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ia\Downloads\"/>
    </mc:Choice>
  </mc:AlternateContent>
  <xr:revisionPtr revIDLastSave="0" documentId="8_{97A64461-F6D3-4059-B414-6353B4BC91FB}" xr6:coauthVersionLast="47" xr6:coauthVersionMax="47" xr10:uidLastSave="{00000000-0000-0000-0000-000000000000}"/>
  <bookViews>
    <workbookView xWindow="-108" yWindow="-108" windowWidth="23256" windowHeight="13176" xr2:uid="{002FC09B-EF2A-494C-9F2C-E178B53FDC8A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498" i="1" l="1"/>
  <c r="H3497" i="1"/>
  <c r="J3497" i="1" s="1"/>
  <c r="G3497" i="1"/>
  <c r="F3497" i="1"/>
  <c r="E3497" i="1"/>
  <c r="G3496" i="1"/>
  <c r="F3496" i="1"/>
  <c r="E3496" i="1"/>
  <c r="H3495" i="1"/>
  <c r="J3495" i="1" s="1"/>
  <c r="G3495" i="1"/>
  <c r="F3495" i="1"/>
  <c r="E3495" i="1"/>
  <c r="J3494" i="1"/>
  <c r="G3494" i="1"/>
  <c r="F3494" i="1"/>
  <c r="E3494" i="1"/>
  <c r="H3494" i="1" s="1"/>
  <c r="I3494" i="1" s="1"/>
  <c r="I3493" i="1"/>
  <c r="G3493" i="1"/>
  <c r="F3493" i="1"/>
  <c r="E3493" i="1"/>
  <c r="H3493" i="1" s="1"/>
  <c r="J3493" i="1" s="1"/>
  <c r="G3492" i="1"/>
  <c r="F3492" i="1"/>
  <c r="E3492" i="1"/>
  <c r="G3491" i="1"/>
  <c r="F3491" i="1"/>
  <c r="E3491" i="1"/>
  <c r="H3491" i="1" s="1"/>
  <c r="G3490" i="1"/>
  <c r="F3490" i="1"/>
  <c r="E3490" i="1"/>
  <c r="H3489" i="1"/>
  <c r="G3489" i="1"/>
  <c r="F3489" i="1"/>
  <c r="E3489" i="1"/>
  <c r="G3488" i="1"/>
  <c r="F3488" i="1"/>
  <c r="E3488" i="1"/>
  <c r="I3487" i="1"/>
  <c r="G3487" i="1"/>
  <c r="F3487" i="1"/>
  <c r="E3487" i="1"/>
  <c r="H3487" i="1" s="1"/>
  <c r="J3487" i="1" s="1"/>
  <c r="G3486" i="1"/>
  <c r="F3486" i="1"/>
  <c r="E3486" i="1"/>
  <c r="H3486" i="1" s="1"/>
  <c r="G3485" i="1"/>
  <c r="F3485" i="1"/>
  <c r="E3485" i="1"/>
  <c r="H3485" i="1" s="1"/>
  <c r="G3484" i="1"/>
  <c r="F3484" i="1"/>
  <c r="E3484" i="1"/>
  <c r="H3484" i="1" s="1"/>
  <c r="G3483" i="1"/>
  <c r="F3483" i="1"/>
  <c r="E3483" i="1"/>
  <c r="H3483" i="1" s="1"/>
  <c r="G3482" i="1"/>
  <c r="F3482" i="1"/>
  <c r="E3482" i="1"/>
  <c r="H3481" i="1"/>
  <c r="G3481" i="1"/>
  <c r="F3481" i="1"/>
  <c r="E3481" i="1"/>
  <c r="G3480" i="1"/>
  <c r="F3480" i="1"/>
  <c r="E3480" i="1"/>
  <c r="H3479" i="1"/>
  <c r="J3479" i="1" s="1"/>
  <c r="G3479" i="1"/>
  <c r="F3479" i="1"/>
  <c r="E3479" i="1"/>
  <c r="J3478" i="1"/>
  <c r="G3478" i="1"/>
  <c r="F3478" i="1"/>
  <c r="E3478" i="1"/>
  <c r="H3478" i="1" s="1"/>
  <c r="I3478" i="1" s="1"/>
  <c r="I3477" i="1"/>
  <c r="G3477" i="1"/>
  <c r="F3477" i="1"/>
  <c r="E3477" i="1"/>
  <c r="H3477" i="1" s="1"/>
  <c r="J3477" i="1" s="1"/>
  <c r="G3476" i="1"/>
  <c r="F3476" i="1"/>
  <c r="E3476" i="1"/>
  <c r="G3475" i="1"/>
  <c r="F3475" i="1"/>
  <c r="E3475" i="1"/>
  <c r="H3475" i="1" s="1"/>
  <c r="G3474" i="1"/>
  <c r="F3474" i="1"/>
  <c r="E3474" i="1"/>
  <c r="H3473" i="1"/>
  <c r="G3473" i="1"/>
  <c r="F3473" i="1"/>
  <c r="E3473" i="1"/>
  <c r="G3472" i="1"/>
  <c r="F3472" i="1"/>
  <c r="E3472" i="1"/>
  <c r="G3471" i="1"/>
  <c r="F3471" i="1"/>
  <c r="E3471" i="1"/>
  <c r="H3471" i="1" s="1"/>
  <c r="G3470" i="1"/>
  <c r="F3470" i="1"/>
  <c r="E3470" i="1"/>
  <c r="H3470" i="1" s="1"/>
  <c r="G3469" i="1"/>
  <c r="F3469" i="1"/>
  <c r="E3469" i="1"/>
  <c r="H3469" i="1" s="1"/>
  <c r="G3468" i="1"/>
  <c r="F3468" i="1"/>
  <c r="E3468" i="1"/>
  <c r="H3468" i="1" s="1"/>
  <c r="G3467" i="1"/>
  <c r="F3467" i="1"/>
  <c r="E3467" i="1"/>
  <c r="H3467" i="1" s="1"/>
  <c r="G3466" i="1"/>
  <c r="F3466" i="1"/>
  <c r="E3466" i="1"/>
  <c r="H3465" i="1"/>
  <c r="G3465" i="1"/>
  <c r="F3465" i="1"/>
  <c r="E3465" i="1"/>
  <c r="G3464" i="1"/>
  <c r="F3464" i="1"/>
  <c r="E3464" i="1"/>
  <c r="H3463" i="1"/>
  <c r="J3463" i="1" s="1"/>
  <c r="G3463" i="1"/>
  <c r="F3463" i="1"/>
  <c r="E3463" i="1"/>
  <c r="J3462" i="1"/>
  <c r="G3462" i="1"/>
  <c r="F3462" i="1"/>
  <c r="E3462" i="1"/>
  <c r="H3462" i="1" s="1"/>
  <c r="I3462" i="1" s="1"/>
  <c r="I3461" i="1"/>
  <c r="G3461" i="1"/>
  <c r="F3461" i="1"/>
  <c r="E3461" i="1"/>
  <c r="H3461" i="1" s="1"/>
  <c r="J3461" i="1" s="1"/>
  <c r="G3460" i="1"/>
  <c r="F3460" i="1"/>
  <c r="E3460" i="1"/>
  <c r="H3459" i="1"/>
  <c r="J3459" i="1" s="1"/>
  <c r="G3459" i="1"/>
  <c r="F3459" i="1"/>
  <c r="E3459" i="1"/>
  <c r="G3458" i="1"/>
  <c r="F3458" i="1"/>
  <c r="E3458" i="1"/>
  <c r="H3457" i="1"/>
  <c r="G3457" i="1"/>
  <c r="F3457" i="1"/>
  <c r="E3457" i="1"/>
  <c r="G3456" i="1"/>
  <c r="F3456" i="1"/>
  <c r="E3456" i="1"/>
  <c r="H3455" i="1"/>
  <c r="J3455" i="1" s="1"/>
  <c r="G3455" i="1"/>
  <c r="F3455" i="1"/>
  <c r="E3455" i="1"/>
  <c r="G3454" i="1"/>
  <c r="F3454" i="1"/>
  <c r="E3454" i="1"/>
  <c r="G3453" i="1"/>
  <c r="H3453" i="1" s="1"/>
  <c r="F3453" i="1"/>
  <c r="E3453" i="1"/>
  <c r="G3452" i="1"/>
  <c r="F3452" i="1"/>
  <c r="E3452" i="1"/>
  <c r="H3451" i="1"/>
  <c r="J3451" i="1" s="1"/>
  <c r="G3451" i="1"/>
  <c r="F3451" i="1"/>
  <c r="E3451" i="1"/>
  <c r="G3450" i="1"/>
  <c r="F3450" i="1"/>
  <c r="E3450" i="1"/>
  <c r="G3449" i="1"/>
  <c r="H3449" i="1" s="1"/>
  <c r="F3449" i="1"/>
  <c r="E3449" i="1"/>
  <c r="G3448" i="1"/>
  <c r="F3448" i="1"/>
  <c r="E3448" i="1"/>
  <c r="H3447" i="1"/>
  <c r="J3447" i="1" s="1"/>
  <c r="G3447" i="1"/>
  <c r="F3447" i="1"/>
  <c r="E3447" i="1"/>
  <c r="G3446" i="1"/>
  <c r="F3446" i="1"/>
  <c r="E3446" i="1"/>
  <c r="G3445" i="1"/>
  <c r="H3445" i="1" s="1"/>
  <c r="F3445" i="1"/>
  <c r="E3445" i="1"/>
  <c r="G3444" i="1"/>
  <c r="F3444" i="1"/>
  <c r="E3444" i="1"/>
  <c r="H3443" i="1"/>
  <c r="J3443" i="1" s="1"/>
  <c r="G3443" i="1"/>
  <c r="F3443" i="1"/>
  <c r="E3443" i="1"/>
  <c r="G3442" i="1"/>
  <c r="F3442" i="1"/>
  <c r="E3442" i="1"/>
  <c r="G3441" i="1"/>
  <c r="H3441" i="1" s="1"/>
  <c r="F3441" i="1"/>
  <c r="E3441" i="1"/>
  <c r="G3440" i="1"/>
  <c r="F3440" i="1"/>
  <c r="E3440" i="1"/>
  <c r="H3439" i="1"/>
  <c r="J3439" i="1" s="1"/>
  <c r="G3439" i="1"/>
  <c r="F3439" i="1"/>
  <c r="E3439" i="1"/>
  <c r="G3438" i="1"/>
  <c r="F3438" i="1"/>
  <c r="E3438" i="1"/>
  <c r="G3437" i="1"/>
  <c r="H3437" i="1" s="1"/>
  <c r="F3437" i="1"/>
  <c r="E3437" i="1"/>
  <c r="G3436" i="1"/>
  <c r="F3436" i="1"/>
  <c r="E3436" i="1"/>
  <c r="H3435" i="1"/>
  <c r="J3435" i="1" s="1"/>
  <c r="G3435" i="1"/>
  <c r="F3435" i="1"/>
  <c r="E3435" i="1"/>
  <c r="G3434" i="1"/>
  <c r="F3434" i="1"/>
  <c r="E3434" i="1"/>
  <c r="G3433" i="1"/>
  <c r="H3433" i="1" s="1"/>
  <c r="F3433" i="1"/>
  <c r="E3433" i="1"/>
  <c r="G3432" i="1"/>
  <c r="F3432" i="1"/>
  <c r="E3432" i="1"/>
  <c r="H3431" i="1"/>
  <c r="J3431" i="1" s="1"/>
  <c r="G3431" i="1"/>
  <c r="F3431" i="1"/>
  <c r="E3431" i="1"/>
  <c r="G3430" i="1"/>
  <c r="F3430" i="1"/>
  <c r="E3430" i="1"/>
  <c r="G3429" i="1"/>
  <c r="H3429" i="1" s="1"/>
  <c r="F3429" i="1"/>
  <c r="E3429" i="1"/>
  <c r="G3428" i="1"/>
  <c r="F3428" i="1"/>
  <c r="E3428" i="1"/>
  <c r="H3427" i="1"/>
  <c r="J3427" i="1" s="1"/>
  <c r="G3427" i="1"/>
  <c r="F3427" i="1"/>
  <c r="E3427" i="1"/>
  <c r="G3426" i="1"/>
  <c r="F3426" i="1"/>
  <c r="E3426" i="1"/>
  <c r="G3425" i="1"/>
  <c r="H3425" i="1" s="1"/>
  <c r="F3425" i="1"/>
  <c r="E3425" i="1"/>
  <c r="G3424" i="1"/>
  <c r="F3424" i="1"/>
  <c r="E3424" i="1"/>
  <c r="H3423" i="1"/>
  <c r="J3423" i="1" s="1"/>
  <c r="G3423" i="1"/>
  <c r="F3423" i="1"/>
  <c r="E3423" i="1"/>
  <c r="G3422" i="1"/>
  <c r="F3422" i="1"/>
  <c r="E3422" i="1"/>
  <c r="G3421" i="1"/>
  <c r="H3421" i="1" s="1"/>
  <c r="F3421" i="1"/>
  <c r="E3421" i="1"/>
  <c r="G3420" i="1"/>
  <c r="F3420" i="1"/>
  <c r="E3420" i="1"/>
  <c r="H3419" i="1"/>
  <c r="J3419" i="1" s="1"/>
  <c r="G3419" i="1"/>
  <c r="F3419" i="1"/>
  <c r="E3419" i="1"/>
  <c r="G3418" i="1"/>
  <c r="F3418" i="1"/>
  <c r="E3418" i="1"/>
  <c r="G3417" i="1"/>
  <c r="F3417" i="1"/>
  <c r="E3417" i="1"/>
  <c r="H3417" i="1" s="1"/>
  <c r="G3416" i="1"/>
  <c r="F3416" i="1"/>
  <c r="E3416" i="1"/>
  <c r="H3415" i="1"/>
  <c r="G3415" i="1"/>
  <c r="F3415" i="1"/>
  <c r="E3415" i="1"/>
  <c r="G3414" i="1"/>
  <c r="F3414" i="1"/>
  <c r="E3414" i="1"/>
  <c r="G3413" i="1"/>
  <c r="F3413" i="1"/>
  <c r="E3413" i="1"/>
  <c r="H3412" i="1"/>
  <c r="G3412" i="1"/>
  <c r="F3412" i="1"/>
  <c r="E3412" i="1"/>
  <c r="G3411" i="1"/>
  <c r="F3411" i="1"/>
  <c r="E3411" i="1"/>
  <c r="G3410" i="1"/>
  <c r="F3410" i="1"/>
  <c r="E3410" i="1"/>
  <c r="H3410" i="1" s="1"/>
  <c r="J3410" i="1" s="1"/>
  <c r="G3409" i="1"/>
  <c r="F3409" i="1"/>
  <c r="E3409" i="1"/>
  <c r="H3409" i="1" s="1"/>
  <c r="H3408" i="1"/>
  <c r="G3408" i="1"/>
  <c r="F3408" i="1"/>
  <c r="E3408" i="1"/>
  <c r="G3407" i="1"/>
  <c r="F3407" i="1"/>
  <c r="E3407" i="1"/>
  <c r="G3406" i="1"/>
  <c r="F3406" i="1"/>
  <c r="E3406" i="1"/>
  <c r="H3406" i="1" s="1"/>
  <c r="G3405" i="1"/>
  <c r="F3405" i="1"/>
  <c r="E3405" i="1"/>
  <c r="H3405" i="1" s="1"/>
  <c r="H3404" i="1"/>
  <c r="G3404" i="1"/>
  <c r="F3404" i="1"/>
  <c r="E3404" i="1"/>
  <c r="G3403" i="1"/>
  <c r="F3403" i="1"/>
  <c r="E3403" i="1"/>
  <c r="I3402" i="1"/>
  <c r="G3402" i="1"/>
  <c r="F3402" i="1"/>
  <c r="E3402" i="1"/>
  <c r="H3402" i="1" s="1"/>
  <c r="J3402" i="1" s="1"/>
  <c r="G3401" i="1"/>
  <c r="F3401" i="1"/>
  <c r="E3401" i="1"/>
  <c r="H3400" i="1"/>
  <c r="G3400" i="1"/>
  <c r="F3400" i="1"/>
  <c r="E3400" i="1"/>
  <c r="G3399" i="1"/>
  <c r="F3399" i="1"/>
  <c r="E3399" i="1"/>
  <c r="I3398" i="1"/>
  <c r="G3398" i="1"/>
  <c r="F3398" i="1"/>
  <c r="E3398" i="1"/>
  <c r="H3398" i="1" s="1"/>
  <c r="J3398" i="1" s="1"/>
  <c r="G3397" i="1"/>
  <c r="F3397" i="1"/>
  <c r="E3397" i="1"/>
  <c r="H3396" i="1"/>
  <c r="G3396" i="1"/>
  <c r="F3396" i="1"/>
  <c r="E3396" i="1"/>
  <c r="G3395" i="1"/>
  <c r="F3395" i="1"/>
  <c r="E3395" i="1"/>
  <c r="I3394" i="1"/>
  <c r="G3394" i="1"/>
  <c r="F3394" i="1"/>
  <c r="E3394" i="1"/>
  <c r="H3394" i="1" s="1"/>
  <c r="J3394" i="1" s="1"/>
  <c r="G3393" i="1"/>
  <c r="F3393" i="1"/>
  <c r="E3393" i="1"/>
  <c r="H3393" i="1" s="1"/>
  <c r="H3392" i="1"/>
  <c r="G3392" i="1"/>
  <c r="F3392" i="1"/>
  <c r="E3392" i="1"/>
  <c r="G3391" i="1"/>
  <c r="F3391" i="1"/>
  <c r="E3391" i="1"/>
  <c r="G3390" i="1"/>
  <c r="F3390" i="1"/>
  <c r="E3390" i="1"/>
  <c r="H3390" i="1" s="1"/>
  <c r="G3389" i="1"/>
  <c r="F3389" i="1"/>
  <c r="E3389" i="1"/>
  <c r="H3389" i="1" s="1"/>
  <c r="H3388" i="1"/>
  <c r="G3388" i="1"/>
  <c r="F3388" i="1"/>
  <c r="E3388" i="1"/>
  <c r="G3387" i="1"/>
  <c r="F3387" i="1"/>
  <c r="E3387" i="1"/>
  <c r="I3386" i="1"/>
  <c r="G3386" i="1"/>
  <c r="F3386" i="1"/>
  <c r="E3386" i="1"/>
  <c r="H3386" i="1" s="1"/>
  <c r="J3386" i="1" s="1"/>
  <c r="G3385" i="1"/>
  <c r="F3385" i="1"/>
  <c r="E3385" i="1"/>
  <c r="H3384" i="1"/>
  <c r="G3384" i="1"/>
  <c r="F3384" i="1"/>
  <c r="E3384" i="1"/>
  <c r="G3383" i="1"/>
  <c r="F3383" i="1"/>
  <c r="E3383" i="1"/>
  <c r="I3382" i="1"/>
  <c r="G3382" i="1"/>
  <c r="F3382" i="1"/>
  <c r="E3382" i="1"/>
  <c r="H3382" i="1" s="1"/>
  <c r="J3382" i="1" s="1"/>
  <c r="G3381" i="1"/>
  <c r="F3381" i="1"/>
  <c r="E3381" i="1"/>
  <c r="H3380" i="1"/>
  <c r="G3380" i="1"/>
  <c r="F3380" i="1"/>
  <c r="E3380" i="1"/>
  <c r="G3379" i="1"/>
  <c r="F3379" i="1"/>
  <c r="E3379" i="1"/>
  <c r="I3378" i="1"/>
  <c r="G3378" i="1"/>
  <c r="F3378" i="1"/>
  <c r="E3378" i="1"/>
  <c r="H3378" i="1" s="1"/>
  <c r="J3378" i="1" s="1"/>
  <c r="G3377" i="1"/>
  <c r="F3377" i="1"/>
  <c r="E3377" i="1"/>
  <c r="H3377" i="1" s="1"/>
  <c r="H3376" i="1"/>
  <c r="G3376" i="1"/>
  <c r="F3376" i="1"/>
  <c r="E3376" i="1"/>
  <c r="G3375" i="1"/>
  <c r="F3375" i="1"/>
  <c r="E3375" i="1"/>
  <c r="G3374" i="1"/>
  <c r="F3374" i="1"/>
  <c r="E3374" i="1"/>
  <c r="H3374" i="1" s="1"/>
  <c r="G3373" i="1"/>
  <c r="F3373" i="1"/>
  <c r="E3373" i="1"/>
  <c r="H3373" i="1" s="1"/>
  <c r="H3372" i="1"/>
  <c r="G3372" i="1"/>
  <c r="F3372" i="1"/>
  <c r="E3372" i="1"/>
  <c r="G3371" i="1"/>
  <c r="F3371" i="1"/>
  <c r="E3371" i="1"/>
  <c r="I3370" i="1"/>
  <c r="G3370" i="1"/>
  <c r="F3370" i="1"/>
  <c r="E3370" i="1"/>
  <c r="H3370" i="1" s="1"/>
  <c r="J3370" i="1" s="1"/>
  <c r="G3369" i="1"/>
  <c r="F3369" i="1"/>
  <c r="E3369" i="1"/>
  <c r="H3368" i="1"/>
  <c r="G3368" i="1"/>
  <c r="F3368" i="1"/>
  <c r="E3368" i="1"/>
  <c r="G3367" i="1"/>
  <c r="F3367" i="1"/>
  <c r="E3367" i="1"/>
  <c r="I3366" i="1"/>
  <c r="G3366" i="1"/>
  <c r="F3366" i="1"/>
  <c r="E3366" i="1"/>
  <c r="H3366" i="1" s="1"/>
  <c r="J3366" i="1" s="1"/>
  <c r="G3365" i="1"/>
  <c r="F3365" i="1"/>
  <c r="E3365" i="1"/>
  <c r="H3364" i="1"/>
  <c r="G3364" i="1"/>
  <c r="F3364" i="1"/>
  <c r="E3364" i="1"/>
  <c r="G3363" i="1"/>
  <c r="F3363" i="1"/>
  <c r="E3363" i="1"/>
  <c r="I3362" i="1"/>
  <c r="G3362" i="1"/>
  <c r="F3362" i="1"/>
  <c r="E3362" i="1"/>
  <c r="H3362" i="1" s="1"/>
  <c r="J3362" i="1" s="1"/>
  <c r="G3361" i="1"/>
  <c r="F3361" i="1"/>
  <c r="E3361" i="1"/>
  <c r="H3361" i="1" s="1"/>
  <c r="H3360" i="1"/>
  <c r="G3360" i="1"/>
  <c r="F3360" i="1"/>
  <c r="E3360" i="1"/>
  <c r="G3359" i="1"/>
  <c r="F3359" i="1"/>
  <c r="E3359" i="1"/>
  <c r="G3358" i="1"/>
  <c r="F3358" i="1"/>
  <c r="E3358" i="1"/>
  <c r="H3358" i="1" s="1"/>
  <c r="G3357" i="1"/>
  <c r="F3357" i="1"/>
  <c r="E3357" i="1"/>
  <c r="H3357" i="1" s="1"/>
  <c r="H3356" i="1"/>
  <c r="G3356" i="1"/>
  <c r="F3356" i="1"/>
  <c r="E3356" i="1"/>
  <c r="G3355" i="1"/>
  <c r="F3355" i="1"/>
  <c r="E3355" i="1"/>
  <c r="I3354" i="1"/>
  <c r="G3354" i="1"/>
  <c r="F3354" i="1"/>
  <c r="E3354" i="1"/>
  <c r="H3354" i="1" s="1"/>
  <c r="J3354" i="1" s="1"/>
  <c r="G3353" i="1"/>
  <c r="F3353" i="1"/>
  <c r="E3353" i="1"/>
  <c r="H3352" i="1"/>
  <c r="G3352" i="1"/>
  <c r="F3352" i="1"/>
  <c r="E3352" i="1"/>
  <c r="G3351" i="1"/>
  <c r="F3351" i="1"/>
  <c r="E3351" i="1"/>
  <c r="I3350" i="1"/>
  <c r="G3350" i="1"/>
  <c r="F3350" i="1"/>
  <c r="E3350" i="1"/>
  <c r="H3350" i="1" s="1"/>
  <c r="J3350" i="1" s="1"/>
  <c r="G3349" i="1"/>
  <c r="F3349" i="1"/>
  <c r="E3349" i="1"/>
  <c r="H3348" i="1"/>
  <c r="G3348" i="1"/>
  <c r="F3348" i="1"/>
  <c r="E3348" i="1"/>
  <c r="G3347" i="1"/>
  <c r="F3347" i="1"/>
  <c r="E3347" i="1"/>
  <c r="I3346" i="1"/>
  <c r="G3346" i="1"/>
  <c r="F3346" i="1"/>
  <c r="E3346" i="1"/>
  <c r="H3346" i="1" s="1"/>
  <c r="J3346" i="1" s="1"/>
  <c r="G3345" i="1"/>
  <c r="F3345" i="1"/>
  <c r="E3345" i="1"/>
  <c r="H3345" i="1" s="1"/>
  <c r="H3344" i="1"/>
  <c r="G3344" i="1"/>
  <c r="F3344" i="1"/>
  <c r="E3344" i="1"/>
  <c r="G3343" i="1"/>
  <c r="F3343" i="1"/>
  <c r="E3343" i="1"/>
  <c r="G3342" i="1"/>
  <c r="F3342" i="1"/>
  <c r="E3342" i="1"/>
  <c r="H3342" i="1" s="1"/>
  <c r="G3341" i="1"/>
  <c r="F3341" i="1"/>
  <c r="E3341" i="1"/>
  <c r="H3341" i="1" s="1"/>
  <c r="H3340" i="1"/>
  <c r="G3340" i="1"/>
  <c r="F3340" i="1"/>
  <c r="E3340" i="1"/>
  <c r="G3339" i="1"/>
  <c r="F3339" i="1"/>
  <c r="E3339" i="1"/>
  <c r="I3338" i="1"/>
  <c r="G3338" i="1"/>
  <c r="F3338" i="1"/>
  <c r="E3338" i="1"/>
  <c r="H3338" i="1" s="1"/>
  <c r="J3338" i="1" s="1"/>
  <c r="G3337" i="1"/>
  <c r="F3337" i="1"/>
  <c r="E3337" i="1"/>
  <c r="H3336" i="1"/>
  <c r="G3336" i="1"/>
  <c r="F3336" i="1"/>
  <c r="E3336" i="1"/>
  <c r="J3335" i="1"/>
  <c r="G3335" i="1"/>
  <c r="F3335" i="1"/>
  <c r="E3335" i="1"/>
  <c r="H3335" i="1" s="1"/>
  <c r="I3335" i="1" s="1"/>
  <c r="I3334" i="1"/>
  <c r="G3334" i="1"/>
  <c r="F3334" i="1"/>
  <c r="E3334" i="1"/>
  <c r="H3334" i="1" s="1"/>
  <c r="J3334" i="1" s="1"/>
  <c r="G3333" i="1"/>
  <c r="F3333" i="1"/>
  <c r="E3333" i="1"/>
  <c r="H3332" i="1"/>
  <c r="G3332" i="1"/>
  <c r="F3332" i="1"/>
  <c r="E3332" i="1"/>
  <c r="G3331" i="1"/>
  <c r="F3331" i="1"/>
  <c r="E3331" i="1"/>
  <c r="H3330" i="1"/>
  <c r="J3330" i="1" s="1"/>
  <c r="G3330" i="1"/>
  <c r="F3330" i="1"/>
  <c r="E3330" i="1"/>
  <c r="I3329" i="1"/>
  <c r="G3329" i="1"/>
  <c r="F3329" i="1"/>
  <c r="E3329" i="1"/>
  <c r="H3329" i="1" s="1"/>
  <c r="J3329" i="1" s="1"/>
  <c r="I3328" i="1"/>
  <c r="G3328" i="1"/>
  <c r="F3328" i="1"/>
  <c r="E3328" i="1"/>
  <c r="H3328" i="1" s="1"/>
  <c r="J3328" i="1" s="1"/>
  <c r="J3327" i="1"/>
  <c r="G3327" i="1"/>
  <c r="F3327" i="1"/>
  <c r="E3327" i="1"/>
  <c r="H3327" i="1" s="1"/>
  <c r="I3327" i="1" s="1"/>
  <c r="G3326" i="1"/>
  <c r="H3326" i="1" s="1"/>
  <c r="F3326" i="1"/>
  <c r="E3326" i="1"/>
  <c r="G3325" i="1"/>
  <c r="F3325" i="1"/>
  <c r="E3325" i="1"/>
  <c r="H3324" i="1"/>
  <c r="G3324" i="1"/>
  <c r="F3324" i="1"/>
  <c r="E3324" i="1"/>
  <c r="G3323" i="1"/>
  <c r="F3323" i="1"/>
  <c r="E3323" i="1"/>
  <c r="H3323" i="1" s="1"/>
  <c r="I3323" i="1" s="1"/>
  <c r="G3322" i="1"/>
  <c r="H3322" i="1" s="1"/>
  <c r="F3322" i="1"/>
  <c r="E3322" i="1"/>
  <c r="G3321" i="1"/>
  <c r="F3321" i="1"/>
  <c r="E3321" i="1"/>
  <c r="H3320" i="1"/>
  <c r="G3320" i="1"/>
  <c r="F3320" i="1"/>
  <c r="E3320" i="1"/>
  <c r="J3319" i="1"/>
  <c r="G3319" i="1"/>
  <c r="F3319" i="1"/>
  <c r="E3319" i="1"/>
  <c r="H3319" i="1" s="1"/>
  <c r="I3319" i="1" s="1"/>
  <c r="G3318" i="1"/>
  <c r="H3318" i="1" s="1"/>
  <c r="F3318" i="1"/>
  <c r="E3318" i="1"/>
  <c r="G3317" i="1"/>
  <c r="F3317" i="1"/>
  <c r="E3317" i="1"/>
  <c r="H3316" i="1"/>
  <c r="G3316" i="1"/>
  <c r="F3316" i="1"/>
  <c r="E3316" i="1"/>
  <c r="G3315" i="1"/>
  <c r="F3315" i="1"/>
  <c r="E3315" i="1"/>
  <c r="H3315" i="1" s="1"/>
  <c r="I3315" i="1" s="1"/>
  <c r="G3314" i="1"/>
  <c r="H3314" i="1" s="1"/>
  <c r="F3314" i="1"/>
  <c r="E3314" i="1"/>
  <c r="G3313" i="1"/>
  <c r="F3313" i="1"/>
  <c r="E3313" i="1"/>
  <c r="H3312" i="1"/>
  <c r="G3312" i="1"/>
  <c r="F3312" i="1"/>
  <c r="E3312" i="1"/>
  <c r="J3311" i="1"/>
  <c r="G3311" i="1"/>
  <c r="F3311" i="1"/>
  <c r="E3311" i="1"/>
  <c r="H3311" i="1" s="1"/>
  <c r="I3311" i="1" s="1"/>
  <c r="G3310" i="1"/>
  <c r="H3310" i="1" s="1"/>
  <c r="F3310" i="1"/>
  <c r="E3310" i="1"/>
  <c r="G3309" i="1"/>
  <c r="F3309" i="1"/>
  <c r="E3309" i="1"/>
  <c r="H3308" i="1"/>
  <c r="G3308" i="1"/>
  <c r="F3308" i="1"/>
  <c r="E3308" i="1"/>
  <c r="G3307" i="1"/>
  <c r="F3307" i="1"/>
  <c r="E3307" i="1"/>
  <c r="H3307" i="1" s="1"/>
  <c r="I3307" i="1" s="1"/>
  <c r="G3306" i="1"/>
  <c r="H3306" i="1" s="1"/>
  <c r="F3306" i="1"/>
  <c r="E3306" i="1"/>
  <c r="G3305" i="1"/>
  <c r="F3305" i="1"/>
  <c r="E3305" i="1"/>
  <c r="H3304" i="1"/>
  <c r="G3304" i="1"/>
  <c r="F3304" i="1"/>
  <c r="E3304" i="1"/>
  <c r="J3303" i="1"/>
  <c r="G3303" i="1"/>
  <c r="F3303" i="1"/>
  <c r="E3303" i="1"/>
  <c r="H3303" i="1" s="1"/>
  <c r="I3303" i="1" s="1"/>
  <c r="G3302" i="1"/>
  <c r="H3302" i="1" s="1"/>
  <c r="F3302" i="1"/>
  <c r="E3302" i="1"/>
  <c r="G3301" i="1"/>
  <c r="F3301" i="1"/>
  <c r="E3301" i="1"/>
  <c r="H3300" i="1"/>
  <c r="G3300" i="1"/>
  <c r="F3300" i="1"/>
  <c r="E3300" i="1"/>
  <c r="G3299" i="1"/>
  <c r="F3299" i="1"/>
  <c r="E3299" i="1"/>
  <c r="H3299" i="1" s="1"/>
  <c r="I3299" i="1" s="1"/>
  <c r="G3298" i="1"/>
  <c r="H3298" i="1" s="1"/>
  <c r="F3298" i="1"/>
  <c r="E3298" i="1"/>
  <c r="G3297" i="1"/>
  <c r="F3297" i="1"/>
  <c r="E3297" i="1"/>
  <c r="H3296" i="1"/>
  <c r="G3296" i="1"/>
  <c r="F3296" i="1"/>
  <c r="E3296" i="1"/>
  <c r="J3295" i="1"/>
  <c r="G3295" i="1"/>
  <c r="F3295" i="1"/>
  <c r="E3295" i="1"/>
  <c r="H3295" i="1" s="1"/>
  <c r="I3295" i="1" s="1"/>
  <c r="G3294" i="1"/>
  <c r="H3294" i="1" s="1"/>
  <c r="F3294" i="1"/>
  <c r="E3294" i="1"/>
  <c r="I3293" i="1"/>
  <c r="G3293" i="1"/>
  <c r="F3293" i="1"/>
  <c r="E3293" i="1"/>
  <c r="H3293" i="1" s="1"/>
  <c r="J3293" i="1" s="1"/>
  <c r="G3292" i="1"/>
  <c r="H3292" i="1" s="1"/>
  <c r="F3292" i="1"/>
  <c r="E3292" i="1"/>
  <c r="G3291" i="1"/>
  <c r="F3291" i="1"/>
  <c r="E3291" i="1"/>
  <c r="H3291" i="1" s="1"/>
  <c r="J3291" i="1" s="1"/>
  <c r="G3290" i="1"/>
  <c r="H3290" i="1" s="1"/>
  <c r="F3290" i="1"/>
  <c r="E3290" i="1"/>
  <c r="G3289" i="1"/>
  <c r="F3289" i="1"/>
  <c r="E3289" i="1"/>
  <c r="H3289" i="1" s="1"/>
  <c r="G3288" i="1"/>
  <c r="H3288" i="1" s="1"/>
  <c r="F3288" i="1"/>
  <c r="E3288" i="1"/>
  <c r="I3287" i="1"/>
  <c r="G3287" i="1"/>
  <c r="F3287" i="1"/>
  <c r="E3287" i="1"/>
  <c r="H3287" i="1" s="1"/>
  <c r="J3287" i="1" s="1"/>
  <c r="G3286" i="1"/>
  <c r="H3286" i="1" s="1"/>
  <c r="F3286" i="1"/>
  <c r="E3286" i="1"/>
  <c r="I3285" i="1"/>
  <c r="G3285" i="1"/>
  <c r="F3285" i="1"/>
  <c r="E3285" i="1"/>
  <c r="H3285" i="1" s="1"/>
  <c r="J3285" i="1" s="1"/>
  <c r="G3284" i="1"/>
  <c r="H3284" i="1" s="1"/>
  <c r="F3284" i="1"/>
  <c r="E3284" i="1"/>
  <c r="G3283" i="1"/>
  <c r="F3283" i="1"/>
  <c r="E3283" i="1"/>
  <c r="H3283" i="1" s="1"/>
  <c r="J3283" i="1" s="1"/>
  <c r="G3282" i="1"/>
  <c r="H3282" i="1" s="1"/>
  <c r="F3282" i="1"/>
  <c r="E3282" i="1"/>
  <c r="G3281" i="1"/>
  <c r="F3281" i="1"/>
  <c r="E3281" i="1"/>
  <c r="H3281" i="1" s="1"/>
  <c r="G3280" i="1"/>
  <c r="H3280" i="1" s="1"/>
  <c r="F3280" i="1"/>
  <c r="E3280" i="1"/>
  <c r="I3279" i="1"/>
  <c r="G3279" i="1"/>
  <c r="F3279" i="1"/>
  <c r="E3279" i="1"/>
  <c r="H3279" i="1" s="1"/>
  <c r="J3279" i="1" s="1"/>
  <c r="G3278" i="1"/>
  <c r="H3278" i="1" s="1"/>
  <c r="F3278" i="1"/>
  <c r="E3278" i="1"/>
  <c r="I3277" i="1"/>
  <c r="G3277" i="1"/>
  <c r="F3277" i="1"/>
  <c r="E3277" i="1"/>
  <c r="H3277" i="1" s="1"/>
  <c r="J3277" i="1" s="1"/>
  <c r="G3276" i="1"/>
  <c r="H3276" i="1" s="1"/>
  <c r="F3276" i="1"/>
  <c r="E3276" i="1"/>
  <c r="G3275" i="1"/>
  <c r="F3275" i="1"/>
  <c r="E3275" i="1"/>
  <c r="H3275" i="1" s="1"/>
  <c r="J3275" i="1" s="1"/>
  <c r="G3274" i="1"/>
  <c r="H3274" i="1" s="1"/>
  <c r="F3274" i="1"/>
  <c r="E3274" i="1"/>
  <c r="G3273" i="1"/>
  <c r="F3273" i="1"/>
  <c r="E3273" i="1"/>
  <c r="H3273" i="1" s="1"/>
  <c r="G3272" i="1"/>
  <c r="H3272" i="1" s="1"/>
  <c r="F3272" i="1"/>
  <c r="E3272" i="1"/>
  <c r="I3271" i="1"/>
  <c r="G3271" i="1"/>
  <c r="F3271" i="1"/>
  <c r="E3271" i="1"/>
  <c r="H3271" i="1" s="1"/>
  <c r="J3271" i="1" s="1"/>
  <c r="G3270" i="1"/>
  <c r="H3270" i="1" s="1"/>
  <c r="F3270" i="1"/>
  <c r="E3270" i="1"/>
  <c r="I3269" i="1"/>
  <c r="G3269" i="1"/>
  <c r="F3269" i="1"/>
  <c r="E3269" i="1"/>
  <c r="H3269" i="1" s="1"/>
  <c r="J3269" i="1" s="1"/>
  <c r="G3268" i="1"/>
  <c r="H3268" i="1" s="1"/>
  <c r="F3268" i="1"/>
  <c r="E3268" i="1"/>
  <c r="G3267" i="1"/>
  <c r="F3267" i="1"/>
  <c r="E3267" i="1"/>
  <c r="H3267" i="1" s="1"/>
  <c r="J3267" i="1" s="1"/>
  <c r="G3266" i="1"/>
  <c r="H3266" i="1" s="1"/>
  <c r="F3266" i="1"/>
  <c r="E3266" i="1"/>
  <c r="G3265" i="1"/>
  <c r="F3265" i="1"/>
  <c r="E3265" i="1"/>
  <c r="H3265" i="1" s="1"/>
  <c r="G3264" i="1"/>
  <c r="H3264" i="1" s="1"/>
  <c r="F3264" i="1"/>
  <c r="E3264" i="1"/>
  <c r="I3263" i="1"/>
  <c r="G3263" i="1"/>
  <c r="F3263" i="1"/>
  <c r="E3263" i="1"/>
  <c r="H3263" i="1" s="1"/>
  <c r="J3263" i="1" s="1"/>
  <c r="G3262" i="1"/>
  <c r="H3262" i="1" s="1"/>
  <c r="F3262" i="1"/>
  <c r="E3262" i="1"/>
  <c r="I3261" i="1"/>
  <c r="G3261" i="1"/>
  <c r="F3261" i="1"/>
  <c r="E3261" i="1"/>
  <c r="H3261" i="1" s="1"/>
  <c r="J3261" i="1" s="1"/>
  <c r="G3260" i="1"/>
  <c r="H3260" i="1" s="1"/>
  <c r="F3260" i="1"/>
  <c r="E3260" i="1"/>
  <c r="G3259" i="1"/>
  <c r="F3259" i="1"/>
  <c r="E3259" i="1"/>
  <c r="H3259" i="1" s="1"/>
  <c r="J3259" i="1" s="1"/>
  <c r="G3258" i="1"/>
  <c r="H3258" i="1" s="1"/>
  <c r="F3258" i="1"/>
  <c r="E3258" i="1"/>
  <c r="G3257" i="1"/>
  <c r="F3257" i="1"/>
  <c r="E3257" i="1"/>
  <c r="H3257" i="1" s="1"/>
  <c r="G3256" i="1"/>
  <c r="H3256" i="1" s="1"/>
  <c r="F3256" i="1"/>
  <c r="E3256" i="1"/>
  <c r="I3255" i="1"/>
  <c r="G3255" i="1"/>
  <c r="F3255" i="1"/>
  <c r="E3255" i="1"/>
  <c r="H3255" i="1" s="1"/>
  <c r="J3255" i="1" s="1"/>
  <c r="G3254" i="1"/>
  <c r="H3254" i="1" s="1"/>
  <c r="F3254" i="1"/>
  <c r="E3254" i="1"/>
  <c r="I3253" i="1"/>
  <c r="G3253" i="1"/>
  <c r="F3253" i="1"/>
  <c r="E3253" i="1"/>
  <c r="H3253" i="1" s="1"/>
  <c r="J3253" i="1" s="1"/>
  <c r="G3252" i="1"/>
  <c r="H3252" i="1" s="1"/>
  <c r="F3252" i="1"/>
  <c r="E3252" i="1"/>
  <c r="G3251" i="1"/>
  <c r="F3251" i="1"/>
  <c r="E3251" i="1"/>
  <c r="H3251" i="1" s="1"/>
  <c r="J3251" i="1" s="1"/>
  <c r="G3250" i="1"/>
  <c r="H3250" i="1" s="1"/>
  <c r="F3250" i="1"/>
  <c r="E3250" i="1"/>
  <c r="G3249" i="1"/>
  <c r="F3249" i="1"/>
  <c r="E3249" i="1"/>
  <c r="H3249" i="1" s="1"/>
  <c r="G3248" i="1"/>
  <c r="H3248" i="1" s="1"/>
  <c r="F3248" i="1"/>
  <c r="E3248" i="1"/>
  <c r="I3247" i="1"/>
  <c r="G3247" i="1"/>
  <c r="F3247" i="1"/>
  <c r="E3247" i="1"/>
  <c r="H3247" i="1" s="1"/>
  <c r="J3247" i="1" s="1"/>
  <c r="G3246" i="1"/>
  <c r="H3246" i="1" s="1"/>
  <c r="F3246" i="1"/>
  <c r="E3246" i="1"/>
  <c r="I3245" i="1"/>
  <c r="G3245" i="1"/>
  <c r="F3245" i="1"/>
  <c r="E3245" i="1"/>
  <c r="H3245" i="1" s="1"/>
  <c r="J3245" i="1" s="1"/>
  <c r="G3244" i="1"/>
  <c r="H3244" i="1" s="1"/>
  <c r="F3244" i="1"/>
  <c r="E3244" i="1"/>
  <c r="G3243" i="1"/>
  <c r="F3243" i="1"/>
  <c r="E3243" i="1"/>
  <c r="H3243" i="1" s="1"/>
  <c r="J3243" i="1" s="1"/>
  <c r="G3242" i="1"/>
  <c r="H3242" i="1" s="1"/>
  <c r="F3242" i="1"/>
  <c r="E3242" i="1"/>
  <c r="G3241" i="1"/>
  <c r="F3241" i="1"/>
  <c r="E3241" i="1"/>
  <c r="H3241" i="1" s="1"/>
  <c r="G3240" i="1"/>
  <c r="H3240" i="1" s="1"/>
  <c r="F3240" i="1"/>
  <c r="E3240" i="1"/>
  <c r="I3239" i="1"/>
  <c r="G3239" i="1"/>
  <c r="F3239" i="1"/>
  <c r="E3239" i="1"/>
  <c r="H3239" i="1" s="1"/>
  <c r="J3239" i="1" s="1"/>
  <c r="G3238" i="1"/>
  <c r="H3238" i="1" s="1"/>
  <c r="F3238" i="1"/>
  <c r="E3238" i="1"/>
  <c r="I3237" i="1"/>
  <c r="G3237" i="1"/>
  <c r="F3237" i="1"/>
  <c r="E3237" i="1"/>
  <c r="H3237" i="1" s="1"/>
  <c r="J3237" i="1" s="1"/>
  <c r="H3236" i="1"/>
  <c r="G3236" i="1"/>
  <c r="F3236" i="1"/>
  <c r="E3236" i="1"/>
  <c r="J3235" i="1"/>
  <c r="G3235" i="1"/>
  <c r="F3235" i="1"/>
  <c r="E3235" i="1"/>
  <c r="H3235" i="1" s="1"/>
  <c r="I3235" i="1" s="1"/>
  <c r="H3234" i="1"/>
  <c r="G3234" i="1"/>
  <c r="F3234" i="1"/>
  <c r="E3234" i="1"/>
  <c r="G3233" i="1"/>
  <c r="F3233" i="1"/>
  <c r="E3233" i="1"/>
  <c r="G3232" i="1"/>
  <c r="H3232" i="1" s="1"/>
  <c r="F3232" i="1"/>
  <c r="E3232" i="1"/>
  <c r="G3231" i="1"/>
  <c r="F3231" i="1"/>
  <c r="E3231" i="1"/>
  <c r="G3230" i="1"/>
  <c r="H3230" i="1" s="1"/>
  <c r="F3230" i="1"/>
  <c r="E3230" i="1"/>
  <c r="I3229" i="1"/>
  <c r="G3229" i="1"/>
  <c r="F3229" i="1"/>
  <c r="E3229" i="1"/>
  <c r="H3229" i="1" s="1"/>
  <c r="J3229" i="1" s="1"/>
  <c r="H3228" i="1"/>
  <c r="G3228" i="1"/>
  <c r="F3228" i="1"/>
  <c r="E3228" i="1"/>
  <c r="J3227" i="1"/>
  <c r="G3227" i="1"/>
  <c r="F3227" i="1"/>
  <c r="E3227" i="1"/>
  <c r="H3227" i="1" s="1"/>
  <c r="I3227" i="1" s="1"/>
  <c r="H3226" i="1"/>
  <c r="G3226" i="1"/>
  <c r="F3226" i="1"/>
  <c r="E3226" i="1"/>
  <c r="G3225" i="1"/>
  <c r="F3225" i="1"/>
  <c r="E3225" i="1"/>
  <c r="G3224" i="1"/>
  <c r="H3224" i="1" s="1"/>
  <c r="F3224" i="1"/>
  <c r="E3224" i="1"/>
  <c r="I3223" i="1"/>
  <c r="G3223" i="1"/>
  <c r="F3223" i="1"/>
  <c r="E3223" i="1"/>
  <c r="H3223" i="1" s="1"/>
  <c r="J3223" i="1" s="1"/>
  <c r="G3222" i="1"/>
  <c r="F3222" i="1"/>
  <c r="E3222" i="1"/>
  <c r="H3222" i="1" s="1"/>
  <c r="J3222" i="1" s="1"/>
  <c r="G3221" i="1"/>
  <c r="F3221" i="1"/>
  <c r="E3221" i="1"/>
  <c r="G3220" i="1"/>
  <c r="H3220" i="1" s="1"/>
  <c r="F3220" i="1"/>
  <c r="E3220" i="1"/>
  <c r="I3219" i="1"/>
  <c r="G3219" i="1"/>
  <c r="F3219" i="1"/>
  <c r="E3219" i="1"/>
  <c r="H3219" i="1" s="1"/>
  <c r="J3219" i="1" s="1"/>
  <c r="I3218" i="1"/>
  <c r="G3218" i="1"/>
  <c r="F3218" i="1"/>
  <c r="E3218" i="1"/>
  <c r="H3218" i="1" s="1"/>
  <c r="J3218" i="1" s="1"/>
  <c r="G3217" i="1"/>
  <c r="F3217" i="1"/>
  <c r="E3217" i="1"/>
  <c r="G3216" i="1"/>
  <c r="H3216" i="1" s="1"/>
  <c r="F3216" i="1"/>
  <c r="E3216" i="1"/>
  <c r="I3215" i="1"/>
  <c r="G3215" i="1"/>
  <c r="F3215" i="1"/>
  <c r="E3215" i="1"/>
  <c r="H3215" i="1" s="1"/>
  <c r="J3215" i="1" s="1"/>
  <c r="G3214" i="1"/>
  <c r="F3214" i="1"/>
  <c r="E3214" i="1"/>
  <c r="H3214" i="1" s="1"/>
  <c r="J3214" i="1" s="1"/>
  <c r="G3213" i="1"/>
  <c r="F3213" i="1"/>
  <c r="E3213" i="1"/>
  <c r="G3212" i="1"/>
  <c r="H3212" i="1" s="1"/>
  <c r="F3212" i="1"/>
  <c r="E3212" i="1"/>
  <c r="I3211" i="1"/>
  <c r="G3211" i="1"/>
  <c r="F3211" i="1"/>
  <c r="E3211" i="1"/>
  <c r="H3211" i="1" s="1"/>
  <c r="J3211" i="1" s="1"/>
  <c r="I3210" i="1"/>
  <c r="G3210" i="1"/>
  <c r="F3210" i="1"/>
  <c r="E3210" i="1"/>
  <c r="H3210" i="1" s="1"/>
  <c r="J3210" i="1" s="1"/>
  <c r="G3209" i="1"/>
  <c r="F3209" i="1"/>
  <c r="E3209" i="1"/>
  <c r="G3208" i="1"/>
  <c r="H3208" i="1" s="1"/>
  <c r="F3208" i="1"/>
  <c r="E3208" i="1"/>
  <c r="I3207" i="1"/>
  <c r="G3207" i="1"/>
  <c r="F3207" i="1"/>
  <c r="E3207" i="1"/>
  <c r="H3207" i="1" s="1"/>
  <c r="J3207" i="1" s="1"/>
  <c r="G3206" i="1"/>
  <c r="F3206" i="1"/>
  <c r="E3206" i="1"/>
  <c r="H3206" i="1" s="1"/>
  <c r="J3206" i="1" s="1"/>
  <c r="G3205" i="1"/>
  <c r="F3205" i="1"/>
  <c r="E3205" i="1"/>
  <c r="G3204" i="1"/>
  <c r="H3204" i="1" s="1"/>
  <c r="F3204" i="1"/>
  <c r="E3204" i="1"/>
  <c r="I3203" i="1"/>
  <c r="G3203" i="1"/>
  <c r="F3203" i="1"/>
  <c r="E3203" i="1"/>
  <c r="H3203" i="1" s="1"/>
  <c r="J3203" i="1" s="1"/>
  <c r="I3202" i="1"/>
  <c r="G3202" i="1"/>
  <c r="F3202" i="1"/>
  <c r="E3202" i="1"/>
  <c r="H3202" i="1" s="1"/>
  <c r="J3202" i="1" s="1"/>
  <c r="G3201" i="1"/>
  <c r="F3201" i="1"/>
  <c r="E3201" i="1"/>
  <c r="G3200" i="1"/>
  <c r="H3200" i="1" s="1"/>
  <c r="F3200" i="1"/>
  <c r="E3200" i="1"/>
  <c r="I3199" i="1"/>
  <c r="G3199" i="1"/>
  <c r="F3199" i="1"/>
  <c r="E3199" i="1"/>
  <c r="H3199" i="1" s="1"/>
  <c r="J3199" i="1" s="1"/>
  <c r="G3198" i="1"/>
  <c r="F3198" i="1"/>
  <c r="E3198" i="1"/>
  <c r="H3198" i="1" s="1"/>
  <c r="J3198" i="1" s="1"/>
  <c r="G3197" i="1"/>
  <c r="F3197" i="1"/>
  <c r="E3197" i="1"/>
  <c r="G3196" i="1"/>
  <c r="H3196" i="1" s="1"/>
  <c r="F3196" i="1"/>
  <c r="E3196" i="1"/>
  <c r="I3195" i="1"/>
  <c r="G3195" i="1"/>
  <c r="F3195" i="1"/>
  <c r="E3195" i="1"/>
  <c r="H3195" i="1" s="1"/>
  <c r="J3195" i="1" s="1"/>
  <c r="I3194" i="1"/>
  <c r="G3194" i="1"/>
  <c r="F3194" i="1"/>
  <c r="E3194" i="1"/>
  <c r="H3194" i="1" s="1"/>
  <c r="J3194" i="1" s="1"/>
  <c r="G3193" i="1"/>
  <c r="F3193" i="1"/>
  <c r="E3193" i="1"/>
  <c r="G3192" i="1"/>
  <c r="H3192" i="1" s="1"/>
  <c r="F3192" i="1"/>
  <c r="E3192" i="1"/>
  <c r="I3191" i="1"/>
  <c r="G3191" i="1"/>
  <c r="F3191" i="1"/>
  <c r="E3191" i="1"/>
  <c r="H3191" i="1" s="1"/>
  <c r="J3191" i="1" s="1"/>
  <c r="G3190" i="1"/>
  <c r="F3190" i="1"/>
  <c r="E3190" i="1"/>
  <c r="H3190" i="1" s="1"/>
  <c r="J3190" i="1" s="1"/>
  <c r="G3189" i="1"/>
  <c r="F3189" i="1"/>
  <c r="E3189" i="1"/>
  <c r="G3188" i="1"/>
  <c r="H3188" i="1" s="1"/>
  <c r="F3188" i="1"/>
  <c r="E3188" i="1"/>
  <c r="I3187" i="1"/>
  <c r="G3187" i="1"/>
  <c r="F3187" i="1"/>
  <c r="E3187" i="1"/>
  <c r="H3187" i="1" s="1"/>
  <c r="J3187" i="1" s="1"/>
  <c r="I3186" i="1"/>
  <c r="G3186" i="1"/>
  <c r="F3186" i="1"/>
  <c r="E3186" i="1"/>
  <c r="H3186" i="1" s="1"/>
  <c r="J3186" i="1" s="1"/>
  <c r="G3185" i="1"/>
  <c r="F3185" i="1"/>
  <c r="E3185" i="1"/>
  <c r="G3184" i="1"/>
  <c r="H3184" i="1" s="1"/>
  <c r="F3184" i="1"/>
  <c r="E3184" i="1"/>
  <c r="I3183" i="1"/>
  <c r="G3183" i="1"/>
  <c r="F3183" i="1"/>
  <c r="E3183" i="1"/>
  <c r="H3183" i="1" s="1"/>
  <c r="J3183" i="1" s="1"/>
  <c r="G3182" i="1"/>
  <c r="F3182" i="1"/>
  <c r="E3182" i="1"/>
  <c r="H3182" i="1" s="1"/>
  <c r="J3182" i="1" s="1"/>
  <c r="G3181" i="1"/>
  <c r="F3181" i="1"/>
  <c r="E3181" i="1"/>
  <c r="G3180" i="1"/>
  <c r="H3180" i="1" s="1"/>
  <c r="F3180" i="1"/>
  <c r="E3180" i="1"/>
  <c r="I3179" i="1"/>
  <c r="G3179" i="1"/>
  <c r="F3179" i="1"/>
  <c r="E3179" i="1"/>
  <c r="H3179" i="1" s="1"/>
  <c r="J3179" i="1" s="1"/>
  <c r="I3178" i="1"/>
  <c r="G3178" i="1"/>
  <c r="F3178" i="1"/>
  <c r="E3178" i="1"/>
  <c r="H3178" i="1" s="1"/>
  <c r="J3178" i="1" s="1"/>
  <c r="G3177" i="1"/>
  <c r="F3177" i="1"/>
  <c r="E3177" i="1"/>
  <c r="G3176" i="1"/>
  <c r="H3176" i="1" s="1"/>
  <c r="F3176" i="1"/>
  <c r="E3176" i="1"/>
  <c r="I3175" i="1"/>
  <c r="G3175" i="1"/>
  <c r="F3175" i="1"/>
  <c r="E3175" i="1"/>
  <c r="H3175" i="1" s="1"/>
  <c r="J3175" i="1" s="1"/>
  <c r="G3174" i="1"/>
  <c r="F3174" i="1"/>
  <c r="E3174" i="1"/>
  <c r="H3174" i="1" s="1"/>
  <c r="J3174" i="1" s="1"/>
  <c r="G3173" i="1"/>
  <c r="F3173" i="1"/>
  <c r="E3173" i="1"/>
  <c r="G3172" i="1"/>
  <c r="H3172" i="1" s="1"/>
  <c r="F3172" i="1"/>
  <c r="E3172" i="1"/>
  <c r="I3171" i="1"/>
  <c r="G3171" i="1"/>
  <c r="F3171" i="1"/>
  <c r="E3171" i="1"/>
  <c r="H3171" i="1" s="1"/>
  <c r="J3171" i="1" s="1"/>
  <c r="I3170" i="1"/>
  <c r="G3170" i="1"/>
  <c r="F3170" i="1"/>
  <c r="E3170" i="1"/>
  <c r="H3170" i="1" s="1"/>
  <c r="J3170" i="1" s="1"/>
  <c r="G3169" i="1"/>
  <c r="F3169" i="1"/>
  <c r="E3169" i="1"/>
  <c r="G3168" i="1"/>
  <c r="H3168" i="1" s="1"/>
  <c r="F3168" i="1"/>
  <c r="E3168" i="1"/>
  <c r="I3167" i="1"/>
  <c r="G3167" i="1"/>
  <c r="F3167" i="1"/>
  <c r="E3167" i="1"/>
  <c r="H3167" i="1" s="1"/>
  <c r="J3167" i="1" s="1"/>
  <c r="G3166" i="1"/>
  <c r="F3166" i="1"/>
  <c r="E3166" i="1"/>
  <c r="H3166" i="1" s="1"/>
  <c r="J3166" i="1" s="1"/>
  <c r="G3165" i="1"/>
  <c r="F3165" i="1"/>
  <c r="E3165" i="1"/>
  <c r="G3164" i="1"/>
  <c r="H3164" i="1" s="1"/>
  <c r="F3164" i="1"/>
  <c r="E3164" i="1"/>
  <c r="I3163" i="1"/>
  <c r="G3163" i="1"/>
  <c r="F3163" i="1"/>
  <c r="E3163" i="1"/>
  <c r="H3163" i="1" s="1"/>
  <c r="J3163" i="1" s="1"/>
  <c r="J3162" i="1"/>
  <c r="G3162" i="1"/>
  <c r="F3162" i="1"/>
  <c r="E3162" i="1"/>
  <c r="H3162" i="1" s="1"/>
  <c r="I3162" i="1" s="1"/>
  <c r="H3161" i="1"/>
  <c r="G3161" i="1"/>
  <c r="F3161" i="1"/>
  <c r="E3161" i="1"/>
  <c r="J3160" i="1"/>
  <c r="G3160" i="1"/>
  <c r="F3160" i="1"/>
  <c r="E3160" i="1"/>
  <c r="H3160" i="1" s="1"/>
  <c r="I3160" i="1" s="1"/>
  <c r="H3159" i="1"/>
  <c r="G3159" i="1"/>
  <c r="F3159" i="1"/>
  <c r="E3159" i="1"/>
  <c r="J3158" i="1"/>
  <c r="G3158" i="1"/>
  <c r="F3158" i="1"/>
  <c r="E3158" i="1"/>
  <c r="H3158" i="1" s="1"/>
  <c r="I3158" i="1" s="1"/>
  <c r="H3157" i="1"/>
  <c r="G3157" i="1"/>
  <c r="F3157" i="1"/>
  <c r="E3157" i="1"/>
  <c r="J3156" i="1"/>
  <c r="G3156" i="1"/>
  <c r="F3156" i="1"/>
  <c r="E3156" i="1"/>
  <c r="H3156" i="1" s="1"/>
  <c r="I3156" i="1" s="1"/>
  <c r="H3155" i="1"/>
  <c r="G3155" i="1"/>
  <c r="F3155" i="1"/>
  <c r="E3155" i="1"/>
  <c r="J3154" i="1"/>
  <c r="G3154" i="1"/>
  <c r="F3154" i="1"/>
  <c r="E3154" i="1"/>
  <c r="H3154" i="1" s="1"/>
  <c r="I3154" i="1" s="1"/>
  <c r="H3153" i="1"/>
  <c r="G3153" i="1"/>
  <c r="F3153" i="1"/>
  <c r="E3153" i="1"/>
  <c r="J3152" i="1"/>
  <c r="G3152" i="1"/>
  <c r="F3152" i="1"/>
  <c r="E3152" i="1"/>
  <c r="H3152" i="1" s="1"/>
  <c r="I3152" i="1" s="1"/>
  <c r="H3151" i="1"/>
  <c r="G3151" i="1"/>
  <c r="F3151" i="1"/>
  <c r="E3151" i="1"/>
  <c r="J3150" i="1"/>
  <c r="G3150" i="1"/>
  <c r="F3150" i="1"/>
  <c r="E3150" i="1"/>
  <c r="H3150" i="1" s="1"/>
  <c r="I3150" i="1" s="1"/>
  <c r="H3149" i="1"/>
  <c r="G3149" i="1"/>
  <c r="F3149" i="1"/>
  <c r="E3149" i="1"/>
  <c r="J3148" i="1"/>
  <c r="G3148" i="1"/>
  <c r="F3148" i="1"/>
  <c r="E3148" i="1"/>
  <c r="H3148" i="1" s="1"/>
  <c r="I3148" i="1" s="1"/>
  <c r="H3147" i="1"/>
  <c r="G3147" i="1"/>
  <c r="F3147" i="1"/>
  <c r="E3147" i="1"/>
  <c r="J3146" i="1"/>
  <c r="G3146" i="1"/>
  <c r="F3146" i="1"/>
  <c r="E3146" i="1"/>
  <c r="H3146" i="1" s="1"/>
  <c r="I3146" i="1" s="1"/>
  <c r="H3145" i="1"/>
  <c r="G3145" i="1"/>
  <c r="F3145" i="1"/>
  <c r="E3145" i="1"/>
  <c r="J3144" i="1"/>
  <c r="G3144" i="1"/>
  <c r="F3144" i="1"/>
  <c r="E3144" i="1"/>
  <c r="H3144" i="1" s="1"/>
  <c r="I3144" i="1" s="1"/>
  <c r="H3143" i="1"/>
  <c r="G3143" i="1"/>
  <c r="F3143" i="1"/>
  <c r="E3143" i="1"/>
  <c r="J3142" i="1"/>
  <c r="G3142" i="1"/>
  <c r="F3142" i="1"/>
  <c r="E3142" i="1"/>
  <c r="H3142" i="1" s="1"/>
  <c r="I3142" i="1" s="1"/>
  <c r="H3141" i="1"/>
  <c r="G3141" i="1"/>
  <c r="F3141" i="1"/>
  <c r="E3141" i="1"/>
  <c r="J3140" i="1"/>
  <c r="G3140" i="1"/>
  <c r="F3140" i="1"/>
  <c r="E3140" i="1"/>
  <c r="H3140" i="1" s="1"/>
  <c r="I3140" i="1" s="1"/>
  <c r="H3139" i="1"/>
  <c r="G3139" i="1"/>
  <c r="F3139" i="1"/>
  <c r="E3139" i="1"/>
  <c r="J3138" i="1"/>
  <c r="G3138" i="1"/>
  <c r="F3138" i="1"/>
  <c r="E3138" i="1"/>
  <c r="H3138" i="1" s="1"/>
  <c r="I3138" i="1" s="1"/>
  <c r="H3137" i="1"/>
  <c r="G3137" i="1"/>
  <c r="F3137" i="1"/>
  <c r="E3137" i="1"/>
  <c r="J3136" i="1"/>
  <c r="G3136" i="1"/>
  <c r="F3136" i="1"/>
  <c r="E3136" i="1"/>
  <c r="H3136" i="1" s="1"/>
  <c r="I3136" i="1" s="1"/>
  <c r="H3135" i="1"/>
  <c r="G3135" i="1"/>
  <c r="F3135" i="1"/>
  <c r="E3135" i="1"/>
  <c r="J3134" i="1"/>
  <c r="G3134" i="1"/>
  <c r="F3134" i="1"/>
  <c r="E3134" i="1"/>
  <c r="H3134" i="1" s="1"/>
  <c r="I3134" i="1" s="1"/>
  <c r="H3133" i="1"/>
  <c r="G3133" i="1"/>
  <c r="F3133" i="1"/>
  <c r="E3133" i="1"/>
  <c r="J3132" i="1"/>
  <c r="G3132" i="1"/>
  <c r="F3132" i="1"/>
  <c r="E3132" i="1"/>
  <c r="H3132" i="1" s="1"/>
  <c r="I3132" i="1" s="1"/>
  <c r="H3131" i="1"/>
  <c r="G3131" i="1"/>
  <c r="F3131" i="1"/>
  <c r="E3131" i="1"/>
  <c r="J3130" i="1"/>
  <c r="G3130" i="1"/>
  <c r="F3130" i="1"/>
  <c r="E3130" i="1"/>
  <c r="H3130" i="1" s="1"/>
  <c r="I3130" i="1" s="1"/>
  <c r="H3129" i="1"/>
  <c r="G3129" i="1"/>
  <c r="F3129" i="1"/>
  <c r="E3129" i="1"/>
  <c r="J3128" i="1"/>
  <c r="G3128" i="1"/>
  <c r="F3128" i="1"/>
  <c r="E3128" i="1"/>
  <c r="H3128" i="1" s="1"/>
  <c r="I3128" i="1" s="1"/>
  <c r="H3127" i="1"/>
  <c r="G3127" i="1"/>
  <c r="F3127" i="1"/>
  <c r="E3127" i="1"/>
  <c r="J3126" i="1"/>
  <c r="G3126" i="1"/>
  <c r="F3126" i="1"/>
  <c r="E3126" i="1"/>
  <c r="H3126" i="1" s="1"/>
  <c r="I3126" i="1" s="1"/>
  <c r="H3125" i="1"/>
  <c r="G3125" i="1"/>
  <c r="F3125" i="1"/>
  <c r="E3125" i="1"/>
  <c r="J3124" i="1"/>
  <c r="G3124" i="1"/>
  <c r="F3124" i="1"/>
  <c r="E3124" i="1"/>
  <c r="H3124" i="1" s="1"/>
  <c r="I3124" i="1" s="1"/>
  <c r="H3123" i="1"/>
  <c r="G3123" i="1"/>
  <c r="F3123" i="1"/>
  <c r="E3123" i="1"/>
  <c r="J3122" i="1"/>
  <c r="G3122" i="1"/>
  <c r="F3122" i="1"/>
  <c r="E3122" i="1"/>
  <c r="H3122" i="1" s="1"/>
  <c r="I3122" i="1" s="1"/>
  <c r="H3121" i="1"/>
  <c r="G3121" i="1"/>
  <c r="F3121" i="1"/>
  <c r="E3121" i="1"/>
  <c r="J3120" i="1"/>
  <c r="G3120" i="1"/>
  <c r="F3120" i="1"/>
  <c r="E3120" i="1"/>
  <c r="H3120" i="1" s="1"/>
  <c r="I3120" i="1" s="1"/>
  <c r="H3119" i="1"/>
  <c r="G3119" i="1"/>
  <c r="F3119" i="1"/>
  <c r="E3119" i="1"/>
  <c r="J3118" i="1"/>
  <c r="G3118" i="1"/>
  <c r="F3118" i="1"/>
  <c r="E3118" i="1"/>
  <c r="H3118" i="1" s="1"/>
  <c r="I3118" i="1" s="1"/>
  <c r="H3117" i="1"/>
  <c r="G3117" i="1"/>
  <c r="F3117" i="1"/>
  <c r="E3117" i="1"/>
  <c r="J3116" i="1"/>
  <c r="G3116" i="1"/>
  <c r="F3116" i="1"/>
  <c r="E3116" i="1"/>
  <c r="H3116" i="1" s="1"/>
  <c r="I3116" i="1" s="1"/>
  <c r="H3115" i="1"/>
  <c r="G3115" i="1"/>
  <c r="F3115" i="1"/>
  <c r="E3115" i="1"/>
  <c r="J3114" i="1"/>
  <c r="G3114" i="1"/>
  <c r="F3114" i="1"/>
  <c r="E3114" i="1"/>
  <c r="H3114" i="1" s="1"/>
  <c r="I3114" i="1" s="1"/>
  <c r="H3113" i="1"/>
  <c r="G3113" i="1"/>
  <c r="F3113" i="1"/>
  <c r="E3113" i="1"/>
  <c r="J3112" i="1"/>
  <c r="G3112" i="1"/>
  <c r="F3112" i="1"/>
  <c r="E3112" i="1"/>
  <c r="H3112" i="1" s="1"/>
  <c r="I3112" i="1" s="1"/>
  <c r="H3111" i="1"/>
  <c r="G3111" i="1"/>
  <c r="F3111" i="1"/>
  <c r="E3111" i="1"/>
  <c r="J3110" i="1"/>
  <c r="G3110" i="1"/>
  <c r="F3110" i="1"/>
  <c r="E3110" i="1"/>
  <c r="H3110" i="1" s="1"/>
  <c r="I3110" i="1" s="1"/>
  <c r="H3109" i="1"/>
  <c r="G3109" i="1"/>
  <c r="F3109" i="1"/>
  <c r="E3109" i="1"/>
  <c r="J3108" i="1"/>
  <c r="G3108" i="1"/>
  <c r="F3108" i="1"/>
  <c r="E3108" i="1"/>
  <c r="H3108" i="1" s="1"/>
  <c r="I3108" i="1" s="1"/>
  <c r="H3107" i="1"/>
  <c r="G3107" i="1"/>
  <c r="F3107" i="1"/>
  <c r="E3107" i="1"/>
  <c r="J3106" i="1"/>
  <c r="G3106" i="1"/>
  <c r="F3106" i="1"/>
  <c r="E3106" i="1"/>
  <c r="H3106" i="1" s="1"/>
  <c r="I3106" i="1" s="1"/>
  <c r="H3105" i="1"/>
  <c r="G3105" i="1"/>
  <c r="F3105" i="1"/>
  <c r="E3105" i="1"/>
  <c r="J3104" i="1"/>
  <c r="G3104" i="1"/>
  <c r="F3104" i="1"/>
  <c r="E3104" i="1"/>
  <c r="H3104" i="1" s="1"/>
  <c r="I3104" i="1" s="1"/>
  <c r="H3103" i="1"/>
  <c r="G3103" i="1"/>
  <c r="F3103" i="1"/>
  <c r="E3103" i="1"/>
  <c r="J3102" i="1"/>
  <c r="G3102" i="1"/>
  <c r="F3102" i="1"/>
  <c r="E3102" i="1"/>
  <c r="H3102" i="1" s="1"/>
  <c r="I3102" i="1" s="1"/>
  <c r="H3101" i="1"/>
  <c r="G3101" i="1"/>
  <c r="F3101" i="1"/>
  <c r="E3101" i="1"/>
  <c r="J3100" i="1"/>
  <c r="G3100" i="1"/>
  <c r="F3100" i="1"/>
  <c r="E3100" i="1"/>
  <c r="H3100" i="1" s="1"/>
  <c r="I3100" i="1" s="1"/>
  <c r="H3099" i="1"/>
  <c r="G3099" i="1"/>
  <c r="F3099" i="1"/>
  <c r="E3099" i="1"/>
  <c r="J3098" i="1"/>
  <c r="G3098" i="1"/>
  <c r="F3098" i="1"/>
  <c r="E3098" i="1"/>
  <c r="H3098" i="1" s="1"/>
  <c r="I3098" i="1" s="1"/>
  <c r="H3097" i="1"/>
  <c r="G3097" i="1"/>
  <c r="F3097" i="1"/>
  <c r="E3097" i="1"/>
  <c r="J3096" i="1"/>
  <c r="G3096" i="1"/>
  <c r="F3096" i="1"/>
  <c r="E3096" i="1"/>
  <c r="H3096" i="1" s="1"/>
  <c r="I3096" i="1" s="1"/>
  <c r="H3095" i="1"/>
  <c r="G3095" i="1"/>
  <c r="F3095" i="1"/>
  <c r="E3095" i="1"/>
  <c r="J3094" i="1"/>
  <c r="G3094" i="1"/>
  <c r="F3094" i="1"/>
  <c r="E3094" i="1"/>
  <c r="H3094" i="1" s="1"/>
  <c r="I3094" i="1" s="1"/>
  <c r="H3093" i="1"/>
  <c r="G3093" i="1"/>
  <c r="F3093" i="1"/>
  <c r="E3093" i="1"/>
  <c r="J3092" i="1"/>
  <c r="G3092" i="1"/>
  <c r="F3092" i="1"/>
  <c r="E3092" i="1"/>
  <c r="H3092" i="1" s="1"/>
  <c r="I3092" i="1" s="1"/>
  <c r="H3091" i="1"/>
  <c r="G3091" i="1"/>
  <c r="F3091" i="1"/>
  <c r="E3091" i="1"/>
  <c r="J3090" i="1"/>
  <c r="G3090" i="1"/>
  <c r="F3090" i="1"/>
  <c r="E3090" i="1"/>
  <c r="H3090" i="1" s="1"/>
  <c r="I3090" i="1" s="1"/>
  <c r="H3089" i="1"/>
  <c r="G3089" i="1"/>
  <c r="F3089" i="1"/>
  <c r="E3089" i="1"/>
  <c r="J3088" i="1"/>
  <c r="G3088" i="1"/>
  <c r="F3088" i="1"/>
  <c r="E3088" i="1"/>
  <c r="H3088" i="1" s="1"/>
  <c r="I3088" i="1" s="1"/>
  <c r="H3087" i="1"/>
  <c r="G3087" i="1"/>
  <c r="F3087" i="1"/>
  <c r="E3087" i="1"/>
  <c r="J3086" i="1"/>
  <c r="G3086" i="1"/>
  <c r="F3086" i="1"/>
  <c r="E3086" i="1"/>
  <c r="H3086" i="1" s="1"/>
  <c r="I3086" i="1" s="1"/>
  <c r="I3085" i="1"/>
  <c r="G3085" i="1"/>
  <c r="F3085" i="1"/>
  <c r="E3085" i="1"/>
  <c r="H3085" i="1" s="1"/>
  <c r="J3085" i="1" s="1"/>
  <c r="G3084" i="1"/>
  <c r="F3084" i="1"/>
  <c r="E3084" i="1"/>
  <c r="H3084" i="1" s="1"/>
  <c r="G3083" i="1"/>
  <c r="F3083" i="1"/>
  <c r="E3083" i="1"/>
  <c r="H3083" i="1" s="1"/>
  <c r="G3082" i="1"/>
  <c r="F3082" i="1"/>
  <c r="E3082" i="1"/>
  <c r="H3081" i="1"/>
  <c r="J3081" i="1" s="1"/>
  <c r="G3081" i="1"/>
  <c r="F3081" i="1"/>
  <c r="E3081" i="1"/>
  <c r="G3080" i="1"/>
  <c r="F3080" i="1"/>
  <c r="E3080" i="1"/>
  <c r="H3079" i="1"/>
  <c r="G3079" i="1"/>
  <c r="F3079" i="1"/>
  <c r="E3079" i="1"/>
  <c r="J3078" i="1"/>
  <c r="G3078" i="1"/>
  <c r="F3078" i="1"/>
  <c r="E3078" i="1"/>
  <c r="H3078" i="1" s="1"/>
  <c r="I3078" i="1" s="1"/>
  <c r="I3077" i="1"/>
  <c r="G3077" i="1"/>
  <c r="F3077" i="1"/>
  <c r="E3077" i="1"/>
  <c r="H3077" i="1" s="1"/>
  <c r="J3077" i="1" s="1"/>
  <c r="G3076" i="1"/>
  <c r="F3076" i="1"/>
  <c r="E3076" i="1"/>
  <c r="G3075" i="1"/>
  <c r="H3075" i="1" s="1"/>
  <c r="F3075" i="1"/>
  <c r="E3075" i="1"/>
  <c r="I3074" i="1"/>
  <c r="G3074" i="1"/>
  <c r="F3074" i="1"/>
  <c r="E3074" i="1"/>
  <c r="H3074" i="1" s="1"/>
  <c r="J3074" i="1" s="1"/>
  <c r="G3073" i="1"/>
  <c r="F3073" i="1"/>
  <c r="E3073" i="1"/>
  <c r="H3073" i="1" s="1"/>
  <c r="J3073" i="1" s="1"/>
  <c r="G3072" i="1"/>
  <c r="F3072" i="1"/>
  <c r="E3072" i="1"/>
  <c r="G3071" i="1"/>
  <c r="H3071" i="1" s="1"/>
  <c r="F3071" i="1"/>
  <c r="E3071" i="1"/>
  <c r="I3070" i="1"/>
  <c r="G3070" i="1"/>
  <c r="F3070" i="1"/>
  <c r="E3070" i="1"/>
  <c r="H3070" i="1" s="1"/>
  <c r="J3070" i="1" s="1"/>
  <c r="I3069" i="1"/>
  <c r="G3069" i="1"/>
  <c r="F3069" i="1"/>
  <c r="E3069" i="1"/>
  <c r="H3069" i="1" s="1"/>
  <c r="J3069" i="1" s="1"/>
  <c r="G3068" i="1"/>
  <c r="F3068" i="1"/>
  <c r="E3068" i="1"/>
  <c r="G3067" i="1"/>
  <c r="H3067" i="1" s="1"/>
  <c r="F3067" i="1"/>
  <c r="E3067" i="1"/>
  <c r="I3066" i="1"/>
  <c r="G3066" i="1"/>
  <c r="F3066" i="1"/>
  <c r="E3066" i="1"/>
  <c r="H3066" i="1" s="1"/>
  <c r="J3066" i="1" s="1"/>
  <c r="G3065" i="1"/>
  <c r="F3065" i="1"/>
  <c r="E3065" i="1"/>
  <c r="H3065" i="1" s="1"/>
  <c r="J3065" i="1" s="1"/>
  <c r="G3064" i="1"/>
  <c r="F3064" i="1"/>
  <c r="E3064" i="1"/>
  <c r="G3063" i="1"/>
  <c r="H3063" i="1" s="1"/>
  <c r="F3063" i="1"/>
  <c r="E3063" i="1"/>
  <c r="I3062" i="1"/>
  <c r="G3062" i="1"/>
  <c r="F3062" i="1"/>
  <c r="E3062" i="1"/>
  <c r="H3062" i="1" s="1"/>
  <c r="J3062" i="1" s="1"/>
  <c r="I3061" i="1"/>
  <c r="G3061" i="1"/>
  <c r="F3061" i="1"/>
  <c r="E3061" i="1"/>
  <c r="H3061" i="1" s="1"/>
  <c r="J3061" i="1" s="1"/>
  <c r="G3060" i="1"/>
  <c r="F3060" i="1"/>
  <c r="E3060" i="1"/>
  <c r="G3059" i="1"/>
  <c r="H3059" i="1" s="1"/>
  <c r="F3059" i="1"/>
  <c r="E3059" i="1"/>
  <c r="I3058" i="1"/>
  <c r="G3058" i="1"/>
  <c r="F3058" i="1"/>
  <c r="E3058" i="1"/>
  <c r="H3058" i="1" s="1"/>
  <c r="J3058" i="1" s="1"/>
  <c r="G3057" i="1"/>
  <c r="F3057" i="1"/>
  <c r="E3057" i="1"/>
  <c r="H3057" i="1" s="1"/>
  <c r="J3057" i="1" s="1"/>
  <c r="G3056" i="1"/>
  <c r="F3056" i="1"/>
  <c r="E3056" i="1"/>
  <c r="G3055" i="1"/>
  <c r="H3055" i="1" s="1"/>
  <c r="F3055" i="1"/>
  <c r="E3055" i="1"/>
  <c r="I3054" i="1"/>
  <c r="G3054" i="1"/>
  <c r="F3054" i="1"/>
  <c r="E3054" i="1"/>
  <c r="H3054" i="1" s="1"/>
  <c r="J3054" i="1" s="1"/>
  <c r="I3053" i="1"/>
  <c r="G3053" i="1"/>
  <c r="F3053" i="1"/>
  <c r="E3053" i="1"/>
  <c r="H3053" i="1" s="1"/>
  <c r="J3053" i="1" s="1"/>
  <c r="G3052" i="1"/>
  <c r="F3052" i="1"/>
  <c r="E3052" i="1"/>
  <c r="G3051" i="1"/>
  <c r="H3051" i="1" s="1"/>
  <c r="F3051" i="1"/>
  <c r="E3051" i="1"/>
  <c r="I3050" i="1"/>
  <c r="G3050" i="1"/>
  <c r="F3050" i="1"/>
  <c r="E3050" i="1"/>
  <c r="H3050" i="1" s="1"/>
  <c r="J3050" i="1" s="1"/>
  <c r="G3049" i="1"/>
  <c r="F3049" i="1"/>
  <c r="E3049" i="1"/>
  <c r="H3049" i="1" s="1"/>
  <c r="J3049" i="1" s="1"/>
  <c r="G3048" i="1"/>
  <c r="F3048" i="1"/>
  <c r="E3048" i="1"/>
  <c r="G3047" i="1"/>
  <c r="H3047" i="1" s="1"/>
  <c r="F3047" i="1"/>
  <c r="E3047" i="1"/>
  <c r="I3046" i="1"/>
  <c r="G3046" i="1"/>
  <c r="F3046" i="1"/>
  <c r="E3046" i="1"/>
  <c r="H3046" i="1" s="1"/>
  <c r="J3046" i="1" s="1"/>
  <c r="I3045" i="1"/>
  <c r="G3045" i="1"/>
  <c r="F3045" i="1"/>
  <c r="E3045" i="1"/>
  <c r="H3045" i="1" s="1"/>
  <c r="J3045" i="1" s="1"/>
  <c r="G3044" i="1"/>
  <c r="F3044" i="1"/>
  <c r="E3044" i="1"/>
  <c r="G3043" i="1"/>
  <c r="H3043" i="1" s="1"/>
  <c r="F3043" i="1"/>
  <c r="E3043" i="1"/>
  <c r="I3042" i="1"/>
  <c r="G3042" i="1"/>
  <c r="F3042" i="1"/>
  <c r="E3042" i="1"/>
  <c r="H3042" i="1" s="1"/>
  <c r="J3042" i="1" s="1"/>
  <c r="G3041" i="1"/>
  <c r="F3041" i="1"/>
  <c r="E3041" i="1"/>
  <c r="H3041" i="1" s="1"/>
  <c r="J3041" i="1" s="1"/>
  <c r="G3040" i="1"/>
  <c r="F3040" i="1"/>
  <c r="E3040" i="1"/>
  <c r="H3039" i="1"/>
  <c r="G3039" i="1"/>
  <c r="F3039" i="1"/>
  <c r="E3039" i="1"/>
  <c r="G3038" i="1"/>
  <c r="F3038" i="1"/>
  <c r="E3038" i="1"/>
  <c r="H3038" i="1" s="1"/>
  <c r="H3037" i="1"/>
  <c r="G3037" i="1"/>
  <c r="F3037" i="1"/>
  <c r="E3037" i="1"/>
  <c r="G3036" i="1"/>
  <c r="F3036" i="1"/>
  <c r="E3036" i="1"/>
  <c r="H3036" i="1" s="1"/>
  <c r="H3035" i="1"/>
  <c r="G3035" i="1"/>
  <c r="F3035" i="1"/>
  <c r="E3035" i="1"/>
  <c r="G3034" i="1"/>
  <c r="F3034" i="1"/>
  <c r="E3034" i="1"/>
  <c r="H3034" i="1" s="1"/>
  <c r="H3033" i="1"/>
  <c r="G3033" i="1"/>
  <c r="F3033" i="1"/>
  <c r="E3033" i="1"/>
  <c r="G3032" i="1"/>
  <c r="F3032" i="1"/>
  <c r="E3032" i="1"/>
  <c r="H3032" i="1" s="1"/>
  <c r="H3031" i="1"/>
  <c r="G3031" i="1"/>
  <c r="F3031" i="1"/>
  <c r="E3031" i="1"/>
  <c r="G3030" i="1"/>
  <c r="F3030" i="1"/>
  <c r="E3030" i="1"/>
  <c r="H3030" i="1" s="1"/>
  <c r="H3029" i="1"/>
  <c r="G3029" i="1"/>
  <c r="F3029" i="1"/>
  <c r="E3029" i="1"/>
  <c r="G3028" i="1"/>
  <c r="F3028" i="1"/>
  <c r="E3028" i="1"/>
  <c r="H3028" i="1" s="1"/>
  <c r="H3027" i="1"/>
  <c r="G3027" i="1"/>
  <c r="F3027" i="1"/>
  <c r="E3027" i="1"/>
  <c r="G3026" i="1"/>
  <c r="F3026" i="1"/>
  <c r="E3026" i="1"/>
  <c r="H3026" i="1" s="1"/>
  <c r="H3025" i="1"/>
  <c r="G3025" i="1"/>
  <c r="F3025" i="1"/>
  <c r="E3025" i="1"/>
  <c r="G3024" i="1"/>
  <c r="F3024" i="1"/>
  <c r="E3024" i="1"/>
  <c r="H3024" i="1" s="1"/>
  <c r="H3023" i="1"/>
  <c r="G3023" i="1"/>
  <c r="F3023" i="1"/>
  <c r="E3023" i="1"/>
  <c r="G3022" i="1"/>
  <c r="F3022" i="1"/>
  <c r="E3022" i="1"/>
  <c r="H3022" i="1" s="1"/>
  <c r="H3021" i="1"/>
  <c r="G3021" i="1"/>
  <c r="F3021" i="1"/>
  <c r="E3021" i="1"/>
  <c r="G3020" i="1"/>
  <c r="F3020" i="1"/>
  <c r="E3020" i="1"/>
  <c r="H3020" i="1" s="1"/>
  <c r="H3019" i="1"/>
  <c r="G3019" i="1"/>
  <c r="F3019" i="1"/>
  <c r="E3019" i="1"/>
  <c r="G3018" i="1"/>
  <c r="F3018" i="1"/>
  <c r="E3018" i="1"/>
  <c r="H3018" i="1" s="1"/>
  <c r="H3017" i="1"/>
  <c r="G3017" i="1"/>
  <c r="F3017" i="1"/>
  <c r="E3017" i="1"/>
  <c r="G3016" i="1"/>
  <c r="F3016" i="1"/>
  <c r="E3016" i="1"/>
  <c r="H3016" i="1" s="1"/>
  <c r="H3015" i="1"/>
  <c r="G3015" i="1"/>
  <c r="F3015" i="1"/>
  <c r="E3015" i="1"/>
  <c r="G3014" i="1"/>
  <c r="F3014" i="1"/>
  <c r="E3014" i="1"/>
  <c r="H3014" i="1" s="1"/>
  <c r="H3013" i="1"/>
  <c r="G3013" i="1"/>
  <c r="F3013" i="1"/>
  <c r="E3013" i="1"/>
  <c r="G3012" i="1"/>
  <c r="F3012" i="1"/>
  <c r="E3012" i="1"/>
  <c r="H3012" i="1" s="1"/>
  <c r="H3011" i="1"/>
  <c r="G3011" i="1"/>
  <c r="F3011" i="1"/>
  <c r="E3011" i="1"/>
  <c r="G3010" i="1"/>
  <c r="F3010" i="1"/>
  <c r="E3010" i="1"/>
  <c r="H3010" i="1" s="1"/>
  <c r="H3009" i="1"/>
  <c r="G3009" i="1"/>
  <c r="F3009" i="1"/>
  <c r="E3009" i="1"/>
  <c r="G3008" i="1"/>
  <c r="F3008" i="1"/>
  <c r="E3008" i="1"/>
  <c r="H3008" i="1" s="1"/>
  <c r="H3007" i="1"/>
  <c r="G3007" i="1"/>
  <c r="F3007" i="1"/>
  <c r="E3007" i="1"/>
  <c r="G3006" i="1"/>
  <c r="F3006" i="1"/>
  <c r="E3006" i="1"/>
  <c r="H3006" i="1" s="1"/>
  <c r="H3005" i="1"/>
  <c r="G3005" i="1"/>
  <c r="F3005" i="1"/>
  <c r="E3005" i="1"/>
  <c r="G3004" i="1"/>
  <c r="F3004" i="1"/>
  <c r="E3004" i="1"/>
  <c r="H3004" i="1" s="1"/>
  <c r="H3003" i="1"/>
  <c r="G3003" i="1"/>
  <c r="F3003" i="1"/>
  <c r="E3003" i="1"/>
  <c r="G3002" i="1"/>
  <c r="F3002" i="1"/>
  <c r="E3002" i="1"/>
  <c r="H3002" i="1" s="1"/>
  <c r="H3001" i="1"/>
  <c r="G3001" i="1"/>
  <c r="F3001" i="1"/>
  <c r="E3001" i="1"/>
  <c r="G3000" i="1"/>
  <c r="F3000" i="1"/>
  <c r="E3000" i="1"/>
  <c r="H3000" i="1" s="1"/>
  <c r="H2999" i="1"/>
  <c r="G2999" i="1"/>
  <c r="F2999" i="1"/>
  <c r="E2999" i="1"/>
  <c r="G2998" i="1"/>
  <c r="F2998" i="1"/>
  <c r="E2998" i="1"/>
  <c r="H2998" i="1" s="1"/>
  <c r="H2997" i="1"/>
  <c r="G2997" i="1"/>
  <c r="F2997" i="1"/>
  <c r="E2997" i="1"/>
  <c r="G2996" i="1"/>
  <c r="F2996" i="1"/>
  <c r="E2996" i="1"/>
  <c r="H2996" i="1" s="1"/>
  <c r="H2995" i="1"/>
  <c r="G2995" i="1"/>
  <c r="F2995" i="1"/>
  <c r="E2995" i="1"/>
  <c r="G2994" i="1"/>
  <c r="F2994" i="1"/>
  <c r="E2994" i="1"/>
  <c r="H2994" i="1" s="1"/>
  <c r="H2993" i="1"/>
  <c r="G2993" i="1"/>
  <c r="F2993" i="1"/>
  <c r="E2993" i="1"/>
  <c r="G2992" i="1"/>
  <c r="F2992" i="1"/>
  <c r="E2992" i="1"/>
  <c r="H2992" i="1" s="1"/>
  <c r="H2991" i="1"/>
  <c r="G2991" i="1"/>
  <c r="F2991" i="1"/>
  <c r="E2991" i="1"/>
  <c r="G2990" i="1"/>
  <c r="F2990" i="1"/>
  <c r="E2990" i="1"/>
  <c r="H2990" i="1" s="1"/>
  <c r="H2989" i="1"/>
  <c r="G2989" i="1"/>
  <c r="F2989" i="1"/>
  <c r="E2989" i="1"/>
  <c r="G2988" i="1"/>
  <c r="F2988" i="1"/>
  <c r="E2988" i="1"/>
  <c r="H2988" i="1" s="1"/>
  <c r="H2987" i="1"/>
  <c r="G2987" i="1"/>
  <c r="F2987" i="1"/>
  <c r="E2987" i="1"/>
  <c r="G2986" i="1"/>
  <c r="F2986" i="1"/>
  <c r="E2986" i="1"/>
  <c r="H2986" i="1" s="1"/>
  <c r="H2985" i="1"/>
  <c r="G2985" i="1"/>
  <c r="F2985" i="1"/>
  <c r="E2985" i="1"/>
  <c r="G2984" i="1"/>
  <c r="F2984" i="1"/>
  <c r="E2984" i="1"/>
  <c r="H2984" i="1" s="1"/>
  <c r="H2983" i="1"/>
  <c r="G2983" i="1"/>
  <c r="F2983" i="1"/>
  <c r="E2983" i="1"/>
  <c r="G2982" i="1"/>
  <c r="F2982" i="1"/>
  <c r="E2982" i="1"/>
  <c r="H2982" i="1" s="1"/>
  <c r="H2981" i="1"/>
  <c r="G2981" i="1"/>
  <c r="F2981" i="1"/>
  <c r="E2981" i="1"/>
  <c r="G2980" i="1"/>
  <c r="F2980" i="1"/>
  <c r="E2980" i="1"/>
  <c r="H2980" i="1" s="1"/>
  <c r="H2979" i="1"/>
  <c r="G2979" i="1"/>
  <c r="F2979" i="1"/>
  <c r="E2979" i="1"/>
  <c r="G2978" i="1"/>
  <c r="F2978" i="1"/>
  <c r="E2978" i="1"/>
  <c r="H2978" i="1" s="1"/>
  <c r="H2977" i="1"/>
  <c r="G2977" i="1"/>
  <c r="F2977" i="1"/>
  <c r="E2977" i="1"/>
  <c r="G2976" i="1"/>
  <c r="F2976" i="1"/>
  <c r="E2976" i="1"/>
  <c r="H2976" i="1" s="1"/>
  <c r="H2975" i="1"/>
  <c r="G2975" i="1"/>
  <c r="F2975" i="1"/>
  <c r="E2975" i="1"/>
  <c r="G2974" i="1"/>
  <c r="F2974" i="1"/>
  <c r="E2974" i="1"/>
  <c r="H2974" i="1" s="1"/>
  <c r="H2973" i="1"/>
  <c r="G2973" i="1"/>
  <c r="F2973" i="1"/>
  <c r="E2973" i="1"/>
  <c r="G2972" i="1"/>
  <c r="F2972" i="1"/>
  <c r="E2972" i="1"/>
  <c r="H2972" i="1" s="1"/>
  <c r="H2971" i="1"/>
  <c r="G2971" i="1"/>
  <c r="F2971" i="1"/>
  <c r="E2971" i="1"/>
  <c r="G2970" i="1"/>
  <c r="F2970" i="1"/>
  <c r="E2970" i="1"/>
  <c r="H2970" i="1" s="1"/>
  <c r="H2969" i="1"/>
  <c r="G2969" i="1"/>
  <c r="F2969" i="1"/>
  <c r="E2969" i="1"/>
  <c r="G2968" i="1"/>
  <c r="F2968" i="1"/>
  <c r="E2968" i="1"/>
  <c r="H2968" i="1" s="1"/>
  <c r="H2967" i="1"/>
  <c r="G2967" i="1"/>
  <c r="F2967" i="1"/>
  <c r="E2967" i="1"/>
  <c r="G2966" i="1"/>
  <c r="F2966" i="1"/>
  <c r="E2966" i="1"/>
  <c r="H2966" i="1" s="1"/>
  <c r="H2965" i="1"/>
  <c r="G2965" i="1"/>
  <c r="F2965" i="1"/>
  <c r="E2965" i="1"/>
  <c r="G2964" i="1"/>
  <c r="F2964" i="1"/>
  <c r="E2964" i="1"/>
  <c r="H2964" i="1" s="1"/>
  <c r="H2963" i="1"/>
  <c r="G2963" i="1"/>
  <c r="F2963" i="1"/>
  <c r="E2963" i="1"/>
  <c r="G2962" i="1"/>
  <c r="F2962" i="1"/>
  <c r="E2962" i="1"/>
  <c r="H2962" i="1" s="1"/>
  <c r="H2961" i="1"/>
  <c r="G2961" i="1"/>
  <c r="F2961" i="1"/>
  <c r="E2961" i="1"/>
  <c r="G2960" i="1"/>
  <c r="F2960" i="1"/>
  <c r="E2960" i="1"/>
  <c r="H2960" i="1" s="1"/>
  <c r="H2959" i="1"/>
  <c r="G2959" i="1"/>
  <c r="F2959" i="1"/>
  <c r="E2959" i="1"/>
  <c r="G2958" i="1"/>
  <c r="F2958" i="1"/>
  <c r="E2958" i="1"/>
  <c r="H2958" i="1" s="1"/>
  <c r="H2957" i="1"/>
  <c r="G2957" i="1"/>
  <c r="F2957" i="1"/>
  <c r="E2957" i="1"/>
  <c r="G2956" i="1"/>
  <c r="F2956" i="1"/>
  <c r="E2956" i="1"/>
  <c r="H2956" i="1" s="1"/>
  <c r="H2955" i="1"/>
  <c r="G2955" i="1"/>
  <c r="F2955" i="1"/>
  <c r="E2955" i="1"/>
  <c r="G2954" i="1"/>
  <c r="F2954" i="1"/>
  <c r="E2954" i="1"/>
  <c r="H2954" i="1" s="1"/>
  <c r="H2953" i="1"/>
  <c r="G2953" i="1"/>
  <c r="F2953" i="1"/>
  <c r="E2953" i="1"/>
  <c r="G2952" i="1"/>
  <c r="F2952" i="1"/>
  <c r="E2952" i="1"/>
  <c r="H2952" i="1" s="1"/>
  <c r="H2951" i="1"/>
  <c r="G2951" i="1"/>
  <c r="F2951" i="1"/>
  <c r="E2951" i="1"/>
  <c r="G2950" i="1"/>
  <c r="F2950" i="1"/>
  <c r="E2950" i="1"/>
  <c r="H2950" i="1" s="1"/>
  <c r="H2949" i="1"/>
  <c r="G2949" i="1"/>
  <c r="F2949" i="1"/>
  <c r="E2949" i="1"/>
  <c r="G2948" i="1"/>
  <c r="F2948" i="1"/>
  <c r="E2948" i="1"/>
  <c r="H2948" i="1" s="1"/>
  <c r="H2947" i="1"/>
  <c r="G2947" i="1"/>
  <c r="F2947" i="1"/>
  <c r="E2947" i="1"/>
  <c r="G2946" i="1"/>
  <c r="F2946" i="1"/>
  <c r="E2946" i="1"/>
  <c r="H2946" i="1" s="1"/>
  <c r="H2945" i="1"/>
  <c r="G2945" i="1"/>
  <c r="F2945" i="1"/>
  <c r="E2945" i="1"/>
  <c r="G2944" i="1"/>
  <c r="F2944" i="1"/>
  <c r="E2944" i="1"/>
  <c r="H2944" i="1" s="1"/>
  <c r="H2943" i="1"/>
  <c r="G2943" i="1"/>
  <c r="F2943" i="1"/>
  <c r="E2943" i="1"/>
  <c r="G2942" i="1"/>
  <c r="F2942" i="1"/>
  <c r="E2942" i="1"/>
  <c r="H2942" i="1" s="1"/>
  <c r="H2941" i="1"/>
  <c r="G2941" i="1"/>
  <c r="F2941" i="1"/>
  <c r="E2941" i="1"/>
  <c r="G2940" i="1"/>
  <c r="F2940" i="1"/>
  <c r="E2940" i="1"/>
  <c r="H2940" i="1" s="1"/>
  <c r="H2939" i="1"/>
  <c r="G2939" i="1"/>
  <c r="F2939" i="1"/>
  <c r="E2939" i="1"/>
  <c r="G2938" i="1"/>
  <c r="F2938" i="1"/>
  <c r="E2938" i="1"/>
  <c r="H2938" i="1" s="1"/>
  <c r="H2937" i="1"/>
  <c r="G2937" i="1"/>
  <c r="F2937" i="1"/>
  <c r="E2937" i="1"/>
  <c r="G2936" i="1"/>
  <c r="F2936" i="1"/>
  <c r="E2936" i="1"/>
  <c r="H2936" i="1" s="1"/>
  <c r="H2935" i="1"/>
  <c r="G2935" i="1"/>
  <c r="F2935" i="1"/>
  <c r="E2935" i="1"/>
  <c r="G2934" i="1"/>
  <c r="F2934" i="1"/>
  <c r="E2934" i="1"/>
  <c r="H2934" i="1" s="1"/>
  <c r="H2933" i="1"/>
  <c r="G2933" i="1"/>
  <c r="F2933" i="1"/>
  <c r="E2933" i="1"/>
  <c r="G2932" i="1"/>
  <c r="F2932" i="1"/>
  <c r="E2932" i="1"/>
  <c r="H2932" i="1" s="1"/>
  <c r="H2931" i="1"/>
  <c r="G2931" i="1"/>
  <c r="F2931" i="1"/>
  <c r="E2931" i="1"/>
  <c r="G2930" i="1"/>
  <c r="F2930" i="1"/>
  <c r="E2930" i="1"/>
  <c r="H2930" i="1" s="1"/>
  <c r="H2929" i="1"/>
  <c r="G2929" i="1"/>
  <c r="F2929" i="1"/>
  <c r="E2929" i="1"/>
  <c r="G2928" i="1"/>
  <c r="F2928" i="1"/>
  <c r="E2928" i="1"/>
  <c r="H2928" i="1" s="1"/>
  <c r="H2927" i="1"/>
  <c r="G2927" i="1"/>
  <c r="F2927" i="1"/>
  <c r="E2927" i="1"/>
  <c r="G2926" i="1"/>
  <c r="F2926" i="1"/>
  <c r="E2926" i="1"/>
  <c r="H2926" i="1" s="1"/>
  <c r="H2925" i="1"/>
  <c r="G2925" i="1"/>
  <c r="F2925" i="1"/>
  <c r="E2925" i="1"/>
  <c r="G2924" i="1"/>
  <c r="F2924" i="1"/>
  <c r="E2924" i="1"/>
  <c r="H2924" i="1" s="1"/>
  <c r="H2923" i="1"/>
  <c r="G2923" i="1"/>
  <c r="F2923" i="1"/>
  <c r="E2923" i="1"/>
  <c r="G2922" i="1"/>
  <c r="F2922" i="1"/>
  <c r="E2922" i="1"/>
  <c r="H2922" i="1" s="1"/>
  <c r="H2921" i="1"/>
  <c r="G2921" i="1"/>
  <c r="F2921" i="1"/>
  <c r="E2921" i="1"/>
  <c r="G2920" i="1"/>
  <c r="F2920" i="1"/>
  <c r="E2920" i="1"/>
  <c r="H2920" i="1" s="1"/>
  <c r="H2919" i="1"/>
  <c r="G2919" i="1"/>
  <c r="F2919" i="1"/>
  <c r="E2919" i="1"/>
  <c r="G2918" i="1"/>
  <c r="F2918" i="1"/>
  <c r="E2918" i="1"/>
  <c r="H2918" i="1" s="1"/>
  <c r="H2917" i="1"/>
  <c r="G2917" i="1"/>
  <c r="F2917" i="1"/>
  <c r="E2917" i="1"/>
  <c r="G2916" i="1"/>
  <c r="F2916" i="1"/>
  <c r="E2916" i="1"/>
  <c r="H2916" i="1" s="1"/>
  <c r="H2915" i="1"/>
  <c r="G2915" i="1"/>
  <c r="F2915" i="1"/>
  <c r="E2915" i="1"/>
  <c r="G2914" i="1"/>
  <c r="F2914" i="1"/>
  <c r="E2914" i="1"/>
  <c r="H2914" i="1" s="1"/>
  <c r="H2913" i="1"/>
  <c r="G2913" i="1"/>
  <c r="F2913" i="1"/>
  <c r="E2913" i="1"/>
  <c r="G2912" i="1"/>
  <c r="F2912" i="1"/>
  <c r="E2912" i="1"/>
  <c r="H2912" i="1" s="1"/>
  <c r="H2911" i="1"/>
  <c r="G2911" i="1"/>
  <c r="F2911" i="1"/>
  <c r="E2911" i="1"/>
  <c r="G2910" i="1"/>
  <c r="F2910" i="1"/>
  <c r="E2910" i="1"/>
  <c r="H2910" i="1" s="1"/>
  <c r="H2909" i="1"/>
  <c r="G2909" i="1"/>
  <c r="F2909" i="1"/>
  <c r="E2909" i="1"/>
  <c r="G2908" i="1"/>
  <c r="F2908" i="1"/>
  <c r="E2908" i="1"/>
  <c r="H2908" i="1" s="1"/>
  <c r="H2907" i="1"/>
  <c r="G2907" i="1"/>
  <c r="F2907" i="1"/>
  <c r="E2907" i="1"/>
  <c r="G2906" i="1"/>
  <c r="F2906" i="1"/>
  <c r="E2906" i="1"/>
  <c r="H2906" i="1" s="1"/>
  <c r="H2905" i="1"/>
  <c r="G2905" i="1"/>
  <c r="F2905" i="1"/>
  <c r="E2905" i="1"/>
  <c r="G2904" i="1"/>
  <c r="F2904" i="1"/>
  <c r="E2904" i="1"/>
  <c r="H2904" i="1" s="1"/>
  <c r="H2903" i="1"/>
  <c r="G2903" i="1"/>
  <c r="F2903" i="1"/>
  <c r="E2903" i="1"/>
  <c r="G2902" i="1"/>
  <c r="F2902" i="1"/>
  <c r="E2902" i="1"/>
  <c r="H2902" i="1" s="1"/>
  <c r="H2901" i="1"/>
  <c r="G2901" i="1"/>
  <c r="F2901" i="1"/>
  <c r="E2901" i="1"/>
  <c r="G2900" i="1"/>
  <c r="F2900" i="1"/>
  <c r="E2900" i="1"/>
  <c r="H2900" i="1" s="1"/>
  <c r="H2899" i="1"/>
  <c r="G2899" i="1"/>
  <c r="F2899" i="1"/>
  <c r="E2899" i="1"/>
  <c r="G2898" i="1"/>
  <c r="F2898" i="1"/>
  <c r="E2898" i="1"/>
  <c r="H2898" i="1" s="1"/>
  <c r="H2897" i="1"/>
  <c r="G2897" i="1"/>
  <c r="F2897" i="1"/>
  <c r="E2897" i="1"/>
  <c r="G2896" i="1"/>
  <c r="F2896" i="1"/>
  <c r="E2896" i="1"/>
  <c r="H2896" i="1" s="1"/>
  <c r="H2895" i="1"/>
  <c r="G2895" i="1"/>
  <c r="F2895" i="1"/>
  <c r="E2895" i="1"/>
  <c r="G2894" i="1"/>
  <c r="F2894" i="1"/>
  <c r="E2894" i="1"/>
  <c r="H2894" i="1" s="1"/>
  <c r="H2893" i="1"/>
  <c r="G2893" i="1"/>
  <c r="F2893" i="1"/>
  <c r="E2893" i="1"/>
  <c r="G2892" i="1"/>
  <c r="F2892" i="1"/>
  <c r="E2892" i="1"/>
  <c r="H2892" i="1" s="1"/>
  <c r="H2891" i="1"/>
  <c r="G2891" i="1"/>
  <c r="F2891" i="1"/>
  <c r="E2891" i="1"/>
  <c r="G2890" i="1"/>
  <c r="F2890" i="1"/>
  <c r="E2890" i="1"/>
  <c r="H2890" i="1" s="1"/>
  <c r="H2889" i="1"/>
  <c r="G2889" i="1"/>
  <c r="F2889" i="1"/>
  <c r="E2889" i="1"/>
  <c r="G2888" i="1"/>
  <c r="F2888" i="1"/>
  <c r="E2888" i="1"/>
  <c r="H2888" i="1" s="1"/>
  <c r="H2887" i="1"/>
  <c r="G2887" i="1"/>
  <c r="F2887" i="1"/>
  <c r="E2887" i="1"/>
  <c r="G2886" i="1"/>
  <c r="F2886" i="1"/>
  <c r="E2886" i="1"/>
  <c r="H2886" i="1" s="1"/>
  <c r="H2885" i="1"/>
  <c r="G2885" i="1"/>
  <c r="F2885" i="1"/>
  <c r="E2885" i="1"/>
  <c r="G2884" i="1"/>
  <c r="F2884" i="1"/>
  <c r="E2884" i="1"/>
  <c r="H2884" i="1" s="1"/>
  <c r="H2883" i="1"/>
  <c r="G2883" i="1"/>
  <c r="F2883" i="1"/>
  <c r="E2883" i="1"/>
  <c r="G2882" i="1"/>
  <c r="F2882" i="1"/>
  <c r="E2882" i="1"/>
  <c r="H2882" i="1" s="1"/>
  <c r="H2881" i="1"/>
  <c r="G2881" i="1"/>
  <c r="F2881" i="1"/>
  <c r="E2881" i="1"/>
  <c r="G2880" i="1"/>
  <c r="F2880" i="1"/>
  <c r="E2880" i="1"/>
  <c r="H2880" i="1" s="1"/>
  <c r="H2879" i="1"/>
  <c r="G2879" i="1"/>
  <c r="F2879" i="1"/>
  <c r="E2879" i="1"/>
  <c r="G2878" i="1"/>
  <c r="F2878" i="1"/>
  <c r="E2878" i="1"/>
  <c r="H2878" i="1" s="1"/>
  <c r="H2877" i="1"/>
  <c r="G2877" i="1"/>
  <c r="F2877" i="1"/>
  <c r="E2877" i="1"/>
  <c r="G2876" i="1"/>
  <c r="F2876" i="1"/>
  <c r="E2876" i="1"/>
  <c r="H2876" i="1" s="1"/>
  <c r="H2875" i="1"/>
  <c r="G2875" i="1"/>
  <c r="F2875" i="1"/>
  <c r="E2875" i="1"/>
  <c r="G2874" i="1"/>
  <c r="F2874" i="1"/>
  <c r="E2874" i="1"/>
  <c r="H2874" i="1" s="1"/>
  <c r="H2873" i="1"/>
  <c r="G2873" i="1"/>
  <c r="F2873" i="1"/>
  <c r="E2873" i="1"/>
  <c r="G2872" i="1"/>
  <c r="F2872" i="1"/>
  <c r="E2872" i="1"/>
  <c r="H2872" i="1" s="1"/>
  <c r="H2871" i="1"/>
  <c r="G2871" i="1"/>
  <c r="F2871" i="1"/>
  <c r="E2871" i="1"/>
  <c r="G2870" i="1"/>
  <c r="F2870" i="1"/>
  <c r="E2870" i="1"/>
  <c r="H2870" i="1" s="1"/>
  <c r="H2869" i="1"/>
  <c r="G2869" i="1"/>
  <c r="F2869" i="1"/>
  <c r="E2869" i="1"/>
  <c r="G2868" i="1"/>
  <c r="F2868" i="1"/>
  <c r="E2868" i="1"/>
  <c r="H2868" i="1" s="1"/>
  <c r="H2867" i="1"/>
  <c r="G2867" i="1"/>
  <c r="F2867" i="1"/>
  <c r="E2867" i="1"/>
  <c r="J2866" i="1"/>
  <c r="G2866" i="1"/>
  <c r="F2866" i="1"/>
  <c r="E2866" i="1"/>
  <c r="H2866" i="1" s="1"/>
  <c r="I2866" i="1" s="1"/>
  <c r="H2865" i="1"/>
  <c r="G2865" i="1"/>
  <c r="F2865" i="1"/>
  <c r="E2865" i="1"/>
  <c r="J2864" i="1"/>
  <c r="G2864" i="1"/>
  <c r="F2864" i="1"/>
  <c r="E2864" i="1"/>
  <c r="H2864" i="1" s="1"/>
  <c r="I2864" i="1" s="1"/>
  <c r="H2863" i="1"/>
  <c r="G2863" i="1"/>
  <c r="F2863" i="1"/>
  <c r="E2863" i="1"/>
  <c r="J2862" i="1"/>
  <c r="G2862" i="1"/>
  <c r="F2862" i="1"/>
  <c r="E2862" i="1"/>
  <c r="H2862" i="1" s="1"/>
  <c r="I2862" i="1" s="1"/>
  <c r="H2861" i="1"/>
  <c r="G2861" i="1"/>
  <c r="F2861" i="1"/>
  <c r="E2861" i="1"/>
  <c r="J2860" i="1"/>
  <c r="G2860" i="1"/>
  <c r="F2860" i="1"/>
  <c r="E2860" i="1"/>
  <c r="H2860" i="1" s="1"/>
  <c r="I2860" i="1" s="1"/>
  <c r="I2859" i="1"/>
  <c r="G2859" i="1"/>
  <c r="F2859" i="1"/>
  <c r="E2859" i="1"/>
  <c r="H2859" i="1" s="1"/>
  <c r="J2859" i="1" s="1"/>
  <c r="G2858" i="1"/>
  <c r="F2858" i="1"/>
  <c r="E2858" i="1"/>
  <c r="H2858" i="1" s="1"/>
  <c r="H2857" i="1"/>
  <c r="J2857" i="1" s="1"/>
  <c r="G2857" i="1"/>
  <c r="F2857" i="1"/>
  <c r="E2857" i="1"/>
  <c r="G2856" i="1"/>
  <c r="F2856" i="1"/>
  <c r="E2856" i="1"/>
  <c r="H2855" i="1"/>
  <c r="G2855" i="1"/>
  <c r="F2855" i="1"/>
  <c r="E2855" i="1"/>
  <c r="G2854" i="1"/>
  <c r="F2854" i="1"/>
  <c r="E2854" i="1"/>
  <c r="I2853" i="1"/>
  <c r="G2853" i="1"/>
  <c r="F2853" i="1"/>
  <c r="E2853" i="1"/>
  <c r="H2853" i="1" s="1"/>
  <c r="J2853" i="1" s="1"/>
  <c r="G2852" i="1"/>
  <c r="F2852" i="1"/>
  <c r="E2852" i="1"/>
  <c r="H2852" i="1" s="1"/>
  <c r="G2851" i="1"/>
  <c r="H2851" i="1" s="1"/>
  <c r="F2851" i="1"/>
  <c r="E2851" i="1"/>
  <c r="G2850" i="1"/>
  <c r="F2850" i="1"/>
  <c r="E2850" i="1"/>
  <c r="I2849" i="1"/>
  <c r="G2849" i="1"/>
  <c r="F2849" i="1"/>
  <c r="E2849" i="1"/>
  <c r="H2849" i="1" s="1"/>
  <c r="J2849" i="1" s="1"/>
  <c r="G2848" i="1"/>
  <c r="F2848" i="1"/>
  <c r="E2848" i="1"/>
  <c r="H2848" i="1" s="1"/>
  <c r="G2847" i="1"/>
  <c r="H2847" i="1" s="1"/>
  <c r="F2847" i="1"/>
  <c r="E2847" i="1"/>
  <c r="G2846" i="1"/>
  <c r="F2846" i="1"/>
  <c r="E2846" i="1"/>
  <c r="I2845" i="1"/>
  <c r="G2845" i="1"/>
  <c r="F2845" i="1"/>
  <c r="E2845" i="1"/>
  <c r="H2845" i="1" s="1"/>
  <c r="J2845" i="1" s="1"/>
  <c r="G2844" i="1"/>
  <c r="F2844" i="1"/>
  <c r="E2844" i="1"/>
  <c r="H2844" i="1" s="1"/>
  <c r="G2843" i="1"/>
  <c r="H2843" i="1" s="1"/>
  <c r="F2843" i="1"/>
  <c r="E2843" i="1"/>
  <c r="G2842" i="1"/>
  <c r="F2842" i="1"/>
  <c r="E2842" i="1"/>
  <c r="G2841" i="1"/>
  <c r="F2841" i="1"/>
  <c r="E2841" i="1"/>
  <c r="H2841" i="1" s="1"/>
  <c r="J2841" i="1" s="1"/>
  <c r="G2840" i="1"/>
  <c r="F2840" i="1"/>
  <c r="E2840" i="1"/>
  <c r="H2840" i="1" s="1"/>
  <c r="G2839" i="1"/>
  <c r="H2839" i="1" s="1"/>
  <c r="F2839" i="1"/>
  <c r="E2839" i="1"/>
  <c r="G2838" i="1"/>
  <c r="F2838" i="1"/>
  <c r="E2838" i="1"/>
  <c r="I2837" i="1"/>
  <c r="G2837" i="1"/>
  <c r="F2837" i="1"/>
  <c r="E2837" i="1"/>
  <c r="H2837" i="1" s="1"/>
  <c r="J2837" i="1" s="1"/>
  <c r="G2836" i="1"/>
  <c r="F2836" i="1"/>
  <c r="E2836" i="1"/>
  <c r="H2836" i="1" s="1"/>
  <c r="G2835" i="1"/>
  <c r="H2835" i="1" s="1"/>
  <c r="F2835" i="1"/>
  <c r="E2835" i="1"/>
  <c r="G2834" i="1"/>
  <c r="F2834" i="1"/>
  <c r="E2834" i="1"/>
  <c r="G2833" i="1"/>
  <c r="F2833" i="1"/>
  <c r="E2833" i="1"/>
  <c r="H2833" i="1" s="1"/>
  <c r="J2833" i="1" s="1"/>
  <c r="G2832" i="1"/>
  <c r="F2832" i="1"/>
  <c r="E2832" i="1"/>
  <c r="H2832" i="1" s="1"/>
  <c r="G2831" i="1"/>
  <c r="H2831" i="1" s="1"/>
  <c r="F2831" i="1"/>
  <c r="E2831" i="1"/>
  <c r="G2830" i="1"/>
  <c r="F2830" i="1"/>
  <c r="E2830" i="1"/>
  <c r="I2829" i="1"/>
  <c r="G2829" i="1"/>
  <c r="F2829" i="1"/>
  <c r="E2829" i="1"/>
  <c r="H2829" i="1" s="1"/>
  <c r="J2829" i="1" s="1"/>
  <c r="G2828" i="1"/>
  <c r="F2828" i="1"/>
  <c r="E2828" i="1"/>
  <c r="H2828" i="1" s="1"/>
  <c r="G2827" i="1"/>
  <c r="H2827" i="1" s="1"/>
  <c r="F2827" i="1"/>
  <c r="E2827" i="1"/>
  <c r="G2826" i="1"/>
  <c r="F2826" i="1"/>
  <c r="E2826" i="1"/>
  <c r="G2825" i="1"/>
  <c r="F2825" i="1"/>
  <c r="E2825" i="1"/>
  <c r="H2825" i="1" s="1"/>
  <c r="J2825" i="1" s="1"/>
  <c r="G2824" i="1"/>
  <c r="F2824" i="1"/>
  <c r="E2824" i="1"/>
  <c r="H2824" i="1" s="1"/>
  <c r="G2823" i="1"/>
  <c r="H2823" i="1" s="1"/>
  <c r="F2823" i="1"/>
  <c r="E2823" i="1"/>
  <c r="G2822" i="1"/>
  <c r="F2822" i="1"/>
  <c r="E2822" i="1"/>
  <c r="I2821" i="1"/>
  <c r="G2821" i="1"/>
  <c r="F2821" i="1"/>
  <c r="E2821" i="1"/>
  <c r="H2821" i="1" s="1"/>
  <c r="J2821" i="1" s="1"/>
  <c r="G2820" i="1"/>
  <c r="F2820" i="1"/>
  <c r="E2820" i="1"/>
  <c r="H2820" i="1" s="1"/>
  <c r="G2819" i="1"/>
  <c r="H2819" i="1" s="1"/>
  <c r="F2819" i="1"/>
  <c r="E2819" i="1"/>
  <c r="G2818" i="1"/>
  <c r="F2818" i="1"/>
  <c r="E2818" i="1"/>
  <c r="G2817" i="1"/>
  <c r="F2817" i="1"/>
  <c r="E2817" i="1"/>
  <c r="H2817" i="1" s="1"/>
  <c r="J2817" i="1" s="1"/>
  <c r="G2816" i="1"/>
  <c r="F2816" i="1"/>
  <c r="E2816" i="1"/>
  <c r="H2816" i="1" s="1"/>
  <c r="G2815" i="1"/>
  <c r="H2815" i="1" s="1"/>
  <c r="F2815" i="1"/>
  <c r="E2815" i="1"/>
  <c r="G2814" i="1"/>
  <c r="F2814" i="1"/>
  <c r="E2814" i="1"/>
  <c r="I2813" i="1"/>
  <c r="G2813" i="1"/>
  <c r="F2813" i="1"/>
  <c r="E2813" i="1"/>
  <c r="H2813" i="1" s="1"/>
  <c r="J2813" i="1" s="1"/>
  <c r="G2812" i="1"/>
  <c r="F2812" i="1"/>
  <c r="E2812" i="1"/>
  <c r="H2812" i="1" s="1"/>
  <c r="G2811" i="1"/>
  <c r="H2811" i="1" s="1"/>
  <c r="F2811" i="1"/>
  <c r="E2811" i="1"/>
  <c r="G2810" i="1"/>
  <c r="F2810" i="1"/>
  <c r="E2810" i="1"/>
  <c r="G2809" i="1"/>
  <c r="F2809" i="1"/>
  <c r="E2809" i="1"/>
  <c r="H2809" i="1" s="1"/>
  <c r="J2809" i="1" s="1"/>
  <c r="G2808" i="1"/>
  <c r="F2808" i="1"/>
  <c r="E2808" i="1"/>
  <c r="H2808" i="1" s="1"/>
  <c r="G2807" i="1"/>
  <c r="H2807" i="1" s="1"/>
  <c r="F2807" i="1"/>
  <c r="E2807" i="1"/>
  <c r="G2806" i="1"/>
  <c r="F2806" i="1"/>
  <c r="E2806" i="1"/>
  <c r="I2805" i="1"/>
  <c r="G2805" i="1"/>
  <c r="F2805" i="1"/>
  <c r="E2805" i="1"/>
  <c r="H2805" i="1" s="1"/>
  <c r="J2805" i="1" s="1"/>
  <c r="G2804" i="1"/>
  <c r="F2804" i="1"/>
  <c r="E2804" i="1"/>
  <c r="H2804" i="1" s="1"/>
  <c r="G2803" i="1"/>
  <c r="H2803" i="1" s="1"/>
  <c r="F2803" i="1"/>
  <c r="E2803" i="1"/>
  <c r="G2802" i="1"/>
  <c r="F2802" i="1"/>
  <c r="E2802" i="1"/>
  <c r="G2801" i="1"/>
  <c r="F2801" i="1"/>
  <c r="E2801" i="1"/>
  <c r="H2801" i="1" s="1"/>
  <c r="J2801" i="1" s="1"/>
  <c r="G2800" i="1"/>
  <c r="F2800" i="1"/>
  <c r="E2800" i="1"/>
  <c r="H2800" i="1" s="1"/>
  <c r="G2799" i="1"/>
  <c r="H2799" i="1" s="1"/>
  <c r="F2799" i="1"/>
  <c r="E2799" i="1"/>
  <c r="G2798" i="1"/>
  <c r="F2798" i="1"/>
  <c r="E2798" i="1"/>
  <c r="I2797" i="1"/>
  <c r="G2797" i="1"/>
  <c r="F2797" i="1"/>
  <c r="E2797" i="1"/>
  <c r="H2797" i="1" s="1"/>
  <c r="J2797" i="1" s="1"/>
  <c r="G2796" i="1"/>
  <c r="F2796" i="1"/>
  <c r="E2796" i="1"/>
  <c r="H2796" i="1" s="1"/>
  <c r="G2795" i="1"/>
  <c r="H2795" i="1" s="1"/>
  <c r="F2795" i="1"/>
  <c r="E2795" i="1"/>
  <c r="G2794" i="1"/>
  <c r="F2794" i="1"/>
  <c r="E2794" i="1"/>
  <c r="G2793" i="1"/>
  <c r="F2793" i="1"/>
  <c r="E2793" i="1"/>
  <c r="H2793" i="1" s="1"/>
  <c r="J2793" i="1" s="1"/>
  <c r="G2792" i="1"/>
  <c r="F2792" i="1"/>
  <c r="E2792" i="1"/>
  <c r="H2792" i="1" s="1"/>
  <c r="G2791" i="1"/>
  <c r="H2791" i="1" s="1"/>
  <c r="F2791" i="1"/>
  <c r="E2791" i="1"/>
  <c r="G2790" i="1"/>
  <c r="F2790" i="1"/>
  <c r="E2790" i="1"/>
  <c r="I2789" i="1"/>
  <c r="G2789" i="1"/>
  <c r="F2789" i="1"/>
  <c r="E2789" i="1"/>
  <c r="H2789" i="1" s="1"/>
  <c r="J2789" i="1" s="1"/>
  <c r="G2788" i="1"/>
  <c r="F2788" i="1"/>
  <c r="E2788" i="1"/>
  <c r="H2788" i="1" s="1"/>
  <c r="G2787" i="1"/>
  <c r="H2787" i="1" s="1"/>
  <c r="F2787" i="1"/>
  <c r="E2787" i="1"/>
  <c r="G2786" i="1"/>
  <c r="F2786" i="1"/>
  <c r="E2786" i="1"/>
  <c r="G2785" i="1"/>
  <c r="F2785" i="1"/>
  <c r="E2785" i="1"/>
  <c r="H2785" i="1" s="1"/>
  <c r="J2785" i="1" s="1"/>
  <c r="G2784" i="1"/>
  <c r="F2784" i="1"/>
  <c r="E2784" i="1"/>
  <c r="H2784" i="1" s="1"/>
  <c r="G2783" i="1"/>
  <c r="H2783" i="1" s="1"/>
  <c r="F2783" i="1"/>
  <c r="E2783" i="1"/>
  <c r="G2782" i="1"/>
  <c r="F2782" i="1"/>
  <c r="E2782" i="1"/>
  <c r="I2781" i="1"/>
  <c r="G2781" i="1"/>
  <c r="F2781" i="1"/>
  <c r="E2781" i="1"/>
  <c r="H2781" i="1" s="1"/>
  <c r="J2781" i="1" s="1"/>
  <c r="G2780" i="1"/>
  <c r="F2780" i="1"/>
  <c r="E2780" i="1"/>
  <c r="H2780" i="1" s="1"/>
  <c r="G2779" i="1"/>
  <c r="H2779" i="1" s="1"/>
  <c r="F2779" i="1"/>
  <c r="E2779" i="1"/>
  <c r="G2778" i="1"/>
  <c r="F2778" i="1"/>
  <c r="E2778" i="1"/>
  <c r="G2777" i="1"/>
  <c r="F2777" i="1"/>
  <c r="E2777" i="1"/>
  <c r="H2777" i="1" s="1"/>
  <c r="J2777" i="1" s="1"/>
  <c r="G2776" i="1"/>
  <c r="F2776" i="1"/>
  <c r="E2776" i="1"/>
  <c r="H2776" i="1" s="1"/>
  <c r="G2775" i="1"/>
  <c r="H2775" i="1" s="1"/>
  <c r="F2775" i="1"/>
  <c r="E2775" i="1"/>
  <c r="G2774" i="1"/>
  <c r="F2774" i="1"/>
  <c r="E2774" i="1"/>
  <c r="I2773" i="1"/>
  <c r="G2773" i="1"/>
  <c r="F2773" i="1"/>
  <c r="E2773" i="1"/>
  <c r="H2773" i="1" s="1"/>
  <c r="J2773" i="1" s="1"/>
  <c r="G2772" i="1"/>
  <c r="F2772" i="1"/>
  <c r="E2772" i="1"/>
  <c r="H2772" i="1" s="1"/>
  <c r="G2771" i="1"/>
  <c r="H2771" i="1" s="1"/>
  <c r="F2771" i="1"/>
  <c r="E2771" i="1"/>
  <c r="G2770" i="1"/>
  <c r="F2770" i="1"/>
  <c r="E2770" i="1"/>
  <c r="G2769" i="1"/>
  <c r="F2769" i="1"/>
  <c r="E2769" i="1"/>
  <c r="H2769" i="1" s="1"/>
  <c r="J2769" i="1" s="1"/>
  <c r="G2768" i="1"/>
  <c r="F2768" i="1"/>
  <c r="E2768" i="1"/>
  <c r="H2768" i="1" s="1"/>
  <c r="G2767" i="1"/>
  <c r="H2767" i="1" s="1"/>
  <c r="F2767" i="1"/>
  <c r="E2767" i="1"/>
  <c r="G2766" i="1"/>
  <c r="F2766" i="1"/>
  <c r="E2766" i="1"/>
  <c r="I2765" i="1"/>
  <c r="G2765" i="1"/>
  <c r="F2765" i="1"/>
  <c r="E2765" i="1"/>
  <c r="H2765" i="1" s="1"/>
  <c r="J2765" i="1" s="1"/>
  <c r="G2764" i="1"/>
  <c r="F2764" i="1"/>
  <c r="E2764" i="1"/>
  <c r="H2764" i="1" s="1"/>
  <c r="G2763" i="1"/>
  <c r="H2763" i="1" s="1"/>
  <c r="F2763" i="1"/>
  <c r="E2763" i="1"/>
  <c r="G2762" i="1"/>
  <c r="F2762" i="1"/>
  <c r="E2762" i="1"/>
  <c r="G2761" i="1"/>
  <c r="F2761" i="1"/>
  <c r="E2761" i="1"/>
  <c r="H2761" i="1" s="1"/>
  <c r="J2761" i="1" s="1"/>
  <c r="G2760" i="1"/>
  <c r="F2760" i="1"/>
  <c r="E2760" i="1"/>
  <c r="H2760" i="1" s="1"/>
  <c r="G2759" i="1"/>
  <c r="H2759" i="1" s="1"/>
  <c r="F2759" i="1"/>
  <c r="E2759" i="1"/>
  <c r="G2758" i="1"/>
  <c r="F2758" i="1"/>
  <c r="E2758" i="1"/>
  <c r="I2757" i="1"/>
  <c r="G2757" i="1"/>
  <c r="F2757" i="1"/>
  <c r="E2757" i="1"/>
  <c r="H2757" i="1" s="1"/>
  <c r="J2757" i="1" s="1"/>
  <c r="G2756" i="1"/>
  <c r="F2756" i="1"/>
  <c r="E2756" i="1"/>
  <c r="H2756" i="1" s="1"/>
  <c r="G2755" i="1"/>
  <c r="H2755" i="1" s="1"/>
  <c r="F2755" i="1"/>
  <c r="E2755" i="1"/>
  <c r="G2754" i="1"/>
  <c r="F2754" i="1"/>
  <c r="E2754" i="1"/>
  <c r="G2753" i="1"/>
  <c r="F2753" i="1"/>
  <c r="E2753" i="1"/>
  <c r="H2753" i="1" s="1"/>
  <c r="J2753" i="1" s="1"/>
  <c r="G2752" i="1"/>
  <c r="F2752" i="1"/>
  <c r="E2752" i="1"/>
  <c r="H2752" i="1" s="1"/>
  <c r="G2751" i="1"/>
  <c r="H2751" i="1" s="1"/>
  <c r="F2751" i="1"/>
  <c r="E2751" i="1"/>
  <c r="G2750" i="1"/>
  <c r="F2750" i="1"/>
  <c r="E2750" i="1"/>
  <c r="I2749" i="1"/>
  <c r="G2749" i="1"/>
  <c r="F2749" i="1"/>
  <c r="E2749" i="1"/>
  <c r="H2749" i="1" s="1"/>
  <c r="J2749" i="1" s="1"/>
  <c r="G2748" i="1"/>
  <c r="F2748" i="1"/>
  <c r="E2748" i="1"/>
  <c r="H2748" i="1" s="1"/>
  <c r="G2747" i="1"/>
  <c r="H2747" i="1" s="1"/>
  <c r="F2747" i="1"/>
  <c r="E2747" i="1"/>
  <c r="G2746" i="1"/>
  <c r="F2746" i="1"/>
  <c r="E2746" i="1"/>
  <c r="G2745" i="1"/>
  <c r="F2745" i="1"/>
  <c r="E2745" i="1"/>
  <c r="H2745" i="1" s="1"/>
  <c r="J2745" i="1" s="1"/>
  <c r="G2744" i="1"/>
  <c r="F2744" i="1"/>
  <c r="E2744" i="1"/>
  <c r="H2744" i="1" s="1"/>
  <c r="G2743" i="1"/>
  <c r="H2743" i="1" s="1"/>
  <c r="F2743" i="1"/>
  <c r="E2743" i="1"/>
  <c r="G2742" i="1"/>
  <c r="F2742" i="1"/>
  <c r="E2742" i="1"/>
  <c r="I2741" i="1"/>
  <c r="G2741" i="1"/>
  <c r="F2741" i="1"/>
  <c r="E2741" i="1"/>
  <c r="H2741" i="1" s="1"/>
  <c r="J2741" i="1" s="1"/>
  <c r="G2740" i="1"/>
  <c r="F2740" i="1"/>
  <c r="E2740" i="1"/>
  <c r="H2740" i="1" s="1"/>
  <c r="G2739" i="1"/>
  <c r="H2739" i="1" s="1"/>
  <c r="F2739" i="1"/>
  <c r="E2739" i="1"/>
  <c r="G2738" i="1"/>
  <c r="F2738" i="1"/>
  <c r="E2738" i="1"/>
  <c r="G2737" i="1"/>
  <c r="F2737" i="1"/>
  <c r="E2737" i="1"/>
  <c r="H2737" i="1" s="1"/>
  <c r="J2737" i="1" s="1"/>
  <c r="G2736" i="1"/>
  <c r="F2736" i="1"/>
  <c r="E2736" i="1"/>
  <c r="H2736" i="1" s="1"/>
  <c r="G2735" i="1"/>
  <c r="H2735" i="1" s="1"/>
  <c r="F2735" i="1"/>
  <c r="E2735" i="1"/>
  <c r="G2734" i="1"/>
  <c r="F2734" i="1"/>
  <c r="E2734" i="1"/>
  <c r="I2733" i="1"/>
  <c r="G2733" i="1"/>
  <c r="F2733" i="1"/>
  <c r="E2733" i="1"/>
  <c r="H2733" i="1" s="1"/>
  <c r="J2733" i="1" s="1"/>
  <c r="G2732" i="1"/>
  <c r="F2732" i="1"/>
  <c r="E2732" i="1"/>
  <c r="H2732" i="1" s="1"/>
  <c r="G2731" i="1"/>
  <c r="F2731" i="1"/>
  <c r="E2731" i="1"/>
  <c r="G2730" i="1"/>
  <c r="F2730" i="1"/>
  <c r="E2730" i="1"/>
  <c r="H2730" i="1" s="1"/>
  <c r="J2730" i="1" s="1"/>
  <c r="J2729" i="1"/>
  <c r="G2729" i="1"/>
  <c r="F2729" i="1"/>
  <c r="H2729" i="1" s="1"/>
  <c r="I2729" i="1" s="1"/>
  <c r="E2729" i="1"/>
  <c r="G2728" i="1"/>
  <c r="F2728" i="1"/>
  <c r="E2728" i="1"/>
  <c r="H2728" i="1" s="1"/>
  <c r="G2727" i="1"/>
  <c r="F2727" i="1"/>
  <c r="H2727" i="1" s="1"/>
  <c r="E2727" i="1"/>
  <c r="H2726" i="1"/>
  <c r="J2726" i="1" s="1"/>
  <c r="G2726" i="1"/>
  <c r="F2726" i="1"/>
  <c r="E2726" i="1"/>
  <c r="G2725" i="1"/>
  <c r="F2725" i="1"/>
  <c r="E2725" i="1"/>
  <c r="H2724" i="1"/>
  <c r="G2724" i="1"/>
  <c r="F2724" i="1"/>
  <c r="E2724" i="1"/>
  <c r="G2723" i="1"/>
  <c r="F2723" i="1"/>
  <c r="E2723" i="1"/>
  <c r="I2722" i="1"/>
  <c r="G2722" i="1"/>
  <c r="F2722" i="1"/>
  <c r="E2722" i="1"/>
  <c r="H2722" i="1" s="1"/>
  <c r="J2722" i="1" s="1"/>
  <c r="J2721" i="1"/>
  <c r="G2721" i="1"/>
  <c r="F2721" i="1"/>
  <c r="H2721" i="1" s="1"/>
  <c r="I2721" i="1" s="1"/>
  <c r="E2721" i="1"/>
  <c r="G2720" i="1"/>
  <c r="F2720" i="1"/>
  <c r="E2720" i="1"/>
  <c r="H2720" i="1" s="1"/>
  <c r="G2719" i="1"/>
  <c r="F2719" i="1"/>
  <c r="H2719" i="1" s="1"/>
  <c r="E2719" i="1"/>
  <c r="H2718" i="1"/>
  <c r="J2718" i="1" s="1"/>
  <c r="G2718" i="1"/>
  <c r="F2718" i="1"/>
  <c r="E2718" i="1"/>
  <c r="G2717" i="1"/>
  <c r="F2717" i="1"/>
  <c r="E2717" i="1"/>
  <c r="H2716" i="1"/>
  <c r="G2716" i="1"/>
  <c r="F2716" i="1"/>
  <c r="E2716" i="1"/>
  <c r="G2715" i="1"/>
  <c r="F2715" i="1"/>
  <c r="E2715" i="1"/>
  <c r="I2714" i="1"/>
  <c r="G2714" i="1"/>
  <c r="F2714" i="1"/>
  <c r="E2714" i="1"/>
  <c r="H2714" i="1" s="1"/>
  <c r="J2714" i="1" s="1"/>
  <c r="J2713" i="1"/>
  <c r="G2713" i="1"/>
  <c r="F2713" i="1"/>
  <c r="H2713" i="1" s="1"/>
  <c r="I2713" i="1" s="1"/>
  <c r="E2713" i="1"/>
  <c r="G2712" i="1"/>
  <c r="F2712" i="1"/>
  <c r="E2712" i="1"/>
  <c r="H2712" i="1" s="1"/>
  <c r="G2711" i="1"/>
  <c r="F2711" i="1"/>
  <c r="H2711" i="1" s="1"/>
  <c r="E2711" i="1"/>
  <c r="H2710" i="1"/>
  <c r="J2710" i="1" s="1"/>
  <c r="G2710" i="1"/>
  <c r="F2710" i="1"/>
  <c r="E2710" i="1"/>
  <c r="G2709" i="1"/>
  <c r="F2709" i="1"/>
  <c r="E2709" i="1"/>
  <c r="H2708" i="1"/>
  <c r="G2708" i="1"/>
  <c r="F2708" i="1"/>
  <c r="E2708" i="1"/>
  <c r="G2707" i="1"/>
  <c r="F2707" i="1"/>
  <c r="E2707" i="1"/>
  <c r="G2706" i="1"/>
  <c r="F2706" i="1"/>
  <c r="E2706" i="1"/>
  <c r="H2706" i="1" s="1"/>
  <c r="J2705" i="1"/>
  <c r="G2705" i="1"/>
  <c r="F2705" i="1"/>
  <c r="H2705" i="1" s="1"/>
  <c r="I2705" i="1" s="1"/>
  <c r="E2705" i="1"/>
  <c r="G2704" i="1"/>
  <c r="F2704" i="1"/>
  <c r="E2704" i="1"/>
  <c r="H2704" i="1" s="1"/>
  <c r="G2703" i="1"/>
  <c r="F2703" i="1"/>
  <c r="H2703" i="1" s="1"/>
  <c r="E2703" i="1"/>
  <c r="H2702" i="1"/>
  <c r="J2702" i="1" s="1"/>
  <c r="G2702" i="1"/>
  <c r="F2702" i="1"/>
  <c r="E2702" i="1"/>
  <c r="G2701" i="1"/>
  <c r="F2701" i="1"/>
  <c r="E2701" i="1"/>
  <c r="H2700" i="1"/>
  <c r="G2700" i="1"/>
  <c r="F2700" i="1"/>
  <c r="E2700" i="1"/>
  <c r="G2699" i="1"/>
  <c r="F2699" i="1"/>
  <c r="E2699" i="1"/>
  <c r="G2698" i="1"/>
  <c r="F2698" i="1"/>
  <c r="E2698" i="1"/>
  <c r="H2698" i="1" s="1"/>
  <c r="J2698" i="1" s="1"/>
  <c r="J2697" i="1"/>
  <c r="G2697" i="1"/>
  <c r="F2697" i="1"/>
  <c r="H2697" i="1" s="1"/>
  <c r="I2697" i="1" s="1"/>
  <c r="E2697" i="1"/>
  <c r="G2696" i="1"/>
  <c r="F2696" i="1"/>
  <c r="E2696" i="1"/>
  <c r="H2696" i="1" s="1"/>
  <c r="G2695" i="1"/>
  <c r="F2695" i="1"/>
  <c r="H2695" i="1" s="1"/>
  <c r="E2695" i="1"/>
  <c r="H2694" i="1"/>
  <c r="J2694" i="1" s="1"/>
  <c r="G2694" i="1"/>
  <c r="F2694" i="1"/>
  <c r="E2694" i="1"/>
  <c r="G2693" i="1"/>
  <c r="F2693" i="1"/>
  <c r="E2693" i="1"/>
  <c r="H2692" i="1"/>
  <c r="G2692" i="1"/>
  <c r="F2692" i="1"/>
  <c r="E2692" i="1"/>
  <c r="G2691" i="1"/>
  <c r="F2691" i="1"/>
  <c r="E2691" i="1"/>
  <c r="I2690" i="1"/>
  <c r="G2690" i="1"/>
  <c r="F2690" i="1"/>
  <c r="E2690" i="1"/>
  <c r="H2690" i="1" s="1"/>
  <c r="J2690" i="1" s="1"/>
  <c r="J2689" i="1"/>
  <c r="G2689" i="1"/>
  <c r="F2689" i="1"/>
  <c r="H2689" i="1" s="1"/>
  <c r="I2689" i="1" s="1"/>
  <c r="E2689" i="1"/>
  <c r="G2688" i="1"/>
  <c r="F2688" i="1"/>
  <c r="E2688" i="1"/>
  <c r="H2688" i="1" s="1"/>
  <c r="G2687" i="1"/>
  <c r="F2687" i="1"/>
  <c r="H2687" i="1" s="1"/>
  <c r="E2687" i="1"/>
  <c r="H2686" i="1"/>
  <c r="J2686" i="1" s="1"/>
  <c r="G2686" i="1"/>
  <c r="F2686" i="1"/>
  <c r="E2686" i="1"/>
  <c r="G2685" i="1"/>
  <c r="F2685" i="1"/>
  <c r="E2685" i="1"/>
  <c r="H2684" i="1"/>
  <c r="G2684" i="1"/>
  <c r="F2684" i="1"/>
  <c r="E2684" i="1"/>
  <c r="G2683" i="1"/>
  <c r="F2683" i="1"/>
  <c r="E2683" i="1"/>
  <c r="I2682" i="1"/>
  <c r="G2682" i="1"/>
  <c r="F2682" i="1"/>
  <c r="E2682" i="1"/>
  <c r="H2682" i="1" s="1"/>
  <c r="J2682" i="1" s="1"/>
  <c r="J2681" i="1"/>
  <c r="G2681" i="1"/>
  <c r="F2681" i="1"/>
  <c r="H2681" i="1" s="1"/>
  <c r="I2681" i="1" s="1"/>
  <c r="E2681" i="1"/>
  <c r="G2680" i="1"/>
  <c r="F2680" i="1"/>
  <c r="E2680" i="1"/>
  <c r="H2680" i="1" s="1"/>
  <c r="G2679" i="1"/>
  <c r="F2679" i="1"/>
  <c r="H2679" i="1" s="1"/>
  <c r="E2679" i="1"/>
  <c r="H2678" i="1"/>
  <c r="J2678" i="1" s="1"/>
  <c r="G2678" i="1"/>
  <c r="F2678" i="1"/>
  <c r="E2678" i="1"/>
  <c r="G2677" i="1"/>
  <c r="F2677" i="1"/>
  <c r="E2677" i="1"/>
  <c r="H2676" i="1"/>
  <c r="G2676" i="1"/>
  <c r="F2676" i="1"/>
  <c r="E2676" i="1"/>
  <c r="G2675" i="1"/>
  <c r="F2675" i="1"/>
  <c r="E2675" i="1"/>
  <c r="G2674" i="1"/>
  <c r="F2674" i="1"/>
  <c r="E2674" i="1"/>
  <c r="H2674" i="1" s="1"/>
  <c r="J2673" i="1"/>
  <c r="G2673" i="1"/>
  <c r="F2673" i="1"/>
  <c r="H2673" i="1" s="1"/>
  <c r="I2673" i="1" s="1"/>
  <c r="E2673" i="1"/>
  <c r="G2672" i="1"/>
  <c r="F2672" i="1"/>
  <c r="E2672" i="1"/>
  <c r="H2672" i="1" s="1"/>
  <c r="G2671" i="1"/>
  <c r="F2671" i="1"/>
  <c r="H2671" i="1" s="1"/>
  <c r="E2671" i="1"/>
  <c r="H2670" i="1"/>
  <c r="J2670" i="1" s="1"/>
  <c r="G2670" i="1"/>
  <c r="F2670" i="1"/>
  <c r="E2670" i="1"/>
  <c r="G2669" i="1"/>
  <c r="F2669" i="1"/>
  <c r="E2669" i="1"/>
  <c r="H2668" i="1"/>
  <c r="G2668" i="1"/>
  <c r="F2668" i="1"/>
  <c r="E2668" i="1"/>
  <c r="G2667" i="1"/>
  <c r="F2667" i="1"/>
  <c r="E2667" i="1"/>
  <c r="G2666" i="1"/>
  <c r="F2666" i="1"/>
  <c r="E2666" i="1"/>
  <c r="H2666" i="1" s="1"/>
  <c r="J2666" i="1" s="1"/>
  <c r="J2665" i="1"/>
  <c r="G2665" i="1"/>
  <c r="F2665" i="1"/>
  <c r="H2665" i="1" s="1"/>
  <c r="I2665" i="1" s="1"/>
  <c r="E2665" i="1"/>
  <c r="G2664" i="1"/>
  <c r="F2664" i="1"/>
  <c r="E2664" i="1"/>
  <c r="H2664" i="1" s="1"/>
  <c r="G2663" i="1"/>
  <c r="F2663" i="1"/>
  <c r="H2663" i="1" s="1"/>
  <c r="E2663" i="1"/>
  <c r="H2662" i="1"/>
  <c r="J2662" i="1" s="1"/>
  <c r="G2662" i="1"/>
  <c r="F2662" i="1"/>
  <c r="E2662" i="1"/>
  <c r="G2661" i="1"/>
  <c r="F2661" i="1"/>
  <c r="E2661" i="1"/>
  <c r="H2660" i="1"/>
  <c r="G2660" i="1"/>
  <c r="F2660" i="1"/>
  <c r="E2660" i="1"/>
  <c r="G2659" i="1"/>
  <c r="F2659" i="1"/>
  <c r="E2659" i="1"/>
  <c r="I2658" i="1"/>
  <c r="G2658" i="1"/>
  <c r="F2658" i="1"/>
  <c r="E2658" i="1"/>
  <c r="H2658" i="1" s="1"/>
  <c r="J2658" i="1" s="1"/>
  <c r="J2657" i="1"/>
  <c r="G2657" i="1"/>
  <c r="F2657" i="1"/>
  <c r="H2657" i="1" s="1"/>
  <c r="I2657" i="1" s="1"/>
  <c r="E2657" i="1"/>
  <c r="G2656" i="1"/>
  <c r="F2656" i="1"/>
  <c r="E2656" i="1"/>
  <c r="G2655" i="1"/>
  <c r="F2655" i="1"/>
  <c r="H2655" i="1" s="1"/>
  <c r="E2655" i="1"/>
  <c r="G2654" i="1"/>
  <c r="F2654" i="1"/>
  <c r="E2654" i="1"/>
  <c r="H2654" i="1" s="1"/>
  <c r="G2653" i="1"/>
  <c r="F2653" i="1"/>
  <c r="H2653" i="1" s="1"/>
  <c r="E2653" i="1"/>
  <c r="H2652" i="1"/>
  <c r="G2652" i="1"/>
  <c r="F2652" i="1"/>
  <c r="E2652" i="1"/>
  <c r="J2651" i="1"/>
  <c r="H2651" i="1"/>
  <c r="I2651" i="1" s="1"/>
  <c r="G2651" i="1"/>
  <c r="F2651" i="1"/>
  <c r="E2651" i="1"/>
  <c r="G2650" i="1"/>
  <c r="F2650" i="1"/>
  <c r="H2650" i="1" s="1"/>
  <c r="E2650" i="1"/>
  <c r="H2649" i="1"/>
  <c r="G2649" i="1"/>
  <c r="F2649" i="1"/>
  <c r="E2649" i="1"/>
  <c r="J2648" i="1"/>
  <c r="G2648" i="1"/>
  <c r="F2648" i="1"/>
  <c r="E2648" i="1"/>
  <c r="H2648" i="1" s="1"/>
  <c r="I2648" i="1" s="1"/>
  <c r="G2647" i="1"/>
  <c r="F2647" i="1"/>
  <c r="E2647" i="1"/>
  <c r="I2646" i="1"/>
  <c r="G2646" i="1"/>
  <c r="F2646" i="1"/>
  <c r="E2646" i="1"/>
  <c r="H2646" i="1" s="1"/>
  <c r="J2646" i="1" s="1"/>
  <c r="G2645" i="1"/>
  <c r="F2645" i="1"/>
  <c r="H2645" i="1" s="1"/>
  <c r="E2645" i="1"/>
  <c r="H2644" i="1"/>
  <c r="G2644" i="1"/>
  <c r="F2644" i="1"/>
  <c r="E2644" i="1"/>
  <c r="J2643" i="1"/>
  <c r="H2643" i="1"/>
  <c r="I2643" i="1" s="1"/>
  <c r="G2643" i="1"/>
  <c r="F2643" i="1"/>
  <c r="E2643" i="1"/>
  <c r="G2642" i="1"/>
  <c r="F2642" i="1"/>
  <c r="H2642" i="1" s="1"/>
  <c r="E2642" i="1"/>
  <c r="H2641" i="1"/>
  <c r="G2641" i="1"/>
  <c r="F2641" i="1"/>
  <c r="E2641" i="1"/>
  <c r="G2640" i="1"/>
  <c r="F2640" i="1"/>
  <c r="E2640" i="1"/>
  <c r="G2639" i="1"/>
  <c r="F2639" i="1"/>
  <c r="H2639" i="1" s="1"/>
  <c r="E2639" i="1"/>
  <c r="G2638" i="1"/>
  <c r="F2638" i="1"/>
  <c r="E2638" i="1"/>
  <c r="H2638" i="1" s="1"/>
  <c r="G2637" i="1"/>
  <c r="F2637" i="1"/>
  <c r="H2637" i="1" s="1"/>
  <c r="E2637" i="1"/>
  <c r="H2636" i="1"/>
  <c r="G2636" i="1"/>
  <c r="F2636" i="1"/>
  <c r="E2636" i="1"/>
  <c r="J2635" i="1"/>
  <c r="H2635" i="1"/>
  <c r="I2635" i="1" s="1"/>
  <c r="G2635" i="1"/>
  <c r="F2635" i="1"/>
  <c r="E2635" i="1"/>
  <c r="G2634" i="1"/>
  <c r="F2634" i="1"/>
  <c r="H2634" i="1" s="1"/>
  <c r="E2634" i="1"/>
  <c r="H2633" i="1"/>
  <c r="G2633" i="1"/>
  <c r="F2633" i="1"/>
  <c r="E2633" i="1"/>
  <c r="J2632" i="1"/>
  <c r="G2632" i="1"/>
  <c r="F2632" i="1"/>
  <c r="E2632" i="1"/>
  <c r="H2632" i="1" s="1"/>
  <c r="I2632" i="1" s="1"/>
  <c r="G2631" i="1"/>
  <c r="F2631" i="1"/>
  <c r="E2631" i="1"/>
  <c r="I2630" i="1"/>
  <c r="G2630" i="1"/>
  <c r="F2630" i="1"/>
  <c r="E2630" i="1"/>
  <c r="H2630" i="1" s="1"/>
  <c r="J2630" i="1" s="1"/>
  <c r="G2629" i="1"/>
  <c r="F2629" i="1"/>
  <c r="H2629" i="1" s="1"/>
  <c r="E2629" i="1"/>
  <c r="H2628" i="1"/>
  <c r="G2628" i="1"/>
  <c r="F2628" i="1"/>
  <c r="E2628" i="1"/>
  <c r="J2627" i="1"/>
  <c r="H2627" i="1"/>
  <c r="I2627" i="1" s="1"/>
  <c r="G2627" i="1"/>
  <c r="F2627" i="1"/>
  <c r="E2627" i="1"/>
  <c r="G2626" i="1"/>
  <c r="F2626" i="1"/>
  <c r="H2626" i="1" s="1"/>
  <c r="E2626" i="1"/>
  <c r="H2625" i="1"/>
  <c r="G2625" i="1"/>
  <c r="F2625" i="1"/>
  <c r="E2625" i="1"/>
  <c r="G2624" i="1"/>
  <c r="F2624" i="1"/>
  <c r="E2624" i="1"/>
  <c r="G2623" i="1"/>
  <c r="F2623" i="1"/>
  <c r="H2623" i="1" s="1"/>
  <c r="E2623" i="1"/>
  <c r="G2622" i="1"/>
  <c r="F2622" i="1"/>
  <c r="E2622" i="1"/>
  <c r="H2622" i="1" s="1"/>
  <c r="G2621" i="1"/>
  <c r="F2621" i="1"/>
  <c r="H2621" i="1" s="1"/>
  <c r="E2621" i="1"/>
  <c r="H2620" i="1"/>
  <c r="G2620" i="1"/>
  <c r="F2620" i="1"/>
  <c r="E2620" i="1"/>
  <c r="J2619" i="1"/>
  <c r="H2619" i="1"/>
  <c r="I2619" i="1" s="1"/>
  <c r="G2619" i="1"/>
  <c r="F2619" i="1"/>
  <c r="E2619" i="1"/>
  <c r="G2618" i="1"/>
  <c r="F2618" i="1"/>
  <c r="H2618" i="1" s="1"/>
  <c r="E2618" i="1"/>
  <c r="H2617" i="1"/>
  <c r="G2617" i="1"/>
  <c r="F2617" i="1"/>
  <c r="E2617" i="1"/>
  <c r="J2616" i="1"/>
  <c r="G2616" i="1"/>
  <c r="F2616" i="1"/>
  <c r="E2616" i="1"/>
  <c r="H2616" i="1" s="1"/>
  <c r="I2616" i="1" s="1"/>
  <c r="G2615" i="1"/>
  <c r="F2615" i="1"/>
  <c r="E2615" i="1"/>
  <c r="I2614" i="1"/>
  <c r="G2614" i="1"/>
  <c r="F2614" i="1"/>
  <c r="E2614" i="1"/>
  <c r="H2614" i="1" s="1"/>
  <c r="J2614" i="1" s="1"/>
  <c r="G2613" i="1"/>
  <c r="F2613" i="1"/>
  <c r="H2613" i="1" s="1"/>
  <c r="E2613" i="1"/>
  <c r="H2612" i="1"/>
  <c r="G2612" i="1"/>
  <c r="F2612" i="1"/>
  <c r="E2612" i="1"/>
  <c r="J2611" i="1"/>
  <c r="H2611" i="1"/>
  <c r="I2611" i="1" s="1"/>
  <c r="G2611" i="1"/>
  <c r="F2611" i="1"/>
  <c r="E2611" i="1"/>
  <c r="G2610" i="1"/>
  <c r="F2610" i="1"/>
  <c r="H2610" i="1" s="1"/>
  <c r="E2610" i="1"/>
  <c r="H2609" i="1"/>
  <c r="G2609" i="1"/>
  <c r="F2609" i="1"/>
  <c r="E2609" i="1"/>
  <c r="G2608" i="1"/>
  <c r="F2608" i="1"/>
  <c r="E2608" i="1"/>
  <c r="G2607" i="1"/>
  <c r="F2607" i="1"/>
  <c r="H2607" i="1" s="1"/>
  <c r="E2607" i="1"/>
  <c r="G2606" i="1"/>
  <c r="F2606" i="1"/>
  <c r="E2606" i="1"/>
  <c r="H2606" i="1" s="1"/>
  <c r="G2605" i="1"/>
  <c r="F2605" i="1"/>
  <c r="H2605" i="1" s="1"/>
  <c r="E2605" i="1"/>
  <c r="H2604" i="1"/>
  <c r="G2604" i="1"/>
  <c r="F2604" i="1"/>
  <c r="E2604" i="1"/>
  <c r="J2603" i="1"/>
  <c r="H2603" i="1"/>
  <c r="I2603" i="1" s="1"/>
  <c r="G2603" i="1"/>
  <c r="F2603" i="1"/>
  <c r="E2603" i="1"/>
  <c r="G2602" i="1"/>
  <c r="F2602" i="1"/>
  <c r="H2602" i="1" s="1"/>
  <c r="E2602" i="1"/>
  <c r="H2601" i="1"/>
  <c r="G2601" i="1"/>
  <c r="F2601" i="1"/>
  <c r="E2601" i="1"/>
  <c r="J2600" i="1"/>
  <c r="G2600" i="1"/>
  <c r="F2600" i="1"/>
  <c r="E2600" i="1"/>
  <c r="H2600" i="1" s="1"/>
  <c r="I2600" i="1" s="1"/>
  <c r="G2599" i="1"/>
  <c r="F2599" i="1"/>
  <c r="E2599" i="1"/>
  <c r="I2598" i="1"/>
  <c r="G2598" i="1"/>
  <c r="F2598" i="1"/>
  <c r="E2598" i="1"/>
  <c r="H2598" i="1" s="1"/>
  <c r="J2598" i="1" s="1"/>
  <c r="G2597" i="1"/>
  <c r="F2597" i="1"/>
  <c r="H2597" i="1" s="1"/>
  <c r="E2597" i="1"/>
  <c r="H2596" i="1"/>
  <c r="G2596" i="1"/>
  <c r="F2596" i="1"/>
  <c r="E2596" i="1"/>
  <c r="J2595" i="1"/>
  <c r="H2595" i="1"/>
  <c r="I2595" i="1" s="1"/>
  <c r="G2595" i="1"/>
  <c r="F2595" i="1"/>
  <c r="E2595" i="1"/>
  <c r="G2594" i="1"/>
  <c r="F2594" i="1"/>
  <c r="H2594" i="1" s="1"/>
  <c r="E2594" i="1"/>
  <c r="H2593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H2590" i="1" s="1"/>
  <c r="G2589" i="1"/>
  <c r="F2589" i="1"/>
  <c r="H2589" i="1" s="1"/>
  <c r="E2589" i="1"/>
  <c r="H2588" i="1"/>
  <c r="G2588" i="1"/>
  <c r="F2588" i="1"/>
  <c r="E2588" i="1"/>
  <c r="J2587" i="1"/>
  <c r="H2587" i="1"/>
  <c r="I2587" i="1" s="1"/>
  <c r="G2587" i="1"/>
  <c r="F2587" i="1"/>
  <c r="E2587" i="1"/>
  <c r="G2586" i="1"/>
  <c r="F2586" i="1"/>
  <c r="H2586" i="1" s="1"/>
  <c r="E2586" i="1"/>
  <c r="H2585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H2582" i="1" s="1"/>
  <c r="J2582" i="1" s="1"/>
  <c r="G2581" i="1"/>
  <c r="F2581" i="1"/>
  <c r="H2581" i="1" s="1"/>
  <c r="E2581" i="1"/>
  <c r="H2580" i="1"/>
  <c r="G2580" i="1"/>
  <c r="F2580" i="1"/>
  <c r="E2580" i="1"/>
  <c r="J2579" i="1"/>
  <c r="H2579" i="1"/>
  <c r="I2579" i="1" s="1"/>
  <c r="G2579" i="1"/>
  <c r="F2579" i="1"/>
  <c r="E2579" i="1"/>
  <c r="G2578" i="1"/>
  <c r="F2578" i="1"/>
  <c r="H2578" i="1" s="1"/>
  <c r="E2578" i="1"/>
  <c r="I2577" i="1"/>
  <c r="G2577" i="1"/>
  <c r="F2577" i="1"/>
  <c r="E2577" i="1"/>
  <c r="H2577" i="1" s="1"/>
  <c r="J2577" i="1" s="1"/>
  <c r="G2576" i="1"/>
  <c r="F2576" i="1"/>
  <c r="E2576" i="1"/>
  <c r="G2575" i="1"/>
  <c r="F2575" i="1"/>
  <c r="E2575" i="1"/>
  <c r="H2575" i="1" s="1"/>
  <c r="G2574" i="1"/>
  <c r="F2574" i="1"/>
  <c r="H2574" i="1" s="1"/>
  <c r="E2574" i="1"/>
  <c r="I2573" i="1"/>
  <c r="G2573" i="1"/>
  <c r="F2573" i="1"/>
  <c r="E2573" i="1"/>
  <c r="H2573" i="1" s="1"/>
  <c r="J2573" i="1" s="1"/>
  <c r="G2572" i="1"/>
  <c r="F2572" i="1"/>
  <c r="E2572" i="1"/>
  <c r="G2571" i="1"/>
  <c r="F2571" i="1"/>
  <c r="E2571" i="1"/>
  <c r="H2571" i="1" s="1"/>
  <c r="J2571" i="1" s="1"/>
  <c r="G2570" i="1"/>
  <c r="F2570" i="1"/>
  <c r="H2570" i="1" s="1"/>
  <c r="E2570" i="1"/>
  <c r="I2569" i="1"/>
  <c r="G2569" i="1"/>
  <c r="F2569" i="1"/>
  <c r="E2569" i="1"/>
  <c r="H2569" i="1" s="1"/>
  <c r="J2569" i="1" s="1"/>
  <c r="G2568" i="1"/>
  <c r="F2568" i="1"/>
  <c r="E2568" i="1"/>
  <c r="G2567" i="1"/>
  <c r="F2567" i="1"/>
  <c r="E2567" i="1"/>
  <c r="H2567" i="1" s="1"/>
  <c r="G2566" i="1"/>
  <c r="F2566" i="1"/>
  <c r="H2566" i="1" s="1"/>
  <c r="E2566" i="1"/>
  <c r="I2565" i="1"/>
  <c r="G2565" i="1"/>
  <c r="F2565" i="1"/>
  <c r="E2565" i="1"/>
  <c r="H2565" i="1" s="1"/>
  <c r="J2565" i="1" s="1"/>
  <c r="G2564" i="1"/>
  <c r="F2564" i="1"/>
  <c r="E2564" i="1"/>
  <c r="G2563" i="1"/>
  <c r="F2563" i="1"/>
  <c r="E2563" i="1"/>
  <c r="H2563" i="1" s="1"/>
  <c r="J2563" i="1" s="1"/>
  <c r="G2562" i="1"/>
  <c r="F2562" i="1"/>
  <c r="H2562" i="1" s="1"/>
  <c r="E2562" i="1"/>
  <c r="I2561" i="1"/>
  <c r="G2561" i="1"/>
  <c r="F2561" i="1"/>
  <c r="E2561" i="1"/>
  <c r="H2561" i="1" s="1"/>
  <c r="J2561" i="1" s="1"/>
  <c r="G2560" i="1"/>
  <c r="F2560" i="1"/>
  <c r="E2560" i="1"/>
  <c r="G2559" i="1"/>
  <c r="F2559" i="1"/>
  <c r="E2559" i="1"/>
  <c r="H2559" i="1" s="1"/>
  <c r="G2558" i="1"/>
  <c r="F2558" i="1"/>
  <c r="H2558" i="1" s="1"/>
  <c r="E2558" i="1"/>
  <c r="I2557" i="1"/>
  <c r="G2557" i="1"/>
  <c r="F2557" i="1"/>
  <c r="E2557" i="1"/>
  <c r="H2557" i="1" s="1"/>
  <c r="J2557" i="1" s="1"/>
  <c r="G2556" i="1"/>
  <c r="F2556" i="1"/>
  <c r="E2556" i="1"/>
  <c r="G2555" i="1"/>
  <c r="F2555" i="1"/>
  <c r="E2555" i="1"/>
  <c r="H2555" i="1" s="1"/>
  <c r="J2555" i="1" s="1"/>
  <c r="G2554" i="1"/>
  <c r="F2554" i="1"/>
  <c r="H2554" i="1" s="1"/>
  <c r="E2554" i="1"/>
  <c r="I2553" i="1"/>
  <c r="G2553" i="1"/>
  <c r="F2553" i="1"/>
  <c r="E2553" i="1"/>
  <c r="H2553" i="1" s="1"/>
  <c r="J2553" i="1" s="1"/>
  <c r="G2552" i="1"/>
  <c r="F2552" i="1"/>
  <c r="E2552" i="1"/>
  <c r="G2551" i="1"/>
  <c r="F2551" i="1"/>
  <c r="E2551" i="1"/>
  <c r="H2551" i="1" s="1"/>
  <c r="G2550" i="1"/>
  <c r="F2550" i="1"/>
  <c r="H2550" i="1" s="1"/>
  <c r="E2550" i="1"/>
  <c r="I2549" i="1"/>
  <c r="G2549" i="1"/>
  <c r="F2549" i="1"/>
  <c r="E2549" i="1"/>
  <c r="H2549" i="1" s="1"/>
  <c r="J2549" i="1" s="1"/>
  <c r="G2548" i="1"/>
  <c r="F2548" i="1"/>
  <c r="E2548" i="1"/>
  <c r="G2547" i="1"/>
  <c r="F2547" i="1"/>
  <c r="E2547" i="1"/>
  <c r="H2547" i="1" s="1"/>
  <c r="J2547" i="1" s="1"/>
  <c r="G2546" i="1"/>
  <c r="F2546" i="1"/>
  <c r="H2546" i="1" s="1"/>
  <c r="E2546" i="1"/>
  <c r="I2545" i="1"/>
  <c r="G2545" i="1"/>
  <c r="F2545" i="1"/>
  <c r="E2545" i="1"/>
  <c r="H2545" i="1" s="1"/>
  <c r="J2545" i="1" s="1"/>
  <c r="G2544" i="1"/>
  <c r="F2544" i="1"/>
  <c r="E2544" i="1"/>
  <c r="G2543" i="1"/>
  <c r="F2543" i="1"/>
  <c r="E2543" i="1"/>
  <c r="H2543" i="1" s="1"/>
  <c r="G2542" i="1"/>
  <c r="F2542" i="1"/>
  <c r="H2542" i="1" s="1"/>
  <c r="E2542" i="1"/>
  <c r="I2541" i="1"/>
  <c r="G2541" i="1"/>
  <c r="F2541" i="1"/>
  <c r="E2541" i="1"/>
  <c r="H2541" i="1" s="1"/>
  <c r="J2541" i="1" s="1"/>
  <c r="G2540" i="1"/>
  <c r="F2540" i="1"/>
  <c r="E2540" i="1"/>
  <c r="G2539" i="1"/>
  <c r="F2539" i="1"/>
  <c r="E2539" i="1"/>
  <c r="H2539" i="1" s="1"/>
  <c r="J2539" i="1" s="1"/>
  <c r="G2538" i="1"/>
  <c r="F2538" i="1"/>
  <c r="H2538" i="1" s="1"/>
  <c r="E2538" i="1"/>
  <c r="I2537" i="1"/>
  <c r="G2537" i="1"/>
  <c r="F2537" i="1"/>
  <c r="E2537" i="1"/>
  <c r="H2537" i="1" s="1"/>
  <c r="J2537" i="1" s="1"/>
  <c r="G2536" i="1"/>
  <c r="F2536" i="1"/>
  <c r="E2536" i="1"/>
  <c r="G2535" i="1"/>
  <c r="F2535" i="1"/>
  <c r="E2535" i="1"/>
  <c r="H2535" i="1" s="1"/>
  <c r="G2534" i="1"/>
  <c r="F2534" i="1"/>
  <c r="H2534" i="1" s="1"/>
  <c r="E2534" i="1"/>
  <c r="I2533" i="1"/>
  <c r="G2533" i="1"/>
  <c r="F2533" i="1"/>
  <c r="E2533" i="1"/>
  <c r="H2533" i="1" s="1"/>
  <c r="J2533" i="1" s="1"/>
  <c r="G2532" i="1"/>
  <c r="F2532" i="1"/>
  <c r="E2532" i="1"/>
  <c r="G2531" i="1"/>
  <c r="F2531" i="1"/>
  <c r="E2531" i="1"/>
  <c r="H2531" i="1" s="1"/>
  <c r="J2531" i="1" s="1"/>
  <c r="G2530" i="1"/>
  <c r="F2530" i="1"/>
  <c r="H2530" i="1" s="1"/>
  <c r="E2530" i="1"/>
  <c r="I2529" i="1"/>
  <c r="G2529" i="1"/>
  <c r="F2529" i="1"/>
  <c r="E2529" i="1"/>
  <c r="H2529" i="1" s="1"/>
  <c r="J2529" i="1" s="1"/>
  <c r="G2528" i="1"/>
  <c r="F2528" i="1"/>
  <c r="E2528" i="1"/>
  <c r="G2527" i="1"/>
  <c r="F2527" i="1"/>
  <c r="E2527" i="1"/>
  <c r="H2527" i="1" s="1"/>
  <c r="G2526" i="1"/>
  <c r="F2526" i="1"/>
  <c r="H2526" i="1" s="1"/>
  <c r="E2526" i="1"/>
  <c r="I2525" i="1"/>
  <c r="G2525" i="1"/>
  <c r="F2525" i="1"/>
  <c r="E2525" i="1"/>
  <c r="H2525" i="1" s="1"/>
  <c r="J2525" i="1" s="1"/>
  <c r="G2524" i="1"/>
  <c r="F2524" i="1"/>
  <c r="E2524" i="1"/>
  <c r="G2523" i="1"/>
  <c r="F2523" i="1"/>
  <c r="E2523" i="1"/>
  <c r="H2523" i="1" s="1"/>
  <c r="J2523" i="1" s="1"/>
  <c r="G2522" i="1"/>
  <c r="F2522" i="1"/>
  <c r="H2522" i="1" s="1"/>
  <c r="E2522" i="1"/>
  <c r="I2521" i="1"/>
  <c r="G2521" i="1"/>
  <c r="F2521" i="1"/>
  <c r="E2521" i="1"/>
  <c r="H2521" i="1" s="1"/>
  <c r="J2521" i="1" s="1"/>
  <c r="G2520" i="1"/>
  <c r="F2520" i="1"/>
  <c r="E2520" i="1"/>
  <c r="G2519" i="1"/>
  <c r="F2519" i="1"/>
  <c r="E2519" i="1"/>
  <c r="H2519" i="1" s="1"/>
  <c r="G2518" i="1"/>
  <c r="F2518" i="1"/>
  <c r="H2518" i="1" s="1"/>
  <c r="E2518" i="1"/>
  <c r="I2517" i="1"/>
  <c r="G2517" i="1"/>
  <c r="F2517" i="1"/>
  <c r="E2517" i="1"/>
  <c r="H2517" i="1" s="1"/>
  <c r="J2517" i="1" s="1"/>
  <c r="G2516" i="1"/>
  <c r="F2516" i="1"/>
  <c r="E2516" i="1"/>
  <c r="G2515" i="1"/>
  <c r="F2515" i="1"/>
  <c r="E2515" i="1"/>
  <c r="H2515" i="1" s="1"/>
  <c r="J2515" i="1" s="1"/>
  <c r="G2514" i="1"/>
  <c r="F2514" i="1"/>
  <c r="H2514" i="1" s="1"/>
  <c r="E2514" i="1"/>
  <c r="I2513" i="1"/>
  <c r="G2513" i="1"/>
  <c r="F2513" i="1"/>
  <c r="E2513" i="1"/>
  <c r="H2513" i="1" s="1"/>
  <c r="J2513" i="1" s="1"/>
  <c r="G2512" i="1"/>
  <c r="F2512" i="1"/>
  <c r="E2512" i="1"/>
  <c r="G2511" i="1"/>
  <c r="F2511" i="1"/>
  <c r="E2511" i="1"/>
  <c r="H2511" i="1" s="1"/>
  <c r="G2510" i="1"/>
  <c r="F2510" i="1"/>
  <c r="H2510" i="1" s="1"/>
  <c r="E2510" i="1"/>
  <c r="I2509" i="1"/>
  <c r="G2509" i="1"/>
  <c r="F2509" i="1"/>
  <c r="E2509" i="1"/>
  <c r="H2509" i="1" s="1"/>
  <c r="J2509" i="1" s="1"/>
  <c r="G2508" i="1"/>
  <c r="F2508" i="1"/>
  <c r="E2508" i="1"/>
  <c r="G2507" i="1"/>
  <c r="F2507" i="1"/>
  <c r="E2507" i="1"/>
  <c r="H2507" i="1" s="1"/>
  <c r="J2507" i="1" s="1"/>
  <c r="G2506" i="1"/>
  <c r="F2506" i="1"/>
  <c r="H2506" i="1" s="1"/>
  <c r="E2506" i="1"/>
  <c r="I2505" i="1"/>
  <c r="G2505" i="1"/>
  <c r="F2505" i="1"/>
  <c r="E2505" i="1"/>
  <c r="H2505" i="1" s="1"/>
  <c r="J2505" i="1" s="1"/>
  <c r="G2504" i="1"/>
  <c r="F2504" i="1"/>
  <c r="E2504" i="1"/>
  <c r="G2503" i="1"/>
  <c r="F2503" i="1"/>
  <c r="E2503" i="1"/>
  <c r="H2503" i="1" s="1"/>
  <c r="G2502" i="1"/>
  <c r="F2502" i="1"/>
  <c r="H2502" i="1" s="1"/>
  <c r="E2502" i="1"/>
  <c r="I2501" i="1"/>
  <c r="G2501" i="1"/>
  <c r="F2501" i="1"/>
  <c r="E2501" i="1"/>
  <c r="H2501" i="1" s="1"/>
  <c r="J2501" i="1" s="1"/>
  <c r="G2500" i="1"/>
  <c r="F2500" i="1"/>
  <c r="E2500" i="1"/>
  <c r="G2499" i="1"/>
  <c r="F2499" i="1"/>
  <c r="E2499" i="1"/>
  <c r="H2499" i="1" s="1"/>
  <c r="J2499" i="1" s="1"/>
  <c r="G2498" i="1"/>
  <c r="F2498" i="1"/>
  <c r="H2498" i="1" s="1"/>
  <c r="E2498" i="1"/>
  <c r="I2497" i="1"/>
  <c r="G2497" i="1"/>
  <c r="F2497" i="1"/>
  <c r="E2497" i="1"/>
  <c r="H2497" i="1" s="1"/>
  <c r="J2497" i="1" s="1"/>
  <c r="G2496" i="1"/>
  <c r="F2496" i="1"/>
  <c r="E2496" i="1"/>
  <c r="G2495" i="1"/>
  <c r="F2495" i="1"/>
  <c r="E2495" i="1"/>
  <c r="H2495" i="1" s="1"/>
  <c r="G2494" i="1"/>
  <c r="F2494" i="1"/>
  <c r="H2494" i="1" s="1"/>
  <c r="E2494" i="1"/>
  <c r="I2493" i="1"/>
  <c r="G2493" i="1"/>
  <c r="F2493" i="1"/>
  <c r="E2493" i="1"/>
  <c r="H2493" i="1" s="1"/>
  <c r="J2493" i="1" s="1"/>
  <c r="G2492" i="1"/>
  <c r="F2492" i="1"/>
  <c r="E2492" i="1"/>
  <c r="G2491" i="1"/>
  <c r="F2491" i="1"/>
  <c r="E2491" i="1"/>
  <c r="H2491" i="1" s="1"/>
  <c r="J2491" i="1" s="1"/>
  <c r="G2490" i="1"/>
  <c r="F2490" i="1"/>
  <c r="H2490" i="1" s="1"/>
  <c r="E2490" i="1"/>
  <c r="I2489" i="1"/>
  <c r="G2489" i="1"/>
  <c r="F2489" i="1"/>
  <c r="E2489" i="1"/>
  <c r="H2489" i="1" s="1"/>
  <c r="J2489" i="1" s="1"/>
  <c r="G2488" i="1"/>
  <c r="F2488" i="1"/>
  <c r="E2488" i="1"/>
  <c r="G2487" i="1"/>
  <c r="F2487" i="1"/>
  <c r="E2487" i="1"/>
  <c r="H2487" i="1" s="1"/>
  <c r="G2486" i="1"/>
  <c r="F2486" i="1"/>
  <c r="H2486" i="1" s="1"/>
  <c r="E2486" i="1"/>
  <c r="I2485" i="1"/>
  <c r="G2485" i="1"/>
  <c r="F2485" i="1"/>
  <c r="E2485" i="1"/>
  <c r="H2485" i="1" s="1"/>
  <c r="J2485" i="1" s="1"/>
  <c r="G2484" i="1"/>
  <c r="F2484" i="1"/>
  <c r="E2484" i="1"/>
  <c r="G2483" i="1"/>
  <c r="F2483" i="1"/>
  <c r="E2483" i="1"/>
  <c r="H2483" i="1" s="1"/>
  <c r="J2483" i="1" s="1"/>
  <c r="G2482" i="1"/>
  <c r="F2482" i="1"/>
  <c r="H2482" i="1" s="1"/>
  <c r="E2482" i="1"/>
  <c r="I2481" i="1"/>
  <c r="G2481" i="1"/>
  <c r="F2481" i="1"/>
  <c r="E2481" i="1"/>
  <c r="H2481" i="1" s="1"/>
  <c r="J2481" i="1" s="1"/>
  <c r="G2480" i="1"/>
  <c r="F2480" i="1"/>
  <c r="E2480" i="1"/>
  <c r="G2479" i="1"/>
  <c r="F2479" i="1"/>
  <c r="E2479" i="1"/>
  <c r="H2479" i="1" s="1"/>
  <c r="G2478" i="1"/>
  <c r="F2478" i="1"/>
  <c r="H2478" i="1" s="1"/>
  <c r="E2478" i="1"/>
  <c r="I2477" i="1"/>
  <c r="G2477" i="1"/>
  <c r="F2477" i="1"/>
  <c r="E2477" i="1"/>
  <c r="H2477" i="1" s="1"/>
  <c r="J2477" i="1" s="1"/>
  <c r="G2476" i="1"/>
  <c r="F2476" i="1"/>
  <c r="E2476" i="1"/>
  <c r="G2475" i="1"/>
  <c r="F2475" i="1"/>
  <c r="E2475" i="1"/>
  <c r="H2475" i="1" s="1"/>
  <c r="J2475" i="1" s="1"/>
  <c r="G2474" i="1"/>
  <c r="F2474" i="1"/>
  <c r="H2474" i="1" s="1"/>
  <c r="E2474" i="1"/>
  <c r="I2473" i="1"/>
  <c r="G2473" i="1"/>
  <c r="F2473" i="1"/>
  <c r="E2473" i="1"/>
  <c r="H2473" i="1" s="1"/>
  <c r="J2473" i="1" s="1"/>
  <c r="G2472" i="1"/>
  <c r="F2472" i="1"/>
  <c r="E2472" i="1"/>
  <c r="G2471" i="1"/>
  <c r="F2471" i="1"/>
  <c r="E2471" i="1"/>
  <c r="H2471" i="1" s="1"/>
  <c r="G2470" i="1"/>
  <c r="F2470" i="1"/>
  <c r="H2470" i="1" s="1"/>
  <c r="E2470" i="1"/>
  <c r="I2469" i="1"/>
  <c r="G2469" i="1"/>
  <c r="F2469" i="1"/>
  <c r="E2469" i="1"/>
  <c r="H2469" i="1" s="1"/>
  <c r="J2469" i="1" s="1"/>
  <c r="G2468" i="1"/>
  <c r="F2468" i="1"/>
  <c r="E2468" i="1"/>
  <c r="G2467" i="1"/>
  <c r="F2467" i="1"/>
  <c r="E2467" i="1"/>
  <c r="H2467" i="1" s="1"/>
  <c r="J2467" i="1" s="1"/>
  <c r="G2466" i="1"/>
  <c r="F2466" i="1"/>
  <c r="H2466" i="1" s="1"/>
  <c r="E2466" i="1"/>
  <c r="I2465" i="1"/>
  <c r="G2465" i="1"/>
  <c r="F2465" i="1"/>
  <c r="E2465" i="1"/>
  <c r="H2465" i="1" s="1"/>
  <c r="J2465" i="1" s="1"/>
  <c r="G2464" i="1"/>
  <c r="F2464" i="1"/>
  <c r="E2464" i="1"/>
  <c r="G2463" i="1"/>
  <c r="F2463" i="1"/>
  <c r="E2463" i="1"/>
  <c r="H2463" i="1" s="1"/>
  <c r="G2462" i="1"/>
  <c r="F2462" i="1"/>
  <c r="H2462" i="1" s="1"/>
  <c r="E2462" i="1"/>
  <c r="I2461" i="1"/>
  <c r="G2461" i="1"/>
  <c r="F2461" i="1"/>
  <c r="E2461" i="1"/>
  <c r="H2461" i="1" s="1"/>
  <c r="J2461" i="1" s="1"/>
  <c r="G2460" i="1"/>
  <c r="F2460" i="1"/>
  <c r="E2460" i="1"/>
  <c r="G2459" i="1"/>
  <c r="F2459" i="1"/>
  <c r="E2459" i="1"/>
  <c r="H2459" i="1" s="1"/>
  <c r="J2459" i="1" s="1"/>
  <c r="G2458" i="1"/>
  <c r="F2458" i="1"/>
  <c r="H2458" i="1" s="1"/>
  <c r="E2458" i="1"/>
  <c r="I2457" i="1"/>
  <c r="G2457" i="1"/>
  <c r="F2457" i="1"/>
  <c r="E2457" i="1"/>
  <c r="H2457" i="1" s="1"/>
  <c r="J2457" i="1" s="1"/>
  <c r="G2456" i="1"/>
  <c r="F2456" i="1"/>
  <c r="E2456" i="1"/>
  <c r="G2455" i="1"/>
  <c r="F2455" i="1"/>
  <c r="E2455" i="1"/>
  <c r="H2455" i="1" s="1"/>
  <c r="G2454" i="1"/>
  <c r="F2454" i="1"/>
  <c r="H2454" i="1" s="1"/>
  <c r="E2454" i="1"/>
  <c r="I2453" i="1"/>
  <c r="G2453" i="1"/>
  <c r="F2453" i="1"/>
  <c r="E2453" i="1"/>
  <c r="H2453" i="1" s="1"/>
  <c r="J2453" i="1" s="1"/>
  <c r="G2452" i="1"/>
  <c r="F2452" i="1"/>
  <c r="E2452" i="1"/>
  <c r="G2451" i="1"/>
  <c r="F2451" i="1"/>
  <c r="E2451" i="1"/>
  <c r="H2451" i="1" s="1"/>
  <c r="J2451" i="1" s="1"/>
  <c r="G2450" i="1"/>
  <c r="F2450" i="1"/>
  <c r="H2450" i="1" s="1"/>
  <c r="E2450" i="1"/>
  <c r="I2449" i="1"/>
  <c r="G2449" i="1"/>
  <c r="F2449" i="1"/>
  <c r="E2449" i="1"/>
  <c r="H2449" i="1" s="1"/>
  <c r="J2449" i="1" s="1"/>
  <c r="G2448" i="1"/>
  <c r="F2448" i="1"/>
  <c r="E2448" i="1"/>
  <c r="G2447" i="1"/>
  <c r="F2447" i="1"/>
  <c r="E2447" i="1"/>
  <c r="H2447" i="1" s="1"/>
  <c r="G2446" i="1"/>
  <c r="F2446" i="1"/>
  <c r="H2446" i="1" s="1"/>
  <c r="E2446" i="1"/>
  <c r="I2445" i="1"/>
  <c r="G2445" i="1"/>
  <c r="F2445" i="1"/>
  <c r="E2445" i="1"/>
  <c r="H2445" i="1" s="1"/>
  <c r="J2445" i="1" s="1"/>
  <c r="G2444" i="1"/>
  <c r="F2444" i="1"/>
  <c r="E2444" i="1"/>
  <c r="G2443" i="1"/>
  <c r="F2443" i="1"/>
  <c r="E2443" i="1"/>
  <c r="H2443" i="1" s="1"/>
  <c r="J2443" i="1" s="1"/>
  <c r="G2442" i="1"/>
  <c r="F2442" i="1"/>
  <c r="H2442" i="1" s="1"/>
  <c r="E2442" i="1"/>
  <c r="I2441" i="1"/>
  <c r="G2441" i="1"/>
  <c r="F2441" i="1"/>
  <c r="E2441" i="1"/>
  <c r="H2441" i="1" s="1"/>
  <c r="J2441" i="1" s="1"/>
  <c r="G2440" i="1"/>
  <c r="F2440" i="1"/>
  <c r="E2440" i="1"/>
  <c r="G2439" i="1"/>
  <c r="F2439" i="1"/>
  <c r="E2439" i="1"/>
  <c r="H2439" i="1" s="1"/>
  <c r="G2438" i="1"/>
  <c r="F2438" i="1"/>
  <c r="H2438" i="1" s="1"/>
  <c r="E2438" i="1"/>
  <c r="I2437" i="1"/>
  <c r="G2437" i="1"/>
  <c r="F2437" i="1"/>
  <c r="E2437" i="1"/>
  <c r="H2437" i="1" s="1"/>
  <c r="J2437" i="1" s="1"/>
  <c r="G2436" i="1"/>
  <c r="F2436" i="1"/>
  <c r="E2436" i="1"/>
  <c r="G2435" i="1"/>
  <c r="F2435" i="1"/>
  <c r="E2435" i="1"/>
  <c r="H2435" i="1" s="1"/>
  <c r="J2435" i="1" s="1"/>
  <c r="G2434" i="1"/>
  <c r="F2434" i="1"/>
  <c r="H2434" i="1" s="1"/>
  <c r="E2434" i="1"/>
  <c r="I2433" i="1"/>
  <c r="G2433" i="1"/>
  <c r="F2433" i="1"/>
  <c r="E2433" i="1"/>
  <c r="H2433" i="1" s="1"/>
  <c r="J2433" i="1" s="1"/>
  <c r="G2432" i="1"/>
  <c r="F2432" i="1"/>
  <c r="E2432" i="1"/>
  <c r="G2431" i="1"/>
  <c r="F2431" i="1"/>
  <c r="E2431" i="1"/>
  <c r="H2431" i="1" s="1"/>
  <c r="G2430" i="1"/>
  <c r="F2430" i="1"/>
  <c r="H2430" i="1" s="1"/>
  <c r="E2430" i="1"/>
  <c r="I2429" i="1"/>
  <c r="G2429" i="1"/>
  <c r="F2429" i="1"/>
  <c r="E2429" i="1"/>
  <c r="H2429" i="1" s="1"/>
  <c r="J2429" i="1" s="1"/>
  <c r="G2428" i="1"/>
  <c r="F2428" i="1"/>
  <c r="E2428" i="1"/>
  <c r="G2427" i="1"/>
  <c r="F2427" i="1"/>
  <c r="E2427" i="1"/>
  <c r="H2427" i="1" s="1"/>
  <c r="J2427" i="1" s="1"/>
  <c r="G2426" i="1"/>
  <c r="F2426" i="1"/>
  <c r="H2426" i="1" s="1"/>
  <c r="E2426" i="1"/>
  <c r="I2425" i="1"/>
  <c r="G2425" i="1"/>
  <c r="F2425" i="1"/>
  <c r="E2425" i="1"/>
  <c r="H2425" i="1" s="1"/>
  <c r="J2425" i="1" s="1"/>
  <c r="G2424" i="1"/>
  <c r="F2424" i="1"/>
  <c r="E2424" i="1"/>
  <c r="G2423" i="1"/>
  <c r="F2423" i="1"/>
  <c r="E2423" i="1"/>
  <c r="H2423" i="1" s="1"/>
  <c r="G2422" i="1"/>
  <c r="F2422" i="1"/>
  <c r="H2422" i="1" s="1"/>
  <c r="E2422" i="1"/>
  <c r="I2421" i="1"/>
  <c r="G2421" i="1"/>
  <c r="F2421" i="1"/>
  <c r="E2421" i="1"/>
  <c r="H2421" i="1" s="1"/>
  <c r="J2421" i="1" s="1"/>
  <c r="G2420" i="1"/>
  <c r="F2420" i="1"/>
  <c r="E2420" i="1"/>
  <c r="G2419" i="1"/>
  <c r="F2419" i="1"/>
  <c r="E2419" i="1"/>
  <c r="H2419" i="1" s="1"/>
  <c r="J2419" i="1" s="1"/>
  <c r="G2418" i="1"/>
  <c r="F2418" i="1"/>
  <c r="H2418" i="1" s="1"/>
  <c r="E2418" i="1"/>
  <c r="I2417" i="1"/>
  <c r="G2417" i="1"/>
  <c r="F2417" i="1"/>
  <c r="E2417" i="1"/>
  <c r="H2417" i="1" s="1"/>
  <c r="J2417" i="1" s="1"/>
  <c r="G2416" i="1"/>
  <c r="F2416" i="1"/>
  <c r="E2416" i="1"/>
  <c r="G2415" i="1"/>
  <c r="F2415" i="1"/>
  <c r="E2415" i="1"/>
  <c r="H2415" i="1" s="1"/>
  <c r="G2414" i="1"/>
  <c r="F2414" i="1"/>
  <c r="H2414" i="1" s="1"/>
  <c r="E2414" i="1"/>
  <c r="I2413" i="1"/>
  <c r="G2413" i="1"/>
  <c r="F2413" i="1"/>
  <c r="E2413" i="1"/>
  <c r="H2413" i="1" s="1"/>
  <c r="J2413" i="1" s="1"/>
  <c r="G2412" i="1"/>
  <c r="F2412" i="1"/>
  <c r="E2412" i="1"/>
  <c r="G2411" i="1"/>
  <c r="F2411" i="1"/>
  <c r="E2411" i="1"/>
  <c r="H2411" i="1" s="1"/>
  <c r="J2411" i="1" s="1"/>
  <c r="G2410" i="1"/>
  <c r="F2410" i="1"/>
  <c r="H2410" i="1" s="1"/>
  <c r="E2410" i="1"/>
  <c r="I2409" i="1"/>
  <c r="G2409" i="1"/>
  <c r="F2409" i="1"/>
  <c r="E2409" i="1"/>
  <c r="H2409" i="1" s="1"/>
  <c r="J2409" i="1" s="1"/>
  <c r="G2408" i="1"/>
  <c r="F2408" i="1"/>
  <c r="E2408" i="1"/>
  <c r="G2407" i="1"/>
  <c r="F2407" i="1"/>
  <c r="E2407" i="1"/>
  <c r="H2407" i="1" s="1"/>
  <c r="G2406" i="1"/>
  <c r="F2406" i="1"/>
  <c r="H2406" i="1" s="1"/>
  <c r="E2406" i="1"/>
  <c r="I2405" i="1"/>
  <c r="G2405" i="1"/>
  <c r="F2405" i="1"/>
  <c r="E2405" i="1"/>
  <c r="H2405" i="1" s="1"/>
  <c r="J2405" i="1" s="1"/>
  <c r="G2404" i="1"/>
  <c r="F2404" i="1"/>
  <c r="E2404" i="1"/>
  <c r="G2403" i="1"/>
  <c r="F2403" i="1"/>
  <c r="E2403" i="1"/>
  <c r="H2403" i="1" s="1"/>
  <c r="J2403" i="1" s="1"/>
  <c r="G2402" i="1"/>
  <c r="F2402" i="1"/>
  <c r="H2402" i="1" s="1"/>
  <c r="E2402" i="1"/>
  <c r="I2401" i="1"/>
  <c r="G2401" i="1"/>
  <c r="F2401" i="1"/>
  <c r="E2401" i="1"/>
  <c r="H2401" i="1" s="1"/>
  <c r="J2401" i="1" s="1"/>
  <c r="G2400" i="1"/>
  <c r="F2400" i="1"/>
  <c r="E2400" i="1"/>
  <c r="G2399" i="1"/>
  <c r="F2399" i="1"/>
  <c r="E2399" i="1"/>
  <c r="H2399" i="1" s="1"/>
  <c r="G2398" i="1"/>
  <c r="F2398" i="1"/>
  <c r="H2398" i="1" s="1"/>
  <c r="E2398" i="1"/>
  <c r="I2397" i="1"/>
  <c r="G2397" i="1"/>
  <c r="F2397" i="1"/>
  <c r="E2397" i="1"/>
  <c r="H2397" i="1" s="1"/>
  <c r="J2397" i="1" s="1"/>
  <c r="G2396" i="1"/>
  <c r="F2396" i="1"/>
  <c r="E2396" i="1"/>
  <c r="G2395" i="1"/>
  <c r="F2395" i="1"/>
  <c r="E2395" i="1"/>
  <c r="H2395" i="1" s="1"/>
  <c r="J2395" i="1" s="1"/>
  <c r="G2394" i="1"/>
  <c r="F2394" i="1"/>
  <c r="H2394" i="1" s="1"/>
  <c r="E2394" i="1"/>
  <c r="I2393" i="1"/>
  <c r="G2393" i="1"/>
  <c r="F2393" i="1"/>
  <c r="E2393" i="1"/>
  <c r="H2393" i="1" s="1"/>
  <c r="J2393" i="1" s="1"/>
  <c r="G2392" i="1"/>
  <c r="F2392" i="1"/>
  <c r="E2392" i="1"/>
  <c r="G2391" i="1"/>
  <c r="F2391" i="1"/>
  <c r="E2391" i="1"/>
  <c r="H2391" i="1" s="1"/>
  <c r="G2390" i="1"/>
  <c r="F2390" i="1"/>
  <c r="H2390" i="1" s="1"/>
  <c r="E2390" i="1"/>
  <c r="I2389" i="1"/>
  <c r="G2389" i="1"/>
  <c r="F2389" i="1"/>
  <c r="E2389" i="1"/>
  <c r="H2389" i="1" s="1"/>
  <c r="J2389" i="1" s="1"/>
  <c r="G2388" i="1"/>
  <c r="F2388" i="1"/>
  <c r="E2388" i="1"/>
  <c r="G2387" i="1"/>
  <c r="F2387" i="1"/>
  <c r="E2387" i="1"/>
  <c r="H2387" i="1" s="1"/>
  <c r="J2387" i="1" s="1"/>
  <c r="G2386" i="1"/>
  <c r="F2386" i="1"/>
  <c r="H2386" i="1" s="1"/>
  <c r="E2386" i="1"/>
  <c r="I2385" i="1"/>
  <c r="G2385" i="1"/>
  <c r="F2385" i="1"/>
  <c r="E2385" i="1"/>
  <c r="H2385" i="1" s="1"/>
  <c r="J2385" i="1" s="1"/>
  <c r="G2384" i="1"/>
  <c r="F2384" i="1"/>
  <c r="E2384" i="1"/>
  <c r="H2383" i="1"/>
  <c r="J2383" i="1" s="1"/>
  <c r="G2383" i="1"/>
  <c r="F2383" i="1"/>
  <c r="E2383" i="1"/>
  <c r="G2382" i="1"/>
  <c r="F2382" i="1"/>
  <c r="H2382" i="1" s="1"/>
  <c r="E2382" i="1"/>
  <c r="G2381" i="1"/>
  <c r="F2381" i="1"/>
  <c r="E2381" i="1"/>
  <c r="H2381" i="1" s="1"/>
  <c r="G2380" i="1"/>
  <c r="F2380" i="1"/>
  <c r="E2380" i="1"/>
  <c r="H2379" i="1"/>
  <c r="G2379" i="1"/>
  <c r="F2379" i="1"/>
  <c r="E2379" i="1"/>
  <c r="J2378" i="1"/>
  <c r="G2378" i="1"/>
  <c r="F2378" i="1"/>
  <c r="H2378" i="1" s="1"/>
  <c r="I2378" i="1" s="1"/>
  <c r="E2378" i="1"/>
  <c r="G2377" i="1"/>
  <c r="F2377" i="1"/>
  <c r="E2377" i="1"/>
  <c r="H2377" i="1" s="1"/>
  <c r="J2377" i="1" s="1"/>
  <c r="G2376" i="1"/>
  <c r="F2376" i="1"/>
  <c r="E2376" i="1"/>
  <c r="H2375" i="1"/>
  <c r="J2375" i="1" s="1"/>
  <c r="G2375" i="1"/>
  <c r="F2375" i="1"/>
  <c r="E2375" i="1"/>
  <c r="G2374" i="1"/>
  <c r="F2374" i="1"/>
  <c r="H2374" i="1" s="1"/>
  <c r="E2374" i="1"/>
  <c r="G2373" i="1"/>
  <c r="F2373" i="1"/>
  <c r="E2373" i="1"/>
  <c r="H2373" i="1" s="1"/>
  <c r="G2372" i="1"/>
  <c r="F2372" i="1"/>
  <c r="E2372" i="1"/>
  <c r="H2371" i="1"/>
  <c r="G2371" i="1"/>
  <c r="F2371" i="1"/>
  <c r="E2371" i="1"/>
  <c r="J2370" i="1"/>
  <c r="G2370" i="1"/>
  <c r="F2370" i="1"/>
  <c r="H2370" i="1" s="1"/>
  <c r="I2370" i="1" s="1"/>
  <c r="E2370" i="1"/>
  <c r="G2369" i="1"/>
  <c r="F2369" i="1"/>
  <c r="E2369" i="1"/>
  <c r="H2369" i="1" s="1"/>
  <c r="J2369" i="1" s="1"/>
  <c r="G2368" i="1"/>
  <c r="F2368" i="1"/>
  <c r="E2368" i="1"/>
  <c r="H2367" i="1"/>
  <c r="J2367" i="1" s="1"/>
  <c r="G2367" i="1"/>
  <c r="F2367" i="1"/>
  <c r="E2367" i="1"/>
  <c r="G2366" i="1"/>
  <c r="F2366" i="1"/>
  <c r="H2366" i="1" s="1"/>
  <c r="E2366" i="1"/>
  <c r="G2365" i="1"/>
  <c r="F2365" i="1"/>
  <c r="E2365" i="1"/>
  <c r="H2365" i="1" s="1"/>
  <c r="G2364" i="1"/>
  <c r="F2364" i="1"/>
  <c r="E2364" i="1"/>
  <c r="H2363" i="1"/>
  <c r="G2363" i="1"/>
  <c r="F2363" i="1"/>
  <c r="E2363" i="1"/>
  <c r="J2362" i="1"/>
  <c r="G2362" i="1"/>
  <c r="F2362" i="1"/>
  <c r="H2362" i="1" s="1"/>
  <c r="I2362" i="1" s="1"/>
  <c r="E2362" i="1"/>
  <c r="G2361" i="1"/>
  <c r="F2361" i="1"/>
  <c r="E2361" i="1"/>
  <c r="H2361" i="1" s="1"/>
  <c r="J2361" i="1" s="1"/>
  <c r="G2360" i="1"/>
  <c r="F2360" i="1"/>
  <c r="E2360" i="1"/>
  <c r="H2359" i="1"/>
  <c r="J2359" i="1" s="1"/>
  <c r="G2359" i="1"/>
  <c r="F2359" i="1"/>
  <c r="E2359" i="1"/>
  <c r="G2358" i="1"/>
  <c r="F2358" i="1"/>
  <c r="H2358" i="1" s="1"/>
  <c r="E2358" i="1"/>
  <c r="G2357" i="1"/>
  <c r="F2357" i="1"/>
  <c r="E2357" i="1"/>
  <c r="H2357" i="1" s="1"/>
  <c r="G2356" i="1"/>
  <c r="F2356" i="1"/>
  <c r="E2356" i="1"/>
  <c r="H2355" i="1"/>
  <c r="G2355" i="1"/>
  <c r="F2355" i="1"/>
  <c r="E2355" i="1"/>
  <c r="J2354" i="1"/>
  <c r="G2354" i="1"/>
  <c r="F2354" i="1"/>
  <c r="H2354" i="1" s="1"/>
  <c r="I2354" i="1" s="1"/>
  <c r="E2354" i="1"/>
  <c r="G2353" i="1"/>
  <c r="F2353" i="1"/>
  <c r="E2353" i="1"/>
  <c r="H2353" i="1" s="1"/>
  <c r="J2353" i="1" s="1"/>
  <c r="G2352" i="1"/>
  <c r="F2352" i="1"/>
  <c r="E2352" i="1"/>
  <c r="H2351" i="1"/>
  <c r="J2351" i="1" s="1"/>
  <c r="G2351" i="1"/>
  <c r="F2351" i="1"/>
  <c r="E2351" i="1"/>
  <c r="G2350" i="1"/>
  <c r="F2350" i="1"/>
  <c r="H2350" i="1" s="1"/>
  <c r="E2350" i="1"/>
  <c r="G2349" i="1"/>
  <c r="F2349" i="1"/>
  <c r="E2349" i="1"/>
  <c r="H2349" i="1" s="1"/>
  <c r="G2348" i="1"/>
  <c r="F2348" i="1"/>
  <c r="E2348" i="1"/>
  <c r="H2347" i="1"/>
  <c r="G2347" i="1"/>
  <c r="F2347" i="1"/>
  <c r="E2347" i="1"/>
  <c r="J2346" i="1"/>
  <c r="G2346" i="1"/>
  <c r="F2346" i="1"/>
  <c r="H2346" i="1" s="1"/>
  <c r="I2346" i="1" s="1"/>
  <c r="E2346" i="1"/>
  <c r="G2345" i="1"/>
  <c r="F2345" i="1"/>
  <c r="E2345" i="1"/>
  <c r="H2345" i="1" s="1"/>
  <c r="J2345" i="1" s="1"/>
  <c r="G2344" i="1"/>
  <c r="F2344" i="1"/>
  <c r="E2344" i="1"/>
  <c r="H2343" i="1"/>
  <c r="J2343" i="1" s="1"/>
  <c r="G2343" i="1"/>
  <c r="F2343" i="1"/>
  <c r="E2343" i="1"/>
  <c r="G2342" i="1"/>
  <c r="F2342" i="1"/>
  <c r="H2342" i="1" s="1"/>
  <c r="E2342" i="1"/>
  <c r="G2341" i="1"/>
  <c r="F2341" i="1"/>
  <c r="E2341" i="1"/>
  <c r="H2341" i="1" s="1"/>
  <c r="H2340" i="1"/>
  <c r="G2340" i="1"/>
  <c r="F2340" i="1"/>
  <c r="E2340" i="1"/>
  <c r="J2339" i="1"/>
  <c r="G2339" i="1"/>
  <c r="F2339" i="1"/>
  <c r="H2339" i="1" s="1"/>
  <c r="I2339" i="1" s="1"/>
  <c r="E2339" i="1"/>
  <c r="G2338" i="1"/>
  <c r="F2338" i="1"/>
  <c r="E2338" i="1"/>
  <c r="G2337" i="1"/>
  <c r="F2337" i="1"/>
  <c r="E2337" i="1"/>
  <c r="H2337" i="1" s="1"/>
  <c r="J2337" i="1" s="1"/>
  <c r="G2336" i="1"/>
  <c r="F2336" i="1"/>
  <c r="H2336" i="1" s="1"/>
  <c r="E2336" i="1"/>
  <c r="H2335" i="1"/>
  <c r="G2335" i="1"/>
  <c r="F2335" i="1"/>
  <c r="E2335" i="1"/>
  <c r="J2334" i="1"/>
  <c r="G2334" i="1"/>
  <c r="H2334" i="1" s="1"/>
  <c r="I2334" i="1" s="1"/>
  <c r="F2334" i="1"/>
  <c r="E2334" i="1"/>
  <c r="G2333" i="1"/>
  <c r="F2333" i="1"/>
  <c r="E2333" i="1"/>
  <c r="H2333" i="1" s="1"/>
  <c r="H2332" i="1"/>
  <c r="G2332" i="1"/>
  <c r="F2332" i="1"/>
  <c r="E2332" i="1"/>
  <c r="G2331" i="1"/>
  <c r="F2331" i="1"/>
  <c r="H2331" i="1" s="1"/>
  <c r="I2331" i="1" s="1"/>
  <c r="E2331" i="1"/>
  <c r="G2330" i="1"/>
  <c r="F2330" i="1"/>
  <c r="H2330" i="1" s="1"/>
  <c r="E2330" i="1"/>
  <c r="I2329" i="1"/>
  <c r="G2329" i="1"/>
  <c r="F2329" i="1"/>
  <c r="E2329" i="1"/>
  <c r="H2329" i="1" s="1"/>
  <c r="J2329" i="1" s="1"/>
  <c r="G2328" i="1"/>
  <c r="F2328" i="1"/>
  <c r="H2328" i="1" s="1"/>
  <c r="E2328" i="1"/>
  <c r="H2327" i="1"/>
  <c r="G2327" i="1"/>
  <c r="F2327" i="1"/>
  <c r="E2327" i="1"/>
  <c r="G2326" i="1"/>
  <c r="H2326" i="1" s="1"/>
  <c r="F2326" i="1"/>
  <c r="E2326" i="1"/>
  <c r="G2325" i="1"/>
  <c r="F2325" i="1"/>
  <c r="E2325" i="1"/>
  <c r="H2325" i="1" s="1"/>
  <c r="H2324" i="1"/>
  <c r="G2324" i="1"/>
  <c r="F2324" i="1"/>
  <c r="E2324" i="1"/>
  <c r="G2323" i="1"/>
  <c r="F2323" i="1"/>
  <c r="H2323" i="1" s="1"/>
  <c r="E2323" i="1"/>
  <c r="G2322" i="1"/>
  <c r="F2322" i="1"/>
  <c r="E2322" i="1"/>
  <c r="G2321" i="1"/>
  <c r="F2321" i="1"/>
  <c r="E2321" i="1"/>
  <c r="H2321" i="1" s="1"/>
  <c r="G2320" i="1"/>
  <c r="F2320" i="1"/>
  <c r="H2320" i="1" s="1"/>
  <c r="E2320" i="1"/>
  <c r="H2319" i="1"/>
  <c r="G2319" i="1"/>
  <c r="F2319" i="1"/>
  <c r="E2319" i="1"/>
  <c r="J2318" i="1"/>
  <c r="G2318" i="1"/>
  <c r="H2318" i="1" s="1"/>
  <c r="I2318" i="1" s="1"/>
  <c r="F2318" i="1"/>
  <c r="E2318" i="1"/>
  <c r="G2317" i="1"/>
  <c r="F2317" i="1"/>
  <c r="E2317" i="1"/>
  <c r="H2317" i="1" s="1"/>
  <c r="H2316" i="1"/>
  <c r="G2316" i="1"/>
  <c r="F2316" i="1"/>
  <c r="E2316" i="1"/>
  <c r="J2315" i="1"/>
  <c r="G2315" i="1"/>
  <c r="F2315" i="1"/>
  <c r="H2315" i="1" s="1"/>
  <c r="I2315" i="1" s="1"/>
  <c r="E2315" i="1"/>
  <c r="G2314" i="1"/>
  <c r="F2314" i="1"/>
  <c r="H2314" i="1" s="1"/>
  <c r="E2314" i="1"/>
  <c r="I2313" i="1"/>
  <c r="G2313" i="1"/>
  <c r="F2313" i="1"/>
  <c r="E2313" i="1"/>
  <c r="H2313" i="1" s="1"/>
  <c r="J2313" i="1" s="1"/>
  <c r="G2312" i="1"/>
  <c r="F2312" i="1"/>
  <c r="H2312" i="1" s="1"/>
  <c r="E2312" i="1"/>
  <c r="H2311" i="1"/>
  <c r="G2311" i="1"/>
  <c r="F2311" i="1"/>
  <c r="E2311" i="1"/>
  <c r="G2310" i="1"/>
  <c r="H2310" i="1" s="1"/>
  <c r="I2310" i="1" s="1"/>
  <c r="F2310" i="1"/>
  <c r="E2310" i="1"/>
  <c r="G2309" i="1"/>
  <c r="F2309" i="1"/>
  <c r="E2309" i="1"/>
  <c r="H2309" i="1" s="1"/>
  <c r="H2308" i="1"/>
  <c r="G2308" i="1"/>
  <c r="F2308" i="1"/>
  <c r="E2308" i="1"/>
  <c r="J2307" i="1"/>
  <c r="G2307" i="1"/>
  <c r="F2307" i="1"/>
  <c r="H2307" i="1" s="1"/>
  <c r="I2307" i="1" s="1"/>
  <c r="E2307" i="1"/>
  <c r="G2306" i="1"/>
  <c r="F2306" i="1"/>
  <c r="E2306" i="1"/>
  <c r="G2305" i="1"/>
  <c r="F2305" i="1"/>
  <c r="E2305" i="1"/>
  <c r="H2305" i="1" s="1"/>
  <c r="J2305" i="1" s="1"/>
  <c r="G2304" i="1"/>
  <c r="F2304" i="1"/>
  <c r="H2304" i="1" s="1"/>
  <c r="E2304" i="1"/>
  <c r="H2303" i="1"/>
  <c r="G2303" i="1"/>
  <c r="F2303" i="1"/>
  <c r="E2303" i="1"/>
  <c r="J2302" i="1"/>
  <c r="G2302" i="1"/>
  <c r="H2302" i="1" s="1"/>
  <c r="I2302" i="1" s="1"/>
  <c r="F2302" i="1"/>
  <c r="E2302" i="1"/>
  <c r="G2301" i="1"/>
  <c r="F2301" i="1"/>
  <c r="E2301" i="1"/>
  <c r="H2301" i="1" s="1"/>
  <c r="H2300" i="1"/>
  <c r="G2300" i="1"/>
  <c r="F2300" i="1"/>
  <c r="E2300" i="1"/>
  <c r="G2299" i="1"/>
  <c r="F2299" i="1"/>
  <c r="H2299" i="1" s="1"/>
  <c r="I2299" i="1" s="1"/>
  <c r="E2299" i="1"/>
  <c r="G2298" i="1"/>
  <c r="F2298" i="1"/>
  <c r="H2298" i="1" s="1"/>
  <c r="E2298" i="1"/>
  <c r="I2297" i="1"/>
  <c r="G2297" i="1"/>
  <c r="F2297" i="1"/>
  <c r="E2297" i="1"/>
  <c r="H2297" i="1" s="1"/>
  <c r="J2297" i="1" s="1"/>
  <c r="G2296" i="1"/>
  <c r="F2296" i="1"/>
  <c r="H2296" i="1" s="1"/>
  <c r="E2296" i="1"/>
  <c r="H2295" i="1"/>
  <c r="G2295" i="1"/>
  <c r="F2295" i="1"/>
  <c r="E2295" i="1"/>
  <c r="G2294" i="1"/>
  <c r="H2294" i="1" s="1"/>
  <c r="F2294" i="1"/>
  <c r="E2294" i="1"/>
  <c r="G2293" i="1"/>
  <c r="F2293" i="1"/>
  <c r="E2293" i="1"/>
  <c r="H2293" i="1" s="1"/>
  <c r="H2292" i="1"/>
  <c r="G2292" i="1"/>
  <c r="F2292" i="1"/>
  <c r="E2292" i="1"/>
  <c r="G2291" i="1"/>
  <c r="F2291" i="1"/>
  <c r="H2291" i="1" s="1"/>
  <c r="E2291" i="1"/>
  <c r="G2290" i="1"/>
  <c r="F2290" i="1"/>
  <c r="E2290" i="1"/>
  <c r="G2289" i="1"/>
  <c r="F2289" i="1"/>
  <c r="E2289" i="1"/>
  <c r="H2289" i="1" s="1"/>
  <c r="G2288" i="1"/>
  <c r="F2288" i="1"/>
  <c r="E2288" i="1"/>
  <c r="H2288" i="1" s="1"/>
  <c r="I2287" i="1"/>
  <c r="G2287" i="1"/>
  <c r="F2287" i="1"/>
  <c r="E2287" i="1"/>
  <c r="H2287" i="1" s="1"/>
  <c r="J2287" i="1" s="1"/>
  <c r="G2286" i="1"/>
  <c r="F2286" i="1"/>
  <c r="E2286" i="1"/>
  <c r="G2285" i="1"/>
  <c r="F2285" i="1"/>
  <c r="E2285" i="1"/>
  <c r="H2285" i="1" s="1"/>
  <c r="J2285" i="1" s="1"/>
  <c r="G2284" i="1"/>
  <c r="F2284" i="1"/>
  <c r="E2284" i="1"/>
  <c r="I2283" i="1"/>
  <c r="G2283" i="1"/>
  <c r="F2283" i="1"/>
  <c r="E2283" i="1"/>
  <c r="H2283" i="1" s="1"/>
  <c r="J2283" i="1" s="1"/>
  <c r="G2282" i="1"/>
  <c r="F2282" i="1"/>
  <c r="E2282" i="1"/>
  <c r="H2282" i="1" s="1"/>
  <c r="G2281" i="1"/>
  <c r="F2281" i="1"/>
  <c r="E2281" i="1"/>
  <c r="H2281" i="1" s="1"/>
  <c r="G2280" i="1"/>
  <c r="F2280" i="1"/>
  <c r="E2280" i="1"/>
  <c r="H2280" i="1" s="1"/>
  <c r="I2279" i="1"/>
  <c r="G2279" i="1"/>
  <c r="F2279" i="1"/>
  <c r="E2279" i="1"/>
  <c r="H2279" i="1" s="1"/>
  <c r="J2279" i="1" s="1"/>
  <c r="I2278" i="1"/>
  <c r="G2278" i="1"/>
  <c r="F2278" i="1"/>
  <c r="E2278" i="1"/>
  <c r="H2278" i="1" s="1"/>
  <c r="J2278" i="1" s="1"/>
  <c r="I2277" i="1"/>
  <c r="G2277" i="1"/>
  <c r="F2277" i="1"/>
  <c r="E2277" i="1"/>
  <c r="H2277" i="1" s="1"/>
  <c r="J2277" i="1" s="1"/>
  <c r="I2276" i="1"/>
  <c r="G2276" i="1"/>
  <c r="F2276" i="1"/>
  <c r="E2276" i="1"/>
  <c r="H2276" i="1" s="1"/>
  <c r="J2276" i="1" s="1"/>
  <c r="I2275" i="1"/>
  <c r="G2275" i="1"/>
  <c r="F2275" i="1"/>
  <c r="E2275" i="1"/>
  <c r="H2275" i="1" s="1"/>
  <c r="J2275" i="1" s="1"/>
  <c r="I2274" i="1"/>
  <c r="G2274" i="1"/>
  <c r="F2274" i="1"/>
  <c r="E2274" i="1"/>
  <c r="H2274" i="1" s="1"/>
  <c r="J2274" i="1" s="1"/>
  <c r="I2273" i="1"/>
  <c r="G2273" i="1"/>
  <c r="F2273" i="1"/>
  <c r="E2273" i="1"/>
  <c r="H2273" i="1" s="1"/>
  <c r="J2273" i="1" s="1"/>
  <c r="I2272" i="1"/>
  <c r="G2272" i="1"/>
  <c r="F2272" i="1"/>
  <c r="E2272" i="1"/>
  <c r="H2272" i="1" s="1"/>
  <c r="J2272" i="1" s="1"/>
  <c r="I2271" i="1"/>
  <c r="G2271" i="1"/>
  <c r="F2271" i="1"/>
  <c r="E2271" i="1"/>
  <c r="H2271" i="1" s="1"/>
  <c r="J2271" i="1" s="1"/>
  <c r="I2270" i="1"/>
  <c r="G2270" i="1"/>
  <c r="F2270" i="1"/>
  <c r="E2270" i="1"/>
  <c r="H2270" i="1" s="1"/>
  <c r="J2270" i="1" s="1"/>
  <c r="I2269" i="1"/>
  <c r="G2269" i="1"/>
  <c r="F2269" i="1"/>
  <c r="E2269" i="1"/>
  <c r="H2269" i="1" s="1"/>
  <c r="J2269" i="1" s="1"/>
  <c r="I2268" i="1"/>
  <c r="G2268" i="1"/>
  <c r="F2268" i="1"/>
  <c r="E2268" i="1"/>
  <c r="H2268" i="1" s="1"/>
  <c r="J2268" i="1" s="1"/>
  <c r="I2267" i="1"/>
  <c r="G2267" i="1"/>
  <c r="F2267" i="1"/>
  <c r="E2267" i="1"/>
  <c r="H2267" i="1" s="1"/>
  <c r="J2267" i="1" s="1"/>
  <c r="I2266" i="1"/>
  <c r="G2266" i="1"/>
  <c r="F2266" i="1"/>
  <c r="E2266" i="1"/>
  <c r="H2266" i="1" s="1"/>
  <c r="J2266" i="1" s="1"/>
  <c r="I2265" i="1"/>
  <c r="G2265" i="1"/>
  <c r="F2265" i="1"/>
  <c r="E2265" i="1"/>
  <c r="H2265" i="1" s="1"/>
  <c r="J2265" i="1" s="1"/>
  <c r="I2264" i="1"/>
  <c r="G2264" i="1"/>
  <c r="F2264" i="1"/>
  <c r="E2264" i="1"/>
  <c r="H2264" i="1" s="1"/>
  <c r="J2264" i="1" s="1"/>
  <c r="I2263" i="1"/>
  <c r="G2263" i="1"/>
  <c r="F2263" i="1"/>
  <c r="E2263" i="1"/>
  <c r="H2263" i="1" s="1"/>
  <c r="J2263" i="1" s="1"/>
  <c r="I2262" i="1"/>
  <c r="G2262" i="1"/>
  <c r="F2262" i="1"/>
  <c r="E2262" i="1"/>
  <c r="H2262" i="1" s="1"/>
  <c r="J2262" i="1" s="1"/>
  <c r="I2261" i="1"/>
  <c r="G2261" i="1"/>
  <c r="F2261" i="1"/>
  <c r="E2261" i="1"/>
  <c r="H2261" i="1" s="1"/>
  <c r="J2261" i="1" s="1"/>
  <c r="I2260" i="1"/>
  <c r="G2260" i="1"/>
  <c r="F2260" i="1"/>
  <c r="E2260" i="1"/>
  <c r="H2260" i="1" s="1"/>
  <c r="J2260" i="1" s="1"/>
  <c r="I2259" i="1"/>
  <c r="G2259" i="1"/>
  <c r="F2259" i="1"/>
  <c r="E2259" i="1"/>
  <c r="H2259" i="1" s="1"/>
  <c r="J2259" i="1" s="1"/>
  <c r="I2258" i="1"/>
  <c r="G2258" i="1"/>
  <c r="F2258" i="1"/>
  <c r="E2258" i="1"/>
  <c r="H2258" i="1" s="1"/>
  <c r="J2258" i="1" s="1"/>
  <c r="I2257" i="1"/>
  <c r="G2257" i="1"/>
  <c r="F2257" i="1"/>
  <c r="E2257" i="1"/>
  <c r="H2257" i="1" s="1"/>
  <c r="J2257" i="1" s="1"/>
  <c r="I2256" i="1"/>
  <c r="G2256" i="1"/>
  <c r="F2256" i="1"/>
  <c r="E2256" i="1"/>
  <c r="H2256" i="1" s="1"/>
  <c r="J2256" i="1" s="1"/>
  <c r="I2255" i="1"/>
  <c r="G2255" i="1"/>
  <c r="F2255" i="1"/>
  <c r="E2255" i="1"/>
  <c r="H2255" i="1" s="1"/>
  <c r="J2255" i="1" s="1"/>
  <c r="I2254" i="1"/>
  <c r="G2254" i="1"/>
  <c r="F2254" i="1"/>
  <c r="E2254" i="1"/>
  <c r="H2254" i="1" s="1"/>
  <c r="J2254" i="1" s="1"/>
  <c r="I2253" i="1"/>
  <c r="G2253" i="1"/>
  <c r="F2253" i="1"/>
  <c r="E2253" i="1"/>
  <c r="H2253" i="1" s="1"/>
  <c r="J2253" i="1" s="1"/>
  <c r="I2252" i="1"/>
  <c r="G2252" i="1"/>
  <c r="F2252" i="1"/>
  <c r="E2252" i="1"/>
  <c r="H2252" i="1" s="1"/>
  <c r="J2252" i="1" s="1"/>
  <c r="I2251" i="1"/>
  <c r="G2251" i="1"/>
  <c r="F2251" i="1"/>
  <c r="E2251" i="1"/>
  <c r="H2251" i="1" s="1"/>
  <c r="J2251" i="1" s="1"/>
  <c r="I2250" i="1"/>
  <c r="G2250" i="1"/>
  <c r="F2250" i="1"/>
  <c r="E2250" i="1"/>
  <c r="H2250" i="1" s="1"/>
  <c r="J2250" i="1" s="1"/>
  <c r="I2249" i="1"/>
  <c r="G2249" i="1"/>
  <c r="F2249" i="1"/>
  <c r="E2249" i="1"/>
  <c r="H2249" i="1" s="1"/>
  <c r="J2249" i="1" s="1"/>
  <c r="I2248" i="1"/>
  <c r="G2248" i="1"/>
  <c r="F2248" i="1"/>
  <c r="E2248" i="1"/>
  <c r="H2248" i="1" s="1"/>
  <c r="J2248" i="1" s="1"/>
  <c r="I2247" i="1"/>
  <c r="G2247" i="1"/>
  <c r="F2247" i="1"/>
  <c r="E2247" i="1"/>
  <c r="H2247" i="1" s="1"/>
  <c r="J2247" i="1" s="1"/>
  <c r="I2246" i="1"/>
  <c r="G2246" i="1"/>
  <c r="F2246" i="1"/>
  <c r="E2246" i="1"/>
  <c r="H2246" i="1" s="1"/>
  <c r="J2246" i="1" s="1"/>
  <c r="I2245" i="1"/>
  <c r="G2245" i="1"/>
  <c r="F2245" i="1"/>
  <c r="E2245" i="1"/>
  <c r="H2245" i="1" s="1"/>
  <c r="J2245" i="1" s="1"/>
  <c r="I2244" i="1"/>
  <c r="G2244" i="1"/>
  <c r="F2244" i="1"/>
  <c r="E2244" i="1"/>
  <c r="H2244" i="1" s="1"/>
  <c r="J2244" i="1" s="1"/>
  <c r="I2243" i="1"/>
  <c r="G2243" i="1"/>
  <c r="F2243" i="1"/>
  <c r="E2243" i="1"/>
  <c r="H2243" i="1" s="1"/>
  <c r="J2243" i="1" s="1"/>
  <c r="I2242" i="1"/>
  <c r="G2242" i="1"/>
  <c r="F2242" i="1"/>
  <c r="E2242" i="1"/>
  <c r="H2242" i="1" s="1"/>
  <c r="J2242" i="1" s="1"/>
  <c r="I2241" i="1"/>
  <c r="G2241" i="1"/>
  <c r="F2241" i="1"/>
  <c r="E2241" i="1"/>
  <c r="H2241" i="1" s="1"/>
  <c r="J2241" i="1" s="1"/>
  <c r="I2240" i="1"/>
  <c r="G2240" i="1"/>
  <c r="F2240" i="1"/>
  <c r="E2240" i="1"/>
  <c r="H2240" i="1" s="1"/>
  <c r="J2240" i="1" s="1"/>
  <c r="I2239" i="1"/>
  <c r="G2239" i="1"/>
  <c r="F2239" i="1"/>
  <c r="E2239" i="1"/>
  <c r="H2239" i="1" s="1"/>
  <c r="J2239" i="1" s="1"/>
  <c r="I2238" i="1"/>
  <c r="G2238" i="1"/>
  <c r="F2238" i="1"/>
  <c r="E2238" i="1"/>
  <c r="H2238" i="1" s="1"/>
  <c r="J2238" i="1" s="1"/>
  <c r="I2237" i="1"/>
  <c r="G2237" i="1"/>
  <c r="F2237" i="1"/>
  <c r="E2237" i="1"/>
  <c r="H2237" i="1" s="1"/>
  <c r="J2237" i="1" s="1"/>
  <c r="I2236" i="1"/>
  <c r="G2236" i="1"/>
  <c r="F2236" i="1"/>
  <c r="E2236" i="1"/>
  <c r="H2236" i="1" s="1"/>
  <c r="J2236" i="1" s="1"/>
  <c r="I2235" i="1"/>
  <c r="G2235" i="1"/>
  <c r="F2235" i="1"/>
  <c r="E2235" i="1"/>
  <c r="H2235" i="1" s="1"/>
  <c r="J2235" i="1" s="1"/>
  <c r="I2234" i="1"/>
  <c r="G2234" i="1"/>
  <c r="F2234" i="1"/>
  <c r="E2234" i="1"/>
  <c r="H2234" i="1" s="1"/>
  <c r="J2234" i="1" s="1"/>
  <c r="I2233" i="1"/>
  <c r="G2233" i="1"/>
  <c r="F2233" i="1"/>
  <c r="E2233" i="1"/>
  <c r="H2233" i="1" s="1"/>
  <c r="J2233" i="1" s="1"/>
  <c r="I2232" i="1"/>
  <c r="G2232" i="1"/>
  <c r="F2232" i="1"/>
  <c r="E2232" i="1"/>
  <c r="H2232" i="1" s="1"/>
  <c r="J2232" i="1" s="1"/>
  <c r="I2231" i="1"/>
  <c r="G2231" i="1"/>
  <c r="F2231" i="1"/>
  <c r="E2231" i="1"/>
  <c r="H2231" i="1" s="1"/>
  <c r="J2231" i="1" s="1"/>
  <c r="I2230" i="1"/>
  <c r="G2230" i="1"/>
  <c r="F2230" i="1"/>
  <c r="E2230" i="1"/>
  <c r="H2230" i="1" s="1"/>
  <c r="J2230" i="1" s="1"/>
  <c r="I2229" i="1"/>
  <c r="G2229" i="1"/>
  <c r="F2229" i="1"/>
  <c r="E2229" i="1"/>
  <c r="H2229" i="1" s="1"/>
  <c r="J2229" i="1" s="1"/>
  <c r="I2228" i="1"/>
  <c r="G2228" i="1"/>
  <c r="F2228" i="1"/>
  <c r="E2228" i="1"/>
  <c r="H2228" i="1" s="1"/>
  <c r="J2228" i="1" s="1"/>
  <c r="I2227" i="1"/>
  <c r="G2227" i="1"/>
  <c r="F2227" i="1"/>
  <c r="E2227" i="1"/>
  <c r="H2227" i="1" s="1"/>
  <c r="J2227" i="1" s="1"/>
  <c r="I2226" i="1"/>
  <c r="G2226" i="1"/>
  <c r="F2226" i="1"/>
  <c r="E2226" i="1"/>
  <c r="H2226" i="1" s="1"/>
  <c r="J2226" i="1" s="1"/>
  <c r="I2225" i="1"/>
  <c r="G2225" i="1"/>
  <c r="F2225" i="1"/>
  <c r="E2225" i="1"/>
  <c r="H2225" i="1" s="1"/>
  <c r="J2225" i="1" s="1"/>
  <c r="I2224" i="1"/>
  <c r="G2224" i="1"/>
  <c r="F2224" i="1"/>
  <c r="E2224" i="1"/>
  <c r="H2224" i="1" s="1"/>
  <c r="J2224" i="1" s="1"/>
  <c r="I2223" i="1"/>
  <c r="G2223" i="1"/>
  <c r="F2223" i="1"/>
  <c r="E2223" i="1"/>
  <c r="H2223" i="1" s="1"/>
  <c r="J2223" i="1" s="1"/>
  <c r="I2222" i="1"/>
  <c r="G2222" i="1"/>
  <c r="F2222" i="1"/>
  <c r="E2222" i="1"/>
  <c r="H2222" i="1" s="1"/>
  <c r="J2222" i="1" s="1"/>
  <c r="I2221" i="1"/>
  <c r="G2221" i="1"/>
  <c r="F2221" i="1"/>
  <c r="E2221" i="1"/>
  <c r="H2221" i="1" s="1"/>
  <c r="J2221" i="1" s="1"/>
  <c r="I2220" i="1"/>
  <c r="G2220" i="1"/>
  <c r="F2220" i="1"/>
  <c r="E2220" i="1"/>
  <c r="H2220" i="1" s="1"/>
  <c r="J2220" i="1" s="1"/>
  <c r="I2219" i="1"/>
  <c r="G2219" i="1"/>
  <c r="F2219" i="1"/>
  <c r="E2219" i="1"/>
  <c r="H2219" i="1" s="1"/>
  <c r="J2219" i="1" s="1"/>
  <c r="I2218" i="1"/>
  <c r="G2218" i="1"/>
  <c r="F2218" i="1"/>
  <c r="E2218" i="1"/>
  <c r="H2218" i="1" s="1"/>
  <c r="J2218" i="1" s="1"/>
  <c r="I2217" i="1"/>
  <c r="G2217" i="1"/>
  <c r="F2217" i="1"/>
  <c r="E2217" i="1"/>
  <c r="H2217" i="1" s="1"/>
  <c r="J2217" i="1" s="1"/>
  <c r="I2216" i="1"/>
  <c r="G2216" i="1"/>
  <c r="F2216" i="1"/>
  <c r="E2216" i="1"/>
  <c r="H2216" i="1" s="1"/>
  <c r="J2216" i="1" s="1"/>
  <c r="I2215" i="1"/>
  <c r="G2215" i="1"/>
  <c r="F2215" i="1"/>
  <c r="E2215" i="1"/>
  <c r="H2215" i="1" s="1"/>
  <c r="J2215" i="1" s="1"/>
  <c r="I2214" i="1"/>
  <c r="G2214" i="1"/>
  <c r="F2214" i="1"/>
  <c r="E2214" i="1"/>
  <c r="H2214" i="1" s="1"/>
  <c r="J2214" i="1" s="1"/>
  <c r="I2213" i="1"/>
  <c r="G2213" i="1"/>
  <c r="F2213" i="1"/>
  <c r="E2213" i="1"/>
  <c r="H2213" i="1" s="1"/>
  <c r="J2213" i="1" s="1"/>
  <c r="I2212" i="1"/>
  <c r="G2212" i="1"/>
  <c r="F2212" i="1"/>
  <c r="E2212" i="1"/>
  <c r="H2212" i="1" s="1"/>
  <c r="J2212" i="1" s="1"/>
  <c r="I2211" i="1"/>
  <c r="G2211" i="1"/>
  <c r="F2211" i="1"/>
  <c r="E2211" i="1"/>
  <c r="H2211" i="1" s="1"/>
  <c r="J2211" i="1" s="1"/>
  <c r="I2210" i="1"/>
  <c r="G2210" i="1"/>
  <c r="F2210" i="1"/>
  <c r="E2210" i="1"/>
  <c r="H2210" i="1" s="1"/>
  <c r="J2210" i="1" s="1"/>
  <c r="I2209" i="1"/>
  <c r="G2209" i="1"/>
  <c r="F2209" i="1"/>
  <c r="E2209" i="1"/>
  <c r="H2209" i="1" s="1"/>
  <c r="J2209" i="1" s="1"/>
  <c r="I2208" i="1"/>
  <c r="G2208" i="1"/>
  <c r="F2208" i="1"/>
  <c r="E2208" i="1"/>
  <c r="H2208" i="1" s="1"/>
  <c r="J2208" i="1" s="1"/>
  <c r="I2207" i="1"/>
  <c r="G2207" i="1"/>
  <c r="F2207" i="1"/>
  <c r="E2207" i="1"/>
  <c r="H2207" i="1" s="1"/>
  <c r="J2207" i="1" s="1"/>
  <c r="I2206" i="1"/>
  <c r="G2206" i="1"/>
  <c r="F2206" i="1"/>
  <c r="E2206" i="1"/>
  <c r="H2206" i="1" s="1"/>
  <c r="J2206" i="1" s="1"/>
  <c r="I2205" i="1"/>
  <c r="G2205" i="1"/>
  <c r="F2205" i="1"/>
  <c r="E2205" i="1"/>
  <c r="H2205" i="1" s="1"/>
  <c r="J2205" i="1" s="1"/>
  <c r="I2204" i="1"/>
  <c r="G2204" i="1"/>
  <c r="F2204" i="1"/>
  <c r="E2204" i="1"/>
  <c r="H2204" i="1" s="1"/>
  <c r="J2204" i="1" s="1"/>
  <c r="I2203" i="1"/>
  <c r="G2203" i="1"/>
  <c r="F2203" i="1"/>
  <c r="E2203" i="1"/>
  <c r="H2203" i="1" s="1"/>
  <c r="J2203" i="1" s="1"/>
  <c r="I2202" i="1"/>
  <c r="G2202" i="1"/>
  <c r="F2202" i="1"/>
  <c r="E2202" i="1"/>
  <c r="H2202" i="1" s="1"/>
  <c r="J2202" i="1" s="1"/>
  <c r="I2201" i="1"/>
  <c r="G2201" i="1"/>
  <c r="F2201" i="1"/>
  <c r="E2201" i="1"/>
  <c r="H2201" i="1" s="1"/>
  <c r="J2201" i="1" s="1"/>
  <c r="I2200" i="1"/>
  <c r="G2200" i="1"/>
  <c r="F2200" i="1"/>
  <c r="E2200" i="1"/>
  <c r="H2200" i="1" s="1"/>
  <c r="J2200" i="1" s="1"/>
  <c r="I2199" i="1"/>
  <c r="G2199" i="1"/>
  <c r="F2199" i="1"/>
  <c r="E2199" i="1"/>
  <c r="H2199" i="1" s="1"/>
  <c r="J2199" i="1" s="1"/>
  <c r="I2198" i="1"/>
  <c r="G2198" i="1"/>
  <c r="F2198" i="1"/>
  <c r="E2198" i="1"/>
  <c r="H2198" i="1" s="1"/>
  <c r="J2198" i="1" s="1"/>
  <c r="I2197" i="1"/>
  <c r="G2197" i="1"/>
  <c r="F2197" i="1"/>
  <c r="E2197" i="1"/>
  <c r="H2197" i="1" s="1"/>
  <c r="J2197" i="1" s="1"/>
  <c r="I2196" i="1"/>
  <c r="G2196" i="1"/>
  <c r="F2196" i="1"/>
  <c r="E2196" i="1"/>
  <c r="H2196" i="1" s="1"/>
  <c r="J2196" i="1" s="1"/>
  <c r="I2195" i="1"/>
  <c r="G2195" i="1"/>
  <c r="F2195" i="1"/>
  <c r="E2195" i="1"/>
  <c r="H2195" i="1" s="1"/>
  <c r="J2195" i="1" s="1"/>
  <c r="I2194" i="1"/>
  <c r="G2194" i="1"/>
  <c r="F2194" i="1"/>
  <c r="E2194" i="1"/>
  <c r="H2194" i="1" s="1"/>
  <c r="J2194" i="1" s="1"/>
  <c r="I2193" i="1"/>
  <c r="G2193" i="1"/>
  <c r="F2193" i="1"/>
  <c r="E2193" i="1"/>
  <c r="H2193" i="1" s="1"/>
  <c r="J2193" i="1" s="1"/>
  <c r="I2192" i="1"/>
  <c r="G2192" i="1"/>
  <c r="F2192" i="1"/>
  <c r="E2192" i="1"/>
  <c r="H2192" i="1" s="1"/>
  <c r="J2192" i="1" s="1"/>
  <c r="G2191" i="1"/>
  <c r="F2191" i="1"/>
  <c r="E2191" i="1"/>
  <c r="H2191" i="1" s="1"/>
  <c r="G2190" i="1"/>
  <c r="F2190" i="1"/>
  <c r="E2190" i="1"/>
  <c r="G2189" i="1"/>
  <c r="H2189" i="1" s="1"/>
  <c r="F2189" i="1"/>
  <c r="E2189" i="1"/>
  <c r="I2188" i="1"/>
  <c r="G2188" i="1"/>
  <c r="F2188" i="1"/>
  <c r="E2188" i="1"/>
  <c r="H2188" i="1" s="1"/>
  <c r="J2188" i="1" s="1"/>
  <c r="I2187" i="1"/>
  <c r="G2187" i="1"/>
  <c r="F2187" i="1"/>
  <c r="E2187" i="1"/>
  <c r="H2187" i="1" s="1"/>
  <c r="J2187" i="1" s="1"/>
  <c r="G2186" i="1"/>
  <c r="F2186" i="1"/>
  <c r="E2186" i="1"/>
  <c r="G2185" i="1"/>
  <c r="H2185" i="1" s="1"/>
  <c r="F2185" i="1"/>
  <c r="E2185" i="1"/>
  <c r="I2184" i="1"/>
  <c r="G2184" i="1"/>
  <c r="F2184" i="1"/>
  <c r="E2184" i="1"/>
  <c r="H2184" i="1" s="1"/>
  <c r="J2184" i="1" s="1"/>
  <c r="G2183" i="1"/>
  <c r="F2183" i="1"/>
  <c r="E2183" i="1"/>
  <c r="H2183" i="1" s="1"/>
  <c r="G2182" i="1"/>
  <c r="F2182" i="1"/>
  <c r="E2182" i="1"/>
  <c r="G2181" i="1"/>
  <c r="H2181" i="1" s="1"/>
  <c r="F2181" i="1"/>
  <c r="E2181" i="1"/>
  <c r="I2180" i="1"/>
  <c r="G2180" i="1"/>
  <c r="F2180" i="1"/>
  <c r="E2180" i="1"/>
  <c r="H2180" i="1" s="1"/>
  <c r="J2180" i="1" s="1"/>
  <c r="I2179" i="1"/>
  <c r="G2179" i="1"/>
  <c r="F2179" i="1"/>
  <c r="E2179" i="1"/>
  <c r="H2179" i="1" s="1"/>
  <c r="J2179" i="1" s="1"/>
  <c r="G2178" i="1"/>
  <c r="F2178" i="1"/>
  <c r="E2178" i="1"/>
  <c r="G2177" i="1"/>
  <c r="H2177" i="1" s="1"/>
  <c r="F2177" i="1"/>
  <c r="E2177" i="1"/>
  <c r="I2176" i="1"/>
  <c r="G2176" i="1"/>
  <c r="F2176" i="1"/>
  <c r="E2176" i="1"/>
  <c r="H2176" i="1" s="1"/>
  <c r="J2176" i="1" s="1"/>
  <c r="G2175" i="1"/>
  <c r="F2175" i="1"/>
  <c r="E2175" i="1"/>
  <c r="H2175" i="1" s="1"/>
  <c r="G2174" i="1"/>
  <c r="F2174" i="1"/>
  <c r="E2174" i="1"/>
  <c r="G2173" i="1"/>
  <c r="H2173" i="1" s="1"/>
  <c r="F2173" i="1"/>
  <c r="E2173" i="1"/>
  <c r="I2172" i="1"/>
  <c r="G2172" i="1"/>
  <c r="F2172" i="1"/>
  <c r="E2172" i="1"/>
  <c r="H2172" i="1" s="1"/>
  <c r="J2172" i="1" s="1"/>
  <c r="I2171" i="1"/>
  <c r="G2171" i="1"/>
  <c r="F2171" i="1"/>
  <c r="E2171" i="1"/>
  <c r="H2171" i="1" s="1"/>
  <c r="J2171" i="1" s="1"/>
  <c r="G2170" i="1"/>
  <c r="F2170" i="1"/>
  <c r="E2170" i="1"/>
  <c r="G2169" i="1"/>
  <c r="H2169" i="1" s="1"/>
  <c r="F2169" i="1"/>
  <c r="E2169" i="1"/>
  <c r="I2168" i="1"/>
  <c r="G2168" i="1"/>
  <c r="F2168" i="1"/>
  <c r="E2168" i="1"/>
  <c r="H2168" i="1" s="1"/>
  <c r="J2168" i="1" s="1"/>
  <c r="G2167" i="1"/>
  <c r="F2167" i="1"/>
  <c r="E2167" i="1"/>
  <c r="H2167" i="1" s="1"/>
  <c r="G2166" i="1"/>
  <c r="F2166" i="1"/>
  <c r="E2166" i="1"/>
  <c r="G2165" i="1"/>
  <c r="H2165" i="1" s="1"/>
  <c r="F2165" i="1"/>
  <c r="E2165" i="1"/>
  <c r="I2164" i="1"/>
  <c r="G2164" i="1"/>
  <c r="F2164" i="1"/>
  <c r="E2164" i="1"/>
  <c r="H2164" i="1" s="1"/>
  <c r="J2164" i="1" s="1"/>
  <c r="G2163" i="1"/>
  <c r="F2163" i="1"/>
  <c r="E2163" i="1"/>
  <c r="H2163" i="1" s="1"/>
  <c r="J2163" i="1" s="1"/>
  <c r="G2162" i="1"/>
  <c r="F2162" i="1"/>
  <c r="E2162" i="1"/>
  <c r="G2161" i="1"/>
  <c r="H2161" i="1" s="1"/>
  <c r="F2161" i="1"/>
  <c r="E2161" i="1"/>
  <c r="I2160" i="1"/>
  <c r="G2160" i="1"/>
  <c r="F2160" i="1"/>
  <c r="E2160" i="1"/>
  <c r="H2160" i="1" s="1"/>
  <c r="J2160" i="1" s="1"/>
  <c r="G2159" i="1"/>
  <c r="F2159" i="1"/>
  <c r="E2159" i="1"/>
  <c r="H2159" i="1" s="1"/>
  <c r="G2158" i="1"/>
  <c r="F2158" i="1"/>
  <c r="E2158" i="1"/>
  <c r="G2157" i="1"/>
  <c r="H2157" i="1" s="1"/>
  <c r="F2157" i="1"/>
  <c r="E2157" i="1"/>
  <c r="I2156" i="1"/>
  <c r="G2156" i="1"/>
  <c r="F2156" i="1"/>
  <c r="E2156" i="1"/>
  <c r="H2156" i="1" s="1"/>
  <c r="J2156" i="1" s="1"/>
  <c r="G2155" i="1"/>
  <c r="F2155" i="1"/>
  <c r="E2155" i="1"/>
  <c r="H2155" i="1" s="1"/>
  <c r="J2155" i="1" s="1"/>
  <c r="G2154" i="1"/>
  <c r="F2154" i="1"/>
  <c r="E2154" i="1"/>
  <c r="G2153" i="1"/>
  <c r="H2153" i="1" s="1"/>
  <c r="F2153" i="1"/>
  <c r="E2153" i="1"/>
  <c r="I2152" i="1"/>
  <c r="G2152" i="1"/>
  <c r="F2152" i="1"/>
  <c r="E2152" i="1"/>
  <c r="H2152" i="1" s="1"/>
  <c r="J2152" i="1" s="1"/>
  <c r="G2151" i="1"/>
  <c r="F2151" i="1"/>
  <c r="E2151" i="1"/>
  <c r="H2151" i="1" s="1"/>
  <c r="G2150" i="1"/>
  <c r="F2150" i="1"/>
  <c r="E2150" i="1"/>
  <c r="G2149" i="1"/>
  <c r="H2149" i="1" s="1"/>
  <c r="F2149" i="1"/>
  <c r="E2149" i="1"/>
  <c r="I2148" i="1"/>
  <c r="G2148" i="1"/>
  <c r="F2148" i="1"/>
  <c r="E2148" i="1"/>
  <c r="H2148" i="1" s="1"/>
  <c r="J2148" i="1" s="1"/>
  <c r="G2147" i="1"/>
  <c r="F2147" i="1"/>
  <c r="E2147" i="1"/>
  <c r="H2147" i="1" s="1"/>
  <c r="J2147" i="1" s="1"/>
  <c r="G2146" i="1"/>
  <c r="F2146" i="1"/>
  <c r="E2146" i="1"/>
  <c r="G2145" i="1"/>
  <c r="H2145" i="1" s="1"/>
  <c r="F2145" i="1"/>
  <c r="E2145" i="1"/>
  <c r="I2144" i="1"/>
  <c r="G2144" i="1"/>
  <c r="F2144" i="1"/>
  <c r="E2144" i="1"/>
  <c r="H2144" i="1" s="1"/>
  <c r="J2144" i="1" s="1"/>
  <c r="G2143" i="1"/>
  <c r="F2143" i="1"/>
  <c r="E2143" i="1"/>
  <c r="H2143" i="1" s="1"/>
  <c r="G2142" i="1"/>
  <c r="F2142" i="1"/>
  <c r="E2142" i="1"/>
  <c r="G2141" i="1"/>
  <c r="H2141" i="1" s="1"/>
  <c r="F2141" i="1"/>
  <c r="E2141" i="1"/>
  <c r="I2140" i="1"/>
  <c r="G2140" i="1"/>
  <c r="F2140" i="1"/>
  <c r="E2140" i="1"/>
  <c r="H2140" i="1" s="1"/>
  <c r="J2140" i="1" s="1"/>
  <c r="G2139" i="1"/>
  <c r="F2139" i="1"/>
  <c r="E2139" i="1"/>
  <c r="H2139" i="1" s="1"/>
  <c r="J2139" i="1" s="1"/>
  <c r="G2138" i="1"/>
  <c r="F2138" i="1"/>
  <c r="E2138" i="1"/>
  <c r="G2137" i="1"/>
  <c r="H2137" i="1" s="1"/>
  <c r="F2137" i="1"/>
  <c r="E2137" i="1"/>
  <c r="I2136" i="1"/>
  <c r="G2136" i="1"/>
  <c r="F2136" i="1"/>
  <c r="E2136" i="1"/>
  <c r="H2136" i="1" s="1"/>
  <c r="J2136" i="1" s="1"/>
  <c r="G2135" i="1"/>
  <c r="F2135" i="1"/>
  <c r="E2135" i="1"/>
  <c r="H2135" i="1" s="1"/>
  <c r="G2134" i="1"/>
  <c r="F2134" i="1"/>
  <c r="E2134" i="1"/>
  <c r="G2133" i="1"/>
  <c r="H2133" i="1" s="1"/>
  <c r="F2133" i="1"/>
  <c r="E2133" i="1"/>
  <c r="I2132" i="1"/>
  <c r="G2132" i="1"/>
  <c r="F2132" i="1"/>
  <c r="E2132" i="1"/>
  <c r="H2132" i="1" s="1"/>
  <c r="J2132" i="1" s="1"/>
  <c r="G2131" i="1"/>
  <c r="F2131" i="1"/>
  <c r="E2131" i="1"/>
  <c r="H2131" i="1" s="1"/>
  <c r="J2131" i="1" s="1"/>
  <c r="G2130" i="1"/>
  <c r="F2130" i="1"/>
  <c r="E2130" i="1"/>
  <c r="G2129" i="1"/>
  <c r="H2129" i="1" s="1"/>
  <c r="F2129" i="1"/>
  <c r="E2129" i="1"/>
  <c r="I2128" i="1"/>
  <c r="G2128" i="1"/>
  <c r="F2128" i="1"/>
  <c r="E2128" i="1"/>
  <c r="H2128" i="1" s="1"/>
  <c r="J2128" i="1" s="1"/>
  <c r="G2127" i="1"/>
  <c r="F2127" i="1"/>
  <c r="E2127" i="1"/>
  <c r="H2127" i="1" s="1"/>
  <c r="G2126" i="1"/>
  <c r="F2126" i="1"/>
  <c r="E2126" i="1"/>
  <c r="G2125" i="1"/>
  <c r="H2125" i="1" s="1"/>
  <c r="F2125" i="1"/>
  <c r="E2125" i="1"/>
  <c r="I2124" i="1"/>
  <c r="G2124" i="1"/>
  <c r="F2124" i="1"/>
  <c r="E2124" i="1"/>
  <c r="H2124" i="1" s="1"/>
  <c r="J2124" i="1" s="1"/>
  <c r="G2123" i="1"/>
  <c r="F2123" i="1"/>
  <c r="E2123" i="1"/>
  <c r="H2123" i="1" s="1"/>
  <c r="J2123" i="1" s="1"/>
  <c r="G2122" i="1"/>
  <c r="F2122" i="1"/>
  <c r="E2122" i="1"/>
  <c r="G2121" i="1"/>
  <c r="H2121" i="1" s="1"/>
  <c r="F2121" i="1"/>
  <c r="E2121" i="1"/>
  <c r="I2120" i="1"/>
  <c r="G2120" i="1"/>
  <c r="F2120" i="1"/>
  <c r="E2120" i="1"/>
  <c r="H2120" i="1" s="1"/>
  <c r="J2120" i="1" s="1"/>
  <c r="G2119" i="1"/>
  <c r="F2119" i="1"/>
  <c r="E2119" i="1"/>
  <c r="H2119" i="1" s="1"/>
  <c r="G2118" i="1"/>
  <c r="F2118" i="1"/>
  <c r="E2118" i="1"/>
  <c r="G2117" i="1"/>
  <c r="H2117" i="1" s="1"/>
  <c r="F2117" i="1"/>
  <c r="E2117" i="1"/>
  <c r="I2116" i="1"/>
  <c r="G2116" i="1"/>
  <c r="F2116" i="1"/>
  <c r="E2116" i="1"/>
  <c r="H2116" i="1" s="1"/>
  <c r="J2116" i="1" s="1"/>
  <c r="G2115" i="1"/>
  <c r="F2115" i="1"/>
  <c r="E2115" i="1"/>
  <c r="H2115" i="1" s="1"/>
  <c r="J2115" i="1" s="1"/>
  <c r="G2114" i="1"/>
  <c r="F2114" i="1"/>
  <c r="E2114" i="1"/>
  <c r="G2113" i="1"/>
  <c r="H2113" i="1" s="1"/>
  <c r="F2113" i="1"/>
  <c r="E2113" i="1"/>
  <c r="I2112" i="1"/>
  <c r="G2112" i="1"/>
  <c r="F2112" i="1"/>
  <c r="E2112" i="1"/>
  <c r="H2112" i="1" s="1"/>
  <c r="J2112" i="1" s="1"/>
  <c r="G2111" i="1"/>
  <c r="F2111" i="1"/>
  <c r="E2111" i="1"/>
  <c r="H2111" i="1" s="1"/>
  <c r="G2110" i="1"/>
  <c r="F2110" i="1"/>
  <c r="E2110" i="1"/>
  <c r="G2109" i="1"/>
  <c r="H2109" i="1" s="1"/>
  <c r="F2109" i="1"/>
  <c r="E2109" i="1"/>
  <c r="I2108" i="1"/>
  <c r="G2108" i="1"/>
  <c r="F2108" i="1"/>
  <c r="E2108" i="1"/>
  <c r="H2108" i="1" s="1"/>
  <c r="J2108" i="1" s="1"/>
  <c r="G2107" i="1"/>
  <c r="F2107" i="1"/>
  <c r="E2107" i="1"/>
  <c r="H2107" i="1" s="1"/>
  <c r="J2107" i="1" s="1"/>
  <c r="G2106" i="1"/>
  <c r="F2106" i="1"/>
  <c r="E2106" i="1"/>
  <c r="G2105" i="1"/>
  <c r="H2105" i="1" s="1"/>
  <c r="F2105" i="1"/>
  <c r="E2105" i="1"/>
  <c r="I2104" i="1"/>
  <c r="G2104" i="1"/>
  <c r="F2104" i="1"/>
  <c r="E2104" i="1"/>
  <c r="H2104" i="1" s="1"/>
  <c r="J2104" i="1" s="1"/>
  <c r="G2103" i="1"/>
  <c r="F2103" i="1"/>
  <c r="E2103" i="1"/>
  <c r="H2103" i="1" s="1"/>
  <c r="G2102" i="1"/>
  <c r="F2102" i="1"/>
  <c r="E2102" i="1"/>
  <c r="G2101" i="1"/>
  <c r="H2101" i="1" s="1"/>
  <c r="F2101" i="1"/>
  <c r="E2101" i="1"/>
  <c r="I2100" i="1"/>
  <c r="G2100" i="1"/>
  <c r="F2100" i="1"/>
  <c r="E2100" i="1"/>
  <c r="H2100" i="1" s="1"/>
  <c r="J2100" i="1" s="1"/>
  <c r="G2099" i="1"/>
  <c r="F2099" i="1"/>
  <c r="E2099" i="1"/>
  <c r="H2099" i="1" s="1"/>
  <c r="J2099" i="1" s="1"/>
  <c r="G2098" i="1"/>
  <c r="F2098" i="1"/>
  <c r="E2098" i="1"/>
  <c r="G2097" i="1"/>
  <c r="H2097" i="1" s="1"/>
  <c r="F2097" i="1"/>
  <c r="E2097" i="1"/>
  <c r="I2096" i="1"/>
  <c r="G2096" i="1"/>
  <c r="F2096" i="1"/>
  <c r="E2096" i="1"/>
  <c r="H2096" i="1" s="1"/>
  <c r="J2096" i="1" s="1"/>
  <c r="G2095" i="1"/>
  <c r="F2095" i="1"/>
  <c r="E2095" i="1"/>
  <c r="H2095" i="1" s="1"/>
  <c r="G2094" i="1"/>
  <c r="F2094" i="1"/>
  <c r="E2094" i="1"/>
  <c r="G2093" i="1"/>
  <c r="H2093" i="1" s="1"/>
  <c r="F2093" i="1"/>
  <c r="E2093" i="1"/>
  <c r="I2092" i="1"/>
  <c r="G2092" i="1"/>
  <c r="F2092" i="1"/>
  <c r="E2092" i="1"/>
  <c r="H2092" i="1" s="1"/>
  <c r="J2092" i="1" s="1"/>
  <c r="G2091" i="1"/>
  <c r="F2091" i="1"/>
  <c r="E2091" i="1"/>
  <c r="H2091" i="1" s="1"/>
  <c r="J2091" i="1" s="1"/>
  <c r="G2090" i="1"/>
  <c r="F2090" i="1"/>
  <c r="E2090" i="1"/>
  <c r="G2089" i="1"/>
  <c r="H2089" i="1" s="1"/>
  <c r="F2089" i="1"/>
  <c r="E2089" i="1"/>
  <c r="I2088" i="1"/>
  <c r="G2088" i="1"/>
  <c r="F2088" i="1"/>
  <c r="E2088" i="1"/>
  <c r="H2088" i="1" s="1"/>
  <c r="J2088" i="1" s="1"/>
  <c r="G2087" i="1"/>
  <c r="F2087" i="1"/>
  <c r="E2087" i="1"/>
  <c r="H2087" i="1" s="1"/>
  <c r="G2086" i="1"/>
  <c r="F2086" i="1"/>
  <c r="E2086" i="1"/>
  <c r="G2085" i="1"/>
  <c r="H2085" i="1" s="1"/>
  <c r="F2085" i="1"/>
  <c r="E2085" i="1"/>
  <c r="I2084" i="1"/>
  <c r="G2084" i="1"/>
  <c r="F2084" i="1"/>
  <c r="E2084" i="1"/>
  <c r="H2084" i="1" s="1"/>
  <c r="J2084" i="1" s="1"/>
  <c r="G2083" i="1"/>
  <c r="F2083" i="1"/>
  <c r="E2083" i="1"/>
  <c r="H2083" i="1" s="1"/>
  <c r="J2083" i="1" s="1"/>
  <c r="G2082" i="1"/>
  <c r="F2082" i="1"/>
  <c r="E2082" i="1"/>
  <c r="G2081" i="1"/>
  <c r="H2081" i="1" s="1"/>
  <c r="F2081" i="1"/>
  <c r="E2081" i="1"/>
  <c r="I2080" i="1"/>
  <c r="G2080" i="1"/>
  <c r="F2080" i="1"/>
  <c r="E2080" i="1"/>
  <c r="H2080" i="1" s="1"/>
  <c r="J2080" i="1" s="1"/>
  <c r="G2079" i="1"/>
  <c r="F2079" i="1"/>
  <c r="E2079" i="1"/>
  <c r="H2079" i="1" s="1"/>
  <c r="G2078" i="1"/>
  <c r="F2078" i="1"/>
  <c r="E2078" i="1"/>
  <c r="G2077" i="1"/>
  <c r="H2077" i="1" s="1"/>
  <c r="F2077" i="1"/>
  <c r="E2077" i="1"/>
  <c r="I2076" i="1"/>
  <c r="G2076" i="1"/>
  <c r="F2076" i="1"/>
  <c r="E2076" i="1"/>
  <c r="H2076" i="1" s="1"/>
  <c r="J2076" i="1" s="1"/>
  <c r="G2075" i="1"/>
  <c r="F2075" i="1"/>
  <c r="E2075" i="1"/>
  <c r="H2075" i="1" s="1"/>
  <c r="J2075" i="1" s="1"/>
  <c r="G2074" i="1"/>
  <c r="F2074" i="1"/>
  <c r="E2074" i="1"/>
  <c r="G2073" i="1"/>
  <c r="H2073" i="1" s="1"/>
  <c r="F2073" i="1"/>
  <c r="E2073" i="1"/>
  <c r="I2072" i="1"/>
  <c r="G2072" i="1"/>
  <c r="F2072" i="1"/>
  <c r="E2072" i="1"/>
  <c r="H2072" i="1" s="1"/>
  <c r="J2072" i="1" s="1"/>
  <c r="G2071" i="1"/>
  <c r="F2071" i="1"/>
  <c r="E2071" i="1"/>
  <c r="H2071" i="1" s="1"/>
  <c r="G2070" i="1"/>
  <c r="F2070" i="1"/>
  <c r="E2070" i="1"/>
  <c r="G2069" i="1"/>
  <c r="H2069" i="1" s="1"/>
  <c r="F2069" i="1"/>
  <c r="E2069" i="1"/>
  <c r="I2068" i="1"/>
  <c r="G2068" i="1"/>
  <c r="F2068" i="1"/>
  <c r="E2068" i="1"/>
  <c r="H2068" i="1" s="1"/>
  <c r="J2068" i="1" s="1"/>
  <c r="G2067" i="1"/>
  <c r="F2067" i="1"/>
  <c r="E2067" i="1"/>
  <c r="H2067" i="1" s="1"/>
  <c r="J2067" i="1" s="1"/>
  <c r="G2066" i="1"/>
  <c r="F2066" i="1"/>
  <c r="E2066" i="1"/>
  <c r="G2065" i="1"/>
  <c r="H2065" i="1" s="1"/>
  <c r="F2065" i="1"/>
  <c r="E2065" i="1"/>
  <c r="I2064" i="1"/>
  <c r="G2064" i="1"/>
  <c r="F2064" i="1"/>
  <c r="E2064" i="1"/>
  <c r="H2064" i="1" s="1"/>
  <c r="J2064" i="1" s="1"/>
  <c r="G2063" i="1"/>
  <c r="F2063" i="1"/>
  <c r="E2063" i="1"/>
  <c r="H2063" i="1" s="1"/>
  <c r="G2062" i="1"/>
  <c r="F2062" i="1"/>
  <c r="E2062" i="1"/>
  <c r="G2061" i="1"/>
  <c r="H2061" i="1" s="1"/>
  <c r="F2061" i="1"/>
  <c r="E2061" i="1"/>
  <c r="G2060" i="1"/>
  <c r="F2060" i="1"/>
  <c r="E2060" i="1"/>
  <c r="H2060" i="1" s="1"/>
  <c r="J2060" i="1" s="1"/>
  <c r="G2059" i="1"/>
  <c r="H2059" i="1" s="1"/>
  <c r="F2059" i="1"/>
  <c r="E2059" i="1"/>
  <c r="I2058" i="1"/>
  <c r="G2058" i="1"/>
  <c r="F2058" i="1"/>
  <c r="E2058" i="1"/>
  <c r="H2058" i="1" s="1"/>
  <c r="J2058" i="1" s="1"/>
  <c r="G2057" i="1"/>
  <c r="H2057" i="1" s="1"/>
  <c r="F2057" i="1"/>
  <c r="E2057" i="1"/>
  <c r="G2056" i="1"/>
  <c r="F2056" i="1"/>
  <c r="E2056" i="1"/>
  <c r="H2056" i="1" s="1"/>
  <c r="G2055" i="1"/>
  <c r="H2055" i="1" s="1"/>
  <c r="F2055" i="1"/>
  <c r="E2055" i="1"/>
  <c r="I2054" i="1"/>
  <c r="G2054" i="1"/>
  <c r="F2054" i="1"/>
  <c r="E2054" i="1"/>
  <c r="H2054" i="1" s="1"/>
  <c r="J2054" i="1" s="1"/>
  <c r="G2053" i="1"/>
  <c r="H2053" i="1" s="1"/>
  <c r="F2053" i="1"/>
  <c r="E2053" i="1"/>
  <c r="G2052" i="1"/>
  <c r="F2052" i="1"/>
  <c r="E2052" i="1"/>
  <c r="H2052" i="1" s="1"/>
  <c r="J2052" i="1" s="1"/>
  <c r="G2051" i="1"/>
  <c r="H2051" i="1" s="1"/>
  <c r="F2051" i="1"/>
  <c r="E2051" i="1"/>
  <c r="I2050" i="1"/>
  <c r="G2050" i="1"/>
  <c r="F2050" i="1"/>
  <c r="E2050" i="1"/>
  <c r="H2050" i="1" s="1"/>
  <c r="J2050" i="1" s="1"/>
  <c r="G2049" i="1"/>
  <c r="H2049" i="1" s="1"/>
  <c r="F2049" i="1"/>
  <c r="E2049" i="1"/>
  <c r="G2048" i="1"/>
  <c r="F2048" i="1"/>
  <c r="E2048" i="1"/>
  <c r="H2048" i="1" s="1"/>
  <c r="G2047" i="1"/>
  <c r="H2047" i="1" s="1"/>
  <c r="F2047" i="1"/>
  <c r="E2047" i="1"/>
  <c r="I2046" i="1"/>
  <c r="G2046" i="1"/>
  <c r="F2046" i="1"/>
  <c r="E2046" i="1"/>
  <c r="H2046" i="1" s="1"/>
  <c r="J2046" i="1" s="1"/>
  <c r="G2045" i="1"/>
  <c r="H2045" i="1" s="1"/>
  <c r="F2045" i="1"/>
  <c r="E2045" i="1"/>
  <c r="G2044" i="1"/>
  <c r="F2044" i="1"/>
  <c r="E2044" i="1"/>
  <c r="H2044" i="1" s="1"/>
  <c r="J2044" i="1" s="1"/>
  <c r="G2043" i="1"/>
  <c r="H2043" i="1" s="1"/>
  <c r="F2043" i="1"/>
  <c r="E2043" i="1"/>
  <c r="I2042" i="1"/>
  <c r="G2042" i="1"/>
  <c r="F2042" i="1"/>
  <c r="E2042" i="1"/>
  <c r="H2042" i="1" s="1"/>
  <c r="J2042" i="1" s="1"/>
  <c r="G2041" i="1"/>
  <c r="H2041" i="1" s="1"/>
  <c r="F2041" i="1"/>
  <c r="E2041" i="1"/>
  <c r="G2040" i="1"/>
  <c r="F2040" i="1"/>
  <c r="E2040" i="1"/>
  <c r="H2040" i="1" s="1"/>
  <c r="G2039" i="1"/>
  <c r="H2039" i="1" s="1"/>
  <c r="F2039" i="1"/>
  <c r="E2039" i="1"/>
  <c r="I2038" i="1"/>
  <c r="G2038" i="1"/>
  <c r="F2038" i="1"/>
  <c r="E2038" i="1"/>
  <c r="H2038" i="1" s="1"/>
  <c r="J2038" i="1" s="1"/>
  <c r="G2037" i="1"/>
  <c r="H2037" i="1" s="1"/>
  <c r="F2037" i="1"/>
  <c r="E2037" i="1"/>
  <c r="G2036" i="1"/>
  <c r="F2036" i="1"/>
  <c r="E2036" i="1"/>
  <c r="H2036" i="1" s="1"/>
  <c r="J2036" i="1" s="1"/>
  <c r="G2035" i="1"/>
  <c r="H2035" i="1" s="1"/>
  <c r="F2035" i="1"/>
  <c r="E2035" i="1"/>
  <c r="I2034" i="1"/>
  <c r="G2034" i="1"/>
  <c r="F2034" i="1"/>
  <c r="E2034" i="1"/>
  <c r="H2034" i="1" s="1"/>
  <c r="J2034" i="1" s="1"/>
  <c r="G2033" i="1"/>
  <c r="H2033" i="1" s="1"/>
  <c r="F2033" i="1"/>
  <c r="E2033" i="1"/>
  <c r="G2032" i="1"/>
  <c r="F2032" i="1"/>
  <c r="E2032" i="1"/>
  <c r="H2032" i="1" s="1"/>
  <c r="G2031" i="1"/>
  <c r="H2031" i="1" s="1"/>
  <c r="F2031" i="1"/>
  <c r="E2031" i="1"/>
  <c r="I2030" i="1"/>
  <c r="G2030" i="1"/>
  <c r="F2030" i="1"/>
  <c r="E2030" i="1"/>
  <c r="H2030" i="1" s="1"/>
  <c r="J2030" i="1" s="1"/>
  <c r="G2029" i="1"/>
  <c r="H2029" i="1" s="1"/>
  <c r="F2029" i="1"/>
  <c r="E2029" i="1"/>
  <c r="G2028" i="1"/>
  <c r="F2028" i="1"/>
  <c r="E2028" i="1"/>
  <c r="H2028" i="1" s="1"/>
  <c r="J2028" i="1" s="1"/>
  <c r="G2027" i="1"/>
  <c r="H2027" i="1" s="1"/>
  <c r="F2027" i="1"/>
  <c r="E2027" i="1"/>
  <c r="I2026" i="1"/>
  <c r="G2026" i="1"/>
  <c r="F2026" i="1"/>
  <c r="E2026" i="1"/>
  <c r="H2026" i="1" s="1"/>
  <c r="J2026" i="1" s="1"/>
  <c r="G2025" i="1"/>
  <c r="H2025" i="1" s="1"/>
  <c r="F2025" i="1"/>
  <c r="E2025" i="1"/>
  <c r="G2024" i="1"/>
  <c r="F2024" i="1"/>
  <c r="E2024" i="1"/>
  <c r="H2024" i="1" s="1"/>
  <c r="G2023" i="1"/>
  <c r="H2023" i="1" s="1"/>
  <c r="F2023" i="1"/>
  <c r="E2023" i="1"/>
  <c r="I2022" i="1"/>
  <c r="G2022" i="1"/>
  <c r="F2022" i="1"/>
  <c r="E2022" i="1"/>
  <c r="H2022" i="1" s="1"/>
  <c r="J2022" i="1" s="1"/>
  <c r="G2021" i="1"/>
  <c r="H2021" i="1" s="1"/>
  <c r="F2021" i="1"/>
  <c r="E2021" i="1"/>
  <c r="G2020" i="1"/>
  <c r="F2020" i="1"/>
  <c r="E2020" i="1"/>
  <c r="H2020" i="1" s="1"/>
  <c r="J2020" i="1" s="1"/>
  <c r="G2019" i="1"/>
  <c r="H2019" i="1" s="1"/>
  <c r="F2019" i="1"/>
  <c r="E2019" i="1"/>
  <c r="I2018" i="1"/>
  <c r="G2018" i="1"/>
  <c r="F2018" i="1"/>
  <c r="E2018" i="1"/>
  <c r="H2018" i="1" s="1"/>
  <c r="J2018" i="1" s="1"/>
  <c r="G2017" i="1"/>
  <c r="H2017" i="1" s="1"/>
  <c r="F2017" i="1"/>
  <c r="E2017" i="1"/>
  <c r="G2016" i="1"/>
  <c r="F2016" i="1"/>
  <c r="E2016" i="1"/>
  <c r="H2016" i="1" s="1"/>
  <c r="G2015" i="1"/>
  <c r="H2015" i="1" s="1"/>
  <c r="F2015" i="1"/>
  <c r="E2015" i="1"/>
  <c r="I2014" i="1"/>
  <c r="G2014" i="1"/>
  <c r="F2014" i="1"/>
  <c r="E2014" i="1"/>
  <c r="H2014" i="1" s="1"/>
  <c r="J2014" i="1" s="1"/>
  <c r="G2013" i="1"/>
  <c r="H2013" i="1" s="1"/>
  <c r="F2013" i="1"/>
  <c r="E2013" i="1"/>
  <c r="G2012" i="1"/>
  <c r="F2012" i="1"/>
  <c r="E2012" i="1"/>
  <c r="H2012" i="1" s="1"/>
  <c r="J2012" i="1" s="1"/>
  <c r="G2011" i="1"/>
  <c r="H2011" i="1" s="1"/>
  <c r="F2011" i="1"/>
  <c r="E2011" i="1"/>
  <c r="I2010" i="1"/>
  <c r="G2010" i="1"/>
  <c r="F2010" i="1"/>
  <c r="E2010" i="1"/>
  <c r="H2010" i="1" s="1"/>
  <c r="J2010" i="1" s="1"/>
  <c r="G2009" i="1"/>
  <c r="H2009" i="1" s="1"/>
  <c r="F2009" i="1"/>
  <c r="E2009" i="1"/>
  <c r="G2008" i="1"/>
  <c r="F2008" i="1"/>
  <c r="E2008" i="1"/>
  <c r="H2008" i="1" s="1"/>
  <c r="G2007" i="1"/>
  <c r="H2007" i="1" s="1"/>
  <c r="F2007" i="1"/>
  <c r="E2007" i="1"/>
  <c r="I2006" i="1"/>
  <c r="G2006" i="1"/>
  <c r="F2006" i="1"/>
  <c r="E2006" i="1"/>
  <c r="H2006" i="1" s="1"/>
  <c r="J2006" i="1" s="1"/>
  <c r="G2005" i="1"/>
  <c r="H2005" i="1" s="1"/>
  <c r="F2005" i="1"/>
  <c r="E2005" i="1"/>
  <c r="G2004" i="1"/>
  <c r="F2004" i="1"/>
  <c r="E2004" i="1"/>
  <c r="H2004" i="1" s="1"/>
  <c r="J2004" i="1" s="1"/>
  <c r="G2003" i="1"/>
  <c r="H2003" i="1" s="1"/>
  <c r="F2003" i="1"/>
  <c r="E2003" i="1"/>
  <c r="I2002" i="1"/>
  <c r="G2002" i="1"/>
  <c r="F2002" i="1"/>
  <c r="E2002" i="1"/>
  <c r="H2002" i="1" s="1"/>
  <c r="J2002" i="1" s="1"/>
  <c r="G2001" i="1"/>
  <c r="H2001" i="1" s="1"/>
  <c r="F2001" i="1"/>
  <c r="E2001" i="1"/>
  <c r="G2000" i="1"/>
  <c r="F2000" i="1"/>
  <c r="E2000" i="1"/>
  <c r="H2000" i="1" s="1"/>
  <c r="G1999" i="1"/>
  <c r="H1999" i="1" s="1"/>
  <c r="F1999" i="1"/>
  <c r="E1999" i="1"/>
  <c r="I1998" i="1"/>
  <c r="G1998" i="1"/>
  <c r="F1998" i="1"/>
  <c r="E1998" i="1"/>
  <c r="H1998" i="1" s="1"/>
  <c r="J1998" i="1" s="1"/>
  <c r="G1997" i="1"/>
  <c r="H1997" i="1" s="1"/>
  <c r="F1997" i="1"/>
  <c r="E1997" i="1"/>
  <c r="G1996" i="1"/>
  <c r="F1996" i="1"/>
  <c r="E1996" i="1"/>
  <c r="H1996" i="1" s="1"/>
  <c r="J1996" i="1" s="1"/>
  <c r="G1995" i="1"/>
  <c r="H1995" i="1" s="1"/>
  <c r="F1995" i="1"/>
  <c r="E1995" i="1"/>
  <c r="I1994" i="1"/>
  <c r="G1994" i="1"/>
  <c r="F1994" i="1"/>
  <c r="E1994" i="1"/>
  <c r="H1994" i="1" s="1"/>
  <c r="J1994" i="1" s="1"/>
  <c r="G1993" i="1"/>
  <c r="H1993" i="1" s="1"/>
  <c r="F1993" i="1"/>
  <c r="E1993" i="1"/>
  <c r="G1992" i="1"/>
  <c r="F1992" i="1"/>
  <c r="E1992" i="1"/>
  <c r="H1992" i="1" s="1"/>
  <c r="G1991" i="1"/>
  <c r="H1991" i="1" s="1"/>
  <c r="F1991" i="1"/>
  <c r="E1991" i="1"/>
  <c r="I1990" i="1"/>
  <c r="G1990" i="1"/>
  <c r="F1990" i="1"/>
  <c r="E1990" i="1"/>
  <c r="H1990" i="1" s="1"/>
  <c r="J1990" i="1" s="1"/>
  <c r="G1989" i="1"/>
  <c r="H1989" i="1" s="1"/>
  <c r="F1989" i="1"/>
  <c r="E1989" i="1"/>
  <c r="G1988" i="1"/>
  <c r="F1988" i="1"/>
  <c r="E1988" i="1"/>
  <c r="H1988" i="1" s="1"/>
  <c r="J1988" i="1" s="1"/>
  <c r="G1987" i="1"/>
  <c r="H1987" i="1" s="1"/>
  <c r="F1987" i="1"/>
  <c r="E1987" i="1"/>
  <c r="I1986" i="1"/>
  <c r="G1986" i="1"/>
  <c r="F1986" i="1"/>
  <c r="E1986" i="1"/>
  <c r="H1986" i="1" s="1"/>
  <c r="J1986" i="1" s="1"/>
  <c r="G1985" i="1"/>
  <c r="H1985" i="1" s="1"/>
  <c r="F1985" i="1"/>
  <c r="E1985" i="1"/>
  <c r="G1984" i="1"/>
  <c r="F1984" i="1"/>
  <c r="E1984" i="1"/>
  <c r="H1984" i="1" s="1"/>
  <c r="G1983" i="1"/>
  <c r="H1983" i="1" s="1"/>
  <c r="F1983" i="1"/>
  <c r="E1983" i="1"/>
  <c r="I1982" i="1"/>
  <c r="G1982" i="1"/>
  <c r="F1982" i="1"/>
  <c r="E1982" i="1"/>
  <c r="H1982" i="1" s="1"/>
  <c r="J1982" i="1" s="1"/>
  <c r="G1981" i="1"/>
  <c r="H1981" i="1" s="1"/>
  <c r="F1981" i="1"/>
  <c r="E1981" i="1"/>
  <c r="G1980" i="1"/>
  <c r="F1980" i="1"/>
  <c r="E1980" i="1"/>
  <c r="H1980" i="1" s="1"/>
  <c r="J1980" i="1" s="1"/>
  <c r="G1979" i="1"/>
  <c r="H1979" i="1" s="1"/>
  <c r="F1979" i="1"/>
  <c r="E1979" i="1"/>
  <c r="I1978" i="1"/>
  <c r="G1978" i="1"/>
  <c r="F1978" i="1"/>
  <c r="E1978" i="1"/>
  <c r="H1978" i="1" s="1"/>
  <c r="J1978" i="1" s="1"/>
  <c r="G1977" i="1"/>
  <c r="H1977" i="1" s="1"/>
  <c r="F1977" i="1"/>
  <c r="E1977" i="1"/>
  <c r="G1976" i="1"/>
  <c r="F1976" i="1"/>
  <c r="E1976" i="1"/>
  <c r="H1976" i="1" s="1"/>
  <c r="G1975" i="1"/>
  <c r="H1975" i="1" s="1"/>
  <c r="F1975" i="1"/>
  <c r="E1975" i="1"/>
  <c r="I1974" i="1"/>
  <c r="G1974" i="1"/>
  <c r="F1974" i="1"/>
  <c r="E1974" i="1"/>
  <c r="H1974" i="1" s="1"/>
  <c r="J1974" i="1" s="1"/>
  <c r="G1973" i="1"/>
  <c r="H1973" i="1" s="1"/>
  <c r="F1973" i="1"/>
  <c r="E1973" i="1"/>
  <c r="G1972" i="1"/>
  <c r="F1972" i="1"/>
  <c r="E1972" i="1"/>
  <c r="H1972" i="1" s="1"/>
  <c r="J1972" i="1" s="1"/>
  <c r="G1971" i="1"/>
  <c r="H1971" i="1" s="1"/>
  <c r="F1971" i="1"/>
  <c r="E1971" i="1"/>
  <c r="I1970" i="1"/>
  <c r="G1970" i="1"/>
  <c r="F1970" i="1"/>
  <c r="E1970" i="1"/>
  <c r="H1970" i="1" s="1"/>
  <c r="J1970" i="1" s="1"/>
  <c r="G1969" i="1"/>
  <c r="H1969" i="1" s="1"/>
  <c r="F1969" i="1"/>
  <c r="E1969" i="1"/>
  <c r="G1968" i="1"/>
  <c r="F1968" i="1"/>
  <c r="E1968" i="1"/>
  <c r="H1968" i="1" s="1"/>
  <c r="G1967" i="1"/>
  <c r="H1967" i="1" s="1"/>
  <c r="F1967" i="1"/>
  <c r="E1967" i="1"/>
  <c r="I1966" i="1"/>
  <c r="G1966" i="1"/>
  <c r="F1966" i="1"/>
  <c r="E1966" i="1"/>
  <c r="H1966" i="1" s="1"/>
  <c r="J1966" i="1" s="1"/>
  <c r="G1965" i="1"/>
  <c r="H1965" i="1" s="1"/>
  <c r="F1965" i="1"/>
  <c r="E1965" i="1"/>
  <c r="G1964" i="1"/>
  <c r="F1964" i="1"/>
  <c r="E1964" i="1"/>
  <c r="H1964" i="1" s="1"/>
  <c r="J1964" i="1" s="1"/>
  <c r="G1963" i="1"/>
  <c r="H1963" i="1" s="1"/>
  <c r="F1963" i="1"/>
  <c r="E1963" i="1"/>
  <c r="I1962" i="1"/>
  <c r="G1962" i="1"/>
  <c r="F1962" i="1"/>
  <c r="E1962" i="1"/>
  <c r="H1962" i="1" s="1"/>
  <c r="J1962" i="1" s="1"/>
  <c r="G1961" i="1"/>
  <c r="H1961" i="1" s="1"/>
  <c r="F1961" i="1"/>
  <c r="E1961" i="1"/>
  <c r="G1960" i="1"/>
  <c r="F1960" i="1"/>
  <c r="E1960" i="1"/>
  <c r="H1960" i="1" s="1"/>
  <c r="G1959" i="1"/>
  <c r="H1959" i="1" s="1"/>
  <c r="F1959" i="1"/>
  <c r="E1959" i="1"/>
  <c r="I1958" i="1"/>
  <c r="G1958" i="1"/>
  <c r="F1958" i="1"/>
  <c r="E1958" i="1"/>
  <c r="H1958" i="1" s="1"/>
  <c r="J1958" i="1" s="1"/>
  <c r="G1957" i="1"/>
  <c r="H1957" i="1" s="1"/>
  <c r="F1957" i="1"/>
  <c r="E1957" i="1"/>
  <c r="G1956" i="1"/>
  <c r="F1956" i="1"/>
  <c r="E1956" i="1"/>
  <c r="H1956" i="1" s="1"/>
  <c r="J1956" i="1" s="1"/>
  <c r="G1955" i="1"/>
  <c r="H1955" i="1" s="1"/>
  <c r="F1955" i="1"/>
  <c r="E1955" i="1"/>
  <c r="I1954" i="1"/>
  <c r="G1954" i="1"/>
  <c r="F1954" i="1"/>
  <c r="E1954" i="1"/>
  <c r="H1954" i="1" s="1"/>
  <c r="J1954" i="1" s="1"/>
  <c r="G1953" i="1"/>
  <c r="H1953" i="1" s="1"/>
  <c r="F1953" i="1"/>
  <c r="E1953" i="1"/>
  <c r="G1952" i="1"/>
  <c r="F1952" i="1"/>
  <c r="E1952" i="1"/>
  <c r="H1952" i="1" s="1"/>
  <c r="G1951" i="1"/>
  <c r="H1951" i="1" s="1"/>
  <c r="F1951" i="1"/>
  <c r="E1951" i="1"/>
  <c r="I1950" i="1"/>
  <c r="G1950" i="1"/>
  <c r="F1950" i="1"/>
  <c r="E1950" i="1"/>
  <c r="H1950" i="1" s="1"/>
  <c r="J1950" i="1" s="1"/>
  <c r="G1949" i="1"/>
  <c r="H1949" i="1" s="1"/>
  <c r="F1949" i="1"/>
  <c r="E1949" i="1"/>
  <c r="G1948" i="1"/>
  <c r="F1948" i="1"/>
  <c r="E1948" i="1"/>
  <c r="H1948" i="1" s="1"/>
  <c r="J1948" i="1" s="1"/>
  <c r="G1947" i="1"/>
  <c r="H1947" i="1" s="1"/>
  <c r="F1947" i="1"/>
  <c r="E1947" i="1"/>
  <c r="I1946" i="1"/>
  <c r="G1946" i="1"/>
  <c r="F1946" i="1"/>
  <c r="E1946" i="1"/>
  <c r="H1946" i="1" s="1"/>
  <c r="J1946" i="1" s="1"/>
  <c r="G1945" i="1"/>
  <c r="H1945" i="1" s="1"/>
  <c r="F1945" i="1"/>
  <c r="E1945" i="1"/>
  <c r="G1944" i="1"/>
  <c r="F1944" i="1"/>
  <c r="E1944" i="1"/>
  <c r="H1944" i="1" s="1"/>
  <c r="G1943" i="1"/>
  <c r="H1943" i="1" s="1"/>
  <c r="F1943" i="1"/>
  <c r="E1943" i="1"/>
  <c r="I1942" i="1"/>
  <c r="G1942" i="1"/>
  <c r="F1942" i="1"/>
  <c r="E1942" i="1"/>
  <c r="H1942" i="1" s="1"/>
  <c r="J1942" i="1" s="1"/>
  <c r="G1941" i="1"/>
  <c r="H1941" i="1" s="1"/>
  <c r="F1941" i="1"/>
  <c r="E1941" i="1"/>
  <c r="G1940" i="1"/>
  <c r="F1940" i="1"/>
  <c r="E1940" i="1"/>
  <c r="H1940" i="1" s="1"/>
  <c r="J1940" i="1" s="1"/>
  <c r="G1939" i="1"/>
  <c r="H1939" i="1" s="1"/>
  <c r="F1939" i="1"/>
  <c r="E1939" i="1"/>
  <c r="I1938" i="1"/>
  <c r="G1938" i="1"/>
  <c r="F1938" i="1"/>
  <c r="E1938" i="1"/>
  <c r="H1938" i="1" s="1"/>
  <c r="J1938" i="1" s="1"/>
  <c r="G1937" i="1"/>
  <c r="H1937" i="1" s="1"/>
  <c r="F1937" i="1"/>
  <c r="E1937" i="1"/>
  <c r="G1936" i="1"/>
  <c r="F1936" i="1"/>
  <c r="E1936" i="1"/>
  <c r="H1936" i="1" s="1"/>
  <c r="G1935" i="1"/>
  <c r="H1935" i="1" s="1"/>
  <c r="F1935" i="1"/>
  <c r="E1935" i="1"/>
  <c r="I1934" i="1"/>
  <c r="G1934" i="1"/>
  <c r="F1934" i="1"/>
  <c r="E1934" i="1"/>
  <c r="H1934" i="1" s="1"/>
  <c r="J1934" i="1" s="1"/>
  <c r="G1933" i="1"/>
  <c r="H1933" i="1" s="1"/>
  <c r="F1933" i="1"/>
  <c r="E1933" i="1"/>
  <c r="G1932" i="1"/>
  <c r="F1932" i="1"/>
  <c r="E1932" i="1"/>
  <c r="H1932" i="1" s="1"/>
  <c r="J1932" i="1" s="1"/>
  <c r="G1931" i="1"/>
  <c r="H1931" i="1" s="1"/>
  <c r="F1931" i="1"/>
  <c r="E1931" i="1"/>
  <c r="I1930" i="1"/>
  <c r="G1930" i="1"/>
  <c r="F1930" i="1"/>
  <c r="E1930" i="1"/>
  <c r="H1930" i="1" s="1"/>
  <c r="J1930" i="1" s="1"/>
  <c r="G1929" i="1"/>
  <c r="H1929" i="1" s="1"/>
  <c r="F1929" i="1"/>
  <c r="E1929" i="1"/>
  <c r="G1928" i="1"/>
  <c r="F1928" i="1"/>
  <c r="E1928" i="1"/>
  <c r="H1928" i="1" s="1"/>
  <c r="G1927" i="1"/>
  <c r="H1927" i="1" s="1"/>
  <c r="F1927" i="1"/>
  <c r="E1927" i="1"/>
  <c r="I1926" i="1"/>
  <c r="G1926" i="1"/>
  <c r="F1926" i="1"/>
  <c r="E1926" i="1"/>
  <c r="H1926" i="1" s="1"/>
  <c r="J1926" i="1" s="1"/>
  <c r="G1925" i="1"/>
  <c r="H1925" i="1" s="1"/>
  <c r="F1925" i="1"/>
  <c r="E1925" i="1"/>
  <c r="G1924" i="1"/>
  <c r="F1924" i="1"/>
  <c r="E1924" i="1"/>
  <c r="H1924" i="1" s="1"/>
  <c r="J1924" i="1" s="1"/>
  <c r="G1923" i="1"/>
  <c r="H1923" i="1" s="1"/>
  <c r="F1923" i="1"/>
  <c r="E1923" i="1"/>
  <c r="I1922" i="1"/>
  <c r="G1922" i="1"/>
  <c r="F1922" i="1"/>
  <c r="E1922" i="1"/>
  <c r="H1922" i="1" s="1"/>
  <c r="J1922" i="1" s="1"/>
  <c r="G1921" i="1"/>
  <c r="H1921" i="1" s="1"/>
  <c r="F1921" i="1"/>
  <c r="E1921" i="1"/>
  <c r="G1920" i="1"/>
  <c r="F1920" i="1"/>
  <c r="E1920" i="1"/>
  <c r="H1920" i="1" s="1"/>
  <c r="G1919" i="1"/>
  <c r="H1919" i="1" s="1"/>
  <c r="F1919" i="1"/>
  <c r="E1919" i="1"/>
  <c r="I1918" i="1"/>
  <c r="G1918" i="1"/>
  <c r="F1918" i="1"/>
  <c r="E1918" i="1"/>
  <c r="H1918" i="1" s="1"/>
  <c r="J1918" i="1" s="1"/>
  <c r="G1917" i="1"/>
  <c r="H1917" i="1" s="1"/>
  <c r="F1917" i="1"/>
  <c r="E1917" i="1"/>
  <c r="G1916" i="1"/>
  <c r="F1916" i="1"/>
  <c r="E1916" i="1"/>
  <c r="H1916" i="1" s="1"/>
  <c r="J1916" i="1" s="1"/>
  <c r="G1915" i="1"/>
  <c r="H1915" i="1" s="1"/>
  <c r="F1915" i="1"/>
  <c r="E1915" i="1"/>
  <c r="I1914" i="1"/>
  <c r="G1914" i="1"/>
  <c r="F1914" i="1"/>
  <c r="E1914" i="1"/>
  <c r="H1914" i="1" s="1"/>
  <c r="J1914" i="1" s="1"/>
  <c r="G1913" i="1"/>
  <c r="H1913" i="1" s="1"/>
  <c r="F1913" i="1"/>
  <c r="E1913" i="1"/>
  <c r="G1912" i="1"/>
  <c r="F1912" i="1"/>
  <c r="E1912" i="1"/>
  <c r="H1912" i="1" s="1"/>
  <c r="G1911" i="1"/>
  <c r="H1911" i="1" s="1"/>
  <c r="F1911" i="1"/>
  <c r="E1911" i="1"/>
  <c r="I1910" i="1"/>
  <c r="G1910" i="1"/>
  <c r="F1910" i="1"/>
  <c r="E1910" i="1"/>
  <c r="H1910" i="1" s="1"/>
  <c r="J1910" i="1" s="1"/>
  <c r="G1909" i="1"/>
  <c r="H1909" i="1" s="1"/>
  <c r="F1909" i="1"/>
  <c r="E1909" i="1"/>
  <c r="G1908" i="1"/>
  <c r="F1908" i="1"/>
  <c r="E1908" i="1"/>
  <c r="H1908" i="1" s="1"/>
  <c r="J1908" i="1" s="1"/>
  <c r="G1907" i="1"/>
  <c r="H1907" i="1" s="1"/>
  <c r="F1907" i="1"/>
  <c r="E1907" i="1"/>
  <c r="I1906" i="1"/>
  <c r="G1906" i="1"/>
  <c r="F1906" i="1"/>
  <c r="E1906" i="1"/>
  <c r="H1906" i="1" s="1"/>
  <c r="J1906" i="1" s="1"/>
  <c r="G1905" i="1"/>
  <c r="H1905" i="1" s="1"/>
  <c r="F1905" i="1"/>
  <c r="E1905" i="1"/>
  <c r="G1904" i="1"/>
  <c r="F1904" i="1"/>
  <c r="E1904" i="1"/>
  <c r="H1904" i="1" s="1"/>
  <c r="G1903" i="1"/>
  <c r="H1903" i="1" s="1"/>
  <c r="F1903" i="1"/>
  <c r="E1903" i="1"/>
  <c r="I1902" i="1"/>
  <c r="G1902" i="1"/>
  <c r="F1902" i="1"/>
  <c r="E1902" i="1"/>
  <c r="H1902" i="1" s="1"/>
  <c r="J1902" i="1" s="1"/>
  <c r="G1901" i="1"/>
  <c r="H1901" i="1" s="1"/>
  <c r="F1901" i="1"/>
  <c r="E1901" i="1"/>
  <c r="G1900" i="1"/>
  <c r="F1900" i="1"/>
  <c r="E1900" i="1"/>
  <c r="H1900" i="1" s="1"/>
  <c r="J1900" i="1" s="1"/>
  <c r="G1899" i="1"/>
  <c r="H1899" i="1" s="1"/>
  <c r="F1899" i="1"/>
  <c r="E1899" i="1"/>
  <c r="I1898" i="1"/>
  <c r="G1898" i="1"/>
  <c r="F1898" i="1"/>
  <c r="E1898" i="1"/>
  <c r="H1898" i="1" s="1"/>
  <c r="J1898" i="1" s="1"/>
  <c r="G1897" i="1"/>
  <c r="H1897" i="1" s="1"/>
  <c r="F1897" i="1"/>
  <c r="E1897" i="1"/>
  <c r="G1896" i="1"/>
  <c r="F1896" i="1"/>
  <c r="E1896" i="1"/>
  <c r="H1896" i="1" s="1"/>
  <c r="G1895" i="1"/>
  <c r="H1895" i="1" s="1"/>
  <c r="F1895" i="1"/>
  <c r="E1895" i="1"/>
  <c r="I1894" i="1"/>
  <c r="G1894" i="1"/>
  <c r="F1894" i="1"/>
  <c r="E1894" i="1"/>
  <c r="H1894" i="1" s="1"/>
  <c r="J1894" i="1" s="1"/>
  <c r="G1893" i="1"/>
  <c r="H1893" i="1" s="1"/>
  <c r="F1893" i="1"/>
  <c r="E1893" i="1"/>
  <c r="G1892" i="1"/>
  <c r="F1892" i="1"/>
  <c r="E1892" i="1"/>
  <c r="H1892" i="1" s="1"/>
  <c r="J1892" i="1" s="1"/>
  <c r="G1891" i="1"/>
  <c r="H1891" i="1" s="1"/>
  <c r="F1891" i="1"/>
  <c r="E1891" i="1"/>
  <c r="I1890" i="1"/>
  <c r="G1890" i="1"/>
  <c r="F1890" i="1"/>
  <c r="E1890" i="1"/>
  <c r="H1890" i="1" s="1"/>
  <c r="J1890" i="1" s="1"/>
  <c r="G1889" i="1"/>
  <c r="H1889" i="1" s="1"/>
  <c r="F1889" i="1"/>
  <c r="E1889" i="1"/>
  <c r="G1888" i="1"/>
  <c r="F1888" i="1"/>
  <c r="E1888" i="1"/>
  <c r="H1888" i="1" s="1"/>
  <c r="G1887" i="1"/>
  <c r="H1887" i="1" s="1"/>
  <c r="F1887" i="1"/>
  <c r="E1887" i="1"/>
  <c r="I1886" i="1"/>
  <c r="G1886" i="1"/>
  <c r="F1886" i="1"/>
  <c r="E1886" i="1"/>
  <c r="H1886" i="1" s="1"/>
  <c r="J1886" i="1" s="1"/>
  <c r="G1885" i="1"/>
  <c r="H1885" i="1" s="1"/>
  <c r="F1885" i="1"/>
  <c r="E1885" i="1"/>
  <c r="G1884" i="1"/>
  <c r="F1884" i="1"/>
  <c r="E1884" i="1"/>
  <c r="H1884" i="1" s="1"/>
  <c r="J1884" i="1" s="1"/>
  <c r="G1883" i="1"/>
  <c r="H1883" i="1" s="1"/>
  <c r="F1883" i="1"/>
  <c r="E1883" i="1"/>
  <c r="I1882" i="1"/>
  <c r="G1882" i="1"/>
  <c r="F1882" i="1"/>
  <c r="E1882" i="1"/>
  <c r="H1882" i="1" s="1"/>
  <c r="J1882" i="1" s="1"/>
  <c r="G1881" i="1"/>
  <c r="H1881" i="1" s="1"/>
  <c r="F1881" i="1"/>
  <c r="E1881" i="1"/>
  <c r="G1880" i="1"/>
  <c r="F1880" i="1"/>
  <c r="E1880" i="1"/>
  <c r="H1880" i="1" s="1"/>
  <c r="G1879" i="1"/>
  <c r="H1879" i="1" s="1"/>
  <c r="F1879" i="1"/>
  <c r="E1879" i="1"/>
  <c r="I1878" i="1"/>
  <c r="G1878" i="1"/>
  <c r="F1878" i="1"/>
  <c r="E1878" i="1"/>
  <c r="H1878" i="1" s="1"/>
  <c r="J1878" i="1" s="1"/>
  <c r="G1877" i="1"/>
  <c r="H1877" i="1" s="1"/>
  <c r="F1877" i="1"/>
  <c r="E1877" i="1"/>
  <c r="G1876" i="1"/>
  <c r="F1876" i="1"/>
  <c r="E1876" i="1"/>
  <c r="H1876" i="1" s="1"/>
  <c r="J1876" i="1" s="1"/>
  <c r="G1875" i="1"/>
  <c r="H1875" i="1" s="1"/>
  <c r="F1875" i="1"/>
  <c r="E1875" i="1"/>
  <c r="I1874" i="1"/>
  <c r="G1874" i="1"/>
  <c r="F1874" i="1"/>
  <c r="E1874" i="1"/>
  <c r="H1874" i="1" s="1"/>
  <c r="J1874" i="1" s="1"/>
  <c r="G1873" i="1"/>
  <c r="H1873" i="1" s="1"/>
  <c r="F1873" i="1"/>
  <c r="E1873" i="1"/>
  <c r="G1872" i="1"/>
  <c r="F1872" i="1"/>
  <c r="E1872" i="1"/>
  <c r="H1872" i="1" s="1"/>
  <c r="G1871" i="1"/>
  <c r="H1871" i="1" s="1"/>
  <c r="F1871" i="1"/>
  <c r="E1871" i="1"/>
  <c r="I1870" i="1"/>
  <c r="G1870" i="1"/>
  <c r="F1870" i="1"/>
  <c r="E1870" i="1"/>
  <c r="H1870" i="1" s="1"/>
  <c r="J1870" i="1" s="1"/>
  <c r="G1869" i="1"/>
  <c r="H1869" i="1" s="1"/>
  <c r="F1869" i="1"/>
  <c r="E1869" i="1"/>
  <c r="G1868" i="1"/>
  <c r="F1868" i="1"/>
  <c r="E1868" i="1"/>
  <c r="H1868" i="1" s="1"/>
  <c r="J1868" i="1" s="1"/>
  <c r="G1867" i="1"/>
  <c r="H1867" i="1" s="1"/>
  <c r="F1867" i="1"/>
  <c r="E1867" i="1"/>
  <c r="I1866" i="1"/>
  <c r="G1866" i="1"/>
  <c r="F1866" i="1"/>
  <c r="E1866" i="1"/>
  <c r="H1866" i="1" s="1"/>
  <c r="J1866" i="1" s="1"/>
  <c r="G1865" i="1"/>
  <c r="H1865" i="1" s="1"/>
  <c r="F1865" i="1"/>
  <c r="E1865" i="1"/>
  <c r="G1864" i="1"/>
  <c r="F1864" i="1"/>
  <c r="E1864" i="1"/>
  <c r="H1864" i="1" s="1"/>
  <c r="G1863" i="1"/>
  <c r="H1863" i="1" s="1"/>
  <c r="F1863" i="1"/>
  <c r="E1863" i="1"/>
  <c r="I1862" i="1"/>
  <c r="G1862" i="1"/>
  <c r="F1862" i="1"/>
  <c r="E1862" i="1"/>
  <c r="H1862" i="1" s="1"/>
  <c r="J1862" i="1" s="1"/>
  <c r="G1861" i="1"/>
  <c r="H1861" i="1" s="1"/>
  <c r="F1861" i="1"/>
  <c r="E1861" i="1"/>
  <c r="G1860" i="1"/>
  <c r="F1860" i="1"/>
  <c r="E1860" i="1"/>
  <c r="H1860" i="1" s="1"/>
  <c r="J1860" i="1" s="1"/>
  <c r="G1859" i="1"/>
  <c r="H1859" i="1" s="1"/>
  <c r="F1859" i="1"/>
  <c r="E1859" i="1"/>
  <c r="I1858" i="1"/>
  <c r="G1858" i="1"/>
  <c r="F1858" i="1"/>
  <c r="E1858" i="1"/>
  <c r="H1858" i="1" s="1"/>
  <c r="J1858" i="1" s="1"/>
  <c r="G1857" i="1"/>
  <c r="H1857" i="1" s="1"/>
  <c r="F1857" i="1"/>
  <c r="E1857" i="1"/>
  <c r="G1856" i="1"/>
  <c r="F1856" i="1"/>
  <c r="E1856" i="1"/>
  <c r="H1856" i="1" s="1"/>
  <c r="G1855" i="1"/>
  <c r="H1855" i="1" s="1"/>
  <c r="F1855" i="1"/>
  <c r="E1855" i="1"/>
  <c r="I1854" i="1"/>
  <c r="G1854" i="1"/>
  <c r="F1854" i="1"/>
  <c r="E1854" i="1"/>
  <c r="H1854" i="1" s="1"/>
  <c r="J1854" i="1" s="1"/>
  <c r="G1853" i="1"/>
  <c r="H1853" i="1" s="1"/>
  <c r="F1853" i="1"/>
  <c r="E1853" i="1"/>
  <c r="G1852" i="1"/>
  <c r="F1852" i="1"/>
  <c r="E1852" i="1"/>
  <c r="H1852" i="1" s="1"/>
  <c r="J1852" i="1" s="1"/>
  <c r="G1851" i="1"/>
  <c r="H1851" i="1" s="1"/>
  <c r="F1851" i="1"/>
  <c r="E1851" i="1"/>
  <c r="I1850" i="1"/>
  <c r="G1850" i="1"/>
  <c r="F1850" i="1"/>
  <c r="E1850" i="1"/>
  <c r="H1850" i="1" s="1"/>
  <c r="J1850" i="1" s="1"/>
  <c r="G1849" i="1"/>
  <c r="H1849" i="1" s="1"/>
  <c r="F1849" i="1"/>
  <c r="E1849" i="1"/>
  <c r="G1848" i="1"/>
  <c r="F1848" i="1"/>
  <c r="E1848" i="1"/>
  <c r="H1848" i="1" s="1"/>
  <c r="G1847" i="1"/>
  <c r="H1847" i="1" s="1"/>
  <c r="F1847" i="1"/>
  <c r="E1847" i="1"/>
  <c r="I1846" i="1"/>
  <c r="G1846" i="1"/>
  <c r="F1846" i="1"/>
  <c r="E1846" i="1"/>
  <c r="H1846" i="1" s="1"/>
  <c r="J1846" i="1" s="1"/>
  <c r="G1845" i="1"/>
  <c r="H1845" i="1" s="1"/>
  <c r="F1845" i="1"/>
  <c r="E1845" i="1"/>
  <c r="G1844" i="1"/>
  <c r="F1844" i="1"/>
  <c r="E1844" i="1"/>
  <c r="H1844" i="1" s="1"/>
  <c r="J1844" i="1" s="1"/>
  <c r="G1843" i="1"/>
  <c r="H1843" i="1" s="1"/>
  <c r="F1843" i="1"/>
  <c r="E1843" i="1"/>
  <c r="I1842" i="1"/>
  <c r="G1842" i="1"/>
  <c r="F1842" i="1"/>
  <c r="E1842" i="1"/>
  <c r="H1842" i="1" s="1"/>
  <c r="J1842" i="1" s="1"/>
  <c r="G1841" i="1"/>
  <c r="H1841" i="1" s="1"/>
  <c r="F1841" i="1"/>
  <c r="E1841" i="1"/>
  <c r="G1840" i="1"/>
  <c r="F1840" i="1"/>
  <c r="E1840" i="1"/>
  <c r="H1840" i="1" s="1"/>
  <c r="G1839" i="1"/>
  <c r="H1839" i="1" s="1"/>
  <c r="F1839" i="1"/>
  <c r="E1839" i="1"/>
  <c r="I1838" i="1"/>
  <c r="G1838" i="1"/>
  <c r="F1838" i="1"/>
  <c r="E1838" i="1"/>
  <c r="H1838" i="1" s="1"/>
  <c r="J1838" i="1" s="1"/>
  <c r="G1837" i="1"/>
  <c r="H1837" i="1" s="1"/>
  <c r="F1837" i="1"/>
  <c r="E1837" i="1"/>
  <c r="G1836" i="1"/>
  <c r="F1836" i="1"/>
  <c r="E1836" i="1"/>
  <c r="H1836" i="1" s="1"/>
  <c r="J1836" i="1" s="1"/>
  <c r="G1835" i="1"/>
  <c r="H1835" i="1" s="1"/>
  <c r="F1835" i="1"/>
  <c r="E1835" i="1"/>
  <c r="I1834" i="1"/>
  <c r="G1834" i="1"/>
  <c r="F1834" i="1"/>
  <c r="E1834" i="1"/>
  <c r="H1834" i="1" s="1"/>
  <c r="J1834" i="1" s="1"/>
  <c r="G1833" i="1"/>
  <c r="H1833" i="1" s="1"/>
  <c r="F1833" i="1"/>
  <c r="E1833" i="1"/>
  <c r="G1832" i="1"/>
  <c r="F1832" i="1"/>
  <c r="E1832" i="1"/>
  <c r="H1832" i="1" s="1"/>
  <c r="G1831" i="1"/>
  <c r="H1831" i="1" s="1"/>
  <c r="F1831" i="1"/>
  <c r="E1831" i="1"/>
  <c r="I1830" i="1"/>
  <c r="G1830" i="1"/>
  <c r="F1830" i="1"/>
  <c r="E1830" i="1"/>
  <c r="H1830" i="1" s="1"/>
  <c r="J1830" i="1" s="1"/>
  <c r="G1829" i="1"/>
  <c r="H1829" i="1" s="1"/>
  <c r="F1829" i="1"/>
  <c r="E1829" i="1"/>
  <c r="G1828" i="1"/>
  <c r="F1828" i="1"/>
  <c r="E1828" i="1"/>
  <c r="H1828" i="1" s="1"/>
  <c r="J1828" i="1" s="1"/>
  <c r="G1827" i="1"/>
  <c r="H1827" i="1" s="1"/>
  <c r="F1827" i="1"/>
  <c r="E1827" i="1"/>
  <c r="I1826" i="1"/>
  <c r="G1826" i="1"/>
  <c r="F1826" i="1"/>
  <c r="E1826" i="1"/>
  <c r="H1826" i="1" s="1"/>
  <c r="J1826" i="1" s="1"/>
  <c r="G1825" i="1"/>
  <c r="H1825" i="1" s="1"/>
  <c r="F1825" i="1"/>
  <c r="E1825" i="1"/>
  <c r="G1824" i="1"/>
  <c r="F1824" i="1"/>
  <c r="E1824" i="1"/>
  <c r="H1824" i="1" s="1"/>
  <c r="G1823" i="1"/>
  <c r="H1823" i="1" s="1"/>
  <c r="F1823" i="1"/>
  <c r="E1823" i="1"/>
  <c r="I1822" i="1"/>
  <c r="G1822" i="1"/>
  <c r="F1822" i="1"/>
  <c r="E1822" i="1"/>
  <c r="H1822" i="1" s="1"/>
  <c r="J1822" i="1" s="1"/>
  <c r="G1821" i="1"/>
  <c r="H1821" i="1" s="1"/>
  <c r="F1821" i="1"/>
  <c r="E1821" i="1"/>
  <c r="G1820" i="1"/>
  <c r="F1820" i="1"/>
  <c r="E1820" i="1"/>
  <c r="H1820" i="1" s="1"/>
  <c r="J1820" i="1" s="1"/>
  <c r="G1819" i="1"/>
  <c r="H1819" i="1" s="1"/>
  <c r="F1819" i="1"/>
  <c r="E1819" i="1"/>
  <c r="I1818" i="1"/>
  <c r="G1818" i="1"/>
  <c r="F1818" i="1"/>
  <c r="E1818" i="1"/>
  <c r="H1818" i="1" s="1"/>
  <c r="J1818" i="1" s="1"/>
  <c r="G1817" i="1"/>
  <c r="H1817" i="1" s="1"/>
  <c r="F1817" i="1"/>
  <c r="E1817" i="1"/>
  <c r="G1816" i="1"/>
  <c r="F1816" i="1"/>
  <c r="E1816" i="1"/>
  <c r="H1816" i="1" s="1"/>
  <c r="G1815" i="1"/>
  <c r="H1815" i="1" s="1"/>
  <c r="F1815" i="1"/>
  <c r="E1815" i="1"/>
  <c r="I1814" i="1"/>
  <c r="G1814" i="1"/>
  <c r="F1814" i="1"/>
  <c r="E1814" i="1"/>
  <c r="H1814" i="1" s="1"/>
  <c r="J1814" i="1" s="1"/>
  <c r="G1813" i="1"/>
  <c r="H1813" i="1" s="1"/>
  <c r="F1813" i="1"/>
  <c r="E1813" i="1"/>
  <c r="G1812" i="1"/>
  <c r="F1812" i="1"/>
  <c r="E1812" i="1"/>
  <c r="H1812" i="1" s="1"/>
  <c r="J1812" i="1" s="1"/>
  <c r="G1811" i="1"/>
  <c r="H1811" i="1" s="1"/>
  <c r="F1811" i="1"/>
  <c r="E1811" i="1"/>
  <c r="I1810" i="1"/>
  <c r="G1810" i="1"/>
  <c r="F1810" i="1"/>
  <c r="E1810" i="1"/>
  <c r="H1810" i="1" s="1"/>
  <c r="J1810" i="1" s="1"/>
  <c r="G1809" i="1"/>
  <c r="H1809" i="1" s="1"/>
  <c r="F1809" i="1"/>
  <c r="E1809" i="1"/>
  <c r="G1808" i="1"/>
  <c r="F1808" i="1"/>
  <c r="E1808" i="1"/>
  <c r="H1808" i="1" s="1"/>
  <c r="G1807" i="1"/>
  <c r="H1807" i="1" s="1"/>
  <c r="F1807" i="1"/>
  <c r="E1807" i="1"/>
  <c r="I1806" i="1"/>
  <c r="G1806" i="1"/>
  <c r="F1806" i="1"/>
  <c r="E1806" i="1"/>
  <c r="H1806" i="1" s="1"/>
  <c r="J1806" i="1" s="1"/>
  <c r="G1805" i="1"/>
  <c r="H1805" i="1" s="1"/>
  <c r="F1805" i="1"/>
  <c r="E1805" i="1"/>
  <c r="G1804" i="1"/>
  <c r="F1804" i="1"/>
  <c r="E1804" i="1"/>
  <c r="H1804" i="1" s="1"/>
  <c r="J1804" i="1" s="1"/>
  <c r="G1803" i="1"/>
  <c r="H1803" i="1" s="1"/>
  <c r="F1803" i="1"/>
  <c r="E1803" i="1"/>
  <c r="I1802" i="1"/>
  <c r="G1802" i="1"/>
  <c r="F1802" i="1"/>
  <c r="E1802" i="1"/>
  <c r="H1802" i="1" s="1"/>
  <c r="J1802" i="1" s="1"/>
  <c r="G1801" i="1"/>
  <c r="H1801" i="1" s="1"/>
  <c r="F1801" i="1"/>
  <c r="E1801" i="1"/>
  <c r="G1800" i="1"/>
  <c r="F1800" i="1"/>
  <c r="E1800" i="1"/>
  <c r="H1800" i="1" s="1"/>
  <c r="G1799" i="1"/>
  <c r="H1799" i="1" s="1"/>
  <c r="F1799" i="1"/>
  <c r="E1799" i="1"/>
  <c r="I1798" i="1"/>
  <c r="G1798" i="1"/>
  <c r="F1798" i="1"/>
  <c r="E1798" i="1"/>
  <c r="H1798" i="1" s="1"/>
  <c r="J1798" i="1" s="1"/>
  <c r="G1797" i="1"/>
  <c r="H1797" i="1" s="1"/>
  <c r="F1797" i="1"/>
  <c r="E1797" i="1"/>
  <c r="G1796" i="1"/>
  <c r="F1796" i="1"/>
  <c r="E1796" i="1"/>
  <c r="H1796" i="1" s="1"/>
  <c r="J1796" i="1" s="1"/>
  <c r="G1795" i="1"/>
  <c r="H1795" i="1" s="1"/>
  <c r="F1795" i="1"/>
  <c r="E1795" i="1"/>
  <c r="I1794" i="1"/>
  <c r="G1794" i="1"/>
  <c r="F1794" i="1"/>
  <c r="E1794" i="1"/>
  <c r="H1794" i="1" s="1"/>
  <c r="J1794" i="1" s="1"/>
  <c r="G1793" i="1"/>
  <c r="H1793" i="1" s="1"/>
  <c r="F1793" i="1"/>
  <c r="E1793" i="1"/>
  <c r="G1792" i="1"/>
  <c r="F1792" i="1"/>
  <c r="E1792" i="1"/>
  <c r="H1792" i="1" s="1"/>
  <c r="G1791" i="1"/>
  <c r="H1791" i="1" s="1"/>
  <c r="F1791" i="1"/>
  <c r="E1791" i="1"/>
  <c r="I1790" i="1"/>
  <c r="G1790" i="1"/>
  <c r="F1790" i="1"/>
  <c r="E1790" i="1"/>
  <c r="H1790" i="1" s="1"/>
  <c r="J1790" i="1" s="1"/>
  <c r="G1789" i="1"/>
  <c r="H1789" i="1" s="1"/>
  <c r="F1789" i="1"/>
  <c r="E1789" i="1"/>
  <c r="G1788" i="1"/>
  <c r="F1788" i="1"/>
  <c r="E1788" i="1"/>
  <c r="H1788" i="1" s="1"/>
  <c r="J1788" i="1" s="1"/>
  <c r="G1787" i="1"/>
  <c r="H1787" i="1" s="1"/>
  <c r="F1787" i="1"/>
  <c r="E1787" i="1"/>
  <c r="I1786" i="1"/>
  <c r="G1786" i="1"/>
  <c r="F1786" i="1"/>
  <c r="E1786" i="1"/>
  <c r="H1786" i="1" s="1"/>
  <c r="J1786" i="1" s="1"/>
  <c r="G1785" i="1"/>
  <c r="H1785" i="1" s="1"/>
  <c r="F1785" i="1"/>
  <c r="E1785" i="1"/>
  <c r="G1784" i="1"/>
  <c r="F1784" i="1"/>
  <c r="E1784" i="1"/>
  <c r="H1784" i="1" s="1"/>
  <c r="G1783" i="1"/>
  <c r="H1783" i="1" s="1"/>
  <c r="F1783" i="1"/>
  <c r="E1783" i="1"/>
  <c r="I1782" i="1"/>
  <c r="G1782" i="1"/>
  <c r="F1782" i="1"/>
  <c r="E1782" i="1"/>
  <c r="H1782" i="1" s="1"/>
  <c r="J1782" i="1" s="1"/>
  <c r="G1781" i="1"/>
  <c r="H1781" i="1" s="1"/>
  <c r="F1781" i="1"/>
  <c r="E1781" i="1"/>
  <c r="G1780" i="1"/>
  <c r="F1780" i="1"/>
  <c r="E1780" i="1"/>
  <c r="H1780" i="1" s="1"/>
  <c r="J1780" i="1" s="1"/>
  <c r="G1779" i="1"/>
  <c r="H1779" i="1" s="1"/>
  <c r="F1779" i="1"/>
  <c r="E1779" i="1"/>
  <c r="I1778" i="1"/>
  <c r="G1778" i="1"/>
  <c r="F1778" i="1"/>
  <c r="E1778" i="1"/>
  <c r="H1778" i="1" s="1"/>
  <c r="J1778" i="1" s="1"/>
  <c r="G1777" i="1"/>
  <c r="H1777" i="1" s="1"/>
  <c r="F1777" i="1"/>
  <c r="E1777" i="1"/>
  <c r="G1776" i="1"/>
  <c r="F1776" i="1"/>
  <c r="E1776" i="1"/>
  <c r="H1776" i="1" s="1"/>
  <c r="G1775" i="1"/>
  <c r="H1775" i="1" s="1"/>
  <c r="F1775" i="1"/>
  <c r="E1775" i="1"/>
  <c r="I1774" i="1"/>
  <c r="G1774" i="1"/>
  <c r="F1774" i="1"/>
  <c r="E1774" i="1"/>
  <c r="H1774" i="1" s="1"/>
  <c r="J1774" i="1" s="1"/>
  <c r="G1773" i="1"/>
  <c r="H1773" i="1" s="1"/>
  <c r="F1773" i="1"/>
  <c r="E1773" i="1"/>
  <c r="G1772" i="1"/>
  <c r="F1772" i="1"/>
  <c r="E1772" i="1"/>
  <c r="H1772" i="1" s="1"/>
  <c r="J1772" i="1" s="1"/>
  <c r="G1771" i="1"/>
  <c r="H1771" i="1" s="1"/>
  <c r="F1771" i="1"/>
  <c r="E1771" i="1"/>
  <c r="I1770" i="1"/>
  <c r="G1770" i="1"/>
  <c r="F1770" i="1"/>
  <c r="E1770" i="1"/>
  <c r="H1770" i="1" s="1"/>
  <c r="J1770" i="1" s="1"/>
  <c r="G1769" i="1"/>
  <c r="H1769" i="1" s="1"/>
  <c r="F1769" i="1"/>
  <c r="E1769" i="1"/>
  <c r="G1768" i="1"/>
  <c r="F1768" i="1"/>
  <c r="E1768" i="1"/>
  <c r="H1768" i="1" s="1"/>
  <c r="G1767" i="1"/>
  <c r="H1767" i="1" s="1"/>
  <c r="F1767" i="1"/>
  <c r="E1767" i="1"/>
  <c r="I1766" i="1"/>
  <c r="G1766" i="1"/>
  <c r="F1766" i="1"/>
  <c r="E1766" i="1"/>
  <c r="H1766" i="1" s="1"/>
  <c r="J1766" i="1" s="1"/>
  <c r="G1765" i="1"/>
  <c r="H1765" i="1" s="1"/>
  <c r="F1765" i="1"/>
  <c r="E1765" i="1"/>
  <c r="G1764" i="1"/>
  <c r="F1764" i="1"/>
  <c r="E1764" i="1"/>
  <c r="H1764" i="1" s="1"/>
  <c r="J1764" i="1" s="1"/>
  <c r="G1763" i="1"/>
  <c r="H1763" i="1" s="1"/>
  <c r="F1763" i="1"/>
  <c r="E1763" i="1"/>
  <c r="I1762" i="1"/>
  <c r="G1762" i="1"/>
  <c r="F1762" i="1"/>
  <c r="E1762" i="1"/>
  <c r="H1762" i="1" s="1"/>
  <c r="J1762" i="1" s="1"/>
  <c r="G1761" i="1"/>
  <c r="H1761" i="1" s="1"/>
  <c r="F1761" i="1"/>
  <c r="E1761" i="1"/>
  <c r="G1760" i="1"/>
  <c r="F1760" i="1"/>
  <c r="E1760" i="1"/>
  <c r="H1760" i="1" s="1"/>
  <c r="G1759" i="1"/>
  <c r="H1759" i="1" s="1"/>
  <c r="F1759" i="1"/>
  <c r="E1759" i="1"/>
  <c r="I1758" i="1"/>
  <c r="G1758" i="1"/>
  <c r="F1758" i="1"/>
  <c r="E1758" i="1"/>
  <c r="H1758" i="1" s="1"/>
  <c r="J1758" i="1" s="1"/>
  <c r="G1757" i="1"/>
  <c r="H1757" i="1" s="1"/>
  <c r="F1757" i="1"/>
  <c r="E1757" i="1"/>
  <c r="G1756" i="1"/>
  <c r="F1756" i="1"/>
  <c r="E1756" i="1"/>
  <c r="H1756" i="1" s="1"/>
  <c r="J1756" i="1" s="1"/>
  <c r="G1755" i="1"/>
  <c r="H1755" i="1" s="1"/>
  <c r="F1755" i="1"/>
  <c r="E1755" i="1"/>
  <c r="I1754" i="1"/>
  <c r="G1754" i="1"/>
  <c r="F1754" i="1"/>
  <c r="E1754" i="1"/>
  <c r="H1754" i="1" s="1"/>
  <c r="J1754" i="1" s="1"/>
  <c r="G1753" i="1"/>
  <c r="H1753" i="1" s="1"/>
  <c r="F1753" i="1"/>
  <c r="E1753" i="1"/>
  <c r="G1752" i="1"/>
  <c r="F1752" i="1"/>
  <c r="E1752" i="1"/>
  <c r="H1752" i="1" s="1"/>
  <c r="G1751" i="1"/>
  <c r="H1751" i="1" s="1"/>
  <c r="F1751" i="1"/>
  <c r="E1751" i="1"/>
  <c r="J1750" i="1"/>
  <c r="G1750" i="1"/>
  <c r="F1750" i="1"/>
  <c r="E1750" i="1"/>
  <c r="H1750" i="1" s="1"/>
  <c r="I1750" i="1" s="1"/>
  <c r="G1749" i="1"/>
  <c r="H1749" i="1" s="1"/>
  <c r="F1749" i="1"/>
  <c r="E1749" i="1"/>
  <c r="G1748" i="1"/>
  <c r="F1748" i="1"/>
  <c r="E1748" i="1"/>
  <c r="H1747" i="1"/>
  <c r="G1747" i="1"/>
  <c r="F1747" i="1"/>
  <c r="E1747" i="1"/>
  <c r="G1746" i="1"/>
  <c r="F1746" i="1"/>
  <c r="E1746" i="1"/>
  <c r="H1746" i="1" s="1"/>
  <c r="J1746" i="1" s="1"/>
  <c r="G1745" i="1"/>
  <c r="H1745" i="1" s="1"/>
  <c r="F1745" i="1"/>
  <c r="E1745" i="1"/>
  <c r="G1744" i="1"/>
  <c r="F1744" i="1"/>
  <c r="E1744" i="1"/>
  <c r="H1743" i="1"/>
  <c r="G1743" i="1"/>
  <c r="F1743" i="1"/>
  <c r="E1743" i="1"/>
  <c r="J1742" i="1"/>
  <c r="G1742" i="1"/>
  <c r="F1742" i="1"/>
  <c r="E1742" i="1"/>
  <c r="H1742" i="1" s="1"/>
  <c r="I1742" i="1" s="1"/>
  <c r="G1741" i="1"/>
  <c r="H1741" i="1" s="1"/>
  <c r="F1741" i="1"/>
  <c r="E1741" i="1"/>
  <c r="G1740" i="1"/>
  <c r="F1740" i="1"/>
  <c r="E1740" i="1"/>
  <c r="H1739" i="1"/>
  <c r="G1739" i="1"/>
  <c r="F1739" i="1"/>
  <c r="E1739" i="1"/>
  <c r="G1738" i="1"/>
  <c r="F1738" i="1"/>
  <c r="E1738" i="1"/>
  <c r="H1738" i="1" s="1"/>
  <c r="J1738" i="1" s="1"/>
  <c r="G1737" i="1"/>
  <c r="H1737" i="1" s="1"/>
  <c r="F1737" i="1"/>
  <c r="E1737" i="1"/>
  <c r="G1736" i="1"/>
  <c r="F1736" i="1"/>
  <c r="E1736" i="1"/>
  <c r="H1735" i="1"/>
  <c r="G1735" i="1"/>
  <c r="F1735" i="1"/>
  <c r="E1735" i="1"/>
  <c r="J1734" i="1"/>
  <c r="G1734" i="1"/>
  <c r="F1734" i="1"/>
  <c r="E1734" i="1"/>
  <c r="H1734" i="1" s="1"/>
  <c r="I1734" i="1" s="1"/>
  <c r="G1733" i="1"/>
  <c r="H1733" i="1" s="1"/>
  <c r="F1733" i="1"/>
  <c r="E1733" i="1"/>
  <c r="G1732" i="1"/>
  <c r="F1732" i="1"/>
  <c r="E1732" i="1"/>
  <c r="H1731" i="1"/>
  <c r="G1731" i="1"/>
  <c r="F1731" i="1"/>
  <c r="E1731" i="1"/>
  <c r="G1730" i="1"/>
  <c r="F1730" i="1"/>
  <c r="E1730" i="1"/>
  <c r="H1730" i="1" s="1"/>
  <c r="J1730" i="1" s="1"/>
  <c r="G1729" i="1"/>
  <c r="H1729" i="1" s="1"/>
  <c r="F1729" i="1"/>
  <c r="E1729" i="1"/>
  <c r="G1728" i="1"/>
  <c r="F1728" i="1"/>
  <c r="E1728" i="1"/>
  <c r="H1727" i="1"/>
  <c r="G1727" i="1"/>
  <c r="F1727" i="1"/>
  <c r="E1727" i="1"/>
  <c r="J1726" i="1"/>
  <c r="G1726" i="1"/>
  <c r="F1726" i="1"/>
  <c r="E1726" i="1"/>
  <c r="H1726" i="1" s="1"/>
  <c r="I1726" i="1" s="1"/>
  <c r="G1725" i="1"/>
  <c r="H1725" i="1" s="1"/>
  <c r="F1725" i="1"/>
  <c r="E1725" i="1"/>
  <c r="G1724" i="1"/>
  <c r="F1724" i="1"/>
  <c r="E1724" i="1"/>
  <c r="H1723" i="1"/>
  <c r="G1723" i="1"/>
  <c r="F1723" i="1"/>
  <c r="E1723" i="1"/>
  <c r="G1722" i="1"/>
  <c r="F1722" i="1"/>
  <c r="E1722" i="1"/>
  <c r="H1722" i="1" s="1"/>
  <c r="J1722" i="1" s="1"/>
  <c r="G1721" i="1"/>
  <c r="H1721" i="1" s="1"/>
  <c r="F1721" i="1"/>
  <c r="E1721" i="1"/>
  <c r="G1720" i="1"/>
  <c r="F1720" i="1"/>
  <c r="E1720" i="1"/>
  <c r="H1719" i="1"/>
  <c r="G1719" i="1"/>
  <c r="F1719" i="1"/>
  <c r="E1719" i="1"/>
  <c r="J1718" i="1"/>
  <c r="G1718" i="1"/>
  <c r="F1718" i="1"/>
  <c r="E1718" i="1"/>
  <c r="H1718" i="1" s="1"/>
  <c r="I1718" i="1" s="1"/>
  <c r="G1717" i="1"/>
  <c r="H1717" i="1" s="1"/>
  <c r="F1717" i="1"/>
  <c r="E1717" i="1"/>
  <c r="G1716" i="1"/>
  <c r="F1716" i="1"/>
  <c r="E1716" i="1"/>
  <c r="H1715" i="1"/>
  <c r="G1715" i="1"/>
  <c r="F1715" i="1"/>
  <c r="E1715" i="1"/>
  <c r="G1714" i="1"/>
  <c r="F1714" i="1"/>
  <c r="E1714" i="1"/>
  <c r="H1714" i="1" s="1"/>
  <c r="J1714" i="1" s="1"/>
  <c r="G1713" i="1"/>
  <c r="H1713" i="1" s="1"/>
  <c r="F1713" i="1"/>
  <c r="E1713" i="1"/>
  <c r="G1712" i="1"/>
  <c r="F1712" i="1"/>
  <c r="E1712" i="1"/>
  <c r="H1711" i="1"/>
  <c r="G1711" i="1"/>
  <c r="F1711" i="1"/>
  <c r="E1711" i="1"/>
  <c r="J1710" i="1"/>
  <c r="G1710" i="1"/>
  <c r="F1710" i="1"/>
  <c r="E1710" i="1"/>
  <c r="H1710" i="1" s="1"/>
  <c r="I1710" i="1" s="1"/>
  <c r="G1709" i="1"/>
  <c r="H1709" i="1" s="1"/>
  <c r="F1709" i="1"/>
  <c r="E1709" i="1"/>
  <c r="G1708" i="1"/>
  <c r="F1708" i="1"/>
  <c r="E1708" i="1"/>
  <c r="H1707" i="1"/>
  <c r="G1707" i="1"/>
  <c r="F1707" i="1"/>
  <c r="E1707" i="1"/>
  <c r="G1706" i="1"/>
  <c r="F1706" i="1"/>
  <c r="E1706" i="1"/>
  <c r="H1706" i="1" s="1"/>
  <c r="J1706" i="1" s="1"/>
  <c r="G1705" i="1"/>
  <c r="H1705" i="1" s="1"/>
  <c r="F1705" i="1"/>
  <c r="E1705" i="1"/>
  <c r="G1704" i="1"/>
  <c r="F1704" i="1"/>
  <c r="E1704" i="1"/>
  <c r="H1703" i="1"/>
  <c r="G1703" i="1"/>
  <c r="F1703" i="1"/>
  <c r="E1703" i="1"/>
  <c r="J1702" i="1"/>
  <c r="G1702" i="1"/>
  <c r="F1702" i="1"/>
  <c r="E1702" i="1"/>
  <c r="H1702" i="1" s="1"/>
  <c r="I1702" i="1" s="1"/>
  <c r="G1701" i="1"/>
  <c r="H1701" i="1" s="1"/>
  <c r="F1701" i="1"/>
  <c r="E1701" i="1"/>
  <c r="G1700" i="1"/>
  <c r="F1700" i="1"/>
  <c r="E1700" i="1"/>
  <c r="H1699" i="1"/>
  <c r="G1699" i="1"/>
  <c r="F1699" i="1"/>
  <c r="E1699" i="1"/>
  <c r="G1698" i="1"/>
  <c r="F1698" i="1"/>
  <c r="E1698" i="1"/>
  <c r="H1698" i="1" s="1"/>
  <c r="J1698" i="1" s="1"/>
  <c r="G1697" i="1"/>
  <c r="H1697" i="1" s="1"/>
  <c r="F1697" i="1"/>
  <c r="E1697" i="1"/>
  <c r="G1696" i="1"/>
  <c r="F1696" i="1"/>
  <c r="E1696" i="1"/>
  <c r="H1695" i="1"/>
  <c r="G1695" i="1"/>
  <c r="F1695" i="1"/>
  <c r="E1695" i="1"/>
  <c r="J1694" i="1"/>
  <c r="G1694" i="1"/>
  <c r="F1694" i="1"/>
  <c r="E1694" i="1"/>
  <c r="H1694" i="1" s="1"/>
  <c r="I1694" i="1" s="1"/>
  <c r="G1693" i="1"/>
  <c r="H1693" i="1" s="1"/>
  <c r="F1693" i="1"/>
  <c r="E1693" i="1"/>
  <c r="G1692" i="1"/>
  <c r="F1692" i="1"/>
  <c r="E1692" i="1"/>
  <c r="H1691" i="1"/>
  <c r="G1691" i="1"/>
  <c r="F1691" i="1"/>
  <c r="E1691" i="1"/>
  <c r="G1690" i="1"/>
  <c r="F1690" i="1"/>
  <c r="E1690" i="1"/>
  <c r="H1690" i="1" s="1"/>
  <c r="J1690" i="1" s="1"/>
  <c r="G1689" i="1"/>
  <c r="H1689" i="1" s="1"/>
  <c r="F1689" i="1"/>
  <c r="E1689" i="1"/>
  <c r="G1688" i="1"/>
  <c r="F1688" i="1"/>
  <c r="E1688" i="1"/>
  <c r="H1687" i="1"/>
  <c r="G1687" i="1"/>
  <c r="F1687" i="1"/>
  <c r="E1687" i="1"/>
  <c r="J1686" i="1"/>
  <c r="G1686" i="1"/>
  <c r="F1686" i="1"/>
  <c r="E1686" i="1"/>
  <c r="H1686" i="1" s="1"/>
  <c r="I1686" i="1" s="1"/>
  <c r="G1685" i="1"/>
  <c r="F1685" i="1"/>
  <c r="E1685" i="1"/>
  <c r="H1685" i="1" s="1"/>
  <c r="G1684" i="1"/>
  <c r="F1684" i="1"/>
  <c r="E1684" i="1"/>
  <c r="G1683" i="1"/>
  <c r="F1683" i="1"/>
  <c r="E1683" i="1"/>
  <c r="H1683" i="1" s="1"/>
  <c r="G1682" i="1"/>
  <c r="F1682" i="1"/>
  <c r="E1682" i="1"/>
  <c r="G1681" i="1"/>
  <c r="F1681" i="1"/>
  <c r="E1681" i="1"/>
  <c r="H1681" i="1" s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H1677" i="1" s="1"/>
  <c r="J1677" i="1" s="1"/>
  <c r="G1676" i="1"/>
  <c r="F1676" i="1"/>
  <c r="E1676" i="1"/>
  <c r="G1675" i="1"/>
  <c r="F1675" i="1"/>
  <c r="E1675" i="1"/>
  <c r="H1675" i="1" s="1"/>
  <c r="G1674" i="1"/>
  <c r="F1674" i="1"/>
  <c r="E1674" i="1"/>
  <c r="G1673" i="1"/>
  <c r="F1673" i="1"/>
  <c r="E1673" i="1"/>
  <c r="H1673" i="1" s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H1669" i="1" s="1"/>
  <c r="J1669" i="1" s="1"/>
  <c r="G1668" i="1"/>
  <c r="F1668" i="1"/>
  <c r="E1668" i="1"/>
  <c r="G1667" i="1"/>
  <c r="F1667" i="1"/>
  <c r="E1667" i="1"/>
  <c r="H1667" i="1" s="1"/>
  <c r="G1666" i="1"/>
  <c r="F1666" i="1"/>
  <c r="E1666" i="1"/>
  <c r="G1665" i="1"/>
  <c r="F1665" i="1"/>
  <c r="E1665" i="1"/>
  <c r="H1665" i="1" s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H1661" i="1" s="1"/>
  <c r="J1661" i="1" s="1"/>
  <c r="G1660" i="1"/>
  <c r="F1660" i="1"/>
  <c r="E1660" i="1"/>
  <c r="G1659" i="1"/>
  <c r="F1659" i="1"/>
  <c r="E1659" i="1"/>
  <c r="H1659" i="1" s="1"/>
  <c r="G1658" i="1"/>
  <c r="F1658" i="1"/>
  <c r="E1658" i="1"/>
  <c r="G1657" i="1"/>
  <c r="F1657" i="1"/>
  <c r="E1657" i="1"/>
  <c r="H1657" i="1" s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H1653" i="1" s="1"/>
  <c r="J1653" i="1" s="1"/>
  <c r="G1652" i="1"/>
  <c r="F1652" i="1"/>
  <c r="E1652" i="1"/>
  <c r="G1651" i="1"/>
  <c r="F1651" i="1"/>
  <c r="E1651" i="1"/>
  <c r="H1651" i="1" s="1"/>
  <c r="G1650" i="1"/>
  <c r="F1650" i="1"/>
  <c r="E1650" i="1"/>
  <c r="G1649" i="1"/>
  <c r="F1649" i="1"/>
  <c r="E1649" i="1"/>
  <c r="H1649" i="1" s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H1645" i="1" s="1"/>
  <c r="J1645" i="1" s="1"/>
  <c r="G1644" i="1"/>
  <c r="F1644" i="1"/>
  <c r="E1644" i="1"/>
  <c r="G1643" i="1"/>
  <c r="F1643" i="1"/>
  <c r="E1643" i="1"/>
  <c r="H1643" i="1" s="1"/>
  <c r="G1642" i="1"/>
  <c r="F1642" i="1"/>
  <c r="E1642" i="1"/>
  <c r="G1641" i="1"/>
  <c r="F1641" i="1"/>
  <c r="E1641" i="1"/>
  <c r="H1641" i="1" s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H1637" i="1" s="1"/>
  <c r="J1637" i="1" s="1"/>
  <c r="G1636" i="1"/>
  <c r="F1636" i="1"/>
  <c r="E1636" i="1"/>
  <c r="G1635" i="1"/>
  <c r="F1635" i="1"/>
  <c r="E1635" i="1"/>
  <c r="H1635" i="1" s="1"/>
  <c r="G1634" i="1"/>
  <c r="F1634" i="1"/>
  <c r="E1634" i="1"/>
  <c r="G1633" i="1"/>
  <c r="F1633" i="1"/>
  <c r="E1633" i="1"/>
  <c r="H1633" i="1" s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H1629" i="1" s="1"/>
  <c r="J1629" i="1" s="1"/>
  <c r="G1628" i="1"/>
  <c r="F1628" i="1"/>
  <c r="E1628" i="1"/>
  <c r="G1627" i="1"/>
  <c r="F1627" i="1"/>
  <c r="E1627" i="1"/>
  <c r="H1627" i="1" s="1"/>
  <c r="G1626" i="1"/>
  <c r="F1626" i="1"/>
  <c r="E1626" i="1"/>
  <c r="G1625" i="1"/>
  <c r="F1625" i="1"/>
  <c r="E1625" i="1"/>
  <c r="H1625" i="1" s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H1621" i="1" s="1"/>
  <c r="J1621" i="1" s="1"/>
  <c r="G1620" i="1"/>
  <c r="F1620" i="1"/>
  <c r="E1620" i="1"/>
  <c r="G1619" i="1"/>
  <c r="F1619" i="1"/>
  <c r="E1619" i="1"/>
  <c r="H1619" i="1" s="1"/>
  <c r="G1618" i="1"/>
  <c r="F1618" i="1"/>
  <c r="E1618" i="1"/>
  <c r="G1617" i="1"/>
  <c r="F1617" i="1"/>
  <c r="E1617" i="1"/>
  <c r="H1617" i="1" s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H1613" i="1" s="1"/>
  <c r="J1613" i="1" s="1"/>
  <c r="G1612" i="1"/>
  <c r="F1612" i="1"/>
  <c r="E1612" i="1"/>
  <c r="G1611" i="1"/>
  <c r="F1611" i="1"/>
  <c r="E1611" i="1"/>
  <c r="H1611" i="1" s="1"/>
  <c r="G1610" i="1"/>
  <c r="F1610" i="1"/>
  <c r="E1610" i="1"/>
  <c r="G1609" i="1"/>
  <c r="F1609" i="1"/>
  <c r="E1609" i="1"/>
  <c r="H1609" i="1" s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H1605" i="1" s="1"/>
  <c r="J1605" i="1" s="1"/>
  <c r="G1604" i="1"/>
  <c r="F1604" i="1"/>
  <c r="E1604" i="1"/>
  <c r="G1603" i="1"/>
  <c r="F1603" i="1"/>
  <c r="E1603" i="1"/>
  <c r="H1603" i="1" s="1"/>
  <c r="G1602" i="1"/>
  <c r="F1602" i="1"/>
  <c r="E1602" i="1"/>
  <c r="G1601" i="1"/>
  <c r="F1601" i="1"/>
  <c r="E1601" i="1"/>
  <c r="H1601" i="1" s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H1597" i="1" s="1"/>
  <c r="J1597" i="1" s="1"/>
  <c r="G1596" i="1"/>
  <c r="F1596" i="1"/>
  <c r="E1596" i="1"/>
  <c r="G1595" i="1"/>
  <c r="F1595" i="1"/>
  <c r="E1595" i="1"/>
  <c r="H1595" i="1" s="1"/>
  <c r="G1594" i="1"/>
  <c r="F1594" i="1"/>
  <c r="E1594" i="1"/>
  <c r="G1593" i="1"/>
  <c r="F1593" i="1"/>
  <c r="E1593" i="1"/>
  <c r="H1593" i="1" s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H1589" i="1" s="1"/>
  <c r="J1589" i="1" s="1"/>
  <c r="G1588" i="1"/>
  <c r="F1588" i="1"/>
  <c r="E1588" i="1"/>
  <c r="G1587" i="1"/>
  <c r="F1587" i="1"/>
  <c r="E1587" i="1"/>
  <c r="H1587" i="1" s="1"/>
  <c r="G1586" i="1"/>
  <c r="F1586" i="1"/>
  <c r="E1586" i="1"/>
  <c r="G1585" i="1"/>
  <c r="F1585" i="1"/>
  <c r="E1585" i="1"/>
  <c r="H1585" i="1" s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H1581" i="1" s="1"/>
  <c r="J1581" i="1" s="1"/>
  <c r="G1580" i="1"/>
  <c r="F1580" i="1"/>
  <c r="E1580" i="1"/>
  <c r="G1579" i="1"/>
  <c r="F1579" i="1"/>
  <c r="E1579" i="1"/>
  <c r="H1579" i="1" s="1"/>
  <c r="G1578" i="1"/>
  <c r="F1578" i="1"/>
  <c r="E1578" i="1"/>
  <c r="G1577" i="1"/>
  <c r="F1577" i="1"/>
  <c r="E1577" i="1"/>
  <c r="H1577" i="1" s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H1573" i="1" s="1"/>
  <c r="J1573" i="1" s="1"/>
  <c r="G1572" i="1"/>
  <c r="F1572" i="1"/>
  <c r="E1572" i="1"/>
  <c r="G1571" i="1"/>
  <c r="F1571" i="1"/>
  <c r="E1571" i="1"/>
  <c r="H1571" i="1" s="1"/>
  <c r="G1570" i="1"/>
  <c r="F1570" i="1"/>
  <c r="E1570" i="1"/>
  <c r="G1569" i="1"/>
  <c r="F1569" i="1"/>
  <c r="E1569" i="1"/>
  <c r="H1569" i="1" s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H1565" i="1" s="1"/>
  <c r="J1565" i="1" s="1"/>
  <c r="G1564" i="1"/>
  <c r="F1564" i="1"/>
  <c r="E1564" i="1"/>
  <c r="G1563" i="1"/>
  <c r="F1563" i="1"/>
  <c r="E1563" i="1"/>
  <c r="H1563" i="1" s="1"/>
  <c r="G1562" i="1"/>
  <c r="F1562" i="1"/>
  <c r="E1562" i="1"/>
  <c r="G1561" i="1"/>
  <c r="F1561" i="1"/>
  <c r="E1561" i="1"/>
  <c r="H1561" i="1" s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H1557" i="1" s="1"/>
  <c r="J1557" i="1" s="1"/>
  <c r="G1556" i="1"/>
  <c r="F1556" i="1"/>
  <c r="E1556" i="1"/>
  <c r="G1555" i="1"/>
  <c r="F1555" i="1"/>
  <c r="E1555" i="1"/>
  <c r="H1555" i="1" s="1"/>
  <c r="G1554" i="1"/>
  <c r="F1554" i="1"/>
  <c r="E1554" i="1"/>
  <c r="G1553" i="1"/>
  <c r="F1553" i="1"/>
  <c r="E1553" i="1"/>
  <c r="H1553" i="1" s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H1549" i="1" s="1"/>
  <c r="J1549" i="1" s="1"/>
  <c r="G1548" i="1"/>
  <c r="F1548" i="1"/>
  <c r="E1548" i="1"/>
  <c r="G1547" i="1"/>
  <c r="F1547" i="1"/>
  <c r="E1547" i="1"/>
  <c r="H1547" i="1" s="1"/>
  <c r="G1546" i="1"/>
  <c r="F1546" i="1"/>
  <c r="E1546" i="1"/>
  <c r="G1545" i="1"/>
  <c r="F1545" i="1"/>
  <c r="E1545" i="1"/>
  <c r="H1545" i="1" s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H1541" i="1" s="1"/>
  <c r="J1541" i="1" s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H1425" i="1"/>
  <c r="G1425" i="1"/>
  <c r="F1425" i="1"/>
  <c r="E1425" i="1"/>
  <c r="J1424" i="1"/>
  <c r="G1424" i="1"/>
  <c r="F1424" i="1"/>
  <c r="E1424" i="1"/>
  <c r="H1424" i="1" s="1"/>
  <c r="I1424" i="1" s="1"/>
  <c r="H1423" i="1"/>
  <c r="J1423" i="1" s="1"/>
  <c r="G1423" i="1"/>
  <c r="F1423" i="1"/>
  <c r="E1423" i="1"/>
  <c r="G1422" i="1"/>
  <c r="F1422" i="1"/>
  <c r="E1422" i="1"/>
  <c r="H1421" i="1"/>
  <c r="G1421" i="1"/>
  <c r="F1421" i="1"/>
  <c r="E1421" i="1"/>
  <c r="J1420" i="1"/>
  <c r="G1420" i="1"/>
  <c r="F1420" i="1"/>
  <c r="E1420" i="1"/>
  <c r="H1420" i="1" s="1"/>
  <c r="I1420" i="1" s="1"/>
  <c r="H1419" i="1"/>
  <c r="J1419" i="1" s="1"/>
  <c r="G1419" i="1"/>
  <c r="F1419" i="1"/>
  <c r="E1419" i="1"/>
  <c r="G1418" i="1"/>
  <c r="F1418" i="1"/>
  <c r="E1418" i="1"/>
  <c r="H1417" i="1"/>
  <c r="G1417" i="1"/>
  <c r="F1417" i="1"/>
  <c r="E1417" i="1"/>
  <c r="J1416" i="1"/>
  <c r="G1416" i="1"/>
  <c r="F1416" i="1"/>
  <c r="E1416" i="1"/>
  <c r="H1416" i="1" s="1"/>
  <c r="I1416" i="1" s="1"/>
  <c r="H1415" i="1"/>
  <c r="J1415" i="1" s="1"/>
  <c r="G1415" i="1"/>
  <c r="F1415" i="1"/>
  <c r="E1415" i="1"/>
  <c r="G1414" i="1"/>
  <c r="F1414" i="1"/>
  <c r="E1414" i="1"/>
  <c r="H1413" i="1"/>
  <c r="G1413" i="1"/>
  <c r="F1413" i="1"/>
  <c r="E1413" i="1"/>
  <c r="G1412" i="1"/>
  <c r="F1412" i="1"/>
  <c r="E1412" i="1"/>
  <c r="H1412" i="1" s="1"/>
  <c r="I1412" i="1" s="1"/>
  <c r="H1411" i="1"/>
  <c r="J1411" i="1" s="1"/>
  <c r="G1411" i="1"/>
  <c r="F1411" i="1"/>
  <c r="E1411" i="1"/>
  <c r="G1410" i="1"/>
  <c r="F1410" i="1"/>
  <c r="E1410" i="1"/>
  <c r="H1409" i="1"/>
  <c r="G1409" i="1"/>
  <c r="F1409" i="1"/>
  <c r="E1409" i="1"/>
  <c r="J1408" i="1"/>
  <c r="G1408" i="1"/>
  <c r="F1408" i="1"/>
  <c r="E1408" i="1"/>
  <c r="H1408" i="1" s="1"/>
  <c r="I1408" i="1" s="1"/>
  <c r="H1407" i="1"/>
  <c r="J1407" i="1" s="1"/>
  <c r="G1407" i="1"/>
  <c r="F1407" i="1"/>
  <c r="E1407" i="1"/>
  <c r="G1406" i="1"/>
  <c r="F1406" i="1"/>
  <c r="E1406" i="1"/>
  <c r="H1405" i="1"/>
  <c r="G1405" i="1"/>
  <c r="F1405" i="1"/>
  <c r="E1405" i="1"/>
  <c r="J1404" i="1"/>
  <c r="G1404" i="1"/>
  <c r="F1404" i="1"/>
  <c r="E1404" i="1"/>
  <c r="H1404" i="1" s="1"/>
  <c r="I1404" i="1" s="1"/>
  <c r="H1403" i="1"/>
  <c r="J1403" i="1" s="1"/>
  <c r="G1403" i="1"/>
  <c r="F1403" i="1"/>
  <c r="E1403" i="1"/>
  <c r="G1402" i="1"/>
  <c r="F1402" i="1"/>
  <c r="E1402" i="1"/>
  <c r="H1401" i="1"/>
  <c r="G1401" i="1"/>
  <c r="F1401" i="1"/>
  <c r="E1401" i="1"/>
  <c r="J1400" i="1"/>
  <c r="G1400" i="1"/>
  <c r="F1400" i="1"/>
  <c r="E1400" i="1"/>
  <c r="H1400" i="1" s="1"/>
  <c r="I1400" i="1" s="1"/>
  <c r="H1399" i="1"/>
  <c r="J1399" i="1" s="1"/>
  <c r="G1399" i="1"/>
  <c r="F1399" i="1"/>
  <c r="E1399" i="1"/>
  <c r="G1398" i="1"/>
  <c r="F1398" i="1"/>
  <c r="E1398" i="1"/>
  <c r="H1397" i="1"/>
  <c r="G1397" i="1"/>
  <c r="F1397" i="1"/>
  <c r="E1397" i="1"/>
  <c r="G1396" i="1"/>
  <c r="F1396" i="1"/>
  <c r="E1396" i="1"/>
  <c r="H1396" i="1" s="1"/>
  <c r="I1396" i="1" s="1"/>
  <c r="H1395" i="1"/>
  <c r="J1395" i="1" s="1"/>
  <c r="G1395" i="1"/>
  <c r="F1395" i="1"/>
  <c r="E1395" i="1"/>
  <c r="G1394" i="1"/>
  <c r="F1394" i="1"/>
  <c r="E1394" i="1"/>
  <c r="H1393" i="1"/>
  <c r="G1393" i="1"/>
  <c r="F1393" i="1"/>
  <c r="E1393" i="1"/>
  <c r="J1392" i="1"/>
  <c r="G1392" i="1"/>
  <c r="F1392" i="1"/>
  <c r="E1392" i="1"/>
  <c r="H1392" i="1" s="1"/>
  <c r="I1392" i="1" s="1"/>
  <c r="H1391" i="1"/>
  <c r="J1391" i="1" s="1"/>
  <c r="G1391" i="1"/>
  <c r="F1391" i="1"/>
  <c r="E1391" i="1"/>
  <c r="G1390" i="1"/>
  <c r="F1390" i="1"/>
  <c r="E1390" i="1"/>
  <c r="H1389" i="1"/>
  <c r="G1389" i="1"/>
  <c r="F1389" i="1"/>
  <c r="E1389" i="1"/>
  <c r="J1388" i="1"/>
  <c r="G1388" i="1"/>
  <c r="F1388" i="1"/>
  <c r="E1388" i="1"/>
  <c r="H1388" i="1" s="1"/>
  <c r="I1388" i="1" s="1"/>
  <c r="H1387" i="1"/>
  <c r="J1387" i="1" s="1"/>
  <c r="G1387" i="1"/>
  <c r="F1387" i="1"/>
  <c r="E1387" i="1"/>
  <c r="G1386" i="1"/>
  <c r="F1386" i="1"/>
  <c r="E1386" i="1"/>
  <c r="H1385" i="1"/>
  <c r="G1385" i="1"/>
  <c r="F1385" i="1"/>
  <c r="E1385" i="1"/>
  <c r="J1384" i="1"/>
  <c r="G1384" i="1"/>
  <c r="F1384" i="1"/>
  <c r="E1384" i="1"/>
  <c r="H1384" i="1" s="1"/>
  <c r="I1384" i="1" s="1"/>
  <c r="H1383" i="1"/>
  <c r="J1383" i="1" s="1"/>
  <c r="G1383" i="1"/>
  <c r="F1383" i="1"/>
  <c r="E1383" i="1"/>
  <c r="G1382" i="1"/>
  <c r="F1382" i="1"/>
  <c r="E1382" i="1"/>
  <c r="H1381" i="1"/>
  <c r="G1381" i="1"/>
  <c r="F1381" i="1"/>
  <c r="E1381" i="1"/>
  <c r="G1380" i="1"/>
  <c r="F1380" i="1"/>
  <c r="E1380" i="1"/>
  <c r="H1380" i="1" s="1"/>
  <c r="I1380" i="1" s="1"/>
  <c r="H1379" i="1"/>
  <c r="J1379" i="1" s="1"/>
  <c r="G1379" i="1"/>
  <c r="F1379" i="1"/>
  <c r="E1379" i="1"/>
  <c r="G1378" i="1"/>
  <c r="F1378" i="1"/>
  <c r="E1378" i="1"/>
  <c r="H1377" i="1"/>
  <c r="G1377" i="1"/>
  <c r="F1377" i="1"/>
  <c r="E1377" i="1"/>
  <c r="J1376" i="1"/>
  <c r="G1376" i="1"/>
  <c r="F1376" i="1"/>
  <c r="E1376" i="1"/>
  <c r="H1376" i="1" s="1"/>
  <c r="I1376" i="1" s="1"/>
  <c r="H1375" i="1"/>
  <c r="J1375" i="1" s="1"/>
  <c r="G1375" i="1"/>
  <c r="F1375" i="1"/>
  <c r="E1375" i="1"/>
  <c r="G1374" i="1"/>
  <c r="F1374" i="1"/>
  <c r="E1374" i="1"/>
  <c r="H1373" i="1"/>
  <c r="G1373" i="1"/>
  <c r="F1373" i="1"/>
  <c r="E1373" i="1"/>
  <c r="J1372" i="1"/>
  <c r="G1372" i="1"/>
  <c r="F1372" i="1"/>
  <c r="E1372" i="1"/>
  <c r="H1372" i="1" s="1"/>
  <c r="I1372" i="1" s="1"/>
  <c r="H1371" i="1"/>
  <c r="J1371" i="1" s="1"/>
  <c r="G1371" i="1"/>
  <c r="F1371" i="1"/>
  <c r="E1371" i="1"/>
  <c r="G1370" i="1"/>
  <c r="F1370" i="1"/>
  <c r="E1370" i="1"/>
  <c r="H1369" i="1"/>
  <c r="G1369" i="1"/>
  <c r="F1369" i="1"/>
  <c r="E1369" i="1"/>
  <c r="J1368" i="1"/>
  <c r="G1368" i="1"/>
  <c r="F1368" i="1"/>
  <c r="E1368" i="1"/>
  <c r="H1368" i="1" s="1"/>
  <c r="I1368" i="1" s="1"/>
  <c r="H1367" i="1"/>
  <c r="J1367" i="1" s="1"/>
  <c r="G1367" i="1"/>
  <c r="F1367" i="1"/>
  <c r="E1367" i="1"/>
  <c r="G1366" i="1"/>
  <c r="F1366" i="1"/>
  <c r="E1366" i="1"/>
  <c r="H1365" i="1"/>
  <c r="G1365" i="1"/>
  <c r="F1365" i="1"/>
  <c r="E1365" i="1"/>
  <c r="G1364" i="1"/>
  <c r="F1364" i="1"/>
  <c r="E1364" i="1"/>
  <c r="H1364" i="1" s="1"/>
  <c r="I1364" i="1" s="1"/>
  <c r="H1363" i="1"/>
  <c r="J1363" i="1" s="1"/>
  <c r="G1363" i="1"/>
  <c r="F1363" i="1"/>
  <c r="E1363" i="1"/>
  <c r="G1362" i="1"/>
  <c r="F1362" i="1"/>
  <c r="E1362" i="1"/>
  <c r="H1361" i="1"/>
  <c r="G1361" i="1"/>
  <c r="F1361" i="1"/>
  <c r="E1361" i="1"/>
  <c r="J1360" i="1"/>
  <c r="G1360" i="1"/>
  <c r="F1360" i="1"/>
  <c r="E1360" i="1"/>
  <c r="H1360" i="1" s="1"/>
  <c r="I1360" i="1" s="1"/>
  <c r="H1359" i="1"/>
  <c r="J1359" i="1" s="1"/>
  <c r="G1359" i="1"/>
  <c r="F1359" i="1"/>
  <c r="E1359" i="1"/>
  <c r="G1358" i="1"/>
  <c r="F1358" i="1"/>
  <c r="E1358" i="1"/>
  <c r="H1357" i="1"/>
  <c r="G1357" i="1"/>
  <c r="F1357" i="1"/>
  <c r="E1357" i="1"/>
  <c r="J1356" i="1"/>
  <c r="G1356" i="1"/>
  <c r="F1356" i="1"/>
  <c r="E1356" i="1"/>
  <c r="H1356" i="1" s="1"/>
  <c r="I1356" i="1" s="1"/>
  <c r="H1355" i="1"/>
  <c r="J1355" i="1" s="1"/>
  <c r="G1355" i="1"/>
  <c r="F1355" i="1"/>
  <c r="E1355" i="1"/>
  <c r="G1354" i="1"/>
  <c r="F1354" i="1"/>
  <c r="E1354" i="1"/>
  <c r="H1353" i="1"/>
  <c r="G1353" i="1"/>
  <c r="F1353" i="1"/>
  <c r="E1353" i="1"/>
  <c r="J1352" i="1"/>
  <c r="G1352" i="1"/>
  <c r="F1352" i="1"/>
  <c r="E1352" i="1"/>
  <c r="H1352" i="1" s="1"/>
  <c r="I1352" i="1" s="1"/>
  <c r="H1351" i="1"/>
  <c r="J1351" i="1" s="1"/>
  <c r="G1351" i="1"/>
  <c r="F1351" i="1"/>
  <c r="E1351" i="1"/>
  <c r="G1350" i="1"/>
  <c r="F1350" i="1"/>
  <c r="E1350" i="1"/>
  <c r="H1349" i="1"/>
  <c r="G1349" i="1"/>
  <c r="F1349" i="1"/>
  <c r="E1349" i="1"/>
  <c r="G1348" i="1"/>
  <c r="F1348" i="1"/>
  <c r="E1348" i="1"/>
  <c r="H1348" i="1" s="1"/>
  <c r="I1348" i="1" s="1"/>
  <c r="H1347" i="1"/>
  <c r="J1347" i="1" s="1"/>
  <c r="G1347" i="1"/>
  <c r="F1347" i="1"/>
  <c r="E1347" i="1"/>
  <c r="G1346" i="1"/>
  <c r="F1346" i="1"/>
  <c r="E1346" i="1"/>
  <c r="H1345" i="1"/>
  <c r="G1345" i="1"/>
  <c r="F1345" i="1"/>
  <c r="E1345" i="1"/>
  <c r="J1344" i="1"/>
  <c r="G1344" i="1"/>
  <c r="F1344" i="1"/>
  <c r="E1344" i="1"/>
  <c r="H1344" i="1" s="1"/>
  <c r="I1344" i="1" s="1"/>
  <c r="H1343" i="1"/>
  <c r="J1343" i="1" s="1"/>
  <c r="G1343" i="1"/>
  <c r="F1343" i="1"/>
  <c r="E1343" i="1"/>
  <c r="G1342" i="1"/>
  <c r="F1342" i="1"/>
  <c r="E1342" i="1"/>
  <c r="H1341" i="1"/>
  <c r="G1341" i="1"/>
  <c r="F1341" i="1"/>
  <c r="E1341" i="1"/>
  <c r="J1340" i="1"/>
  <c r="G1340" i="1"/>
  <c r="F1340" i="1"/>
  <c r="E1340" i="1"/>
  <c r="H1340" i="1" s="1"/>
  <c r="I1340" i="1" s="1"/>
  <c r="H1339" i="1"/>
  <c r="J1339" i="1" s="1"/>
  <c r="G1339" i="1"/>
  <c r="F1339" i="1"/>
  <c r="E1339" i="1"/>
  <c r="G1338" i="1"/>
  <c r="F1338" i="1"/>
  <c r="E1338" i="1"/>
  <c r="H1337" i="1"/>
  <c r="G1337" i="1"/>
  <c r="F1337" i="1"/>
  <c r="E1337" i="1"/>
  <c r="J1336" i="1"/>
  <c r="G1336" i="1"/>
  <c r="F1336" i="1"/>
  <c r="E1336" i="1"/>
  <c r="H1336" i="1" s="1"/>
  <c r="I1336" i="1" s="1"/>
  <c r="H1335" i="1"/>
  <c r="J1335" i="1" s="1"/>
  <c r="G1335" i="1"/>
  <c r="F1335" i="1"/>
  <c r="E1335" i="1"/>
  <c r="G1334" i="1"/>
  <c r="F1334" i="1"/>
  <c r="E1334" i="1"/>
  <c r="H1333" i="1"/>
  <c r="G1333" i="1"/>
  <c r="F1333" i="1"/>
  <c r="E1333" i="1"/>
  <c r="G1332" i="1"/>
  <c r="F1332" i="1"/>
  <c r="E1332" i="1"/>
  <c r="H1332" i="1" s="1"/>
  <c r="I1332" i="1" s="1"/>
  <c r="H1331" i="1"/>
  <c r="J1331" i="1" s="1"/>
  <c r="G1331" i="1"/>
  <c r="F1331" i="1"/>
  <c r="E1331" i="1"/>
  <c r="G1330" i="1"/>
  <c r="F1330" i="1"/>
  <c r="E1330" i="1"/>
  <c r="H1329" i="1"/>
  <c r="G1329" i="1"/>
  <c r="F1329" i="1"/>
  <c r="E1329" i="1"/>
  <c r="J1328" i="1"/>
  <c r="G1328" i="1"/>
  <c r="F1328" i="1"/>
  <c r="E1328" i="1"/>
  <c r="H1328" i="1" s="1"/>
  <c r="I1328" i="1" s="1"/>
  <c r="H1327" i="1"/>
  <c r="J1327" i="1" s="1"/>
  <c r="G1327" i="1"/>
  <c r="F1327" i="1"/>
  <c r="E1327" i="1"/>
  <c r="G1326" i="1"/>
  <c r="F1326" i="1"/>
  <c r="E1326" i="1"/>
  <c r="H1325" i="1"/>
  <c r="G1325" i="1"/>
  <c r="F1325" i="1"/>
  <c r="E1325" i="1"/>
  <c r="J1324" i="1"/>
  <c r="G1324" i="1"/>
  <c r="F1324" i="1"/>
  <c r="E1324" i="1"/>
  <c r="H1324" i="1" s="1"/>
  <c r="I1324" i="1" s="1"/>
  <c r="H1323" i="1"/>
  <c r="J1323" i="1" s="1"/>
  <c r="G1323" i="1"/>
  <c r="F1323" i="1"/>
  <c r="E1323" i="1"/>
  <c r="G1322" i="1"/>
  <c r="F1322" i="1"/>
  <c r="E1322" i="1"/>
  <c r="H1321" i="1"/>
  <c r="G1321" i="1"/>
  <c r="F1321" i="1"/>
  <c r="E1321" i="1"/>
  <c r="J1320" i="1"/>
  <c r="G1320" i="1"/>
  <c r="F1320" i="1"/>
  <c r="E1320" i="1"/>
  <c r="H1320" i="1" s="1"/>
  <c r="I1320" i="1" s="1"/>
  <c r="H1319" i="1"/>
  <c r="J1319" i="1" s="1"/>
  <c r="G1319" i="1"/>
  <c r="F1319" i="1"/>
  <c r="E1319" i="1"/>
  <c r="G1318" i="1"/>
  <c r="F1318" i="1"/>
  <c r="E1318" i="1"/>
  <c r="H1317" i="1"/>
  <c r="G1317" i="1"/>
  <c r="F1317" i="1"/>
  <c r="E1317" i="1"/>
  <c r="G1316" i="1"/>
  <c r="F1316" i="1"/>
  <c r="E1316" i="1"/>
  <c r="H1316" i="1" s="1"/>
  <c r="I1316" i="1" s="1"/>
  <c r="H1315" i="1"/>
  <c r="J1315" i="1" s="1"/>
  <c r="G1315" i="1"/>
  <c r="F1315" i="1"/>
  <c r="E1315" i="1"/>
  <c r="G1314" i="1"/>
  <c r="F1314" i="1"/>
  <c r="E1314" i="1"/>
  <c r="H1313" i="1"/>
  <c r="G1313" i="1"/>
  <c r="F1313" i="1"/>
  <c r="E1313" i="1"/>
  <c r="J1312" i="1"/>
  <c r="G1312" i="1"/>
  <c r="F1312" i="1"/>
  <c r="E1312" i="1"/>
  <c r="H1312" i="1" s="1"/>
  <c r="I1312" i="1" s="1"/>
  <c r="H1311" i="1"/>
  <c r="J1311" i="1" s="1"/>
  <c r="G1311" i="1"/>
  <c r="F1311" i="1"/>
  <c r="E1311" i="1"/>
  <c r="G1310" i="1"/>
  <c r="F1310" i="1"/>
  <c r="E1310" i="1"/>
  <c r="H1309" i="1"/>
  <c r="G1309" i="1"/>
  <c r="F1309" i="1"/>
  <c r="E1309" i="1"/>
  <c r="J1308" i="1"/>
  <c r="G1308" i="1"/>
  <c r="F1308" i="1"/>
  <c r="E1308" i="1"/>
  <c r="H1308" i="1" s="1"/>
  <c r="I1308" i="1" s="1"/>
  <c r="H1307" i="1"/>
  <c r="J1307" i="1" s="1"/>
  <c r="G1307" i="1"/>
  <c r="F1307" i="1"/>
  <c r="E1307" i="1"/>
  <c r="G1306" i="1"/>
  <c r="F1306" i="1"/>
  <c r="E1306" i="1"/>
  <c r="H1305" i="1"/>
  <c r="G1305" i="1"/>
  <c r="F1305" i="1"/>
  <c r="E1305" i="1"/>
  <c r="J1304" i="1"/>
  <c r="G1304" i="1"/>
  <c r="F1304" i="1"/>
  <c r="E1304" i="1"/>
  <c r="H1304" i="1" s="1"/>
  <c r="I1304" i="1" s="1"/>
  <c r="H1303" i="1"/>
  <c r="J1303" i="1" s="1"/>
  <c r="G1303" i="1"/>
  <c r="F1303" i="1"/>
  <c r="E1303" i="1"/>
  <c r="G1302" i="1"/>
  <c r="F1302" i="1"/>
  <c r="E1302" i="1"/>
  <c r="H1301" i="1"/>
  <c r="G1301" i="1"/>
  <c r="F1301" i="1"/>
  <c r="E1301" i="1"/>
  <c r="G1300" i="1"/>
  <c r="F1300" i="1"/>
  <c r="E1300" i="1"/>
  <c r="H1300" i="1" s="1"/>
  <c r="I1300" i="1" s="1"/>
  <c r="H1299" i="1"/>
  <c r="J1299" i="1" s="1"/>
  <c r="G1299" i="1"/>
  <c r="F1299" i="1"/>
  <c r="E1299" i="1"/>
  <c r="G1298" i="1"/>
  <c r="F1298" i="1"/>
  <c r="E1298" i="1"/>
  <c r="H1297" i="1"/>
  <c r="G1297" i="1"/>
  <c r="F1297" i="1"/>
  <c r="E1297" i="1"/>
  <c r="J1296" i="1"/>
  <c r="G1296" i="1"/>
  <c r="F1296" i="1"/>
  <c r="E1296" i="1"/>
  <c r="H1296" i="1" s="1"/>
  <c r="I1296" i="1" s="1"/>
  <c r="H1295" i="1"/>
  <c r="J1295" i="1" s="1"/>
  <c r="G1295" i="1"/>
  <c r="F1295" i="1"/>
  <c r="E1295" i="1"/>
  <c r="G1294" i="1"/>
  <c r="F1294" i="1"/>
  <c r="E1294" i="1"/>
  <c r="H1293" i="1"/>
  <c r="G1293" i="1"/>
  <c r="F1293" i="1"/>
  <c r="E1293" i="1"/>
  <c r="J1292" i="1"/>
  <c r="G1292" i="1"/>
  <c r="F1292" i="1"/>
  <c r="E1292" i="1"/>
  <c r="H1292" i="1" s="1"/>
  <c r="I1292" i="1" s="1"/>
  <c r="H1291" i="1"/>
  <c r="J1291" i="1" s="1"/>
  <c r="G1291" i="1"/>
  <c r="F1291" i="1"/>
  <c r="E1291" i="1"/>
  <c r="G1290" i="1"/>
  <c r="F1290" i="1"/>
  <c r="E1290" i="1"/>
  <c r="H1289" i="1"/>
  <c r="G1289" i="1"/>
  <c r="F1289" i="1"/>
  <c r="E1289" i="1"/>
  <c r="J1288" i="1"/>
  <c r="G1288" i="1"/>
  <c r="F1288" i="1"/>
  <c r="E1288" i="1"/>
  <c r="H1288" i="1" s="1"/>
  <c r="I1288" i="1" s="1"/>
  <c r="H1287" i="1"/>
  <c r="J1287" i="1" s="1"/>
  <c r="G1287" i="1"/>
  <c r="F1287" i="1"/>
  <c r="E1287" i="1"/>
  <c r="G1286" i="1"/>
  <c r="F1286" i="1"/>
  <c r="E1286" i="1"/>
  <c r="H1285" i="1"/>
  <c r="G1285" i="1"/>
  <c r="F1285" i="1"/>
  <c r="E1285" i="1"/>
  <c r="G1284" i="1"/>
  <c r="F1284" i="1"/>
  <c r="E1284" i="1"/>
  <c r="H1284" i="1" s="1"/>
  <c r="I1284" i="1" s="1"/>
  <c r="H1283" i="1"/>
  <c r="J1283" i="1" s="1"/>
  <c r="G1283" i="1"/>
  <c r="F1283" i="1"/>
  <c r="E1283" i="1"/>
  <c r="G1282" i="1"/>
  <c r="F1282" i="1"/>
  <c r="E1282" i="1"/>
  <c r="H1281" i="1"/>
  <c r="G1281" i="1"/>
  <c r="F1281" i="1"/>
  <c r="E1281" i="1"/>
  <c r="J1280" i="1"/>
  <c r="G1280" i="1"/>
  <c r="F1280" i="1"/>
  <c r="E1280" i="1"/>
  <c r="H1280" i="1" s="1"/>
  <c r="I1280" i="1" s="1"/>
  <c r="H1279" i="1"/>
  <c r="J1279" i="1" s="1"/>
  <c r="G1279" i="1"/>
  <c r="F1279" i="1"/>
  <c r="E1279" i="1"/>
  <c r="G1278" i="1"/>
  <c r="F1278" i="1"/>
  <c r="E1278" i="1"/>
  <c r="H1277" i="1"/>
  <c r="G1277" i="1"/>
  <c r="F1277" i="1"/>
  <c r="E1277" i="1"/>
  <c r="J1276" i="1"/>
  <c r="G1276" i="1"/>
  <c r="F1276" i="1"/>
  <c r="E1276" i="1"/>
  <c r="H1276" i="1" s="1"/>
  <c r="I1276" i="1" s="1"/>
  <c r="H1275" i="1"/>
  <c r="J1275" i="1" s="1"/>
  <c r="G1275" i="1"/>
  <c r="F1275" i="1"/>
  <c r="E1275" i="1"/>
  <c r="G1274" i="1"/>
  <c r="F1274" i="1"/>
  <c r="E1274" i="1"/>
  <c r="H1273" i="1"/>
  <c r="G1273" i="1"/>
  <c r="F1273" i="1"/>
  <c r="E1273" i="1"/>
  <c r="J1272" i="1"/>
  <c r="G1272" i="1"/>
  <c r="F1272" i="1"/>
  <c r="E1272" i="1"/>
  <c r="H1272" i="1" s="1"/>
  <c r="I1272" i="1" s="1"/>
  <c r="H1271" i="1"/>
  <c r="J1271" i="1" s="1"/>
  <c r="G1271" i="1"/>
  <c r="F1271" i="1"/>
  <c r="E1271" i="1"/>
  <c r="G1270" i="1"/>
  <c r="F1270" i="1"/>
  <c r="E1270" i="1"/>
  <c r="H1269" i="1"/>
  <c r="G1269" i="1"/>
  <c r="F1269" i="1"/>
  <c r="E1269" i="1"/>
  <c r="G1268" i="1"/>
  <c r="F1268" i="1"/>
  <c r="E1268" i="1"/>
  <c r="H1268" i="1" s="1"/>
  <c r="I1268" i="1" s="1"/>
  <c r="H1267" i="1"/>
  <c r="J1267" i="1" s="1"/>
  <c r="G1267" i="1"/>
  <c r="F1267" i="1"/>
  <c r="E1267" i="1"/>
  <c r="G1266" i="1"/>
  <c r="F1266" i="1"/>
  <c r="E1266" i="1"/>
  <c r="H1265" i="1"/>
  <c r="G1265" i="1"/>
  <c r="F1265" i="1"/>
  <c r="E1265" i="1"/>
  <c r="J1264" i="1"/>
  <c r="G1264" i="1"/>
  <c r="F1264" i="1"/>
  <c r="E1264" i="1"/>
  <c r="H1264" i="1" s="1"/>
  <c r="I1264" i="1" s="1"/>
  <c r="H1263" i="1"/>
  <c r="J1263" i="1" s="1"/>
  <c r="G1263" i="1"/>
  <c r="F1263" i="1"/>
  <c r="E1263" i="1"/>
  <c r="G1262" i="1"/>
  <c r="F1262" i="1"/>
  <c r="E1262" i="1"/>
  <c r="H1261" i="1"/>
  <c r="G1261" i="1"/>
  <c r="F1261" i="1"/>
  <c r="E1261" i="1"/>
  <c r="J1260" i="1"/>
  <c r="G1260" i="1"/>
  <c r="F1260" i="1"/>
  <c r="E1260" i="1"/>
  <c r="H1260" i="1" s="1"/>
  <c r="I1260" i="1" s="1"/>
  <c r="H1259" i="1"/>
  <c r="J1259" i="1" s="1"/>
  <c r="G1259" i="1"/>
  <c r="F1259" i="1"/>
  <c r="E1259" i="1"/>
  <c r="G1258" i="1"/>
  <c r="F1258" i="1"/>
  <c r="E1258" i="1"/>
  <c r="H1257" i="1"/>
  <c r="G1257" i="1"/>
  <c r="F1257" i="1"/>
  <c r="E1257" i="1"/>
  <c r="J1256" i="1"/>
  <c r="G1256" i="1"/>
  <c r="F1256" i="1"/>
  <c r="E1256" i="1"/>
  <c r="H1256" i="1" s="1"/>
  <c r="I1256" i="1" s="1"/>
  <c r="H1255" i="1"/>
  <c r="J1255" i="1" s="1"/>
  <c r="G1255" i="1"/>
  <c r="F1255" i="1"/>
  <c r="E1255" i="1"/>
  <c r="G1254" i="1"/>
  <c r="F1254" i="1"/>
  <c r="E1254" i="1"/>
  <c r="H1253" i="1"/>
  <c r="G1253" i="1"/>
  <c r="F1253" i="1"/>
  <c r="E1253" i="1"/>
  <c r="G1252" i="1"/>
  <c r="F1252" i="1"/>
  <c r="E1252" i="1"/>
  <c r="H1252" i="1" s="1"/>
  <c r="I1252" i="1" s="1"/>
  <c r="H1251" i="1"/>
  <c r="J1251" i="1" s="1"/>
  <c r="G1251" i="1"/>
  <c r="F1251" i="1"/>
  <c r="E1251" i="1"/>
  <c r="G1250" i="1"/>
  <c r="F1250" i="1"/>
  <c r="E1250" i="1"/>
  <c r="H1249" i="1"/>
  <c r="G1249" i="1"/>
  <c r="F1249" i="1"/>
  <c r="E1249" i="1"/>
  <c r="J1248" i="1"/>
  <c r="G1248" i="1"/>
  <c r="F1248" i="1"/>
  <c r="E1248" i="1"/>
  <c r="H1248" i="1" s="1"/>
  <c r="I1248" i="1" s="1"/>
  <c r="H1247" i="1"/>
  <c r="J1247" i="1" s="1"/>
  <c r="G1247" i="1"/>
  <c r="F1247" i="1"/>
  <c r="E1247" i="1"/>
  <c r="G1246" i="1"/>
  <c r="F1246" i="1"/>
  <c r="E1246" i="1"/>
  <c r="H1245" i="1"/>
  <c r="G1245" i="1"/>
  <c r="F1245" i="1"/>
  <c r="E1245" i="1"/>
  <c r="J1244" i="1"/>
  <c r="G1244" i="1"/>
  <c r="F1244" i="1"/>
  <c r="E1244" i="1"/>
  <c r="H1244" i="1" s="1"/>
  <c r="I1244" i="1" s="1"/>
  <c r="H1243" i="1"/>
  <c r="J1243" i="1" s="1"/>
  <c r="G1243" i="1"/>
  <c r="F1243" i="1"/>
  <c r="E1243" i="1"/>
  <c r="G1242" i="1"/>
  <c r="F1242" i="1"/>
  <c r="E1242" i="1"/>
  <c r="H1241" i="1"/>
  <c r="G1241" i="1"/>
  <c r="F1241" i="1"/>
  <c r="E1241" i="1"/>
  <c r="J1240" i="1"/>
  <c r="G1240" i="1"/>
  <c r="F1240" i="1"/>
  <c r="E1240" i="1"/>
  <c r="H1240" i="1" s="1"/>
  <c r="I1240" i="1" s="1"/>
  <c r="H1239" i="1"/>
  <c r="J1239" i="1" s="1"/>
  <c r="G1239" i="1"/>
  <c r="F1239" i="1"/>
  <c r="E1239" i="1"/>
  <c r="G1238" i="1"/>
  <c r="F1238" i="1"/>
  <c r="E1238" i="1"/>
  <c r="H1237" i="1"/>
  <c r="G1237" i="1"/>
  <c r="F1237" i="1"/>
  <c r="E1237" i="1"/>
  <c r="G1236" i="1"/>
  <c r="F1236" i="1"/>
  <c r="E1236" i="1"/>
  <c r="H1236" i="1" s="1"/>
  <c r="I1236" i="1" s="1"/>
  <c r="H1235" i="1"/>
  <c r="J1235" i="1" s="1"/>
  <c r="G1235" i="1"/>
  <c r="F1235" i="1"/>
  <c r="E1235" i="1"/>
  <c r="G1234" i="1"/>
  <c r="F1234" i="1"/>
  <c r="E1234" i="1"/>
  <c r="H1233" i="1"/>
  <c r="G1233" i="1"/>
  <c r="F1233" i="1"/>
  <c r="E1233" i="1"/>
  <c r="J1232" i="1"/>
  <c r="G1232" i="1"/>
  <c r="F1232" i="1"/>
  <c r="E1232" i="1"/>
  <c r="H1232" i="1" s="1"/>
  <c r="I1232" i="1" s="1"/>
  <c r="H1231" i="1"/>
  <c r="J1231" i="1" s="1"/>
  <c r="G1231" i="1"/>
  <c r="F1231" i="1"/>
  <c r="E1231" i="1"/>
  <c r="G1230" i="1"/>
  <c r="F1230" i="1"/>
  <c r="E1230" i="1"/>
  <c r="H1229" i="1"/>
  <c r="G1229" i="1"/>
  <c r="F1229" i="1"/>
  <c r="E1229" i="1"/>
  <c r="J1228" i="1"/>
  <c r="G1228" i="1"/>
  <c r="F1228" i="1"/>
  <c r="E1228" i="1"/>
  <c r="H1228" i="1" s="1"/>
  <c r="I1228" i="1" s="1"/>
  <c r="H1227" i="1"/>
  <c r="J1227" i="1" s="1"/>
  <c r="G1227" i="1"/>
  <c r="F1227" i="1"/>
  <c r="E1227" i="1"/>
  <c r="G1226" i="1"/>
  <c r="F1226" i="1"/>
  <c r="E1226" i="1"/>
  <c r="H1225" i="1"/>
  <c r="G1225" i="1"/>
  <c r="F1225" i="1"/>
  <c r="E1225" i="1"/>
  <c r="J1224" i="1"/>
  <c r="G1224" i="1"/>
  <c r="F1224" i="1"/>
  <c r="E1224" i="1"/>
  <c r="H1224" i="1" s="1"/>
  <c r="I1224" i="1" s="1"/>
  <c r="H1223" i="1"/>
  <c r="J1223" i="1" s="1"/>
  <c r="G1223" i="1"/>
  <c r="F1223" i="1"/>
  <c r="E1223" i="1"/>
  <c r="G1222" i="1"/>
  <c r="F1222" i="1"/>
  <c r="E1222" i="1"/>
  <c r="H1221" i="1"/>
  <c r="G1221" i="1"/>
  <c r="F1221" i="1"/>
  <c r="E1221" i="1"/>
  <c r="G1220" i="1"/>
  <c r="F1220" i="1"/>
  <c r="E1220" i="1"/>
  <c r="H1220" i="1" s="1"/>
  <c r="I1220" i="1" s="1"/>
  <c r="H1219" i="1"/>
  <c r="J1219" i="1" s="1"/>
  <c r="G1219" i="1"/>
  <c r="F1219" i="1"/>
  <c r="E1219" i="1"/>
  <c r="G1218" i="1"/>
  <c r="F1218" i="1"/>
  <c r="E1218" i="1"/>
  <c r="H1217" i="1"/>
  <c r="G1217" i="1"/>
  <c r="F1217" i="1"/>
  <c r="E1217" i="1"/>
  <c r="J1216" i="1"/>
  <c r="G1216" i="1"/>
  <c r="F1216" i="1"/>
  <c r="E1216" i="1"/>
  <c r="H1216" i="1" s="1"/>
  <c r="I1216" i="1" s="1"/>
  <c r="H1215" i="1"/>
  <c r="J1215" i="1" s="1"/>
  <c r="G1215" i="1"/>
  <c r="F1215" i="1"/>
  <c r="E1215" i="1"/>
  <c r="G1214" i="1"/>
  <c r="F1214" i="1"/>
  <c r="E1214" i="1"/>
  <c r="H1213" i="1"/>
  <c r="G1213" i="1"/>
  <c r="F1213" i="1"/>
  <c r="E1213" i="1"/>
  <c r="J1212" i="1"/>
  <c r="G1212" i="1"/>
  <c r="F1212" i="1"/>
  <c r="E1212" i="1"/>
  <c r="H1212" i="1" s="1"/>
  <c r="I1212" i="1" s="1"/>
  <c r="H1211" i="1"/>
  <c r="J1211" i="1" s="1"/>
  <c r="G1211" i="1"/>
  <c r="F1211" i="1"/>
  <c r="E1211" i="1"/>
  <c r="G1210" i="1"/>
  <c r="F1210" i="1"/>
  <c r="E1210" i="1"/>
  <c r="H1209" i="1"/>
  <c r="G1209" i="1"/>
  <c r="F1209" i="1"/>
  <c r="E1209" i="1"/>
  <c r="J1208" i="1"/>
  <c r="G1208" i="1"/>
  <c r="F1208" i="1"/>
  <c r="E1208" i="1"/>
  <c r="H1208" i="1" s="1"/>
  <c r="I1208" i="1" s="1"/>
  <c r="H1207" i="1"/>
  <c r="J1207" i="1" s="1"/>
  <c r="G1207" i="1"/>
  <c r="F1207" i="1"/>
  <c r="E1207" i="1"/>
  <c r="G1206" i="1"/>
  <c r="F1206" i="1"/>
  <c r="E1206" i="1"/>
  <c r="H1205" i="1"/>
  <c r="G1205" i="1"/>
  <c r="F1205" i="1"/>
  <c r="E1205" i="1"/>
  <c r="G1204" i="1"/>
  <c r="F1204" i="1"/>
  <c r="E1204" i="1"/>
  <c r="H1204" i="1" s="1"/>
  <c r="I1204" i="1" s="1"/>
  <c r="H1203" i="1"/>
  <c r="J1203" i="1" s="1"/>
  <c r="G1203" i="1"/>
  <c r="F1203" i="1"/>
  <c r="E1203" i="1"/>
  <c r="G1202" i="1"/>
  <c r="F1202" i="1"/>
  <c r="E1202" i="1"/>
  <c r="H1201" i="1"/>
  <c r="G1201" i="1"/>
  <c r="F1201" i="1"/>
  <c r="E1201" i="1"/>
  <c r="J1200" i="1"/>
  <c r="G1200" i="1"/>
  <c r="F1200" i="1"/>
  <c r="E1200" i="1"/>
  <c r="H1200" i="1" s="1"/>
  <c r="I1200" i="1" s="1"/>
  <c r="H1199" i="1"/>
  <c r="J1199" i="1" s="1"/>
  <c r="G1199" i="1"/>
  <c r="F1199" i="1"/>
  <c r="E1199" i="1"/>
  <c r="G1198" i="1"/>
  <c r="F1198" i="1"/>
  <c r="E1198" i="1"/>
  <c r="H1197" i="1"/>
  <c r="G1197" i="1"/>
  <c r="F1197" i="1"/>
  <c r="E1197" i="1"/>
  <c r="J1196" i="1"/>
  <c r="G1196" i="1"/>
  <c r="F1196" i="1"/>
  <c r="E1196" i="1"/>
  <c r="H1196" i="1" s="1"/>
  <c r="I1196" i="1" s="1"/>
  <c r="H1195" i="1"/>
  <c r="J1195" i="1" s="1"/>
  <c r="G1195" i="1"/>
  <c r="F1195" i="1"/>
  <c r="E1195" i="1"/>
  <c r="G1194" i="1"/>
  <c r="F1194" i="1"/>
  <c r="E1194" i="1"/>
  <c r="H1193" i="1"/>
  <c r="G1193" i="1"/>
  <c r="F1193" i="1"/>
  <c r="E1193" i="1"/>
  <c r="J1192" i="1"/>
  <c r="G1192" i="1"/>
  <c r="F1192" i="1"/>
  <c r="E1192" i="1"/>
  <c r="H1192" i="1" s="1"/>
  <c r="I1192" i="1" s="1"/>
  <c r="H1191" i="1"/>
  <c r="J1191" i="1" s="1"/>
  <c r="G1191" i="1"/>
  <c r="F1191" i="1"/>
  <c r="E1191" i="1"/>
  <c r="G1190" i="1"/>
  <c r="F1190" i="1"/>
  <c r="E1190" i="1"/>
  <c r="H1189" i="1"/>
  <c r="G1189" i="1"/>
  <c r="F1189" i="1"/>
  <c r="E1189" i="1"/>
  <c r="G1188" i="1"/>
  <c r="F1188" i="1"/>
  <c r="E1188" i="1"/>
  <c r="H1188" i="1" s="1"/>
  <c r="I1188" i="1" s="1"/>
  <c r="H1187" i="1"/>
  <c r="J1187" i="1" s="1"/>
  <c r="G1187" i="1"/>
  <c r="F1187" i="1"/>
  <c r="E1187" i="1"/>
  <c r="G1186" i="1"/>
  <c r="F1186" i="1"/>
  <c r="E1186" i="1"/>
  <c r="H1185" i="1"/>
  <c r="G1185" i="1"/>
  <c r="F1185" i="1"/>
  <c r="E1185" i="1"/>
  <c r="J1184" i="1"/>
  <c r="G1184" i="1"/>
  <c r="F1184" i="1"/>
  <c r="E1184" i="1"/>
  <c r="H1184" i="1" s="1"/>
  <c r="I1184" i="1" s="1"/>
  <c r="H1183" i="1"/>
  <c r="J1183" i="1" s="1"/>
  <c r="G1183" i="1"/>
  <c r="F1183" i="1"/>
  <c r="E1183" i="1"/>
  <c r="G1182" i="1"/>
  <c r="F1182" i="1"/>
  <c r="E1182" i="1"/>
  <c r="H1181" i="1"/>
  <c r="G1181" i="1"/>
  <c r="F1181" i="1"/>
  <c r="E1181" i="1"/>
  <c r="J1180" i="1"/>
  <c r="G1180" i="1"/>
  <c r="F1180" i="1"/>
  <c r="E1180" i="1"/>
  <c r="H1180" i="1" s="1"/>
  <c r="I1180" i="1" s="1"/>
  <c r="H1179" i="1"/>
  <c r="J1179" i="1" s="1"/>
  <c r="G1179" i="1"/>
  <c r="F1179" i="1"/>
  <c r="E1179" i="1"/>
  <c r="G1178" i="1"/>
  <c r="F1178" i="1"/>
  <c r="E1178" i="1"/>
  <c r="H1177" i="1"/>
  <c r="G1177" i="1"/>
  <c r="F1177" i="1"/>
  <c r="E1177" i="1"/>
  <c r="J1176" i="1"/>
  <c r="G1176" i="1"/>
  <c r="F1176" i="1"/>
  <c r="E1176" i="1"/>
  <c r="H1176" i="1" s="1"/>
  <c r="I1176" i="1" s="1"/>
  <c r="H1175" i="1"/>
  <c r="J1175" i="1" s="1"/>
  <c r="G1175" i="1"/>
  <c r="F1175" i="1"/>
  <c r="E1175" i="1"/>
  <c r="G1174" i="1"/>
  <c r="F1174" i="1"/>
  <c r="E1174" i="1"/>
  <c r="H1173" i="1"/>
  <c r="G1173" i="1"/>
  <c r="F1173" i="1"/>
  <c r="E1173" i="1"/>
  <c r="G1172" i="1"/>
  <c r="F1172" i="1"/>
  <c r="E1172" i="1"/>
  <c r="H1172" i="1" s="1"/>
  <c r="I1172" i="1" s="1"/>
  <c r="H1171" i="1"/>
  <c r="J1171" i="1" s="1"/>
  <c r="G1171" i="1"/>
  <c r="F1171" i="1"/>
  <c r="E1171" i="1"/>
  <c r="G1170" i="1"/>
  <c r="F1170" i="1"/>
  <c r="E1170" i="1"/>
  <c r="H1169" i="1"/>
  <c r="G1169" i="1"/>
  <c r="F1169" i="1"/>
  <c r="E1169" i="1"/>
  <c r="J1168" i="1"/>
  <c r="G1168" i="1"/>
  <c r="F1168" i="1"/>
  <c r="E1168" i="1"/>
  <c r="H1168" i="1" s="1"/>
  <c r="I1168" i="1" s="1"/>
  <c r="H1167" i="1"/>
  <c r="J1167" i="1" s="1"/>
  <c r="G1167" i="1"/>
  <c r="F1167" i="1"/>
  <c r="E1167" i="1"/>
  <c r="G1166" i="1"/>
  <c r="F1166" i="1"/>
  <c r="E1166" i="1"/>
  <c r="H1165" i="1"/>
  <c r="G1165" i="1"/>
  <c r="F1165" i="1"/>
  <c r="E1165" i="1"/>
  <c r="J1164" i="1"/>
  <c r="G1164" i="1"/>
  <c r="F1164" i="1"/>
  <c r="E1164" i="1"/>
  <c r="H1164" i="1" s="1"/>
  <c r="I1164" i="1" s="1"/>
  <c r="H1163" i="1"/>
  <c r="J1163" i="1" s="1"/>
  <c r="G1163" i="1"/>
  <c r="F1163" i="1"/>
  <c r="E1163" i="1"/>
  <c r="G1162" i="1"/>
  <c r="F1162" i="1"/>
  <c r="E1162" i="1"/>
  <c r="H1161" i="1"/>
  <c r="G1161" i="1"/>
  <c r="F1161" i="1"/>
  <c r="E1161" i="1"/>
  <c r="J1160" i="1"/>
  <c r="G1160" i="1"/>
  <c r="F1160" i="1"/>
  <c r="E1160" i="1"/>
  <c r="H1160" i="1" s="1"/>
  <c r="I1160" i="1" s="1"/>
  <c r="H1159" i="1"/>
  <c r="J1159" i="1" s="1"/>
  <c r="G1159" i="1"/>
  <c r="F1159" i="1"/>
  <c r="E1159" i="1"/>
  <c r="G1158" i="1"/>
  <c r="F1158" i="1"/>
  <c r="E1158" i="1"/>
  <c r="H1157" i="1"/>
  <c r="G1157" i="1"/>
  <c r="F1157" i="1"/>
  <c r="E1157" i="1"/>
  <c r="G1156" i="1"/>
  <c r="F1156" i="1"/>
  <c r="E1156" i="1"/>
  <c r="H1156" i="1" s="1"/>
  <c r="I1156" i="1" s="1"/>
  <c r="H1155" i="1"/>
  <c r="J1155" i="1" s="1"/>
  <c r="G1155" i="1"/>
  <c r="F1155" i="1"/>
  <c r="E1155" i="1"/>
  <c r="G1154" i="1"/>
  <c r="F1154" i="1"/>
  <c r="E1154" i="1"/>
  <c r="H1153" i="1"/>
  <c r="G1153" i="1"/>
  <c r="F1153" i="1"/>
  <c r="E1153" i="1"/>
  <c r="J1152" i="1"/>
  <c r="G1152" i="1"/>
  <c r="F1152" i="1"/>
  <c r="E1152" i="1"/>
  <c r="H1152" i="1" s="1"/>
  <c r="I1152" i="1" s="1"/>
  <c r="H1151" i="1"/>
  <c r="J1151" i="1" s="1"/>
  <c r="G1151" i="1"/>
  <c r="F1151" i="1"/>
  <c r="E1151" i="1"/>
  <c r="G1150" i="1"/>
  <c r="F1150" i="1"/>
  <c r="E1150" i="1"/>
  <c r="H1149" i="1"/>
  <c r="G1149" i="1"/>
  <c r="F1149" i="1"/>
  <c r="E1149" i="1"/>
  <c r="J1148" i="1"/>
  <c r="G1148" i="1"/>
  <c r="F1148" i="1"/>
  <c r="E1148" i="1"/>
  <c r="H1148" i="1" s="1"/>
  <c r="I1148" i="1" s="1"/>
  <c r="H1147" i="1"/>
  <c r="J1147" i="1" s="1"/>
  <c r="G1147" i="1"/>
  <c r="F1147" i="1"/>
  <c r="E1147" i="1"/>
  <c r="G1146" i="1"/>
  <c r="F1146" i="1"/>
  <c r="E1146" i="1"/>
  <c r="H1145" i="1"/>
  <c r="G1145" i="1"/>
  <c r="F1145" i="1"/>
  <c r="E1145" i="1"/>
  <c r="J1144" i="1"/>
  <c r="G1144" i="1"/>
  <c r="F1144" i="1"/>
  <c r="E1144" i="1"/>
  <c r="H1144" i="1" s="1"/>
  <c r="I1144" i="1" s="1"/>
  <c r="H1143" i="1"/>
  <c r="J1143" i="1" s="1"/>
  <c r="G1143" i="1"/>
  <c r="F1143" i="1"/>
  <c r="E1143" i="1"/>
  <c r="G1142" i="1"/>
  <c r="F1142" i="1"/>
  <c r="E1142" i="1"/>
  <c r="H1141" i="1"/>
  <c r="G1141" i="1"/>
  <c r="F1141" i="1"/>
  <c r="E1141" i="1"/>
  <c r="G1140" i="1"/>
  <c r="F1140" i="1"/>
  <c r="E1140" i="1"/>
  <c r="H1140" i="1" s="1"/>
  <c r="I1140" i="1" s="1"/>
  <c r="H1139" i="1"/>
  <c r="J1139" i="1" s="1"/>
  <c r="G1139" i="1"/>
  <c r="F1139" i="1"/>
  <c r="E1139" i="1"/>
  <c r="G1138" i="1"/>
  <c r="F1138" i="1"/>
  <c r="E1138" i="1"/>
  <c r="H1137" i="1"/>
  <c r="G1137" i="1"/>
  <c r="F1137" i="1"/>
  <c r="E1137" i="1"/>
  <c r="J1136" i="1"/>
  <c r="G1136" i="1"/>
  <c r="F1136" i="1"/>
  <c r="E1136" i="1"/>
  <c r="H1136" i="1" s="1"/>
  <c r="I1136" i="1" s="1"/>
  <c r="H1135" i="1"/>
  <c r="J1135" i="1" s="1"/>
  <c r="G1135" i="1"/>
  <c r="F1135" i="1"/>
  <c r="E1135" i="1"/>
  <c r="G1134" i="1"/>
  <c r="F1134" i="1"/>
  <c r="E1134" i="1"/>
  <c r="H1133" i="1"/>
  <c r="G1133" i="1"/>
  <c r="F1133" i="1"/>
  <c r="E1133" i="1"/>
  <c r="J1132" i="1"/>
  <c r="G1132" i="1"/>
  <c r="F1132" i="1"/>
  <c r="E1132" i="1"/>
  <c r="H1132" i="1" s="1"/>
  <c r="I1132" i="1" s="1"/>
  <c r="H1131" i="1"/>
  <c r="J1131" i="1" s="1"/>
  <c r="G1131" i="1"/>
  <c r="F1131" i="1"/>
  <c r="E1131" i="1"/>
  <c r="G1130" i="1"/>
  <c r="F1130" i="1"/>
  <c r="E1130" i="1"/>
  <c r="H1129" i="1"/>
  <c r="G1129" i="1"/>
  <c r="F1129" i="1"/>
  <c r="E1129" i="1"/>
  <c r="J1128" i="1"/>
  <c r="G1128" i="1"/>
  <c r="F1128" i="1"/>
  <c r="E1128" i="1"/>
  <c r="H1128" i="1" s="1"/>
  <c r="I1128" i="1" s="1"/>
  <c r="H1127" i="1"/>
  <c r="J1127" i="1" s="1"/>
  <c r="G1127" i="1"/>
  <c r="F1127" i="1"/>
  <c r="E1127" i="1"/>
  <c r="G1126" i="1"/>
  <c r="F1126" i="1"/>
  <c r="E1126" i="1"/>
  <c r="H1125" i="1"/>
  <c r="G1125" i="1"/>
  <c r="F1125" i="1"/>
  <c r="E1125" i="1"/>
  <c r="G1124" i="1"/>
  <c r="F1124" i="1"/>
  <c r="E1124" i="1"/>
  <c r="H1124" i="1" s="1"/>
  <c r="I1124" i="1" s="1"/>
  <c r="H1123" i="1"/>
  <c r="J1123" i="1" s="1"/>
  <c r="G1123" i="1"/>
  <c r="F1123" i="1"/>
  <c r="E1123" i="1"/>
  <c r="G1122" i="1"/>
  <c r="F1122" i="1"/>
  <c r="E1122" i="1"/>
  <c r="H1121" i="1"/>
  <c r="G1121" i="1"/>
  <c r="F1121" i="1"/>
  <c r="E1121" i="1"/>
  <c r="J1120" i="1"/>
  <c r="G1120" i="1"/>
  <c r="F1120" i="1"/>
  <c r="E1120" i="1"/>
  <c r="H1120" i="1" s="1"/>
  <c r="I1120" i="1" s="1"/>
  <c r="H1119" i="1"/>
  <c r="J1119" i="1" s="1"/>
  <c r="G1119" i="1"/>
  <c r="F1119" i="1"/>
  <c r="E1119" i="1"/>
  <c r="G1118" i="1"/>
  <c r="F1118" i="1"/>
  <c r="E1118" i="1"/>
  <c r="H1117" i="1"/>
  <c r="G1117" i="1"/>
  <c r="F1117" i="1"/>
  <c r="E1117" i="1"/>
  <c r="J1116" i="1"/>
  <c r="G1116" i="1"/>
  <c r="F1116" i="1"/>
  <c r="E1116" i="1"/>
  <c r="H1116" i="1" s="1"/>
  <c r="I1116" i="1" s="1"/>
  <c r="H1115" i="1"/>
  <c r="J1115" i="1" s="1"/>
  <c r="G1115" i="1"/>
  <c r="F1115" i="1"/>
  <c r="E1115" i="1"/>
  <c r="G1114" i="1"/>
  <c r="F1114" i="1"/>
  <c r="E1114" i="1"/>
  <c r="H1113" i="1"/>
  <c r="G1113" i="1"/>
  <c r="F1113" i="1"/>
  <c r="E1113" i="1"/>
  <c r="J1112" i="1"/>
  <c r="G1112" i="1"/>
  <c r="F1112" i="1"/>
  <c r="E1112" i="1"/>
  <c r="H1112" i="1" s="1"/>
  <c r="I1112" i="1" s="1"/>
  <c r="H1111" i="1"/>
  <c r="J1111" i="1" s="1"/>
  <c r="G1111" i="1"/>
  <c r="F1111" i="1"/>
  <c r="E1111" i="1"/>
  <c r="G1110" i="1"/>
  <c r="F1110" i="1"/>
  <c r="E1110" i="1"/>
  <c r="H1109" i="1"/>
  <c r="G1109" i="1"/>
  <c r="F1109" i="1"/>
  <c r="E1109" i="1"/>
  <c r="G1108" i="1"/>
  <c r="F1108" i="1"/>
  <c r="E1108" i="1"/>
  <c r="H1108" i="1" s="1"/>
  <c r="I1108" i="1" s="1"/>
  <c r="H1107" i="1"/>
  <c r="J1107" i="1" s="1"/>
  <c r="G1107" i="1"/>
  <c r="F1107" i="1"/>
  <c r="E1107" i="1"/>
  <c r="G1106" i="1"/>
  <c r="F1106" i="1"/>
  <c r="E1106" i="1"/>
  <c r="H1105" i="1"/>
  <c r="G1105" i="1"/>
  <c r="F1105" i="1"/>
  <c r="E1105" i="1"/>
  <c r="J1104" i="1"/>
  <c r="G1104" i="1"/>
  <c r="F1104" i="1"/>
  <c r="E1104" i="1"/>
  <c r="H1104" i="1" s="1"/>
  <c r="I1104" i="1" s="1"/>
  <c r="H1103" i="1"/>
  <c r="J1103" i="1" s="1"/>
  <c r="G1103" i="1"/>
  <c r="F1103" i="1"/>
  <c r="E1103" i="1"/>
  <c r="G1102" i="1"/>
  <c r="F1102" i="1"/>
  <c r="E1102" i="1"/>
  <c r="H1101" i="1"/>
  <c r="G1101" i="1"/>
  <c r="F1101" i="1"/>
  <c r="E1101" i="1"/>
  <c r="J1100" i="1"/>
  <c r="G1100" i="1"/>
  <c r="F1100" i="1"/>
  <c r="E1100" i="1"/>
  <c r="H1100" i="1" s="1"/>
  <c r="I1100" i="1" s="1"/>
  <c r="H1099" i="1"/>
  <c r="J1099" i="1" s="1"/>
  <c r="G1099" i="1"/>
  <c r="F1099" i="1"/>
  <c r="E1099" i="1"/>
  <c r="G1098" i="1"/>
  <c r="F1098" i="1"/>
  <c r="E1098" i="1"/>
  <c r="H1097" i="1"/>
  <c r="G1097" i="1"/>
  <c r="F1097" i="1"/>
  <c r="E1097" i="1"/>
  <c r="J1096" i="1"/>
  <c r="G1096" i="1"/>
  <c r="F1096" i="1"/>
  <c r="E1096" i="1"/>
  <c r="H1096" i="1" s="1"/>
  <c r="I1096" i="1" s="1"/>
  <c r="H1095" i="1"/>
  <c r="J1095" i="1" s="1"/>
  <c r="G1095" i="1"/>
  <c r="F1095" i="1"/>
  <c r="E1095" i="1"/>
  <c r="G1094" i="1"/>
  <c r="F1094" i="1"/>
  <c r="E1094" i="1"/>
  <c r="H1093" i="1"/>
  <c r="G1093" i="1"/>
  <c r="F1093" i="1"/>
  <c r="E1093" i="1"/>
  <c r="G1092" i="1"/>
  <c r="F1092" i="1"/>
  <c r="E1092" i="1"/>
  <c r="H1092" i="1" s="1"/>
  <c r="I1092" i="1" s="1"/>
  <c r="H1091" i="1"/>
  <c r="J1091" i="1" s="1"/>
  <c r="G1091" i="1"/>
  <c r="F1091" i="1"/>
  <c r="E1091" i="1"/>
  <c r="G1090" i="1"/>
  <c r="F1090" i="1"/>
  <c r="E1090" i="1"/>
  <c r="H1089" i="1"/>
  <c r="G1089" i="1"/>
  <c r="F1089" i="1"/>
  <c r="E1089" i="1"/>
  <c r="J1088" i="1"/>
  <c r="G1088" i="1"/>
  <c r="F1088" i="1"/>
  <c r="E1088" i="1"/>
  <c r="H1088" i="1" s="1"/>
  <c r="I1088" i="1" s="1"/>
  <c r="H1087" i="1"/>
  <c r="J1087" i="1" s="1"/>
  <c r="G1087" i="1"/>
  <c r="F1087" i="1"/>
  <c r="E1087" i="1"/>
  <c r="G1086" i="1"/>
  <c r="F1086" i="1"/>
  <c r="E1086" i="1"/>
  <c r="H1085" i="1"/>
  <c r="G1085" i="1"/>
  <c r="F1085" i="1"/>
  <c r="E1085" i="1"/>
  <c r="J1084" i="1"/>
  <c r="G1084" i="1"/>
  <c r="F1084" i="1"/>
  <c r="E1084" i="1"/>
  <c r="H1084" i="1" s="1"/>
  <c r="I1084" i="1" s="1"/>
  <c r="H1083" i="1"/>
  <c r="J1083" i="1" s="1"/>
  <c r="G1083" i="1"/>
  <c r="F1083" i="1"/>
  <c r="E1083" i="1"/>
  <c r="G1082" i="1"/>
  <c r="F1082" i="1"/>
  <c r="E1082" i="1"/>
  <c r="H1081" i="1"/>
  <c r="G1081" i="1"/>
  <c r="F1081" i="1"/>
  <c r="E1081" i="1"/>
  <c r="J1080" i="1"/>
  <c r="G1080" i="1"/>
  <c r="F1080" i="1"/>
  <c r="E1080" i="1"/>
  <c r="H1080" i="1" s="1"/>
  <c r="I1080" i="1" s="1"/>
  <c r="H1079" i="1"/>
  <c r="J1079" i="1" s="1"/>
  <c r="G1079" i="1"/>
  <c r="F1079" i="1"/>
  <c r="E1079" i="1"/>
  <c r="G1078" i="1"/>
  <c r="F1078" i="1"/>
  <c r="E1078" i="1"/>
  <c r="H1077" i="1"/>
  <c r="G1077" i="1"/>
  <c r="F1077" i="1"/>
  <c r="E1077" i="1"/>
  <c r="G1076" i="1"/>
  <c r="F1076" i="1"/>
  <c r="E1076" i="1"/>
  <c r="H1076" i="1" s="1"/>
  <c r="I1076" i="1" s="1"/>
  <c r="H1075" i="1"/>
  <c r="J1075" i="1" s="1"/>
  <c r="G1075" i="1"/>
  <c r="F1075" i="1"/>
  <c r="E1075" i="1"/>
  <c r="G1074" i="1"/>
  <c r="F1074" i="1"/>
  <c r="E1074" i="1"/>
  <c r="H1073" i="1"/>
  <c r="G1073" i="1"/>
  <c r="F1073" i="1"/>
  <c r="E1073" i="1"/>
  <c r="J1072" i="1"/>
  <c r="G1072" i="1"/>
  <c r="F1072" i="1"/>
  <c r="E1072" i="1"/>
  <c r="H1072" i="1" s="1"/>
  <c r="I1072" i="1" s="1"/>
  <c r="H1071" i="1"/>
  <c r="J1071" i="1" s="1"/>
  <c r="G1071" i="1"/>
  <c r="F1071" i="1"/>
  <c r="E1071" i="1"/>
  <c r="G1070" i="1"/>
  <c r="F1070" i="1"/>
  <c r="E1070" i="1"/>
  <c r="H1069" i="1"/>
  <c r="G1069" i="1"/>
  <c r="F1069" i="1"/>
  <c r="E1069" i="1"/>
  <c r="J1068" i="1"/>
  <c r="G1068" i="1"/>
  <c r="F1068" i="1"/>
  <c r="E1068" i="1"/>
  <c r="H1068" i="1" s="1"/>
  <c r="I1068" i="1" s="1"/>
  <c r="H1067" i="1"/>
  <c r="J1067" i="1" s="1"/>
  <c r="G1067" i="1"/>
  <c r="F1067" i="1"/>
  <c r="E1067" i="1"/>
  <c r="G1066" i="1"/>
  <c r="F1066" i="1"/>
  <c r="E1066" i="1"/>
  <c r="H1065" i="1"/>
  <c r="G1065" i="1"/>
  <c r="F1065" i="1"/>
  <c r="E1065" i="1"/>
  <c r="J1064" i="1"/>
  <c r="G1064" i="1"/>
  <c r="F1064" i="1"/>
  <c r="E1064" i="1"/>
  <c r="H1064" i="1" s="1"/>
  <c r="I1064" i="1" s="1"/>
  <c r="H1063" i="1"/>
  <c r="J1063" i="1" s="1"/>
  <c r="G1063" i="1"/>
  <c r="F1063" i="1"/>
  <c r="E1063" i="1"/>
  <c r="G1062" i="1"/>
  <c r="F1062" i="1"/>
  <c r="E1062" i="1"/>
  <c r="H1061" i="1"/>
  <c r="G1061" i="1"/>
  <c r="F1061" i="1"/>
  <c r="E1061" i="1"/>
  <c r="G1060" i="1"/>
  <c r="F1060" i="1"/>
  <c r="E1060" i="1"/>
  <c r="H1060" i="1" s="1"/>
  <c r="I1060" i="1" s="1"/>
  <c r="G1059" i="1"/>
  <c r="F1059" i="1"/>
  <c r="E1059" i="1"/>
  <c r="H1059" i="1" s="1"/>
  <c r="I1058" i="1"/>
  <c r="G1058" i="1"/>
  <c r="F1058" i="1"/>
  <c r="E1058" i="1"/>
  <c r="H1058" i="1" s="1"/>
  <c r="J1058" i="1" s="1"/>
  <c r="G1057" i="1"/>
  <c r="F1057" i="1"/>
  <c r="E1057" i="1"/>
  <c r="I1056" i="1"/>
  <c r="G1056" i="1"/>
  <c r="F1056" i="1"/>
  <c r="E1056" i="1"/>
  <c r="H1056" i="1" s="1"/>
  <c r="J1056" i="1" s="1"/>
  <c r="G1055" i="1"/>
  <c r="F1055" i="1"/>
  <c r="E1055" i="1"/>
  <c r="I1054" i="1"/>
  <c r="G1054" i="1"/>
  <c r="F1054" i="1"/>
  <c r="E1054" i="1"/>
  <c r="H1054" i="1" s="1"/>
  <c r="J1054" i="1" s="1"/>
  <c r="G1053" i="1"/>
  <c r="F1053" i="1"/>
  <c r="E1053" i="1"/>
  <c r="H1053" i="1" s="1"/>
  <c r="G1052" i="1"/>
  <c r="F1052" i="1"/>
  <c r="E1052" i="1"/>
  <c r="H1052" i="1" s="1"/>
  <c r="J1052" i="1" s="1"/>
  <c r="G1051" i="1"/>
  <c r="F1051" i="1"/>
  <c r="E1051" i="1"/>
  <c r="H1051" i="1" s="1"/>
  <c r="I1050" i="1"/>
  <c r="G1050" i="1"/>
  <c r="F1050" i="1"/>
  <c r="E1050" i="1"/>
  <c r="H1050" i="1" s="1"/>
  <c r="J1050" i="1" s="1"/>
  <c r="G1049" i="1"/>
  <c r="F1049" i="1"/>
  <c r="E1049" i="1"/>
  <c r="I1048" i="1"/>
  <c r="G1048" i="1"/>
  <c r="F1048" i="1"/>
  <c r="E1048" i="1"/>
  <c r="H1048" i="1" s="1"/>
  <c r="J1048" i="1" s="1"/>
  <c r="G1047" i="1"/>
  <c r="F1047" i="1"/>
  <c r="E1047" i="1"/>
  <c r="I1046" i="1"/>
  <c r="G1046" i="1"/>
  <c r="F1046" i="1"/>
  <c r="E1046" i="1"/>
  <c r="H1046" i="1" s="1"/>
  <c r="J1046" i="1" s="1"/>
  <c r="G1045" i="1"/>
  <c r="F1045" i="1"/>
  <c r="E1045" i="1"/>
  <c r="H1045" i="1" s="1"/>
  <c r="G1044" i="1"/>
  <c r="F1044" i="1"/>
  <c r="E1044" i="1"/>
  <c r="H1044" i="1" s="1"/>
  <c r="J1044" i="1" s="1"/>
  <c r="G1043" i="1"/>
  <c r="F1043" i="1"/>
  <c r="E1043" i="1"/>
  <c r="H1043" i="1" s="1"/>
  <c r="I1042" i="1"/>
  <c r="G1042" i="1"/>
  <c r="F1042" i="1"/>
  <c r="E1042" i="1"/>
  <c r="H1042" i="1" s="1"/>
  <c r="J1042" i="1" s="1"/>
  <c r="G1041" i="1"/>
  <c r="F1041" i="1"/>
  <c r="E1041" i="1"/>
  <c r="I1040" i="1"/>
  <c r="G1040" i="1"/>
  <c r="F1040" i="1"/>
  <c r="E1040" i="1"/>
  <c r="H1040" i="1" s="1"/>
  <c r="J1040" i="1" s="1"/>
  <c r="G1039" i="1"/>
  <c r="F1039" i="1"/>
  <c r="E1039" i="1"/>
  <c r="I1038" i="1"/>
  <c r="G1038" i="1"/>
  <c r="F1038" i="1"/>
  <c r="E1038" i="1"/>
  <c r="H1038" i="1" s="1"/>
  <c r="J1038" i="1" s="1"/>
  <c r="G1037" i="1"/>
  <c r="F1037" i="1"/>
  <c r="E1037" i="1"/>
  <c r="H1037" i="1" s="1"/>
  <c r="G1036" i="1"/>
  <c r="F1036" i="1"/>
  <c r="E1036" i="1"/>
  <c r="H1036" i="1" s="1"/>
  <c r="J1036" i="1" s="1"/>
  <c r="G1035" i="1"/>
  <c r="F1035" i="1"/>
  <c r="E1035" i="1"/>
  <c r="H1035" i="1" s="1"/>
  <c r="I1034" i="1"/>
  <c r="G1034" i="1"/>
  <c r="F1034" i="1"/>
  <c r="E1034" i="1"/>
  <c r="H1034" i="1" s="1"/>
  <c r="J1034" i="1" s="1"/>
  <c r="G1033" i="1"/>
  <c r="F1033" i="1"/>
  <c r="E1033" i="1"/>
  <c r="I1032" i="1"/>
  <c r="G1032" i="1"/>
  <c r="F1032" i="1"/>
  <c r="E1032" i="1"/>
  <c r="H1032" i="1" s="1"/>
  <c r="J1032" i="1" s="1"/>
  <c r="G1031" i="1"/>
  <c r="F1031" i="1"/>
  <c r="E1031" i="1"/>
  <c r="I1030" i="1"/>
  <c r="G1030" i="1"/>
  <c r="F1030" i="1"/>
  <c r="E1030" i="1"/>
  <c r="H1030" i="1" s="1"/>
  <c r="J1030" i="1" s="1"/>
  <c r="G1029" i="1"/>
  <c r="F1029" i="1"/>
  <c r="E1029" i="1"/>
  <c r="H1029" i="1" s="1"/>
  <c r="G1028" i="1"/>
  <c r="F1028" i="1"/>
  <c r="E1028" i="1"/>
  <c r="H1028" i="1" s="1"/>
  <c r="J1028" i="1" s="1"/>
  <c r="G1027" i="1"/>
  <c r="F1027" i="1"/>
  <c r="E1027" i="1"/>
  <c r="H1027" i="1" s="1"/>
  <c r="I1026" i="1"/>
  <c r="G1026" i="1"/>
  <c r="F1026" i="1"/>
  <c r="E1026" i="1"/>
  <c r="H1026" i="1" s="1"/>
  <c r="J1026" i="1" s="1"/>
  <c r="G1025" i="1"/>
  <c r="F1025" i="1"/>
  <c r="E1025" i="1"/>
  <c r="I1024" i="1"/>
  <c r="G1024" i="1"/>
  <c r="F1024" i="1"/>
  <c r="E1024" i="1"/>
  <c r="H1024" i="1" s="1"/>
  <c r="J1024" i="1" s="1"/>
  <c r="G1023" i="1"/>
  <c r="F1023" i="1"/>
  <c r="E1023" i="1"/>
  <c r="I1022" i="1"/>
  <c r="G1022" i="1"/>
  <c r="F1022" i="1"/>
  <c r="E1022" i="1"/>
  <c r="H1022" i="1" s="1"/>
  <c r="J1022" i="1" s="1"/>
  <c r="G1021" i="1"/>
  <c r="F1021" i="1"/>
  <c r="E1021" i="1"/>
  <c r="H1021" i="1" s="1"/>
  <c r="G1020" i="1"/>
  <c r="F1020" i="1"/>
  <c r="E1020" i="1"/>
  <c r="H1020" i="1" s="1"/>
  <c r="J1020" i="1" s="1"/>
  <c r="G1019" i="1"/>
  <c r="F1019" i="1"/>
  <c r="E1019" i="1"/>
  <c r="H1019" i="1" s="1"/>
  <c r="I1018" i="1"/>
  <c r="G1018" i="1"/>
  <c r="F1018" i="1"/>
  <c r="E1018" i="1"/>
  <c r="H1018" i="1" s="1"/>
  <c r="J1018" i="1" s="1"/>
  <c r="G1017" i="1"/>
  <c r="F1017" i="1"/>
  <c r="E1017" i="1"/>
  <c r="I1016" i="1"/>
  <c r="G1016" i="1"/>
  <c r="F1016" i="1"/>
  <c r="E1016" i="1"/>
  <c r="H1016" i="1" s="1"/>
  <c r="J1016" i="1" s="1"/>
  <c r="G1015" i="1"/>
  <c r="F1015" i="1"/>
  <c r="E1015" i="1"/>
  <c r="I1014" i="1"/>
  <c r="G1014" i="1"/>
  <c r="F1014" i="1"/>
  <c r="E1014" i="1"/>
  <c r="H1014" i="1" s="1"/>
  <c r="J1014" i="1" s="1"/>
  <c r="G1013" i="1"/>
  <c r="F1013" i="1"/>
  <c r="E1013" i="1"/>
  <c r="H1013" i="1" s="1"/>
  <c r="G1012" i="1"/>
  <c r="F1012" i="1"/>
  <c r="E1012" i="1"/>
  <c r="H1012" i="1" s="1"/>
  <c r="J1012" i="1" s="1"/>
  <c r="G1011" i="1"/>
  <c r="F1011" i="1"/>
  <c r="E1011" i="1"/>
  <c r="H1011" i="1" s="1"/>
  <c r="I1010" i="1"/>
  <c r="G1010" i="1"/>
  <c r="F1010" i="1"/>
  <c r="E1010" i="1"/>
  <c r="H1010" i="1" s="1"/>
  <c r="J1010" i="1" s="1"/>
  <c r="G1009" i="1"/>
  <c r="F1009" i="1"/>
  <c r="E1009" i="1"/>
  <c r="I1008" i="1"/>
  <c r="G1008" i="1"/>
  <c r="F1008" i="1"/>
  <c r="E1008" i="1"/>
  <c r="H1008" i="1" s="1"/>
  <c r="J1008" i="1" s="1"/>
  <c r="G1007" i="1"/>
  <c r="F1007" i="1"/>
  <c r="E1007" i="1"/>
  <c r="I1006" i="1"/>
  <c r="G1006" i="1"/>
  <c r="F1006" i="1"/>
  <c r="E1006" i="1"/>
  <c r="H1006" i="1" s="1"/>
  <c r="J1006" i="1" s="1"/>
  <c r="G1005" i="1"/>
  <c r="F1005" i="1"/>
  <c r="E1005" i="1"/>
  <c r="H1005" i="1" s="1"/>
  <c r="G1004" i="1"/>
  <c r="F1004" i="1"/>
  <c r="E1004" i="1"/>
  <c r="H1004" i="1" s="1"/>
  <c r="J1004" i="1" s="1"/>
  <c r="G1003" i="1"/>
  <c r="F1003" i="1"/>
  <c r="E1003" i="1"/>
  <c r="H1003" i="1" s="1"/>
  <c r="I1002" i="1"/>
  <c r="G1002" i="1"/>
  <c r="F1002" i="1"/>
  <c r="E1002" i="1"/>
  <c r="H1002" i="1" s="1"/>
  <c r="J1002" i="1" s="1"/>
  <c r="G1001" i="1"/>
  <c r="F1001" i="1"/>
  <c r="E1001" i="1"/>
  <c r="I1000" i="1"/>
  <c r="G1000" i="1"/>
  <c r="F1000" i="1"/>
  <c r="E1000" i="1"/>
  <c r="H1000" i="1" s="1"/>
  <c r="J1000" i="1" s="1"/>
  <c r="G999" i="1"/>
  <c r="F999" i="1"/>
  <c r="E999" i="1"/>
  <c r="I998" i="1"/>
  <c r="G998" i="1"/>
  <c r="F998" i="1"/>
  <c r="E998" i="1"/>
  <c r="H998" i="1" s="1"/>
  <c r="J998" i="1" s="1"/>
  <c r="G997" i="1"/>
  <c r="F997" i="1"/>
  <c r="E997" i="1"/>
  <c r="H997" i="1" s="1"/>
  <c r="G996" i="1"/>
  <c r="F996" i="1"/>
  <c r="E996" i="1"/>
  <c r="H996" i="1" s="1"/>
  <c r="J996" i="1" s="1"/>
  <c r="G995" i="1"/>
  <c r="F995" i="1"/>
  <c r="E995" i="1"/>
  <c r="H995" i="1" s="1"/>
  <c r="I994" i="1"/>
  <c r="G994" i="1"/>
  <c r="F994" i="1"/>
  <c r="E994" i="1"/>
  <c r="H994" i="1" s="1"/>
  <c r="J994" i="1" s="1"/>
  <c r="G993" i="1"/>
  <c r="F993" i="1"/>
  <c r="E993" i="1"/>
  <c r="I992" i="1"/>
  <c r="G992" i="1"/>
  <c r="F992" i="1"/>
  <c r="E992" i="1"/>
  <c r="H992" i="1" s="1"/>
  <c r="J992" i="1" s="1"/>
  <c r="G991" i="1"/>
  <c r="F991" i="1"/>
  <c r="E991" i="1"/>
  <c r="I990" i="1"/>
  <c r="G990" i="1"/>
  <c r="F990" i="1"/>
  <c r="E990" i="1"/>
  <c r="H990" i="1" s="1"/>
  <c r="J990" i="1" s="1"/>
  <c r="G989" i="1"/>
  <c r="F989" i="1"/>
  <c r="E989" i="1"/>
  <c r="H989" i="1" s="1"/>
  <c r="G988" i="1"/>
  <c r="F988" i="1"/>
  <c r="E988" i="1"/>
  <c r="H988" i="1" s="1"/>
  <c r="J988" i="1" s="1"/>
  <c r="G987" i="1"/>
  <c r="F987" i="1"/>
  <c r="E987" i="1"/>
  <c r="H987" i="1" s="1"/>
  <c r="I986" i="1"/>
  <c r="G986" i="1"/>
  <c r="F986" i="1"/>
  <c r="E986" i="1"/>
  <c r="H986" i="1" s="1"/>
  <c r="J986" i="1" s="1"/>
  <c r="G985" i="1"/>
  <c r="F985" i="1"/>
  <c r="E985" i="1"/>
  <c r="I984" i="1"/>
  <c r="G984" i="1"/>
  <c r="F984" i="1"/>
  <c r="E984" i="1"/>
  <c r="H984" i="1" s="1"/>
  <c r="J984" i="1" s="1"/>
  <c r="G983" i="1"/>
  <c r="F983" i="1"/>
  <c r="E983" i="1"/>
  <c r="I982" i="1"/>
  <c r="G982" i="1"/>
  <c r="F982" i="1"/>
  <c r="E982" i="1"/>
  <c r="H982" i="1" s="1"/>
  <c r="J982" i="1" s="1"/>
  <c r="G981" i="1"/>
  <c r="F981" i="1"/>
  <c r="E981" i="1"/>
  <c r="H981" i="1" s="1"/>
  <c r="G980" i="1"/>
  <c r="F980" i="1"/>
  <c r="E980" i="1"/>
  <c r="H980" i="1" s="1"/>
  <c r="J980" i="1" s="1"/>
  <c r="G979" i="1"/>
  <c r="F979" i="1"/>
  <c r="E979" i="1"/>
  <c r="H979" i="1" s="1"/>
  <c r="I978" i="1"/>
  <c r="G978" i="1"/>
  <c r="F978" i="1"/>
  <c r="E978" i="1"/>
  <c r="H978" i="1" s="1"/>
  <c r="J978" i="1" s="1"/>
  <c r="G977" i="1"/>
  <c r="F977" i="1"/>
  <c r="E977" i="1"/>
  <c r="I976" i="1"/>
  <c r="G976" i="1"/>
  <c r="F976" i="1"/>
  <c r="E976" i="1"/>
  <c r="H976" i="1" s="1"/>
  <c r="J976" i="1" s="1"/>
  <c r="G975" i="1"/>
  <c r="F975" i="1"/>
  <c r="E975" i="1"/>
  <c r="I974" i="1"/>
  <c r="G974" i="1"/>
  <c r="F974" i="1"/>
  <c r="E974" i="1"/>
  <c r="H974" i="1" s="1"/>
  <c r="J974" i="1" s="1"/>
  <c r="G973" i="1"/>
  <c r="F973" i="1"/>
  <c r="E973" i="1"/>
  <c r="H973" i="1" s="1"/>
  <c r="G972" i="1"/>
  <c r="F972" i="1"/>
  <c r="E972" i="1"/>
  <c r="H972" i="1" s="1"/>
  <c r="J972" i="1" s="1"/>
  <c r="G971" i="1"/>
  <c r="F971" i="1"/>
  <c r="E971" i="1"/>
  <c r="H971" i="1" s="1"/>
  <c r="I970" i="1"/>
  <c r="G970" i="1"/>
  <c r="F970" i="1"/>
  <c r="E970" i="1"/>
  <c r="H970" i="1" s="1"/>
  <c r="J970" i="1" s="1"/>
  <c r="G969" i="1"/>
  <c r="F969" i="1"/>
  <c r="E969" i="1"/>
  <c r="I968" i="1"/>
  <c r="G968" i="1"/>
  <c r="F968" i="1"/>
  <c r="E968" i="1"/>
  <c r="H968" i="1" s="1"/>
  <c r="J968" i="1" s="1"/>
  <c r="G967" i="1"/>
  <c r="F967" i="1"/>
  <c r="E967" i="1"/>
  <c r="I966" i="1"/>
  <c r="G966" i="1"/>
  <c r="F966" i="1"/>
  <c r="E966" i="1"/>
  <c r="H966" i="1" s="1"/>
  <c r="J966" i="1" s="1"/>
  <c r="G965" i="1"/>
  <c r="F965" i="1"/>
  <c r="E965" i="1"/>
  <c r="H965" i="1" s="1"/>
  <c r="G964" i="1"/>
  <c r="F964" i="1"/>
  <c r="E964" i="1"/>
  <c r="H964" i="1" s="1"/>
  <c r="J964" i="1" s="1"/>
  <c r="G963" i="1"/>
  <c r="F963" i="1"/>
  <c r="E963" i="1"/>
  <c r="H963" i="1" s="1"/>
  <c r="I962" i="1"/>
  <c r="G962" i="1"/>
  <c r="F962" i="1"/>
  <c r="E962" i="1"/>
  <c r="H962" i="1" s="1"/>
  <c r="J962" i="1" s="1"/>
  <c r="G961" i="1"/>
  <c r="F961" i="1"/>
  <c r="E961" i="1"/>
  <c r="I960" i="1"/>
  <c r="G960" i="1"/>
  <c r="F960" i="1"/>
  <c r="E960" i="1"/>
  <c r="H960" i="1" s="1"/>
  <c r="J960" i="1" s="1"/>
  <c r="G959" i="1"/>
  <c r="F959" i="1"/>
  <c r="E959" i="1"/>
  <c r="I958" i="1"/>
  <c r="G958" i="1"/>
  <c r="F958" i="1"/>
  <c r="E958" i="1"/>
  <c r="H958" i="1" s="1"/>
  <c r="J958" i="1" s="1"/>
  <c r="G957" i="1"/>
  <c r="F957" i="1"/>
  <c r="E957" i="1"/>
  <c r="H957" i="1" s="1"/>
  <c r="G956" i="1"/>
  <c r="F956" i="1"/>
  <c r="E956" i="1"/>
  <c r="H956" i="1" s="1"/>
  <c r="J956" i="1" s="1"/>
  <c r="G955" i="1"/>
  <c r="F955" i="1"/>
  <c r="E955" i="1"/>
  <c r="H955" i="1" s="1"/>
  <c r="I954" i="1"/>
  <c r="G954" i="1"/>
  <c r="F954" i="1"/>
  <c r="E954" i="1"/>
  <c r="H954" i="1" s="1"/>
  <c r="J954" i="1" s="1"/>
  <c r="G953" i="1"/>
  <c r="F953" i="1"/>
  <c r="E953" i="1"/>
  <c r="I952" i="1"/>
  <c r="G952" i="1"/>
  <c r="F952" i="1"/>
  <c r="E952" i="1"/>
  <c r="H952" i="1" s="1"/>
  <c r="J952" i="1" s="1"/>
  <c r="G951" i="1"/>
  <c r="F951" i="1"/>
  <c r="E951" i="1"/>
  <c r="I950" i="1"/>
  <c r="G950" i="1"/>
  <c r="F950" i="1"/>
  <c r="E950" i="1"/>
  <c r="H950" i="1" s="1"/>
  <c r="J950" i="1" s="1"/>
  <c r="G949" i="1"/>
  <c r="F949" i="1"/>
  <c r="E949" i="1"/>
  <c r="H949" i="1" s="1"/>
  <c r="G948" i="1"/>
  <c r="F948" i="1"/>
  <c r="E948" i="1"/>
  <c r="H948" i="1" s="1"/>
  <c r="J948" i="1" s="1"/>
  <c r="G947" i="1"/>
  <c r="F947" i="1"/>
  <c r="E947" i="1"/>
  <c r="H947" i="1" s="1"/>
  <c r="I946" i="1"/>
  <c r="G946" i="1"/>
  <c r="F946" i="1"/>
  <c r="E946" i="1"/>
  <c r="H946" i="1" s="1"/>
  <c r="J946" i="1" s="1"/>
  <c r="G945" i="1"/>
  <c r="F945" i="1"/>
  <c r="E945" i="1"/>
  <c r="I944" i="1"/>
  <c r="G944" i="1"/>
  <c r="F944" i="1"/>
  <c r="E944" i="1"/>
  <c r="H944" i="1" s="1"/>
  <c r="J944" i="1" s="1"/>
  <c r="G943" i="1"/>
  <c r="F943" i="1"/>
  <c r="E943" i="1"/>
  <c r="I942" i="1"/>
  <c r="G942" i="1"/>
  <c r="F942" i="1"/>
  <c r="E942" i="1"/>
  <c r="H942" i="1" s="1"/>
  <c r="J942" i="1" s="1"/>
  <c r="G941" i="1"/>
  <c r="F941" i="1"/>
  <c r="E941" i="1"/>
  <c r="H941" i="1" s="1"/>
  <c r="G940" i="1"/>
  <c r="F940" i="1"/>
  <c r="E940" i="1"/>
  <c r="H940" i="1" s="1"/>
  <c r="J940" i="1" s="1"/>
  <c r="G939" i="1"/>
  <c r="F939" i="1"/>
  <c r="E939" i="1"/>
  <c r="H939" i="1" s="1"/>
  <c r="I938" i="1"/>
  <c r="G938" i="1"/>
  <c r="F938" i="1"/>
  <c r="E938" i="1"/>
  <c r="H938" i="1" s="1"/>
  <c r="J938" i="1" s="1"/>
  <c r="G937" i="1"/>
  <c r="F937" i="1"/>
  <c r="E937" i="1"/>
  <c r="I936" i="1"/>
  <c r="G936" i="1"/>
  <c r="F936" i="1"/>
  <c r="E936" i="1"/>
  <c r="H936" i="1" s="1"/>
  <c r="J936" i="1" s="1"/>
  <c r="G935" i="1"/>
  <c r="F935" i="1"/>
  <c r="E935" i="1"/>
  <c r="I934" i="1"/>
  <c r="G934" i="1"/>
  <c r="F934" i="1"/>
  <c r="E934" i="1"/>
  <c r="H934" i="1" s="1"/>
  <c r="J934" i="1" s="1"/>
  <c r="G933" i="1"/>
  <c r="F933" i="1"/>
  <c r="E933" i="1"/>
  <c r="H933" i="1" s="1"/>
  <c r="G932" i="1"/>
  <c r="F932" i="1"/>
  <c r="E932" i="1"/>
  <c r="H932" i="1" s="1"/>
  <c r="J932" i="1" s="1"/>
  <c r="G931" i="1"/>
  <c r="F931" i="1"/>
  <c r="E931" i="1"/>
  <c r="H931" i="1" s="1"/>
  <c r="I930" i="1"/>
  <c r="G930" i="1"/>
  <c r="F930" i="1"/>
  <c r="E930" i="1"/>
  <c r="H930" i="1" s="1"/>
  <c r="J930" i="1" s="1"/>
  <c r="G929" i="1"/>
  <c r="F929" i="1"/>
  <c r="E929" i="1"/>
  <c r="I928" i="1"/>
  <c r="G928" i="1"/>
  <c r="F928" i="1"/>
  <c r="E928" i="1"/>
  <c r="H928" i="1" s="1"/>
  <c r="J928" i="1" s="1"/>
  <c r="G927" i="1"/>
  <c r="F927" i="1"/>
  <c r="E927" i="1"/>
  <c r="I926" i="1"/>
  <c r="G926" i="1"/>
  <c r="F926" i="1"/>
  <c r="E926" i="1"/>
  <c r="H926" i="1" s="1"/>
  <c r="J926" i="1" s="1"/>
  <c r="G925" i="1"/>
  <c r="F925" i="1"/>
  <c r="E925" i="1"/>
  <c r="H925" i="1" s="1"/>
  <c r="G924" i="1"/>
  <c r="F924" i="1"/>
  <c r="E924" i="1"/>
  <c r="H924" i="1" s="1"/>
  <c r="J924" i="1" s="1"/>
  <c r="G923" i="1"/>
  <c r="F923" i="1"/>
  <c r="E923" i="1"/>
  <c r="H923" i="1" s="1"/>
  <c r="I922" i="1"/>
  <c r="G922" i="1"/>
  <c r="F922" i="1"/>
  <c r="E922" i="1"/>
  <c r="H922" i="1" s="1"/>
  <c r="J922" i="1" s="1"/>
  <c r="G921" i="1"/>
  <c r="F921" i="1"/>
  <c r="E921" i="1"/>
  <c r="I920" i="1"/>
  <c r="G920" i="1"/>
  <c r="F920" i="1"/>
  <c r="E920" i="1"/>
  <c r="H920" i="1" s="1"/>
  <c r="J920" i="1" s="1"/>
  <c r="G919" i="1"/>
  <c r="F919" i="1"/>
  <c r="E919" i="1"/>
  <c r="I918" i="1"/>
  <c r="G918" i="1"/>
  <c r="F918" i="1"/>
  <c r="E918" i="1"/>
  <c r="H918" i="1" s="1"/>
  <c r="J918" i="1" s="1"/>
  <c r="G917" i="1"/>
  <c r="F917" i="1"/>
  <c r="E917" i="1"/>
  <c r="H917" i="1" s="1"/>
  <c r="G916" i="1"/>
  <c r="F916" i="1"/>
  <c r="E916" i="1"/>
  <c r="H916" i="1" s="1"/>
  <c r="J916" i="1" s="1"/>
  <c r="G915" i="1"/>
  <c r="F915" i="1"/>
  <c r="E915" i="1"/>
  <c r="H915" i="1" s="1"/>
  <c r="I914" i="1"/>
  <c r="G914" i="1"/>
  <c r="F914" i="1"/>
  <c r="E914" i="1"/>
  <c r="H914" i="1" s="1"/>
  <c r="J914" i="1" s="1"/>
  <c r="G913" i="1"/>
  <c r="F913" i="1"/>
  <c r="E913" i="1"/>
  <c r="I912" i="1"/>
  <c r="G912" i="1"/>
  <c r="F912" i="1"/>
  <c r="E912" i="1"/>
  <c r="H912" i="1" s="1"/>
  <c r="J912" i="1" s="1"/>
  <c r="G911" i="1"/>
  <c r="F911" i="1"/>
  <c r="E911" i="1"/>
  <c r="I910" i="1"/>
  <c r="G910" i="1"/>
  <c r="F910" i="1"/>
  <c r="E910" i="1"/>
  <c r="H910" i="1" s="1"/>
  <c r="J910" i="1" s="1"/>
  <c r="G909" i="1"/>
  <c r="F909" i="1"/>
  <c r="E909" i="1"/>
  <c r="H909" i="1" s="1"/>
  <c r="G908" i="1"/>
  <c r="F908" i="1"/>
  <c r="E908" i="1"/>
  <c r="H908" i="1" s="1"/>
  <c r="J908" i="1" s="1"/>
  <c r="G907" i="1"/>
  <c r="F907" i="1"/>
  <c r="E907" i="1"/>
  <c r="H907" i="1" s="1"/>
  <c r="I906" i="1"/>
  <c r="G906" i="1"/>
  <c r="F906" i="1"/>
  <c r="E906" i="1"/>
  <c r="H906" i="1" s="1"/>
  <c r="J906" i="1" s="1"/>
  <c r="G905" i="1"/>
  <c r="F905" i="1"/>
  <c r="E905" i="1"/>
  <c r="I904" i="1"/>
  <c r="G904" i="1"/>
  <c r="F904" i="1"/>
  <c r="E904" i="1"/>
  <c r="H904" i="1" s="1"/>
  <c r="J904" i="1" s="1"/>
  <c r="G903" i="1"/>
  <c r="F903" i="1"/>
  <c r="E903" i="1"/>
  <c r="I902" i="1"/>
  <c r="G902" i="1"/>
  <c r="F902" i="1"/>
  <c r="E902" i="1"/>
  <c r="H902" i="1" s="1"/>
  <c r="J902" i="1" s="1"/>
  <c r="G901" i="1"/>
  <c r="F901" i="1"/>
  <c r="E901" i="1"/>
  <c r="H901" i="1" s="1"/>
  <c r="G900" i="1"/>
  <c r="F900" i="1"/>
  <c r="E900" i="1"/>
  <c r="H900" i="1" s="1"/>
  <c r="J900" i="1" s="1"/>
  <c r="G899" i="1"/>
  <c r="F899" i="1"/>
  <c r="E899" i="1"/>
  <c r="H899" i="1" s="1"/>
  <c r="I898" i="1"/>
  <c r="G898" i="1"/>
  <c r="F898" i="1"/>
  <c r="E898" i="1"/>
  <c r="H898" i="1" s="1"/>
  <c r="J898" i="1" s="1"/>
  <c r="G897" i="1"/>
  <c r="F897" i="1"/>
  <c r="E897" i="1"/>
  <c r="I896" i="1"/>
  <c r="G896" i="1"/>
  <c r="F896" i="1"/>
  <c r="E896" i="1"/>
  <c r="H896" i="1" s="1"/>
  <c r="J896" i="1" s="1"/>
  <c r="G895" i="1"/>
  <c r="F895" i="1"/>
  <c r="E895" i="1"/>
  <c r="I894" i="1"/>
  <c r="G894" i="1"/>
  <c r="F894" i="1"/>
  <c r="E894" i="1"/>
  <c r="H894" i="1" s="1"/>
  <c r="J894" i="1" s="1"/>
  <c r="G893" i="1"/>
  <c r="F893" i="1"/>
  <c r="E893" i="1"/>
  <c r="H893" i="1" s="1"/>
  <c r="G892" i="1"/>
  <c r="F892" i="1"/>
  <c r="E892" i="1"/>
  <c r="H892" i="1" s="1"/>
  <c r="J892" i="1" s="1"/>
  <c r="G891" i="1"/>
  <c r="F891" i="1"/>
  <c r="E891" i="1"/>
  <c r="H891" i="1" s="1"/>
  <c r="I890" i="1"/>
  <c r="G890" i="1"/>
  <c r="F890" i="1"/>
  <c r="E890" i="1"/>
  <c r="H890" i="1" s="1"/>
  <c r="J890" i="1" s="1"/>
  <c r="G889" i="1"/>
  <c r="F889" i="1"/>
  <c r="E889" i="1"/>
  <c r="I888" i="1"/>
  <c r="G888" i="1"/>
  <c r="F888" i="1"/>
  <c r="E888" i="1"/>
  <c r="H888" i="1" s="1"/>
  <c r="J888" i="1" s="1"/>
  <c r="G887" i="1"/>
  <c r="F887" i="1"/>
  <c r="E887" i="1"/>
  <c r="I886" i="1"/>
  <c r="G886" i="1"/>
  <c r="F886" i="1"/>
  <c r="E886" i="1"/>
  <c r="H886" i="1" s="1"/>
  <c r="J886" i="1" s="1"/>
  <c r="G885" i="1"/>
  <c r="F885" i="1"/>
  <c r="E885" i="1"/>
  <c r="H885" i="1" s="1"/>
  <c r="G884" i="1"/>
  <c r="F884" i="1"/>
  <c r="E884" i="1"/>
  <c r="H884" i="1" s="1"/>
  <c r="J884" i="1" s="1"/>
  <c r="G883" i="1"/>
  <c r="F883" i="1"/>
  <c r="E883" i="1"/>
  <c r="H883" i="1" s="1"/>
  <c r="I882" i="1"/>
  <c r="G882" i="1"/>
  <c r="F882" i="1"/>
  <c r="E882" i="1"/>
  <c r="H882" i="1" s="1"/>
  <c r="J882" i="1" s="1"/>
  <c r="G881" i="1"/>
  <c r="F881" i="1"/>
  <c r="E881" i="1"/>
  <c r="I880" i="1"/>
  <c r="G880" i="1"/>
  <c r="F880" i="1"/>
  <c r="E880" i="1"/>
  <c r="H880" i="1" s="1"/>
  <c r="J880" i="1" s="1"/>
  <c r="G879" i="1"/>
  <c r="F879" i="1"/>
  <c r="E879" i="1"/>
  <c r="I878" i="1"/>
  <c r="G878" i="1"/>
  <c r="F878" i="1"/>
  <c r="E878" i="1"/>
  <c r="H878" i="1" s="1"/>
  <c r="J878" i="1" s="1"/>
  <c r="G877" i="1"/>
  <c r="F877" i="1"/>
  <c r="E877" i="1"/>
  <c r="H877" i="1" s="1"/>
  <c r="G876" i="1"/>
  <c r="F876" i="1"/>
  <c r="E876" i="1"/>
  <c r="H876" i="1" s="1"/>
  <c r="J876" i="1" s="1"/>
  <c r="G875" i="1"/>
  <c r="F875" i="1"/>
  <c r="E875" i="1"/>
  <c r="H875" i="1" s="1"/>
  <c r="I874" i="1"/>
  <c r="G874" i="1"/>
  <c r="F874" i="1"/>
  <c r="E874" i="1"/>
  <c r="H874" i="1" s="1"/>
  <c r="J874" i="1" s="1"/>
  <c r="G873" i="1"/>
  <c r="F873" i="1"/>
  <c r="E873" i="1"/>
  <c r="I872" i="1"/>
  <c r="G872" i="1"/>
  <c r="F872" i="1"/>
  <c r="E872" i="1"/>
  <c r="H872" i="1" s="1"/>
  <c r="J872" i="1" s="1"/>
  <c r="G871" i="1"/>
  <c r="F871" i="1"/>
  <c r="E871" i="1"/>
  <c r="I870" i="1"/>
  <c r="G870" i="1"/>
  <c r="F870" i="1"/>
  <c r="E870" i="1"/>
  <c r="H870" i="1" s="1"/>
  <c r="J870" i="1" s="1"/>
  <c r="G869" i="1"/>
  <c r="F869" i="1"/>
  <c r="E869" i="1"/>
  <c r="H869" i="1" s="1"/>
  <c r="G868" i="1"/>
  <c r="F868" i="1"/>
  <c r="E868" i="1"/>
  <c r="H868" i="1" s="1"/>
  <c r="J868" i="1" s="1"/>
  <c r="G867" i="1"/>
  <c r="F867" i="1"/>
  <c r="E867" i="1"/>
  <c r="H867" i="1" s="1"/>
  <c r="I866" i="1"/>
  <c r="G866" i="1"/>
  <c r="F866" i="1"/>
  <c r="E866" i="1"/>
  <c r="H866" i="1" s="1"/>
  <c r="J866" i="1" s="1"/>
  <c r="G865" i="1"/>
  <c r="F865" i="1"/>
  <c r="E865" i="1"/>
  <c r="I864" i="1"/>
  <c r="G864" i="1"/>
  <c r="F864" i="1"/>
  <c r="E864" i="1"/>
  <c r="H864" i="1" s="1"/>
  <c r="J864" i="1" s="1"/>
  <c r="G863" i="1"/>
  <c r="F863" i="1"/>
  <c r="E863" i="1"/>
  <c r="I862" i="1"/>
  <c r="G862" i="1"/>
  <c r="F862" i="1"/>
  <c r="E862" i="1"/>
  <c r="H862" i="1" s="1"/>
  <c r="J862" i="1" s="1"/>
  <c r="G861" i="1"/>
  <c r="F861" i="1"/>
  <c r="E861" i="1"/>
  <c r="H861" i="1" s="1"/>
  <c r="G860" i="1"/>
  <c r="F860" i="1"/>
  <c r="E860" i="1"/>
  <c r="H860" i="1" s="1"/>
  <c r="J860" i="1" s="1"/>
  <c r="G859" i="1"/>
  <c r="F859" i="1"/>
  <c r="E859" i="1"/>
  <c r="H859" i="1" s="1"/>
  <c r="I858" i="1"/>
  <c r="G858" i="1"/>
  <c r="F858" i="1"/>
  <c r="E858" i="1"/>
  <c r="H858" i="1" s="1"/>
  <c r="J858" i="1" s="1"/>
  <c r="G857" i="1"/>
  <c r="F857" i="1"/>
  <c r="E857" i="1"/>
  <c r="I856" i="1"/>
  <c r="G856" i="1"/>
  <c r="F856" i="1"/>
  <c r="E856" i="1"/>
  <c r="H856" i="1" s="1"/>
  <c r="J856" i="1" s="1"/>
  <c r="G855" i="1"/>
  <c r="F855" i="1"/>
  <c r="E855" i="1"/>
  <c r="I854" i="1"/>
  <c r="G854" i="1"/>
  <c r="F854" i="1"/>
  <c r="E854" i="1"/>
  <c r="H854" i="1" s="1"/>
  <c r="J854" i="1" s="1"/>
  <c r="G853" i="1"/>
  <c r="F853" i="1"/>
  <c r="E853" i="1"/>
  <c r="H853" i="1" s="1"/>
  <c r="G852" i="1"/>
  <c r="F852" i="1"/>
  <c r="E852" i="1"/>
  <c r="H852" i="1" s="1"/>
  <c r="J852" i="1" s="1"/>
  <c r="G851" i="1"/>
  <c r="F851" i="1"/>
  <c r="E851" i="1"/>
  <c r="H851" i="1" s="1"/>
  <c r="I850" i="1"/>
  <c r="G850" i="1"/>
  <c r="F850" i="1"/>
  <c r="E850" i="1"/>
  <c r="H850" i="1" s="1"/>
  <c r="J850" i="1" s="1"/>
  <c r="G849" i="1"/>
  <c r="F849" i="1"/>
  <c r="E849" i="1"/>
  <c r="I848" i="1"/>
  <c r="G848" i="1"/>
  <c r="F848" i="1"/>
  <c r="E848" i="1"/>
  <c r="H848" i="1" s="1"/>
  <c r="J848" i="1" s="1"/>
  <c r="G847" i="1"/>
  <c r="F847" i="1"/>
  <c r="E847" i="1"/>
  <c r="I846" i="1"/>
  <c r="G846" i="1"/>
  <c r="F846" i="1"/>
  <c r="E846" i="1"/>
  <c r="H846" i="1" s="1"/>
  <c r="J846" i="1" s="1"/>
  <c r="G845" i="1"/>
  <c r="F845" i="1"/>
  <c r="E845" i="1"/>
  <c r="H845" i="1" s="1"/>
  <c r="G844" i="1"/>
  <c r="F844" i="1"/>
  <c r="E844" i="1"/>
  <c r="H844" i="1" s="1"/>
  <c r="J844" i="1" s="1"/>
  <c r="G843" i="1"/>
  <c r="F843" i="1"/>
  <c r="E843" i="1"/>
  <c r="H843" i="1" s="1"/>
  <c r="I842" i="1"/>
  <c r="G842" i="1"/>
  <c r="F842" i="1"/>
  <c r="E842" i="1"/>
  <c r="H842" i="1" s="1"/>
  <c r="J842" i="1" s="1"/>
  <c r="G841" i="1"/>
  <c r="F841" i="1"/>
  <c r="E841" i="1"/>
  <c r="I840" i="1"/>
  <c r="G840" i="1"/>
  <c r="F840" i="1"/>
  <c r="E840" i="1"/>
  <c r="H840" i="1" s="1"/>
  <c r="J840" i="1" s="1"/>
  <c r="G839" i="1"/>
  <c r="F839" i="1"/>
  <c r="E839" i="1"/>
  <c r="I838" i="1"/>
  <c r="G838" i="1"/>
  <c r="F838" i="1"/>
  <c r="E838" i="1"/>
  <c r="H838" i="1" s="1"/>
  <c r="J838" i="1" s="1"/>
  <c r="G837" i="1"/>
  <c r="F837" i="1"/>
  <c r="E837" i="1"/>
  <c r="H837" i="1" s="1"/>
  <c r="G836" i="1"/>
  <c r="F836" i="1"/>
  <c r="E836" i="1"/>
  <c r="H836" i="1" s="1"/>
  <c r="J836" i="1" s="1"/>
  <c r="G835" i="1"/>
  <c r="F835" i="1"/>
  <c r="E835" i="1"/>
  <c r="H835" i="1" s="1"/>
  <c r="I834" i="1"/>
  <c r="G834" i="1"/>
  <c r="F834" i="1"/>
  <c r="E834" i="1"/>
  <c r="H834" i="1" s="1"/>
  <c r="J834" i="1" s="1"/>
  <c r="G833" i="1"/>
  <c r="F833" i="1"/>
  <c r="E833" i="1"/>
  <c r="I832" i="1"/>
  <c r="G832" i="1"/>
  <c r="F832" i="1"/>
  <c r="E832" i="1"/>
  <c r="H832" i="1" s="1"/>
  <c r="J832" i="1" s="1"/>
  <c r="G831" i="1"/>
  <c r="F831" i="1"/>
  <c r="E831" i="1"/>
  <c r="I830" i="1"/>
  <c r="G830" i="1"/>
  <c r="F830" i="1"/>
  <c r="E830" i="1"/>
  <c r="H830" i="1" s="1"/>
  <c r="J830" i="1" s="1"/>
  <c r="G829" i="1"/>
  <c r="F829" i="1"/>
  <c r="E829" i="1"/>
  <c r="H829" i="1" s="1"/>
  <c r="G828" i="1"/>
  <c r="F828" i="1"/>
  <c r="E828" i="1"/>
  <c r="H828" i="1" s="1"/>
  <c r="J828" i="1" s="1"/>
  <c r="G827" i="1"/>
  <c r="F827" i="1"/>
  <c r="E827" i="1"/>
  <c r="H827" i="1" s="1"/>
  <c r="I826" i="1"/>
  <c r="G826" i="1"/>
  <c r="F826" i="1"/>
  <c r="E826" i="1"/>
  <c r="H826" i="1" s="1"/>
  <c r="J826" i="1" s="1"/>
  <c r="G825" i="1"/>
  <c r="F825" i="1"/>
  <c r="E825" i="1"/>
  <c r="I824" i="1"/>
  <c r="G824" i="1"/>
  <c r="F824" i="1"/>
  <c r="E824" i="1"/>
  <c r="H824" i="1" s="1"/>
  <c r="J824" i="1" s="1"/>
  <c r="G823" i="1"/>
  <c r="F823" i="1"/>
  <c r="E823" i="1"/>
  <c r="I822" i="1"/>
  <c r="G822" i="1"/>
  <c r="F822" i="1"/>
  <c r="E822" i="1"/>
  <c r="H822" i="1" s="1"/>
  <c r="J822" i="1" s="1"/>
  <c r="G821" i="1"/>
  <c r="F821" i="1"/>
  <c r="E821" i="1"/>
  <c r="H821" i="1" s="1"/>
  <c r="G820" i="1"/>
  <c r="F820" i="1"/>
  <c r="E820" i="1"/>
  <c r="H820" i="1" s="1"/>
  <c r="J820" i="1" s="1"/>
  <c r="G819" i="1"/>
  <c r="F819" i="1"/>
  <c r="E819" i="1"/>
  <c r="H819" i="1" s="1"/>
  <c r="I818" i="1"/>
  <c r="G818" i="1"/>
  <c r="F818" i="1"/>
  <c r="E818" i="1"/>
  <c r="H818" i="1" s="1"/>
  <c r="J818" i="1" s="1"/>
  <c r="G817" i="1"/>
  <c r="F817" i="1"/>
  <c r="E817" i="1"/>
  <c r="I816" i="1"/>
  <c r="G816" i="1"/>
  <c r="F816" i="1"/>
  <c r="E816" i="1"/>
  <c r="H816" i="1" s="1"/>
  <c r="J816" i="1" s="1"/>
  <c r="G815" i="1"/>
  <c r="F815" i="1"/>
  <c r="E815" i="1"/>
  <c r="I814" i="1"/>
  <c r="G814" i="1"/>
  <c r="F814" i="1"/>
  <c r="E814" i="1"/>
  <c r="H814" i="1" s="1"/>
  <c r="J814" i="1" s="1"/>
  <c r="G813" i="1"/>
  <c r="F813" i="1"/>
  <c r="E813" i="1"/>
  <c r="H813" i="1" s="1"/>
  <c r="G812" i="1"/>
  <c r="F812" i="1"/>
  <c r="E812" i="1"/>
  <c r="H812" i="1" s="1"/>
  <c r="J812" i="1" s="1"/>
  <c r="G811" i="1"/>
  <c r="F811" i="1"/>
  <c r="E811" i="1"/>
  <c r="H811" i="1" s="1"/>
  <c r="I810" i="1"/>
  <c r="G810" i="1"/>
  <c r="F810" i="1"/>
  <c r="E810" i="1"/>
  <c r="H810" i="1" s="1"/>
  <c r="J810" i="1" s="1"/>
  <c r="G809" i="1"/>
  <c r="F809" i="1"/>
  <c r="E809" i="1"/>
  <c r="I808" i="1"/>
  <c r="G808" i="1"/>
  <c r="F808" i="1"/>
  <c r="E808" i="1"/>
  <c r="H808" i="1" s="1"/>
  <c r="J808" i="1" s="1"/>
  <c r="G807" i="1"/>
  <c r="F807" i="1"/>
  <c r="E807" i="1"/>
  <c r="I806" i="1"/>
  <c r="G806" i="1"/>
  <c r="F806" i="1"/>
  <c r="E806" i="1"/>
  <c r="H806" i="1" s="1"/>
  <c r="J806" i="1" s="1"/>
  <c r="G805" i="1"/>
  <c r="F805" i="1"/>
  <c r="E805" i="1"/>
  <c r="H805" i="1" s="1"/>
  <c r="G804" i="1"/>
  <c r="F804" i="1"/>
  <c r="E804" i="1"/>
  <c r="H804" i="1" s="1"/>
  <c r="J804" i="1" s="1"/>
  <c r="G803" i="1"/>
  <c r="F803" i="1"/>
  <c r="E803" i="1"/>
  <c r="H803" i="1" s="1"/>
  <c r="I802" i="1"/>
  <c r="G802" i="1"/>
  <c r="F802" i="1"/>
  <c r="E802" i="1"/>
  <c r="H802" i="1" s="1"/>
  <c r="J802" i="1" s="1"/>
  <c r="G801" i="1"/>
  <c r="F801" i="1"/>
  <c r="E801" i="1"/>
  <c r="I800" i="1"/>
  <c r="G800" i="1"/>
  <c r="F800" i="1"/>
  <c r="E800" i="1"/>
  <c r="H800" i="1" s="1"/>
  <c r="J800" i="1" s="1"/>
  <c r="G799" i="1"/>
  <c r="F799" i="1"/>
  <c r="E799" i="1"/>
  <c r="I798" i="1"/>
  <c r="G798" i="1"/>
  <c r="F798" i="1"/>
  <c r="E798" i="1"/>
  <c r="H798" i="1" s="1"/>
  <c r="J798" i="1" s="1"/>
  <c r="G797" i="1"/>
  <c r="F797" i="1"/>
  <c r="E797" i="1"/>
  <c r="H797" i="1" s="1"/>
  <c r="G796" i="1"/>
  <c r="F796" i="1"/>
  <c r="E796" i="1"/>
  <c r="H796" i="1" s="1"/>
  <c r="J796" i="1" s="1"/>
  <c r="G795" i="1"/>
  <c r="F795" i="1"/>
  <c r="E795" i="1"/>
  <c r="H795" i="1" s="1"/>
  <c r="I794" i="1"/>
  <c r="G794" i="1"/>
  <c r="F794" i="1"/>
  <c r="E794" i="1"/>
  <c r="H794" i="1" s="1"/>
  <c r="J794" i="1" s="1"/>
  <c r="G793" i="1"/>
  <c r="F793" i="1"/>
  <c r="E793" i="1"/>
  <c r="I792" i="1"/>
  <c r="G792" i="1"/>
  <c r="F792" i="1"/>
  <c r="E792" i="1"/>
  <c r="H792" i="1" s="1"/>
  <c r="J792" i="1" s="1"/>
  <c r="G791" i="1"/>
  <c r="F791" i="1"/>
  <c r="E791" i="1"/>
  <c r="I790" i="1"/>
  <c r="G790" i="1"/>
  <c r="F790" i="1"/>
  <c r="E790" i="1"/>
  <c r="H790" i="1" s="1"/>
  <c r="J790" i="1" s="1"/>
  <c r="G789" i="1"/>
  <c r="F789" i="1"/>
  <c r="E789" i="1"/>
  <c r="H789" i="1" s="1"/>
  <c r="G788" i="1"/>
  <c r="F788" i="1"/>
  <c r="E788" i="1"/>
  <c r="H788" i="1" s="1"/>
  <c r="J788" i="1" s="1"/>
  <c r="G787" i="1"/>
  <c r="F787" i="1"/>
  <c r="E787" i="1"/>
  <c r="H787" i="1" s="1"/>
  <c r="I786" i="1"/>
  <c r="G786" i="1"/>
  <c r="F786" i="1"/>
  <c r="E786" i="1"/>
  <c r="H786" i="1" s="1"/>
  <c r="J786" i="1" s="1"/>
  <c r="G785" i="1"/>
  <c r="F785" i="1"/>
  <c r="E785" i="1"/>
  <c r="I784" i="1"/>
  <c r="G784" i="1"/>
  <c r="F784" i="1"/>
  <c r="E784" i="1"/>
  <c r="H784" i="1" s="1"/>
  <c r="J784" i="1" s="1"/>
  <c r="G783" i="1"/>
  <c r="F783" i="1"/>
  <c r="E783" i="1"/>
  <c r="I782" i="1"/>
  <c r="G782" i="1"/>
  <c r="F782" i="1"/>
  <c r="E782" i="1"/>
  <c r="H782" i="1" s="1"/>
  <c r="J782" i="1" s="1"/>
  <c r="G781" i="1"/>
  <c r="F781" i="1"/>
  <c r="E781" i="1"/>
  <c r="H781" i="1" s="1"/>
  <c r="G780" i="1"/>
  <c r="F780" i="1"/>
  <c r="E780" i="1"/>
  <c r="H780" i="1" s="1"/>
  <c r="J780" i="1" s="1"/>
  <c r="G779" i="1"/>
  <c r="F779" i="1"/>
  <c r="E779" i="1"/>
  <c r="H779" i="1" s="1"/>
  <c r="I778" i="1"/>
  <c r="G778" i="1"/>
  <c r="F778" i="1"/>
  <c r="E778" i="1"/>
  <c r="H778" i="1" s="1"/>
  <c r="J778" i="1" s="1"/>
  <c r="G777" i="1"/>
  <c r="F777" i="1"/>
  <c r="E777" i="1"/>
  <c r="I776" i="1"/>
  <c r="G776" i="1"/>
  <c r="F776" i="1"/>
  <c r="E776" i="1"/>
  <c r="H776" i="1" s="1"/>
  <c r="J776" i="1" s="1"/>
  <c r="G775" i="1"/>
  <c r="F775" i="1"/>
  <c r="E775" i="1"/>
  <c r="I774" i="1"/>
  <c r="G774" i="1"/>
  <c r="F774" i="1"/>
  <c r="E774" i="1"/>
  <c r="H774" i="1" s="1"/>
  <c r="J774" i="1" s="1"/>
  <c r="G773" i="1"/>
  <c r="F773" i="1"/>
  <c r="E773" i="1"/>
  <c r="H773" i="1" s="1"/>
  <c r="G772" i="1"/>
  <c r="F772" i="1"/>
  <c r="E772" i="1"/>
  <c r="H772" i="1" s="1"/>
  <c r="J772" i="1" s="1"/>
  <c r="G771" i="1"/>
  <c r="F771" i="1"/>
  <c r="E771" i="1"/>
  <c r="H771" i="1" s="1"/>
  <c r="I770" i="1"/>
  <c r="G770" i="1"/>
  <c r="F770" i="1"/>
  <c r="E770" i="1"/>
  <c r="H770" i="1" s="1"/>
  <c r="J770" i="1" s="1"/>
  <c r="G769" i="1"/>
  <c r="F769" i="1"/>
  <c r="E769" i="1"/>
  <c r="I768" i="1"/>
  <c r="G768" i="1"/>
  <c r="F768" i="1"/>
  <c r="E768" i="1"/>
  <c r="H768" i="1" s="1"/>
  <c r="J768" i="1" s="1"/>
  <c r="G767" i="1"/>
  <c r="F767" i="1"/>
  <c r="E767" i="1"/>
  <c r="I766" i="1"/>
  <c r="G766" i="1"/>
  <c r="F766" i="1"/>
  <c r="E766" i="1"/>
  <c r="H766" i="1" s="1"/>
  <c r="J766" i="1" s="1"/>
  <c r="G765" i="1"/>
  <c r="F765" i="1"/>
  <c r="E765" i="1"/>
  <c r="H765" i="1" s="1"/>
  <c r="G764" i="1"/>
  <c r="F764" i="1"/>
  <c r="E764" i="1"/>
  <c r="H764" i="1" s="1"/>
  <c r="J764" i="1" s="1"/>
  <c r="G763" i="1"/>
  <c r="F763" i="1"/>
  <c r="E763" i="1"/>
  <c r="H763" i="1" s="1"/>
  <c r="I762" i="1"/>
  <c r="G762" i="1"/>
  <c r="F762" i="1"/>
  <c r="E762" i="1"/>
  <c r="H762" i="1" s="1"/>
  <c r="J762" i="1" s="1"/>
  <c r="G761" i="1"/>
  <c r="F761" i="1"/>
  <c r="E761" i="1"/>
  <c r="I760" i="1"/>
  <c r="G760" i="1"/>
  <c r="F760" i="1"/>
  <c r="E760" i="1"/>
  <c r="H760" i="1" s="1"/>
  <c r="J760" i="1" s="1"/>
  <c r="G759" i="1"/>
  <c r="F759" i="1"/>
  <c r="E759" i="1"/>
  <c r="I758" i="1"/>
  <c r="G758" i="1"/>
  <c r="F758" i="1"/>
  <c r="E758" i="1"/>
  <c r="H758" i="1" s="1"/>
  <c r="J758" i="1" s="1"/>
  <c r="G757" i="1"/>
  <c r="F757" i="1"/>
  <c r="E757" i="1"/>
  <c r="H757" i="1" s="1"/>
  <c r="G756" i="1"/>
  <c r="F756" i="1"/>
  <c r="E756" i="1"/>
  <c r="H756" i="1" s="1"/>
  <c r="J756" i="1" s="1"/>
  <c r="G755" i="1"/>
  <c r="F755" i="1"/>
  <c r="E755" i="1"/>
  <c r="H755" i="1" s="1"/>
  <c r="I754" i="1"/>
  <c r="G754" i="1"/>
  <c r="F754" i="1"/>
  <c r="E754" i="1"/>
  <c r="H754" i="1" s="1"/>
  <c r="J754" i="1" s="1"/>
  <c r="G753" i="1"/>
  <c r="F753" i="1"/>
  <c r="E753" i="1"/>
  <c r="I752" i="1"/>
  <c r="G752" i="1"/>
  <c r="F752" i="1"/>
  <c r="E752" i="1"/>
  <c r="H752" i="1" s="1"/>
  <c r="J752" i="1" s="1"/>
  <c r="G751" i="1"/>
  <c r="F751" i="1"/>
  <c r="E751" i="1"/>
  <c r="I750" i="1"/>
  <c r="G750" i="1"/>
  <c r="F750" i="1"/>
  <c r="E750" i="1"/>
  <c r="H750" i="1" s="1"/>
  <c r="J750" i="1" s="1"/>
  <c r="G749" i="1"/>
  <c r="F749" i="1"/>
  <c r="E749" i="1"/>
  <c r="H749" i="1" s="1"/>
  <c r="G748" i="1"/>
  <c r="F748" i="1"/>
  <c r="E748" i="1"/>
  <c r="H748" i="1" s="1"/>
  <c r="J748" i="1" s="1"/>
  <c r="G747" i="1"/>
  <c r="F747" i="1"/>
  <c r="E747" i="1"/>
  <c r="H747" i="1" s="1"/>
  <c r="I746" i="1"/>
  <c r="G746" i="1"/>
  <c r="F746" i="1"/>
  <c r="E746" i="1"/>
  <c r="H746" i="1" s="1"/>
  <c r="J746" i="1" s="1"/>
  <c r="G745" i="1"/>
  <c r="F745" i="1"/>
  <c r="E745" i="1"/>
  <c r="I744" i="1"/>
  <c r="G744" i="1"/>
  <c r="F744" i="1"/>
  <c r="E744" i="1"/>
  <c r="H744" i="1" s="1"/>
  <c r="J744" i="1" s="1"/>
  <c r="G743" i="1"/>
  <c r="F743" i="1"/>
  <c r="E743" i="1"/>
  <c r="I742" i="1"/>
  <c r="G742" i="1"/>
  <c r="F742" i="1"/>
  <c r="E742" i="1"/>
  <c r="H742" i="1" s="1"/>
  <c r="J742" i="1" s="1"/>
  <c r="G741" i="1"/>
  <c r="F741" i="1"/>
  <c r="E741" i="1"/>
  <c r="H741" i="1" s="1"/>
  <c r="G740" i="1"/>
  <c r="F740" i="1"/>
  <c r="E740" i="1"/>
  <c r="H740" i="1" s="1"/>
  <c r="J740" i="1" s="1"/>
  <c r="G739" i="1"/>
  <c r="F739" i="1"/>
  <c r="E739" i="1"/>
  <c r="H739" i="1" s="1"/>
  <c r="I738" i="1"/>
  <c r="G738" i="1"/>
  <c r="F738" i="1"/>
  <c r="E738" i="1"/>
  <c r="H738" i="1" s="1"/>
  <c r="J738" i="1" s="1"/>
  <c r="G737" i="1"/>
  <c r="F737" i="1"/>
  <c r="E737" i="1"/>
  <c r="I736" i="1"/>
  <c r="G736" i="1"/>
  <c r="F736" i="1"/>
  <c r="E736" i="1"/>
  <c r="H736" i="1" s="1"/>
  <c r="J736" i="1" s="1"/>
  <c r="G735" i="1"/>
  <c r="F735" i="1"/>
  <c r="E735" i="1"/>
  <c r="I734" i="1"/>
  <c r="G734" i="1"/>
  <c r="F734" i="1"/>
  <c r="E734" i="1"/>
  <c r="H734" i="1" s="1"/>
  <c r="J734" i="1" s="1"/>
  <c r="G733" i="1"/>
  <c r="F733" i="1"/>
  <c r="E733" i="1"/>
  <c r="H733" i="1" s="1"/>
  <c r="G732" i="1"/>
  <c r="F732" i="1"/>
  <c r="E732" i="1"/>
  <c r="H732" i="1" s="1"/>
  <c r="J732" i="1" s="1"/>
  <c r="G731" i="1"/>
  <c r="F731" i="1"/>
  <c r="E731" i="1"/>
  <c r="H731" i="1" s="1"/>
  <c r="I730" i="1"/>
  <c r="G730" i="1"/>
  <c r="F730" i="1"/>
  <c r="E730" i="1"/>
  <c r="H730" i="1" s="1"/>
  <c r="J730" i="1" s="1"/>
  <c r="G729" i="1"/>
  <c r="F729" i="1"/>
  <c r="E729" i="1"/>
  <c r="I728" i="1"/>
  <c r="G728" i="1"/>
  <c r="F728" i="1"/>
  <c r="E728" i="1"/>
  <c r="H728" i="1" s="1"/>
  <c r="J728" i="1" s="1"/>
  <c r="G727" i="1"/>
  <c r="F727" i="1"/>
  <c r="E727" i="1"/>
  <c r="I726" i="1"/>
  <c r="G726" i="1"/>
  <c r="F726" i="1"/>
  <c r="E726" i="1"/>
  <c r="H726" i="1" s="1"/>
  <c r="J726" i="1" s="1"/>
  <c r="G725" i="1"/>
  <c r="F725" i="1"/>
  <c r="E725" i="1"/>
  <c r="H725" i="1" s="1"/>
  <c r="G724" i="1"/>
  <c r="F724" i="1"/>
  <c r="E724" i="1"/>
  <c r="H724" i="1" s="1"/>
  <c r="J724" i="1" s="1"/>
  <c r="G723" i="1"/>
  <c r="F723" i="1"/>
  <c r="E723" i="1"/>
  <c r="H723" i="1" s="1"/>
  <c r="I722" i="1"/>
  <c r="G722" i="1"/>
  <c r="F722" i="1"/>
  <c r="E722" i="1"/>
  <c r="H722" i="1" s="1"/>
  <c r="J722" i="1" s="1"/>
  <c r="G721" i="1"/>
  <c r="F721" i="1"/>
  <c r="E721" i="1"/>
  <c r="I720" i="1"/>
  <c r="G720" i="1"/>
  <c r="F720" i="1"/>
  <c r="E720" i="1"/>
  <c r="H720" i="1" s="1"/>
  <c r="J720" i="1" s="1"/>
  <c r="G719" i="1"/>
  <c r="F719" i="1"/>
  <c r="E719" i="1"/>
  <c r="I718" i="1"/>
  <c r="G718" i="1"/>
  <c r="F718" i="1"/>
  <c r="E718" i="1"/>
  <c r="H718" i="1" s="1"/>
  <c r="J718" i="1" s="1"/>
  <c r="G717" i="1"/>
  <c r="F717" i="1"/>
  <c r="E717" i="1"/>
  <c r="H717" i="1" s="1"/>
  <c r="G716" i="1"/>
  <c r="F716" i="1"/>
  <c r="E716" i="1"/>
  <c r="H716" i="1" s="1"/>
  <c r="J716" i="1" s="1"/>
  <c r="G715" i="1"/>
  <c r="F715" i="1"/>
  <c r="E715" i="1"/>
  <c r="H715" i="1" s="1"/>
  <c r="I714" i="1"/>
  <c r="G714" i="1"/>
  <c r="F714" i="1"/>
  <c r="E714" i="1"/>
  <c r="H714" i="1" s="1"/>
  <c r="J714" i="1" s="1"/>
  <c r="G713" i="1"/>
  <c r="F713" i="1"/>
  <c r="E713" i="1"/>
  <c r="I712" i="1"/>
  <c r="G712" i="1"/>
  <c r="F712" i="1"/>
  <c r="E712" i="1"/>
  <c r="H712" i="1" s="1"/>
  <c r="J712" i="1" s="1"/>
  <c r="G711" i="1"/>
  <c r="F711" i="1"/>
  <c r="E711" i="1"/>
  <c r="I710" i="1"/>
  <c r="G710" i="1"/>
  <c r="F710" i="1"/>
  <c r="E710" i="1"/>
  <c r="H710" i="1" s="1"/>
  <c r="J710" i="1" s="1"/>
  <c r="G709" i="1"/>
  <c r="F709" i="1"/>
  <c r="E709" i="1"/>
  <c r="H709" i="1" s="1"/>
  <c r="G708" i="1"/>
  <c r="F708" i="1"/>
  <c r="E708" i="1"/>
  <c r="H708" i="1" s="1"/>
  <c r="J708" i="1" s="1"/>
  <c r="G707" i="1"/>
  <c r="F707" i="1"/>
  <c r="E707" i="1"/>
  <c r="H707" i="1" s="1"/>
  <c r="I706" i="1"/>
  <c r="G706" i="1"/>
  <c r="F706" i="1"/>
  <c r="E706" i="1"/>
  <c r="H706" i="1" s="1"/>
  <c r="J706" i="1" s="1"/>
  <c r="G705" i="1"/>
  <c r="F705" i="1"/>
  <c r="E705" i="1"/>
  <c r="I704" i="1"/>
  <c r="G704" i="1"/>
  <c r="F704" i="1"/>
  <c r="E704" i="1"/>
  <c r="H704" i="1" s="1"/>
  <c r="J704" i="1" s="1"/>
  <c r="G703" i="1"/>
  <c r="F703" i="1"/>
  <c r="E703" i="1"/>
  <c r="I702" i="1"/>
  <c r="G702" i="1"/>
  <c r="F702" i="1"/>
  <c r="E702" i="1"/>
  <c r="H702" i="1" s="1"/>
  <c r="J702" i="1" s="1"/>
  <c r="G701" i="1"/>
  <c r="F701" i="1"/>
  <c r="E701" i="1"/>
  <c r="H701" i="1" s="1"/>
  <c r="G700" i="1"/>
  <c r="F700" i="1"/>
  <c r="E700" i="1"/>
  <c r="H700" i="1" s="1"/>
  <c r="J700" i="1" s="1"/>
  <c r="G699" i="1"/>
  <c r="F699" i="1"/>
  <c r="E699" i="1"/>
  <c r="H699" i="1" s="1"/>
  <c r="I698" i="1"/>
  <c r="G698" i="1"/>
  <c r="F698" i="1"/>
  <c r="E698" i="1"/>
  <c r="H698" i="1" s="1"/>
  <c r="J698" i="1" s="1"/>
  <c r="G697" i="1"/>
  <c r="F697" i="1"/>
  <c r="E697" i="1"/>
  <c r="I696" i="1"/>
  <c r="G696" i="1"/>
  <c r="F696" i="1"/>
  <c r="E696" i="1"/>
  <c r="H696" i="1" s="1"/>
  <c r="J696" i="1" s="1"/>
  <c r="G695" i="1"/>
  <c r="F695" i="1"/>
  <c r="E695" i="1"/>
  <c r="I694" i="1"/>
  <c r="G694" i="1"/>
  <c r="F694" i="1"/>
  <c r="E694" i="1"/>
  <c r="H694" i="1" s="1"/>
  <c r="J694" i="1" s="1"/>
  <c r="G693" i="1"/>
  <c r="F693" i="1"/>
  <c r="E693" i="1"/>
  <c r="H693" i="1" s="1"/>
  <c r="G692" i="1"/>
  <c r="F692" i="1"/>
  <c r="E692" i="1"/>
  <c r="H692" i="1" s="1"/>
  <c r="J692" i="1" s="1"/>
  <c r="G691" i="1"/>
  <c r="F691" i="1"/>
  <c r="E691" i="1"/>
  <c r="H691" i="1" s="1"/>
  <c r="I690" i="1"/>
  <c r="G690" i="1"/>
  <c r="F690" i="1"/>
  <c r="E690" i="1"/>
  <c r="H690" i="1" s="1"/>
  <c r="J690" i="1" s="1"/>
  <c r="G689" i="1"/>
  <c r="F689" i="1"/>
  <c r="E689" i="1"/>
  <c r="I688" i="1"/>
  <c r="G688" i="1"/>
  <c r="F688" i="1"/>
  <c r="E688" i="1"/>
  <c r="H688" i="1" s="1"/>
  <c r="J688" i="1" s="1"/>
  <c r="G687" i="1"/>
  <c r="F687" i="1"/>
  <c r="E687" i="1"/>
  <c r="I686" i="1"/>
  <c r="G686" i="1"/>
  <c r="F686" i="1"/>
  <c r="E686" i="1"/>
  <c r="H686" i="1" s="1"/>
  <c r="J686" i="1" s="1"/>
  <c r="G685" i="1"/>
  <c r="F685" i="1"/>
  <c r="E685" i="1"/>
  <c r="H685" i="1" s="1"/>
  <c r="G684" i="1"/>
  <c r="F684" i="1"/>
  <c r="E684" i="1"/>
  <c r="H684" i="1" s="1"/>
  <c r="J684" i="1" s="1"/>
  <c r="G683" i="1"/>
  <c r="F683" i="1"/>
  <c r="E683" i="1"/>
  <c r="H683" i="1" s="1"/>
  <c r="I682" i="1"/>
  <c r="G682" i="1"/>
  <c r="F682" i="1"/>
  <c r="E682" i="1"/>
  <c r="H682" i="1" s="1"/>
  <c r="J682" i="1" s="1"/>
  <c r="G681" i="1"/>
  <c r="F681" i="1"/>
  <c r="E681" i="1"/>
  <c r="I680" i="1"/>
  <c r="G680" i="1"/>
  <c r="F680" i="1"/>
  <c r="E680" i="1"/>
  <c r="H680" i="1" s="1"/>
  <c r="J680" i="1" s="1"/>
  <c r="G679" i="1"/>
  <c r="F679" i="1"/>
  <c r="E679" i="1"/>
  <c r="I678" i="1"/>
  <c r="G678" i="1"/>
  <c r="F678" i="1"/>
  <c r="E678" i="1"/>
  <c r="H678" i="1" s="1"/>
  <c r="J678" i="1" s="1"/>
  <c r="G677" i="1"/>
  <c r="F677" i="1"/>
  <c r="E677" i="1"/>
  <c r="H677" i="1" s="1"/>
  <c r="G676" i="1"/>
  <c r="F676" i="1"/>
  <c r="E676" i="1"/>
  <c r="H676" i="1" s="1"/>
  <c r="J676" i="1" s="1"/>
  <c r="G675" i="1"/>
  <c r="F675" i="1"/>
  <c r="E675" i="1"/>
  <c r="H675" i="1" s="1"/>
  <c r="I674" i="1"/>
  <c r="G674" i="1"/>
  <c r="F674" i="1"/>
  <c r="E674" i="1"/>
  <c r="H674" i="1" s="1"/>
  <c r="J674" i="1" s="1"/>
  <c r="G673" i="1"/>
  <c r="F673" i="1"/>
  <c r="E673" i="1"/>
  <c r="I672" i="1"/>
  <c r="G672" i="1"/>
  <c r="F672" i="1"/>
  <c r="E672" i="1"/>
  <c r="H672" i="1" s="1"/>
  <c r="J672" i="1" s="1"/>
  <c r="G671" i="1"/>
  <c r="F671" i="1"/>
  <c r="E671" i="1"/>
  <c r="I670" i="1"/>
  <c r="G670" i="1"/>
  <c r="F670" i="1"/>
  <c r="E670" i="1"/>
  <c r="H670" i="1" s="1"/>
  <c r="J670" i="1" s="1"/>
  <c r="G669" i="1"/>
  <c r="F669" i="1"/>
  <c r="E669" i="1"/>
  <c r="H669" i="1" s="1"/>
  <c r="G668" i="1"/>
  <c r="F668" i="1"/>
  <c r="E668" i="1"/>
  <c r="H668" i="1" s="1"/>
  <c r="J668" i="1" s="1"/>
  <c r="G667" i="1"/>
  <c r="F667" i="1"/>
  <c r="E667" i="1"/>
  <c r="H667" i="1" s="1"/>
  <c r="I666" i="1"/>
  <c r="G666" i="1"/>
  <c r="F666" i="1"/>
  <c r="E666" i="1"/>
  <c r="H666" i="1" s="1"/>
  <c r="J666" i="1" s="1"/>
  <c r="G665" i="1"/>
  <c r="F665" i="1"/>
  <c r="E665" i="1"/>
  <c r="I664" i="1"/>
  <c r="G664" i="1"/>
  <c r="F664" i="1"/>
  <c r="E664" i="1"/>
  <c r="H664" i="1" s="1"/>
  <c r="J664" i="1" s="1"/>
  <c r="G663" i="1"/>
  <c r="F663" i="1"/>
  <c r="E663" i="1"/>
  <c r="I662" i="1"/>
  <c r="G662" i="1"/>
  <c r="F662" i="1"/>
  <c r="E662" i="1"/>
  <c r="H662" i="1" s="1"/>
  <c r="J662" i="1" s="1"/>
  <c r="G661" i="1"/>
  <c r="F661" i="1"/>
  <c r="E661" i="1"/>
  <c r="H661" i="1" s="1"/>
  <c r="G660" i="1"/>
  <c r="F660" i="1"/>
  <c r="E660" i="1"/>
  <c r="H660" i="1" s="1"/>
  <c r="J660" i="1" s="1"/>
  <c r="G659" i="1"/>
  <c r="F659" i="1"/>
  <c r="E659" i="1"/>
  <c r="H659" i="1" s="1"/>
  <c r="I658" i="1"/>
  <c r="G658" i="1"/>
  <c r="F658" i="1"/>
  <c r="E658" i="1"/>
  <c r="H658" i="1" s="1"/>
  <c r="J658" i="1" s="1"/>
  <c r="G657" i="1"/>
  <c r="F657" i="1"/>
  <c r="E657" i="1"/>
  <c r="I656" i="1"/>
  <c r="G656" i="1"/>
  <c r="F656" i="1"/>
  <c r="E656" i="1"/>
  <c r="H656" i="1" s="1"/>
  <c r="J656" i="1" s="1"/>
  <c r="G655" i="1"/>
  <c r="F655" i="1"/>
  <c r="E655" i="1"/>
  <c r="I654" i="1"/>
  <c r="G654" i="1"/>
  <c r="F654" i="1"/>
  <c r="E654" i="1"/>
  <c r="H654" i="1" s="1"/>
  <c r="J654" i="1" s="1"/>
  <c r="G653" i="1"/>
  <c r="F653" i="1"/>
  <c r="E653" i="1"/>
  <c r="H653" i="1" s="1"/>
  <c r="G652" i="1"/>
  <c r="F652" i="1"/>
  <c r="E652" i="1"/>
  <c r="H652" i="1" s="1"/>
  <c r="J652" i="1" s="1"/>
  <c r="G651" i="1"/>
  <c r="F651" i="1"/>
  <c r="E651" i="1"/>
  <c r="H651" i="1" s="1"/>
  <c r="I650" i="1"/>
  <c r="G650" i="1"/>
  <c r="F650" i="1"/>
  <c r="E650" i="1"/>
  <c r="H650" i="1" s="1"/>
  <c r="J650" i="1" s="1"/>
  <c r="G649" i="1"/>
  <c r="F649" i="1"/>
  <c r="E649" i="1"/>
  <c r="I648" i="1"/>
  <c r="G648" i="1"/>
  <c r="F648" i="1"/>
  <c r="E648" i="1"/>
  <c r="H648" i="1" s="1"/>
  <c r="J648" i="1" s="1"/>
  <c r="G647" i="1"/>
  <c r="F647" i="1"/>
  <c r="E647" i="1"/>
  <c r="I646" i="1"/>
  <c r="G646" i="1"/>
  <c r="F646" i="1"/>
  <c r="E646" i="1"/>
  <c r="H646" i="1" s="1"/>
  <c r="J646" i="1" s="1"/>
  <c r="G645" i="1"/>
  <c r="F645" i="1"/>
  <c r="E645" i="1"/>
  <c r="H645" i="1" s="1"/>
  <c r="G644" i="1"/>
  <c r="F644" i="1"/>
  <c r="E644" i="1"/>
  <c r="H644" i="1" s="1"/>
  <c r="J644" i="1" s="1"/>
  <c r="G643" i="1"/>
  <c r="F643" i="1"/>
  <c r="E643" i="1"/>
  <c r="H643" i="1" s="1"/>
  <c r="I642" i="1"/>
  <c r="G642" i="1"/>
  <c r="F642" i="1"/>
  <c r="E642" i="1"/>
  <c r="H642" i="1" s="1"/>
  <c r="J642" i="1" s="1"/>
  <c r="G641" i="1"/>
  <c r="F641" i="1"/>
  <c r="E641" i="1"/>
  <c r="I640" i="1"/>
  <c r="G640" i="1"/>
  <c r="F640" i="1"/>
  <c r="E640" i="1"/>
  <c r="H640" i="1" s="1"/>
  <c r="J640" i="1" s="1"/>
  <c r="G639" i="1"/>
  <c r="F639" i="1"/>
  <c r="E639" i="1"/>
  <c r="I638" i="1"/>
  <c r="G638" i="1"/>
  <c r="F638" i="1"/>
  <c r="E638" i="1"/>
  <c r="H638" i="1" s="1"/>
  <c r="J638" i="1" s="1"/>
  <c r="G637" i="1"/>
  <c r="F637" i="1"/>
  <c r="E637" i="1"/>
  <c r="H637" i="1" s="1"/>
  <c r="G636" i="1"/>
  <c r="F636" i="1"/>
  <c r="E636" i="1"/>
  <c r="H636" i="1" s="1"/>
  <c r="J636" i="1" s="1"/>
  <c r="G635" i="1"/>
  <c r="F635" i="1"/>
  <c r="E635" i="1"/>
  <c r="H635" i="1" s="1"/>
  <c r="I634" i="1"/>
  <c r="G634" i="1"/>
  <c r="F634" i="1"/>
  <c r="E634" i="1"/>
  <c r="H634" i="1" s="1"/>
  <c r="J634" i="1" s="1"/>
  <c r="G633" i="1"/>
  <c r="F633" i="1"/>
  <c r="E633" i="1"/>
  <c r="I632" i="1"/>
  <c r="G632" i="1"/>
  <c r="F632" i="1"/>
  <c r="E632" i="1"/>
  <c r="H632" i="1" s="1"/>
  <c r="J632" i="1" s="1"/>
  <c r="G631" i="1"/>
  <c r="F631" i="1"/>
  <c r="E631" i="1"/>
  <c r="I630" i="1"/>
  <c r="G630" i="1"/>
  <c r="F630" i="1"/>
  <c r="E630" i="1"/>
  <c r="H630" i="1" s="1"/>
  <c r="J630" i="1" s="1"/>
  <c r="G629" i="1"/>
  <c r="F629" i="1"/>
  <c r="E629" i="1"/>
  <c r="H629" i="1" s="1"/>
  <c r="G628" i="1"/>
  <c r="F628" i="1"/>
  <c r="E628" i="1"/>
  <c r="H628" i="1" s="1"/>
  <c r="J628" i="1" s="1"/>
  <c r="G627" i="1"/>
  <c r="F627" i="1"/>
  <c r="E627" i="1"/>
  <c r="H627" i="1" s="1"/>
  <c r="I626" i="1"/>
  <c r="G626" i="1"/>
  <c r="F626" i="1"/>
  <c r="E626" i="1"/>
  <c r="H626" i="1" s="1"/>
  <c r="J626" i="1" s="1"/>
  <c r="G625" i="1"/>
  <c r="F625" i="1"/>
  <c r="E625" i="1"/>
  <c r="I624" i="1"/>
  <c r="G624" i="1"/>
  <c r="F624" i="1"/>
  <c r="E624" i="1"/>
  <c r="H624" i="1" s="1"/>
  <c r="J624" i="1" s="1"/>
  <c r="G623" i="1"/>
  <c r="F623" i="1"/>
  <c r="E623" i="1"/>
  <c r="I622" i="1"/>
  <c r="G622" i="1"/>
  <c r="F622" i="1"/>
  <c r="E622" i="1"/>
  <c r="H622" i="1" s="1"/>
  <c r="J622" i="1" s="1"/>
  <c r="G621" i="1"/>
  <c r="F621" i="1"/>
  <c r="E621" i="1"/>
  <c r="H621" i="1" s="1"/>
  <c r="G620" i="1"/>
  <c r="F620" i="1"/>
  <c r="E620" i="1"/>
  <c r="H620" i="1" s="1"/>
  <c r="J620" i="1" s="1"/>
  <c r="G619" i="1"/>
  <c r="F619" i="1"/>
  <c r="E619" i="1"/>
  <c r="H619" i="1" s="1"/>
  <c r="I618" i="1"/>
  <c r="G618" i="1"/>
  <c r="F618" i="1"/>
  <c r="E618" i="1"/>
  <c r="H618" i="1" s="1"/>
  <c r="J618" i="1" s="1"/>
  <c r="G617" i="1"/>
  <c r="F617" i="1"/>
  <c r="E617" i="1"/>
  <c r="I616" i="1"/>
  <c r="G616" i="1"/>
  <c r="F616" i="1"/>
  <c r="E616" i="1"/>
  <c r="H616" i="1" s="1"/>
  <c r="J616" i="1" s="1"/>
  <c r="G615" i="1"/>
  <c r="F615" i="1"/>
  <c r="E615" i="1"/>
  <c r="I614" i="1"/>
  <c r="G614" i="1"/>
  <c r="F614" i="1"/>
  <c r="E614" i="1"/>
  <c r="H614" i="1" s="1"/>
  <c r="J614" i="1" s="1"/>
  <c r="G613" i="1"/>
  <c r="F613" i="1"/>
  <c r="E613" i="1"/>
  <c r="H613" i="1" s="1"/>
  <c r="G612" i="1"/>
  <c r="F612" i="1"/>
  <c r="E612" i="1"/>
  <c r="H612" i="1" s="1"/>
  <c r="J612" i="1" s="1"/>
  <c r="G611" i="1"/>
  <c r="F611" i="1"/>
  <c r="E611" i="1"/>
  <c r="H611" i="1" s="1"/>
  <c r="I610" i="1"/>
  <c r="G610" i="1"/>
  <c r="F610" i="1"/>
  <c r="E610" i="1"/>
  <c r="H610" i="1" s="1"/>
  <c r="J610" i="1" s="1"/>
  <c r="G609" i="1"/>
  <c r="F609" i="1"/>
  <c r="E609" i="1"/>
  <c r="I608" i="1"/>
  <c r="G608" i="1"/>
  <c r="F608" i="1"/>
  <c r="E608" i="1"/>
  <c r="H608" i="1" s="1"/>
  <c r="J608" i="1" s="1"/>
  <c r="G607" i="1"/>
  <c r="F607" i="1"/>
  <c r="E607" i="1"/>
  <c r="I606" i="1"/>
  <c r="G606" i="1"/>
  <c r="F606" i="1"/>
  <c r="E606" i="1"/>
  <c r="H606" i="1" s="1"/>
  <c r="J606" i="1" s="1"/>
  <c r="G605" i="1"/>
  <c r="F605" i="1"/>
  <c r="E605" i="1"/>
  <c r="H605" i="1" s="1"/>
  <c r="G604" i="1"/>
  <c r="F604" i="1"/>
  <c r="E604" i="1"/>
  <c r="H604" i="1" s="1"/>
  <c r="J604" i="1" s="1"/>
  <c r="G603" i="1"/>
  <c r="F603" i="1"/>
  <c r="E603" i="1"/>
  <c r="H603" i="1" s="1"/>
  <c r="I602" i="1"/>
  <c r="G602" i="1"/>
  <c r="F602" i="1"/>
  <c r="E602" i="1"/>
  <c r="H602" i="1" s="1"/>
  <c r="J602" i="1" s="1"/>
  <c r="G601" i="1"/>
  <c r="F601" i="1"/>
  <c r="E601" i="1"/>
  <c r="I600" i="1"/>
  <c r="G600" i="1"/>
  <c r="F600" i="1"/>
  <c r="E600" i="1"/>
  <c r="H600" i="1" s="1"/>
  <c r="J600" i="1" s="1"/>
  <c r="G599" i="1"/>
  <c r="F599" i="1"/>
  <c r="E599" i="1"/>
  <c r="I598" i="1"/>
  <c r="G598" i="1"/>
  <c r="F598" i="1"/>
  <c r="E598" i="1"/>
  <c r="H598" i="1" s="1"/>
  <c r="J598" i="1" s="1"/>
  <c r="G597" i="1"/>
  <c r="F597" i="1"/>
  <c r="E597" i="1"/>
  <c r="H597" i="1" s="1"/>
  <c r="G596" i="1"/>
  <c r="F596" i="1"/>
  <c r="E596" i="1"/>
  <c r="H596" i="1" s="1"/>
  <c r="J596" i="1" s="1"/>
  <c r="G595" i="1"/>
  <c r="F595" i="1"/>
  <c r="E595" i="1"/>
  <c r="H595" i="1" s="1"/>
  <c r="I594" i="1"/>
  <c r="G594" i="1"/>
  <c r="F594" i="1"/>
  <c r="E594" i="1"/>
  <c r="H594" i="1" s="1"/>
  <c r="J594" i="1" s="1"/>
  <c r="G593" i="1"/>
  <c r="F593" i="1"/>
  <c r="E593" i="1"/>
  <c r="I592" i="1"/>
  <c r="G592" i="1"/>
  <c r="F592" i="1"/>
  <c r="E592" i="1"/>
  <c r="H592" i="1" s="1"/>
  <c r="J592" i="1" s="1"/>
  <c r="G591" i="1"/>
  <c r="F591" i="1"/>
  <c r="E591" i="1"/>
  <c r="I590" i="1"/>
  <c r="G590" i="1"/>
  <c r="F590" i="1"/>
  <c r="E590" i="1"/>
  <c r="H590" i="1" s="1"/>
  <c r="J590" i="1" s="1"/>
  <c r="G589" i="1"/>
  <c r="F589" i="1"/>
  <c r="E589" i="1"/>
  <c r="H589" i="1" s="1"/>
  <c r="G588" i="1"/>
  <c r="F588" i="1"/>
  <c r="E588" i="1"/>
  <c r="H588" i="1" s="1"/>
  <c r="J588" i="1" s="1"/>
  <c r="G587" i="1"/>
  <c r="F587" i="1"/>
  <c r="E587" i="1"/>
  <c r="H587" i="1" s="1"/>
  <c r="I586" i="1"/>
  <c r="G586" i="1"/>
  <c r="F586" i="1"/>
  <c r="E586" i="1"/>
  <c r="H586" i="1" s="1"/>
  <c r="J586" i="1" s="1"/>
  <c r="G585" i="1"/>
  <c r="F585" i="1"/>
  <c r="E585" i="1"/>
  <c r="I584" i="1"/>
  <c r="G584" i="1"/>
  <c r="F584" i="1"/>
  <c r="E584" i="1"/>
  <c r="H584" i="1" s="1"/>
  <c r="J584" i="1" s="1"/>
  <c r="G583" i="1"/>
  <c r="F583" i="1"/>
  <c r="E583" i="1"/>
  <c r="I582" i="1"/>
  <c r="G582" i="1"/>
  <c r="F582" i="1"/>
  <c r="E582" i="1"/>
  <c r="H582" i="1" s="1"/>
  <c r="J582" i="1" s="1"/>
  <c r="G581" i="1"/>
  <c r="F581" i="1"/>
  <c r="E581" i="1"/>
  <c r="H581" i="1" s="1"/>
  <c r="G580" i="1"/>
  <c r="F580" i="1"/>
  <c r="E580" i="1"/>
  <c r="H580" i="1" s="1"/>
  <c r="J580" i="1" s="1"/>
  <c r="G579" i="1"/>
  <c r="F579" i="1"/>
  <c r="E579" i="1"/>
  <c r="H579" i="1" s="1"/>
  <c r="I578" i="1"/>
  <c r="G578" i="1"/>
  <c r="F578" i="1"/>
  <c r="E578" i="1"/>
  <c r="H578" i="1" s="1"/>
  <c r="J578" i="1" s="1"/>
  <c r="G577" i="1"/>
  <c r="F577" i="1"/>
  <c r="E577" i="1"/>
  <c r="I576" i="1"/>
  <c r="G576" i="1"/>
  <c r="F576" i="1"/>
  <c r="E576" i="1"/>
  <c r="H576" i="1" s="1"/>
  <c r="J576" i="1" s="1"/>
  <c r="G575" i="1"/>
  <c r="F575" i="1"/>
  <c r="E575" i="1"/>
  <c r="I574" i="1"/>
  <c r="G574" i="1"/>
  <c r="F574" i="1"/>
  <c r="E574" i="1"/>
  <c r="H574" i="1" s="1"/>
  <c r="J574" i="1" s="1"/>
  <c r="G573" i="1"/>
  <c r="F573" i="1"/>
  <c r="E573" i="1"/>
  <c r="H573" i="1" s="1"/>
  <c r="G572" i="1"/>
  <c r="F572" i="1"/>
  <c r="E572" i="1"/>
  <c r="H572" i="1" s="1"/>
  <c r="J572" i="1" s="1"/>
  <c r="G571" i="1"/>
  <c r="F571" i="1"/>
  <c r="E571" i="1"/>
  <c r="H571" i="1" s="1"/>
  <c r="I570" i="1"/>
  <c r="G570" i="1"/>
  <c r="F570" i="1"/>
  <c r="E570" i="1"/>
  <c r="H570" i="1" s="1"/>
  <c r="J570" i="1" s="1"/>
  <c r="G569" i="1"/>
  <c r="F569" i="1"/>
  <c r="E569" i="1"/>
  <c r="I568" i="1"/>
  <c r="G568" i="1"/>
  <c r="F568" i="1"/>
  <c r="E568" i="1"/>
  <c r="H568" i="1" s="1"/>
  <c r="J568" i="1" s="1"/>
  <c r="G567" i="1"/>
  <c r="F567" i="1"/>
  <c r="E567" i="1"/>
  <c r="I566" i="1"/>
  <c r="G566" i="1"/>
  <c r="F566" i="1"/>
  <c r="E566" i="1"/>
  <c r="H566" i="1" s="1"/>
  <c r="J566" i="1" s="1"/>
  <c r="G565" i="1"/>
  <c r="F565" i="1"/>
  <c r="E565" i="1"/>
  <c r="H565" i="1" s="1"/>
  <c r="G564" i="1"/>
  <c r="F564" i="1"/>
  <c r="E564" i="1"/>
  <c r="H564" i="1" s="1"/>
  <c r="J564" i="1" s="1"/>
  <c r="G563" i="1"/>
  <c r="F563" i="1"/>
  <c r="E563" i="1"/>
  <c r="H563" i="1" s="1"/>
  <c r="I562" i="1"/>
  <c r="G562" i="1"/>
  <c r="F562" i="1"/>
  <c r="E562" i="1"/>
  <c r="H562" i="1" s="1"/>
  <c r="J562" i="1" s="1"/>
  <c r="G561" i="1"/>
  <c r="F561" i="1"/>
  <c r="E561" i="1"/>
  <c r="I560" i="1"/>
  <c r="G560" i="1"/>
  <c r="F560" i="1"/>
  <c r="E560" i="1"/>
  <c r="H560" i="1" s="1"/>
  <c r="J560" i="1" s="1"/>
  <c r="G559" i="1"/>
  <c r="F559" i="1"/>
  <c r="E559" i="1"/>
  <c r="I558" i="1"/>
  <c r="G558" i="1"/>
  <c r="F558" i="1"/>
  <c r="E558" i="1"/>
  <c r="H558" i="1" s="1"/>
  <c r="J558" i="1" s="1"/>
  <c r="G557" i="1"/>
  <c r="F557" i="1"/>
  <c r="E557" i="1"/>
  <c r="H557" i="1" s="1"/>
  <c r="G556" i="1"/>
  <c r="F556" i="1"/>
  <c r="E556" i="1"/>
  <c r="H556" i="1" s="1"/>
  <c r="J556" i="1" s="1"/>
  <c r="G555" i="1"/>
  <c r="F555" i="1"/>
  <c r="E555" i="1"/>
  <c r="H555" i="1" s="1"/>
  <c r="I554" i="1"/>
  <c r="G554" i="1"/>
  <c r="F554" i="1"/>
  <c r="E554" i="1"/>
  <c r="H554" i="1" s="1"/>
  <c r="J554" i="1" s="1"/>
  <c r="G553" i="1"/>
  <c r="F553" i="1"/>
  <c r="E553" i="1"/>
  <c r="I552" i="1"/>
  <c r="G552" i="1"/>
  <c r="F552" i="1"/>
  <c r="E552" i="1"/>
  <c r="H552" i="1" s="1"/>
  <c r="J552" i="1" s="1"/>
  <c r="G551" i="1"/>
  <c r="F551" i="1"/>
  <c r="E551" i="1"/>
  <c r="I550" i="1"/>
  <c r="G550" i="1"/>
  <c r="F550" i="1"/>
  <c r="E550" i="1"/>
  <c r="H550" i="1" s="1"/>
  <c r="J550" i="1" s="1"/>
  <c r="G549" i="1"/>
  <c r="F549" i="1"/>
  <c r="E549" i="1"/>
  <c r="H549" i="1" s="1"/>
  <c r="G548" i="1"/>
  <c r="F548" i="1"/>
  <c r="E548" i="1"/>
  <c r="H548" i="1" s="1"/>
  <c r="J548" i="1" s="1"/>
  <c r="G547" i="1"/>
  <c r="F547" i="1"/>
  <c r="E547" i="1"/>
  <c r="H547" i="1" s="1"/>
  <c r="I546" i="1"/>
  <c r="G546" i="1"/>
  <c r="F546" i="1"/>
  <c r="E546" i="1"/>
  <c r="H546" i="1" s="1"/>
  <c r="J546" i="1" s="1"/>
  <c r="G545" i="1"/>
  <c r="F545" i="1"/>
  <c r="E545" i="1"/>
  <c r="I544" i="1"/>
  <c r="G544" i="1"/>
  <c r="F544" i="1"/>
  <c r="E544" i="1"/>
  <c r="H544" i="1" s="1"/>
  <c r="J544" i="1" s="1"/>
  <c r="G543" i="1"/>
  <c r="F543" i="1"/>
  <c r="E543" i="1"/>
  <c r="I542" i="1"/>
  <c r="G542" i="1"/>
  <c r="F542" i="1"/>
  <c r="E542" i="1"/>
  <c r="H542" i="1" s="1"/>
  <c r="J542" i="1" s="1"/>
  <c r="G541" i="1"/>
  <c r="F541" i="1"/>
  <c r="E541" i="1"/>
  <c r="H541" i="1" s="1"/>
  <c r="G540" i="1"/>
  <c r="F540" i="1"/>
  <c r="E540" i="1"/>
  <c r="H540" i="1" s="1"/>
  <c r="J540" i="1" s="1"/>
  <c r="G539" i="1"/>
  <c r="F539" i="1"/>
  <c r="E539" i="1"/>
  <c r="H539" i="1" s="1"/>
  <c r="I538" i="1"/>
  <c r="G538" i="1"/>
  <c r="F538" i="1"/>
  <c r="E538" i="1"/>
  <c r="H538" i="1" s="1"/>
  <c r="J538" i="1" s="1"/>
  <c r="G537" i="1"/>
  <c r="F537" i="1"/>
  <c r="E537" i="1"/>
  <c r="I536" i="1"/>
  <c r="G536" i="1"/>
  <c r="F536" i="1"/>
  <c r="E536" i="1"/>
  <c r="H536" i="1" s="1"/>
  <c r="J536" i="1" s="1"/>
  <c r="G535" i="1"/>
  <c r="F535" i="1"/>
  <c r="E535" i="1"/>
  <c r="I534" i="1"/>
  <c r="G534" i="1"/>
  <c r="F534" i="1"/>
  <c r="E534" i="1"/>
  <c r="H534" i="1" s="1"/>
  <c r="J534" i="1" s="1"/>
  <c r="G533" i="1"/>
  <c r="F533" i="1"/>
  <c r="E533" i="1"/>
  <c r="H533" i="1" s="1"/>
  <c r="G532" i="1"/>
  <c r="F532" i="1"/>
  <c r="E532" i="1"/>
  <c r="H532" i="1" s="1"/>
  <c r="J532" i="1" s="1"/>
  <c r="G531" i="1"/>
  <c r="F531" i="1"/>
  <c r="E531" i="1"/>
  <c r="H531" i="1" s="1"/>
  <c r="I530" i="1"/>
  <c r="G530" i="1"/>
  <c r="F530" i="1"/>
  <c r="E530" i="1"/>
  <c r="H530" i="1" s="1"/>
  <c r="J530" i="1" s="1"/>
  <c r="G529" i="1"/>
  <c r="F529" i="1"/>
  <c r="E529" i="1"/>
  <c r="I528" i="1"/>
  <c r="G528" i="1"/>
  <c r="F528" i="1"/>
  <c r="E528" i="1"/>
  <c r="H528" i="1" s="1"/>
  <c r="J528" i="1" s="1"/>
  <c r="G527" i="1"/>
  <c r="F527" i="1"/>
  <c r="E527" i="1"/>
  <c r="I526" i="1"/>
  <c r="G526" i="1"/>
  <c r="F526" i="1"/>
  <c r="E526" i="1"/>
  <c r="H526" i="1" s="1"/>
  <c r="J526" i="1" s="1"/>
  <c r="G525" i="1"/>
  <c r="F525" i="1"/>
  <c r="E525" i="1"/>
  <c r="H525" i="1" s="1"/>
  <c r="G524" i="1"/>
  <c r="F524" i="1"/>
  <c r="E524" i="1"/>
  <c r="H524" i="1" s="1"/>
  <c r="J524" i="1" s="1"/>
  <c r="G523" i="1"/>
  <c r="F523" i="1"/>
  <c r="E523" i="1"/>
  <c r="H523" i="1" s="1"/>
  <c r="I522" i="1"/>
  <c r="G522" i="1"/>
  <c r="F522" i="1"/>
  <c r="E522" i="1"/>
  <c r="H522" i="1" s="1"/>
  <c r="J522" i="1" s="1"/>
  <c r="G521" i="1"/>
  <c r="F521" i="1"/>
  <c r="E521" i="1"/>
  <c r="I520" i="1"/>
  <c r="G520" i="1"/>
  <c r="F520" i="1"/>
  <c r="E520" i="1"/>
  <c r="H520" i="1" s="1"/>
  <c r="J520" i="1" s="1"/>
  <c r="G519" i="1"/>
  <c r="F519" i="1"/>
  <c r="E519" i="1"/>
  <c r="I518" i="1"/>
  <c r="G518" i="1"/>
  <c r="F518" i="1"/>
  <c r="E518" i="1"/>
  <c r="H518" i="1" s="1"/>
  <c r="J518" i="1" s="1"/>
  <c r="G517" i="1"/>
  <c r="F517" i="1"/>
  <c r="E517" i="1"/>
  <c r="H517" i="1" s="1"/>
  <c r="G516" i="1"/>
  <c r="F516" i="1"/>
  <c r="E516" i="1"/>
  <c r="H516" i="1" s="1"/>
  <c r="J516" i="1" s="1"/>
  <c r="G515" i="1"/>
  <c r="F515" i="1"/>
  <c r="E515" i="1"/>
  <c r="H515" i="1" s="1"/>
  <c r="I514" i="1"/>
  <c r="G514" i="1"/>
  <c r="F514" i="1"/>
  <c r="E514" i="1"/>
  <c r="H514" i="1" s="1"/>
  <c r="J514" i="1" s="1"/>
  <c r="G513" i="1"/>
  <c r="F513" i="1"/>
  <c r="E513" i="1"/>
  <c r="I512" i="1"/>
  <c r="G512" i="1"/>
  <c r="F512" i="1"/>
  <c r="E512" i="1"/>
  <c r="H512" i="1" s="1"/>
  <c r="J512" i="1" s="1"/>
  <c r="G511" i="1"/>
  <c r="F511" i="1"/>
  <c r="E511" i="1"/>
  <c r="I510" i="1"/>
  <c r="G510" i="1"/>
  <c r="F510" i="1"/>
  <c r="E510" i="1"/>
  <c r="H510" i="1" s="1"/>
  <c r="J510" i="1" s="1"/>
  <c r="G509" i="1"/>
  <c r="F509" i="1"/>
  <c r="E509" i="1"/>
  <c r="H509" i="1" s="1"/>
  <c r="G508" i="1"/>
  <c r="F508" i="1"/>
  <c r="E508" i="1"/>
  <c r="H508" i="1" s="1"/>
  <c r="J508" i="1" s="1"/>
  <c r="G507" i="1"/>
  <c r="F507" i="1"/>
  <c r="E507" i="1"/>
  <c r="H507" i="1" s="1"/>
  <c r="I506" i="1"/>
  <c r="G506" i="1"/>
  <c r="F506" i="1"/>
  <c r="E506" i="1"/>
  <c r="H506" i="1" s="1"/>
  <c r="J506" i="1" s="1"/>
  <c r="G505" i="1"/>
  <c r="F505" i="1"/>
  <c r="E505" i="1"/>
  <c r="I504" i="1"/>
  <c r="G504" i="1"/>
  <c r="F504" i="1"/>
  <c r="E504" i="1"/>
  <c r="H504" i="1" s="1"/>
  <c r="J504" i="1" s="1"/>
  <c r="G503" i="1"/>
  <c r="F503" i="1"/>
  <c r="E503" i="1"/>
  <c r="I502" i="1"/>
  <c r="G502" i="1"/>
  <c r="F502" i="1"/>
  <c r="E502" i="1"/>
  <c r="H502" i="1" s="1"/>
  <c r="J502" i="1" s="1"/>
  <c r="G501" i="1"/>
  <c r="F501" i="1"/>
  <c r="E501" i="1"/>
  <c r="H501" i="1" s="1"/>
  <c r="G500" i="1"/>
  <c r="F500" i="1"/>
  <c r="E500" i="1"/>
  <c r="H500" i="1" s="1"/>
  <c r="J500" i="1" s="1"/>
  <c r="G499" i="1"/>
  <c r="F499" i="1"/>
  <c r="E499" i="1"/>
  <c r="H499" i="1" s="1"/>
  <c r="I498" i="1"/>
  <c r="G498" i="1"/>
  <c r="F498" i="1"/>
  <c r="E498" i="1"/>
  <c r="H498" i="1" s="1"/>
  <c r="J498" i="1" s="1"/>
  <c r="G497" i="1"/>
  <c r="F497" i="1"/>
  <c r="E497" i="1"/>
  <c r="I496" i="1"/>
  <c r="G496" i="1"/>
  <c r="F496" i="1"/>
  <c r="E496" i="1"/>
  <c r="H496" i="1" s="1"/>
  <c r="J496" i="1" s="1"/>
  <c r="G495" i="1"/>
  <c r="F495" i="1"/>
  <c r="E495" i="1"/>
  <c r="I494" i="1"/>
  <c r="G494" i="1"/>
  <c r="F494" i="1"/>
  <c r="E494" i="1"/>
  <c r="H494" i="1" s="1"/>
  <c r="J494" i="1" s="1"/>
  <c r="G493" i="1"/>
  <c r="F493" i="1"/>
  <c r="E493" i="1"/>
  <c r="H493" i="1" s="1"/>
  <c r="G492" i="1"/>
  <c r="F492" i="1"/>
  <c r="E492" i="1"/>
  <c r="H492" i="1" s="1"/>
  <c r="J492" i="1" s="1"/>
  <c r="G491" i="1"/>
  <c r="F491" i="1"/>
  <c r="E491" i="1"/>
  <c r="H491" i="1" s="1"/>
  <c r="I490" i="1"/>
  <c r="G490" i="1"/>
  <c r="F490" i="1"/>
  <c r="E490" i="1"/>
  <c r="H490" i="1" s="1"/>
  <c r="J490" i="1" s="1"/>
  <c r="G489" i="1"/>
  <c r="F489" i="1"/>
  <c r="E489" i="1"/>
  <c r="I488" i="1"/>
  <c r="G488" i="1"/>
  <c r="F488" i="1"/>
  <c r="E488" i="1"/>
  <c r="H488" i="1" s="1"/>
  <c r="J488" i="1" s="1"/>
  <c r="G487" i="1"/>
  <c r="F487" i="1"/>
  <c r="E487" i="1"/>
  <c r="I486" i="1"/>
  <c r="G486" i="1"/>
  <c r="F486" i="1"/>
  <c r="E486" i="1"/>
  <c r="H486" i="1" s="1"/>
  <c r="J486" i="1" s="1"/>
  <c r="G485" i="1"/>
  <c r="F485" i="1"/>
  <c r="E485" i="1"/>
  <c r="H485" i="1" s="1"/>
  <c r="G484" i="1"/>
  <c r="F484" i="1"/>
  <c r="E484" i="1"/>
  <c r="H484" i="1" s="1"/>
  <c r="J484" i="1" s="1"/>
  <c r="G483" i="1"/>
  <c r="F483" i="1"/>
  <c r="E483" i="1"/>
  <c r="H483" i="1" s="1"/>
  <c r="I482" i="1"/>
  <c r="G482" i="1"/>
  <c r="F482" i="1"/>
  <c r="E482" i="1"/>
  <c r="H482" i="1" s="1"/>
  <c r="J482" i="1" s="1"/>
  <c r="G481" i="1"/>
  <c r="F481" i="1"/>
  <c r="E481" i="1"/>
  <c r="I480" i="1"/>
  <c r="G480" i="1"/>
  <c r="F480" i="1"/>
  <c r="E480" i="1"/>
  <c r="H480" i="1" s="1"/>
  <c r="J480" i="1" s="1"/>
  <c r="G479" i="1"/>
  <c r="F479" i="1"/>
  <c r="E479" i="1"/>
  <c r="I478" i="1"/>
  <c r="G478" i="1"/>
  <c r="F478" i="1"/>
  <c r="E478" i="1"/>
  <c r="H478" i="1" s="1"/>
  <c r="J478" i="1" s="1"/>
  <c r="G477" i="1"/>
  <c r="F477" i="1"/>
  <c r="E477" i="1"/>
  <c r="H477" i="1" s="1"/>
  <c r="G476" i="1"/>
  <c r="F476" i="1"/>
  <c r="E476" i="1"/>
  <c r="H476" i="1" s="1"/>
  <c r="J476" i="1" s="1"/>
  <c r="G475" i="1"/>
  <c r="F475" i="1"/>
  <c r="E475" i="1"/>
  <c r="H475" i="1" s="1"/>
  <c r="I474" i="1"/>
  <c r="G474" i="1"/>
  <c r="F474" i="1"/>
  <c r="E474" i="1"/>
  <c r="H474" i="1" s="1"/>
  <c r="J474" i="1" s="1"/>
  <c r="G473" i="1"/>
  <c r="F473" i="1"/>
  <c r="E473" i="1"/>
  <c r="I472" i="1"/>
  <c r="G472" i="1"/>
  <c r="F472" i="1"/>
  <c r="E472" i="1"/>
  <c r="H472" i="1" s="1"/>
  <c r="J472" i="1" s="1"/>
  <c r="G471" i="1"/>
  <c r="F471" i="1"/>
  <c r="E471" i="1"/>
  <c r="I470" i="1"/>
  <c r="G470" i="1"/>
  <c r="F470" i="1"/>
  <c r="E470" i="1"/>
  <c r="H470" i="1" s="1"/>
  <c r="J470" i="1" s="1"/>
  <c r="G469" i="1"/>
  <c r="F469" i="1"/>
  <c r="E469" i="1"/>
  <c r="H469" i="1" s="1"/>
  <c r="G468" i="1"/>
  <c r="F468" i="1"/>
  <c r="E468" i="1"/>
  <c r="H468" i="1" s="1"/>
  <c r="J468" i="1" s="1"/>
  <c r="G467" i="1"/>
  <c r="F467" i="1"/>
  <c r="E467" i="1"/>
  <c r="H467" i="1" s="1"/>
  <c r="I466" i="1"/>
  <c r="G466" i="1"/>
  <c r="F466" i="1"/>
  <c r="E466" i="1"/>
  <c r="H466" i="1" s="1"/>
  <c r="J466" i="1" s="1"/>
  <c r="G465" i="1"/>
  <c r="F465" i="1"/>
  <c r="E465" i="1"/>
  <c r="I464" i="1"/>
  <c r="G464" i="1"/>
  <c r="F464" i="1"/>
  <c r="E464" i="1"/>
  <c r="H464" i="1" s="1"/>
  <c r="J464" i="1" s="1"/>
  <c r="G463" i="1"/>
  <c r="F463" i="1"/>
  <c r="E463" i="1"/>
  <c r="I462" i="1"/>
  <c r="G462" i="1"/>
  <c r="F462" i="1"/>
  <c r="E462" i="1"/>
  <c r="H462" i="1" s="1"/>
  <c r="J462" i="1" s="1"/>
  <c r="G461" i="1"/>
  <c r="F461" i="1"/>
  <c r="E461" i="1"/>
  <c r="H461" i="1" s="1"/>
  <c r="G460" i="1"/>
  <c r="F460" i="1"/>
  <c r="E460" i="1"/>
  <c r="H460" i="1" s="1"/>
  <c r="J460" i="1" s="1"/>
  <c r="G459" i="1"/>
  <c r="F459" i="1"/>
  <c r="E459" i="1"/>
  <c r="H459" i="1" s="1"/>
  <c r="I458" i="1"/>
  <c r="G458" i="1"/>
  <c r="F458" i="1"/>
  <c r="E458" i="1"/>
  <c r="H458" i="1" s="1"/>
  <c r="J458" i="1" s="1"/>
  <c r="G457" i="1"/>
  <c r="F457" i="1"/>
  <c r="E457" i="1"/>
  <c r="I456" i="1"/>
  <c r="G456" i="1"/>
  <c r="F456" i="1"/>
  <c r="E456" i="1"/>
  <c r="H456" i="1" s="1"/>
  <c r="J456" i="1" s="1"/>
  <c r="G455" i="1"/>
  <c r="F455" i="1"/>
  <c r="E455" i="1"/>
  <c r="I454" i="1"/>
  <c r="G454" i="1"/>
  <c r="F454" i="1"/>
  <c r="E454" i="1"/>
  <c r="H454" i="1" s="1"/>
  <c r="J454" i="1" s="1"/>
  <c r="G453" i="1"/>
  <c r="F453" i="1"/>
  <c r="E453" i="1"/>
  <c r="H453" i="1" s="1"/>
  <c r="G452" i="1"/>
  <c r="F452" i="1"/>
  <c r="E452" i="1"/>
  <c r="H452" i="1" s="1"/>
  <c r="J452" i="1" s="1"/>
  <c r="G451" i="1"/>
  <c r="F451" i="1"/>
  <c r="E451" i="1"/>
  <c r="H451" i="1" s="1"/>
  <c r="I450" i="1"/>
  <c r="G450" i="1"/>
  <c r="F450" i="1"/>
  <c r="E450" i="1"/>
  <c r="H450" i="1" s="1"/>
  <c r="J450" i="1" s="1"/>
  <c r="G449" i="1"/>
  <c r="F449" i="1"/>
  <c r="E449" i="1"/>
  <c r="I448" i="1"/>
  <c r="G448" i="1"/>
  <c r="F448" i="1"/>
  <c r="E448" i="1"/>
  <c r="H448" i="1" s="1"/>
  <c r="J448" i="1" s="1"/>
  <c r="G447" i="1"/>
  <c r="F447" i="1"/>
  <c r="E447" i="1"/>
  <c r="I446" i="1"/>
  <c r="G446" i="1"/>
  <c r="F446" i="1"/>
  <c r="E446" i="1"/>
  <c r="H446" i="1" s="1"/>
  <c r="J446" i="1" s="1"/>
  <c r="G445" i="1"/>
  <c r="F445" i="1"/>
  <c r="E445" i="1"/>
  <c r="H445" i="1" s="1"/>
  <c r="G444" i="1"/>
  <c r="F444" i="1"/>
  <c r="E444" i="1"/>
  <c r="H444" i="1" s="1"/>
  <c r="J444" i="1" s="1"/>
  <c r="G443" i="1"/>
  <c r="F443" i="1"/>
  <c r="E443" i="1"/>
  <c r="H443" i="1" s="1"/>
  <c r="J443" i="1" s="1"/>
  <c r="G442" i="1"/>
  <c r="F442" i="1"/>
  <c r="E442" i="1"/>
  <c r="H442" i="1" s="1"/>
  <c r="J442" i="1" s="1"/>
  <c r="G441" i="1"/>
  <c r="F441" i="1"/>
  <c r="E441" i="1"/>
  <c r="H441" i="1" s="1"/>
  <c r="J441" i="1" s="1"/>
  <c r="G440" i="1"/>
  <c r="F440" i="1"/>
  <c r="E440" i="1"/>
  <c r="H440" i="1" s="1"/>
  <c r="J440" i="1" s="1"/>
  <c r="G439" i="1"/>
  <c r="F439" i="1"/>
  <c r="E439" i="1"/>
  <c r="H439" i="1" s="1"/>
  <c r="J439" i="1" s="1"/>
  <c r="G438" i="1"/>
  <c r="F438" i="1"/>
  <c r="E438" i="1"/>
  <c r="H438" i="1" s="1"/>
  <c r="J438" i="1" s="1"/>
  <c r="G437" i="1"/>
  <c r="F437" i="1"/>
  <c r="E437" i="1"/>
  <c r="H437" i="1" s="1"/>
  <c r="J437" i="1" s="1"/>
  <c r="G436" i="1"/>
  <c r="F436" i="1"/>
  <c r="E436" i="1"/>
  <c r="H436" i="1" s="1"/>
  <c r="J436" i="1" s="1"/>
  <c r="G435" i="1"/>
  <c r="F435" i="1"/>
  <c r="E435" i="1"/>
  <c r="H435" i="1" s="1"/>
  <c r="J435" i="1" s="1"/>
  <c r="G434" i="1"/>
  <c r="F434" i="1"/>
  <c r="E434" i="1"/>
  <c r="H434" i="1" s="1"/>
  <c r="J434" i="1" s="1"/>
  <c r="G433" i="1"/>
  <c r="F433" i="1"/>
  <c r="E433" i="1"/>
  <c r="H433" i="1" s="1"/>
  <c r="J433" i="1" s="1"/>
  <c r="G432" i="1"/>
  <c r="F432" i="1"/>
  <c r="E432" i="1"/>
  <c r="H432" i="1" s="1"/>
  <c r="J432" i="1" s="1"/>
  <c r="G431" i="1"/>
  <c r="F431" i="1"/>
  <c r="E431" i="1"/>
  <c r="H431" i="1" s="1"/>
  <c r="J431" i="1" s="1"/>
  <c r="G430" i="1"/>
  <c r="F430" i="1"/>
  <c r="E430" i="1"/>
  <c r="H430" i="1" s="1"/>
  <c r="J430" i="1" s="1"/>
  <c r="G429" i="1"/>
  <c r="F429" i="1"/>
  <c r="E429" i="1"/>
  <c r="H429" i="1" s="1"/>
  <c r="J429" i="1" s="1"/>
  <c r="G428" i="1"/>
  <c r="F428" i="1"/>
  <c r="E428" i="1"/>
  <c r="H428" i="1" s="1"/>
  <c r="J428" i="1" s="1"/>
  <c r="G427" i="1"/>
  <c r="F427" i="1"/>
  <c r="E427" i="1"/>
  <c r="H427" i="1" s="1"/>
  <c r="J427" i="1" s="1"/>
  <c r="G426" i="1"/>
  <c r="F426" i="1"/>
  <c r="E426" i="1"/>
  <c r="H426" i="1" s="1"/>
  <c r="J426" i="1" s="1"/>
  <c r="G425" i="1"/>
  <c r="F425" i="1"/>
  <c r="E425" i="1"/>
  <c r="H425" i="1" s="1"/>
  <c r="J425" i="1" s="1"/>
  <c r="G424" i="1"/>
  <c r="F424" i="1"/>
  <c r="E424" i="1"/>
  <c r="H424" i="1" s="1"/>
  <c r="J424" i="1" s="1"/>
  <c r="G423" i="1"/>
  <c r="F423" i="1"/>
  <c r="E423" i="1"/>
  <c r="H423" i="1" s="1"/>
  <c r="J423" i="1" s="1"/>
  <c r="G422" i="1"/>
  <c r="F422" i="1"/>
  <c r="E422" i="1"/>
  <c r="H422" i="1" s="1"/>
  <c r="J422" i="1" s="1"/>
  <c r="G421" i="1"/>
  <c r="F421" i="1"/>
  <c r="E421" i="1"/>
  <c r="H421" i="1" s="1"/>
  <c r="J421" i="1" s="1"/>
  <c r="G420" i="1"/>
  <c r="F420" i="1"/>
  <c r="E420" i="1"/>
  <c r="H420" i="1" s="1"/>
  <c r="J420" i="1" s="1"/>
  <c r="G419" i="1"/>
  <c r="F419" i="1"/>
  <c r="E419" i="1"/>
  <c r="H419" i="1" s="1"/>
  <c r="J419" i="1" s="1"/>
  <c r="G418" i="1"/>
  <c r="F418" i="1"/>
  <c r="E418" i="1"/>
  <c r="H418" i="1" s="1"/>
  <c r="J418" i="1" s="1"/>
  <c r="G417" i="1"/>
  <c r="F417" i="1"/>
  <c r="E417" i="1"/>
  <c r="H417" i="1" s="1"/>
  <c r="J417" i="1" s="1"/>
  <c r="G416" i="1"/>
  <c r="F416" i="1"/>
  <c r="E416" i="1"/>
  <c r="H416" i="1" s="1"/>
  <c r="J416" i="1" s="1"/>
  <c r="G415" i="1"/>
  <c r="F415" i="1"/>
  <c r="E415" i="1"/>
  <c r="H415" i="1" s="1"/>
  <c r="J415" i="1" s="1"/>
  <c r="G414" i="1"/>
  <c r="F414" i="1"/>
  <c r="E414" i="1"/>
  <c r="H414" i="1" s="1"/>
  <c r="J414" i="1" s="1"/>
  <c r="G413" i="1"/>
  <c r="F413" i="1"/>
  <c r="E413" i="1"/>
  <c r="H413" i="1" s="1"/>
  <c r="J413" i="1" s="1"/>
  <c r="G412" i="1"/>
  <c r="F412" i="1"/>
  <c r="E412" i="1"/>
  <c r="H412" i="1" s="1"/>
  <c r="J412" i="1" s="1"/>
  <c r="G411" i="1"/>
  <c r="F411" i="1"/>
  <c r="E411" i="1"/>
  <c r="H411" i="1" s="1"/>
  <c r="J411" i="1" s="1"/>
  <c r="G410" i="1"/>
  <c r="F410" i="1"/>
  <c r="E410" i="1"/>
  <c r="H410" i="1" s="1"/>
  <c r="J410" i="1" s="1"/>
  <c r="G409" i="1"/>
  <c r="F409" i="1"/>
  <c r="E409" i="1"/>
  <c r="H409" i="1" s="1"/>
  <c r="J409" i="1" s="1"/>
  <c r="G408" i="1"/>
  <c r="F408" i="1"/>
  <c r="E408" i="1"/>
  <c r="H408" i="1" s="1"/>
  <c r="J408" i="1" s="1"/>
  <c r="G407" i="1"/>
  <c r="F407" i="1"/>
  <c r="E407" i="1"/>
  <c r="H407" i="1" s="1"/>
  <c r="J407" i="1" s="1"/>
  <c r="G406" i="1"/>
  <c r="F406" i="1"/>
  <c r="E406" i="1"/>
  <c r="H406" i="1" s="1"/>
  <c r="J406" i="1" s="1"/>
  <c r="G405" i="1"/>
  <c r="F405" i="1"/>
  <c r="E405" i="1"/>
  <c r="H405" i="1" s="1"/>
  <c r="J405" i="1" s="1"/>
  <c r="G404" i="1"/>
  <c r="F404" i="1"/>
  <c r="E404" i="1"/>
  <c r="H404" i="1" s="1"/>
  <c r="J404" i="1" s="1"/>
  <c r="G403" i="1"/>
  <c r="F403" i="1"/>
  <c r="E403" i="1"/>
  <c r="H403" i="1" s="1"/>
  <c r="J403" i="1" s="1"/>
  <c r="G402" i="1"/>
  <c r="F402" i="1"/>
  <c r="E402" i="1"/>
  <c r="H402" i="1" s="1"/>
  <c r="J402" i="1" s="1"/>
  <c r="G401" i="1"/>
  <c r="F401" i="1"/>
  <c r="E401" i="1"/>
  <c r="H401" i="1" s="1"/>
  <c r="J401" i="1" s="1"/>
  <c r="G400" i="1"/>
  <c r="F400" i="1"/>
  <c r="E400" i="1"/>
  <c r="H400" i="1" s="1"/>
  <c r="J400" i="1" s="1"/>
  <c r="G399" i="1"/>
  <c r="F399" i="1"/>
  <c r="E399" i="1"/>
  <c r="H399" i="1" s="1"/>
  <c r="J399" i="1" s="1"/>
  <c r="G398" i="1"/>
  <c r="F398" i="1"/>
  <c r="E398" i="1"/>
  <c r="H398" i="1" s="1"/>
  <c r="J398" i="1" s="1"/>
  <c r="G397" i="1"/>
  <c r="F397" i="1"/>
  <c r="E397" i="1"/>
  <c r="H397" i="1" s="1"/>
  <c r="J397" i="1" s="1"/>
  <c r="G396" i="1"/>
  <c r="F396" i="1"/>
  <c r="E396" i="1"/>
  <c r="H396" i="1" s="1"/>
  <c r="J396" i="1" s="1"/>
  <c r="G395" i="1"/>
  <c r="F395" i="1"/>
  <c r="E395" i="1"/>
  <c r="H395" i="1" s="1"/>
  <c r="J395" i="1" s="1"/>
  <c r="G394" i="1"/>
  <c r="F394" i="1"/>
  <c r="E394" i="1"/>
  <c r="H394" i="1" s="1"/>
  <c r="J394" i="1" s="1"/>
  <c r="G393" i="1"/>
  <c r="F393" i="1"/>
  <c r="E393" i="1"/>
  <c r="H393" i="1" s="1"/>
  <c r="J393" i="1" s="1"/>
  <c r="G392" i="1"/>
  <c r="F392" i="1"/>
  <c r="E392" i="1"/>
  <c r="H392" i="1" s="1"/>
  <c r="J392" i="1" s="1"/>
  <c r="G391" i="1"/>
  <c r="F391" i="1"/>
  <c r="E391" i="1"/>
  <c r="H391" i="1" s="1"/>
  <c r="J391" i="1" s="1"/>
  <c r="G390" i="1"/>
  <c r="F390" i="1"/>
  <c r="E390" i="1"/>
  <c r="H390" i="1" s="1"/>
  <c r="J390" i="1" s="1"/>
  <c r="G389" i="1"/>
  <c r="F389" i="1"/>
  <c r="E389" i="1"/>
  <c r="H389" i="1" s="1"/>
  <c r="J389" i="1" s="1"/>
  <c r="G388" i="1"/>
  <c r="F388" i="1"/>
  <c r="E388" i="1"/>
  <c r="H388" i="1" s="1"/>
  <c r="J388" i="1" s="1"/>
  <c r="G387" i="1"/>
  <c r="F387" i="1"/>
  <c r="E387" i="1"/>
  <c r="H387" i="1" s="1"/>
  <c r="J387" i="1" s="1"/>
  <c r="G386" i="1"/>
  <c r="F386" i="1"/>
  <c r="E386" i="1"/>
  <c r="H386" i="1" s="1"/>
  <c r="J386" i="1" s="1"/>
  <c r="G385" i="1"/>
  <c r="F385" i="1"/>
  <c r="E385" i="1"/>
  <c r="H385" i="1" s="1"/>
  <c r="J385" i="1" s="1"/>
  <c r="G384" i="1"/>
  <c r="F384" i="1"/>
  <c r="E384" i="1"/>
  <c r="H384" i="1" s="1"/>
  <c r="J384" i="1" s="1"/>
  <c r="G383" i="1"/>
  <c r="F383" i="1"/>
  <c r="E383" i="1"/>
  <c r="H383" i="1" s="1"/>
  <c r="J383" i="1" s="1"/>
  <c r="G382" i="1"/>
  <c r="F382" i="1"/>
  <c r="E382" i="1"/>
  <c r="H382" i="1" s="1"/>
  <c r="J382" i="1" s="1"/>
  <c r="G381" i="1"/>
  <c r="F381" i="1"/>
  <c r="E381" i="1"/>
  <c r="H381" i="1" s="1"/>
  <c r="J381" i="1" s="1"/>
  <c r="G380" i="1"/>
  <c r="F380" i="1"/>
  <c r="E380" i="1"/>
  <c r="H380" i="1" s="1"/>
  <c r="J380" i="1" s="1"/>
  <c r="G379" i="1"/>
  <c r="F379" i="1"/>
  <c r="E379" i="1"/>
  <c r="H379" i="1" s="1"/>
  <c r="J379" i="1" s="1"/>
  <c r="G378" i="1"/>
  <c r="F378" i="1"/>
  <c r="E378" i="1"/>
  <c r="H378" i="1" s="1"/>
  <c r="J378" i="1" s="1"/>
  <c r="G377" i="1"/>
  <c r="F377" i="1"/>
  <c r="E377" i="1"/>
  <c r="H377" i="1" s="1"/>
  <c r="J377" i="1" s="1"/>
  <c r="G376" i="1"/>
  <c r="F376" i="1"/>
  <c r="E376" i="1"/>
  <c r="H376" i="1" s="1"/>
  <c r="J376" i="1" s="1"/>
  <c r="G375" i="1"/>
  <c r="F375" i="1"/>
  <c r="E375" i="1"/>
  <c r="H375" i="1" s="1"/>
  <c r="J375" i="1" s="1"/>
  <c r="G374" i="1"/>
  <c r="F374" i="1"/>
  <c r="E374" i="1"/>
  <c r="H374" i="1" s="1"/>
  <c r="J374" i="1" s="1"/>
  <c r="G373" i="1"/>
  <c r="F373" i="1"/>
  <c r="E373" i="1"/>
  <c r="H373" i="1" s="1"/>
  <c r="J373" i="1" s="1"/>
  <c r="G372" i="1"/>
  <c r="F372" i="1"/>
  <c r="E372" i="1"/>
  <c r="H372" i="1" s="1"/>
  <c r="J372" i="1" s="1"/>
  <c r="G371" i="1"/>
  <c r="F371" i="1"/>
  <c r="E371" i="1"/>
  <c r="H371" i="1" s="1"/>
  <c r="J371" i="1" s="1"/>
  <c r="G370" i="1"/>
  <c r="F370" i="1"/>
  <c r="E370" i="1"/>
  <c r="H370" i="1" s="1"/>
  <c r="J370" i="1" s="1"/>
  <c r="G369" i="1"/>
  <c r="F369" i="1"/>
  <c r="E369" i="1"/>
  <c r="H369" i="1" s="1"/>
  <c r="J369" i="1" s="1"/>
  <c r="G368" i="1"/>
  <c r="F368" i="1"/>
  <c r="E368" i="1"/>
  <c r="H368" i="1" s="1"/>
  <c r="J368" i="1" s="1"/>
  <c r="G367" i="1"/>
  <c r="F367" i="1"/>
  <c r="E367" i="1"/>
  <c r="H367" i="1" s="1"/>
  <c r="J367" i="1" s="1"/>
  <c r="G366" i="1"/>
  <c r="F366" i="1"/>
  <c r="E366" i="1"/>
  <c r="H366" i="1" s="1"/>
  <c r="J366" i="1" s="1"/>
  <c r="G365" i="1"/>
  <c r="F365" i="1"/>
  <c r="E365" i="1"/>
  <c r="H365" i="1" s="1"/>
  <c r="J365" i="1" s="1"/>
  <c r="G364" i="1"/>
  <c r="F364" i="1"/>
  <c r="E364" i="1"/>
  <c r="H364" i="1" s="1"/>
  <c r="J364" i="1" s="1"/>
  <c r="G363" i="1"/>
  <c r="F363" i="1"/>
  <c r="E363" i="1"/>
  <c r="H363" i="1" s="1"/>
  <c r="J363" i="1" s="1"/>
  <c r="G362" i="1"/>
  <c r="F362" i="1"/>
  <c r="E362" i="1"/>
  <c r="H362" i="1" s="1"/>
  <c r="J362" i="1" s="1"/>
  <c r="G361" i="1"/>
  <c r="F361" i="1"/>
  <c r="E361" i="1"/>
  <c r="H361" i="1" s="1"/>
  <c r="J361" i="1" s="1"/>
  <c r="G360" i="1"/>
  <c r="F360" i="1"/>
  <c r="E360" i="1"/>
  <c r="H360" i="1" s="1"/>
  <c r="J360" i="1" s="1"/>
  <c r="G359" i="1"/>
  <c r="F359" i="1"/>
  <c r="E359" i="1"/>
  <c r="H359" i="1" s="1"/>
  <c r="J359" i="1" s="1"/>
  <c r="G358" i="1"/>
  <c r="F358" i="1"/>
  <c r="E358" i="1"/>
  <c r="H358" i="1" s="1"/>
  <c r="J358" i="1" s="1"/>
  <c r="G357" i="1"/>
  <c r="F357" i="1"/>
  <c r="E357" i="1"/>
  <c r="H357" i="1" s="1"/>
  <c r="J357" i="1" s="1"/>
  <c r="G356" i="1"/>
  <c r="F356" i="1"/>
  <c r="E356" i="1"/>
  <c r="H356" i="1" s="1"/>
  <c r="J356" i="1" s="1"/>
  <c r="G355" i="1"/>
  <c r="F355" i="1"/>
  <c r="E355" i="1"/>
  <c r="H355" i="1" s="1"/>
  <c r="J355" i="1" s="1"/>
  <c r="G354" i="1"/>
  <c r="F354" i="1"/>
  <c r="E354" i="1"/>
  <c r="H354" i="1" s="1"/>
  <c r="J354" i="1" s="1"/>
  <c r="G353" i="1"/>
  <c r="F353" i="1"/>
  <c r="E353" i="1"/>
  <c r="H353" i="1" s="1"/>
  <c r="J353" i="1" s="1"/>
  <c r="G352" i="1"/>
  <c r="F352" i="1"/>
  <c r="E352" i="1"/>
  <c r="H352" i="1" s="1"/>
  <c r="J352" i="1" s="1"/>
  <c r="G351" i="1"/>
  <c r="F351" i="1"/>
  <c r="E351" i="1"/>
  <c r="H351" i="1" s="1"/>
  <c r="J351" i="1" s="1"/>
  <c r="G350" i="1"/>
  <c r="F350" i="1"/>
  <c r="E350" i="1"/>
  <c r="H350" i="1" s="1"/>
  <c r="J350" i="1" s="1"/>
  <c r="G349" i="1"/>
  <c r="F349" i="1"/>
  <c r="E349" i="1"/>
  <c r="H349" i="1" s="1"/>
  <c r="J349" i="1" s="1"/>
  <c r="G348" i="1"/>
  <c r="F348" i="1"/>
  <c r="E348" i="1"/>
  <c r="H348" i="1" s="1"/>
  <c r="J348" i="1" s="1"/>
  <c r="G347" i="1"/>
  <c r="F347" i="1"/>
  <c r="E347" i="1"/>
  <c r="H347" i="1" s="1"/>
  <c r="J347" i="1" s="1"/>
  <c r="G346" i="1"/>
  <c r="F346" i="1"/>
  <c r="E346" i="1"/>
  <c r="H346" i="1" s="1"/>
  <c r="J346" i="1" s="1"/>
  <c r="G345" i="1"/>
  <c r="F345" i="1"/>
  <c r="E345" i="1"/>
  <c r="H345" i="1" s="1"/>
  <c r="J345" i="1" s="1"/>
  <c r="G344" i="1"/>
  <c r="F344" i="1"/>
  <c r="E344" i="1"/>
  <c r="H344" i="1" s="1"/>
  <c r="J344" i="1" s="1"/>
  <c r="G343" i="1"/>
  <c r="F343" i="1"/>
  <c r="E343" i="1"/>
  <c r="H343" i="1" s="1"/>
  <c r="J343" i="1" s="1"/>
  <c r="G342" i="1"/>
  <c r="F342" i="1"/>
  <c r="E342" i="1"/>
  <c r="H342" i="1" s="1"/>
  <c r="J342" i="1" s="1"/>
  <c r="G341" i="1"/>
  <c r="F341" i="1"/>
  <c r="E341" i="1"/>
  <c r="H341" i="1" s="1"/>
  <c r="J341" i="1" s="1"/>
  <c r="G340" i="1"/>
  <c r="F340" i="1"/>
  <c r="E340" i="1"/>
  <c r="H340" i="1" s="1"/>
  <c r="J340" i="1" s="1"/>
  <c r="G339" i="1"/>
  <c r="F339" i="1"/>
  <c r="E339" i="1"/>
  <c r="H339" i="1" s="1"/>
  <c r="J339" i="1" s="1"/>
  <c r="G338" i="1"/>
  <c r="F338" i="1"/>
  <c r="E338" i="1"/>
  <c r="H338" i="1" s="1"/>
  <c r="J338" i="1" s="1"/>
  <c r="G337" i="1"/>
  <c r="F337" i="1"/>
  <c r="E337" i="1"/>
  <c r="H337" i="1" s="1"/>
  <c r="J337" i="1" s="1"/>
  <c r="G336" i="1"/>
  <c r="F336" i="1"/>
  <c r="E336" i="1"/>
  <c r="H336" i="1" s="1"/>
  <c r="J336" i="1" s="1"/>
  <c r="G335" i="1"/>
  <c r="F335" i="1"/>
  <c r="E335" i="1"/>
  <c r="H335" i="1" s="1"/>
  <c r="J335" i="1" s="1"/>
  <c r="G334" i="1"/>
  <c r="F334" i="1"/>
  <c r="E334" i="1"/>
  <c r="H334" i="1" s="1"/>
  <c r="J334" i="1" s="1"/>
  <c r="G333" i="1"/>
  <c r="F333" i="1"/>
  <c r="E333" i="1"/>
  <c r="H333" i="1" s="1"/>
  <c r="J333" i="1" s="1"/>
  <c r="G332" i="1"/>
  <c r="F332" i="1"/>
  <c r="E332" i="1"/>
  <c r="H332" i="1" s="1"/>
  <c r="J332" i="1" s="1"/>
  <c r="G331" i="1"/>
  <c r="F331" i="1"/>
  <c r="E331" i="1"/>
  <c r="H331" i="1" s="1"/>
  <c r="J331" i="1" s="1"/>
  <c r="G330" i="1"/>
  <c r="F330" i="1"/>
  <c r="E330" i="1"/>
  <c r="H330" i="1" s="1"/>
  <c r="J330" i="1" s="1"/>
  <c r="G329" i="1"/>
  <c r="F329" i="1"/>
  <c r="E329" i="1"/>
  <c r="H329" i="1" s="1"/>
  <c r="J329" i="1" s="1"/>
  <c r="G328" i="1"/>
  <c r="F328" i="1"/>
  <c r="E328" i="1"/>
  <c r="H328" i="1" s="1"/>
  <c r="J328" i="1" s="1"/>
  <c r="G327" i="1"/>
  <c r="F327" i="1"/>
  <c r="E327" i="1"/>
  <c r="H327" i="1" s="1"/>
  <c r="J327" i="1" s="1"/>
  <c r="G326" i="1"/>
  <c r="F326" i="1"/>
  <c r="E326" i="1"/>
  <c r="H326" i="1" s="1"/>
  <c r="J326" i="1" s="1"/>
  <c r="G325" i="1"/>
  <c r="F325" i="1"/>
  <c r="E325" i="1"/>
  <c r="H325" i="1" s="1"/>
  <c r="J325" i="1" s="1"/>
  <c r="G324" i="1"/>
  <c r="F324" i="1"/>
  <c r="E324" i="1"/>
  <c r="H324" i="1" s="1"/>
  <c r="J324" i="1" s="1"/>
  <c r="G323" i="1"/>
  <c r="F323" i="1"/>
  <c r="E323" i="1"/>
  <c r="H323" i="1" s="1"/>
  <c r="J323" i="1" s="1"/>
  <c r="G322" i="1"/>
  <c r="F322" i="1"/>
  <c r="E322" i="1"/>
  <c r="H322" i="1" s="1"/>
  <c r="J322" i="1" s="1"/>
  <c r="G321" i="1"/>
  <c r="F321" i="1"/>
  <c r="E321" i="1"/>
  <c r="H321" i="1" s="1"/>
  <c r="J321" i="1" s="1"/>
  <c r="G320" i="1"/>
  <c r="F320" i="1"/>
  <c r="E320" i="1"/>
  <c r="H320" i="1" s="1"/>
  <c r="J320" i="1" s="1"/>
  <c r="G319" i="1"/>
  <c r="F319" i="1"/>
  <c r="E319" i="1"/>
  <c r="H319" i="1" s="1"/>
  <c r="J319" i="1" s="1"/>
  <c r="G318" i="1"/>
  <c r="F318" i="1"/>
  <c r="E318" i="1"/>
  <c r="H318" i="1" s="1"/>
  <c r="J318" i="1" s="1"/>
  <c r="G317" i="1"/>
  <c r="F317" i="1"/>
  <c r="E317" i="1"/>
  <c r="H317" i="1" s="1"/>
  <c r="J317" i="1" s="1"/>
  <c r="G316" i="1"/>
  <c r="F316" i="1"/>
  <c r="E316" i="1"/>
  <c r="H316" i="1" s="1"/>
  <c r="J316" i="1" s="1"/>
  <c r="G315" i="1"/>
  <c r="F315" i="1"/>
  <c r="E315" i="1"/>
  <c r="H315" i="1" s="1"/>
  <c r="J315" i="1" s="1"/>
  <c r="G314" i="1"/>
  <c r="F314" i="1"/>
  <c r="E314" i="1"/>
  <c r="H314" i="1" s="1"/>
  <c r="J314" i="1" s="1"/>
  <c r="G313" i="1"/>
  <c r="F313" i="1"/>
  <c r="E313" i="1"/>
  <c r="H313" i="1" s="1"/>
  <c r="J313" i="1" s="1"/>
  <c r="G312" i="1"/>
  <c r="F312" i="1"/>
  <c r="E312" i="1"/>
  <c r="H312" i="1" s="1"/>
  <c r="J312" i="1" s="1"/>
  <c r="G311" i="1"/>
  <c r="F311" i="1"/>
  <c r="E311" i="1"/>
  <c r="H311" i="1" s="1"/>
  <c r="J311" i="1" s="1"/>
  <c r="G310" i="1"/>
  <c r="F310" i="1"/>
  <c r="E310" i="1"/>
  <c r="H310" i="1" s="1"/>
  <c r="J310" i="1" s="1"/>
  <c r="G309" i="1"/>
  <c r="F309" i="1"/>
  <c r="E309" i="1"/>
  <c r="H309" i="1" s="1"/>
  <c r="J309" i="1" s="1"/>
  <c r="G308" i="1"/>
  <c r="F308" i="1"/>
  <c r="E308" i="1"/>
  <c r="H308" i="1" s="1"/>
  <c r="J308" i="1" s="1"/>
  <c r="G307" i="1"/>
  <c r="F307" i="1"/>
  <c r="E307" i="1"/>
  <c r="H307" i="1" s="1"/>
  <c r="J307" i="1" s="1"/>
  <c r="G306" i="1"/>
  <c r="F306" i="1"/>
  <c r="E306" i="1"/>
  <c r="H306" i="1" s="1"/>
  <c r="J306" i="1" s="1"/>
  <c r="G305" i="1"/>
  <c r="F305" i="1"/>
  <c r="E305" i="1"/>
  <c r="H305" i="1" s="1"/>
  <c r="J305" i="1" s="1"/>
  <c r="G304" i="1"/>
  <c r="F304" i="1"/>
  <c r="E304" i="1"/>
  <c r="H304" i="1" s="1"/>
  <c r="J304" i="1" s="1"/>
  <c r="G303" i="1"/>
  <c r="F303" i="1"/>
  <c r="E303" i="1"/>
  <c r="H303" i="1" s="1"/>
  <c r="J303" i="1" s="1"/>
  <c r="G302" i="1"/>
  <c r="F302" i="1"/>
  <c r="E302" i="1"/>
  <c r="H302" i="1" s="1"/>
  <c r="J302" i="1" s="1"/>
  <c r="G301" i="1"/>
  <c r="F301" i="1"/>
  <c r="E301" i="1"/>
  <c r="H301" i="1" s="1"/>
  <c r="J301" i="1" s="1"/>
  <c r="G300" i="1"/>
  <c r="F300" i="1"/>
  <c r="E300" i="1"/>
  <c r="H300" i="1" s="1"/>
  <c r="J300" i="1" s="1"/>
  <c r="G299" i="1"/>
  <c r="F299" i="1"/>
  <c r="E299" i="1"/>
  <c r="H299" i="1" s="1"/>
  <c r="J299" i="1" s="1"/>
  <c r="G298" i="1"/>
  <c r="F298" i="1"/>
  <c r="E298" i="1"/>
  <c r="H298" i="1" s="1"/>
  <c r="J298" i="1" s="1"/>
  <c r="G297" i="1"/>
  <c r="F297" i="1"/>
  <c r="E297" i="1"/>
  <c r="H297" i="1" s="1"/>
  <c r="J297" i="1" s="1"/>
  <c r="G296" i="1"/>
  <c r="F296" i="1"/>
  <c r="E296" i="1"/>
  <c r="H296" i="1" s="1"/>
  <c r="J296" i="1" s="1"/>
  <c r="G295" i="1"/>
  <c r="F295" i="1"/>
  <c r="E295" i="1"/>
  <c r="H295" i="1" s="1"/>
  <c r="J295" i="1" s="1"/>
  <c r="G294" i="1"/>
  <c r="F294" i="1"/>
  <c r="E294" i="1"/>
  <c r="H294" i="1" s="1"/>
  <c r="J294" i="1" s="1"/>
  <c r="G293" i="1"/>
  <c r="F293" i="1"/>
  <c r="E293" i="1"/>
  <c r="H293" i="1" s="1"/>
  <c r="J293" i="1" s="1"/>
  <c r="G292" i="1"/>
  <c r="F292" i="1"/>
  <c r="E292" i="1"/>
  <c r="H292" i="1" s="1"/>
  <c r="J292" i="1" s="1"/>
  <c r="G291" i="1"/>
  <c r="F291" i="1"/>
  <c r="E291" i="1"/>
  <c r="H291" i="1" s="1"/>
  <c r="J291" i="1" s="1"/>
  <c r="G290" i="1"/>
  <c r="F290" i="1"/>
  <c r="E290" i="1"/>
  <c r="H290" i="1" s="1"/>
  <c r="J290" i="1" s="1"/>
  <c r="G289" i="1"/>
  <c r="F289" i="1"/>
  <c r="E289" i="1"/>
  <c r="H289" i="1" s="1"/>
  <c r="J289" i="1" s="1"/>
  <c r="G288" i="1"/>
  <c r="F288" i="1"/>
  <c r="E288" i="1"/>
  <c r="H288" i="1" s="1"/>
  <c r="J288" i="1" s="1"/>
  <c r="G287" i="1"/>
  <c r="F287" i="1"/>
  <c r="E287" i="1"/>
  <c r="H287" i="1" s="1"/>
  <c r="J287" i="1" s="1"/>
  <c r="G286" i="1"/>
  <c r="F286" i="1"/>
  <c r="E286" i="1"/>
  <c r="H286" i="1" s="1"/>
  <c r="J286" i="1" s="1"/>
  <c r="G285" i="1"/>
  <c r="F285" i="1"/>
  <c r="E285" i="1"/>
  <c r="H285" i="1" s="1"/>
  <c r="J285" i="1" s="1"/>
  <c r="G284" i="1"/>
  <c r="F284" i="1"/>
  <c r="E284" i="1"/>
  <c r="H284" i="1" s="1"/>
  <c r="J284" i="1" s="1"/>
  <c r="G283" i="1"/>
  <c r="F283" i="1"/>
  <c r="E283" i="1"/>
  <c r="H283" i="1" s="1"/>
  <c r="J283" i="1" s="1"/>
  <c r="G282" i="1"/>
  <c r="F282" i="1"/>
  <c r="E282" i="1"/>
  <c r="H282" i="1" s="1"/>
  <c r="J282" i="1" s="1"/>
  <c r="G281" i="1"/>
  <c r="F281" i="1"/>
  <c r="E281" i="1"/>
  <c r="H281" i="1" s="1"/>
  <c r="J281" i="1" s="1"/>
  <c r="G280" i="1"/>
  <c r="F280" i="1"/>
  <c r="E280" i="1"/>
  <c r="H280" i="1" s="1"/>
  <c r="J280" i="1" s="1"/>
  <c r="G279" i="1"/>
  <c r="F279" i="1"/>
  <c r="E279" i="1"/>
  <c r="H279" i="1" s="1"/>
  <c r="J279" i="1" s="1"/>
  <c r="G278" i="1"/>
  <c r="F278" i="1"/>
  <c r="E278" i="1"/>
  <c r="H278" i="1" s="1"/>
  <c r="J278" i="1" s="1"/>
  <c r="G277" i="1"/>
  <c r="F277" i="1"/>
  <c r="E277" i="1"/>
  <c r="H277" i="1" s="1"/>
  <c r="J277" i="1" s="1"/>
  <c r="G276" i="1"/>
  <c r="F276" i="1"/>
  <c r="E276" i="1"/>
  <c r="H276" i="1" s="1"/>
  <c r="J276" i="1" s="1"/>
  <c r="G275" i="1"/>
  <c r="F275" i="1"/>
  <c r="E275" i="1"/>
  <c r="H275" i="1" s="1"/>
  <c r="J275" i="1" s="1"/>
  <c r="G274" i="1"/>
  <c r="F274" i="1"/>
  <c r="E274" i="1"/>
  <c r="H274" i="1" s="1"/>
  <c r="J274" i="1" s="1"/>
  <c r="G273" i="1"/>
  <c r="F273" i="1"/>
  <c r="E273" i="1"/>
  <c r="H273" i="1" s="1"/>
  <c r="J273" i="1" s="1"/>
  <c r="G272" i="1"/>
  <c r="F272" i="1"/>
  <c r="E272" i="1"/>
  <c r="H272" i="1" s="1"/>
  <c r="J272" i="1" s="1"/>
  <c r="G271" i="1"/>
  <c r="F271" i="1"/>
  <c r="E271" i="1"/>
  <c r="H271" i="1" s="1"/>
  <c r="J271" i="1" s="1"/>
  <c r="G270" i="1"/>
  <c r="F270" i="1"/>
  <c r="E270" i="1"/>
  <c r="H270" i="1" s="1"/>
  <c r="J270" i="1" s="1"/>
  <c r="G269" i="1"/>
  <c r="F269" i="1"/>
  <c r="E269" i="1"/>
  <c r="H269" i="1" s="1"/>
  <c r="J269" i="1" s="1"/>
  <c r="G268" i="1"/>
  <c r="F268" i="1"/>
  <c r="E268" i="1"/>
  <c r="H268" i="1" s="1"/>
  <c r="J268" i="1" s="1"/>
  <c r="G267" i="1"/>
  <c r="F267" i="1"/>
  <c r="E267" i="1"/>
  <c r="H267" i="1" s="1"/>
  <c r="J267" i="1" s="1"/>
  <c r="G266" i="1"/>
  <c r="F266" i="1"/>
  <c r="E266" i="1"/>
  <c r="H266" i="1" s="1"/>
  <c r="J266" i="1" s="1"/>
  <c r="G265" i="1"/>
  <c r="F265" i="1"/>
  <c r="E265" i="1"/>
  <c r="H265" i="1" s="1"/>
  <c r="J265" i="1" s="1"/>
  <c r="G264" i="1"/>
  <c r="F264" i="1"/>
  <c r="E264" i="1"/>
  <c r="H264" i="1" s="1"/>
  <c r="J264" i="1" s="1"/>
  <c r="G263" i="1"/>
  <c r="F263" i="1"/>
  <c r="E263" i="1"/>
  <c r="H263" i="1" s="1"/>
  <c r="J263" i="1" s="1"/>
  <c r="G262" i="1"/>
  <c r="F262" i="1"/>
  <c r="E262" i="1"/>
  <c r="H262" i="1" s="1"/>
  <c r="J262" i="1" s="1"/>
  <c r="G261" i="1"/>
  <c r="F261" i="1"/>
  <c r="E261" i="1"/>
  <c r="H261" i="1" s="1"/>
  <c r="J261" i="1" s="1"/>
  <c r="G260" i="1"/>
  <c r="F260" i="1"/>
  <c r="E260" i="1"/>
  <c r="H260" i="1" s="1"/>
  <c r="J260" i="1" s="1"/>
  <c r="G259" i="1"/>
  <c r="F259" i="1"/>
  <c r="E259" i="1"/>
  <c r="H259" i="1" s="1"/>
  <c r="J259" i="1" s="1"/>
  <c r="G258" i="1"/>
  <c r="F258" i="1"/>
  <c r="E258" i="1"/>
  <c r="H258" i="1" s="1"/>
  <c r="J258" i="1" s="1"/>
  <c r="G257" i="1"/>
  <c r="F257" i="1"/>
  <c r="E257" i="1"/>
  <c r="H257" i="1" s="1"/>
  <c r="J257" i="1" s="1"/>
  <c r="G256" i="1"/>
  <c r="F256" i="1"/>
  <c r="E256" i="1"/>
  <c r="H256" i="1" s="1"/>
  <c r="J256" i="1" s="1"/>
  <c r="G255" i="1"/>
  <c r="F255" i="1"/>
  <c r="E255" i="1"/>
  <c r="H255" i="1" s="1"/>
  <c r="J255" i="1" s="1"/>
  <c r="G254" i="1"/>
  <c r="F254" i="1"/>
  <c r="E254" i="1"/>
  <c r="H254" i="1" s="1"/>
  <c r="J254" i="1" s="1"/>
  <c r="G253" i="1"/>
  <c r="F253" i="1"/>
  <c r="E253" i="1"/>
  <c r="H253" i="1" s="1"/>
  <c r="J253" i="1" s="1"/>
  <c r="G252" i="1"/>
  <c r="F252" i="1"/>
  <c r="E252" i="1"/>
  <c r="H252" i="1" s="1"/>
  <c r="J252" i="1" s="1"/>
  <c r="G251" i="1"/>
  <c r="F251" i="1"/>
  <c r="E251" i="1"/>
  <c r="H251" i="1" s="1"/>
  <c r="J251" i="1" s="1"/>
  <c r="G250" i="1"/>
  <c r="F250" i="1"/>
  <c r="E250" i="1"/>
  <c r="H250" i="1" s="1"/>
  <c r="J250" i="1" s="1"/>
  <c r="G249" i="1"/>
  <c r="F249" i="1"/>
  <c r="E249" i="1"/>
  <c r="H249" i="1" s="1"/>
  <c r="J249" i="1" s="1"/>
  <c r="G248" i="1"/>
  <c r="F248" i="1"/>
  <c r="E248" i="1"/>
  <c r="H248" i="1" s="1"/>
  <c r="J248" i="1" s="1"/>
  <c r="G247" i="1"/>
  <c r="F247" i="1"/>
  <c r="E247" i="1"/>
  <c r="H247" i="1" s="1"/>
  <c r="J247" i="1" s="1"/>
  <c r="G246" i="1"/>
  <c r="F246" i="1"/>
  <c r="E246" i="1"/>
  <c r="H246" i="1" s="1"/>
  <c r="J246" i="1" s="1"/>
  <c r="G245" i="1"/>
  <c r="F245" i="1"/>
  <c r="E245" i="1"/>
  <c r="H245" i="1" s="1"/>
  <c r="J245" i="1" s="1"/>
  <c r="G244" i="1"/>
  <c r="F244" i="1"/>
  <c r="E244" i="1"/>
  <c r="H244" i="1" s="1"/>
  <c r="J244" i="1" s="1"/>
  <c r="G243" i="1"/>
  <c r="F243" i="1"/>
  <c r="E243" i="1"/>
  <c r="H243" i="1" s="1"/>
  <c r="J243" i="1" s="1"/>
  <c r="G242" i="1"/>
  <c r="F242" i="1"/>
  <c r="E242" i="1"/>
  <c r="H242" i="1" s="1"/>
  <c r="J242" i="1" s="1"/>
  <c r="G241" i="1"/>
  <c r="F241" i="1"/>
  <c r="E241" i="1"/>
  <c r="H241" i="1" s="1"/>
  <c r="J241" i="1" s="1"/>
  <c r="G240" i="1"/>
  <c r="F240" i="1"/>
  <c r="E240" i="1"/>
  <c r="H240" i="1" s="1"/>
  <c r="J240" i="1" s="1"/>
  <c r="G239" i="1"/>
  <c r="F239" i="1"/>
  <c r="E239" i="1"/>
  <c r="H239" i="1" s="1"/>
  <c r="J239" i="1" s="1"/>
  <c r="G238" i="1"/>
  <c r="F238" i="1"/>
  <c r="E238" i="1"/>
  <c r="H238" i="1" s="1"/>
  <c r="J238" i="1" s="1"/>
  <c r="G237" i="1"/>
  <c r="F237" i="1"/>
  <c r="E237" i="1"/>
  <c r="H237" i="1" s="1"/>
  <c r="J237" i="1" s="1"/>
  <c r="G236" i="1"/>
  <c r="F236" i="1"/>
  <c r="E236" i="1"/>
  <c r="H236" i="1" s="1"/>
  <c r="J236" i="1" s="1"/>
  <c r="G235" i="1"/>
  <c r="F235" i="1"/>
  <c r="E235" i="1"/>
  <c r="H235" i="1" s="1"/>
  <c r="J235" i="1" s="1"/>
  <c r="G234" i="1"/>
  <c r="F234" i="1"/>
  <c r="E234" i="1"/>
  <c r="H234" i="1" s="1"/>
  <c r="J234" i="1" s="1"/>
  <c r="G233" i="1"/>
  <c r="F233" i="1"/>
  <c r="E233" i="1"/>
  <c r="H233" i="1" s="1"/>
  <c r="J233" i="1" s="1"/>
  <c r="G232" i="1"/>
  <c r="F232" i="1"/>
  <c r="E232" i="1"/>
  <c r="H232" i="1" s="1"/>
  <c r="J232" i="1" s="1"/>
  <c r="G231" i="1"/>
  <c r="F231" i="1"/>
  <c r="E231" i="1"/>
  <c r="H231" i="1" s="1"/>
  <c r="J231" i="1" s="1"/>
  <c r="G230" i="1"/>
  <c r="F230" i="1"/>
  <c r="E230" i="1"/>
  <c r="H230" i="1" s="1"/>
  <c r="J230" i="1" s="1"/>
  <c r="G229" i="1"/>
  <c r="F229" i="1"/>
  <c r="E229" i="1"/>
  <c r="H229" i="1" s="1"/>
  <c r="J229" i="1" s="1"/>
  <c r="G228" i="1"/>
  <c r="F228" i="1"/>
  <c r="E228" i="1"/>
  <c r="H228" i="1" s="1"/>
  <c r="J228" i="1" s="1"/>
  <c r="G227" i="1"/>
  <c r="F227" i="1"/>
  <c r="E227" i="1"/>
  <c r="H227" i="1" s="1"/>
  <c r="J227" i="1" s="1"/>
  <c r="G226" i="1"/>
  <c r="F226" i="1"/>
  <c r="E226" i="1"/>
  <c r="H226" i="1" s="1"/>
  <c r="J226" i="1" s="1"/>
  <c r="G225" i="1"/>
  <c r="F225" i="1"/>
  <c r="E225" i="1"/>
  <c r="H225" i="1" s="1"/>
  <c r="J225" i="1" s="1"/>
  <c r="G224" i="1"/>
  <c r="F224" i="1"/>
  <c r="E224" i="1"/>
  <c r="H224" i="1" s="1"/>
  <c r="J224" i="1" s="1"/>
  <c r="G223" i="1"/>
  <c r="F223" i="1"/>
  <c r="E223" i="1"/>
  <c r="H223" i="1" s="1"/>
  <c r="J223" i="1" s="1"/>
  <c r="G222" i="1"/>
  <c r="F222" i="1"/>
  <c r="E222" i="1"/>
  <c r="H222" i="1" s="1"/>
  <c r="J222" i="1" s="1"/>
  <c r="G221" i="1"/>
  <c r="F221" i="1"/>
  <c r="E221" i="1"/>
  <c r="H221" i="1" s="1"/>
  <c r="J221" i="1" s="1"/>
  <c r="G220" i="1"/>
  <c r="F220" i="1"/>
  <c r="E220" i="1"/>
  <c r="H220" i="1" s="1"/>
  <c r="J220" i="1" s="1"/>
  <c r="G219" i="1"/>
  <c r="F219" i="1"/>
  <c r="E219" i="1"/>
  <c r="H219" i="1" s="1"/>
  <c r="J219" i="1" s="1"/>
  <c r="G218" i="1"/>
  <c r="F218" i="1"/>
  <c r="E218" i="1"/>
  <c r="H218" i="1" s="1"/>
  <c r="J218" i="1" s="1"/>
  <c r="G217" i="1"/>
  <c r="F217" i="1"/>
  <c r="E217" i="1"/>
  <c r="H217" i="1" s="1"/>
  <c r="J217" i="1" s="1"/>
  <c r="G216" i="1"/>
  <c r="F216" i="1"/>
  <c r="E216" i="1"/>
  <c r="H216" i="1" s="1"/>
  <c r="J216" i="1" s="1"/>
  <c r="G215" i="1"/>
  <c r="F215" i="1"/>
  <c r="E215" i="1"/>
  <c r="H215" i="1" s="1"/>
  <c r="J215" i="1" s="1"/>
  <c r="G214" i="1"/>
  <c r="F214" i="1"/>
  <c r="E214" i="1"/>
  <c r="H214" i="1" s="1"/>
  <c r="J214" i="1" s="1"/>
  <c r="G213" i="1"/>
  <c r="F213" i="1"/>
  <c r="E213" i="1"/>
  <c r="H213" i="1" s="1"/>
  <c r="J213" i="1" s="1"/>
  <c r="G212" i="1"/>
  <c r="F212" i="1"/>
  <c r="E212" i="1"/>
  <c r="H212" i="1" s="1"/>
  <c r="J212" i="1" s="1"/>
  <c r="G211" i="1"/>
  <c r="F211" i="1"/>
  <c r="E211" i="1"/>
  <c r="H211" i="1" s="1"/>
  <c r="J211" i="1" s="1"/>
  <c r="G210" i="1"/>
  <c r="F210" i="1"/>
  <c r="E210" i="1"/>
  <c r="H210" i="1" s="1"/>
  <c r="J210" i="1" s="1"/>
  <c r="G209" i="1"/>
  <c r="F209" i="1"/>
  <c r="E209" i="1"/>
  <c r="H209" i="1" s="1"/>
  <c r="J209" i="1" s="1"/>
  <c r="G208" i="1"/>
  <c r="F208" i="1"/>
  <c r="E208" i="1"/>
  <c r="H208" i="1" s="1"/>
  <c r="J208" i="1" s="1"/>
  <c r="G207" i="1"/>
  <c r="F207" i="1"/>
  <c r="E207" i="1"/>
  <c r="H207" i="1" s="1"/>
  <c r="J207" i="1" s="1"/>
  <c r="G206" i="1"/>
  <c r="F206" i="1"/>
  <c r="E206" i="1"/>
  <c r="H206" i="1" s="1"/>
  <c r="J206" i="1" s="1"/>
  <c r="G205" i="1"/>
  <c r="F205" i="1"/>
  <c r="E205" i="1"/>
  <c r="H205" i="1" s="1"/>
  <c r="J205" i="1" s="1"/>
  <c r="G204" i="1"/>
  <c r="F204" i="1"/>
  <c r="E204" i="1"/>
  <c r="H204" i="1" s="1"/>
  <c r="J204" i="1" s="1"/>
  <c r="G203" i="1"/>
  <c r="F203" i="1"/>
  <c r="E203" i="1"/>
  <c r="H203" i="1" s="1"/>
  <c r="J203" i="1" s="1"/>
  <c r="G202" i="1"/>
  <c r="F202" i="1"/>
  <c r="E202" i="1"/>
  <c r="H202" i="1" s="1"/>
  <c r="J202" i="1" s="1"/>
  <c r="G201" i="1"/>
  <c r="F201" i="1"/>
  <c r="E201" i="1"/>
  <c r="H201" i="1" s="1"/>
  <c r="J201" i="1" s="1"/>
  <c r="G200" i="1"/>
  <c r="F200" i="1"/>
  <c r="E200" i="1"/>
  <c r="H200" i="1" s="1"/>
  <c r="J200" i="1" s="1"/>
  <c r="G199" i="1"/>
  <c r="F199" i="1"/>
  <c r="E199" i="1"/>
  <c r="H199" i="1" s="1"/>
  <c r="J199" i="1" s="1"/>
  <c r="G198" i="1"/>
  <c r="F198" i="1"/>
  <c r="E198" i="1"/>
  <c r="H198" i="1" s="1"/>
  <c r="J198" i="1" s="1"/>
  <c r="G197" i="1"/>
  <c r="F197" i="1"/>
  <c r="E197" i="1"/>
  <c r="H197" i="1" s="1"/>
  <c r="J197" i="1" s="1"/>
  <c r="G196" i="1"/>
  <c r="F196" i="1"/>
  <c r="E196" i="1"/>
  <c r="H196" i="1" s="1"/>
  <c r="J196" i="1" s="1"/>
  <c r="G195" i="1"/>
  <c r="F195" i="1"/>
  <c r="E195" i="1"/>
  <c r="H195" i="1" s="1"/>
  <c r="J195" i="1" s="1"/>
  <c r="G194" i="1"/>
  <c r="F194" i="1"/>
  <c r="E194" i="1"/>
  <c r="H194" i="1" s="1"/>
  <c r="J194" i="1" s="1"/>
  <c r="G193" i="1"/>
  <c r="F193" i="1"/>
  <c r="E193" i="1"/>
  <c r="H193" i="1" s="1"/>
  <c r="J193" i="1" s="1"/>
  <c r="G192" i="1"/>
  <c r="F192" i="1"/>
  <c r="E192" i="1"/>
  <c r="H192" i="1" s="1"/>
  <c r="J192" i="1" s="1"/>
  <c r="G191" i="1"/>
  <c r="F191" i="1"/>
  <c r="E191" i="1"/>
  <c r="H191" i="1" s="1"/>
  <c r="J191" i="1" s="1"/>
  <c r="G190" i="1"/>
  <c r="F190" i="1"/>
  <c r="E190" i="1"/>
  <c r="H190" i="1" s="1"/>
  <c r="J190" i="1" s="1"/>
  <c r="G189" i="1"/>
  <c r="F189" i="1"/>
  <c r="E189" i="1"/>
  <c r="H189" i="1" s="1"/>
  <c r="J189" i="1" s="1"/>
  <c r="G188" i="1"/>
  <c r="F188" i="1"/>
  <c r="E188" i="1"/>
  <c r="H188" i="1" s="1"/>
  <c r="J188" i="1" s="1"/>
  <c r="G187" i="1"/>
  <c r="F187" i="1"/>
  <c r="E187" i="1"/>
  <c r="H187" i="1" s="1"/>
  <c r="J187" i="1" s="1"/>
  <c r="G186" i="1"/>
  <c r="F186" i="1"/>
  <c r="E186" i="1"/>
  <c r="H186" i="1" s="1"/>
  <c r="J186" i="1" s="1"/>
  <c r="G185" i="1"/>
  <c r="F185" i="1"/>
  <c r="E185" i="1"/>
  <c r="H185" i="1" s="1"/>
  <c r="J185" i="1" s="1"/>
  <c r="G184" i="1"/>
  <c r="F184" i="1"/>
  <c r="E184" i="1"/>
  <c r="H184" i="1" s="1"/>
  <c r="J184" i="1" s="1"/>
  <c r="G183" i="1"/>
  <c r="F183" i="1"/>
  <c r="E183" i="1"/>
  <c r="H183" i="1" s="1"/>
  <c r="J183" i="1" s="1"/>
  <c r="G182" i="1"/>
  <c r="F182" i="1"/>
  <c r="E182" i="1"/>
  <c r="H182" i="1" s="1"/>
  <c r="J182" i="1" s="1"/>
  <c r="G181" i="1"/>
  <c r="F181" i="1"/>
  <c r="E181" i="1"/>
  <c r="H181" i="1" s="1"/>
  <c r="J181" i="1" s="1"/>
  <c r="G180" i="1"/>
  <c r="F180" i="1"/>
  <c r="E180" i="1"/>
  <c r="H180" i="1" s="1"/>
  <c r="J180" i="1" s="1"/>
  <c r="G179" i="1"/>
  <c r="F179" i="1"/>
  <c r="E179" i="1"/>
  <c r="H179" i="1" s="1"/>
  <c r="J179" i="1" s="1"/>
  <c r="G178" i="1"/>
  <c r="F178" i="1"/>
  <c r="E178" i="1"/>
  <c r="H178" i="1" s="1"/>
  <c r="J178" i="1" s="1"/>
  <c r="G177" i="1"/>
  <c r="F177" i="1"/>
  <c r="E177" i="1"/>
  <c r="H177" i="1" s="1"/>
  <c r="J177" i="1" s="1"/>
  <c r="G176" i="1"/>
  <c r="F176" i="1"/>
  <c r="E176" i="1"/>
  <c r="H176" i="1" s="1"/>
  <c r="J176" i="1" s="1"/>
  <c r="G175" i="1"/>
  <c r="F175" i="1"/>
  <c r="E175" i="1"/>
  <c r="H175" i="1" s="1"/>
  <c r="J175" i="1" s="1"/>
  <c r="G174" i="1"/>
  <c r="F174" i="1"/>
  <c r="E174" i="1"/>
  <c r="H174" i="1" s="1"/>
  <c r="J174" i="1" s="1"/>
  <c r="G173" i="1"/>
  <c r="F173" i="1"/>
  <c r="E173" i="1"/>
  <c r="H173" i="1" s="1"/>
  <c r="J173" i="1" s="1"/>
  <c r="G172" i="1"/>
  <c r="F172" i="1"/>
  <c r="E172" i="1"/>
  <c r="H172" i="1" s="1"/>
  <c r="J172" i="1" s="1"/>
  <c r="G171" i="1"/>
  <c r="F171" i="1"/>
  <c r="E171" i="1"/>
  <c r="H171" i="1" s="1"/>
  <c r="J171" i="1" s="1"/>
  <c r="G170" i="1"/>
  <c r="F170" i="1"/>
  <c r="E170" i="1"/>
  <c r="H170" i="1" s="1"/>
  <c r="J170" i="1" s="1"/>
  <c r="G169" i="1"/>
  <c r="F169" i="1"/>
  <c r="E169" i="1"/>
  <c r="H169" i="1" s="1"/>
  <c r="J169" i="1" s="1"/>
  <c r="G168" i="1"/>
  <c r="F168" i="1"/>
  <c r="E168" i="1"/>
  <c r="H168" i="1" s="1"/>
  <c r="J168" i="1" s="1"/>
  <c r="G167" i="1"/>
  <c r="F167" i="1"/>
  <c r="E167" i="1"/>
  <c r="H167" i="1" s="1"/>
  <c r="J167" i="1" s="1"/>
  <c r="G166" i="1"/>
  <c r="F166" i="1"/>
  <c r="E166" i="1"/>
  <c r="H166" i="1" s="1"/>
  <c r="J166" i="1" s="1"/>
  <c r="G165" i="1"/>
  <c r="F165" i="1"/>
  <c r="E165" i="1"/>
  <c r="H165" i="1" s="1"/>
  <c r="J165" i="1" s="1"/>
  <c r="G164" i="1"/>
  <c r="F164" i="1"/>
  <c r="E164" i="1"/>
  <c r="H164" i="1" s="1"/>
  <c r="J164" i="1" s="1"/>
  <c r="G163" i="1"/>
  <c r="F163" i="1"/>
  <c r="E163" i="1"/>
  <c r="H163" i="1" s="1"/>
  <c r="J163" i="1" s="1"/>
  <c r="G162" i="1"/>
  <c r="F162" i="1"/>
  <c r="E162" i="1"/>
  <c r="H162" i="1" s="1"/>
  <c r="J162" i="1" s="1"/>
  <c r="G161" i="1"/>
  <c r="F161" i="1"/>
  <c r="E161" i="1"/>
  <c r="H161" i="1" s="1"/>
  <c r="J161" i="1" s="1"/>
  <c r="G160" i="1"/>
  <c r="F160" i="1"/>
  <c r="E160" i="1"/>
  <c r="H160" i="1" s="1"/>
  <c r="J160" i="1" s="1"/>
  <c r="G159" i="1"/>
  <c r="F159" i="1"/>
  <c r="E159" i="1"/>
  <c r="H159" i="1" s="1"/>
  <c r="J159" i="1" s="1"/>
  <c r="G158" i="1"/>
  <c r="F158" i="1"/>
  <c r="E158" i="1"/>
  <c r="H158" i="1" s="1"/>
  <c r="J158" i="1" s="1"/>
  <c r="G157" i="1"/>
  <c r="F157" i="1"/>
  <c r="E157" i="1"/>
  <c r="H157" i="1" s="1"/>
  <c r="J157" i="1" s="1"/>
  <c r="G156" i="1"/>
  <c r="F156" i="1"/>
  <c r="E156" i="1"/>
  <c r="H156" i="1" s="1"/>
  <c r="J156" i="1" s="1"/>
  <c r="G155" i="1"/>
  <c r="F155" i="1"/>
  <c r="E155" i="1"/>
  <c r="H155" i="1" s="1"/>
  <c r="J155" i="1" s="1"/>
  <c r="G154" i="1"/>
  <c r="F154" i="1"/>
  <c r="E154" i="1"/>
  <c r="H154" i="1" s="1"/>
  <c r="J154" i="1" s="1"/>
  <c r="G153" i="1"/>
  <c r="F153" i="1"/>
  <c r="E153" i="1"/>
  <c r="H153" i="1" s="1"/>
  <c r="J153" i="1" s="1"/>
  <c r="G152" i="1"/>
  <c r="F152" i="1"/>
  <c r="E152" i="1"/>
  <c r="H152" i="1" s="1"/>
  <c r="J152" i="1" s="1"/>
  <c r="G151" i="1"/>
  <c r="F151" i="1"/>
  <c r="E151" i="1"/>
  <c r="H151" i="1" s="1"/>
  <c r="J151" i="1" s="1"/>
  <c r="G150" i="1"/>
  <c r="F150" i="1"/>
  <c r="E150" i="1"/>
  <c r="H150" i="1" s="1"/>
  <c r="J150" i="1" s="1"/>
  <c r="G149" i="1"/>
  <c r="F149" i="1"/>
  <c r="E149" i="1"/>
  <c r="H149" i="1" s="1"/>
  <c r="J149" i="1" s="1"/>
  <c r="G148" i="1"/>
  <c r="F148" i="1"/>
  <c r="E148" i="1"/>
  <c r="H148" i="1" s="1"/>
  <c r="J148" i="1" s="1"/>
  <c r="G147" i="1"/>
  <c r="F147" i="1"/>
  <c r="E147" i="1"/>
  <c r="H147" i="1" s="1"/>
  <c r="J147" i="1" s="1"/>
  <c r="G146" i="1"/>
  <c r="F146" i="1"/>
  <c r="E146" i="1"/>
  <c r="H146" i="1" s="1"/>
  <c r="J146" i="1" s="1"/>
  <c r="G145" i="1"/>
  <c r="F145" i="1"/>
  <c r="E145" i="1"/>
  <c r="H145" i="1" s="1"/>
  <c r="J145" i="1" s="1"/>
  <c r="G144" i="1"/>
  <c r="F144" i="1"/>
  <c r="E144" i="1"/>
  <c r="H144" i="1" s="1"/>
  <c r="J144" i="1" s="1"/>
  <c r="G143" i="1"/>
  <c r="F143" i="1"/>
  <c r="E143" i="1"/>
  <c r="H143" i="1" s="1"/>
  <c r="J143" i="1" s="1"/>
  <c r="G142" i="1"/>
  <c r="F142" i="1"/>
  <c r="E142" i="1"/>
  <c r="H142" i="1" s="1"/>
  <c r="J142" i="1" s="1"/>
  <c r="G141" i="1"/>
  <c r="F141" i="1"/>
  <c r="E141" i="1"/>
  <c r="H141" i="1" s="1"/>
  <c r="J141" i="1" s="1"/>
  <c r="G140" i="1"/>
  <c r="F140" i="1"/>
  <c r="E140" i="1"/>
  <c r="H140" i="1" s="1"/>
  <c r="J140" i="1" s="1"/>
  <c r="G139" i="1"/>
  <c r="F139" i="1"/>
  <c r="E139" i="1"/>
  <c r="H139" i="1" s="1"/>
  <c r="J139" i="1" s="1"/>
  <c r="G138" i="1"/>
  <c r="F138" i="1"/>
  <c r="E138" i="1"/>
  <c r="H138" i="1" s="1"/>
  <c r="J138" i="1" s="1"/>
  <c r="G137" i="1"/>
  <c r="F137" i="1"/>
  <c r="E137" i="1"/>
  <c r="H137" i="1" s="1"/>
  <c r="J137" i="1" s="1"/>
  <c r="G136" i="1"/>
  <c r="F136" i="1"/>
  <c r="E136" i="1"/>
  <c r="H136" i="1" s="1"/>
  <c r="J136" i="1" s="1"/>
  <c r="G135" i="1"/>
  <c r="F135" i="1"/>
  <c r="E135" i="1"/>
  <c r="H135" i="1" s="1"/>
  <c r="J135" i="1" s="1"/>
  <c r="G134" i="1"/>
  <c r="F134" i="1"/>
  <c r="E134" i="1"/>
  <c r="H134" i="1" s="1"/>
  <c r="J134" i="1" s="1"/>
  <c r="G133" i="1"/>
  <c r="F133" i="1"/>
  <c r="E133" i="1"/>
  <c r="H133" i="1" s="1"/>
  <c r="J133" i="1" s="1"/>
  <c r="G132" i="1"/>
  <c r="F132" i="1"/>
  <c r="E132" i="1"/>
  <c r="H132" i="1" s="1"/>
  <c r="J132" i="1" s="1"/>
  <c r="G131" i="1"/>
  <c r="F131" i="1"/>
  <c r="E131" i="1"/>
  <c r="H131" i="1" s="1"/>
  <c r="J131" i="1" s="1"/>
  <c r="G130" i="1"/>
  <c r="F130" i="1"/>
  <c r="E130" i="1"/>
  <c r="H130" i="1" s="1"/>
  <c r="J130" i="1" s="1"/>
  <c r="G129" i="1"/>
  <c r="F129" i="1"/>
  <c r="E129" i="1"/>
  <c r="H129" i="1" s="1"/>
  <c r="J129" i="1" s="1"/>
  <c r="G128" i="1"/>
  <c r="F128" i="1"/>
  <c r="E128" i="1"/>
  <c r="H128" i="1" s="1"/>
  <c r="J128" i="1" s="1"/>
  <c r="G127" i="1"/>
  <c r="F127" i="1"/>
  <c r="E127" i="1"/>
  <c r="H127" i="1" s="1"/>
  <c r="J127" i="1" s="1"/>
  <c r="G126" i="1"/>
  <c r="F126" i="1"/>
  <c r="E126" i="1"/>
  <c r="H126" i="1" s="1"/>
  <c r="J126" i="1" s="1"/>
  <c r="G125" i="1"/>
  <c r="F125" i="1"/>
  <c r="E125" i="1"/>
  <c r="H125" i="1" s="1"/>
  <c r="J125" i="1" s="1"/>
  <c r="G124" i="1"/>
  <c r="F124" i="1"/>
  <c r="E124" i="1"/>
  <c r="H124" i="1" s="1"/>
  <c r="J124" i="1" s="1"/>
  <c r="G123" i="1"/>
  <c r="F123" i="1"/>
  <c r="E123" i="1"/>
  <c r="H123" i="1" s="1"/>
  <c r="J123" i="1" s="1"/>
  <c r="G122" i="1"/>
  <c r="F122" i="1"/>
  <c r="E122" i="1"/>
  <c r="H122" i="1" s="1"/>
  <c r="J122" i="1" s="1"/>
  <c r="G121" i="1"/>
  <c r="F121" i="1"/>
  <c r="E121" i="1"/>
  <c r="H121" i="1" s="1"/>
  <c r="J121" i="1" s="1"/>
  <c r="G120" i="1"/>
  <c r="F120" i="1"/>
  <c r="E120" i="1"/>
  <c r="H120" i="1" s="1"/>
  <c r="J120" i="1" s="1"/>
  <c r="G119" i="1"/>
  <c r="F119" i="1"/>
  <c r="E119" i="1"/>
  <c r="H119" i="1" s="1"/>
  <c r="J119" i="1" s="1"/>
  <c r="G118" i="1"/>
  <c r="F118" i="1"/>
  <c r="E118" i="1"/>
  <c r="H118" i="1" s="1"/>
  <c r="J118" i="1" s="1"/>
  <c r="G117" i="1"/>
  <c r="F117" i="1"/>
  <c r="E117" i="1"/>
  <c r="H117" i="1" s="1"/>
  <c r="J117" i="1" s="1"/>
  <c r="G116" i="1"/>
  <c r="F116" i="1"/>
  <c r="E116" i="1"/>
  <c r="H116" i="1" s="1"/>
  <c r="J116" i="1" s="1"/>
  <c r="G115" i="1"/>
  <c r="F115" i="1"/>
  <c r="E115" i="1"/>
  <c r="H115" i="1" s="1"/>
  <c r="J115" i="1" s="1"/>
  <c r="G114" i="1"/>
  <c r="F114" i="1"/>
  <c r="E114" i="1"/>
  <c r="H114" i="1" s="1"/>
  <c r="J114" i="1" s="1"/>
  <c r="G113" i="1"/>
  <c r="F113" i="1"/>
  <c r="E113" i="1"/>
  <c r="H113" i="1" s="1"/>
  <c r="J113" i="1" s="1"/>
  <c r="G112" i="1"/>
  <c r="F112" i="1"/>
  <c r="E112" i="1"/>
  <c r="H112" i="1" s="1"/>
  <c r="J112" i="1" s="1"/>
  <c r="G111" i="1"/>
  <c r="F111" i="1"/>
  <c r="E111" i="1"/>
  <c r="H111" i="1" s="1"/>
  <c r="J111" i="1" s="1"/>
  <c r="G110" i="1"/>
  <c r="F110" i="1"/>
  <c r="E110" i="1"/>
  <c r="H110" i="1" s="1"/>
  <c r="J110" i="1" s="1"/>
  <c r="G109" i="1"/>
  <c r="F109" i="1"/>
  <c r="E109" i="1"/>
  <c r="H109" i="1" s="1"/>
  <c r="J109" i="1" s="1"/>
  <c r="G108" i="1"/>
  <c r="F108" i="1"/>
  <c r="E108" i="1"/>
  <c r="H108" i="1" s="1"/>
  <c r="J108" i="1" s="1"/>
  <c r="G107" i="1"/>
  <c r="F107" i="1"/>
  <c r="E107" i="1"/>
  <c r="H107" i="1" s="1"/>
  <c r="J107" i="1" s="1"/>
  <c r="G106" i="1"/>
  <c r="F106" i="1"/>
  <c r="E106" i="1"/>
  <c r="H106" i="1" s="1"/>
  <c r="J106" i="1" s="1"/>
  <c r="G105" i="1"/>
  <c r="F105" i="1"/>
  <c r="E105" i="1"/>
  <c r="H105" i="1" s="1"/>
  <c r="J105" i="1" s="1"/>
  <c r="G104" i="1"/>
  <c r="F104" i="1"/>
  <c r="E104" i="1"/>
  <c r="H104" i="1" s="1"/>
  <c r="J104" i="1" s="1"/>
  <c r="G103" i="1"/>
  <c r="F103" i="1"/>
  <c r="E103" i="1"/>
  <c r="H103" i="1" s="1"/>
  <c r="J103" i="1" s="1"/>
  <c r="G102" i="1"/>
  <c r="F102" i="1"/>
  <c r="E102" i="1"/>
  <c r="H102" i="1" s="1"/>
  <c r="J102" i="1" s="1"/>
  <c r="G101" i="1"/>
  <c r="F101" i="1"/>
  <c r="E101" i="1"/>
  <c r="H101" i="1" s="1"/>
  <c r="J101" i="1" s="1"/>
  <c r="G100" i="1"/>
  <c r="F100" i="1"/>
  <c r="E100" i="1"/>
  <c r="H100" i="1" s="1"/>
  <c r="J100" i="1" s="1"/>
  <c r="G99" i="1"/>
  <c r="F99" i="1"/>
  <c r="E99" i="1"/>
  <c r="H99" i="1" s="1"/>
  <c r="J99" i="1" s="1"/>
  <c r="G98" i="1"/>
  <c r="F98" i="1"/>
  <c r="E98" i="1"/>
  <c r="H98" i="1" s="1"/>
  <c r="J98" i="1" s="1"/>
  <c r="G97" i="1"/>
  <c r="F97" i="1"/>
  <c r="E97" i="1"/>
  <c r="H97" i="1" s="1"/>
  <c r="J97" i="1" s="1"/>
  <c r="G96" i="1"/>
  <c r="F96" i="1"/>
  <c r="E96" i="1"/>
  <c r="H96" i="1" s="1"/>
  <c r="J96" i="1" s="1"/>
  <c r="G95" i="1"/>
  <c r="F95" i="1"/>
  <c r="E95" i="1"/>
  <c r="H95" i="1" s="1"/>
  <c r="J95" i="1" s="1"/>
  <c r="G94" i="1"/>
  <c r="F94" i="1"/>
  <c r="E94" i="1"/>
  <c r="H94" i="1" s="1"/>
  <c r="J94" i="1" s="1"/>
  <c r="G93" i="1"/>
  <c r="F93" i="1"/>
  <c r="E93" i="1"/>
  <c r="H93" i="1" s="1"/>
  <c r="J93" i="1" s="1"/>
  <c r="G92" i="1"/>
  <c r="F92" i="1"/>
  <c r="E92" i="1"/>
  <c r="H92" i="1" s="1"/>
  <c r="J92" i="1" s="1"/>
  <c r="G91" i="1"/>
  <c r="F91" i="1"/>
  <c r="E91" i="1"/>
  <c r="H91" i="1" s="1"/>
  <c r="J91" i="1" s="1"/>
  <c r="G90" i="1"/>
  <c r="F90" i="1"/>
  <c r="E90" i="1"/>
  <c r="H90" i="1" s="1"/>
  <c r="J90" i="1" s="1"/>
  <c r="G89" i="1"/>
  <c r="F89" i="1"/>
  <c r="E89" i="1"/>
  <c r="H89" i="1" s="1"/>
  <c r="J89" i="1" s="1"/>
  <c r="G88" i="1"/>
  <c r="F88" i="1"/>
  <c r="E88" i="1"/>
  <c r="H88" i="1" s="1"/>
  <c r="J88" i="1" s="1"/>
  <c r="G87" i="1"/>
  <c r="F87" i="1"/>
  <c r="E87" i="1"/>
  <c r="H87" i="1" s="1"/>
  <c r="J87" i="1" s="1"/>
  <c r="G86" i="1"/>
  <c r="F86" i="1"/>
  <c r="E86" i="1"/>
  <c r="H86" i="1" s="1"/>
  <c r="J86" i="1" s="1"/>
  <c r="G85" i="1"/>
  <c r="F85" i="1"/>
  <c r="E85" i="1"/>
  <c r="H85" i="1" s="1"/>
  <c r="J85" i="1" s="1"/>
  <c r="G84" i="1"/>
  <c r="F84" i="1"/>
  <c r="E84" i="1"/>
  <c r="H84" i="1" s="1"/>
  <c r="J84" i="1" s="1"/>
  <c r="G83" i="1"/>
  <c r="F83" i="1"/>
  <c r="E83" i="1"/>
  <c r="H83" i="1" s="1"/>
  <c r="J83" i="1" s="1"/>
  <c r="G82" i="1"/>
  <c r="F82" i="1"/>
  <c r="E82" i="1"/>
  <c r="H82" i="1" s="1"/>
  <c r="J82" i="1" s="1"/>
  <c r="G81" i="1"/>
  <c r="F81" i="1"/>
  <c r="E81" i="1"/>
  <c r="H81" i="1" s="1"/>
  <c r="J81" i="1" s="1"/>
  <c r="G80" i="1"/>
  <c r="F80" i="1"/>
  <c r="E80" i="1"/>
  <c r="H80" i="1" s="1"/>
  <c r="J80" i="1" s="1"/>
  <c r="G79" i="1"/>
  <c r="F79" i="1"/>
  <c r="E79" i="1"/>
  <c r="H79" i="1" s="1"/>
  <c r="J79" i="1" s="1"/>
  <c r="G78" i="1"/>
  <c r="F78" i="1"/>
  <c r="E78" i="1"/>
  <c r="H78" i="1" s="1"/>
  <c r="J78" i="1" s="1"/>
  <c r="G77" i="1"/>
  <c r="F77" i="1"/>
  <c r="E77" i="1"/>
  <c r="H77" i="1" s="1"/>
  <c r="J77" i="1" s="1"/>
  <c r="G76" i="1"/>
  <c r="F76" i="1"/>
  <c r="E76" i="1"/>
  <c r="H76" i="1" s="1"/>
  <c r="J76" i="1" s="1"/>
  <c r="G75" i="1"/>
  <c r="F75" i="1"/>
  <c r="E75" i="1"/>
  <c r="H75" i="1" s="1"/>
  <c r="J75" i="1" s="1"/>
  <c r="G74" i="1"/>
  <c r="F74" i="1"/>
  <c r="E74" i="1"/>
  <c r="H74" i="1" s="1"/>
  <c r="J74" i="1" s="1"/>
  <c r="G73" i="1"/>
  <c r="F73" i="1"/>
  <c r="E73" i="1"/>
  <c r="H73" i="1" s="1"/>
  <c r="J73" i="1" s="1"/>
  <c r="G72" i="1"/>
  <c r="F72" i="1"/>
  <c r="E72" i="1"/>
  <c r="H72" i="1" s="1"/>
  <c r="J72" i="1" s="1"/>
  <c r="G71" i="1"/>
  <c r="F71" i="1"/>
  <c r="E71" i="1"/>
  <c r="H71" i="1" s="1"/>
  <c r="J71" i="1" s="1"/>
  <c r="G70" i="1"/>
  <c r="F70" i="1"/>
  <c r="E70" i="1"/>
  <c r="H70" i="1" s="1"/>
  <c r="J70" i="1" s="1"/>
  <c r="G69" i="1"/>
  <c r="F69" i="1"/>
  <c r="E69" i="1"/>
  <c r="H69" i="1" s="1"/>
  <c r="J69" i="1" s="1"/>
  <c r="G68" i="1"/>
  <c r="F68" i="1"/>
  <c r="E68" i="1"/>
  <c r="H68" i="1" s="1"/>
  <c r="J68" i="1" s="1"/>
  <c r="G67" i="1"/>
  <c r="F67" i="1"/>
  <c r="E67" i="1"/>
  <c r="H67" i="1" s="1"/>
  <c r="J67" i="1" s="1"/>
  <c r="G66" i="1"/>
  <c r="F66" i="1"/>
  <c r="E66" i="1"/>
  <c r="H66" i="1" s="1"/>
  <c r="J66" i="1" s="1"/>
  <c r="G65" i="1"/>
  <c r="F65" i="1"/>
  <c r="E65" i="1"/>
  <c r="H65" i="1" s="1"/>
  <c r="J65" i="1" s="1"/>
  <c r="G64" i="1"/>
  <c r="F64" i="1"/>
  <c r="E64" i="1"/>
  <c r="H64" i="1" s="1"/>
  <c r="J64" i="1" s="1"/>
  <c r="G63" i="1"/>
  <c r="F63" i="1"/>
  <c r="E63" i="1"/>
  <c r="H63" i="1" s="1"/>
  <c r="J63" i="1" s="1"/>
  <c r="G62" i="1"/>
  <c r="F62" i="1"/>
  <c r="E62" i="1"/>
  <c r="H62" i="1" s="1"/>
  <c r="J62" i="1" s="1"/>
  <c r="G61" i="1"/>
  <c r="F61" i="1"/>
  <c r="E61" i="1"/>
  <c r="H61" i="1" s="1"/>
  <c r="J61" i="1" s="1"/>
  <c r="G60" i="1"/>
  <c r="F60" i="1"/>
  <c r="E60" i="1"/>
  <c r="H60" i="1" s="1"/>
  <c r="J60" i="1" s="1"/>
  <c r="G59" i="1"/>
  <c r="F59" i="1"/>
  <c r="E59" i="1"/>
  <c r="H59" i="1" s="1"/>
  <c r="J59" i="1" s="1"/>
  <c r="G58" i="1"/>
  <c r="F58" i="1"/>
  <c r="E58" i="1"/>
  <c r="H58" i="1" s="1"/>
  <c r="J58" i="1" s="1"/>
  <c r="G57" i="1"/>
  <c r="F57" i="1"/>
  <c r="E57" i="1"/>
  <c r="H57" i="1" s="1"/>
  <c r="J57" i="1" s="1"/>
  <c r="G56" i="1"/>
  <c r="F56" i="1"/>
  <c r="E56" i="1"/>
  <c r="H56" i="1" s="1"/>
  <c r="J56" i="1" s="1"/>
  <c r="G55" i="1"/>
  <c r="F55" i="1"/>
  <c r="E55" i="1"/>
  <c r="H55" i="1" s="1"/>
  <c r="J55" i="1" s="1"/>
  <c r="G54" i="1"/>
  <c r="F54" i="1"/>
  <c r="E54" i="1"/>
  <c r="H54" i="1" s="1"/>
  <c r="J54" i="1" s="1"/>
  <c r="G53" i="1"/>
  <c r="F53" i="1"/>
  <c r="E53" i="1"/>
  <c r="H53" i="1" s="1"/>
  <c r="J53" i="1" s="1"/>
  <c r="G52" i="1"/>
  <c r="F52" i="1"/>
  <c r="E52" i="1"/>
  <c r="H52" i="1" s="1"/>
  <c r="J52" i="1" s="1"/>
  <c r="G51" i="1"/>
  <c r="F51" i="1"/>
  <c r="E51" i="1"/>
  <c r="H51" i="1" s="1"/>
  <c r="J51" i="1" s="1"/>
  <c r="G50" i="1"/>
  <c r="F50" i="1"/>
  <c r="E50" i="1"/>
  <c r="H50" i="1" s="1"/>
  <c r="J50" i="1" s="1"/>
  <c r="G49" i="1"/>
  <c r="F49" i="1"/>
  <c r="E49" i="1"/>
  <c r="H49" i="1" s="1"/>
  <c r="J49" i="1" s="1"/>
  <c r="G48" i="1"/>
  <c r="F48" i="1"/>
  <c r="E48" i="1"/>
  <c r="H48" i="1" s="1"/>
  <c r="J48" i="1" s="1"/>
  <c r="G47" i="1"/>
  <c r="F47" i="1"/>
  <c r="E47" i="1"/>
  <c r="H47" i="1" s="1"/>
  <c r="J47" i="1" s="1"/>
  <c r="G46" i="1"/>
  <c r="F46" i="1"/>
  <c r="E46" i="1"/>
  <c r="H46" i="1" s="1"/>
  <c r="J46" i="1" s="1"/>
  <c r="G45" i="1"/>
  <c r="F45" i="1"/>
  <c r="E45" i="1"/>
  <c r="H45" i="1" s="1"/>
  <c r="J45" i="1" s="1"/>
  <c r="G44" i="1"/>
  <c r="F44" i="1"/>
  <c r="E44" i="1"/>
  <c r="H44" i="1" s="1"/>
  <c r="J44" i="1" s="1"/>
  <c r="G43" i="1"/>
  <c r="F43" i="1"/>
  <c r="E43" i="1"/>
  <c r="H43" i="1" s="1"/>
  <c r="J43" i="1" s="1"/>
  <c r="G42" i="1"/>
  <c r="F42" i="1"/>
  <c r="E42" i="1"/>
  <c r="H42" i="1" s="1"/>
  <c r="J42" i="1" s="1"/>
  <c r="G41" i="1"/>
  <c r="F41" i="1"/>
  <c r="E41" i="1"/>
  <c r="H41" i="1" s="1"/>
  <c r="J41" i="1" s="1"/>
  <c r="G40" i="1"/>
  <c r="F40" i="1"/>
  <c r="E40" i="1"/>
  <c r="H40" i="1" s="1"/>
  <c r="J40" i="1" s="1"/>
  <c r="G39" i="1"/>
  <c r="F39" i="1"/>
  <c r="E39" i="1"/>
  <c r="H39" i="1" s="1"/>
  <c r="J39" i="1" s="1"/>
  <c r="H38" i="1"/>
  <c r="J38" i="1" s="1"/>
  <c r="G38" i="1"/>
  <c r="F38" i="1"/>
  <c r="E38" i="1"/>
  <c r="G37" i="1"/>
  <c r="F37" i="1"/>
  <c r="E37" i="1"/>
  <c r="H36" i="1"/>
  <c r="J36" i="1" s="1"/>
  <c r="G36" i="1"/>
  <c r="F36" i="1"/>
  <c r="E36" i="1"/>
  <c r="G35" i="1"/>
  <c r="F35" i="1"/>
  <c r="E35" i="1"/>
  <c r="H35" i="1" s="1"/>
  <c r="I35" i="1" s="1"/>
  <c r="H34" i="1"/>
  <c r="J34" i="1" s="1"/>
  <c r="G34" i="1"/>
  <c r="F34" i="1"/>
  <c r="E34" i="1"/>
  <c r="G33" i="1"/>
  <c r="F33" i="1"/>
  <c r="E33" i="1"/>
  <c r="H32" i="1"/>
  <c r="J32" i="1" s="1"/>
  <c r="G32" i="1"/>
  <c r="F32" i="1"/>
  <c r="E32" i="1"/>
  <c r="G31" i="1"/>
  <c r="F31" i="1"/>
  <c r="E31" i="1"/>
  <c r="H31" i="1" s="1"/>
  <c r="I31" i="1" s="1"/>
  <c r="G30" i="1"/>
  <c r="F30" i="1"/>
  <c r="H30" i="1" s="1"/>
  <c r="E30" i="1"/>
  <c r="H29" i="1"/>
  <c r="J29" i="1" s="1"/>
  <c r="G29" i="1"/>
  <c r="F29" i="1"/>
  <c r="E29" i="1"/>
  <c r="G28" i="1"/>
  <c r="F28" i="1"/>
  <c r="H28" i="1" s="1"/>
  <c r="E28" i="1"/>
  <c r="H27" i="1"/>
  <c r="J27" i="1" s="1"/>
  <c r="G27" i="1"/>
  <c r="F27" i="1"/>
  <c r="E27" i="1"/>
  <c r="G26" i="1"/>
  <c r="F26" i="1"/>
  <c r="H26" i="1" s="1"/>
  <c r="E26" i="1"/>
  <c r="H25" i="1"/>
  <c r="J25" i="1" s="1"/>
  <c r="G25" i="1"/>
  <c r="F25" i="1"/>
  <c r="E25" i="1"/>
  <c r="G24" i="1"/>
  <c r="F24" i="1"/>
  <c r="H24" i="1" s="1"/>
  <c r="E24" i="1"/>
  <c r="H23" i="1"/>
  <c r="J23" i="1" s="1"/>
  <c r="G23" i="1"/>
  <c r="F23" i="1"/>
  <c r="E23" i="1"/>
  <c r="G22" i="1"/>
  <c r="F22" i="1"/>
  <c r="H22" i="1" s="1"/>
  <c r="E22" i="1"/>
  <c r="H21" i="1"/>
  <c r="J21" i="1" s="1"/>
  <c r="G21" i="1"/>
  <c r="F21" i="1"/>
  <c r="E21" i="1"/>
  <c r="G20" i="1"/>
  <c r="F20" i="1"/>
  <c r="H20" i="1" s="1"/>
  <c r="E20" i="1"/>
  <c r="H19" i="1"/>
  <c r="J19" i="1" s="1"/>
  <c r="G19" i="1"/>
  <c r="F19" i="1"/>
  <c r="E19" i="1"/>
  <c r="G18" i="1"/>
  <c r="F18" i="1"/>
  <c r="H18" i="1" s="1"/>
  <c r="E18" i="1"/>
  <c r="H17" i="1"/>
  <c r="J17" i="1" s="1"/>
  <c r="G17" i="1"/>
  <c r="F17" i="1"/>
  <c r="E17" i="1"/>
  <c r="G16" i="1"/>
  <c r="F16" i="1"/>
  <c r="H16" i="1" s="1"/>
  <c r="E16" i="1"/>
  <c r="H15" i="1"/>
  <c r="J15" i="1" s="1"/>
  <c r="G15" i="1"/>
  <c r="F15" i="1"/>
  <c r="E15" i="1"/>
  <c r="G14" i="1"/>
  <c r="F14" i="1"/>
  <c r="H14" i="1" s="1"/>
  <c r="E14" i="1"/>
  <c r="H13" i="1"/>
  <c r="J13" i="1" s="1"/>
  <c r="G13" i="1"/>
  <c r="F13" i="1"/>
  <c r="E13" i="1"/>
  <c r="T12" i="1"/>
  <c r="Q12" i="1"/>
  <c r="N12" i="1"/>
  <c r="G12" i="1"/>
  <c r="F12" i="1"/>
  <c r="E12" i="1"/>
  <c r="H12" i="1" s="1"/>
  <c r="T11" i="1"/>
  <c r="Q11" i="1"/>
  <c r="N11" i="1"/>
  <c r="G11" i="1"/>
  <c r="F11" i="1"/>
  <c r="H11" i="1" s="1"/>
  <c r="E11" i="1"/>
  <c r="T10" i="1"/>
  <c r="Q10" i="1"/>
  <c r="N10" i="1"/>
  <c r="G10" i="1"/>
  <c r="H10" i="1" s="1"/>
  <c r="F10" i="1"/>
  <c r="E10" i="1"/>
  <c r="T9" i="1"/>
  <c r="Q9" i="1"/>
  <c r="N9" i="1"/>
  <c r="H9" i="1"/>
  <c r="J9" i="1" s="1"/>
  <c r="G9" i="1"/>
  <c r="F9" i="1"/>
  <c r="E9" i="1"/>
  <c r="T8" i="1"/>
  <c r="Q8" i="1"/>
  <c r="N8" i="1"/>
  <c r="G8" i="1"/>
  <c r="F8" i="1"/>
  <c r="E8" i="1"/>
  <c r="H8" i="1" s="1"/>
  <c r="G7" i="1"/>
  <c r="H7" i="1" s="1"/>
  <c r="F7" i="1"/>
  <c r="E7" i="1"/>
  <c r="G6" i="1"/>
  <c r="F6" i="1"/>
  <c r="E6" i="1"/>
  <c r="H6" i="1" s="1"/>
  <c r="G5" i="1"/>
  <c r="H5" i="1" s="1"/>
  <c r="F5" i="1"/>
  <c r="E5" i="1"/>
  <c r="G4" i="1"/>
  <c r="F4" i="1"/>
  <c r="E4" i="1"/>
  <c r="H4" i="1" s="1"/>
  <c r="I22" i="1" l="1"/>
  <c r="J22" i="1"/>
  <c r="J30" i="1"/>
  <c r="I30" i="1"/>
  <c r="I4" i="1"/>
  <c r="J4" i="1"/>
  <c r="I8" i="1"/>
  <c r="J8" i="1"/>
  <c r="I11" i="1"/>
  <c r="J11" i="1"/>
  <c r="I14" i="1"/>
  <c r="J14" i="1"/>
  <c r="J5" i="1"/>
  <c r="I5" i="1"/>
  <c r="I12" i="1"/>
  <c r="J12" i="1"/>
  <c r="I20" i="1"/>
  <c r="J20" i="1"/>
  <c r="I28" i="1"/>
  <c r="J28" i="1"/>
  <c r="J7" i="1"/>
  <c r="I7" i="1"/>
  <c r="J10" i="1"/>
  <c r="I10" i="1"/>
  <c r="I16" i="1"/>
  <c r="J16" i="1"/>
  <c r="I24" i="1"/>
  <c r="J24" i="1"/>
  <c r="I6" i="1"/>
  <c r="J6" i="1"/>
  <c r="I18" i="1"/>
  <c r="J18" i="1"/>
  <c r="I26" i="1"/>
  <c r="J26" i="1"/>
  <c r="J453" i="1"/>
  <c r="I453" i="1"/>
  <c r="J533" i="1"/>
  <c r="I533" i="1"/>
  <c r="J549" i="1"/>
  <c r="I549" i="1"/>
  <c r="J581" i="1"/>
  <c r="I581" i="1"/>
  <c r="J645" i="1"/>
  <c r="I645" i="1"/>
  <c r="J677" i="1"/>
  <c r="I677" i="1"/>
  <c r="J685" i="1"/>
  <c r="I685" i="1"/>
  <c r="J709" i="1"/>
  <c r="I709" i="1"/>
  <c r="J725" i="1"/>
  <c r="I725" i="1"/>
  <c r="J749" i="1"/>
  <c r="I749" i="1"/>
  <c r="J757" i="1"/>
  <c r="I757" i="1"/>
  <c r="J765" i="1"/>
  <c r="I765" i="1"/>
  <c r="J781" i="1"/>
  <c r="I781" i="1"/>
  <c r="J789" i="1"/>
  <c r="I789" i="1"/>
  <c r="J797" i="1"/>
  <c r="I797" i="1"/>
  <c r="J813" i="1"/>
  <c r="I813" i="1"/>
  <c r="J821" i="1"/>
  <c r="I821" i="1"/>
  <c r="J861" i="1"/>
  <c r="I861" i="1"/>
  <c r="J869" i="1"/>
  <c r="I869" i="1"/>
  <c r="J877" i="1"/>
  <c r="I877" i="1"/>
  <c r="J901" i="1"/>
  <c r="I901" i="1"/>
  <c r="J909" i="1"/>
  <c r="I909" i="1"/>
  <c r="J933" i="1"/>
  <c r="I933" i="1"/>
  <c r="J941" i="1"/>
  <c r="I941" i="1"/>
  <c r="J949" i="1"/>
  <c r="I949" i="1"/>
  <c r="J989" i="1"/>
  <c r="I989" i="1"/>
  <c r="J1005" i="1"/>
  <c r="I1005" i="1"/>
  <c r="J1029" i="1"/>
  <c r="I1029" i="1"/>
  <c r="J1121" i="1"/>
  <c r="I1121" i="1"/>
  <c r="J1137" i="1"/>
  <c r="I1137" i="1"/>
  <c r="J1201" i="1"/>
  <c r="I1201" i="1"/>
  <c r="J1233" i="1"/>
  <c r="I1233" i="1"/>
  <c r="J1249" i="1"/>
  <c r="I1249" i="1"/>
  <c r="J1281" i="1"/>
  <c r="I1281" i="1"/>
  <c r="J1297" i="1"/>
  <c r="I1297" i="1"/>
  <c r="J1329" i="1"/>
  <c r="I1329" i="1"/>
  <c r="J1361" i="1"/>
  <c r="I1361" i="1"/>
  <c r="J1377" i="1"/>
  <c r="I1377" i="1"/>
  <c r="J1425" i="1"/>
  <c r="I1425" i="1"/>
  <c r="J1547" i="1"/>
  <c r="I1547" i="1"/>
  <c r="J1555" i="1"/>
  <c r="I1555" i="1"/>
  <c r="J1563" i="1"/>
  <c r="I1563" i="1"/>
  <c r="J1571" i="1"/>
  <c r="I1571" i="1"/>
  <c r="J1579" i="1"/>
  <c r="I1579" i="1"/>
  <c r="J1587" i="1"/>
  <c r="I1587" i="1"/>
  <c r="J1595" i="1"/>
  <c r="I1595" i="1"/>
  <c r="J1603" i="1"/>
  <c r="I1603" i="1"/>
  <c r="J1611" i="1"/>
  <c r="I1611" i="1"/>
  <c r="J1619" i="1"/>
  <c r="I1619" i="1"/>
  <c r="J1627" i="1"/>
  <c r="I1627" i="1"/>
  <c r="J1635" i="1"/>
  <c r="I1635" i="1"/>
  <c r="J1643" i="1"/>
  <c r="I1643" i="1"/>
  <c r="J1651" i="1"/>
  <c r="I1651" i="1"/>
  <c r="J1659" i="1"/>
  <c r="I1659" i="1"/>
  <c r="J1667" i="1"/>
  <c r="I1667" i="1"/>
  <c r="J1675" i="1"/>
  <c r="I1675" i="1"/>
  <c r="J1683" i="1"/>
  <c r="I1683" i="1"/>
  <c r="J1687" i="1"/>
  <c r="I1687" i="1"/>
  <c r="J1693" i="1"/>
  <c r="I1693" i="1"/>
  <c r="J1695" i="1"/>
  <c r="I1695" i="1"/>
  <c r="J1701" i="1"/>
  <c r="I1701" i="1"/>
  <c r="J1703" i="1"/>
  <c r="I1703" i="1"/>
  <c r="J1709" i="1"/>
  <c r="I1709" i="1"/>
  <c r="J1711" i="1"/>
  <c r="I1711" i="1"/>
  <c r="J1717" i="1"/>
  <c r="I1717" i="1"/>
  <c r="J1719" i="1"/>
  <c r="I1719" i="1"/>
  <c r="J1725" i="1"/>
  <c r="I1725" i="1"/>
  <c r="J1727" i="1"/>
  <c r="I1727" i="1"/>
  <c r="J1733" i="1"/>
  <c r="I1733" i="1"/>
  <c r="J1735" i="1"/>
  <c r="I1735" i="1"/>
  <c r="J1741" i="1"/>
  <c r="I1741" i="1"/>
  <c r="J1743" i="1"/>
  <c r="I1743" i="1"/>
  <c r="J1749" i="1"/>
  <c r="I1749" i="1"/>
  <c r="J1752" i="1"/>
  <c r="I1752" i="1"/>
  <c r="J1765" i="1"/>
  <c r="I1765" i="1"/>
  <c r="J1768" i="1"/>
  <c r="I1768" i="1"/>
  <c r="J1781" i="1"/>
  <c r="I1781" i="1"/>
  <c r="J1784" i="1"/>
  <c r="I1784" i="1"/>
  <c r="J1797" i="1"/>
  <c r="I1797" i="1"/>
  <c r="J1800" i="1"/>
  <c r="I1800" i="1"/>
  <c r="J1813" i="1"/>
  <c r="I1813" i="1"/>
  <c r="J1816" i="1"/>
  <c r="I1816" i="1"/>
  <c r="J1829" i="1"/>
  <c r="I1829" i="1"/>
  <c r="J1832" i="1"/>
  <c r="I1832" i="1"/>
  <c r="J1845" i="1"/>
  <c r="I1845" i="1"/>
  <c r="J1848" i="1"/>
  <c r="I1848" i="1"/>
  <c r="J1861" i="1"/>
  <c r="I1861" i="1"/>
  <c r="J1864" i="1"/>
  <c r="I1864" i="1"/>
  <c r="J1877" i="1"/>
  <c r="I1877" i="1"/>
  <c r="J1880" i="1"/>
  <c r="I1880" i="1"/>
  <c r="J1893" i="1"/>
  <c r="I1893" i="1"/>
  <c r="J1896" i="1"/>
  <c r="I1896" i="1"/>
  <c r="J1909" i="1"/>
  <c r="I1909" i="1"/>
  <c r="J1912" i="1"/>
  <c r="I1912" i="1"/>
  <c r="J1925" i="1"/>
  <c r="I1925" i="1"/>
  <c r="J1928" i="1"/>
  <c r="I1928" i="1"/>
  <c r="J1941" i="1"/>
  <c r="I1941" i="1"/>
  <c r="J1944" i="1"/>
  <c r="I1944" i="1"/>
  <c r="J1957" i="1"/>
  <c r="I1957" i="1"/>
  <c r="J1960" i="1"/>
  <c r="I1960" i="1"/>
  <c r="J1973" i="1"/>
  <c r="I1973" i="1"/>
  <c r="J1976" i="1"/>
  <c r="I1976" i="1"/>
  <c r="J1989" i="1"/>
  <c r="I1989" i="1"/>
  <c r="J1992" i="1"/>
  <c r="I1992" i="1"/>
  <c r="J2005" i="1"/>
  <c r="I2005" i="1"/>
  <c r="J2008" i="1"/>
  <c r="I2008" i="1"/>
  <c r="J2021" i="1"/>
  <c r="I2021" i="1"/>
  <c r="J2024" i="1"/>
  <c r="I2024" i="1"/>
  <c r="J2037" i="1"/>
  <c r="I2037" i="1"/>
  <c r="J2040" i="1"/>
  <c r="I2040" i="1"/>
  <c r="J2053" i="1"/>
  <c r="I2053" i="1"/>
  <c r="J2056" i="1"/>
  <c r="I2056" i="1"/>
  <c r="J2069" i="1"/>
  <c r="I2069" i="1"/>
  <c r="J2071" i="1"/>
  <c r="I2071" i="1"/>
  <c r="J2085" i="1"/>
  <c r="I2085" i="1"/>
  <c r="J2087" i="1"/>
  <c r="I2087" i="1"/>
  <c r="J2101" i="1"/>
  <c r="I2101" i="1"/>
  <c r="J2103" i="1"/>
  <c r="I2103" i="1"/>
  <c r="J2117" i="1"/>
  <c r="I2117" i="1"/>
  <c r="J2119" i="1"/>
  <c r="I2119" i="1"/>
  <c r="J2133" i="1"/>
  <c r="I2133" i="1"/>
  <c r="J2135" i="1"/>
  <c r="I2135" i="1"/>
  <c r="J2149" i="1"/>
  <c r="I2149" i="1"/>
  <c r="J2151" i="1"/>
  <c r="I2151" i="1"/>
  <c r="J2165" i="1"/>
  <c r="I2165" i="1"/>
  <c r="J2167" i="1"/>
  <c r="I2167" i="1"/>
  <c r="I2291" i="1"/>
  <c r="J2291" i="1"/>
  <c r="I2308" i="1"/>
  <c r="J2308" i="1"/>
  <c r="J2594" i="1"/>
  <c r="I2594" i="1"/>
  <c r="I2597" i="1"/>
  <c r="J2597" i="1"/>
  <c r="I2601" i="1"/>
  <c r="J2601" i="1"/>
  <c r="J2604" i="1"/>
  <c r="I2604" i="1"/>
  <c r="J2606" i="1"/>
  <c r="I2606" i="1"/>
  <c r="J2626" i="1"/>
  <c r="I2626" i="1"/>
  <c r="I2629" i="1"/>
  <c r="J2629" i="1"/>
  <c r="I2633" i="1"/>
  <c r="J2633" i="1"/>
  <c r="J2636" i="1"/>
  <c r="I2636" i="1"/>
  <c r="J2638" i="1"/>
  <c r="I2638" i="1"/>
  <c r="J2664" i="1"/>
  <c r="I2664" i="1"/>
  <c r="I2679" i="1"/>
  <c r="J2679" i="1"/>
  <c r="J2684" i="1"/>
  <c r="I2684" i="1"/>
  <c r="J2855" i="1"/>
  <c r="I2855" i="1"/>
  <c r="I2858" i="1"/>
  <c r="J2858" i="1"/>
  <c r="I2874" i="1"/>
  <c r="J2874" i="1"/>
  <c r="I2882" i="1"/>
  <c r="J2882" i="1"/>
  <c r="I2890" i="1"/>
  <c r="J2890" i="1"/>
  <c r="I2898" i="1"/>
  <c r="J2898" i="1"/>
  <c r="I2906" i="1"/>
  <c r="J2906" i="1"/>
  <c r="I2914" i="1"/>
  <c r="J2914" i="1"/>
  <c r="I2922" i="1"/>
  <c r="J2922" i="1"/>
  <c r="I2930" i="1"/>
  <c r="J2930" i="1"/>
  <c r="I2938" i="1"/>
  <c r="J2938" i="1"/>
  <c r="I2946" i="1"/>
  <c r="J2946" i="1"/>
  <c r="I2954" i="1"/>
  <c r="J2954" i="1"/>
  <c r="I2962" i="1"/>
  <c r="J2962" i="1"/>
  <c r="I2970" i="1"/>
  <c r="J2970" i="1"/>
  <c r="I2978" i="1"/>
  <c r="J2978" i="1"/>
  <c r="I2986" i="1"/>
  <c r="J2986" i="1"/>
  <c r="I2994" i="1"/>
  <c r="J2994" i="1"/>
  <c r="I3002" i="1"/>
  <c r="J3002" i="1"/>
  <c r="I3010" i="1"/>
  <c r="J3010" i="1"/>
  <c r="I3018" i="1"/>
  <c r="J3018" i="1"/>
  <c r="I3026" i="1"/>
  <c r="J3026" i="1"/>
  <c r="I3034" i="1"/>
  <c r="J3034" i="1"/>
  <c r="J3079" i="1"/>
  <c r="I3079" i="1"/>
  <c r="J3087" i="1"/>
  <c r="I3087" i="1"/>
  <c r="J3089" i="1"/>
  <c r="I3089" i="1"/>
  <c r="J3091" i="1"/>
  <c r="I3091" i="1"/>
  <c r="J3093" i="1"/>
  <c r="I3093" i="1"/>
  <c r="J3095" i="1"/>
  <c r="I3095" i="1"/>
  <c r="J3097" i="1"/>
  <c r="I3097" i="1"/>
  <c r="J3099" i="1"/>
  <c r="I3099" i="1"/>
  <c r="J3101" i="1"/>
  <c r="I3101" i="1"/>
  <c r="J3103" i="1"/>
  <c r="I3103" i="1"/>
  <c r="J3105" i="1"/>
  <c r="I3105" i="1"/>
  <c r="J3107" i="1"/>
  <c r="I3107" i="1"/>
  <c r="J3109" i="1"/>
  <c r="I3109" i="1"/>
  <c r="J3111" i="1"/>
  <c r="I3111" i="1"/>
  <c r="J3113" i="1"/>
  <c r="I3113" i="1"/>
  <c r="J3115" i="1"/>
  <c r="I3115" i="1"/>
  <c r="J3117" i="1"/>
  <c r="I3117" i="1"/>
  <c r="J3119" i="1"/>
  <c r="I3119" i="1"/>
  <c r="J3121" i="1"/>
  <c r="I3121" i="1"/>
  <c r="J3123" i="1"/>
  <c r="I3123" i="1"/>
  <c r="J3125" i="1"/>
  <c r="I3125" i="1"/>
  <c r="J3127" i="1"/>
  <c r="I3127" i="1"/>
  <c r="J3129" i="1"/>
  <c r="I3129" i="1"/>
  <c r="J3131" i="1"/>
  <c r="I3131" i="1"/>
  <c r="J3133" i="1"/>
  <c r="I3133" i="1"/>
  <c r="J3135" i="1"/>
  <c r="I3135" i="1"/>
  <c r="J3137" i="1"/>
  <c r="I3137" i="1"/>
  <c r="J3139" i="1"/>
  <c r="I3139" i="1"/>
  <c r="J3141" i="1"/>
  <c r="I3141" i="1"/>
  <c r="J3143" i="1"/>
  <c r="I3143" i="1"/>
  <c r="J3145" i="1"/>
  <c r="I3145" i="1"/>
  <c r="J3147" i="1"/>
  <c r="I3147" i="1"/>
  <c r="J3149" i="1"/>
  <c r="I3149" i="1"/>
  <c r="J3151" i="1"/>
  <c r="I3151" i="1"/>
  <c r="J3153" i="1"/>
  <c r="I3153" i="1"/>
  <c r="J3155" i="1"/>
  <c r="I3155" i="1"/>
  <c r="J3157" i="1"/>
  <c r="I3157" i="1"/>
  <c r="J3159" i="1"/>
  <c r="I3159" i="1"/>
  <c r="J3161" i="1"/>
  <c r="I3161" i="1"/>
  <c r="J3228" i="1"/>
  <c r="I3228" i="1"/>
  <c r="J3236" i="1"/>
  <c r="I3236" i="1"/>
  <c r="J3302" i="1"/>
  <c r="I3302" i="1"/>
  <c r="J3304" i="1"/>
  <c r="I3304" i="1"/>
  <c r="I9" i="1"/>
  <c r="I13" i="1"/>
  <c r="I15" i="1"/>
  <c r="I17" i="1"/>
  <c r="I19" i="1"/>
  <c r="I21" i="1"/>
  <c r="I23" i="1"/>
  <c r="I25" i="1"/>
  <c r="I27" i="1"/>
  <c r="I29" i="1"/>
  <c r="I32" i="1"/>
  <c r="I36" i="1"/>
  <c r="J451" i="1"/>
  <c r="I451" i="1"/>
  <c r="J459" i="1"/>
  <c r="I459" i="1"/>
  <c r="J467" i="1"/>
  <c r="I467" i="1"/>
  <c r="J475" i="1"/>
  <c r="I475" i="1"/>
  <c r="J483" i="1"/>
  <c r="I483" i="1"/>
  <c r="J491" i="1"/>
  <c r="I491" i="1"/>
  <c r="J499" i="1"/>
  <c r="I499" i="1"/>
  <c r="J507" i="1"/>
  <c r="I507" i="1"/>
  <c r="J515" i="1"/>
  <c r="I515" i="1"/>
  <c r="J523" i="1"/>
  <c r="I523" i="1"/>
  <c r="J531" i="1"/>
  <c r="I531" i="1"/>
  <c r="J539" i="1"/>
  <c r="I539" i="1"/>
  <c r="J547" i="1"/>
  <c r="I547" i="1"/>
  <c r="J555" i="1"/>
  <c r="I555" i="1"/>
  <c r="J563" i="1"/>
  <c r="I563" i="1"/>
  <c r="J571" i="1"/>
  <c r="I571" i="1"/>
  <c r="J579" i="1"/>
  <c r="I579" i="1"/>
  <c r="J587" i="1"/>
  <c r="I587" i="1"/>
  <c r="J595" i="1"/>
  <c r="I595" i="1"/>
  <c r="J603" i="1"/>
  <c r="I603" i="1"/>
  <c r="J611" i="1"/>
  <c r="I611" i="1"/>
  <c r="J619" i="1"/>
  <c r="I619" i="1"/>
  <c r="J627" i="1"/>
  <c r="I627" i="1"/>
  <c r="J635" i="1"/>
  <c r="I635" i="1"/>
  <c r="J643" i="1"/>
  <c r="I643" i="1"/>
  <c r="J651" i="1"/>
  <c r="I651" i="1"/>
  <c r="J659" i="1"/>
  <c r="I659" i="1"/>
  <c r="J667" i="1"/>
  <c r="I667" i="1"/>
  <c r="J675" i="1"/>
  <c r="I675" i="1"/>
  <c r="J683" i="1"/>
  <c r="I683" i="1"/>
  <c r="J691" i="1"/>
  <c r="I691" i="1"/>
  <c r="J699" i="1"/>
  <c r="I699" i="1"/>
  <c r="J707" i="1"/>
  <c r="I707" i="1"/>
  <c r="J715" i="1"/>
  <c r="I715" i="1"/>
  <c r="J723" i="1"/>
  <c r="I723" i="1"/>
  <c r="J731" i="1"/>
  <c r="I731" i="1"/>
  <c r="J739" i="1"/>
  <c r="I739" i="1"/>
  <c r="J747" i="1"/>
  <c r="I747" i="1"/>
  <c r="J755" i="1"/>
  <c r="I755" i="1"/>
  <c r="J763" i="1"/>
  <c r="I763" i="1"/>
  <c r="J771" i="1"/>
  <c r="I771" i="1"/>
  <c r="J779" i="1"/>
  <c r="I779" i="1"/>
  <c r="J787" i="1"/>
  <c r="I787" i="1"/>
  <c r="J795" i="1"/>
  <c r="I795" i="1"/>
  <c r="J803" i="1"/>
  <c r="I803" i="1"/>
  <c r="J811" i="1"/>
  <c r="I811" i="1"/>
  <c r="J819" i="1"/>
  <c r="I819" i="1"/>
  <c r="J827" i="1"/>
  <c r="I827" i="1"/>
  <c r="J835" i="1"/>
  <c r="I835" i="1"/>
  <c r="J843" i="1"/>
  <c r="I843" i="1"/>
  <c r="J851" i="1"/>
  <c r="I851" i="1"/>
  <c r="J859" i="1"/>
  <c r="I859" i="1"/>
  <c r="J867" i="1"/>
  <c r="I867" i="1"/>
  <c r="J875" i="1"/>
  <c r="I875" i="1"/>
  <c r="J883" i="1"/>
  <c r="I883" i="1"/>
  <c r="J891" i="1"/>
  <c r="I891" i="1"/>
  <c r="J899" i="1"/>
  <c r="I899" i="1"/>
  <c r="J907" i="1"/>
  <c r="I907" i="1"/>
  <c r="J915" i="1"/>
  <c r="I915" i="1"/>
  <c r="J923" i="1"/>
  <c r="I923" i="1"/>
  <c r="J931" i="1"/>
  <c r="I931" i="1"/>
  <c r="J939" i="1"/>
  <c r="I939" i="1"/>
  <c r="J947" i="1"/>
  <c r="I947" i="1"/>
  <c r="J955" i="1"/>
  <c r="I955" i="1"/>
  <c r="J963" i="1"/>
  <c r="I963" i="1"/>
  <c r="J971" i="1"/>
  <c r="I971" i="1"/>
  <c r="J979" i="1"/>
  <c r="I979" i="1"/>
  <c r="J987" i="1"/>
  <c r="I987" i="1"/>
  <c r="J995" i="1"/>
  <c r="I995" i="1"/>
  <c r="J1003" i="1"/>
  <c r="I1003" i="1"/>
  <c r="J1011" i="1"/>
  <c r="I1011" i="1"/>
  <c r="J1019" i="1"/>
  <c r="I1019" i="1"/>
  <c r="J1027" i="1"/>
  <c r="I1027" i="1"/>
  <c r="J1035" i="1"/>
  <c r="I1035" i="1"/>
  <c r="J1043" i="1"/>
  <c r="I1043" i="1"/>
  <c r="J1051" i="1"/>
  <c r="I1051" i="1"/>
  <c r="J1059" i="1"/>
  <c r="I1059" i="1"/>
  <c r="J1069" i="1"/>
  <c r="I1069" i="1"/>
  <c r="J1085" i="1"/>
  <c r="I1085" i="1"/>
  <c r="J1101" i="1"/>
  <c r="I1101" i="1"/>
  <c r="J1117" i="1"/>
  <c r="I1117" i="1"/>
  <c r="J1133" i="1"/>
  <c r="I1133" i="1"/>
  <c r="J1149" i="1"/>
  <c r="I1149" i="1"/>
  <c r="J1165" i="1"/>
  <c r="I1165" i="1"/>
  <c r="J1181" i="1"/>
  <c r="I1181" i="1"/>
  <c r="J1197" i="1"/>
  <c r="I1197" i="1"/>
  <c r="J1213" i="1"/>
  <c r="I1213" i="1"/>
  <c r="J1229" i="1"/>
  <c r="I1229" i="1"/>
  <c r="J1245" i="1"/>
  <c r="I1245" i="1"/>
  <c r="J1261" i="1"/>
  <c r="I1261" i="1"/>
  <c r="J1277" i="1"/>
  <c r="I1277" i="1"/>
  <c r="J1293" i="1"/>
  <c r="I1293" i="1"/>
  <c r="J1309" i="1"/>
  <c r="I1309" i="1"/>
  <c r="J1325" i="1"/>
  <c r="I1325" i="1"/>
  <c r="J1341" i="1"/>
  <c r="I1341" i="1"/>
  <c r="J1357" i="1"/>
  <c r="I1357" i="1"/>
  <c r="J1373" i="1"/>
  <c r="I1373" i="1"/>
  <c r="J1389" i="1"/>
  <c r="I1389" i="1"/>
  <c r="J1405" i="1"/>
  <c r="I1405" i="1"/>
  <c r="J1421" i="1"/>
  <c r="I1421" i="1"/>
  <c r="J35" i="1"/>
  <c r="J477" i="1"/>
  <c r="I477" i="1"/>
  <c r="J493" i="1"/>
  <c r="I493" i="1"/>
  <c r="J501" i="1"/>
  <c r="I501" i="1"/>
  <c r="J517" i="1"/>
  <c r="I517" i="1"/>
  <c r="J541" i="1"/>
  <c r="I541" i="1"/>
  <c r="J565" i="1"/>
  <c r="I565" i="1"/>
  <c r="J573" i="1"/>
  <c r="I573" i="1"/>
  <c r="J589" i="1"/>
  <c r="I589" i="1"/>
  <c r="J597" i="1"/>
  <c r="I597" i="1"/>
  <c r="J637" i="1"/>
  <c r="I637" i="1"/>
  <c r="J693" i="1"/>
  <c r="I693" i="1"/>
  <c r="J717" i="1"/>
  <c r="I717" i="1"/>
  <c r="J741" i="1"/>
  <c r="I741" i="1"/>
  <c r="J773" i="1"/>
  <c r="I773" i="1"/>
  <c r="J805" i="1"/>
  <c r="I805" i="1"/>
  <c r="J845" i="1"/>
  <c r="I845" i="1"/>
  <c r="J885" i="1"/>
  <c r="I885" i="1"/>
  <c r="J925" i="1"/>
  <c r="I925" i="1"/>
  <c r="J957" i="1"/>
  <c r="I957" i="1"/>
  <c r="J965" i="1"/>
  <c r="I965" i="1"/>
  <c r="J1021" i="1"/>
  <c r="I1021" i="1"/>
  <c r="J1037" i="1"/>
  <c r="I1037" i="1"/>
  <c r="J1045" i="1"/>
  <c r="I1045" i="1"/>
  <c r="J1053" i="1"/>
  <c r="I1053" i="1"/>
  <c r="J1089" i="1"/>
  <c r="I1089" i="1"/>
  <c r="J1153" i="1"/>
  <c r="I1153" i="1"/>
  <c r="J1169" i="1"/>
  <c r="I1169" i="1"/>
  <c r="J1185" i="1"/>
  <c r="I1185" i="1"/>
  <c r="J1217" i="1"/>
  <c r="I1217" i="1"/>
  <c r="J1265" i="1"/>
  <c r="I1265" i="1"/>
  <c r="J1313" i="1"/>
  <c r="I1313" i="1"/>
  <c r="J1345" i="1"/>
  <c r="I1345" i="1"/>
  <c r="J1393" i="1"/>
  <c r="I1393" i="1"/>
  <c r="J1409" i="1"/>
  <c r="I1409" i="1"/>
  <c r="H33" i="1"/>
  <c r="H37" i="1"/>
  <c r="H449" i="1"/>
  <c r="H457" i="1"/>
  <c r="H465" i="1"/>
  <c r="H473" i="1"/>
  <c r="H481" i="1"/>
  <c r="H489" i="1"/>
  <c r="H497" i="1"/>
  <c r="H505" i="1"/>
  <c r="H513" i="1"/>
  <c r="H521" i="1"/>
  <c r="H529" i="1"/>
  <c r="H537" i="1"/>
  <c r="H545" i="1"/>
  <c r="H553" i="1"/>
  <c r="H561" i="1"/>
  <c r="H569" i="1"/>
  <c r="H577" i="1"/>
  <c r="H585" i="1"/>
  <c r="H593" i="1"/>
  <c r="H601" i="1"/>
  <c r="H609" i="1"/>
  <c r="H617" i="1"/>
  <c r="H625" i="1"/>
  <c r="H633" i="1"/>
  <c r="H641" i="1"/>
  <c r="H649" i="1"/>
  <c r="H657" i="1"/>
  <c r="H665" i="1"/>
  <c r="H673" i="1"/>
  <c r="H681" i="1"/>
  <c r="H689" i="1"/>
  <c r="H697" i="1"/>
  <c r="H705" i="1"/>
  <c r="H713" i="1"/>
  <c r="H721" i="1"/>
  <c r="H729" i="1"/>
  <c r="H737" i="1"/>
  <c r="H745" i="1"/>
  <c r="H753" i="1"/>
  <c r="H761" i="1"/>
  <c r="H769" i="1"/>
  <c r="H777" i="1"/>
  <c r="H785" i="1"/>
  <c r="H793" i="1"/>
  <c r="H801" i="1"/>
  <c r="H809" i="1"/>
  <c r="H817" i="1"/>
  <c r="H825" i="1"/>
  <c r="H833" i="1"/>
  <c r="H841" i="1"/>
  <c r="H849" i="1"/>
  <c r="H857" i="1"/>
  <c r="H865" i="1"/>
  <c r="H873" i="1"/>
  <c r="H881" i="1"/>
  <c r="H889" i="1"/>
  <c r="H897" i="1"/>
  <c r="H905" i="1"/>
  <c r="H913" i="1"/>
  <c r="H921" i="1"/>
  <c r="H929" i="1"/>
  <c r="H937" i="1"/>
  <c r="H945" i="1"/>
  <c r="H953" i="1"/>
  <c r="H961" i="1"/>
  <c r="H969" i="1"/>
  <c r="H977" i="1"/>
  <c r="H985" i="1"/>
  <c r="H993" i="1"/>
  <c r="H1001" i="1"/>
  <c r="H1009" i="1"/>
  <c r="H1017" i="1"/>
  <c r="H1025" i="1"/>
  <c r="H1033" i="1"/>
  <c r="H1041" i="1"/>
  <c r="H1049" i="1"/>
  <c r="H1057" i="1"/>
  <c r="J1065" i="1"/>
  <c r="I1065" i="1"/>
  <c r="J1081" i="1"/>
  <c r="I1081" i="1"/>
  <c r="J1097" i="1"/>
  <c r="I1097" i="1"/>
  <c r="J1113" i="1"/>
  <c r="I1113" i="1"/>
  <c r="J1129" i="1"/>
  <c r="I1129" i="1"/>
  <c r="J1145" i="1"/>
  <c r="I1145" i="1"/>
  <c r="J1161" i="1"/>
  <c r="I1161" i="1"/>
  <c r="J1177" i="1"/>
  <c r="I1177" i="1"/>
  <c r="J1193" i="1"/>
  <c r="I1193" i="1"/>
  <c r="J1209" i="1"/>
  <c r="I1209" i="1"/>
  <c r="J1225" i="1"/>
  <c r="I1225" i="1"/>
  <c r="J1241" i="1"/>
  <c r="I1241" i="1"/>
  <c r="J1257" i="1"/>
  <c r="I1257" i="1"/>
  <c r="J1273" i="1"/>
  <c r="I1273" i="1"/>
  <c r="J1289" i="1"/>
  <c r="I1289" i="1"/>
  <c r="J1305" i="1"/>
  <c r="I1305" i="1"/>
  <c r="J1321" i="1"/>
  <c r="I1321" i="1"/>
  <c r="J1337" i="1"/>
  <c r="I1337" i="1"/>
  <c r="J1353" i="1"/>
  <c r="I1353" i="1"/>
  <c r="J1369" i="1"/>
  <c r="I1369" i="1"/>
  <c r="J1385" i="1"/>
  <c r="I1385" i="1"/>
  <c r="J1401" i="1"/>
  <c r="I1401" i="1"/>
  <c r="J1417" i="1"/>
  <c r="I1417" i="1"/>
  <c r="J1545" i="1"/>
  <c r="I1545" i="1"/>
  <c r="J1553" i="1"/>
  <c r="I1553" i="1"/>
  <c r="J1561" i="1"/>
  <c r="I1561" i="1"/>
  <c r="J1569" i="1"/>
  <c r="I1569" i="1"/>
  <c r="J1577" i="1"/>
  <c r="I1577" i="1"/>
  <c r="J1585" i="1"/>
  <c r="I1585" i="1"/>
  <c r="J1593" i="1"/>
  <c r="I1593" i="1"/>
  <c r="J1601" i="1"/>
  <c r="I1601" i="1"/>
  <c r="J1609" i="1"/>
  <c r="I1609" i="1"/>
  <c r="J1617" i="1"/>
  <c r="I1617" i="1"/>
  <c r="J1625" i="1"/>
  <c r="I1625" i="1"/>
  <c r="J1633" i="1"/>
  <c r="I1633" i="1"/>
  <c r="J1641" i="1"/>
  <c r="I1641" i="1"/>
  <c r="J1649" i="1"/>
  <c r="I1649" i="1"/>
  <c r="J1657" i="1"/>
  <c r="I1657" i="1"/>
  <c r="J1665" i="1"/>
  <c r="I1665" i="1"/>
  <c r="J1673" i="1"/>
  <c r="I1673" i="1"/>
  <c r="J1681" i="1"/>
  <c r="I1681" i="1"/>
  <c r="J31" i="1"/>
  <c r="J445" i="1"/>
  <c r="I445" i="1"/>
  <c r="J461" i="1"/>
  <c r="I461" i="1"/>
  <c r="J469" i="1"/>
  <c r="I469" i="1"/>
  <c r="J485" i="1"/>
  <c r="I485" i="1"/>
  <c r="J509" i="1"/>
  <c r="I509" i="1"/>
  <c r="J525" i="1"/>
  <c r="I525" i="1"/>
  <c r="J557" i="1"/>
  <c r="I557" i="1"/>
  <c r="J605" i="1"/>
  <c r="I605" i="1"/>
  <c r="J613" i="1"/>
  <c r="I613" i="1"/>
  <c r="J621" i="1"/>
  <c r="I621" i="1"/>
  <c r="J629" i="1"/>
  <c r="I629" i="1"/>
  <c r="J653" i="1"/>
  <c r="I653" i="1"/>
  <c r="J661" i="1"/>
  <c r="I661" i="1"/>
  <c r="J669" i="1"/>
  <c r="I669" i="1"/>
  <c r="J701" i="1"/>
  <c r="I701" i="1"/>
  <c r="J733" i="1"/>
  <c r="I733" i="1"/>
  <c r="J829" i="1"/>
  <c r="I829" i="1"/>
  <c r="J837" i="1"/>
  <c r="I837" i="1"/>
  <c r="J853" i="1"/>
  <c r="I853" i="1"/>
  <c r="J893" i="1"/>
  <c r="I893" i="1"/>
  <c r="J917" i="1"/>
  <c r="I917" i="1"/>
  <c r="J973" i="1"/>
  <c r="I973" i="1"/>
  <c r="J981" i="1"/>
  <c r="I981" i="1"/>
  <c r="J997" i="1"/>
  <c r="I997" i="1"/>
  <c r="J1013" i="1"/>
  <c r="I1013" i="1"/>
  <c r="J1073" i="1"/>
  <c r="I1073" i="1"/>
  <c r="J1105" i="1"/>
  <c r="I1105" i="1"/>
  <c r="I34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H447" i="1"/>
  <c r="I452" i="1"/>
  <c r="H455" i="1"/>
  <c r="I460" i="1"/>
  <c r="H463" i="1"/>
  <c r="I468" i="1"/>
  <c r="H471" i="1"/>
  <c r="I476" i="1"/>
  <c r="H479" i="1"/>
  <c r="I484" i="1"/>
  <c r="H487" i="1"/>
  <c r="I492" i="1"/>
  <c r="H495" i="1"/>
  <c r="I500" i="1"/>
  <c r="H503" i="1"/>
  <c r="I508" i="1"/>
  <c r="H511" i="1"/>
  <c r="I516" i="1"/>
  <c r="H519" i="1"/>
  <c r="I524" i="1"/>
  <c r="H527" i="1"/>
  <c r="I532" i="1"/>
  <c r="H535" i="1"/>
  <c r="I540" i="1"/>
  <c r="H543" i="1"/>
  <c r="I548" i="1"/>
  <c r="H551" i="1"/>
  <c r="I556" i="1"/>
  <c r="H559" i="1"/>
  <c r="I564" i="1"/>
  <c r="H567" i="1"/>
  <c r="I572" i="1"/>
  <c r="H575" i="1"/>
  <c r="I580" i="1"/>
  <c r="H583" i="1"/>
  <c r="I588" i="1"/>
  <c r="H591" i="1"/>
  <c r="I596" i="1"/>
  <c r="H599" i="1"/>
  <c r="I604" i="1"/>
  <c r="H607" i="1"/>
  <c r="I612" i="1"/>
  <c r="H615" i="1"/>
  <c r="I620" i="1"/>
  <c r="H623" i="1"/>
  <c r="I628" i="1"/>
  <c r="H631" i="1"/>
  <c r="I636" i="1"/>
  <c r="H639" i="1"/>
  <c r="I644" i="1"/>
  <c r="H647" i="1"/>
  <c r="I652" i="1"/>
  <c r="H655" i="1"/>
  <c r="I660" i="1"/>
  <c r="H663" i="1"/>
  <c r="I668" i="1"/>
  <c r="H671" i="1"/>
  <c r="I676" i="1"/>
  <c r="H679" i="1"/>
  <c r="I684" i="1"/>
  <c r="H687" i="1"/>
  <c r="I692" i="1"/>
  <c r="H695" i="1"/>
  <c r="I700" i="1"/>
  <c r="H703" i="1"/>
  <c r="I708" i="1"/>
  <c r="H711" i="1"/>
  <c r="I716" i="1"/>
  <c r="H719" i="1"/>
  <c r="I724" i="1"/>
  <c r="H727" i="1"/>
  <c r="I732" i="1"/>
  <c r="H735" i="1"/>
  <c r="I740" i="1"/>
  <c r="H743" i="1"/>
  <c r="I748" i="1"/>
  <c r="H751" i="1"/>
  <c r="I756" i="1"/>
  <c r="H759" i="1"/>
  <c r="I764" i="1"/>
  <c r="H767" i="1"/>
  <c r="I772" i="1"/>
  <c r="H775" i="1"/>
  <c r="I780" i="1"/>
  <c r="H783" i="1"/>
  <c r="I788" i="1"/>
  <c r="H791" i="1"/>
  <c r="I796" i="1"/>
  <c r="H799" i="1"/>
  <c r="I804" i="1"/>
  <c r="H807" i="1"/>
  <c r="I812" i="1"/>
  <c r="H815" i="1"/>
  <c r="I820" i="1"/>
  <c r="H823" i="1"/>
  <c r="I828" i="1"/>
  <c r="H831" i="1"/>
  <c r="I836" i="1"/>
  <c r="H839" i="1"/>
  <c r="I844" i="1"/>
  <c r="H847" i="1"/>
  <c r="I852" i="1"/>
  <c r="H855" i="1"/>
  <c r="I860" i="1"/>
  <c r="H863" i="1"/>
  <c r="I868" i="1"/>
  <c r="H871" i="1"/>
  <c r="I876" i="1"/>
  <c r="H879" i="1"/>
  <c r="I884" i="1"/>
  <c r="H887" i="1"/>
  <c r="I892" i="1"/>
  <c r="H895" i="1"/>
  <c r="I900" i="1"/>
  <c r="H903" i="1"/>
  <c r="I908" i="1"/>
  <c r="H911" i="1"/>
  <c r="I916" i="1"/>
  <c r="H919" i="1"/>
  <c r="I924" i="1"/>
  <c r="H927" i="1"/>
  <c r="I932" i="1"/>
  <c r="H935" i="1"/>
  <c r="I940" i="1"/>
  <c r="H943" i="1"/>
  <c r="I948" i="1"/>
  <c r="H951" i="1"/>
  <c r="I956" i="1"/>
  <c r="H959" i="1"/>
  <c r="I964" i="1"/>
  <c r="H967" i="1"/>
  <c r="I972" i="1"/>
  <c r="H975" i="1"/>
  <c r="I980" i="1"/>
  <c r="H983" i="1"/>
  <c r="I988" i="1"/>
  <c r="H991" i="1"/>
  <c r="I996" i="1"/>
  <c r="H999" i="1"/>
  <c r="I1004" i="1"/>
  <c r="H1007" i="1"/>
  <c r="I1012" i="1"/>
  <c r="H1015" i="1"/>
  <c r="I1020" i="1"/>
  <c r="H1023" i="1"/>
  <c r="I1028" i="1"/>
  <c r="H1031" i="1"/>
  <c r="I1036" i="1"/>
  <c r="H1039" i="1"/>
  <c r="I1044" i="1"/>
  <c r="H1047" i="1"/>
  <c r="I1052" i="1"/>
  <c r="H1055" i="1"/>
  <c r="J1060" i="1"/>
  <c r="J1061" i="1"/>
  <c r="I1061" i="1"/>
  <c r="J1076" i="1"/>
  <c r="J1077" i="1"/>
  <c r="I1077" i="1"/>
  <c r="J1092" i="1"/>
  <c r="J1093" i="1"/>
  <c r="I1093" i="1"/>
  <c r="J1108" i="1"/>
  <c r="J1109" i="1"/>
  <c r="I1109" i="1"/>
  <c r="J1124" i="1"/>
  <c r="J1125" i="1"/>
  <c r="I1125" i="1"/>
  <c r="J1140" i="1"/>
  <c r="J1141" i="1"/>
  <c r="I1141" i="1"/>
  <c r="J1156" i="1"/>
  <c r="J1157" i="1"/>
  <c r="I1157" i="1"/>
  <c r="J1172" i="1"/>
  <c r="J1173" i="1"/>
  <c r="I1173" i="1"/>
  <c r="J1188" i="1"/>
  <c r="J1189" i="1"/>
  <c r="I1189" i="1"/>
  <c r="J1204" i="1"/>
  <c r="J1205" i="1"/>
  <c r="I1205" i="1"/>
  <c r="J1220" i="1"/>
  <c r="J1221" i="1"/>
  <c r="I1221" i="1"/>
  <c r="J1236" i="1"/>
  <c r="J1237" i="1"/>
  <c r="I1237" i="1"/>
  <c r="J1252" i="1"/>
  <c r="J1253" i="1"/>
  <c r="I1253" i="1"/>
  <c r="J1268" i="1"/>
  <c r="J1269" i="1"/>
  <c r="I1269" i="1"/>
  <c r="J1284" i="1"/>
  <c r="J1285" i="1"/>
  <c r="I1285" i="1"/>
  <c r="J1300" i="1"/>
  <c r="J1301" i="1"/>
  <c r="I1301" i="1"/>
  <c r="J1316" i="1"/>
  <c r="J1317" i="1"/>
  <c r="I1317" i="1"/>
  <c r="J1332" i="1"/>
  <c r="J1333" i="1"/>
  <c r="I1333" i="1"/>
  <c r="J1348" i="1"/>
  <c r="J1349" i="1"/>
  <c r="I1349" i="1"/>
  <c r="J1364" i="1"/>
  <c r="J1365" i="1"/>
  <c r="I1365" i="1"/>
  <c r="J1380" i="1"/>
  <c r="J1381" i="1"/>
  <c r="I1381" i="1"/>
  <c r="J1396" i="1"/>
  <c r="J1397" i="1"/>
  <c r="I1397" i="1"/>
  <c r="J1412" i="1"/>
  <c r="J1413" i="1"/>
  <c r="I1413" i="1"/>
  <c r="I1541" i="1"/>
  <c r="I1549" i="1"/>
  <c r="I1557" i="1"/>
  <c r="I1565" i="1"/>
  <c r="I1573" i="1"/>
  <c r="I1581" i="1"/>
  <c r="I1589" i="1"/>
  <c r="I1597" i="1"/>
  <c r="I1605" i="1"/>
  <c r="I1613" i="1"/>
  <c r="I1621" i="1"/>
  <c r="I1629" i="1"/>
  <c r="I1637" i="1"/>
  <c r="I1645" i="1"/>
  <c r="I1653" i="1"/>
  <c r="I1661" i="1"/>
  <c r="I1669" i="1"/>
  <c r="I1677" i="1"/>
  <c r="J2189" i="1"/>
  <c r="I2189" i="1"/>
  <c r="J2191" i="1"/>
  <c r="I2191" i="1"/>
  <c r="H1062" i="1"/>
  <c r="H1066" i="1"/>
  <c r="H1070" i="1"/>
  <c r="H1074" i="1"/>
  <c r="H1078" i="1"/>
  <c r="H1082" i="1"/>
  <c r="H1086" i="1"/>
  <c r="H1090" i="1"/>
  <c r="H1094" i="1"/>
  <c r="H1098" i="1"/>
  <c r="H1102" i="1"/>
  <c r="H1106" i="1"/>
  <c r="H1110" i="1"/>
  <c r="H1114" i="1"/>
  <c r="H1118" i="1"/>
  <c r="H1122" i="1"/>
  <c r="H1126" i="1"/>
  <c r="H1130" i="1"/>
  <c r="H1134" i="1"/>
  <c r="H1138" i="1"/>
  <c r="H1142" i="1"/>
  <c r="H1146" i="1"/>
  <c r="H1150" i="1"/>
  <c r="H1154" i="1"/>
  <c r="H1158" i="1"/>
  <c r="H1162" i="1"/>
  <c r="H1166" i="1"/>
  <c r="H1170" i="1"/>
  <c r="H1174" i="1"/>
  <c r="H1178" i="1"/>
  <c r="H1182" i="1"/>
  <c r="H1186" i="1"/>
  <c r="H1190" i="1"/>
  <c r="H1194" i="1"/>
  <c r="H1198" i="1"/>
  <c r="H1202" i="1"/>
  <c r="H1206" i="1"/>
  <c r="H1210" i="1"/>
  <c r="H1214" i="1"/>
  <c r="H1218" i="1"/>
  <c r="H1222" i="1"/>
  <c r="H1226" i="1"/>
  <c r="H1230" i="1"/>
  <c r="H1234" i="1"/>
  <c r="H1238" i="1"/>
  <c r="H1242" i="1"/>
  <c r="H1246" i="1"/>
  <c r="H1250" i="1"/>
  <c r="H1254" i="1"/>
  <c r="H1258" i="1"/>
  <c r="H1262" i="1"/>
  <c r="H1266" i="1"/>
  <c r="H1270" i="1"/>
  <c r="H1274" i="1"/>
  <c r="H1278" i="1"/>
  <c r="H1282" i="1"/>
  <c r="H1286" i="1"/>
  <c r="H1290" i="1"/>
  <c r="H1294" i="1"/>
  <c r="H1298" i="1"/>
  <c r="H1302" i="1"/>
  <c r="H1306" i="1"/>
  <c r="H1310" i="1"/>
  <c r="H1314" i="1"/>
  <c r="H1318" i="1"/>
  <c r="H1322" i="1"/>
  <c r="H1326" i="1"/>
  <c r="H1330" i="1"/>
  <c r="H1334" i="1"/>
  <c r="H1338" i="1"/>
  <c r="H1342" i="1"/>
  <c r="H1346" i="1"/>
  <c r="H1350" i="1"/>
  <c r="H1354" i="1"/>
  <c r="H1358" i="1"/>
  <c r="H1362" i="1"/>
  <c r="H1366" i="1"/>
  <c r="H1370" i="1"/>
  <c r="H1374" i="1"/>
  <c r="H1378" i="1"/>
  <c r="H1382" i="1"/>
  <c r="H1386" i="1"/>
  <c r="H1390" i="1"/>
  <c r="H1394" i="1"/>
  <c r="H1398" i="1"/>
  <c r="H1402" i="1"/>
  <c r="H1406" i="1"/>
  <c r="H1410" i="1"/>
  <c r="H1414" i="1"/>
  <c r="H1418" i="1"/>
  <c r="H1422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7" i="1"/>
  <c r="H1509" i="1"/>
  <c r="H1511" i="1"/>
  <c r="H1513" i="1"/>
  <c r="H1515" i="1"/>
  <c r="H1517" i="1"/>
  <c r="H1519" i="1"/>
  <c r="H1521" i="1"/>
  <c r="H1523" i="1"/>
  <c r="H1525" i="1"/>
  <c r="H1527" i="1"/>
  <c r="H1529" i="1"/>
  <c r="H1531" i="1"/>
  <c r="H1533" i="1"/>
  <c r="H1535" i="1"/>
  <c r="H1537" i="1"/>
  <c r="H1539" i="1"/>
  <c r="H1543" i="1"/>
  <c r="H1551" i="1"/>
  <c r="H1559" i="1"/>
  <c r="H1567" i="1"/>
  <c r="H1575" i="1"/>
  <c r="H1583" i="1"/>
  <c r="H1591" i="1"/>
  <c r="H1599" i="1"/>
  <c r="H1607" i="1"/>
  <c r="H1615" i="1"/>
  <c r="H1623" i="1"/>
  <c r="H1631" i="1"/>
  <c r="H1639" i="1"/>
  <c r="H1647" i="1"/>
  <c r="H1655" i="1"/>
  <c r="H1663" i="1"/>
  <c r="H1671" i="1"/>
  <c r="H1679" i="1"/>
  <c r="J1685" i="1"/>
  <c r="I1685" i="1"/>
  <c r="J1757" i="1"/>
  <c r="I1757" i="1"/>
  <c r="J1760" i="1"/>
  <c r="I1760" i="1"/>
  <c r="J1773" i="1"/>
  <c r="I1773" i="1"/>
  <c r="J1776" i="1"/>
  <c r="I1776" i="1"/>
  <c r="J1789" i="1"/>
  <c r="I1789" i="1"/>
  <c r="J1792" i="1"/>
  <c r="I1792" i="1"/>
  <c r="J1805" i="1"/>
  <c r="I1805" i="1"/>
  <c r="J1808" i="1"/>
  <c r="I1808" i="1"/>
  <c r="J1821" i="1"/>
  <c r="I1821" i="1"/>
  <c r="J1824" i="1"/>
  <c r="I1824" i="1"/>
  <c r="J1837" i="1"/>
  <c r="I1837" i="1"/>
  <c r="J1840" i="1"/>
  <c r="I1840" i="1"/>
  <c r="J1853" i="1"/>
  <c r="I1853" i="1"/>
  <c r="J1856" i="1"/>
  <c r="I1856" i="1"/>
  <c r="J1869" i="1"/>
  <c r="I1869" i="1"/>
  <c r="J1872" i="1"/>
  <c r="I1872" i="1"/>
  <c r="J1885" i="1"/>
  <c r="I1885" i="1"/>
  <c r="J1888" i="1"/>
  <c r="I1888" i="1"/>
  <c r="J1901" i="1"/>
  <c r="I1901" i="1"/>
  <c r="J1904" i="1"/>
  <c r="I1904" i="1"/>
  <c r="J1917" i="1"/>
  <c r="I1917" i="1"/>
  <c r="J1920" i="1"/>
  <c r="I1920" i="1"/>
  <c r="J1933" i="1"/>
  <c r="I1933" i="1"/>
  <c r="J1936" i="1"/>
  <c r="I1936" i="1"/>
  <c r="J1949" i="1"/>
  <c r="I1949" i="1"/>
  <c r="J1952" i="1"/>
  <c r="I1952" i="1"/>
  <c r="J1965" i="1"/>
  <c r="I1965" i="1"/>
  <c r="J1968" i="1"/>
  <c r="I1968" i="1"/>
  <c r="J1981" i="1"/>
  <c r="I1981" i="1"/>
  <c r="J1984" i="1"/>
  <c r="I1984" i="1"/>
  <c r="J1997" i="1"/>
  <c r="I1997" i="1"/>
  <c r="J2000" i="1"/>
  <c r="I2000" i="1"/>
  <c r="J2013" i="1"/>
  <c r="I2013" i="1"/>
  <c r="J2016" i="1"/>
  <c r="I2016" i="1"/>
  <c r="J2029" i="1"/>
  <c r="I2029" i="1"/>
  <c r="J2032" i="1"/>
  <c r="I2032" i="1"/>
  <c r="J2045" i="1"/>
  <c r="I2045" i="1"/>
  <c r="J2048" i="1"/>
  <c r="I2048" i="1"/>
  <c r="J2061" i="1"/>
  <c r="I2061" i="1"/>
  <c r="J2063" i="1"/>
  <c r="I2063" i="1"/>
  <c r="J2077" i="1"/>
  <c r="I2077" i="1"/>
  <c r="J2079" i="1"/>
  <c r="I2079" i="1"/>
  <c r="J2093" i="1"/>
  <c r="I2093" i="1"/>
  <c r="J2095" i="1"/>
  <c r="I2095" i="1"/>
  <c r="J2109" i="1"/>
  <c r="I2109" i="1"/>
  <c r="J2111" i="1"/>
  <c r="I2111" i="1"/>
  <c r="J2125" i="1"/>
  <c r="I2125" i="1"/>
  <c r="J2127" i="1"/>
  <c r="I2127" i="1"/>
  <c r="J2141" i="1"/>
  <c r="I2141" i="1"/>
  <c r="J2143" i="1"/>
  <c r="I2143" i="1"/>
  <c r="J2157" i="1"/>
  <c r="I2157" i="1"/>
  <c r="J2159" i="1"/>
  <c r="I2159" i="1"/>
  <c r="J2181" i="1"/>
  <c r="I2181" i="1"/>
  <c r="J2183" i="1"/>
  <c r="I2183" i="1"/>
  <c r="I1063" i="1"/>
  <c r="I1067" i="1"/>
  <c r="I1071" i="1"/>
  <c r="I1075" i="1"/>
  <c r="I1079" i="1"/>
  <c r="I1083" i="1"/>
  <c r="I1087" i="1"/>
  <c r="I1091" i="1"/>
  <c r="I1095" i="1"/>
  <c r="I1099" i="1"/>
  <c r="I1103" i="1"/>
  <c r="I1107" i="1"/>
  <c r="I1111" i="1"/>
  <c r="I1115" i="1"/>
  <c r="I1119" i="1"/>
  <c r="I1123" i="1"/>
  <c r="I1127" i="1"/>
  <c r="I1131" i="1"/>
  <c r="I1135" i="1"/>
  <c r="I1139" i="1"/>
  <c r="I1143" i="1"/>
  <c r="I1147" i="1"/>
  <c r="I1151" i="1"/>
  <c r="I1155" i="1"/>
  <c r="I1159" i="1"/>
  <c r="I1163" i="1"/>
  <c r="I1167" i="1"/>
  <c r="I1171" i="1"/>
  <c r="I1175" i="1"/>
  <c r="I1179" i="1"/>
  <c r="I1183" i="1"/>
  <c r="I1187" i="1"/>
  <c r="I1191" i="1"/>
  <c r="I1195" i="1"/>
  <c r="I1199" i="1"/>
  <c r="I1203" i="1"/>
  <c r="I1207" i="1"/>
  <c r="I1211" i="1"/>
  <c r="I1215" i="1"/>
  <c r="I1219" i="1"/>
  <c r="I1223" i="1"/>
  <c r="I1227" i="1"/>
  <c r="I1231" i="1"/>
  <c r="I1235" i="1"/>
  <c r="I1239" i="1"/>
  <c r="I1243" i="1"/>
  <c r="I1247" i="1"/>
  <c r="I1251" i="1"/>
  <c r="I1255" i="1"/>
  <c r="I1259" i="1"/>
  <c r="I1263" i="1"/>
  <c r="I1267" i="1"/>
  <c r="I1271" i="1"/>
  <c r="I1275" i="1"/>
  <c r="I1279" i="1"/>
  <c r="I1283" i="1"/>
  <c r="I1287" i="1"/>
  <c r="I1291" i="1"/>
  <c r="I1295" i="1"/>
  <c r="I1299" i="1"/>
  <c r="I1303" i="1"/>
  <c r="I1307" i="1"/>
  <c r="I1311" i="1"/>
  <c r="I1315" i="1"/>
  <c r="I1319" i="1"/>
  <c r="I1323" i="1"/>
  <c r="I1327" i="1"/>
  <c r="I1331" i="1"/>
  <c r="I1335" i="1"/>
  <c r="I1339" i="1"/>
  <c r="I1343" i="1"/>
  <c r="I1347" i="1"/>
  <c r="I1351" i="1"/>
  <c r="I1355" i="1"/>
  <c r="I1359" i="1"/>
  <c r="I1363" i="1"/>
  <c r="I1367" i="1"/>
  <c r="I1371" i="1"/>
  <c r="I1375" i="1"/>
  <c r="I1379" i="1"/>
  <c r="I1383" i="1"/>
  <c r="I1387" i="1"/>
  <c r="I1391" i="1"/>
  <c r="I1395" i="1"/>
  <c r="I1399" i="1"/>
  <c r="I1403" i="1"/>
  <c r="I1407" i="1"/>
  <c r="I1411" i="1"/>
  <c r="I1415" i="1"/>
  <c r="I1419" i="1"/>
  <c r="I1423" i="1"/>
  <c r="J1689" i="1"/>
  <c r="I1689" i="1"/>
  <c r="J1697" i="1"/>
  <c r="I1697" i="1"/>
  <c r="J1705" i="1"/>
  <c r="I1705" i="1"/>
  <c r="J1713" i="1"/>
  <c r="I1713" i="1"/>
  <c r="J1721" i="1"/>
  <c r="I1721" i="1"/>
  <c r="J1729" i="1"/>
  <c r="I1729" i="1"/>
  <c r="J1737" i="1"/>
  <c r="I1737" i="1"/>
  <c r="J1745" i="1"/>
  <c r="I1745" i="1"/>
  <c r="J2173" i="1"/>
  <c r="I2173" i="1"/>
  <c r="J2175" i="1"/>
  <c r="I2175" i="1"/>
  <c r="H1506" i="1"/>
  <c r="H1510" i="1"/>
  <c r="H1514" i="1"/>
  <c r="H1518" i="1"/>
  <c r="H1522" i="1"/>
  <c r="H1526" i="1"/>
  <c r="H1530" i="1"/>
  <c r="H1534" i="1"/>
  <c r="H1538" i="1"/>
  <c r="H1542" i="1"/>
  <c r="H1546" i="1"/>
  <c r="H1550" i="1"/>
  <c r="H1554" i="1"/>
  <c r="H1558" i="1"/>
  <c r="H1562" i="1"/>
  <c r="H1566" i="1"/>
  <c r="H1570" i="1"/>
  <c r="H1574" i="1"/>
  <c r="H1578" i="1"/>
  <c r="H1582" i="1"/>
  <c r="H1586" i="1"/>
  <c r="H1590" i="1"/>
  <c r="H1594" i="1"/>
  <c r="H1598" i="1"/>
  <c r="H1602" i="1"/>
  <c r="H1606" i="1"/>
  <c r="H1610" i="1"/>
  <c r="H1614" i="1"/>
  <c r="H1618" i="1"/>
  <c r="H1622" i="1"/>
  <c r="H1626" i="1"/>
  <c r="H1630" i="1"/>
  <c r="H1634" i="1"/>
  <c r="H1638" i="1"/>
  <c r="H1642" i="1"/>
  <c r="H1646" i="1"/>
  <c r="H1650" i="1"/>
  <c r="H1654" i="1"/>
  <c r="H1658" i="1"/>
  <c r="H1662" i="1"/>
  <c r="H1666" i="1"/>
  <c r="H1670" i="1"/>
  <c r="H1674" i="1"/>
  <c r="H1678" i="1"/>
  <c r="H1682" i="1"/>
  <c r="H1688" i="1"/>
  <c r="I1690" i="1"/>
  <c r="H1696" i="1"/>
  <c r="I1698" i="1"/>
  <c r="H1704" i="1"/>
  <c r="I1706" i="1"/>
  <c r="H1712" i="1"/>
  <c r="I1714" i="1"/>
  <c r="H1720" i="1"/>
  <c r="I1722" i="1"/>
  <c r="H1728" i="1"/>
  <c r="I1730" i="1"/>
  <c r="H1736" i="1"/>
  <c r="I1738" i="1"/>
  <c r="H1744" i="1"/>
  <c r="I1746" i="1"/>
  <c r="J1755" i="1"/>
  <c r="I1755" i="1"/>
  <c r="I1756" i="1"/>
  <c r="J1763" i="1"/>
  <c r="I1763" i="1"/>
  <c r="I1764" i="1"/>
  <c r="J1771" i="1"/>
  <c r="I1771" i="1"/>
  <c r="I1772" i="1"/>
  <c r="J1779" i="1"/>
  <c r="I1779" i="1"/>
  <c r="I1780" i="1"/>
  <c r="J1787" i="1"/>
  <c r="I1787" i="1"/>
  <c r="I1788" i="1"/>
  <c r="J1795" i="1"/>
  <c r="I1795" i="1"/>
  <c r="I1796" i="1"/>
  <c r="J1803" i="1"/>
  <c r="I1803" i="1"/>
  <c r="I1804" i="1"/>
  <c r="J1811" i="1"/>
  <c r="I1811" i="1"/>
  <c r="I1812" i="1"/>
  <c r="J1819" i="1"/>
  <c r="I1819" i="1"/>
  <c r="I1820" i="1"/>
  <c r="J1827" i="1"/>
  <c r="I1827" i="1"/>
  <c r="I1828" i="1"/>
  <c r="J1835" i="1"/>
  <c r="I1835" i="1"/>
  <c r="I1836" i="1"/>
  <c r="J1843" i="1"/>
  <c r="I1843" i="1"/>
  <c r="I1844" i="1"/>
  <c r="J1851" i="1"/>
  <c r="I1851" i="1"/>
  <c r="I1852" i="1"/>
  <c r="J1859" i="1"/>
  <c r="I1859" i="1"/>
  <c r="I1860" i="1"/>
  <c r="J1867" i="1"/>
  <c r="I1867" i="1"/>
  <c r="I1868" i="1"/>
  <c r="J1875" i="1"/>
  <c r="I1875" i="1"/>
  <c r="I1876" i="1"/>
  <c r="J1883" i="1"/>
  <c r="I1883" i="1"/>
  <c r="I1884" i="1"/>
  <c r="J1891" i="1"/>
  <c r="I1891" i="1"/>
  <c r="I1892" i="1"/>
  <c r="J1899" i="1"/>
  <c r="I1899" i="1"/>
  <c r="I1900" i="1"/>
  <c r="J1907" i="1"/>
  <c r="I1907" i="1"/>
  <c r="I1908" i="1"/>
  <c r="J1915" i="1"/>
  <c r="I1915" i="1"/>
  <c r="I1916" i="1"/>
  <c r="J1923" i="1"/>
  <c r="I1923" i="1"/>
  <c r="I1924" i="1"/>
  <c r="J1931" i="1"/>
  <c r="I1931" i="1"/>
  <c r="I1932" i="1"/>
  <c r="J1939" i="1"/>
  <c r="I1939" i="1"/>
  <c r="I1940" i="1"/>
  <c r="J1947" i="1"/>
  <c r="I1947" i="1"/>
  <c r="I1948" i="1"/>
  <c r="J1955" i="1"/>
  <c r="I1955" i="1"/>
  <c r="I1956" i="1"/>
  <c r="J1963" i="1"/>
  <c r="I1963" i="1"/>
  <c r="I1964" i="1"/>
  <c r="J1971" i="1"/>
  <c r="I1971" i="1"/>
  <c r="I1972" i="1"/>
  <c r="J1979" i="1"/>
  <c r="I1979" i="1"/>
  <c r="I1980" i="1"/>
  <c r="J1987" i="1"/>
  <c r="I1987" i="1"/>
  <c r="I1988" i="1"/>
  <c r="J1995" i="1"/>
  <c r="I1995" i="1"/>
  <c r="I1996" i="1"/>
  <c r="J2003" i="1"/>
  <c r="I2003" i="1"/>
  <c r="I2004" i="1"/>
  <c r="J2011" i="1"/>
  <c r="I2011" i="1"/>
  <c r="I2012" i="1"/>
  <c r="J2019" i="1"/>
  <c r="I2019" i="1"/>
  <c r="I2020" i="1"/>
  <c r="J2027" i="1"/>
  <c r="I2027" i="1"/>
  <c r="I2028" i="1"/>
  <c r="J2035" i="1"/>
  <c r="I2035" i="1"/>
  <c r="I2036" i="1"/>
  <c r="J2043" i="1"/>
  <c r="I2043" i="1"/>
  <c r="I2044" i="1"/>
  <c r="J2051" i="1"/>
  <c r="I2051" i="1"/>
  <c r="I2052" i="1"/>
  <c r="J2059" i="1"/>
  <c r="I2059" i="1"/>
  <c r="I2060" i="1"/>
  <c r="I2067" i="1"/>
  <c r="I2075" i="1"/>
  <c r="I2083" i="1"/>
  <c r="I2091" i="1"/>
  <c r="I2099" i="1"/>
  <c r="I2107" i="1"/>
  <c r="I2115" i="1"/>
  <c r="I2123" i="1"/>
  <c r="I2131" i="1"/>
  <c r="I2139" i="1"/>
  <c r="I2147" i="1"/>
  <c r="I2155" i="1"/>
  <c r="I2163" i="1"/>
  <c r="J2289" i="1"/>
  <c r="I2289" i="1"/>
  <c r="J2301" i="1"/>
  <c r="I2301" i="1"/>
  <c r="I2304" i="1"/>
  <c r="J2304" i="1"/>
  <c r="I2326" i="1"/>
  <c r="J2326" i="1"/>
  <c r="J2399" i="1"/>
  <c r="I2399" i="1"/>
  <c r="J2415" i="1"/>
  <c r="I2415" i="1"/>
  <c r="J2431" i="1"/>
  <c r="I2431" i="1"/>
  <c r="J2447" i="1"/>
  <c r="I2447" i="1"/>
  <c r="J2463" i="1"/>
  <c r="I2463" i="1"/>
  <c r="J2479" i="1"/>
  <c r="I2479" i="1"/>
  <c r="J2495" i="1"/>
  <c r="I2495" i="1"/>
  <c r="J2511" i="1"/>
  <c r="I2511" i="1"/>
  <c r="J2527" i="1"/>
  <c r="I2527" i="1"/>
  <c r="J2543" i="1"/>
  <c r="I2543" i="1"/>
  <c r="J2559" i="1"/>
  <c r="I2559" i="1"/>
  <c r="J2575" i="1"/>
  <c r="I2575" i="1"/>
  <c r="J1691" i="1"/>
  <c r="I1691" i="1"/>
  <c r="J1699" i="1"/>
  <c r="I1699" i="1"/>
  <c r="J1707" i="1"/>
  <c r="I1707" i="1"/>
  <c r="J1715" i="1"/>
  <c r="I1715" i="1"/>
  <c r="J1723" i="1"/>
  <c r="I1723" i="1"/>
  <c r="J1731" i="1"/>
  <c r="I1731" i="1"/>
  <c r="J1739" i="1"/>
  <c r="I1739" i="1"/>
  <c r="J1747" i="1"/>
  <c r="I1747" i="1"/>
  <c r="J1753" i="1"/>
  <c r="I1753" i="1"/>
  <c r="J1761" i="1"/>
  <c r="I1761" i="1"/>
  <c r="J1769" i="1"/>
  <c r="I1769" i="1"/>
  <c r="J1777" i="1"/>
  <c r="I1777" i="1"/>
  <c r="J1785" i="1"/>
  <c r="I1785" i="1"/>
  <c r="J1793" i="1"/>
  <c r="I1793" i="1"/>
  <c r="J1801" i="1"/>
  <c r="I1801" i="1"/>
  <c r="J1809" i="1"/>
  <c r="I1809" i="1"/>
  <c r="J1817" i="1"/>
  <c r="I1817" i="1"/>
  <c r="J1825" i="1"/>
  <c r="I1825" i="1"/>
  <c r="J1833" i="1"/>
  <c r="I1833" i="1"/>
  <c r="J1841" i="1"/>
  <c r="I1841" i="1"/>
  <c r="J1849" i="1"/>
  <c r="I1849" i="1"/>
  <c r="J1857" i="1"/>
  <c r="I1857" i="1"/>
  <c r="J1865" i="1"/>
  <c r="I1865" i="1"/>
  <c r="J1873" i="1"/>
  <c r="I1873" i="1"/>
  <c r="J1881" i="1"/>
  <c r="I1881" i="1"/>
  <c r="J1889" i="1"/>
  <c r="I1889" i="1"/>
  <c r="J1897" i="1"/>
  <c r="I1897" i="1"/>
  <c r="J1905" i="1"/>
  <c r="I1905" i="1"/>
  <c r="J1913" i="1"/>
  <c r="I1913" i="1"/>
  <c r="J1921" i="1"/>
  <c r="I1921" i="1"/>
  <c r="J1929" i="1"/>
  <c r="I1929" i="1"/>
  <c r="J1937" i="1"/>
  <c r="I1937" i="1"/>
  <c r="J1945" i="1"/>
  <c r="I1945" i="1"/>
  <c r="J1953" i="1"/>
  <c r="I1953" i="1"/>
  <c r="J1961" i="1"/>
  <c r="I1961" i="1"/>
  <c r="J1969" i="1"/>
  <c r="I1969" i="1"/>
  <c r="J1977" i="1"/>
  <c r="I1977" i="1"/>
  <c r="J1985" i="1"/>
  <c r="I1985" i="1"/>
  <c r="J1993" i="1"/>
  <c r="I1993" i="1"/>
  <c r="J2001" i="1"/>
  <c r="I2001" i="1"/>
  <c r="J2009" i="1"/>
  <c r="I2009" i="1"/>
  <c r="J2017" i="1"/>
  <c r="I2017" i="1"/>
  <c r="J2025" i="1"/>
  <c r="I2025" i="1"/>
  <c r="J2033" i="1"/>
  <c r="I2033" i="1"/>
  <c r="J2041" i="1"/>
  <c r="I2041" i="1"/>
  <c r="J2049" i="1"/>
  <c r="I2049" i="1"/>
  <c r="J2057" i="1"/>
  <c r="I2057" i="1"/>
  <c r="J2065" i="1"/>
  <c r="I2065" i="1"/>
  <c r="J2073" i="1"/>
  <c r="I2073" i="1"/>
  <c r="J2081" i="1"/>
  <c r="I2081" i="1"/>
  <c r="J2089" i="1"/>
  <c r="I2089" i="1"/>
  <c r="J2097" i="1"/>
  <c r="I2097" i="1"/>
  <c r="J2105" i="1"/>
  <c r="I2105" i="1"/>
  <c r="J2113" i="1"/>
  <c r="I2113" i="1"/>
  <c r="J2121" i="1"/>
  <c r="I2121" i="1"/>
  <c r="J2129" i="1"/>
  <c r="I2129" i="1"/>
  <c r="J2137" i="1"/>
  <c r="I2137" i="1"/>
  <c r="J2145" i="1"/>
  <c r="I2145" i="1"/>
  <c r="J2153" i="1"/>
  <c r="I2153" i="1"/>
  <c r="J2161" i="1"/>
  <c r="I2161" i="1"/>
  <c r="J2169" i="1"/>
  <c r="I2169" i="1"/>
  <c r="J2177" i="1"/>
  <c r="I2177" i="1"/>
  <c r="J2185" i="1"/>
  <c r="I2185" i="1"/>
  <c r="J2282" i="1"/>
  <c r="I2282" i="1"/>
  <c r="I2323" i="1"/>
  <c r="J2323" i="1"/>
  <c r="I2340" i="1"/>
  <c r="J2340" i="1"/>
  <c r="H1508" i="1"/>
  <c r="H1512" i="1"/>
  <c r="H1516" i="1"/>
  <c r="H1520" i="1"/>
  <c r="H1524" i="1"/>
  <c r="H1528" i="1"/>
  <c r="H1532" i="1"/>
  <c r="H1536" i="1"/>
  <c r="H1540" i="1"/>
  <c r="H1544" i="1"/>
  <c r="H1548" i="1"/>
  <c r="H1552" i="1"/>
  <c r="H1556" i="1"/>
  <c r="H1560" i="1"/>
  <c r="H1564" i="1"/>
  <c r="H1568" i="1"/>
  <c r="H1572" i="1"/>
  <c r="H1576" i="1"/>
  <c r="H1580" i="1"/>
  <c r="H1584" i="1"/>
  <c r="H1588" i="1"/>
  <c r="H1592" i="1"/>
  <c r="H1596" i="1"/>
  <c r="H1600" i="1"/>
  <c r="H1604" i="1"/>
  <c r="H1608" i="1"/>
  <c r="H1612" i="1"/>
  <c r="H1616" i="1"/>
  <c r="H1620" i="1"/>
  <c r="H1624" i="1"/>
  <c r="H1628" i="1"/>
  <c r="H1632" i="1"/>
  <c r="H1636" i="1"/>
  <c r="H1640" i="1"/>
  <c r="H1644" i="1"/>
  <c r="H1648" i="1"/>
  <c r="H1652" i="1"/>
  <c r="H1656" i="1"/>
  <c r="H1660" i="1"/>
  <c r="H1664" i="1"/>
  <c r="H1668" i="1"/>
  <c r="H1672" i="1"/>
  <c r="H1676" i="1"/>
  <c r="H1680" i="1"/>
  <c r="H1684" i="1"/>
  <c r="H1692" i="1"/>
  <c r="H1700" i="1"/>
  <c r="H1708" i="1"/>
  <c r="H1716" i="1"/>
  <c r="H1724" i="1"/>
  <c r="H1732" i="1"/>
  <c r="H1740" i="1"/>
  <c r="H1748" i="1"/>
  <c r="J1751" i="1"/>
  <c r="I1751" i="1"/>
  <c r="J1759" i="1"/>
  <c r="I1759" i="1"/>
  <c r="J1767" i="1"/>
  <c r="I1767" i="1"/>
  <c r="J1775" i="1"/>
  <c r="I1775" i="1"/>
  <c r="J1783" i="1"/>
  <c r="I1783" i="1"/>
  <c r="J1791" i="1"/>
  <c r="I1791" i="1"/>
  <c r="J1799" i="1"/>
  <c r="I1799" i="1"/>
  <c r="J1807" i="1"/>
  <c r="I1807" i="1"/>
  <c r="J1815" i="1"/>
  <c r="I1815" i="1"/>
  <c r="J1823" i="1"/>
  <c r="I1823" i="1"/>
  <c r="J1831" i="1"/>
  <c r="I1831" i="1"/>
  <c r="J1839" i="1"/>
  <c r="I1839" i="1"/>
  <c r="J1847" i="1"/>
  <c r="I1847" i="1"/>
  <c r="J1855" i="1"/>
  <c r="I1855" i="1"/>
  <c r="J1863" i="1"/>
  <c r="I1863" i="1"/>
  <c r="J1871" i="1"/>
  <c r="I1871" i="1"/>
  <c r="J1879" i="1"/>
  <c r="I1879" i="1"/>
  <c r="J1887" i="1"/>
  <c r="I1887" i="1"/>
  <c r="J1895" i="1"/>
  <c r="I1895" i="1"/>
  <c r="J1903" i="1"/>
  <c r="I1903" i="1"/>
  <c r="J1911" i="1"/>
  <c r="I1911" i="1"/>
  <c r="J1919" i="1"/>
  <c r="I1919" i="1"/>
  <c r="J1927" i="1"/>
  <c r="I1927" i="1"/>
  <c r="J1935" i="1"/>
  <c r="I1935" i="1"/>
  <c r="J1943" i="1"/>
  <c r="I1943" i="1"/>
  <c r="J1951" i="1"/>
  <c r="I1951" i="1"/>
  <c r="J1959" i="1"/>
  <c r="I1959" i="1"/>
  <c r="J1967" i="1"/>
  <c r="I1967" i="1"/>
  <c r="J1975" i="1"/>
  <c r="I1975" i="1"/>
  <c r="J1983" i="1"/>
  <c r="I1983" i="1"/>
  <c r="J1991" i="1"/>
  <c r="I1991" i="1"/>
  <c r="J1999" i="1"/>
  <c r="I1999" i="1"/>
  <c r="J2007" i="1"/>
  <c r="I2007" i="1"/>
  <c r="J2015" i="1"/>
  <c r="I2015" i="1"/>
  <c r="J2023" i="1"/>
  <c r="I2023" i="1"/>
  <c r="J2031" i="1"/>
  <c r="I2031" i="1"/>
  <c r="J2039" i="1"/>
  <c r="I2039" i="1"/>
  <c r="J2047" i="1"/>
  <c r="I2047" i="1"/>
  <c r="J2055" i="1"/>
  <c r="I2055" i="1"/>
  <c r="J2281" i="1"/>
  <c r="I2281" i="1"/>
  <c r="I2294" i="1"/>
  <c r="J2294" i="1"/>
  <c r="I2314" i="1"/>
  <c r="J2314" i="1"/>
  <c r="J2319" i="1"/>
  <c r="I2319" i="1"/>
  <c r="J2321" i="1"/>
  <c r="I2321" i="1"/>
  <c r="J2333" i="1"/>
  <c r="I2333" i="1"/>
  <c r="I2336" i="1"/>
  <c r="J2336" i="1"/>
  <c r="J2280" i="1"/>
  <c r="I2280" i="1"/>
  <c r="I2285" i="1"/>
  <c r="J2288" i="1"/>
  <c r="I2288" i="1"/>
  <c r="H2290" i="1"/>
  <c r="J2295" i="1"/>
  <c r="I2295" i="1"/>
  <c r="I2305" i="1"/>
  <c r="J2309" i="1"/>
  <c r="I2309" i="1"/>
  <c r="I2312" i="1"/>
  <c r="J2312" i="1"/>
  <c r="I2316" i="1"/>
  <c r="J2316" i="1"/>
  <c r="H2322" i="1"/>
  <c r="J2327" i="1"/>
  <c r="I2327" i="1"/>
  <c r="I2337" i="1"/>
  <c r="J2341" i="1"/>
  <c r="I2341" i="1"/>
  <c r="I2342" i="1"/>
  <c r="J2342" i="1"/>
  <c r="I2345" i="1"/>
  <c r="J2347" i="1"/>
  <c r="I2347" i="1"/>
  <c r="J2349" i="1"/>
  <c r="I2349" i="1"/>
  <c r="I2350" i="1"/>
  <c r="J2350" i="1"/>
  <c r="I2353" i="1"/>
  <c r="J2355" i="1"/>
  <c r="I2355" i="1"/>
  <c r="J2357" i="1"/>
  <c r="I2357" i="1"/>
  <c r="I2358" i="1"/>
  <c r="J2358" i="1"/>
  <c r="I2361" i="1"/>
  <c r="J2363" i="1"/>
  <c r="I2363" i="1"/>
  <c r="J2365" i="1"/>
  <c r="I2365" i="1"/>
  <c r="I2366" i="1"/>
  <c r="J2366" i="1"/>
  <c r="I2369" i="1"/>
  <c r="J2371" i="1"/>
  <c r="I2371" i="1"/>
  <c r="J2373" i="1"/>
  <c r="I2373" i="1"/>
  <c r="I2374" i="1"/>
  <c r="J2374" i="1"/>
  <c r="I2377" i="1"/>
  <c r="J2379" i="1"/>
  <c r="I2379" i="1"/>
  <c r="J2381" i="1"/>
  <c r="I2381" i="1"/>
  <c r="I2382" i="1"/>
  <c r="J2382" i="1"/>
  <c r="J2394" i="1"/>
  <c r="I2394" i="1"/>
  <c r="J2410" i="1"/>
  <c r="I2410" i="1"/>
  <c r="J2426" i="1"/>
  <c r="I2426" i="1"/>
  <c r="J2442" i="1"/>
  <c r="I2442" i="1"/>
  <c r="J2458" i="1"/>
  <c r="I2458" i="1"/>
  <c r="J2474" i="1"/>
  <c r="I2474" i="1"/>
  <c r="J2490" i="1"/>
  <c r="I2490" i="1"/>
  <c r="J2506" i="1"/>
  <c r="I2506" i="1"/>
  <c r="J2522" i="1"/>
  <c r="I2522" i="1"/>
  <c r="J2538" i="1"/>
  <c r="I2538" i="1"/>
  <c r="J2554" i="1"/>
  <c r="I2554" i="1"/>
  <c r="J2570" i="1"/>
  <c r="I2570" i="1"/>
  <c r="J2706" i="1"/>
  <c r="I2706" i="1"/>
  <c r="I2736" i="1"/>
  <c r="J2736" i="1"/>
  <c r="I2752" i="1"/>
  <c r="J2752" i="1"/>
  <c r="I2768" i="1"/>
  <c r="J2768" i="1"/>
  <c r="I2784" i="1"/>
  <c r="J2784" i="1"/>
  <c r="I2800" i="1"/>
  <c r="J2800" i="1"/>
  <c r="I2816" i="1"/>
  <c r="J2816" i="1"/>
  <c r="I2832" i="1"/>
  <c r="J2832" i="1"/>
  <c r="I2848" i="1"/>
  <c r="J2848" i="1"/>
  <c r="H2286" i="1"/>
  <c r="I2292" i="1"/>
  <c r="J2292" i="1"/>
  <c r="I2298" i="1"/>
  <c r="J2298" i="1"/>
  <c r="J2303" i="1"/>
  <c r="I2303" i="1"/>
  <c r="J2317" i="1"/>
  <c r="I2317" i="1"/>
  <c r="I2320" i="1"/>
  <c r="J2320" i="1"/>
  <c r="I2324" i="1"/>
  <c r="J2324" i="1"/>
  <c r="I2330" i="1"/>
  <c r="J2330" i="1"/>
  <c r="J2335" i="1"/>
  <c r="I2335" i="1"/>
  <c r="J2391" i="1"/>
  <c r="I2391" i="1"/>
  <c r="J2407" i="1"/>
  <c r="I2407" i="1"/>
  <c r="J2423" i="1"/>
  <c r="I2423" i="1"/>
  <c r="J2439" i="1"/>
  <c r="I2439" i="1"/>
  <c r="J2455" i="1"/>
  <c r="I2455" i="1"/>
  <c r="J2471" i="1"/>
  <c r="I2471" i="1"/>
  <c r="J2487" i="1"/>
  <c r="I2487" i="1"/>
  <c r="J2503" i="1"/>
  <c r="I2503" i="1"/>
  <c r="J2519" i="1"/>
  <c r="I2519" i="1"/>
  <c r="J2535" i="1"/>
  <c r="I2535" i="1"/>
  <c r="J2551" i="1"/>
  <c r="I2551" i="1"/>
  <c r="J2567" i="1"/>
  <c r="I2567" i="1"/>
  <c r="I2585" i="1"/>
  <c r="J2585" i="1"/>
  <c r="J2588" i="1"/>
  <c r="I2588" i="1"/>
  <c r="J2590" i="1"/>
  <c r="I2590" i="1"/>
  <c r="J2610" i="1"/>
  <c r="I2610" i="1"/>
  <c r="I2613" i="1"/>
  <c r="J2613" i="1"/>
  <c r="I2617" i="1"/>
  <c r="J2617" i="1"/>
  <c r="J2620" i="1"/>
  <c r="I2620" i="1"/>
  <c r="J2622" i="1"/>
  <c r="I2622" i="1"/>
  <c r="J2642" i="1"/>
  <c r="I2642" i="1"/>
  <c r="I2645" i="1"/>
  <c r="J2645" i="1"/>
  <c r="I2649" i="1"/>
  <c r="J2649" i="1"/>
  <c r="J2652" i="1"/>
  <c r="I2652" i="1"/>
  <c r="J2654" i="1"/>
  <c r="I2654" i="1"/>
  <c r="J2674" i="1"/>
  <c r="I2674" i="1"/>
  <c r="J2728" i="1"/>
  <c r="I2728" i="1"/>
  <c r="H2062" i="1"/>
  <c r="H2066" i="1"/>
  <c r="H2070" i="1"/>
  <c r="H2074" i="1"/>
  <c r="H2078" i="1"/>
  <c r="H2082" i="1"/>
  <c r="H2086" i="1"/>
  <c r="H2090" i="1"/>
  <c r="H2094" i="1"/>
  <c r="H2098" i="1"/>
  <c r="H2102" i="1"/>
  <c r="H2106" i="1"/>
  <c r="H2110" i="1"/>
  <c r="H2114" i="1"/>
  <c r="H2118" i="1"/>
  <c r="H2122" i="1"/>
  <c r="H2126" i="1"/>
  <c r="H2130" i="1"/>
  <c r="H2134" i="1"/>
  <c r="H2138" i="1"/>
  <c r="H2142" i="1"/>
  <c r="H2146" i="1"/>
  <c r="H2150" i="1"/>
  <c r="H2154" i="1"/>
  <c r="H2158" i="1"/>
  <c r="H2162" i="1"/>
  <c r="H2166" i="1"/>
  <c r="H2170" i="1"/>
  <c r="H2174" i="1"/>
  <c r="H2178" i="1"/>
  <c r="H2182" i="1"/>
  <c r="H2186" i="1"/>
  <c r="H2190" i="1"/>
  <c r="H2284" i="1"/>
  <c r="J2293" i="1"/>
  <c r="I2293" i="1"/>
  <c r="I2296" i="1"/>
  <c r="J2296" i="1"/>
  <c r="J2299" i="1"/>
  <c r="I2300" i="1"/>
  <c r="J2300" i="1"/>
  <c r="H2306" i="1"/>
  <c r="J2310" i="1"/>
  <c r="J2311" i="1"/>
  <c r="I2311" i="1"/>
  <c r="J2325" i="1"/>
  <c r="I2325" i="1"/>
  <c r="I2328" i="1"/>
  <c r="J2328" i="1"/>
  <c r="J2331" i="1"/>
  <c r="I2332" i="1"/>
  <c r="J2332" i="1"/>
  <c r="H2338" i="1"/>
  <c r="J2386" i="1"/>
  <c r="I2386" i="1"/>
  <c r="J2402" i="1"/>
  <c r="I2402" i="1"/>
  <c r="J2418" i="1"/>
  <c r="I2418" i="1"/>
  <c r="J2434" i="1"/>
  <c r="I2434" i="1"/>
  <c r="J2450" i="1"/>
  <c r="I2450" i="1"/>
  <c r="J2466" i="1"/>
  <c r="I2466" i="1"/>
  <c r="J2482" i="1"/>
  <c r="I2482" i="1"/>
  <c r="J2498" i="1"/>
  <c r="I2498" i="1"/>
  <c r="J2514" i="1"/>
  <c r="I2514" i="1"/>
  <c r="J2530" i="1"/>
  <c r="I2530" i="1"/>
  <c r="J2546" i="1"/>
  <c r="I2546" i="1"/>
  <c r="J2562" i="1"/>
  <c r="I2562" i="1"/>
  <c r="J2578" i="1"/>
  <c r="I2578" i="1"/>
  <c r="I2581" i="1"/>
  <c r="J2581" i="1"/>
  <c r="J2696" i="1"/>
  <c r="I2696" i="1"/>
  <c r="I2711" i="1"/>
  <c r="J2711" i="1"/>
  <c r="J2716" i="1"/>
  <c r="I2716" i="1"/>
  <c r="I2744" i="1"/>
  <c r="J2744" i="1"/>
  <c r="I2760" i="1"/>
  <c r="J2760" i="1"/>
  <c r="I2776" i="1"/>
  <c r="J2776" i="1"/>
  <c r="I2792" i="1"/>
  <c r="J2792" i="1"/>
  <c r="I2808" i="1"/>
  <c r="J2808" i="1"/>
  <c r="I2824" i="1"/>
  <c r="J2824" i="1"/>
  <c r="I2840" i="1"/>
  <c r="J2840" i="1"/>
  <c r="H2344" i="1"/>
  <c r="H2352" i="1"/>
  <c r="H2360" i="1"/>
  <c r="H2368" i="1"/>
  <c r="H2376" i="1"/>
  <c r="H2384" i="1"/>
  <c r="I2387" i="1"/>
  <c r="H2392" i="1"/>
  <c r="I2395" i="1"/>
  <c r="H2400" i="1"/>
  <c r="I2403" i="1"/>
  <c r="H2408" i="1"/>
  <c r="I2411" i="1"/>
  <c r="H2416" i="1"/>
  <c r="I2419" i="1"/>
  <c r="H2424" i="1"/>
  <c r="I2427" i="1"/>
  <c r="H2432" i="1"/>
  <c r="I2435" i="1"/>
  <c r="H2440" i="1"/>
  <c r="I2443" i="1"/>
  <c r="H2448" i="1"/>
  <c r="I2451" i="1"/>
  <c r="H2456" i="1"/>
  <c r="I2459" i="1"/>
  <c r="H2464" i="1"/>
  <c r="I2467" i="1"/>
  <c r="H2472" i="1"/>
  <c r="I2475" i="1"/>
  <c r="H2480" i="1"/>
  <c r="I2483" i="1"/>
  <c r="H2488" i="1"/>
  <c r="I2491" i="1"/>
  <c r="H2496" i="1"/>
  <c r="I2499" i="1"/>
  <c r="H2504" i="1"/>
  <c r="I2507" i="1"/>
  <c r="H2512" i="1"/>
  <c r="I2515" i="1"/>
  <c r="H2520" i="1"/>
  <c r="I2523" i="1"/>
  <c r="H2528" i="1"/>
  <c r="I2531" i="1"/>
  <c r="H2536" i="1"/>
  <c r="I2539" i="1"/>
  <c r="H2544" i="1"/>
  <c r="I2547" i="1"/>
  <c r="H2552" i="1"/>
  <c r="I2555" i="1"/>
  <c r="H2560" i="1"/>
  <c r="I2563" i="1"/>
  <c r="H2568" i="1"/>
  <c r="I2571" i="1"/>
  <c r="H2576" i="1"/>
  <c r="I2582" i="1"/>
  <c r="H2584" i="1"/>
  <c r="H2591" i="1"/>
  <c r="I2607" i="1"/>
  <c r="J2607" i="1"/>
  <c r="I2623" i="1"/>
  <c r="J2623" i="1"/>
  <c r="I2639" i="1"/>
  <c r="J2639" i="1"/>
  <c r="I2655" i="1"/>
  <c r="J2655" i="1"/>
  <c r="J2660" i="1"/>
  <c r="I2660" i="1"/>
  <c r="J2672" i="1"/>
  <c r="I2672" i="1"/>
  <c r="I2687" i="1"/>
  <c r="J2687" i="1"/>
  <c r="J2692" i="1"/>
  <c r="I2692" i="1"/>
  <c r="J2704" i="1"/>
  <c r="I2704" i="1"/>
  <c r="I2719" i="1"/>
  <c r="J2719" i="1"/>
  <c r="J2724" i="1"/>
  <c r="I2724" i="1"/>
  <c r="J2390" i="1"/>
  <c r="I2390" i="1"/>
  <c r="J2398" i="1"/>
  <c r="I2398" i="1"/>
  <c r="J2406" i="1"/>
  <c r="I2406" i="1"/>
  <c r="J2414" i="1"/>
  <c r="I2414" i="1"/>
  <c r="J2422" i="1"/>
  <c r="I2422" i="1"/>
  <c r="J2430" i="1"/>
  <c r="I2430" i="1"/>
  <c r="J2438" i="1"/>
  <c r="I2438" i="1"/>
  <c r="J2446" i="1"/>
  <c r="I2446" i="1"/>
  <c r="J2454" i="1"/>
  <c r="I2454" i="1"/>
  <c r="J2462" i="1"/>
  <c r="I2462" i="1"/>
  <c r="J2470" i="1"/>
  <c r="I2470" i="1"/>
  <c r="J2478" i="1"/>
  <c r="I2478" i="1"/>
  <c r="J2486" i="1"/>
  <c r="I2486" i="1"/>
  <c r="J2494" i="1"/>
  <c r="I2494" i="1"/>
  <c r="J2502" i="1"/>
  <c r="I2502" i="1"/>
  <c r="J2510" i="1"/>
  <c r="I2510" i="1"/>
  <c r="J2518" i="1"/>
  <c r="I2518" i="1"/>
  <c r="J2526" i="1"/>
  <c r="I2526" i="1"/>
  <c r="J2534" i="1"/>
  <c r="I2534" i="1"/>
  <c r="J2542" i="1"/>
  <c r="I2542" i="1"/>
  <c r="J2550" i="1"/>
  <c r="I2550" i="1"/>
  <c r="J2558" i="1"/>
  <c r="I2558" i="1"/>
  <c r="J2566" i="1"/>
  <c r="I2566" i="1"/>
  <c r="J2574" i="1"/>
  <c r="I2574" i="1"/>
  <c r="J2580" i="1"/>
  <c r="I2580" i="1"/>
  <c r="J2586" i="1"/>
  <c r="I2586" i="1"/>
  <c r="I2589" i="1"/>
  <c r="J2589" i="1"/>
  <c r="I2593" i="1"/>
  <c r="J2593" i="1"/>
  <c r="J2596" i="1"/>
  <c r="I2596" i="1"/>
  <c r="J2602" i="1"/>
  <c r="I2602" i="1"/>
  <c r="I2605" i="1"/>
  <c r="J2605" i="1"/>
  <c r="I2609" i="1"/>
  <c r="J2609" i="1"/>
  <c r="J2612" i="1"/>
  <c r="I2612" i="1"/>
  <c r="J2618" i="1"/>
  <c r="I2618" i="1"/>
  <c r="I2621" i="1"/>
  <c r="J2621" i="1"/>
  <c r="I2625" i="1"/>
  <c r="J2625" i="1"/>
  <c r="J2628" i="1"/>
  <c r="I2628" i="1"/>
  <c r="J2634" i="1"/>
  <c r="I2634" i="1"/>
  <c r="I2637" i="1"/>
  <c r="J2637" i="1"/>
  <c r="I2641" i="1"/>
  <c r="J2641" i="1"/>
  <c r="J2644" i="1"/>
  <c r="I2644" i="1"/>
  <c r="J2650" i="1"/>
  <c r="I2650" i="1"/>
  <c r="I2653" i="1"/>
  <c r="J2653" i="1"/>
  <c r="I2663" i="1"/>
  <c r="J2663" i="1"/>
  <c r="I2666" i="1"/>
  <c r="J2668" i="1"/>
  <c r="I2668" i="1"/>
  <c r="J2680" i="1"/>
  <c r="I2680" i="1"/>
  <c r="I2695" i="1"/>
  <c r="J2695" i="1"/>
  <c r="I2698" i="1"/>
  <c r="J2700" i="1"/>
  <c r="I2700" i="1"/>
  <c r="J2712" i="1"/>
  <c r="I2712" i="1"/>
  <c r="I2727" i="1"/>
  <c r="J2727" i="1"/>
  <c r="I2730" i="1"/>
  <c r="I2732" i="1"/>
  <c r="J2732" i="1"/>
  <c r="I2737" i="1"/>
  <c r="I2740" i="1"/>
  <c r="J2740" i="1"/>
  <c r="I2745" i="1"/>
  <c r="I2748" i="1"/>
  <c r="J2748" i="1"/>
  <c r="I2753" i="1"/>
  <c r="I2756" i="1"/>
  <c r="J2756" i="1"/>
  <c r="I2761" i="1"/>
  <c r="I2764" i="1"/>
  <c r="J2764" i="1"/>
  <c r="I2769" i="1"/>
  <c r="I2772" i="1"/>
  <c r="J2772" i="1"/>
  <c r="I2777" i="1"/>
  <c r="I2780" i="1"/>
  <c r="J2780" i="1"/>
  <c r="I2785" i="1"/>
  <c r="I2788" i="1"/>
  <c r="J2788" i="1"/>
  <c r="I2793" i="1"/>
  <c r="I2796" i="1"/>
  <c r="J2796" i="1"/>
  <c r="I2801" i="1"/>
  <c r="I2804" i="1"/>
  <c r="J2804" i="1"/>
  <c r="I2809" i="1"/>
  <c r="I2812" i="1"/>
  <c r="J2812" i="1"/>
  <c r="I2817" i="1"/>
  <c r="I2820" i="1"/>
  <c r="J2820" i="1"/>
  <c r="I2825" i="1"/>
  <c r="I2828" i="1"/>
  <c r="J2828" i="1"/>
  <c r="I2833" i="1"/>
  <c r="I2836" i="1"/>
  <c r="J2836" i="1"/>
  <c r="I2841" i="1"/>
  <c r="I2844" i="1"/>
  <c r="J2844" i="1"/>
  <c r="I2852" i="1"/>
  <c r="J2852" i="1"/>
  <c r="I2343" i="1"/>
  <c r="H2348" i="1"/>
  <c r="I2351" i="1"/>
  <c r="H2356" i="1"/>
  <c r="I2359" i="1"/>
  <c r="H2364" i="1"/>
  <c r="I2367" i="1"/>
  <c r="H2372" i="1"/>
  <c r="I2375" i="1"/>
  <c r="H2380" i="1"/>
  <c r="I2383" i="1"/>
  <c r="H2388" i="1"/>
  <c r="H2396" i="1"/>
  <c r="H2404" i="1"/>
  <c r="H2412" i="1"/>
  <c r="H2420" i="1"/>
  <c r="H2428" i="1"/>
  <c r="H2436" i="1"/>
  <c r="H2444" i="1"/>
  <c r="H2452" i="1"/>
  <c r="H2460" i="1"/>
  <c r="H2468" i="1"/>
  <c r="H2476" i="1"/>
  <c r="H2484" i="1"/>
  <c r="H2492" i="1"/>
  <c r="H2500" i="1"/>
  <c r="H2508" i="1"/>
  <c r="H2516" i="1"/>
  <c r="H2524" i="1"/>
  <c r="H2532" i="1"/>
  <c r="H2540" i="1"/>
  <c r="H2548" i="1"/>
  <c r="H2556" i="1"/>
  <c r="H2564" i="1"/>
  <c r="H2572" i="1"/>
  <c r="H2583" i="1"/>
  <c r="H2592" i="1"/>
  <c r="H2599" i="1"/>
  <c r="H2608" i="1"/>
  <c r="H2615" i="1"/>
  <c r="H2624" i="1"/>
  <c r="H2631" i="1"/>
  <c r="H2640" i="1"/>
  <c r="H2647" i="1"/>
  <c r="H2656" i="1"/>
  <c r="I2671" i="1"/>
  <c r="J2671" i="1"/>
  <c r="J2676" i="1"/>
  <c r="I2676" i="1"/>
  <c r="J2688" i="1"/>
  <c r="I2688" i="1"/>
  <c r="I2703" i="1"/>
  <c r="J2703" i="1"/>
  <c r="J2708" i="1"/>
  <c r="I2708" i="1"/>
  <c r="J2720" i="1"/>
  <c r="I2720" i="1"/>
  <c r="I2872" i="1"/>
  <c r="J2872" i="1"/>
  <c r="I2880" i="1"/>
  <c r="J2880" i="1"/>
  <c r="I2888" i="1"/>
  <c r="J2888" i="1"/>
  <c r="I2896" i="1"/>
  <c r="J2896" i="1"/>
  <c r="I2904" i="1"/>
  <c r="J2904" i="1"/>
  <c r="I2912" i="1"/>
  <c r="J2912" i="1"/>
  <c r="I2920" i="1"/>
  <c r="J2920" i="1"/>
  <c r="I2928" i="1"/>
  <c r="J2928" i="1"/>
  <c r="I2936" i="1"/>
  <c r="J2936" i="1"/>
  <c r="I2944" i="1"/>
  <c r="J2944" i="1"/>
  <c r="I2952" i="1"/>
  <c r="J2952" i="1"/>
  <c r="I2960" i="1"/>
  <c r="J2960" i="1"/>
  <c r="I2968" i="1"/>
  <c r="J2968" i="1"/>
  <c r="I2976" i="1"/>
  <c r="J2976" i="1"/>
  <c r="I2984" i="1"/>
  <c r="J2984" i="1"/>
  <c r="I2992" i="1"/>
  <c r="J2992" i="1"/>
  <c r="I3000" i="1"/>
  <c r="J3000" i="1"/>
  <c r="I3008" i="1"/>
  <c r="J3008" i="1"/>
  <c r="I3016" i="1"/>
  <c r="J3016" i="1"/>
  <c r="I3024" i="1"/>
  <c r="J3024" i="1"/>
  <c r="I3032" i="1"/>
  <c r="J3032" i="1"/>
  <c r="H2659" i="1"/>
  <c r="I2662" i="1"/>
  <c r="H2667" i="1"/>
  <c r="I2670" i="1"/>
  <c r="H2675" i="1"/>
  <c r="I2678" i="1"/>
  <c r="H2683" i="1"/>
  <c r="I2686" i="1"/>
  <c r="H2691" i="1"/>
  <c r="I2694" i="1"/>
  <c r="H2699" i="1"/>
  <c r="I2702" i="1"/>
  <c r="H2707" i="1"/>
  <c r="I2710" i="1"/>
  <c r="H2715" i="1"/>
  <c r="I2718" i="1"/>
  <c r="H2723" i="1"/>
  <c r="I2726" i="1"/>
  <c r="H2731" i="1"/>
  <c r="J2861" i="1"/>
  <c r="I2861" i="1"/>
  <c r="J2863" i="1"/>
  <c r="I2863" i="1"/>
  <c r="J2865" i="1"/>
  <c r="I2865" i="1"/>
  <c r="I2870" i="1"/>
  <c r="J2870" i="1"/>
  <c r="I2878" i="1"/>
  <c r="J2878" i="1"/>
  <c r="I2886" i="1"/>
  <c r="J2886" i="1"/>
  <c r="I2894" i="1"/>
  <c r="J2894" i="1"/>
  <c r="I2902" i="1"/>
  <c r="J2902" i="1"/>
  <c r="I2910" i="1"/>
  <c r="J2910" i="1"/>
  <c r="I2918" i="1"/>
  <c r="J2918" i="1"/>
  <c r="I2926" i="1"/>
  <c r="J2926" i="1"/>
  <c r="I2934" i="1"/>
  <c r="J2934" i="1"/>
  <c r="I2942" i="1"/>
  <c r="J2942" i="1"/>
  <c r="I2950" i="1"/>
  <c r="J2950" i="1"/>
  <c r="I2958" i="1"/>
  <c r="J2958" i="1"/>
  <c r="I2966" i="1"/>
  <c r="J2966" i="1"/>
  <c r="I2974" i="1"/>
  <c r="J2974" i="1"/>
  <c r="I2982" i="1"/>
  <c r="J2982" i="1"/>
  <c r="I2990" i="1"/>
  <c r="J2990" i="1"/>
  <c r="I2998" i="1"/>
  <c r="J2998" i="1"/>
  <c r="I3006" i="1"/>
  <c r="J3006" i="1"/>
  <c r="I3014" i="1"/>
  <c r="J3014" i="1"/>
  <c r="I3022" i="1"/>
  <c r="J3022" i="1"/>
  <c r="I3030" i="1"/>
  <c r="J3030" i="1"/>
  <c r="I3038" i="1"/>
  <c r="J3038" i="1"/>
  <c r="H2661" i="1"/>
  <c r="H2669" i="1"/>
  <c r="H2677" i="1"/>
  <c r="H2685" i="1"/>
  <c r="H2693" i="1"/>
  <c r="H2701" i="1"/>
  <c r="H2709" i="1"/>
  <c r="H2717" i="1"/>
  <c r="H2725" i="1"/>
  <c r="J2735" i="1"/>
  <c r="I2735" i="1"/>
  <c r="J2739" i="1"/>
  <c r="I2739" i="1"/>
  <c r="J2743" i="1"/>
  <c r="I2743" i="1"/>
  <c r="J2747" i="1"/>
  <c r="I2747" i="1"/>
  <c r="J2751" i="1"/>
  <c r="I2751" i="1"/>
  <c r="J2755" i="1"/>
  <c r="I2755" i="1"/>
  <c r="J2759" i="1"/>
  <c r="I2759" i="1"/>
  <c r="J2763" i="1"/>
  <c r="I2763" i="1"/>
  <c r="J2767" i="1"/>
  <c r="I2767" i="1"/>
  <c r="J2771" i="1"/>
  <c r="I2771" i="1"/>
  <c r="J2775" i="1"/>
  <c r="I2775" i="1"/>
  <c r="J2779" i="1"/>
  <c r="I2779" i="1"/>
  <c r="J2783" i="1"/>
  <c r="I2783" i="1"/>
  <c r="J2787" i="1"/>
  <c r="I2787" i="1"/>
  <c r="J2791" i="1"/>
  <c r="I2791" i="1"/>
  <c r="J2795" i="1"/>
  <c r="I2795" i="1"/>
  <c r="J2799" i="1"/>
  <c r="I2799" i="1"/>
  <c r="J2803" i="1"/>
  <c r="I2803" i="1"/>
  <c r="J2807" i="1"/>
  <c r="I2807" i="1"/>
  <c r="J2811" i="1"/>
  <c r="I2811" i="1"/>
  <c r="J2815" i="1"/>
  <c r="I2815" i="1"/>
  <c r="J2819" i="1"/>
  <c r="I2819" i="1"/>
  <c r="J2823" i="1"/>
  <c r="I2823" i="1"/>
  <c r="J2827" i="1"/>
  <c r="I2827" i="1"/>
  <c r="J2831" i="1"/>
  <c r="I2831" i="1"/>
  <c r="J2835" i="1"/>
  <c r="I2835" i="1"/>
  <c r="J2839" i="1"/>
  <c r="I2839" i="1"/>
  <c r="J2843" i="1"/>
  <c r="I2843" i="1"/>
  <c r="J2847" i="1"/>
  <c r="I2847" i="1"/>
  <c r="J2851" i="1"/>
  <c r="I2851" i="1"/>
  <c r="I2868" i="1"/>
  <c r="J2868" i="1"/>
  <c r="I2876" i="1"/>
  <c r="J2876" i="1"/>
  <c r="I2884" i="1"/>
  <c r="J2884" i="1"/>
  <c r="I2892" i="1"/>
  <c r="J2892" i="1"/>
  <c r="I2900" i="1"/>
  <c r="J2900" i="1"/>
  <c r="I2908" i="1"/>
  <c r="J2908" i="1"/>
  <c r="I2916" i="1"/>
  <c r="J2916" i="1"/>
  <c r="I2924" i="1"/>
  <c r="J2924" i="1"/>
  <c r="I2932" i="1"/>
  <c r="J2932" i="1"/>
  <c r="I2940" i="1"/>
  <c r="J2940" i="1"/>
  <c r="I2948" i="1"/>
  <c r="J2948" i="1"/>
  <c r="I2956" i="1"/>
  <c r="J2956" i="1"/>
  <c r="I2964" i="1"/>
  <c r="J2964" i="1"/>
  <c r="I2972" i="1"/>
  <c r="J2972" i="1"/>
  <c r="I2980" i="1"/>
  <c r="J2980" i="1"/>
  <c r="I2988" i="1"/>
  <c r="J2988" i="1"/>
  <c r="I2996" i="1"/>
  <c r="J2996" i="1"/>
  <c r="I3004" i="1"/>
  <c r="J3004" i="1"/>
  <c r="I3012" i="1"/>
  <c r="J3012" i="1"/>
  <c r="I3020" i="1"/>
  <c r="J3020" i="1"/>
  <c r="I3028" i="1"/>
  <c r="J3028" i="1"/>
  <c r="I3036" i="1"/>
  <c r="J3036" i="1"/>
  <c r="H2734" i="1"/>
  <c r="H2738" i="1"/>
  <c r="H2742" i="1"/>
  <c r="H2746" i="1"/>
  <c r="H2750" i="1"/>
  <c r="H2754" i="1"/>
  <c r="H2758" i="1"/>
  <c r="H2762" i="1"/>
  <c r="H2766" i="1"/>
  <c r="H2770" i="1"/>
  <c r="H2774" i="1"/>
  <c r="H2778" i="1"/>
  <c r="H2782" i="1"/>
  <c r="H2786" i="1"/>
  <c r="H2790" i="1"/>
  <c r="H2794" i="1"/>
  <c r="H2798" i="1"/>
  <c r="H2802" i="1"/>
  <c r="H2806" i="1"/>
  <c r="H2810" i="1"/>
  <c r="H2814" i="1"/>
  <c r="H2818" i="1"/>
  <c r="H2822" i="1"/>
  <c r="H2826" i="1"/>
  <c r="H2830" i="1"/>
  <c r="H2834" i="1"/>
  <c r="H2838" i="1"/>
  <c r="H2842" i="1"/>
  <c r="H2846" i="1"/>
  <c r="H2850" i="1"/>
  <c r="H2854" i="1"/>
  <c r="J3043" i="1"/>
  <c r="I3043" i="1"/>
  <c r="J3051" i="1"/>
  <c r="I3051" i="1"/>
  <c r="J3059" i="1"/>
  <c r="I3059" i="1"/>
  <c r="J3067" i="1"/>
  <c r="I3067" i="1"/>
  <c r="J3075" i="1"/>
  <c r="I3075" i="1"/>
  <c r="H2856" i="1"/>
  <c r="I2857" i="1"/>
  <c r="I3041" i="1"/>
  <c r="I3049" i="1"/>
  <c r="I3057" i="1"/>
  <c r="I3065" i="1"/>
  <c r="I3073" i="1"/>
  <c r="I3084" i="1"/>
  <c r="J3084" i="1"/>
  <c r="J2867" i="1"/>
  <c r="I2867" i="1"/>
  <c r="J2869" i="1"/>
  <c r="I2869" i="1"/>
  <c r="J2871" i="1"/>
  <c r="I2871" i="1"/>
  <c r="J2873" i="1"/>
  <c r="I2873" i="1"/>
  <c r="J2875" i="1"/>
  <c r="I2875" i="1"/>
  <c r="J2877" i="1"/>
  <c r="I2877" i="1"/>
  <c r="J2879" i="1"/>
  <c r="I2879" i="1"/>
  <c r="J2881" i="1"/>
  <c r="I2881" i="1"/>
  <c r="J2883" i="1"/>
  <c r="I2883" i="1"/>
  <c r="J2885" i="1"/>
  <c r="I2885" i="1"/>
  <c r="J2887" i="1"/>
  <c r="I2887" i="1"/>
  <c r="J2889" i="1"/>
  <c r="I2889" i="1"/>
  <c r="J2891" i="1"/>
  <c r="I2891" i="1"/>
  <c r="J2893" i="1"/>
  <c r="I2893" i="1"/>
  <c r="J2895" i="1"/>
  <c r="I2895" i="1"/>
  <c r="J2897" i="1"/>
  <c r="I2897" i="1"/>
  <c r="J2899" i="1"/>
  <c r="I2899" i="1"/>
  <c r="J2901" i="1"/>
  <c r="I2901" i="1"/>
  <c r="J2903" i="1"/>
  <c r="I2903" i="1"/>
  <c r="J2905" i="1"/>
  <c r="I2905" i="1"/>
  <c r="J2907" i="1"/>
  <c r="I2907" i="1"/>
  <c r="J2909" i="1"/>
  <c r="I2909" i="1"/>
  <c r="J2911" i="1"/>
  <c r="I2911" i="1"/>
  <c r="J2913" i="1"/>
  <c r="I2913" i="1"/>
  <c r="J2915" i="1"/>
  <c r="I2915" i="1"/>
  <c r="J2917" i="1"/>
  <c r="I2917" i="1"/>
  <c r="J2919" i="1"/>
  <c r="I2919" i="1"/>
  <c r="J2921" i="1"/>
  <c r="I2921" i="1"/>
  <c r="J2923" i="1"/>
  <c r="I2923" i="1"/>
  <c r="J2925" i="1"/>
  <c r="I2925" i="1"/>
  <c r="J2927" i="1"/>
  <c r="I2927" i="1"/>
  <c r="J2929" i="1"/>
  <c r="I2929" i="1"/>
  <c r="J2931" i="1"/>
  <c r="I2931" i="1"/>
  <c r="J2933" i="1"/>
  <c r="I2933" i="1"/>
  <c r="J2935" i="1"/>
  <c r="I2935" i="1"/>
  <c r="J2937" i="1"/>
  <c r="I2937" i="1"/>
  <c r="J2939" i="1"/>
  <c r="I2939" i="1"/>
  <c r="J2941" i="1"/>
  <c r="I2941" i="1"/>
  <c r="J2943" i="1"/>
  <c r="I2943" i="1"/>
  <c r="J2945" i="1"/>
  <c r="I2945" i="1"/>
  <c r="J2947" i="1"/>
  <c r="I2947" i="1"/>
  <c r="J2949" i="1"/>
  <c r="I2949" i="1"/>
  <c r="J2951" i="1"/>
  <c r="I2951" i="1"/>
  <c r="J2953" i="1"/>
  <c r="I2953" i="1"/>
  <c r="J2955" i="1"/>
  <c r="I2955" i="1"/>
  <c r="J2957" i="1"/>
  <c r="I2957" i="1"/>
  <c r="J2959" i="1"/>
  <c r="I2959" i="1"/>
  <c r="J2961" i="1"/>
  <c r="I2961" i="1"/>
  <c r="J2963" i="1"/>
  <c r="I2963" i="1"/>
  <c r="J2965" i="1"/>
  <c r="I2965" i="1"/>
  <c r="J2967" i="1"/>
  <c r="I2967" i="1"/>
  <c r="J2969" i="1"/>
  <c r="I2969" i="1"/>
  <c r="J2971" i="1"/>
  <c r="I2971" i="1"/>
  <c r="J2973" i="1"/>
  <c r="I2973" i="1"/>
  <c r="J2975" i="1"/>
  <c r="I2975" i="1"/>
  <c r="J2977" i="1"/>
  <c r="I2977" i="1"/>
  <c r="J2979" i="1"/>
  <c r="I2979" i="1"/>
  <c r="J2981" i="1"/>
  <c r="I2981" i="1"/>
  <c r="J2983" i="1"/>
  <c r="I2983" i="1"/>
  <c r="J2985" i="1"/>
  <c r="I2985" i="1"/>
  <c r="J2987" i="1"/>
  <c r="I2987" i="1"/>
  <c r="J2989" i="1"/>
  <c r="I2989" i="1"/>
  <c r="J2991" i="1"/>
  <c r="I2991" i="1"/>
  <c r="J2993" i="1"/>
  <c r="I2993" i="1"/>
  <c r="J2995" i="1"/>
  <c r="I2995" i="1"/>
  <c r="J2997" i="1"/>
  <c r="I2997" i="1"/>
  <c r="J2999" i="1"/>
  <c r="I2999" i="1"/>
  <c r="J3001" i="1"/>
  <c r="I3001" i="1"/>
  <c r="J3003" i="1"/>
  <c r="I3003" i="1"/>
  <c r="J3005" i="1"/>
  <c r="I3005" i="1"/>
  <c r="J3007" i="1"/>
  <c r="I3007" i="1"/>
  <c r="J3009" i="1"/>
  <c r="I3009" i="1"/>
  <c r="J3011" i="1"/>
  <c r="I3011" i="1"/>
  <c r="J3013" i="1"/>
  <c r="I3013" i="1"/>
  <c r="J3015" i="1"/>
  <c r="I3015" i="1"/>
  <c r="J3017" i="1"/>
  <c r="I3017" i="1"/>
  <c r="J3019" i="1"/>
  <c r="I3019" i="1"/>
  <c r="J3021" i="1"/>
  <c r="I3021" i="1"/>
  <c r="J3023" i="1"/>
  <c r="I3023" i="1"/>
  <c r="J3025" i="1"/>
  <c r="I3025" i="1"/>
  <c r="J3027" i="1"/>
  <c r="I3027" i="1"/>
  <c r="J3029" i="1"/>
  <c r="I3029" i="1"/>
  <c r="J3031" i="1"/>
  <c r="I3031" i="1"/>
  <c r="J3033" i="1"/>
  <c r="I3033" i="1"/>
  <c r="J3035" i="1"/>
  <c r="I3035" i="1"/>
  <c r="J3037" i="1"/>
  <c r="I3037" i="1"/>
  <c r="J3039" i="1"/>
  <c r="I3039" i="1"/>
  <c r="J3047" i="1"/>
  <c r="I3047" i="1"/>
  <c r="J3055" i="1"/>
  <c r="I3055" i="1"/>
  <c r="J3063" i="1"/>
  <c r="I3063" i="1"/>
  <c r="J3071" i="1"/>
  <c r="I3071" i="1"/>
  <c r="J3083" i="1"/>
  <c r="I3083" i="1"/>
  <c r="J3168" i="1"/>
  <c r="I3168" i="1"/>
  <c r="J3176" i="1"/>
  <c r="I3176" i="1"/>
  <c r="J3184" i="1"/>
  <c r="I3184" i="1"/>
  <c r="J3192" i="1"/>
  <c r="I3192" i="1"/>
  <c r="J3200" i="1"/>
  <c r="I3200" i="1"/>
  <c r="J3208" i="1"/>
  <c r="I3208" i="1"/>
  <c r="J3216" i="1"/>
  <c r="I3216" i="1"/>
  <c r="J3224" i="1"/>
  <c r="I3224" i="1"/>
  <c r="J3232" i="1"/>
  <c r="I3232" i="1"/>
  <c r="J3246" i="1"/>
  <c r="I3246" i="1"/>
  <c r="J3249" i="1"/>
  <c r="I3249" i="1"/>
  <c r="J3262" i="1"/>
  <c r="I3262" i="1"/>
  <c r="J3265" i="1"/>
  <c r="I3265" i="1"/>
  <c r="J3278" i="1"/>
  <c r="I3278" i="1"/>
  <c r="J3281" i="1"/>
  <c r="I3281" i="1"/>
  <c r="J3294" i="1"/>
  <c r="I3294" i="1"/>
  <c r="J3296" i="1"/>
  <c r="I3296" i="1"/>
  <c r="J3326" i="1"/>
  <c r="I3326" i="1"/>
  <c r="H3080" i="1"/>
  <c r="I3081" i="1"/>
  <c r="I3166" i="1"/>
  <c r="I3174" i="1"/>
  <c r="I3182" i="1"/>
  <c r="I3190" i="1"/>
  <c r="I3198" i="1"/>
  <c r="I3206" i="1"/>
  <c r="I3214" i="1"/>
  <c r="I3222" i="1"/>
  <c r="J3318" i="1"/>
  <c r="I3318" i="1"/>
  <c r="J3320" i="1"/>
  <c r="I3320" i="1"/>
  <c r="H3040" i="1"/>
  <c r="H3044" i="1"/>
  <c r="H3048" i="1"/>
  <c r="H3052" i="1"/>
  <c r="H3056" i="1"/>
  <c r="H3060" i="1"/>
  <c r="H3064" i="1"/>
  <c r="H3068" i="1"/>
  <c r="H3072" i="1"/>
  <c r="H3076" i="1"/>
  <c r="H3082" i="1"/>
  <c r="J3164" i="1"/>
  <c r="I3164" i="1"/>
  <c r="J3172" i="1"/>
  <c r="I3172" i="1"/>
  <c r="J3180" i="1"/>
  <c r="I3180" i="1"/>
  <c r="J3188" i="1"/>
  <c r="I3188" i="1"/>
  <c r="J3196" i="1"/>
  <c r="I3196" i="1"/>
  <c r="J3204" i="1"/>
  <c r="I3204" i="1"/>
  <c r="J3212" i="1"/>
  <c r="I3212" i="1"/>
  <c r="J3220" i="1"/>
  <c r="I3220" i="1"/>
  <c r="J3230" i="1"/>
  <c r="I3230" i="1"/>
  <c r="J3238" i="1"/>
  <c r="I3238" i="1"/>
  <c r="J3241" i="1"/>
  <c r="I3241" i="1"/>
  <c r="J3254" i="1"/>
  <c r="I3254" i="1"/>
  <c r="J3257" i="1"/>
  <c r="I3257" i="1"/>
  <c r="J3270" i="1"/>
  <c r="I3270" i="1"/>
  <c r="J3273" i="1"/>
  <c r="I3273" i="1"/>
  <c r="J3286" i="1"/>
  <c r="I3286" i="1"/>
  <c r="J3289" i="1"/>
  <c r="I3289" i="1"/>
  <c r="J3310" i="1"/>
  <c r="I3310" i="1"/>
  <c r="J3312" i="1"/>
  <c r="I3312" i="1"/>
  <c r="J3244" i="1"/>
  <c r="I3244" i="1"/>
  <c r="J3252" i="1"/>
  <c r="I3252" i="1"/>
  <c r="J3260" i="1"/>
  <c r="I3260" i="1"/>
  <c r="J3268" i="1"/>
  <c r="I3268" i="1"/>
  <c r="J3276" i="1"/>
  <c r="I3276" i="1"/>
  <c r="J3284" i="1"/>
  <c r="I3284" i="1"/>
  <c r="J3292" i="1"/>
  <c r="I3292" i="1"/>
  <c r="J3340" i="1"/>
  <c r="I3340" i="1"/>
  <c r="J3342" i="1"/>
  <c r="I3342" i="1"/>
  <c r="J3356" i="1"/>
  <c r="I3356" i="1"/>
  <c r="J3358" i="1"/>
  <c r="I3358" i="1"/>
  <c r="J3372" i="1"/>
  <c r="I3372" i="1"/>
  <c r="J3374" i="1"/>
  <c r="I3374" i="1"/>
  <c r="J3388" i="1"/>
  <c r="I3388" i="1"/>
  <c r="J3390" i="1"/>
  <c r="I3390" i="1"/>
  <c r="J3404" i="1"/>
  <c r="I3404" i="1"/>
  <c r="J3406" i="1"/>
  <c r="I3406" i="1"/>
  <c r="I3486" i="1"/>
  <c r="J3486" i="1"/>
  <c r="H3231" i="1"/>
  <c r="J3242" i="1"/>
  <c r="I3242" i="1"/>
  <c r="I3243" i="1"/>
  <c r="J3250" i="1"/>
  <c r="I3250" i="1"/>
  <c r="I3251" i="1"/>
  <c r="J3258" i="1"/>
  <c r="I3258" i="1"/>
  <c r="I3259" i="1"/>
  <c r="J3266" i="1"/>
  <c r="I3266" i="1"/>
  <c r="I3267" i="1"/>
  <c r="J3274" i="1"/>
  <c r="I3274" i="1"/>
  <c r="I3275" i="1"/>
  <c r="J3282" i="1"/>
  <c r="I3282" i="1"/>
  <c r="I3283" i="1"/>
  <c r="J3290" i="1"/>
  <c r="I3290" i="1"/>
  <c r="I3291" i="1"/>
  <c r="J3298" i="1"/>
  <c r="I3298" i="1"/>
  <c r="J3299" i="1"/>
  <c r="J3300" i="1"/>
  <c r="I3300" i="1"/>
  <c r="J3306" i="1"/>
  <c r="I3306" i="1"/>
  <c r="J3307" i="1"/>
  <c r="J3308" i="1"/>
  <c r="I3308" i="1"/>
  <c r="J3314" i="1"/>
  <c r="I3314" i="1"/>
  <c r="J3315" i="1"/>
  <c r="J3316" i="1"/>
  <c r="I3316" i="1"/>
  <c r="J3322" i="1"/>
  <c r="I3322" i="1"/>
  <c r="J3323" i="1"/>
  <c r="J3324" i="1"/>
  <c r="I3324" i="1"/>
  <c r="H3165" i="1"/>
  <c r="H3169" i="1"/>
  <c r="H3173" i="1"/>
  <c r="H3177" i="1"/>
  <c r="H3181" i="1"/>
  <c r="H3185" i="1"/>
  <c r="H3189" i="1"/>
  <c r="H3193" i="1"/>
  <c r="H3197" i="1"/>
  <c r="H3201" i="1"/>
  <c r="H3205" i="1"/>
  <c r="H3209" i="1"/>
  <c r="H3213" i="1"/>
  <c r="H3217" i="1"/>
  <c r="H3221" i="1"/>
  <c r="H3225" i="1"/>
  <c r="J3226" i="1"/>
  <c r="I3226" i="1"/>
  <c r="H3233" i="1"/>
  <c r="J3234" i="1"/>
  <c r="I3234" i="1"/>
  <c r="J3240" i="1"/>
  <c r="I3240" i="1"/>
  <c r="J3248" i="1"/>
  <c r="I3248" i="1"/>
  <c r="J3256" i="1"/>
  <c r="I3256" i="1"/>
  <c r="J3264" i="1"/>
  <c r="I3264" i="1"/>
  <c r="J3272" i="1"/>
  <c r="I3272" i="1"/>
  <c r="J3280" i="1"/>
  <c r="I3280" i="1"/>
  <c r="J3288" i="1"/>
  <c r="I3288" i="1"/>
  <c r="I3345" i="1"/>
  <c r="J3345" i="1"/>
  <c r="I3361" i="1"/>
  <c r="J3361" i="1"/>
  <c r="I3377" i="1"/>
  <c r="J3377" i="1"/>
  <c r="I3393" i="1"/>
  <c r="J3393" i="1"/>
  <c r="I3409" i="1"/>
  <c r="J3409" i="1"/>
  <c r="J3471" i="1"/>
  <c r="I3471" i="1"/>
  <c r="J3336" i="1"/>
  <c r="I3336" i="1"/>
  <c r="I3341" i="1"/>
  <c r="J3341" i="1"/>
  <c r="J3352" i="1"/>
  <c r="I3352" i="1"/>
  <c r="I3357" i="1"/>
  <c r="J3357" i="1"/>
  <c r="J3368" i="1"/>
  <c r="I3368" i="1"/>
  <c r="I3373" i="1"/>
  <c r="J3373" i="1"/>
  <c r="J3384" i="1"/>
  <c r="I3384" i="1"/>
  <c r="I3389" i="1"/>
  <c r="J3389" i="1"/>
  <c r="J3400" i="1"/>
  <c r="I3400" i="1"/>
  <c r="I3405" i="1"/>
  <c r="J3405" i="1"/>
  <c r="J3415" i="1"/>
  <c r="I3415" i="1"/>
  <c r="J3417" i="1"/>
  <c r="I3417" i="1"/>
  <c r="I3470" i="1"/>
  <c r="J3470" i="1"/>
  <c r="J3485" i="1"/>
  <c r="I3485" i="1"/>
  <c r="H3297" i="1"/>
  <c r="H3301" i="1"/>
  <c r="H3305" i="1"/>
  <c r="H3309" i="1"/>
  <c r="H3313" i="1"/>
  <c r="H3317" i="1"/>
  <c r="H3321" i="1"/>
  <c r="H3325" i="1"/>
  <c r="I3330" i="1"/>
  <c r="J3332" i="1"/>
  <c r="I3332" i="1"/>
  <c r="H3337" i="1"/>
  <c r="J3348" i="1"/>
  <c r="I3348" i="1"/>
  <c r="H3353" i="1"/>
  <c r="J3364" i="1"/>
  <c r="I3364" i="1"/>
  <c r="H3369" i="1"/>
  <c r="J3380" i="1"/>
  <c r="I3380" i="1"/>
  <c r="H3385" i="1"/>
  <c r="J3396" i="1"/>
  <c r="I3396" i="1"/>
  <c r="H3401" i="1"/>
  <c r="I3410" i="1"/>
  <c r="J3412" i="1"/>
  <c r="I3412" i="1"/>
  <c r="J3469" i="1"/>
  <c r="I3469" i="1"/>
  <c r="J3489" i="1"/>
  <c r="I3489" i="1"/>
  <c r="J3491" i="1"/>
  <c r="I3491" i="1"/>
  <c r="H3333" i="1"/>
  <c r="J3344" i="1"/>
  <c r="I3344" i="1"/>
  <c r="H3349" i="1"/>
  <c r="J3360" i="1"/>
  <c r="I3360" i="1"/>
  <c r="H3365" i="1"/>
  <c r="J3376" i="1"/>
  <c r="I3376" i="1"/>
  <c r="H3381" i="1"/>
  <c r="J3392" i="1"/>
  <c r="I3392" i="1"/>
  <c r="H3397" i="1"/>
  <c r="J3408" i="1"/>
  <c r="I3408" i="1"/>
  <c r="H3413" i="1"/>
  <c r="J3473" i="1"/>
  <c r="I3473" i="1"/>
  <c r="J3475" i="1"/>
  <c r="I3475" i="1"/>
  <c r="H3343" i="1"/>
  <c r="H3351" i="1"/>
  <c r="H3359" i="1"/>
  <c r="H3367" i="1"/>
  <c r="H3375" i="1"/>
  <c r="H3383" i="1"/>
  <c r="H3391" i="1"/>
  <c r="H3399" i="1"/>
  <c r="H3407" i="1"/>
  <c r="I3468" i="1"/>
  <c r="J3468" i="1"/>
  <c r="I3484" i="1"/>
  <c r="J3484" i="1"/>
  <c r="J3421" i="1"/>
  <c r="I3421" i="1"/>
  <c r="J3425" i="1"/>
  <c r="I3425" i="1"/>
  <c r="J3429" i="1"/>
  <c r="I3429" i="1"/>
  <c r="J3433" i="1"/>
  <c r="I3433" i="1"/>
  <c r="J3437" i="1"/>
  <c r="I3437" i="1"/>
  <c r="J3441" i="1"/>
  <c r="I3441" i="1"/>
  <c r="J3445" i="1"/>
  <c r="I3445" i="1"/>
  <c r="J3449" i="1"/>
  <c r="I3449" i="1"/>
  <c r="J3453" i="1"/>
  <c r="I3453" i="1"/>
  <c r="I3463" i="1"/>
  <c r="J3465" i="1"/>
  <c r="I3465" i="1"/>
  <c r="J3467" i="1"/>
  <c r="I3467" i="1"/>
  <c r="I3479" i="1"/>
  <c r="J3481" i="1"/>
  <c r="I3481" i="1"/>
  <c r="J3483" i="1"/>
  <c r="I3483" i="1"/>
  <c r="I3495" i="1"/>
  <c r="H3331" i="1"/>
  <c r="H3339" i="1"/>
  <c r="H3347" i="1"/>
  <c r="H3355" i="1"/>
  <c r="H3363" i="1"/>
  <c r="H3371" i="1"/>
  <c r="H3379" i="1"/>
  <c r="H3387" i="1"/>
  <c r="H3395" i="1"/>
  <c r="H3403" i="1"/>
  <c r="H3411" i="1"/>
  <c r="H3414" i="1"/>
  <c r="H3418" i="1"/>
  <c r="I3419" i="1"/>
  <c r="H3422" i="1"/>
  <c r="I3423" i="1"/>
  <c r="H3426" i="1"/>
  <c r="I3427" i="1"/>
  <c r="H3430" i="1"/>
  <c r="I3431" i="1"/>
  <c r="H3434" i="1"/>
  <c r="I3435" i="1"/>
  <c r="H3438" i="1"/>
  <c r="I3439" i="1"/>
  <c r="H3442" i="1"/>
  <c r="I3443" i="1"/>
  <c r="H3446" i="1"/>
  <c r="I3447" i="1"/>
  <c r="H3450" i="1"/>
  <c r="I3451" i="1"/>
  <c r="H3454" i="1"/>
  <c r="I3455" i="1"/>
  <c r="J3457" i="1"/>
  <c r="I3457" i="1"/>
  <c r="H3460" i="1"/>
  <c r="H3476" i="1"/>
  <c r="H3492" i="1"/>
  <c r="H3416" i="1"/>
  <c r="H3420" i="1"/>
  <c r="H3424" i="1"/>
  <c r="H3428" i="1"/>
  <c r="H3432" i="1"/>
  <c r="H3436" i="1"/>
  <c r="H3440" i="1"/>
  <c r="H3444" i="1"/>
  <c r="H3448" i="1"/>
  <c r="H3452" i="1"/>
  <c r="H3456" i="1"/>
  <c r="H3464" i="1"/>
  <c r="H3472" i="1"/>
  <c r="H3480" i="1"/>
  <c r="H3488" i="1"/>
  <c r="H3496" i="1"/>
  <c r="I3497" i="1"/>
  <c r="H3458" i="1"/>
  <c r="I3459" i="1"/>
  <c r="H3466" i="1"/>
  <c r="H3474" i="1"/>
  <c r="H3482" i="1"/>
  <c r="H3490" i="1"/>
  <c r="J3432" i="1" l="1"/>
  <c r="I3432" i="1"/>
  <c r="J3416" i="1"/>
  <c r="I3416" i="1"/>
  <c r="J3313" i="1"/>
  <c r="I3313" i="1"/>
  <c r="J3193" i="1"/>
  <c r="I3193" i="1"/>
  <c r="J3177" i="1"/>
  <c r="I3177" i="1"/>
  <c r="J2838" i="1"/>
  <c r="I2838" i="1"/>
  <c r="J2790" i="1"/>
  <c r="I2790" i="1"/>
  <c r="I2723" i="1"/>
  <c r="J2723" i="1"/>
  <c r="I2707" i="1"/>
  <c r="J2707" i="1"/>
  <c r="I2675" i="1"/>
  <c r="J2675" i="1"/>
  <c r="I2615" i="1"/>
  <c r="J2615" i="1"/>
  <c r="J2516" i="1"/>
  <c r="I2516" i="1"/>
  <c r="J2452" i="1"/>
  <c r="I2452" i="1"/>
  <c r="J2488" i="1"/>
  <c r="I2488" i="1"/>
  <c r="J2440" i="1"/>
  <c r="I2440" i="1"/>
  <c r="J2408" i="1"/>
  <c r="I2408" i="1"/>
  <c r="J2392" i="1"/>
  <c r="I2392" i="1"/>
  <c r="I2368" i="1"/>
  <c r="J2368" i="1"/>
  <c r="J2190" i="1"/>
  <c r="I2190" i="1"/>
  <c r="J2158" i="1"/>
  <c r="I2158" i="1"/>
  <c r="J2126" i="1"/>
  <c r="I2126" i="1"/>
  <c r="J2094" i="1"/>
  <c r="I2094" i="1"/>
  <c r="J2078" i="1"/>
  <c r="I2078" i="1"/>
  <c r="I2322" i="1"/>
  <c r="J2322" i="1"/>
  <c r="J1684" i="1"/>
  <c r="I1684" i="1"/>
  <c r="J1636" i="1"/>
  <c r="I1636" i="1"/>
  <c r="J1588" i="1"/>
  <c r="I1588" i="1"/>
  <c r="J1712" i="1"/>
  <c r="I1712" i="1"/>
  <c r="J1662" i="1"/>
  <c r="I1662" i="1"/>
  <c r="J1614" i="1"/>
  <c r="I1614" i="1"/>
  <c r="J1582" i="1"/>
  <c r="I1582" i="1"/>
  <c r="J1550" i="1"/>
  <c r="I1550" i="1"/>
  <c r="J1534" i="1"/>
  <c r="I1534" i="1"/>
  <c r="J1518" i="1"/>
  <c r="I1518" i="1"/>
  <c r="J1591" i="1"/>
  <c r="I1591" i="1"/>
  <c r="J1529" i="1"/>
  <c r="I1529" i="1"/>
  <c r="J1505" i="1"/>
  <c r="I1505" i="1"/>
  <c r="J1493" i="1"/>
  <c r="I1493" i="1"/>
  <c r="J1481" i="1"/>
  <c r="I1481" i="1"/>
  <c r="J1469" i="1"/>
  <c r="I1469" i="1"/>
  <c r="J1453" i="1"/>
  <c r="I1453" i="1"/>
  <c r="J1441" i="1"/>
  <c r="I1441" i="1"/>
  <c r="J1429" i="1"/>
  <c r="I1429" i="1"/>
  <c r="J1390" i="1"/>
  <c r="I1390" i="1"/>
  <c r="J1342" i="1"/>
  <c r="I1342" i="1"/>
  <c r="J1310" i="1"/>
  <c r="I1310" i="1"/>
  <c r="J1262" i="1"/>
  <c r="I1262" i="1"/>
  <c r="J1214" i="1"/>
  <c r="I1214" i="1"/>
  <c r="J1182" i="1"/>
  <c r="I1182" i="1"/>
  <c r="J1166" i="1"/>
  <c r="I1166" i="1"/>
  <c r="J1118" i="1"/>
  <c r="I1118" i="1"/>
  <c r="J1086" i="1"/>
  <c r="I1086" i="1"/>
  <c r="J1031" i="1"/>
  <c r="I1031" i="1"/>
  <c r="J983" i="1"/>
  <c r="I983" i="1"/>
  <c r="J951" i="1"/>
  <c r="I951" i="1"/>
  <c r="J887" i="1"/>
  <c r="I887" i="1"/>
  <c r="J839" i="1"/>
  <c r="I839" i="1"/>
  <c r="J791" i="1"/>
  <c r="I791" i="1"/>
  <c r="J743" i="1"/>
  <c r="I743" i="1"/>
  <c r="J711" i="1"/>
  <c r="I711" i="1"/>
  <c r="J679" i="1"/>
  <c r="I679" i="1"/>
  <c r="J631" i="1"/>
  <c r="I631" i="1"/>
  <c r="J583" i="1"/>
  <c r="I583" i="1"/>
  <c r="J535" i="1"/>
  <c r="I535" i="1"/>
  <c r="J487" i="1"/>
  <c r="I487" i="1"/>
  <c r="J1057" i="1"/>
  <c r="I1057" i="1"/>
  <c r="J1025" i="1"/>
  <c r="I1025" i="1"/>
  <c r="J993" i="1"/>
  <c r="I993" i="1"/>
  <c r="J929" i="1"/>
  <c r="I929" i="1"/>
  <c r="J897" i="1"/>
  <c r="I897" i="1"/>
  <c r="J865" i="1"/>
  <c r="I865" i="1"/>
  <c r="J833" i="1"/>
  <c r="I833" i="1"/>
  <c r="J801" i="1"/>
  <c r="I801" i="1"/>
  <c r="J769" i="1"/>
  <c r="I769" i="1"/>
  <c r="J737" i="1"/>
  <c r="I737" i="1"/>
  <c r="J705" i="1"/>
  <c r="I705" i="1"/>
  <c r="J673" i="1"/>
  <c r="I673" i="1"/>
  <c r="J641" i="1"/>
  <c r="I641" i="1"/>
  <c r="J609" i="1"/>
  <c r="I609" i="1"/>
  <c r="J577" i="1"/>
  <c r="I577" i="1"/>
  <c r="J545" i="1"/>
  <c r="I545" i="1"/>
  <c r="J513" i="1"/>
  <c r="I513" i="1"/>
  <c r="J481" i="1"/>
  <c r="I481" i="1"/>
  <c r="J449" i="1"/>
  <c r="I449" i="1"/>
  <c r="I3466" i="1"/>
  <c r="J3466" i="1"/>
  <c r="I3496" i="1"/>
  <c r="J3496" i="1"/>
  <c r="I3464" i="1"/>
  <c r="J3464" i="1"/>
  <c r="J3444" i="1"/>
  <c r="I3444" i="1"/>
  <c r="J3428" i="1"/>
  <c r="I3428" i="1"/>
  <c r="I3492" i="1"/>
  <c r="J3492" i="1"/>
  <c r="I3450" i="1"/>
  <c r="J3450" i="1"/>
  <c r="I3442" i="1"/>
  <c r="J3442" i="1"/>
  <c r="I3434" i="1"/>
  <c r="J3434" i="1"/>
  <c r="I3426" i="1"/>
  <c r="J3426" i="1"/>
  <c r="I3418" i="1"/>
  <c r="J3418" i="1"/>
  <c r="I3395" i="1"/>
  <c r="J3395" i="1"/>
  <c r="I3363" i="1"/>
  <c r="J3363" i="1"/>
  <c r="I3331" i="1"/>
  <c r="J3331" i="1"/>
  <c r="I3391" i="1"/>
  <c r="J3391" i="1"/>
  <c r="I3359" i="1"/>
  <c r="J3359" i="1"/>
  <c r="I3365" i="1"/>
  <c r="J3365" i="1"/>
  <c r="I3401" i="1"/>
  <c r="J3401" i="1"/>
  <c r="I3337" i="1"/>
  <c r="J3337" i="1"/>
  <c r="J3325" i="1"/>
  <c r="I3325" i="1"/>
  <c r="J3309" i="1"/>
  <c r="I3309" i="1"/>
  <c r="J3233" i="1"/>
  <c r="I3233" i="1"/>
  <c r="J3221" i="1"/>
  <c r="I3221" i="1"/>
  <c r="J3205" i="1"/>
  <c r="I3205" i="1"/>
  <c r="J3189" i="1"/>
  <c r="I3189" i="1"/>
  <c r="J3173" i="1"/>
  <c r="I3173" i="1"/>
  <c r="J3231" i="1"/>
  <c r="I3231" i="1"/>
  <c r="J3076" i="1"/>
  <c r="I3076" i="1"/>
  <c r="J3060" i="1"/>
  <c r="I3060" i="1"/>
  <c r="J3044" i="1"/>
  <c r="I3044" i="1"/>
  <c r="I2856" i="1"/>
  <c r="J2856" i="1"/>
  <c r="J2850" i="1"/>
  <c r="I2850" i="1"/>
  <c r="J2834" i="1"/>
  <c r="I2834" i="1"/>
  <c r="J2818" i="1"/>
  <c r="I2818" i="1"/>
  <c r="J2802" i="1"/>
  <c r="I2802" i="1"/>
  <c r="J2786" i="1"/>
  <c r="I2786" i="1"/>
  <c r="J2770" i="1"/>
  <c r="I2770" i="1"/>
  <c r="J2754" i="1"/>
  <c r="I2754" i="1"/>
  <c r="J2738" i="1"/>
  <c r="I2738" i="1"/>
  <c r="I2709" i="1"/>
  <c r="J2709" i="1"/>
  <c r="I2677" i="1"/>
  <c r="J2677" i="1"/>
  <c r="I2640" i="1"/>
  <c r="J2640" i="1"/>
  <c r="I2608" i="1"/>
  <c r="J2608" i="1"/>
  <c r="J2572" i="1"/>
  <c r="I2572" i="1"/>
  <c r="J2540" i="1"/>
  <c r="I2540" i="1"/>
  <c r="J2508" i="1"/>
  <c r="I2508" i="1"/>
  <c r="J2476" i="1"/>
  <c r="I2476" i="1"/>
  <c r="J2444" i="1"/>
  <c r="I2444" i="1"/>
  <c r="J2412" i="1"/>
  <c r="I2412" i="1"/>
  <c r="I2360" i="1"/>
  <c r="J2360" i="1"/>
  <c r="J2186" i="1"/>
  <c r="I2186" i="1"/>
  <c r="J2170" i="1"/>
  <c r="I2170" i="1"/>
  <c r="J2154" i="1"/>
  <c r="I2154" i="1"/>
  <c r="J2138" i="1"/>
  <c r="I2138" i="1"/>
  <c r="J2122" i="1"/>
  <c r="I2122" i="1"/>
  <c r="J2106" i="1"/>
  <c r="I2106" i="1"/>
  <c r="J2090" i="1"/>
  <c r="I2090" i="1"/>
  <c r="J2074" i="1"/>
  <c r="I2074" i="1"/>
  <c r="J1740" i="1"/>
  <c r="I1740" i="1"/>
  <c r="J1708" i="1"/>
  <c r="I1708" i="1"/>
  <c r="J1680" i="1"/>
  <c r="I1680" i="1"/>
  <c r="J1664" i="1"/>
  <c r="I1664" i="1"/>
  <c r="J1648" i="1"/>
  <c r="I1648" i="1"/>
  <c r="J1632" i="1"/>
  <c r="I1632" i="1"/>
  <c r="J1616" i="1"/>
  <c r="I1616" i="1"/>
  <c r="J1600" i="1"/>
  <c r="I1600" i="1"/>
  <c r="J1584" i="1"/>
  <c r="I1584" i="1"/>
  <c r="J1568" i="1"/>
  <c r="I1568" i="1"/>
  <c r="J1552" i="1"/>
  <c r="I1552" i="1"/>
  <c r="J1536" i="1"/>
  <c r="I1536" i="1"/>
  <c r="J1520" i="1"/>
  <c r="I1520" i="1"/>
  <c r="J1674" i="1"/>
  <c r="I1674" i="1"/>
  <c r="J1658" i="1"/>
  <c r="I1658" i="1"/>
  <c r="J1642" i="1"/>
  <c r="I1642" i="1"/>
  <c r="J1626" i="1"/>
  <c r="I1626" i="1"/>
  <c r="J1610" i="1"/>
  <c r="I1610" i="1"/>
  <c r="J1594" i="1"/>
  <c r="I1594" i="1"/>
  <c r="J1578" i="1"/>
  <c r="I1578" i="1"/>
  <c r="J1562" i="1"/>
  <c r="I1562" i="1"/>
  <c r="J1546" i="1"/>
  <c r="I1546" i="1"/>
  <c r="J1530" i="1"/>
  <c r="I1530" i="1"/>
  <c r="J1514" i="1"/>
  <c r="I1514" i="1"/>
  <c r="J1679" i="1"/>
  <c r="I1679" i="1"/>
  <c r="J1647" i="1"/>
  <c r="I1647" i="1"/>
  <c r="J1615" i="1"/>
  <c r="I1615" i="1"/>
  <c r="J1583" i="1"/>
  <c r="I1583" i="1"/>
  <c r="J1551" i="1"/>
  <c r="I1551" i="1"/>
  <c r="J1535" i="1"/>
  <c r="I1535" i="1"/>
  <c r="J1527" i="1"/>
  <c r="I1527" i="1"/>
  <c r="J1519" i="1"/>
  <c r="I1519" i="1"/>
  <c r="J1511" i="1"/>
  <c r="I1511" i="1"/>
  <c r="J1504" i="1"/>
  <c r="I1504" i="1"/>
  <c r="J1500" i="1"/>
  <c r="I1500" i="1"/>
  <c r="J1496" i="1"/>
  <c r="I1496" i="1"/>
  <c r="J1492" i="1"/>
  <c r="I1492" i="1"/>
  <c r="J1488" i="1"/>
  <c r="I1488" i="1"/>
  <c r="J1484" i="1"/>
  <c r="I1484" i="1"/>
  <c r="J1480" i="1"/>
  <c r="I1480" i="1"/>
  <c r="J1476" i="1"/>
  <c r="I1476" i="1"/>
  <c r="J1472" i="1"/>
  <c r="I1472" i="1"/>
  <c r="J1468" i="1"/>
  <c r="I1468" i="1"/>
  <c r="J1464" i="1"/>
  <c r="I1464" i="1"/>
  <c r="J1460" i="1"/>
  <c r="I1460" i="1"/>
  <c r="J1456" i="1"/>
  <c r="I1456" i="1"/>
  <c r="J1452" i="1"/>
  <c r="I1452" i="1"/>
  <c r="J1448" i="1"/>
  <c r="I1448" i="1"/>
  <c r="J1444" i="1"/>
  <c r="I1444" i="1"/>
  <c r="J1440" i="1"/>
  <c r="I1440" i="1"/>
  <c r="J1436" i="1"/>
  <c r="I1436" i="1"/>
  <c r="J1432" i="1"/>
  <c r="I1432" i="1"/>
  <c r="J1428" i="1"/>
  <c r="I1428" i="1"/>
  <c r="J1418" i="1"/>
  <c r="I1418" i="1"/>
  <c r="J1402" i="1"/>
  <c r="I1402" i="1"/>
  <c r="J1386" i="1"/>
  <c r="I1386" i="1"/>
  <c r="J1370" i="1"/>
  <c r="I1370" i="1"/>
  <c r="J1354" i="1"/>
  <c r="I1354" i="1"/>
  <c r="J1338" i="1"/>
  <c r="I1338" i="1"/>
  <c r="J1322" i="1"/>
  <c r="I1322" i="1"/>
  <c r="J1306" i="1"/>
  <c r="I1306" i="1"/>
  <c r="J1290" i="1"/>
  <c r="I1290" i="1"/>
  <c r="J1274" i="1"/>
  <c r="I1274" i="1"/>
  <c r="J1258" i="1"/>
  <c r="I1258" i="1"/>
  <c r="J1242" i="1"/>
  <c r="I1242" i="1"/>
  <c r="J1226" i="1"/>
  <c r="I1226" i="1"/>
  <c r="J1210" i="1"/>
  <c r="I1210" i="1"/>
  <c r="J1194" i="1"/>
  <c r="I1194" i="1"/>
  <c r="J1178" i="1"/>
  <c r="I1178" i="1"/>
  <c r="J1162" i="1"/>
  <c r="I1162" i="1"/>
  <c r="J1146" i="1"/>
  <c r="I1146" i="1"/>
  <c r="J1130" i="1"/>
  <c r="I1130" i="1"/>
  <c r="J1114" i="1"/>
  <c r="I1114" i="1"/>
  <c r="J1098" i="1"/>
  <c r="I1098" i="1"/>
  <c r="J1082" i="1"/>
  <c r="I1082" i="1"/>
  <c r="J1066" i="1"/>
  <c r="I1066" i="1"/>
  <c r="J1049" i="1"/>
  <c r="I1049" i="1"/>
  <c r="J1017" i="1"/>
  <c r="I1017" i="1"/>
  <c r="J985" i="1"/>
  <c r="I985" i="1"/>
  <c r="J953" i="1"/>
  <c r="I953" i="1"/>
  <c r="J921" i="1"/>
  <c r="I921" i="1"/>
  <c r="J889" i="1"/>
  <c r="I889" i="1"/>
  <c r="J857" i="1"/>
  <c r="I857" i="1"/>
  <c r="J825" i="1"/>
  <c r="I825" i="1"/>
  <c r="J793" i="1"/>
  <c r="I793" i="1"/>
  <c r="J761" i="1"/>
  <c r="I761" i="1"/>
  <c r="J729" i="1"/>
  <c r="I729" i="1"/>
  <c r="J697" i="1"/>
  <c r="I697" i="1"/>
  <c r="J665" i="1"/>
  <c r="I665" i="1"/>
  <c r="J633" i="1"/>
  <c r="I633" i="1"/>
  <c r="J601" i="1"/>
  <c r="I601" i="1"/>
  <c r="J569" i="1"/>
  <c r="I569" i="1"/>
  <c r="J537" i="1"/>
  <c r="I537" i="1"/>
  <c r="J505" i="1"/>
  <c r="I505" i="1"/>
  <c r="J473" i="1"/>
  <c r="I473" i="1"/>
  <c r="J37" i="1"/>
  <c r="I37" i="1"/>
  <c r="I3474" i="1"/>
  <c r="J3474" i="1"/>
  <c r="J3448" i="1"/>
  <c r="I3448" i="1"/>
  <c r="I3371" i="1"/>
  <c r="J3371" i="1"/>
  <c r="J3413" i="1"/>
  <c r="I3413" i="1"/>
  <c r="I3385" i="1"/>
  <c r="J3385" i="1"/>
  <c r="J3297" i="1"/>
  <c r="I3297" i="1"/>
  <c r="J3209" i="1"/>
  <c r="I3209" i="1"/>
  <c r="I3082" i="1"/>
  <c r="J3082" i="1"/>
  <c r="J3064" i="1"/>
  <c r="I3064" i="1"/>
  <c r="J3048" i="1"/>
  <c r="I3048" i="1"/>
  <c r="I3080" i="1"/>
  <c r="J3080" i="1"/>
  <c r="J2822" i="1"/>
  <c r="I2822" i="1"/>
  <c r="J2774" i="1"/>
  <c r="I2774" i="1"/>
  <c r="J2548" i="1"/>
  <c r="I2548" i="1"/>
  <c r="J2568" i="1"/>
  <c r="I2568" i="1"/>
  <c r="J2552" i="1"/>
  <c r="I2552" i="1"/>
  <c r="J2520" i="1"/>
  <c r="I2520" i="1"/>
  <c r="J2472" i="1"/>
  <c r="I2472" i="1"/>
  <c r="I2338" i="1"/>
  <c r="J2338" i="1"/>
  <c r="J1716" i="1"/>
  <c r="I1716" i="1"/>
  <c r="J1652" i="1"/>
  <c r="I1652" i="1"/>
  <c r="J1604" i="1"/>
  <c r="I1604" i="1"/>
  <c r="J1556" i="1"/>
  <c r="I1556" i="1"/>
  <c r="J1524" i="1"/>
  <c r="I1524" i="1"/>
  <c r="J1508" i="1"/>
  <c r="I1508" i="1"/>
  <c r="J1744" i="1"/>
  <c r="I1744" i="1"/>
  <c r="J1678" i="1"/>
  <c r="I1678" i="1"/>
  <c r="J1630" i="1"/>
  <c r="I1630" i="1"/>
  <c r="J1566" i="1"/>
  <c r="I1566" i="1"/>
  <c r="J1655" i="1"/>
  <c r="I1655" i="1"/>
  <c r="J1559" i="1"/>
  <c r="I1559" i="1"/>
  <c r="J1521" i="1"/>
  <c r="I1521" i="1"/>
  <c r="J1501" i="1"/>
  <c r="I1501" i="1"/>
  <c r="J1489" i="1"/>
  <c r="I1489" i="1"/>
  <c r="J1477" i="1"/>
  <c r="I1477" i="1"/>
  <c r="J1465" i="1"/>
  <c r="I1465" i="1"/>
  <c r="J1457" i="1"/>
  <c r="I1457" i="1"/>
  <c r="J1445" i="1"/>
  <c r="I1445" i="1"/>
  <c r="J1433" i="1"/>
  <c r="I1433" i="1"/>
  <c r="J1422" i="1"/>
  <c r="I1422" i="1"/>
  <c r="J1374" i="1"/>
  <c r="I1374" i="1"/>
  <c r="J1326" i="1"/>
  <c r="I1326" i="1"/>
  <c r="J1278" i="1"/>
  <c r="I1278" i="1"/>
  <c r="J1230" i="1"/>
  <c r="I1230" i="1"/>
  <c r="J1198" i="1"/>
  <c r="I1198" i="1"/>
  <c r="J1150" i="1"/>
  <c r="I1150" i="1"/>
  <c r="J1134" i="1"/>
  <c r="I1134" i="1"/>
  <c r="J1102" i="1"/>
  <c r="I1102" i="1"/>
  <c r="J1070" i="1"/>
  <c r="I1070" i="1"/>
  <c r="J1015" i="1"/>
  <c r="I1015" i="1"/>
  <c r="J935" i="1"/>
  <c r="I935" i="1"/>
  <c r="J919" i="1"/>
  <c r="I919" i="1"/>
  <c r="J855" i="1"/>
  <c r="I855" i="1"/>
  <c r="J823" i="1"/>
  <c r="I823" i="1"/>
  <c r="J775" i="1"/>
  <c r="I775" i="1"/>
  <c r="J727" i="1"/>
  <c r="I727" i="1"/>
  <c r="J663" i="1"/>
  <c r="I663" i="1"/>
  <c r="J599" i="1"/>
  <c r="I599" i="1"/>
  <c r="J551" i="1"/>
  <c r="I551" i="1"/>
  <c r="J503" i="1"/>
  <c r="I503" i="1"/>
  <c r="J961" i="1"/>
  <c r="I961" i="1"/>
  <c r="I3490" i="1"/>
  <c r="J3490" i="1"/>
  <c r="I3488" i="1"/>
  <c r="J3488" i="1"/>
  <c r="I3456" i="1"/>
  <c r="J3456" i="1"/>
  <c r="J3440" i="1"/>
  <c r="I3440" i="1"/>
  <c r="J3424" i="1"/>
  <c r="I3424" i="1"/>
  <c r="I3476" i="1"/>
  <c r="J3476" i="1"/>
  <c r="I3414" i="1"/>
  <c r="J3414" i="1"/>
  <c r="I3387" i="1"/>
  <c r="J3387" i="1"/>
  <c r="I3355" i="1"/>
  <c r="J3355" i="1"/>
  <c r="I3383" i="1"/>
  <c r="J3383" i="1"/>
  <c r="I3351" i="1"/>
  <c r="J3351" i="1"/>
  <c r="I3381" i="1"/>
  <c r="J3381" i="1"/>
  <c r="I3353" i="1"/>
  <c r="J3353" i="1"/>
  <c r="J3321" i="1"/>
  <c r="I3321" i="1"/>
  <c r="J3305" i="1"/>
  <c r="I3305" i="1"/>
  <c r="J3217" i="1"/>
  <c r="I3217" i="1"/>
  <c r="J3201" i="1"/>
  <c r="I3201" i="1"/>
  <c r="J3185" i="1"/>
  <c r="I3185" i="1"/>
  <c r="J3169" i="1"/>
  <c r="I3169" i="1"/>
  <c r="J3072" i="1"/>
  <c r="I3072" i="1"/>
  <c r="J3056" i="1"/>
  <c r="I3056" i="1"/>
  <c r="J3040" i="1"/>
  <c r="I3040" i="1"/>
  <c r="J2846" i="1"/>
  <c r="I2846" i="1"/>
  <c r="J2830" i="1"/>
  <c r="I2830" i="1"/>
  <c r="J2814" i="1"/>
  <c r="I2814" i="1"/>
  <c r="J2798" i="1"/>
  <c r="I2798" i="1"/>
  <c r="J2782" i="1"/>
  <c r="I2782" i="1"/>
  <c r="J2766" i="1"/>
  <c r="I2766" i="1"/>
  <c r="J2750" i="1"/>
  <c r="I2750" i="1"/>
  <c r="J2734" i="1"/>
  <c r="I2734" i="1"/>
  <c r="I2701" i="1"/>
  <c r="J2701" i="1"/>
  <c r="I2669" i="1"/>
  <c r="J2669" i="1"/>
  <c r="J2731" i="1"/>
  <c r="I2731" i="1"/>
  <c r="I2715" i="1"/>
  <c r="J2715" i="1"/>
  <c r="I2699" i="1"/>
  <c r="J2699" i="1"/>
  <c r="I2683" i="1"/>
  <c r="J2683" i="1"/>
  <c r="I2667" i="1"/>
  <c r="J2667" i="1"/>
  <c r="I2631" i="1"/>
  <c r="J2631" i="1"/>
  <c r="I2599" i="1"/>
  <c r="J2599" i="1"/>
  <c r="J2564" i="1"/>
  <c r="I2564" i="1"/>
  <c r="J2532" i="1"/>
  <c r="I2532" i="1"/>
  <c r="J2500" i="1"/>
  <c r="I2500" i="1"/>
  <c r="J2468" i="1"/>
  <c r="I2468" i="1"/>
  <c r="J2436" i="1"/>
  <c r="I2436" i="1"/>
  <c r="J2404" i="1"/>
  <c r="I2404" i="1"/>
  <c r="I2380" i="1"/>
  <c r="J2380" i="1"/>
  <c r="I2364" i="1"/>
  <c r="J2364" i="1"/>
  <c r="I2348" i="1"/>
  <c r="J2348" i="1"/>
  <c r="J2576" i="1"/>
  <c r="I2576" i="1"/>
  <c r="J2560" i="1"/>
  <c r="I2560" i="1"/>
  <c r="J2544" i="1"/>
  <c r="I2544" i="1"/>
  <c r="J2528" i="1"/>
  <c r="I2528" i="1"/>
  <c r="J2512" i="1"/>
  <c r="I2512" i="1"/>
  <c r="J2496" i="1"/>
  <c r="I2496" i="1"/>
  <c r="J2480" i="1"/>
  <c r="I2480" i="1"/>
  <c r="J2464" i="1"/>
  <c r="I2464" i="1"/>
  <c r="J2448" i="1"/>
  <c r="I2448" i="1"/>
  <c r="J2432" i="1"/>
  <c r="I2432" i="1"/>
  <c r="J2416" i="1"/>
  <c r="I2416" i="1"/>
  <c r="J2400" i="1"/>
  <c r="I2400" i="1"/>
  <c r="J2384" i="1"/>
  <c r="I2384" i="1"/>
  <c r="I2352" i="1"/>
  <c r="J2352" i="1"/>
  <c r="J2182" i="1"/>
  <c r="I2182" i="1"/>
  <c r="J2166" i="1"/>
  <c r="I2166" i="1"/>
  <c r="J2150" i="1"/>
  <c r="I2150" i="1"/>
  <c r="J2134" i="1"/>
  <c r="I2134" i="1"/>
  <c r="J2118" i="1"/>
  <c r="I2118" i="1"/>
  <c r="J2102" i="1"/>
  <c r="I2102" i="1"/>
  <c r="J2086" i="1"/>
  <c r="I2086" i="1"/>
  <c r="J2070" i="1"/>
  <c r="I2070" i="1"/>
  <c r="I2290" i="1"/>
  <c r="J2290" i="1"/>
  <c r="J1732" i="1"/>
  <c r="I1732" i="1"/>
  <c r="J1700" i="1"/>
  <c r="I1700" i="1"/>
  <c r="J1676" i="1"/>
  <c r="I1676" i="1"/>
  <c r="J1660" i="1"/>
  <c r="I1660" i="1"/>
  <c r="J1644" i="1"/>
  <c r="I1644" i="1"/>
  <c r="J1628" i="1"/>
  <c r="I1628" i="1"/>
  <c r="J1612" i="1"/>
  <c r="I1612" i="1"/>
  <c r="J1596" i="1"/>
  <c r="I1596" i="1"/>
  <c r="J1580" i="1"/>
  <c r="I1580" i="1"/>
  <c r="J1564" i="1"/>
  <c r="I1564" i="1"/>
  <c r="J1548" i="1"/>
  <c r="I1548" i="1"/>
  <c r="J1532" i="1"/>
  <c r="I1532" i="1"/>
  <c r="J1516" i="1"/>
  <c r="I1516" i="1"/>
  <c r="J1736" i="1"/>
  <c r="I1736" i="1"/>
  <c r="J1720" i="1"/>
  <c r="I1720" i="1"/>
  <c r="J1704" i="1"/>
  <c r="I1704" i="1"/>
  <c r="J1688" i="1"/>
  <c r="I1688" i="1"/>
  <c r="J1670" i="1"/>
  <c r="I1670" i="1"/>
  <c r="J1654" i="1"/>
  <c r="I1654" i="1"/>
  <c r="J1638" i="1"/>
  <c r="I1638" i="1"/>
  <c r="J1622" i="1"/>
  <c r="I1622" i="1"/>
  <c r="J1606" i="1"/>
  <c r="I1606" i="1"/>
  <c r="J1590" i="1"/>
  <c r="I1590" i="1"/>
  <c r="J1574" i="1"/>
  <c r="I1574" i="1"/>
  <c r="J1558" i="1"/>
  <c r="I1558" i="1"/>
  <c r="J1542" i="1"/>
  <c r="I1542" i="1"/>
  <c r="J1526" i="1"/>
  <c r="I1526" i="1"/>
  <c r="J1510" i="1"/>
  <c r="I1510" i="1"/>
  <c r="J1671" i="1"/>
  <c r="I1671" i="1"/>
  <c r="J1639" i="1"/>
  <c r="I1639" i="1"/>
  <c r="J1607" i="1"/>
  <c r="I1607" i="1"/>
  <c r="J1575" i="1"/>
  <c r="I1575" i="1"/>
  <c r="J1543" i="1"/>
  <c r="I1543" i="1"/>
  <c r="J1533" i="1"/>
  <c r="I1533" i="1"/>
  <c r="J1525" i="1"/>
  <c r="I1525" i="1"/>
  <c r="J1517" i="1"/>
  <c r="I1517" i="1"/>
  <c r="J1509" i="1"/>
  <c r="I1509" i="1"/>
  <c r="J1503" i="1"/>
  <c r="I1503" i="1"/>
  <c r="J1499" i="1"/>
  <c r="I1499" i="1"/>
  <c r="J1495" i="1"/>
  <c r="I1495" i="1"/>
  <c r="J1491" i="1"/>
  <c r="I1491" i="1"/>
  <c r="J1487" i="1"/>
  <c r="I1487" i="1"/>
  <c r="J1483" i="1"/>
  <c r="I1483" i="1"/>
  <c r="J1479" i="1"/>
  <c r="I1479" i="1"/>
  <c r="J1475" i="1"/>
  <c r="I1475" i="1"/>
  <c r="J1471" i="1"/>
  <c r="I1471" i="1"/>
  <c r="J1467" i="1"/>
  <c r="I1467" i="1"/>
  <c r="J1463" i="1"/>
  <c r="I1463" i="1"/>
  <c r="J1459" i="1"/>
  <c r="I1459" i="1"/>
  <c r="J1455" i="1"/>
  <c r="I1455" i="1"/>
  <c r="J1451" i="1"/>
  <c r="I1451" i="1"/>
  <c r="J1447" i="1"/>
  <c r="I1447" i="1"/>
  <c r="J1443" i="1"/>
  <c r="I1443" i="1"/>
  <c r="J1439" i="1"/>
  <c r="I1439" i="1"/>
  <c r="J1435" i="1"/>
  <c r="I1435" i="1"/>
  <c r="J1431" i="1"/>
  <c r="I1431" i="1"/>
  <c r="J1427" i="1"/>
  <c r="I1427" i="1"/>
  <c r="J1414" i="1"/>
  <c r="I1414" i="1"/>
  <c r="J1398" i="1"/>
  <c r="I1398" i="1"/>
  <c r="J1382" i="1"/>
  <c r="I1382" i="1"/>
  <c r="J1366" i="1"/>
  <c r="I1366" i="1"/>
  <c r="J1350" i="1"/>
  <c r="I1350" i="1"/>
  <c r="J1334" i="1"/>
  <c r="I1334" i="1"/>
  <c r="J1318" i="1"/>
  <c r="I1318" i="1"/>
  <c r="J1302" i="1"/>
  <c r="I1302" i="1"/>
  <c r="J1286" i="1"/>
  <c r="I1286" i="1"/>
  <c r="J1270" i="1"/>
  <c r="I1270" i="1"/>
  <c r="J1254" i="1"/>
  <c r="I1254" i="1"/>
  <c r="J1238" i="1"/>
  <c r="I1238" i="1"/>
  <c r="J1222" i="1"/>
  <c r="I1222" i="1"/>
  <c r="J1206" i="1"/>
  <c r="I1206" i="1"/>
  <c r="J1190" i="1"/>
  <c r="I1190" i="1"/>
  <c r="J1174" i="1"/>
  <c r="I1174" i="1"/>
  <c r="J1158" i="1"/>
  <c r="I1158" i="1"/>
  <c r="J1142" i="1"/>
  <c r="I1142" i="1"/>
  <c r="J1126" i="1"/>
  <c r="I1126" i="1"/>
  <c r="J1110" i="1"/>
  <c r="I1110" i="1"/>
  <c r="J1094" i="1"/>
  <c r="I1094" i="1"/>
  <c r="J1078" i="1"/>
  <c r="I1078" i="1"/>
  <c r="J1062" i="1"/>
  <c r="I1062" i="1"/>
  <c r="J1055" i="1"/>
  <c r="I1055" i="1"/>
  <c r="J1039" i="1"/>
  <c r="I1039" i="1"/>
  <c r="J1023" i="1"/>
  <c r="I1023" i="1"/>
  <c r="J1007" i="1"/>
  <c r="I1007" i="1"/>
  <c r="J991" i="1"/>
  <c r="I991" i="1"/>
  <c r="J975" i="1"/>
  <c r="I975" i="1"/>
  <c r="J959" i="1"/>
  <c r="I959" i="1"/>
  <c r="J943" i="1"/>
  <c r="I943" i="1"/>
  <c r="J927" i="1"/>
  <c r="I927" i="1"/>
  <c r="J911" i="1"/>
  <c r="I911" i="1"/>
  <c r="J895" i="1"/>
  <c r="I895" i="1"/>
  <c r="J879" i="1"/>
  <c r="I879" i="1"/>
  <c r="J863" i="1"/>
  <c r="I863" i="1"/>
  <c r="J847" i="1"/>
  <c r="I847" i="1"/>
  <c r="J831" i="1"/>
  <c r="I831" i="1"/>
  <c r="J815" i="1"/>
  <c r="I815" i="1"/>
  <c r="J799" i="1"/>
  <c r="I799" i="1"/>
  <c r="J783" i="1"/>
  <c r="I783" i="1"/>
  <c r="J767" i="1"/>
  <c r="I767" i="1"/>
  <c r="J751" i="1"/>
  <c r="I751" i="1"/>
  <c r="J735" i="1"/>
  <c r="I735" i="1"/>
  <c r="J719" i="1"/>
  <c r="I719" i="1"/>
  <c r="J703" i="1"/>
  <c r="I703" i="1"/>
  <c r="J687" i="1"/>
  <c r="I687" i="1"/>
  <c r="J671" i="1"/>
  <c r="I671" i="1"/>
  <c r="J655" i="1"/>
  <c r="I655" i="1"/>
  <c r="J639" i="1"/>
  <c r="I639" i="1"/>
  <c r="J623" i="1"/>
  <c r="I623" i="1"/>
  <c r="J607" i="1"/>
  <c r="I607" i="1"/>
  <c r="J591" i="1"/>
  <c r="I591" i="1"/>
  <c r="J575" i="1"/>
  <c r="I575" i="1"/>
  <c r="J559" i="1"/>
  <c r="I559" i="1"/>
  <c r="J543" i="1"/>
  <c r="I543" i="1"/>
  <c r="J527" i="1"/>
  <c r="I527" i="1"/>
  <c r="J511" i="1"/>
  <c r="I511" i="1"/>
  <c r="J495" i="1"/>
  <c r="I495" i="1"/>
  <c r="J479" i="1"/>
  <c r="I479" i="1"/>
  <c r="J463" i="1"/>
  <c r="I463" i="1"/>
  <c r="J447" i="1"/>
  <c r="I447" i="1"/>
  <c r="J1041" i="1"/>
  <c r="I1041" i="1"/>
  <c r="J1009" i="1"/>
  <c r="I1009" i="1"/>
  <c r="J977" i="1"/>
  <c r="I977" i="1"/>
  <c r="J945" i="1"/>
  <c r="I945" i="1"/>
  <c r="J913" i="1"/>
  <c r="I913" i="1"/>
  <c r="J881" i="1"/>
  <c r="I881" i="1"/>
  <c r="J849" i="1"/>
  <c r="I849" i="1"/>
  <c r="J817" i="1"/>
  <c r="I817" i="1"/>
  <c r="J785" i="1"/>
  <c r="I785" i="1"/>
  <c r="J753" i="1"/>
  <c r="I753" i="1"/>
  <c r="J721" i="1"/>
  <c r="I721" i="1"/>
  <c r="J689" i="1"/>
  <c r="I689" i="1"/>
  <c r="J657" i="1"/>
  <c r="I657" i="1"/>
  <c r="J625" i="1"/>
  <c r="I625" i="1"/>
  <c r="J593" i="1"/>
  <c r="I593" i="1"/>
  <c r="J561" i="1"/>
  <c r="I561" i="1"/>
  <c r="J529" i="1"/>
  <c r="I529" i="1"/>
  <c r="J497" i="1"/>
  <c r="I497" i="1"/>
  <c r="J465" i="1"/>
  <c r="I465" i="1"/>
  <c r="J33" i="1"/>
  <c r="I33" i="1"/>
  <c r="I3472" i="1"/>
  <c r="J3472" i="1"/>
  <c r="I3403" i="1"/>
  <c r="J3403" i="1"/>
  <c r="I3339" i="1"/>
  <c r="J3339" i="1"/>
  <c r="I3399" i="1"/>
  <c r="J3399" i="1"/>
  <c r="I3367" i="1"/>
  <c r="J3367" i="1"/>
  <c r="I3349" i="1"/>
  <c r="J3349" i="1"/>
  <c r="J3225" i="1"/>
  <c r="I3225" i="1"/>
  <c r="I2854" i="1"/>
  <c r="J2854" i="1"/>
  <c r="J2806" i="1"/>
  <c r="I2806" i="1"/>
  <c r="J2758" i="1"/>
  <c r="I2758" i="1"/>
  <c r="J2742" i="1"/>
  <c r="I2742" i="1"/>
  <c r="I2717" i="1"/>
  <c r="J2717" i="1"/>
  <c r="I2685" i="1"/>
  <c r="J2685" i="1"/>
  <c r="I2691" i="1"/>
  <c r="J2691" i="1"/>
  <c r="I2659" i="1"/>
  <c r="J2659" i="1"/>
  <c r="I2647" i="1"/>
  <c r="J2647" i="1"/>
  <c r="I2583" i="1"/>
  <c r="J2583" i="1"/>
  <c r="J2484" i="1"/>
  <c r="I2484" i="1"/>
  <c r="J2420" i="1"/>
  <c r="I2420" i="1"/>
  <c r="J2388" i="1"/>
  <c r="I2388" i="1"/>
  <c r="I2372" i="1"/>
  <c r="J2372" i="1"/>
  <c r="I2356" i="1"/>
  <c r="J2356" i="1"/>
  <c r="I2584" i="1"/>
  <c r="J2584" i="1"/>
  <c r="J2536" i="1"/>
  <c r="I2536" i="1"/>
  <c r="J2504" i="1"/>
  <c r="I2504" i="1"/>
  <c r="J2456" i="1"/>
  <c r="I2456" i="1"/>
  <c r="J2424" i="1"/>
  <c r="I2424" i="1"/>
  <c r="J2174" i="1"/>
  <c r="I2174" i="1"/>
  <c r="J2142" i="1"/>
  <c r="I2142" i="1"/>
  <c r="J2110" i="1"/>
  <c r="I2110" i="1"/>
  <c r="J2062" i="1"/>
  <c r="I2062" i="1"/>
  <c r="J1748" i="1"/>
  <c r="I1748" i="1"/>
  <c r="J1668" i="1"/>
  <c r="I1668" i="1"/>
  <c r="J1620" i="1"/>
  <c r="I1620" i="1"/>
  <c r="J1572" i="1"/>
  <c r="I1572" i="1"/>
  <c r="J1540" i="1"/>
  <c r="I1540" i="1"/>
  <c r="J1728" i="1"/>
  <c r="I1728" i="1"/>
  <c r="J1696" i="1"/>
  <c r="I1696" i="1"/>
  <c r="J1646" i="1"/>
  <c r="I1646" i="1"/>
  <c r="J1598" i="1"/>
  <c r="I1598" i="1"/>
  <c r="J1623" i="1"/>
  <c r="I1623" i="1"/>
  <c r="J1537" i="1"/>
  <c r="I1537" i="1"/>
  <c r="J1513" i="1"/>
  <c r="I1513" i="1"/>
  <c r="J1497" i="1"/>
  <c r="I1497" i="1"/>
  <c r="J1485" i="1"/>
  <c r="I1485" i="1"/>
  <c r="J1473" i="1"/>
  <c r="I1473" i="1"/>
  <c r="J1461" i="1"/>
  <c r="I1461" i="1"/>
  <c r="J1449" i="1"/>
  <c r="I1449" i="1"/>
  <c r="J1437" i="1"/>
  <c r="I1437" i="1"/>
  <c r="J1406" i="1"/>
  <c r="I1406" i="1"/>
  <c r="J1358" i="1"/>
  <c r="I1358" i="1"/>
  <c r="J1294" i="1"/>
  <c r="I1294" i="1"/>
  <c r="J1246" i="1"/>
  <c r="I1246" i="1"/>
  <c r="J1047" i="1"/>
  <c r="I1047" i="1"/>
  <c r="J999" i="1"/>
  <c r="I999" i="1"/>
  <c r="J967" i="1"/>
  <c r="I967" i="1"/>
  <c r="J903" i="1"/>
  <c r="I903" i="1"/>
  <c r="J871" i="1"/>
  <c r="I871" i="1"/>
  <c r="J807" i="1"/>
  <c r="I807" i="1"/>
  <c r="J759" i="1"/>
  <c r="I759" i="1"/>
  <c r="J695" i="1"/>
  <c r="I695" i="1"/>
  <c r="J647" i="1"/>
  <c r="I647" i="1"/>
  <c r="J615" i="1"/>
  <c r="I615" i="1"/>
  <c r="J567" i="1"/>
  <c r="I567" i="1"/>
  <c r="J519" i="1"/>
  <c r="I519" i="1"/>
  <c r="J471" i="1"/>
  <c r="I471" i="1"/>
  <c r="J455" i="1"/>
  <c r="I455" i="1"/>
  <c r="I3482" i="1"/>
  <c r="J3482" i="1"/>
  <c r="I3458" i="1"/>
  <c r="J3458" i="1"/>
  <c r="I3480" i="1"/>
  <c r="J3480" i="1"/>
  <c r="J3452" i="1"/>
  <c r="I3452" i="1"/>
  <c r="J3436" i="1"/>
  <c r="I3436" i="1"/>
  <c r="J3420" i="1"/>
  <c r="I3420" i="1"/>
  <c r="I3460" i="1"/>
  <c r="J3460" i="1"/>
  <c r="I3454" i="1"/>
  <c r="J3454" i="1"/>
  <c r="I3446" i="1"/>
  <c r="J3446" i="1"/>
  <c r="I3438" i="1"/>
  <c r="J3438" i="1"/>
  <c r="I3430" i="1"/>
  <c r="J3430" i="1"/>
  <c r="I3422" i="1"/>
  <c r="J3422" i="1"/>
  <c r="I3411" i="1"/>
  <c r="J3411" i="1"/>
  <c r="I3379" i="1"/>
  <c r="J3379" i="1"/>
  <c r="I3347" i="1"/>
  <c r="J3347" i="1"/>
  <c r="I3407" i="1"/>
  <c r="J3407" i="1"/>
  <c r="I3375" i="1"/>
  <c r="J3375" i="1"/>
  <c r="I3343" i="1"/>
  <c r="J3343" i="1"/>
  <c r="I3397" i="1"/>
  <c r="J3397" i="1"/>
  <c r="I3333" i="1"/>
  <c r="J3333" i="1"/>
  <c r="I3369" i="1"/>
  <c r="J3369" i="1"/>
  <c r="J3317" i="1"/>
  <c r="I3317" i="1"/>
  <c r="J3301" i="1"/>
  <c r="I3301" i="1"/>
  <c r="J3213" i="1"/>
  <c r="I3213" i="1"/>
  <c r="J3197" i="1"/>
  <c r="I3197" i="1"/>
  <c r="J3181" i="1"/>
  <c r="I3181" i="1"/>
  <c r="J3165" i="1"/>
  <c r="I3165" i="1"/>
  <c r="J3068" i="1"/>
  <c r="I3068" i="1"/>
  <c r="J3052" i="1"/>
  <c r="I3052" i="1"/>
  <c r="J2842" i="1"/>
  <c r="I2842" i="1"/>
  <c r="J2826" i="1"/>
  <c r="I2826" i="1"/>
  <c r="J2810" i="1"/>
  <c r="I2810" i="1"/>
  <c r="J2794" i="1"/>
  <c r="I2794" i="1"/>
  <c r="J2778" i="1"/>
  <c r="I2778" i="1"/>
  <c r="J2762" i="1"/>
  <c r="I2762" i="1"/>
  <c r="J2746" i="1"/>
  <c r="I2746" i="1"/>
  <c r="I2725" i="1"/>
  <c r="J2725" i="1"/>
  <c r="I2693" i="1"/>
  <c r="J2693" i="1"/>
  <c r="I2661" i="1"/>
  <c r="J2661" i="1"/>
  <c r="J2656" i="1"/>
  <c r="I2656" i="1"/>
  <c r="I2624" i="1"/>
  <c r="J2624" i="1"/>
  <c r="I2592" i="1"/>
  <c r="J2592" i="1"/>
  <c r="J2556" i="1"/>
  <c r="I2556" i="1"/>
  <c r="J2524" i="1"/>
  <c r="I2524" i="1"/>
  <c r="J2492" i="1"/>
  <c r="I2492" i="1"/>
  <c r="J2460" i="1"/>
  <c r="I2460" i="1"/>
  <c r="J2428" i="1"/>
  <c r="I2428" i="1"/>
  <c r="J2396" i="1"/>
  <c r="I2396" i="1"/>
  <c r="I2591" i="1"/>
  <c r="J2591" i="1"/>
  <c r="I2376" i="1"/>
  <c r="J2376" i="1"/>
  <c r="I2344" i="1"/>
  <c r="J2344" i="1"/>
  <c r="I2306" i="1"/>
  <c r="J2306" i="1"/>
  <c r="J2284" i="1"/>
  <c r="I2284" i="1"/>
  <c r="J2178" i="1"/>
  <c r="I2178" i="1"/>
  <c r="J2162" i="1"/>
  <c r="I2162" i="1"/>
  <c r="J2146" i="1"/>
  <c r="I2146" i="1"/>
  <c r="J2130" i="1"/>
  <c r="I2130" i="1"/>
  <c r="J2114" i="1"/>
  <c r="I2114" i="1"/>
  <c r="J2098" i="1"/>
  <c r="I2098" i="1"/>
  <c r="J2082" i="1"/>
  <c r="I2082" i="1"/>
  <c r="J2066" i="1"/>
  <c r="I2066" i="1"/>
  <c r="J2286" i="1"/>
  <c r="I2286" i="1"/>
  <c r="J1724" i="1"/>
  <c r="I1724" i="1"/>
  <c r="J1692" i="1"/>
  <c r="I1692" i="1"/>
  <c r="J1672" i="1"/>
  <c r="I1672" i="1"/>
  <c r="J1656" i="1"/>
  <c r="I1656" i="1"/>
  <c r="J1640" i="1"/>
  <c r="I1640" i="1"/>
  <c r="J1624" i="1"/>
  <c r="I1624" i="1"/>
  <c r="J1608" i="1"/>
  <c r="I1608" i="1"/>
  <c r="J1592" i="1"/>
  <c r="I1592" i="1"/>
  <c r="J1576" i="1"/>
  <c r="I1576" i="1"/>
  <c r="J1560" i="1"/>
  <c r="I1560" i="1"/>
  <c r="J1544" i="1"/>
  <c r="I1544" i="1"/>
  <c r="J1528" i="1"/>
  <c r="I1528" i="1"/>
  <c r="J1512" i="1"/>
  <c r="I1512" i="1"/>
  <c r="J1682" i="1"/>
  <c r="I1682" i="1"/>
  <c r="J1666" i="1"/>
  <c r="I1666" i="1"/>
  <c r="J1650" i="1"/>
  <c r="I1650" i="1"/>
  <c r="J1634" i="1"/>
  <c r="I1634" i="1"/>
  <c r="J1618" i="1"/>
  <c r="I1618" i="1"/>
  <c r="J1602" i="1"/>
  <c r="I1602" i="1"/>
  <c r="J1586" i="1"/>
  <c r="I1586" i="1"/>
  <c r="J1570" i="1"/>
  <c r="I1570" i="1"/>
  <c r="J1554" i="1"/>
  <c r="I1554" i="1"/>
  <c r="J1538" i="1"/>
  <c r="I1538" i="1"/>
  <c r="J1522" i="1"/>
  <c r="I1522" i="1"/>
  <c r="J1506" i="1"/>
  <c r="I1506" i="1"/>
  <c r="J1663" i="1"/>
  <c r="I1663" i="1"/>
  <c r="J1631" i="1"/>
  <c r="I1631" i="1"/>
  <c r="J1599" i="1"/>
  <c r="I1599" i="1"/>
  <c r="J1567" i="1"/>
  <c r="I1567" i="1"/>
  <c r="J1539" i="1"/>
  <c r="I1539" i="1"/>
  <c r="J1531" i="1"/>
  <c r="I1531" i="1"/>
  <c r="J1523" i="1"/>
  <c r="I1523" i="1"/>
  <c r="J1515" i="1"/>
  <c r="I1515" i="1"/>
  <c r="J1507" i="1"/>
  <c r="I1507" i="1"/>
  <c r="J1502" i="1"/>
  <c r="I1502" i="1"/>
  <c r="J1498" i="1"/>
  <c r="I1498" i="1"/>
  <c r="J1494" i="1"/>
  <c r="I1494" i="1"/>
  <c r="J1490" i="1"/>
  <c r="I1490" i="1"/>
  <c r="J1486" i="1"/>
  <c r="I1486" i="1"/>
  <c r="J1482" i="1"/>
  <c r="I1482" i="1"/>
  <c r="J1478" i="1"/>
  <c r="I1478" i="1"/>
  <c r="J1474" i="1"/>
  <c r="I1474" i="1"/>
  <c r="J1470" i="1"/>
  <c r="I1470" i="1"/>
  <c r="J1466" i="1"/>
  <c r="I1466" i="1"/>
  <c r="J1462" i="1"/>
  <c r="I1462" i="1"/>
  <c r="J1458" i="1"/>
  <c r="I1458" i="1"/>
  <c r="J1454" i="1"/>
  <c r="I1454" i="1"/>
  <c r="J1450" i="1"/>
  <c r="I1450" i="1"/>
  <c r="J1446" i="1"/>
  <c r="I1446" i="1"/>
  <c r="J1442" i="1"/>
  <c r="I1442" i="1"/>
  <c r="J1438" i="1"/>
  <c r="I1438" i="1"/>
  <c r="J1434" i="1"/>
  <c r="I1434" i="1"/>
  <c r="J1430" i="1"/>
  <c r="I1430" i="1"/>
  <c r="J1426" i="1"/>
  <c r="I1426" i="1"/>
  <c r="J1410" i="1"/>
  <c r="I1410" i="1"/>
  <c r="J1394" i="1"/>
  <c r="I1394" i="1"/>
  <c r="J1378" i="1"/>
  <c r="I1378" i="1"/>
  <c r="J1362" i="1"/>
  <c r="I1362" i="1"/>
  <c r="J1346" i="1"/>
  <c r="I1346" i="1"/>
  <c r="J1330" i="1"/>
  <c r="I1330" i="1"/>
  <c r="J1314" i="1"/>
  <c r="I1314" i="1"/>
  <c r="J1298" i="1"/>
  <c r="I1298" i="1"/>
  <c r="J1282" i="1"/>
  <c r="I1282" i="1"/>
  <c r="J1266" i="1"/>
  <c r="I1266" i="1"/>
  <c r="J1250" i="1"/>
  <c r="I1250" i="1"/>
  <c r="J1234" i="1"/>
  <c r="I1234" i="1"/>
  <c r="J1218" i="1"/>
  <c r="I1218" i="1"/>
  <c r="J1202" i="1"/>
  <c r="I1202" i="1"/>
  <c r="J1186" i="1"/>
  <c r="I1186" i="1"/>
  <c r="J1170" i="1"/>
  <c r="I1170" i="1"/>
  <c r="J1154" i="1"/>
  <c r="I1154" i="1"/>
  <c r="J1138" i="1"/>
  <c r="I1138" i="1"/>
  <c r="J1122" i="1"/>
  <c r="I1122" i="1"/>
  <c r="J1106" i="1"/>
  <c r="I1106" i="1"/>
  <c r="J1090" i="1"/>
  <c r="I1090" i="1"/>
  <c r="J1074" i="1"/>
  <c r="I1074" i="1"/>
  <c r="J1033" i="1"/>
  <c r="I1033" i="1"/>
  <c r="J1001" i="1"/>
  <c r="I1001" i="1"/>
  <c r="J969" i="1"/>
  <c r="I969" i="1"/>
  <c r="J937" i="1"/>
  <c r="I937" i="1"/>
  <c r="J905" i="1"/>
  <c r="I905" i="1"/>
  <c r="J873" i="1"/>
  <c r="I873" i="1"/>
  <c r="J841" i="1"/>
  <c r="I841" i="1"/>
  <c r="J809" i="1"/>
  <c r="I809" i="1"/>
  <c r="J777" i="1"/>
  <c r="I777" i="1"/>
  <c r="J745" i="1"/>
  <c r="I745" i="1"/>
  <c r="J713" i="1"/>
  <c r="I713" i="1"/>
  <c r="J681" i="1"/>
  <c r="I681" i="1"/>
  <c r="J649" i="1"/>
  <c r="I649" i="1"/>
  <c r="J617" i="1"/>
  <c r="I617" i="1"/>
  <c r="J585" i="1"/>
  <c r="I585" i="1"/>
  <c r="J553" i="1"/>
  <c r="I553" i="1"/>
  <c r="J521" i="1"/>
  <c r="I521" i="1"/>
  <c r="J489" i="1"/>
  <c r="I489" i="1"/>
  <c r="J457" i="1"/>
  <c r="I457" i="1"/>
</calcChain>
</file>

<file path=xl/sharedStrings.xml><?xml version="1.0" encoding="utf-8"?>
<sst xmlns="http://schemas.openxmlformats.org/spreadsheetml/2006/main" count="36" uniqueCount="21">
  <si>
    <t>Row Labels</t>
  </si>
  <si>
    <t>Min of recency</t>
  </si>
  <si>
    <t>Count of product_id</t>
  </si>
  <si>
    <t>Sum of Profit</t>
  </si>
  <si>
    <t>R_score</t>
  </si>
  <si>
    <t>F_score</t>
  </si>
  <si>
    <t>M_score</t>
  </si>
  <si>
    <t>RFM Value</t>
  </si>
  <si>
    <t>Customer Title</t>
  </si>
  <si>
    <t>Customer New Title</t>
  </si>
  <si>
    <t>Recency</t>
  </si>
  <si>
    <t>frequency</t>
  </si>
  <si>
    <t>monetary</t>
  </si>
  <si>
    <t>min</t>
  </si>
  <si>
    <t>q1</t>
  </si>
  <si>
    <t>median</t>
  </si>
  <si>
    <t>q3</t>
  </si>
  <si>
    <t>max</t>
  </si>
  <si>
    <t>customer title</t>
  </si>
  <si>
    <t xml:space="preserve"> 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</si>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</sst>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 applyAlignment="1">
      <alignment horizontal="left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0" xfId="0" applyFont="1"/>
    <xf numFmtId="0" fontId="1" fillId="0" borderId="1" xfId="0" pivotButton="1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2"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PMG_VI_New_raw_data_update_final%20(1)%20(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krudheen" refreshedDate="44826.712354629628" createdVersion="8" refreshedVersion="8" minRefreshableVersion="3" recordCount="20000" xr:uid="{FCDACCE9-20F4-4AD0-8848-ABBA7E2EAFA5}">
  <cacheSource type="worksheet">
    <worksheetSource ref="A1:AA20001" sheet="Transactions" r:id="rId2"/>
  </cacheSource>
  <cacheFields count="26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333"/>
        <n v="19"/>
        <n v="20"/>
        <n v="21"/>
        <n v="22"/>
        <n v="23"/>
        <n v="24"/>
        <n v="25"/>
        <n v="431"/>
        <n v="26"/>
        <n v="27"/>
        <n v="28"/>
        <n v="3300"/>
        <n v="29"/>
        <n v="3177"/>
        <n v="404"/>
        <n v="30"/>
        <n v="31"/>
        <n v="32"/>
        <n v="33"/>
        <n v="34"/>
        <n v="35"/>
        <n v="36"/>
        <n v="37"/>
        <n v="38"/>
        <n v="39"/>
        <n v="40"/>
        <n v="41"/>
        <n v="42"/>
        <n v="1967"/>
        <n v="43"/>
        <n v="44"/>
        <n v="45"/>
        <n v="46"/>
        <n v="47"/>
        <n v="48"/>
        <n v="49"/>
        <n v="50"/>
        <n v="2530"/>
        <n v="51"/>
        <n v="52"/>
        <n v="53"/>
        <n v="54"/>
        <n v="55"/>
        <n v="1615"/>
        <n v="56"/>
        <n v="1478"/>
        <n v="57"/>
        <n v="58"/>
        <n v="59"/>
        <n v="60"/>
        <n v="1614"/>
        <n v="61"/>
        <n v="62"/>
        <n v="63"/>
        <n v="64"/>
        <n v="65"/>
        <n v="66"/>
        <n v="1306"/>
        <n v="67"/>
        <n v="68"/>
        <n v="2559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367"/>
        <n v="83"/>
        <n v="84"/>
        <n v="85"/>
        <n v="86"/>
        <n v="87"/>
        <n v="88"/>
        <n v="89"/>
        <n v="1202"/>
        <n v="90"/>
        <n v="91"/>
        <n v="92"/>
        <n v="93"/>
        <n v="94"/>
        <n v="3104"/>
        <n v="95"/>
        <n v="96"/>
        <n v="97"/>
        <n v="149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2609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2428"/>
        <n v="132"/>
        <n v="2414"/>
        <n v="133"/>
        <n v="134"/>
        <n v="897"/>
        <n v="135"/>
        <n v="136"/>
        <n v="137"/>
        <n v="138"/>
        <n v="139"/>
        <n v="140"/>
        <n v="141"/>
        <n v="142"/>
        <n v="143"/>
        <n v="144"/>
        <n v="3412"/>
        <n v="145"/>
        <n v="146"/>
        <n v="147"/>
        <n v="148"/>
        <n v="150"/>
        <n v="151"/>
        <n v="152"/>
        <n v="153"/>
        <n v="154"/>
        <n v="155"/>
        <n v="156"/>
        <n v="157"/>
        <n v="158"/>
        <n v="2756"/>
        <n v="2281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2254"/>
        <n v="175"/>
        <n v="176"/>
        <n v="177"/>
        <n v="178"/>
        <n v="179"/>
        <n v="180"/>
        <n v="181"/>
        <n v="182"/>
        <n v="183"/>
        <n v="1342"/>
        <n v="184"/>
        <n v="185"/>
        <n v="1505"/>
        <n v="186"/>
        <n v="187"/>
        <n v="188"/>
        <n v="189"/>
        <n v="190"/>
        <n v="191"/>
        <n v="192"/>
        <n v="193"/>
        <n v="194"/>
        <n v="195"/>
        <n v="196"/>
        <n v="2163"/>
        <n v="197"/>
        <n v="198"/>
        <n v="199"/>
        <n v="200"/>
        <n v="1722"/>
        <n v="201"/>
        <n v="202"/>
        <n v="203"/>
        <n v="204"/>
        <n v="205"/>
        <n v="2234"/>
        <n v="206"/>
        <n v="3241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397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1864"/>
        <n v="235"/>
        <n v="1395"/>
        <n v="3254"/>
        <n v="236"/>
        <n v="237"/>
        <n v="1393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151"/>
        <n v="261"/>
        <n v="262"/>
        <n v="263"/>
        <n v="264"/>
        <n v="842"/>
        <n v="2776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736"/>
        <n v="278"/>
        <n v="279"/>
        <n v="280"/>
        <n v="281"/>
        <n v="282"/>
        <n v="283"/>
        <n v="284"/>
        <n v="1972"/>
        <n v="285"/>
        <n v="286"/>
        <n v="287"/>
        <n v="288"/>
        <n v="289"/>
        <n v="2733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925"/>
        <n v="305"/>
        <n v="306"/>
        <n v="307"/>
        <n v="308"/>
        <n v="2153"/>
        <n v="309"/>
        <n v="310"/>
        <n v="311"/>
        <n v="312"/>
        <n v="313"/>
        <n v="314"/>
        <n v="585"/>
        <n v="315"/>
        <n v="316"/>
        <n v="317"/>
        <n v="318"/>
        <n v="319"/>
        <n v="320"/>
        <n v="321"/>
        <n v="322"/>
        <n v="323"/>
        <n v="324"/>
        <n v="325"/>
        <n v="3045"/>
        <n v="326"/>
        <n v="327"/>
        <n v="328"/>
        <n v="329"/>
        <n v="330"/>
        <n v="942"/>
        <n v="331"/>
        <n v="332"/>
        <n v="334"/>
        <n v="664"/>
        <n v="335"/>
        <n v="336"/>
        <n v="337"/>
        <n v="338"/>
        <n v="339"/>
        <n v="340"/>
        <n v="341"/>
        <n v="342"/>
        <n v="825"/>
        <n v="343"/>
        <n v="2599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515"/>
        <n v="360"/>
        <n v="361"/>
        <n v="362"/>
        <n v="363"/>
        <n v="364"/>
        <n v="365"/>
        <n v="366"/>
        <n v="368"/>
        <n v="369"/>
        <n v="370"/>
        <n v="371"/>
        <n v="372"/>
        <n v="373"/>
        <n v="374"/>
        <n v="1568"/>
        <n v="375"/>
        <n v="376"/>
        <n v="377"/>
        <n v="378"/>
        <n v="934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1418"/>
        <n v="393"/>
        <n v="394"/>
        <n v="395"/>
        <n v="2465"/>
        <n v="396"/>
        <n v="398"/>
        <n v="399"/>
        <n v="400"/>
        <n v="401"/>
        <n v="402"/>
        <n v="403"/>
        <n v="405"/>
        <n v="406"/>
        <n v="407"/>
        <n v="408"/>
        <n v="409"/>
        <n v="778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3469"/>
        <n v="2192"/>
        <n v="448"/>
        <n v="449"/>
        <n v="450"/>
        <n v="451"/>
        <n v="452"/>
        <n v="1768"/>
        <n v="1725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1136"/>
        <n v="474"/>
        <n v="475"/>
        <n v="476"/>
        <n v="477"/>
        <n v="478"/>
        <n v="479"/>
        <n v="480"/>
        <n v="481"/>
        <n v="482"/>
        <n v="483"/>
        <n v="484"/>
        <n v="1451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3212"/>
        <n v="505"/>
        <n v="506"/>
        <n v="507"/>
        <n v="508"/>
        <n v="509"/>
        <n v="510"/>
        <n v="511"/>
        <n v="812"/>
        <n v="512"/>
        <n v="513"/>
        <n v="514"/>
        <n v="516"/>
        <n v="517"/>
        <n v="2574"/>
        <n v="518"/>
        <n v="1120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1902"/>
        <n v="550"/>
        <n v="1182"/>
        <n v="551"/>
        <n v="552"/>
        <n v="553"/>
        <n v="554"/>
        <n v="555"/>
        <n v="556"/>
        <n v="557"/>
        <n v="558"/>
        <n v="559"/>
        <n v="560"/>
        <n v="561"/>
        <n v="562"/>
        <n v="3168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1131"/>
        <n v="612"/>
        <n v="613"/>
        <n v="614"/>
        <n v="2432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1503"/>
        <n v="653"/>
        <n v="654"/>
        <n v="655"/>
        <n v="656"/>
        <n v="657"/>
        <n v="2963"/>
        <n v="658"/>
        <n v="659"/>
        <n v="660"/>
        <n v="661"/>
        <n v="662"/>
        <n v="663"/>
        <n v="665"/>
        <n v="666"/>
        <n v="667"/>
        <n v="668"/>
        <n v="669"/>
        <n v="696"/>
        <n v="670"/>
        <n v="671"/>
        <n v="672"/>
        <n v="673"/>
        <n v="674"/>
        <n v="3323"/>
        <n v="675"/>
        <n v="676"/>
        <n v="677"/>
        <n v="678"/>
        <n v="679"/>
        <n v="3415"/>
        <n v="680"/>
        <n v="681"/>
        <n v="682"/>
        <n v="683"/>
        <n v="1200"/>
        <n v="684"/>
        <n v="685"/>
        <n v="686"/>
        <n v="687"/>
        <n v="688"/>
        <n v="689"/>
        <n v="690"/>
        <n v="691"/>
        <n v="692"/>
        <n v="693"/>
        <n v="694"/>
        <n v="3264"/>
        <n v="695"/>
        <n v="697"/>
        <n v="2350"/>
        <n v="698"/>
        <n v="699"/>
        <n v="1522"/>
        <n v="700"/>
        <n v="701"/>
        <n v="702"/>
        <n v="2705"/>
        <n v="703"/>
        <n v="1841"/>
        <n v="704"/>
        <n v="705"/>
        <n v="706"/>
        <n v="707"/>
        <n v="708"/>
        <n v="709"/>
        <n v="710"/>
        <n v="711"/>
        <n v="712"/>
        <n v="3242"/>
        <n v="713"/>
        <n v="714"/>
        <n v="715"/>
        <n v="716"/>
        <n v="717"/>
        <n v="718"/>
        <n v="867"/>
        <n v="719"/>
        <n v="720"/>
        <n v="721"/>
        <n v="722"/>
        <n v="723"/>
        <n v="724"/>
        <n v="725"/>
        <n v="2479"/>
        <n v="2405"/>
        <n v="726"/>
        <n v="3464"/>
        <n v="727"/>
        <n v="728"/>
        <n v="729"/>
        <n v="730"/>
        <n v="731"/>
        <n v="732"/>
        <n v="968"/>
        <n v="733"/>
        <n v="734"/>
        <n v="735"/>
        <n v="737"/>
        <n v="738"/>
        <n v="739"/>
        <n v="740"/>
        <n v="741"/>
        <n v="742"/>
        <n v="743"/>
        <n v="744"/>
        <n v="1741"/>
        <n v="2553"/>
        <n v="745"/>
        <n v="2484"/>
        <n v="746"/>
        <n v="747"/>
        <n v="748"/>
        <n v="749"/>
        <n v="750"/>
        <n v="751"/>
        <n v="752"/>
        <n v="1140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2174"/>
        <n v="769"/>
        <n v="770"/>
        <n v="771"/>
        <n v="772"/>
        <n v="773"/>
        <n v="774"/>
        <n v="775"/>
        <n v="776"/>
        <n v="777"/>
        <n v="779"/>
        <n v="780"/>
        <n v="781"/>
        <n v="782"/>
        <n v="783"/>
        <n v="784"/>
        <n v="785"/>
        <n v="786"/>
        <n v="787"/>
        <n v="788"/>
        <n v="789"/>
        <n v="1957"/>
        <n v="790"/>
        <n v="791"/>
        <n v="792"/>
        <n v="793"/>
        <n v="794"/>
        <n v="795"/>
        <n v="796"/>
        <n v="3085"/>
        <n v="797"/>
        <n v="798"/>
        <n v="799"/>
        <n v="800"/>
        <n v="3040"/>
        <n v="801"/>
        <n v="802"/>
        <n v="803"/>
        <n v="804"/>
        <n v="805"/>
        <n v="806"/>
        <n v="807"/>
        <n v="2454"/>
        <n v="808"/>
        <n v="809"/>
        <n v="810"/>
        <n v="811"/>
        <n v="813"/>
        <n v="814"/>
        <n v="815"/>
        <n v="816"/>
        <n v="817"/>
        <n v="1238"/>
        <n v="818"/>
        <n v="819"/>
        <n v="820"/>
        <n v="821"/>
        <n v="822"/>
        <n v="823"/>
        <n v="824"/>
        <n v="826"/>
        <n v="827"/>
        <n v="1692"/>
        <n v="828"/>
        <n v="829"/>
        <n v="1489"/>
        <n v="830"/>
        <n v="831"/>
        <n v="961"/>
        <n v="832"/>
        <n v="833"/>
        <n v="834"/>
        <n v="835"/>
        <n v="921"/>
        <n v="836"/>
        <n v="837"/>
        <n v="838"/>
        <n v="839"/>
        <n v="840"/>
        <n v="841"/>
        <n v="922"/>
        <n v="843"/>
        <n v="844"/>
        <n v="845"/>
        <n v="846"/>
        <n v="847"/>
        <n v="848"/>
        <n v="849"/>
        <n v="850"/>
        <n v="851"/>
        <n v="853"/>
        <n v="854"/>
        <n v="855"/>
        <n v="856"/>
        <n v="2217"/>
        <n v="857"/>
        <n v="858"/>
        <n v="859"/>
        <n v="860"/>
        <n v="861"/>
        <n v="862"/>
        <n v="863"/>
        <n v="864"/>
        <n v="865"/>
        <n v="866"/>
        <n v="2449"/>
        <n v="868"/>
        <n v="870"/>
        <n v="871"/>
        <n v="872"/>
        <n v="873"/>
        <n v="874"/>
        <n v="1057"/>
        <n v="3399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8"/>
        <n v="899"/>
        <n v="900"/>
        <n v="901"/>
        <n v="902"/>
        <n v="903"/>
        <n v="904"/>
        <n v="905"/>
        <n v="906"/>
        <n v="907"/>
        <n v="908"/>
        <n v="909"/>
        <n v="3322"/>
        <n v="910"/>
        <n v="911"/>
        <n v="1172"/>
        <n v="912"/>
        <n v="913"/>
        <n v="914"/>
        <n v="915"/>
        <n v="916"/>
        <n v="917"/>
        <n v="918"/>
        <n v="919"/>
        <n v="920"/>
        <n v="923"/>
        <n v="924"/>
        <n v="1383"/>
        <n v="926"/>
        <n v="927"/>
        <n v="928"/>
        <n v="929"/>
        <n v="930"/>
        <n v="931"/>
        <n v="932"/>
        <n v="933"/>
        <n v="935"/>
        <n v="936"/>
        <n v="1700"/>
        <n v="937"/>
        <n v="938"/>
        <n v="939"/>
        <n v="940"/>
        <n v="941"/>
        <n v="1455"/>
        <n v="943"/>
        <n v="1726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1468"/>
        <n v="962"/>
        <n v="3046"/>
        <n v="963"/>
        <n v="964"/>
        <n v="965"/>
        <n v="966"/>
        <n v="967"/>
        <n v="969"/>
        <n v="970"/>
        <n v="971"/>
        <n v="972"/>
        <n v="973"/>
        <n v="974"/>
        <n v="2290"/>
        <n v="975"/>
        <n v="976"/>
        <n v="977"/>
        <n v="978"/>
        <n v="979"/>
        <n v="1656"/>
        <n v="980"/>
        <n v="981"/>
        <n v="982"/>
        <n v="983"/>
        <n v="984"/>
        <n v="985"/>
        <n v="986"/>
        <n v="3271"/>
        <n v="987"/>
        <n v="988"/>
        <n v="989"/>
        <n v="990"/>
        <n v="991"/>
        <n v="2070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2404"/>
        <n v="1011"/>
        <n v="1012"/>
        <n v="1013"/>
        <n v="1014"/>
        <n v="1015"/>
        <n v="1016"/>
        <n v="2013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794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2930"/>
        <n v="1049"/>
        <n v="1050"/>
        <n v="1051"/>
        <n v="1052"/>
        <n v="1053"/>
        <n v="1054"/>
        <n v="2910"/>
        <n v="1055"/>
        <n v="1056"/>
        <n v="1058"/>
        <n v="1059"/>
        <n v="1060"/>
        <n v="3145"/>
        <n v="1061"/>
        <n v="1062"/>
        <n v="1063"/>
        <n v="1064"/>
        <n v="1065"/>
        <n v="1066"/>
        <n v="1591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3111"/>
        <n v="3102"/>
        <n v="1080"/>
        <n v="1081"/>
        <n v="1082"/>
        <n v="1083"/>
        <n v="2121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471"/>
        <n v="1097"/>
        <n v="1098"/>
        <n v="1099"/>
        <n v="1100"/>
        <n v="1101"/>
        <n v="1102"/>
        <n v="1103"/>
        <n v="3101"/>
        <n v="1104"/>
        <n v="1105"/>
        <n v="1106"/>
        <n v="1707"/>
        <n v="1107"/>
        <n v="1108"/>
        <n v="1109"/>
        <n v="1110"/>
        <n v="1111"/>
        <n v="1112"/>
        <n v="1113"/>
        <n v="1114"/>
        <n v="1115"/>
        <n v="1596"/>
        <n v="1116"/>
        <n v="3370"/>
        <n v="1117"/>
        <n v="1118"/>
        <n v="1119"/>
        <n v="1665"/>
        <n v="1121"/>
        <n v="1122"/>
        <n v="1123"/>
        <n v="1124"/>
        <n v="1125"/>
        <n v="1126"/>
        <n v="1127"/>
        <n v="1128"/>
        <n v="1129"/>
        <n v="1130"/>
        <n v="1132"/>
        <n v="1133"/>
        <n v="2014"/>
        <n v="1134"/>
        <n v="1135"/>
        <n v="1137"/>
        <n v="1138"/>
        <n v="1139"/>
        <n v="1141"/>
        <n v="1205"/>
        <n v="1142"/>
        <n v="1143"/>
        <n v="1144"/>
        <n v="1319"/>
        <n v="1145"/>
        <n v="1146"/>
        <n v="1147"/>
        <n v="1148"/>
        <n v="1149"/>
        <n v="1150"/>
        <n v="1151"/>
        <n v="1152"/>
        <n v="1777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990"/>
        <n v="1166"/>
        <n v="1167"/>
        <n v="1168"/>
        <n v="1169"/>
        <n v="1170"/>
        <n v="1171"/>
        <n v="1173"/>
        <n v="1174"/>
        <n v="1175"/>
        <n v="1176"/>
        <n v="1177"/>
        <n v="1178"/>
        <n v="1179"/>
        <n v="1180"/>
        <n v="1181"/>
        <n v="1183"/>
        <n v="2717"/>
        <n v="1184"/>
        <n v="1185"/>
        <n v="1186"/>
        <n v="1187"/>
        <n v="1188"/>
        <n v="1189"/>
        <n v="1190"/>
        <n v="1191"/>
        <n v="1192"/>
        <n v="2633"/>
        <n v="1193"/>
        <n v="1194"/>
        <n v="1195"/>
        <n v="1196"/>
        <n v="1197"/>
        <n v="1198"/>
        <n v="1199"/>
        <n v="1201"/>
        <n v="1203"/>
        <n v="1204"/>
        <n v="1760"/>
        <n v="1206"/>
        <n v="1207"/>
        <n v="1208"/>
        <n v="1209"/>
        <n v="1210"/>
        <n v="1211"/>
        <n v="1462"/>
        <n v="1212"/>
        <n v="1213"/>
        <n v="1214"/>
        <n v="1215"/>
        <n v="1216"/>
        <n v="1217"/>
        <n v="1218"/>
        <n v="1219"/>
        <n v="1220"/>
        <n v="1221"/>
        <n v="1222"/>
        <n v="2758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2424"/>
        <n v="1251"/>
        <n v="1252"/>
        <n v="1253"/>
        <n v="1254"/>
        <n v="2555"/>
        <n v="1255"/>
        <n v="1256"/>
        <n v="1257"/>
        <n v="1258"/>
        <n v="1409"/>
        <n v="1259"/>
        <n v="1260"/>
        <n v="2351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3339"/>
        <n v="1274"/>
        <n v="1275"/>
        <n v="1276"/>
        <n v="1277"/>
        <n v="1278"/>
        <n v="1279"/>
        <n v="3358"/>
        <n v="1280"/>
        <n v="1281"/>
        <n v="1282"/>
        <n v="1283"/>
        <n v="1284"/>
        <n v="1285"/>
        <n v="1857"/>
        <n v="1286"/>
        <n v="1287"/>
        <n v="1288"/>
        <n v="1289"/>
        <n v="1290"/>
        <n v="1291"/>
        <n v="1292"/>
        <n v="3015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7"/>
        <n v="1308"/>
        <n v="2258"/>
        <n v="1309"/>
        <n v="1310"/>
        <n v="1311"/>
        <n v="1312"/>
        <n v="1313"/>
        <n v="1314"/>
        <n v="1315"/>
        <n v="1316"/>
        <n v="1317"/>
        <n v="1318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2943"/>
        <n v="1333"/>
        <n v="1334"/>
        <n v="1335"/>
        <n v="1336"/>
        <n v="1337"/>
        <n v="1338"/>
        <n v="1339"/>
        <n v="1340"/>
        <n v="1341"/>
        <n v="1343"/>
        <n v="1344"/>
        <n v="1345"/>
        <n v="1346"/>
        <n v="1347"/>
        <n v="1348"/>
        <n v="1349"/>
        <n v="1350"/>
        <n v="1351"/>
        <n v="1352"/>
        <n v="1427"/>
        <n v="1576"/>
        <n v="1353"/>
        <n v="1354"/>
        <n v="1355"/>
        <n v="1356"/>
        <n v="1357"/>
        <n v="1358"/>
        <n v="1359"/>
        <n v="1360"/>
        <n v="1361"/>
        <n v="1362"/>
        <n v="1363"/>
        <n v="2169"/>
        <n v="1364"/>
        <n v="1365"/>
        <n v="1366"/>
        <n v="2598"/>
        <n v="1367"/>
        <n v="1368"/>
        <n v="1369"/>
        <n v="1370"/>
        <n v="1371"/>
        <n v="1372"/>
        <n v="1374"/>
        <n v="1375"/>
        <n v="1376"/>
        <n v="1377"/>
        <n v="1378"/>
        <n v="1379"/>
        <n v="1380"/>
        <n v="1381"/>
        <n v="1382"/>
        <n v="1384"/>
        <n v="1385"/>
        <n v="1386"/>
        <n v="1387"/>
        <n v="1388"/>
        <n v="3484"/>
        <n v="1389"/>
        <n v="1390"/>
        <n v="1391"/>
        <n v="1392"/>
        <n v="1394"/>
        <n v="1396"/>
        <n v="1397"/>
        <n v="1398"/>
        <n v="1399"/>
        <n v="1400"/>
        <n v="1401"/>
        <n v="1657"/>
        <n v="1402"/>
        <n v="1960"/>
        <n v="1403"/>
        <n v="3388"/>
        <n v="1404"/>
        <n v="1405"/>
        <n v="3386"/>
        <n v="1406"/>
        <n v="1407"/>
        <n v="1408"/>
        <n v="2131"/>
        <n v="1410"/>
        <n v="1411"/>
        <n v="1412"/>
        <n v="1413"/>
        <n v="1414"/>
        <n v="1415"/>
        <n v="3383"/>
        <n v="1416"/>
        <n v="1417"/>
        <n v="1419"/>
        <n v="1420"/>
        <n v="1421"/>
        <n v="1422"/>
        <n v="1423"/>
        <n v="3352"/>
        <n v="1424"/>
        <n v="1425"/>
        <n v="1426"/>
        <n v="1428"/>
        <n v="1429"/>
        <n v="1430"/>
        <n v="1431"/>
        <n v="1432"/>
        <n v="1729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2"/>
        <n v="1453"/>
        <n v="1488"/>
        <n v="1454"/>
        <n v="1920"/>
        <n v="1456"/>
        <n v="1457"/>
        <n v="1458"/>
        <n v="1459"/>
        <n v="1460"/>
        <n v="1461"/>
        <n v="1463"/>
        <n v="1464"/>
        <n v="1465"/>
        <n v="1466"/>
        <n v="1467"/>
        <n v="1469"/>
        <n v="1470"/>
        <n v="1472"/>
        <n v="1473"/>
        <n v="1474"/>
        <n v="1475"/>
        <n v="1476"/>
        <n v="1477"/>
        <n v="1479"/>
        <n v="1480"/>
        <n v="1481"/>
        <n v="1482"/>
        <n v="1483"/>
        <n v="1484"/>
        <n v="1485"/>
        <n v="1486"/>
        <n v="1487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4"/>
        <n v="2390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3116"/>
        <n v="1518"/>
        <n v="1519"/>
        <n v="1520"/>
        <n v="1521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812"/>
        <n v="1559"/>
        <n v="3302"/>
        <n v="1560"/>
        <n v="1561"/>
        <n v="2832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5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2"/>
        <n v="1593"/>
        <n v="1594"/>
        <n v="1595"/>
        <n v="1597"/>
        <n v="1598"/>
        <n v="1599"/>
        <n v="2844"/>
        <n v="1600"/>
        <n v="1601"/>
        <n v="1602"/>
        <n v="1603"/>
        <n v="1604"/>
        <n v="1605"/>
        <n v="1606"/>
        <n v="1607"/>
        <n v="1608"/>
        <n v="1609"/>
        <n v="3138"/>
        <n v="1610"/>
        <n v="1611"/>
        <n v="1612"/>
        <n v="1613"/>
        <n v="1616"/>
        <n v="1617"/>
        <n v="1618"/>
        <n v="1619"/>
        <n v="1620"/>
        <n v="1621"/>
        <n v="3390"/>
        <n v="1622"/>
        <n v="1623"/>
        <n v="1624"/>
        <n v="1625"/>
        <n v="2310"/>
        <n v="1626"/>
        <n v="1627"/>
        <n v="1628"/>
        <n v="1629"/>
        <n v="3167"/>
        <n v="1630"/>
        <n v="1631"/>
        <n v="1632"/>
        <n v="1633"/>
        <n v="1634"/>
        <n v="1635"/>
        <n v="1693"/>
        <n v="1636"/>
        <n v="1637"/>
        <n v="1638"/>
        <n v="1639"/>
        <n v="1640"/>
        <n v="1641"/>
        <n v="1642"/>
        <n v="1643"/>
        <n v="1672"/>
        <n v="1644"/>
        <n v="1645"/>
        <n v="1646"/>
        <n v="1647"/>
        <n v="1648"/>
        <n v="2764"/>
        <n v="1649"/>
        <n v="1650"/>
        <n v="1651"/>
        <n v="1652"/>
        <n v="1653"/>
        <n v="1654"/>
        <n v="1655"/>
        <n v="1658"/>
        <n v="1659"/>
        <n v="1660"/>
        <n v="1661"/>
        <n v="1662"/>
        <n v="1663"/>
        <n v="1664"/>
        <n v="3137"/>
        <n v="1666"/>
        <n v="1667"/>
        <n v="1668"/>
        <n v="1669"/>
        <n v="1670"/>
        <n v="1671"/>
        <n v="1673"/>
        <n v="1674"/>
        <n v="1675"/>
        <n v="1676"/>
        <n v="1677"/>
        <n v="1678"/>
        <n v="1679"/>
        <n v="2324"/>
        <n v="1680"/>
        <n v="1681"/>
        <n v="1682"/>
        <n v="1683"/>
        <n v="1684"/>
        <n v="2376"/>
        <n v="1685"/>
        <n v="1686"/>
        <n v="1687"/>
        <n v="1688"/>
        <n v="1689"/>
        <n v="1690"/>
        <n v="1691"/>
        <n v="3048"/>
        <n v="1694"/>
        <n v="1695"/>
        <n v="1696"/>
        <n v="1697"/>
        <n v="1698"/>
        <n v="1699"/>
        <n v="1800"/>
        <n v="1701"/>
        <n v="1702"/>
        <n v="1703"/>
        <n v="1704"/>
        <n v="1705"/>
        <n v="1706"/>
        <n v="1708"/>
        <n v="1709"/>
        <n v="3114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3"/>
        <n v="1724"/>
        <n v="1727"/>
        <n v="1728"/>
        <n v="1730"/>
        <n v="1731"/>
        <n v="2339"/>
        <n v="1732"/>
        <n v="1733"/>
        <n v="1734"/>
        <n v="1735"/>
        <n v="1736"/>
        <n v="1737"/>
        <n v="1738"/>
        <n v="2981"/>
        <n v="1739"/>
        <n v="1740"/>
        <n v="1742"/>
        <n v="1743"/>
        <n v="1744"/>
        <n v="1745"/>
        <n v="1746"/>
        <n v="1747"/>
        <n v="1748"/>
        <n v="3468"/>
        <n v="1749"/>
        <n v="1750"/>
        <n v="1944"/>
        <n v="1751"/>
        <n v="1752"/>
        <n v="1753"/>
        <n v="1754"/>
        <n v="1755"/>
        <n v="2396"/>
        <n v="1756"/>
        <n v="1757"/>
        <n v="1758"/>
        <n v="1759"/>
        <n v="1761"/>
        <n v="1762"/>
        <n v="1763"/>
        <n v="1764"/>
        <n v="1765"/>
        <n v="1766"/>
        <n v="1767"/>
        <n v="3249"/>
        <n v="1769"/>
        <n v="1770"/>
        <n v="1771"/>
        <n v="1772"/>
        <n v="1773"/>
        <n v="1774"/>
        <n v="1775"/>
        <n v="3338"/>
        <n v="1776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5"/>
        <n v="2822"/>
        <n v="1796"/>
        <n v="1797"/>
        <n v="1798"/>
        <n v="1799"/>
        <n v="1801"/>
        <n v="1802"/>
        <n v="1803"/>
        <n v="1804"/>
        <n v="1805"/>
        <n v="1806"/>
        <n v="1807"/>
        <n v="1808"/>
        <n v="1809"/>
        <n v="1810"/>
        <n v="1811"/>
        <n v="1813"/>
        <n v="1814"/>
        <n v="1815"/>
        <n v="1816"/>
        <n v="1817"/>
        <n v="3122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2047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8"/>
        <n v="1859"/>
        <n v="1860"/>
        <n v="1861"/>
        <n v="1862"/>
        <n v="1863"/>
        <n v="2019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2084"/>
        <n v="1879"/>
        <n v="1880"/>
        <n v="2986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2278"/>
        <n v="1897"/>
        <n v="1898"/>
        <n v="1899"/>
        <n v="1900"/>
        <n v="1901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2456"/>
        <n v="1917"/>
        <n v="1918"/>
        <n v="1919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2342"/>
        <n v="1937"/>
        <n v="1938"/>
        <n v="1939"/>
        <n v="1940"/>
        <n v="1941"/>
        <n v="1942"/>
        <n v="1943"/>
        <n v="1945"/>
        <n v="1946"/>
        <n v="1947"/>
        <n v="1948"/>
        <n v="1949"/>
        <n v="1950"/>
        <n v="1951"/>
        <n v="1952"/>
        <n v="2201"/>
        <n v="1953"/>
        <n v="1954"/>
        <n v="1955"/>
        <n v="1956"/>
        <n v="1958"/>
        <n v="1959"/>
        <n v="1961"/>
        <n v="1962"/>
        <n v="1963"/>
        <n v="1964"/>
        <n v="1965"/>
        <n v="1966"/>
        <n v="1968"/>
        <n v="1969"/>
        <n v="1970"/>
        <n v="1971"/>
        <n v="2854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755"/>
        <n v="2007"/>
        <n v="2008"/>
        <n v="2009"/>
        <n v="2010"/>
        <n v="2011"/>
        <n v="3086"/>
        <n v="2012"/>
        <n v="2015"/>
        <n v="2016"/>
        <n v="2017"/>
        <n v="2018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155"/>
        <n v="2037"/>
        <n v="2038"/>
        <n v="2039"/>
        <n v="2040"/>
        <n v="2041"/>
        <n v="2042"/>
        <n v="2043"/>
        <n v="2044"/>
        <n v="2045"/>
        <n v="2046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1"/>
        <n v="2072"/>
        <n v="3343"/>
        <n v="2073"/>
        <n v="2075"/>
        <n v="2076"/>
        <n v="2077"/>
        <n v="2078"/>
        <n v="2079"/>
        <n v="2080"/>
        <n v="2081"/>
        <n v="2082"/>
        <n v="2083"/>
        <n v="2085"/>
        <n v="2086"/>
        <n v="2087"/>
        <n v="2088"/>
        <n v="2089"/>
        <n v="3283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638"/>
        <n v="2102"/>
        <n v="2103"/>
        <n v="2104"/>
        <n v="2105"/>
        <n v="2106"/>
        <n v="2107"/>
        <n v="2108"/>
        <n v="2109"/>
        <n v="2110"/>
        <n v="2111"/>
        <n v="2762"/>
        <n v="2112"/>
        <n v="2113"/>
        <n v="2114"/>
        <n v="2115"/>
        <n v="2116"/>
        <n v="2117"/>
        <n v="2118"/>
        <n v="2119"/>
        <n v="2120"/>
        <n v="2122"/>
        <n v="2123"/>
        <n v="2124"/>
        <n v="2125"/>
        <n v="2126"/>
        <n v="2127"/>
        <n v="2128"/>
        <n v="2129"/>
        <n v="2130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3407"/>
        <n v="2144"/>
        <n v="2145"/>
        <n v="2146"/>
        <n v="2147"/>
        <n v="2148"/>
        <n v="2149"/>
        <n v="2150"/>
        <n v="2152"/>
        <n v="2154"/>
        <n v="2156"/>
        <n v="2157"/>
        <n v="2158"/>
        <n v="2159"/>
        <n v="2160"/>
        <n v="2161"/>
        <n v="2162"/>
        <n v="2164"/>
        <n v="2165"/>
        <n v="2166"/>
        <n v="2167"/>
        <n v="2168"/>
        <n v="2170"/>
        <n v="2171"/>
        <n v="2172"/>
        <n v="2173"/>
        <n v="2175"/>
        <n v="2176"/>
        <n v="2177"/>
        <n v="2178"/>
        <n v="2179"/>
        <n v="2791"/>
        <n v="2180"/>
        <n v="2181"/>
        <n v="2182"/>
        <n v="2183"/>
        <n v="2184"/>
        <n v="2185"/>
        <n v="2186"/>
        <n v="2187"/>
        <n v="2188"/>
        <n v="2189"/>
        <n v="2190"/>
        <n v="2522"/>
        <n v="2191"/>
        <n v="2193"/>
        <n v="2194"/>
        <n v="3024"/>
        <n v="2195"/>
        <n v="2196"/>
        <n v="2197"/>
        <n v="2198"/>
        <n v="2199"/>
        <n v="2200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8"/>
        <n v="2219"/>
        <n v="2220"/>
        <n v="2221"/>
        <n v="2222"/>
        <n v="2223"/>
        <n v="3107"/>
        <n v="2224"/>
        <n v="2225"/>
        <n v="2226"/>
        <n v="2227"/>
        <n v="2230"/>
        <n v="2228"/>
        <n v="2229"/>
        <n v="2231"/>
        <n v="2232"/>
        <n v="2233"/>
        <n v="2235"/>
        <n v="2236"/>
        <n v="2237"/>
        <n v="2238"/>
        <n v="2239"/>
        <n v="2240"/>
        <n v="2241"/>
        <n v="2242"/>
        <n v="2858"/>
        <n v="2243"/>
        <n v="2244"/>
        <n v="2245"/>
        <n v="2246"/>
        <n v="2247"/>
        <n v="2248"/>
        <n v="2249"/>
        <n v="2250"/>
        <n v="2251"/>
        <n v="2325"/>
        <n v="2252"/>
        <n v="2253"/>
        <n v="2836"/>
        <n v="2255"/>
        <n v="2256"/>
        <n v="2257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9"/>
        <n v="2280"/>
        <n v="2282"/>
        <n v="2283"/>
        <n v="2284"/>
        <n v="2285"/>
        <n v="2286"/>
        <n v="2287"/>
        <n v="2288"/>
        <n v="2289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624"/>
        <n v="2308"/>
        <n v="2309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80"/>
        <n v="2326"/>
        <n v="2327"/>
        <n v="2328"/>
        <n v="2329"/>
        <n v="2330"/>
        <n v="2331"/>
        <n v="2332"/>
        <n v="2333"/>
        <n v="2334"/>
        <n v="2335"/>
        <n v="2726"/>
        <n v="2336"/>
        <n v="2337"/>
        <n v="2338"/>
        <n v="2340"/>
        <n v="2341"/>
        <n v="2343"/>
        <n v="2344"/>
        <n v="2345"/>
        <n v="2346"/>
        <n v="2347"/>
        <n v="2348"/>
        <n v="2349"/>
        <n v="2352"/>
        <n v="2353"/>
        <n v="2354"/>
        <n v="2355"/>
        <n v="2356"/>
        <n v="2357"/>
        <n v="2358"/>
        <n v="2359"/>
        <n v="2360"/>
        <n v="2361"/>
        <n v="2367"/>
        <n v="2362"/>
        <n v="2363"/>
        <n v="2364"/>
        <n v="2623"/>
        <n v="2365"/>
        <n v="2366"/>
        <n v="2368"/>
        <n v="2369"/>
        <n v="2370"/>
        <n v="2371"/>
        <n v="2372"/>
        <n v="2373"/>
        <n v="2374"/>
        <n v="2954"/>
        <n v="2375"/>
        <n v="2377"/>
        <n v="2378"/>
        <n v="2379"/>
        <n v="2381"/>
        <n v="2382"/>
        <n v="2383"/>
        <n v="2384"/>
        <n v="3385"/>
        <n v="2385"/>
        <n v="2695"/>
        <n v="2386"/>
        <n v="2387"/>
        <n v="2388"/>
        <n v="2389"/>
        <n v="2391"/>
        <n v="2485"/>
        <n v="2392"/>
        <n v="2393"/>
        <n v="2394"/>
        <n v="2395"/>
        <n v="2702"/>
        <n v="2397"/>
        <n v="2398"/>
        <n v="2399"/>
        <n v="3221"/>
        <n v="2400"/>
        <n v="2401"/>
        <n v="2402"/>
        <n v="2403"/>
        <n v="2406"/>
        <n v="2407"/>
        <n v="2408"/>
        <n v="2409"/>
        <n v="2410"/>
        <n v="2411"/>
        <n v="2412"/>
        <n v="2413"/>
        <n v="2415"/>
        <n v="2876"/>
        <n v="2416"/>
        <n v="2417"/>
        <n v="2418"/>
        <n v="2419"/>
        <n v="2420"/>
        <n v="2421"/>
        <n v="2422"/>
        <n v="2423"/>
        <n v="2425"/>
        <n v="2426"/>
        <n v="2427"/>
        <n v="2429"/>
        <n v="2430"/>
        <n v="2431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50"/>
        <n v="2451"/>
        <n v="2452"/>
        <n v="2453"/>
        <n v="2455"/>
        <n v="2457"/>
        <n v="2458"/>
        <n v="2459"/>
        <n v="2460"/>
        <n v="2461"/>
        <n v="2462"/>
        <n v="2463"/>
        <n v="2464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80"/>
        <n v="2481"/>
        <n v="2482"/>
        <n v="2483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795"/>
        <n v="2523"/>
        <n v="2524"/>
        <n v="2525"/>
        <n v="2526"/>
        <n v="2527"/>
        <n v="2528"/>
        <n v="2529"/>
        <n v="3017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846"/>
        <n v="2544"/>
        <n v="2545"/>
        <n v="2546"/>
        <n v="2547"/>
        <n v="2548"/>
        <n v="2549"/>
        <n v="2550"/>
        <n v="2551"/>
        <n v="2651"/>
        <n v="2552"/>
        <n v="2554"/>
        <n v="2556"/>
        <n v="2557"/>
        <n v="2558"/>
        <n v="2560"/>
        <n v="2561"/>
        <n v="2562"/>
        <n v="2732"/>
        <n v="2563"/>
        <n v="2564"/>
        <n v="2565"/>
        <n v="2566"/>
        <n v="2567"/>
        <n v="2568"/>
        <n v="2569"/>
        <n v="2570"/>
        <n v="2571"/>
        <n v="2572"/>
        <n v="2573"/>
        <n v="2575"/>
        <n v="2576"/>
        <n v="3447"/>
        <n v="3335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600"/>
        <n v="2601"/>
        <n v="2602"/>
        <n v="2603"/>
        <n v="2604"/>
        <n v="2605"/>
        <n v="2606"/>
        <n v="2607"/>
        <n v="2608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5"/>
        <n v="2626"/>
        <n v="2627"/>
        <n v="2628"/>
        <n v="2629"/>
        <n v="2630"/>
        <n v="2631"/>
        <n v="2632"/>
        <n v="2634"/>
        <n v="2635"/>
        <n v="2636"/>
        <n v="2637"/>
        <n v="3150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2"/>
        <n v="2653"/>
        <n v="2654"/>
        <n v="2655"/>
        <n v="2656"/>
        <n v="2657"/>
        <n v="2658"/>
        <n v="2659"/>
        <n v="2661"/>
        <n v="2662"/>
        <n v="2663"/>
        <n v="2664"/>
        <n v="3160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3063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6"/>
        <n v="2697"/>
        <n v="2698"/>
        <n v="2699"/>
        <n v="2700"/>
        <n v="2701"/>
        <n v="3330"/>
        <n v="2703"/>
        <n v="2704"/>
        <n v="2706"/>
        <n v="2707"/>
        <n v="2708"/>
        <n v="2709"/>
        <n v="2710"/>
        <n v="2711"/>
        <n v="2712"/>
        <n v="2713"/>
        <n v="2714"/>
        <n v="2715"/>
        <n v="2716"/>
        <n v="2718"/>
        <n v="2719"/>
        <n v="2720"/>
        <n v="2721"/>
        <n v="2722"/>
        <n v="2723"/>
        <n v="2724"/>
        <n v="2725"/>
        <n v="2727"/>
        <n v="2728"/>
        <n v="2729"/>
        <n v="2730"/>
        <n v="2731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60"/>
        <n v="2747"/>
        <n v="2748"/>
        <n v="2749"/>
        <n v="2750"/>
        <n v="2751"/>
        <n v="2752"/>
        <n v="2753"/>
        <n v="2754"/>
        <n v="2757"/>
        <n v="2759"/>
        <n v="2761"/>
        <n v="2763"/>
        <n v="2765"/>
        <n v="2766"/>
        <n v="2767"/>
        <n v="2768"/>
        <n v="2769"/>
        <n v="2770"/>
        <n v="3020"/>
        <n v="2771"/>
        <n v="2772"/>
        <n v="2773"/>
        <n v="2774"/>
        <n v="2775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984"/>
        <n v="2792"/>
        <n v="2793"/>
        <n v="2794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3"/>
        <n v="2824"/>
        <n v="2825"/>
        <n v="2826"/>
        <n v="2947"/>
        <n v="2827"/>
        <n v="2828"/>
        <n v="2829"/>
        <n v="2830"/>
        <n v="2831"/>
        <n v="2833"/>
        <n v="2834"/>
        <n v="2835"/>
        <n v="2837"/>
        <n v="2838"/>
        <n v="2839"/>
        <n v="2840"/>
        <n v="2841"/>
        <n v="2842"/>
        <n v="2843"/>
        <n v="2845"/>
        <n v="2847"/>
        <n v="2848"/>
        <n v="2849"/>
        <n v="2850"/>
        <n v="2851"/>
        <n v="2852"/>
        <n v="2853"/>
        <n v="2855"/>
        <n v="2856"/>
        <n v="2857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7"/>
        <n v="2878"/>
        <n v="2879"/>
        <n v="3195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1"/>
        <n v="2912"/>
        <n v="2913"/>
        <n v="2914"/>
        <n v="2915"/>
        <n v="3477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3421"/>
        <n v="2944"/>
        <n v="3002"/>
        <n v="2945"/>
        <n v="2946"/>
        <n v="2948"/>
        <n v="2949"/>
        <n v="2950"/>
        <n v="2951"/>
        <n v="2952"/>
        <n v="2953"/>
        <n v="2955"/>
        <n v="2956"/>
        <n v="2957"/>
        <n v="2958"/>
        <n v="2959"/>
        <n v="2960"/>
        <n v="2961"/>
        <n v="2962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2"/>
        <n v="2983"/>
        <n v="3026"/>
        <n v="2985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6"/>
        <n v="3018"/>
        <n v="3019"/>
        <n v="3021"/>
        <n v="3022"/>
        <n v="3023"/>
        <n v="3025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1"/>
        <n v="3042"/>
        <n v="3043"/>
        <n v="3044"/>
        <n v="3047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3"/>
        <n v="3105"/>
        <n v="3106"/>
        <n v="3108"/>
        <n v="3109"/>
        <n v="3110"/>
        <n v="3112"/>
        <n v="3113"/>
        <n v="3115"/>
        <n v="3117"/>
        <n v="3118"/>
        <n v="3458"/>
        <n v="3119"/>
        <n v="3120"/>
        <n v="3121"/>
        <n v="3123"/>
        <n v="3327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9"/>
        <n v="3140"/>
        <n v="3141"/>
        <n v="3142"/>
        <n v="3143"/>
        <n v="3144"/>
        <n v="3146"/>
        <n v="3147"/>
        <n v="3148"/>
        <n v="3149"/>
        <n v="3151"/>
        <n v="3152"/>
        <n v="3153"/>
        <n v="3154"/>
        <n v="3155"/>
        <n v="3156"/>
        <n v="3157"/>
        <n v="3158"/>
        <n v="3159"/>
        <n v="3161"/>
        <n v="3162"/>
        <n v="3163"/>
        <n v="3164"/>
        <n v="3165"/>
        <n v="3166"/>
        <n v="3169"/>
        <n v="3170"/>
        <n v="3171"/>
        <n v="3172"/>
        <n v="3173"/>
        <n v="3174"/>
        <n v="3175"/>
        <n v="3176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261"/>
        <n v="3190"/>
        <n v="3191"/>
        <n v="3192"/>
        <n v="3193"/>
        <n v="3194"/>
        <n v="3196"/>
        <n v="3197"/>
        <n v="3198"/>
        <n v="3199"/>
        <n v="3200"/>
        <n v="3201"/>
        <n v="3202"/>
        <n v="3203"/>
        <n v="3204"/>
        <n v="3205"/>
        <n v="3359"/>
        <n v="3206"/>
        <n v="3207"/>
        <n v="3208"/>
        <n v="3209"/>
        <n v="3210"/>
        <n v="3211"/>
        <n v="3213"/>
        <n v="3214"/>
        <n v="3215"/>
        <n v="3216"/>
        <n v="3217"/>
        <n v="3218"/>
        <n v="3219"/>
        <n v="3220"/>
        <n v="3222"/>
        <n v="3223"/>
        <n v="3224"/>
        <n v="3225"/>
        <n v="3226"/>
        <n v="3227"/>
        <n v="3228"/>
        <n v="3230"/>
        <n v="3231"/>
        <n v="3232"/>
        <n v="3233"/>
        <n v="3234"/>
        <n v="3235"/>
        <n v="3237"/>
        <n v="3238"/>
        <n v="3239"/>
        <n v="3240"/>
        <n v="3243"/>
        <n v="3244"/>
        <n v="3245"/>
        <n v="3246"/>
        <n v="3247"/>
        <n v="3248"/>
        <n v="3250"/>
        <n v="3251"/>
        <n v="3252"/>
        <n v="3253"/>
        <n v="3255"/>
        <n v="3256"/>
        <n v="3257"/>
        <n v="3258"/>
        <n v="3259"/>
        <n v="3260"/>
        <n v="3262"/>
        <n v="3263"/>
        <n v="3265"/>
        <n v="3266"/>
        <n v="3267"/>
        <n v="3268"/>
        <n v="3269"/>
        <n v="3270"/>
        <n v="3272"/>
        <n v="3273"/>
        <n v="3274"/>
        <n v="3275"/>
        <n v="3276"/>
        <n v="3277"/>
        <n v="3278"/>
        <n v="3355"/>
        <n v="3279"/>
        <n v="3280"/>
        <n v="3281"/>
        <n v="3282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1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4"/>
        <n v="3384"/>
        <n v="3325"/>
        <n v="3326"/>
        <n v="3328"/>
        <n v="3329"/>
        <n v="3331"/>
        <n v="3332"/>
        <n v="3333"/>
        <n v="3334"/>
        <n v="3336"/>
        <n v="3337"/>
        <n v="3340"/>
        <n v="3341"/>
        <n v="3342"/>
        <n v="3344"/>
        <n v="3345"/>
        <n v="3346"/>
        <n v="3347"/>
        <n v="3348"/>
        <n v="3349"/>
        <n v="3350"/>
        <n v="3351"/>
        <n v="3353"/>
        <n v="3354"/>
        <n v="3356"/>
        <n v="3357"/>
        <n v="3360"/>
        <n v="3361"/>
        <n v="3362"/>
        <n v="3363"/>
        <n v="3364"/>
        <n v="3365"/>
        <n v="3366"/>
        <n v="3367"/>
        <n v="3368"/>
        <n v="3369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7"/>
        <n v="3389"/>
        <n v="3391"/>
        <n v="3392"/>
        <n v="3393"/>
        <n v="3394"/>
        <n v="3395"/>
        <n v="3396"/>
        <n v="3397"/>
        <n v="3398"/>
        <n v="3400"/>
        <n v="3401"/>
        <n v="3402"/>
        <n v="3403"/>
        <n v="3404"/>
        <n v="3405"/>
        <n v="3406"/>
        <n v="3408"/>
        <n v="3409"/>
        <n v="3410"/>
        <n v="3411"/>
        <n v="3413"/>
        <n v="3414"/>
        <n v="3416"/>
        <n v="3417"/>
        <n v="3418"/>
        <n v="3419"/>
        <n v="3420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8"/>
        <n v="3449"/>
        <n v="3450"/>
        <n v="3451"/>
        <n v="3452"/>
        <n v="3453"/>
        <n v="3454"/>
        <n v="3455"/>
        <n v="3456"/>
        <n v="3457"/>
        <n v="3459"/>
        <n v="3460"/>
        <n v="3461"/>
        <n v="3462"/>
        <n v="3463"/>
        <n v="3465"/>
        <n v="3466"/>
        <n v="3467"/>
        <n v="3470"/>
        <n v="3471"/>
        <n v="3472"/>
        <n v="3473"/>
        <n v="3474"/>
        <n v="3475"/>
        <n v="3476"/>
        <n v="3478"/>
        <n v="3479"/>
        <n v="3480"/>
        <n v="3481"/>
        <n v="3482"/>
        <n v="3483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5034"/>
      </sharedItems>
    </cacheField>
    <cacheField name="recency" numFmtId="0">
      <sharedItems containsString="0" containsBlank="1" containsNumber="1" containsInteger="1" minValue="0" maxValue="363"/>
    </cacheField>
    <cacheField name="transaction_date" numFmtId="14">
      <sharedItems containsSemiMixedTypes="0" containsNonDate="0" containsDate="1" containsString="0" minDate="2017-01-01T00:00:00" maxDate="2017-12-31T00:00:00"/>
    </cacheField>
    <cacheField name="online_order" numFmtId="0">
      <sharedItems containsBlank="1"/>
    </cacheField>
    <cacheField name="order_status" numFmtId="49">
      <sharedItems/>
    </cacheField>
    <cacheField name="brand" numFmtId="0">
      <sharedItems containsBlank="1"/>
    </cacheField>
    <cacheField name="product_line" numFmtId="0">
      <sharedItems containsBlank="1"/>
    </cacheField>
    <cacheField name="product_class" numFmtId="0">
      <sharedItems containsBlank="1"/>
    </cacheField>
    <cacheField name="product_size" numFmtId="0">
      <sharedItems containsBlank="1"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tring="0" containsBlank="1" containsNumber="1" minValue="7.21" maxValue="1759.85"/>
    </cacheField>
    <cacheField name="product_first_sold_date" numFmtId="0">
      <sharedItems containsDate="1" containsString="0" containsBlank="1" containsMixedTypes="1" minDate="1991-01-21T00:00:00" maxDate="2016-12-07T00:00:00"/>
    </cacheField>
    <cacheField name="Profit" numFmtId="0">
      <sharedItems containsString="0" containsBlank="1" containsNumber="1" minValue="4.8" maxValue="1702.5499999999997"/>
    </cacheField>
    <cacheField name="gender" numFmtId="0">
      <sharedItems containsBlank="1"/>
    </cacheField>
    <cacheField name="past_3_years_bike_related_purchases" numFmtId="0">
      <sharedItems containsBlank="1" containsMixedTypes="1" containsNumber="1" containsInteger="1" minValue="0" maxValue="99"/>
    </cacheField>
    <cacheField name="DOB" numFmtId="0">
      <sharedItems containsDate="1" containsBlank="1" containsMixedTypes="1" minDate="1899-12-30T00:00:00" maxDate="2002-03-12T00:00:00"/>
    </cacheField>
    <cacheField name="AGE" numFmtId="0">
      <sharedItems containsBlank="1" containsMixedTypes="1" containsNumber="1" minValue="20.549896356227812" maxValue="122.81291005485795"/>
    </cacheField>
    <cacheField name="job_title" numFmtId="0">
      <sharedItems containsBlank="1" containsMixedTypes="1" containsNumber="1" containsInteger="1" minValue="0" maxValue="0"/>
    </cacheField>
    <cacheField name="job_industry_category" numFmtId="0">
      <sharedItems containsBlank="1"/>
    </cacheField>
    <cacheField name="wealth_segment" numFmtId="0">
      <sharedItems containsBlank="1"/>
    </cacheField>
    <cacheField name="deceased_indicator" numFmtId="0">
      <sharedItems containsBlank="1"/>
    </cacheField>
    <cacheField name="owns_car" numFmtId="0">
      <sharedItems containsBlank="1"/>
    </cacheField>
    <cacheField name="tenure" numFmtId="0">
      <sharedItems containsBlank="1" containsMixedTypes="1" containsNumber="1" containsInteger="1" minValue="0" maxValue="22"/>
    </cacheField>
    <cacheField name="comparison date" numFmtId="0">
      <sharedItems containsNonDate="0" containsDate="1" containsString="0" containsBlank="1" minDate="2017-12-30T00:00:00" maxDate="2017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94"/>
    <n v="86"/>
    <x v="0"/>
    <n v="7"/>
    <d v="2017-12-23T00:00:00"/>
    <b v="0"/>
    <s v="Approved"/>
    <s v="OHM Cycles"/>
    <s v="Standard"/>
    <s v="medium"/>
    <s v="medium"/>
    <n v="235.63"/>
    <n v="125.07"/>
    <d v="2005-05-10T00:00:00"/>
    <n v="110.56"/>
    <s v="Female"/>
    <n v="93"/>
    <d v="1953-10-12T00:00:00"/>
    <n v="68.993731972349053"/>
    <s v="Executive Secretary"/>
    <s v="Health"/>
    <s v="Mass Customer"/>
    <s v="N"/>
    <s v="Yes"/>
    <n v="11"/>
    <d v="2017-12-30T00:00:00"/>
  </r>
  <r>
    <n v="14931"/>
    <n v="31"/>
    <x v="0"/>
    <n v="16"/>
    <d v="2017-12-14T00:00:00"/>
    <b v="1"/>
    <s v="Approved"/>
    <s v="Giant Bicycles"/>
    <s v="Standard"/>
    <s v="medium"/>
    <s v="medium"/>
    <n v="230.91"/>
    <n v="173.18"/>
    <d v="2002-03-22T00:00:00"/>
    <n v="57.72999999999999"/>
    <s v="Female"/>
    <n v="93"/>
    <d v="1953-10-12T00:00:00"/>
    <n v="68.993731972349053"/>
    <s v="Executive Secretary"/>
    <s v="Health"/>
    <s v="Mass Customer"/>
    <s v="N"/>
    <s v="Yes"/>
    <n v="11"/>
    <m/>
  </r>
  <r>
    <n v="16423"/>
    <n v="9"/>
    <x v="0"/>
    <n v="21"/>
    <d v="2017-12-09T00:00:00"/>
    <b v="1"/>
    <s v="Approved"/>
    <s v="OHM Cycles"/>
    <s v="Road"/>
    <s v="medium"/>
    <s v="medium"/>
    <n v="742.54"/>
    <n v="667.4"/>
    <d v="2003-08-05T00:00:00"/>
    <n v="75.139999999999986"/>
    <s v="Female"/>
    <n v="93"/>
    <d v="1953-10-12T00:00:00"/>
    <n v="68.993731972349053"/>
    <s v="Executive Secretary"/>
    <s v="Health"/>
    <s v="Mass Customer"/>
    <s v="N"/>
    <s v="Yes"/>
    <n v="11"/>
    <m/>
  </r>
  <r>
    <n v="15663"/>
    <n v="32"/>
    <x v="0"/>
    <n v="209"/>
    <d v="2017-06-04T00:00:00"/>
    <b v="1"/>
    <s v="Approved"/>
    <s v="Giant Bicycles"/>
    <s v="Standard"/>
    <s v="medium"/>
    <s v="medium"/>
    <n v="642.70000000000005"/>
    <n v="211.37"/>
    <d v="2011-03-16T00:00:00"/>
    <n v="431.33000000000004"/>
    <s v="Female"/>
    <n v="93"/>
    <d v="1953-10-12T00:00:00"/>
    <n v="68.993731972349053"/>
    <s v="Executive Secretary"/>
    <s v="Health"/>
    <s v="Mass Customer"/>
    <s v="N"/>
    <s v="Yes"/>
    <n v="11"/>
    <m/>
  </r>
  <r>
    <n v="13644"/>
    <n v="25"/>
    <x v="0"/>
    <n v="225"/>
    <d v="2017-05-19T00:00:00"/>
    <b v="0"/>
    <s v="Approved"/>
    <s v="Giant Bicycles"/>
    <s v="Road"/>
    <s v="medium"/>
    <s v="medium"/>
    <n v="1538.99"/>
    <n v="829.65"/>
    <d v="1991-11-10T00:00:00"/>
    <n v="709.34"/>
    <s v="Female"/>
    <n v="93"/>
    <d v="1953-10-12T00:00:00"/>
    <n v="68.993731972349053"/>
    <s v="Executive Secretary"/>
    <s v="Health"/>
    <s v="Mass Customer"/>
    <s v="N"/>
    <s v="Yes"/>
    <n v="11"/>
    <m/>
  </r>
  <r>
    <n v="5157"/>
    <n v="47"/>
    <x v="0"/>
    <n v="233"/>
    <d v="2017-05-11T00:00:00"/>
    <b v="1"/>
    <s v="Approved"/>
    <s v="Trek Bicycles"/>
    <s v="Road"/>
    <s v="low"/>
    <s v="small"/>
    <n v="1720.7"/>
    <n v="1531.42"/>
    <d v="2003-07-21T00:00:00"/>
    <n v="189.27999999999997"/>
    <s v="Female"/>
    <n v="93"/>
    <d v="1953-10-12T00:00:00"/>
    <n v="68.993731972349053"/>
    <s v="Executive Secretary"/>
    <s v="Health"/>
    <s v="Mass Customer"/>
    <s v="N"/>
    <s v="Yes"/>
    <n v="11"/>
    <m/>
  </r>
  <r>
    <n v="3765"/>
    <n v="38"/>
    <x v="0"/>
    <n v="268"/>
    <d v="2017-04-06T00:00:00"/>
    <b v="1"/>
    <s v="Approved"/>
    <s v="Solex"/>
    <s v="Standard"/>
    <s v="medium"/>
    <s v="medium"/>
    <n v="1577.53"/>
    <n v="826.51"/>
    <d v="2008-03-19T00:00:00"/>
    <n v="751.02"/>
    <s v="Female"/>
    <n v="93"/>
    <d v="1953-10-12T00:00:00"/>
    <n v="68.993731972349053"/>
    <s v="Executive Secretary"/>
    <s v="Health"/>
    <s v="Mass Customer"/>
    <s v="N"/>
    <s v="Yes"/>
    <n v="11"/>
    <m/>
  </r>
  <r>
    <n v="18970"/>
    <n v="11"/>
    <x v="0"/>
    <n v="276"/>
    <d v="2017-03-29T00:00:00"/>
    <b v="1"/>
    <s v="Approved"/>
    <s v="Giant Bicycles"/>
    <s v="Standard"/>
    <s v="high"/>
    <s v="medium"/>
    <n v="1274.93"/>
    <n v="764.96"/>
    <d v="1996-11-09T00:00:00"/>
    <n v="509.97"/>
    <s v="Female"/>
    <n v="93"/>
    <d v="1953-10-12T00:00:00"/>
    <n v="68.993731972349053"/>
    <s v="Executive Secretary"/>
    <s v="Health"/>
    <s v="Mass Customer"/>
    <s v="N"/>
    <s v="Yes"/>
    <n v="11"/>
    <m/>
  </r>
  <r>
    <n v="14486"/>
    <n v="23"/>
    <x v="0"/>
    <n v="278"/>
    <d v="2017-03-27T00:00:00"/>
    <b v="0"/>
    <s v="Approved"/>
    <s v="Norco Bicycles"/>
    <s v="Mountain"/>
    <s v="low"/>
    <s v="small"/>
    <n v="688.63"/>
    <n v="612.88"/>
    <d v="1991-08-05T00:00:00"/>
    <n v="75.75"/>
    <s v="Female"/>
    <n v="93"/>
    <d v="1953-10-12T00:00:00"/>
    <n v="68.993731972349053"/>
    <s v="Executive Secretary"/>
    <s v="Health"/>
    <s v="Mass Customer"/>
    <s v="N"/>
    <s v="Yes"/>
    <n v="11"/>
    <m/>
  </r>
  <r>
    <n v="13424"/>
    <n v="2"/>
    <x v="0"/>
    <n v="312"/>
    <d v="2017-02-21T00:00:00"/>
    <b v="0"/>
    <s v="Approved"/>
    <s v="Solex"/>
    <s v="Standard"/>
    <s v="medium"/>
    <s v="medium"/>
    <n v="71.489999999999995"/>
    <n v="53.62"/>
    <d v="2005-08-09T00:00:00"/>
    <n v="17.869999999999997"/>
    <s v="Female"/>
    <n v="93"/>
    <d v="1953-10-12T00:00:00"/>
    <n v="68.993731972349053"/>
    <s v="Executive Secretary"/>
    <s v="Health"/>
    <s v="Mass Customer"/>
    <s v="N"/>
    <s v="Yes"/>
    <n v="11"/>
    <m/>
  </r>
  <r>
    <n v="9785"/>
    <n v="72"/>
    <x v="0"/>
    <n v="359"/>
    <d v="2017-01-05T00:00:00"/>
    <b v="0"/>
    <s v="Approved"/>
    <s v="Norco Bicycles"/>
    <s v="Standard"/>
    <s v="medium"/>
    <s v="medium"/>
    <n v="360.4"/>
    <n v="270.3"/>
    <d v="2003-09-09T00:00:00"/>
    <n v="90.099999999999966"/>
    <s v="Female"/>
    <n v="93"/>
    <d v="1953-10-12T00:00:00"/>
    <n v="68.993731972349053"/>
    <s v="Executive Secretary"/>
    <s v="Health"/>
    <s v="Mass Customer"/>
    <s v="N"/>
    <s v="Yes"/>
    <n v="11"/>
    <m/>
  </r>
  <r>
    <n v="16411"/>
    <n v="26"/>
    <x v="1"/>
    <n v="128"/>
    <d v="2017-08-24T00:00:00"/>
    <b v="0"/>
    <s v="Approved"/>
    <s v="WeareA2B"/>
    <s v="Standard"/>
    <s v="medium"/>
    <s v="medium"/>
    <n v="1992.93"/>
    <n v="762.63"/>
    <d v="2002-03-22T00:00:00"/>
    <n v="1230.3000000000002"/>
    <s v="Male"/>
    <n v="81"/>
    <d v="1980-12-16T00:00:00"/>
    <n v="41.796471698693566"/>
    <s v="Administrative Officer"/>
    <s v="Financial Services"/>
    <s v="Mass Customer"/>
    <s v="N"/>
    <s v="Yes"/>
    <n v="16"/>
    <m/>
  </r>
  <r>
    <n v="6743"/>
    <n v="85"/>
    <x v="1"/>
    <n v="202"/>
    <d v="2017-06-11T00:00:00"/>
    <b v="0"/>
    <s v="Approved"/>
    <s v="WeareA2B"/>
    <s v="Standard"/>
    <s v="medium"/>
    <s v="medium"/>
    <n v="752.64"/>
    <n v="205.36"/>
    <d v="2004-08-07T00:00:00"/>
    <n v="547.28"/>
    <s v="Male"/>
    <n v="81"/>
    <d v="1980-12-16T00:00:00"/>
    <n v="41.796471698693566"/>
    <s v="Administrative Officer"/>
    <s v="Financial Services"/>
    <s v="Mass Customer"/>
    <s v="N"/>
    <s v="Yes"/>
    <n v="16"/>
    <m/>
  </r>
  <r>
    <n v="2261"/>
    <n v="1"/>
    <x v="1"/>
    <n v="240"/>
    <d v="2017-05-04T00:00:00"/>
    <b v="1"/>
    <s v="Approved"/>
    <s v="Giant Bicycles"/>
    <s v="Standard"/>
    <s v="medium"/>
    <s v="medium"/>
    <n v="1403.5"/>
    <n v="954.82"/>
    <d v="2011-08-29T00:00:00"/>
    <n v="448.67999999999995"/>
    <s v="Male"/>
    <n v="81"/>
    <d v="1980-12-16T00:00:00"/>
    <n v="41.796471698693566"/>
    <s v="Administrative Officer"/>
    <s v="Financial Services"/>
    <s v="Mass Customer"/>
    <s v="N"/>
    <s v="Yes"/>
    <n v="16"/>
    <m/>
  </r>
  <r>
    <n v="19498"/>
    <n v="5"/>
    <x v="2"/>
    <n v="102"/>
    <d v="2017-09-19T00:00:00"/>
    <b v="0"/>
    <s v="Approved"/>
    <s v="Trek Bicycles"/>
    <s v="Mountain"/>
    <s v="low"/>
    <s v="medium"/>
    <n v="574.64"/>
    <n v="459.71"/>
    <d v="1998-12-16T00:00:00"/>
    <n v="114.93"/>
    <s v="Male"/>
    <n v="61"/>
    <d v="1954-01-20T00:00:00"/>
    <n v="68.719759369609335"/>
    <s v="Recruiting Manager"/>
    <s v="Property"/>
    <s v="Mass Customer"/>
    <s v="N"/>
    <s v="Yes"/>
    <n v="15"/>
    <m/>
  </r>
  <r>
    <n v="11005"/>
    <n v="94"/>
    <x v="2"/>
    <n v="105"/>
    <d v="2017-09-16T00:00:00"/>
    <b v="0"/>
    <s v="Approved"/>
    <s v="Giant Bicycles"/>
    <s v="Standard"/>
    <s v="medium"/>
    <s v="large"/>
    <n v="1635.3"/>
    <n v="993.66"/>
    <d v="2012-04-10T00:00:00"/>
    <n v="641.64"/>
    <s v="Male"/>
    <n v="61"/>
    <d v="1954-01-20T00:00:00"/>
    <n v="68.719759369609335"/>
    <s v="Recruiting Manager"/>
    <s v="Property"/>
    <s v="Mass Customer"/>
    <s v="N"/>
    <s v="Yes"/>
    <n v="15"/>
    <m/>
  </r>
  <r>
    <n v="13285"/>
    <n v="47"/>
    <x v="2"/>
    <n v="117"/>
    <d v="2017-09-04T00:00:00"/>
    <b v="0"/>
    <s v="Approved"/>
    <s v="Trek Bicycles"/>
    <s v="Road"/>
    <s v="low"/>
    <s v="small"/>
    <n v="1720.7"/>
    <n v="1531.42"/>
    <d v="2010-05-05T00:00:00"/>
    <n v="189.27999999999997"/>
    <s v="Male"/>
    <n v="61"/>
    <d v="1954-01-20T00:00:00"/>
    <n v="68.719759369609335"/>
    <s v="Recruiting Manager"/>
    <s v="Property"/>
    <s v="Mass Customer"/>
    <s v="N"/>
    <s v="Yes"/>
    <n v="15"/>
    <m/>
  </r>
  <r>
    <n v="11784"/>
    <n v="55"/>
    <x v="2"/>
    <n v="253"/>
    <d v="2017-04-21T00:00:00"/>
    <b v="1"/>
    <s v="Approved"/>
    <s v="Trek Bicycles"/>
    <s v="Road"/>
    <s v="medium"/>
    <s v="large"/>
    <n v="1894.19"/>
    <n v="598.76"/>
    <d v="2014-03-03T00:00:00"/>
    <n v="1295.43"/>
    <s v="Male"/>
    <n v="61"/>
    <d v="1954-01-20T00:00:00"/>
    <n v="68.719759369609335"/>
    <s v="Recruiting Manager"/>
    <s v="Property"/>
    <s v="Mass Customer"/>
    <s v="N"/>
    <s v="Yes"/>
    <n v="15"/>
    <m/>
  </r>
  <r>
    <n v="12954"/>
    <n v="77"/>
    <x v="2"/>
    <n v="269"/>
    <d v="2017-04-05T00:00:00"/>
    <b v="0"/>
    <s v="Approved"/>
    <s v="Norco Bicycles"/>
    <s v="Road"/>
    <s v="medium"/>
    <s v="large"/>
    <n v="1240.31"/>
    <n v="795.1"/>
    <d v="2000-11-03T00:00:00"/>
    <n v="445.20999999999992"/>
    <s v="Male"/>
    <n v="61"/>
    <d v="1954-01-20T00:00:00"/>
    <n v="68.719759369609335"/>
    <s v="Recruiting Manager"/>
    <s v="Property"/>
    <s v="Mass Customer"/>
    <s v="N"/>
    <s v="Yes"/>
    <n v="15"/>
    <m/>
  </r>
  <r>
    <n v="15188"/>
    <n v="82"/>
    <x v="2"/>
    <n v="281"/>
    <d v="2017-03-24T00:00:00"/>
    <b v="0"/>
    <s v="Approved"/>
    <s v="Norco Bicycles"/>
    <s v="Standard"/>
    <s v="high"/>
    <s v="medium"/>
    <n v="1148.6400000000001"/>
    <n v="689.18"/>
    <d v="2002-08-31T00:00:00"/>
    <n v="459.46000000000015"/>
    <s v="Male"/>
    <n v="61"/>
    <d v="1954-01-20T00:00:00"/>
    <n v="68.719759369609335"/>
    <s v="Recruiting Manager"/>
    <s v="Property"/>
    <s v="Mass Customer"/>
    <s v="N"/>
    <s v="Yes"/>
    <n v="15"/>
    <m/>
  </r>
  <r>
    <n v="10302"/>
    <n v="33"/>
    <x v="2"/>
    <n v="310"/>
    <d v="2017-02-23T00:00:00"/>
    <b v="0"/>
    <s v="Approved"/>
    <s v="Giant Bicycles"/>
    <s v="Standard"/>
    <s v="medium"/>
    <s v="small"/>
    <n v="1311.44"/>
    <n v="1167.18"/>
    <d v="2012-04-10T00:00:00"/>
    <n v="144.26"/>
    <s v="Male"/>
    <n v="61"/>
    <d v="1954-01-20T00:00:00"/>
    <n v="68.719759369609335"/>
    <s v="Recruiting Manager"/>
    <s v="Property"/>
    <s v="Mass Customer"/>
    <s v="N"/>
    <s v="Yes"/>
    <n v="15"/>
    <m/>
  </r>
  <r>
    <n v="14648"/>
    <n v="62"/>
    <x v="3"/>
    <n v="195"/>
    <d v="2017-06-18T00:00:00"/>
    <b v="1"/>
    <s v="Approved"/>
    <s v="Solex"/>
    <s v="Standard"/>
    <s v="medium"/>
    <s v="medium"/>
    <n v="478.16"/>
    <n v="298.72000000000003"/>
    <d v="1993-06-23T00:00:00"/>
    <n v="179.44"/>
    <s v="Male"/>
    <n v="33"/>
    <d v="1961-10-03T00:00:00"/>
    <n v="61.012910054857947"/>
    <n v="0"/>
    <s v="IT"/>
    <s v="Mass Customer"/>
    <s v="N"/>
    <s v="No"/>
    <n v="7"/>
    <m/>
  </r>
  <r>
    <n v="12441"/>
    <n v="95"/>
    <x v="3"/>
    <n v="271"/>
    <d v="2017-04-03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33"/>
    <d v="1961-10-03T00:00:00"/>
    <n v="61.012910054857947"/>
    <n v="0"/>
    <s v="IT"/>
    <s v="Mass Customer"/>
    <s v="N"/>
    <s v="No"/>
    <n v="7"/>
    <m/>
  </r>
  <r>
    <n v="7692"/>
    <n v="39"/>
    <x v="4"/>
    <n v="16"/>
    <d v="2017-12-14T00:00:00"/>
    <b v="0"/>
    <s v="Approved"/>
    <s v="Giant Bicycles"/>
    <s v="Standard"/>
    <s v="medium"/>
    <s v="large"/>
    <n v="1812.75"/>
    <n v="582.48"/>
    <d v="2008-03-19T00:00:00"/>
    <n v="1230.27"/>
    <s v="Female"/>
    <n v="56"/>
    <d v="1977-05-13T00:00:00"/>
    <n v="45.393731972349052"/>
    <s v="Senior Editor"/>
    <s v="n/a"/>
    <s v="Affluent Customer"/>
    <s v="N"/>
    <s v="Yes"/>
    <n v="8"/>
    <m/>
  </r>
  <r>
    <n v="2250"/>
    <n v="34"/>
    <x v="4"/>
    <n v="136"/>
    <d v="2017-08-16T00:00:00"/>
    <b v="0"/>
    <s v="Approved"/>
    <s v="Norco Bicycles"/>
    <s v="Road"/>
    <s v="high"/>
    <s v="large"/>
    <n v="774.53"/>
    <n v="464.72"/>
    <d v="2008-03-19T00:00:00"/>
    <n v="309.80999999999995"/>
    <s v="Female"/>
    <n v="56"/>
    <d v="1977-05-13T00:00:00"/>
    <n v="45.393731972349052"/>
    <s v="Senior Editor"/>
    <s v="n/a"/>
    <s v="Affluent Customer"/>
    <s v="N"/>
    <s v="Yes"/>
    <n v="8"/>
    <m/>
  </r>
  <r>
    <n v="13058"/>
    <n v="96"/>
    <x v="4"/>
    <n v="218"/>
    <d v="2017-05-26T00:00:00"/>
    <b v="1"/>
    <s v="Approved"/>
    <s v="WeareA2B"/>
    <s v="Road"/>
    <s v="low"/>
    <s v="small"/>
    <n v="1172.78"/>
    <n v="1043.77"/>
    <d v="1991-05-06T00:00:00"/>
    <n v="129.01"/>
    <s v="Female"/>
    <n v="56"/>
    <d v="1977-05-13T00:00:00"/>
    <n v="45.393731972349052"/>
    <s v="Senior Editor"/>
    <s v="n/a"/>
    <s v="Affluent Customer"/>
    <s v="N"/>
    <s v="Yes"/>
    <n v="8"/>
    <m/>
  </r>
  <r>
    <n v="2534"/>
    <n v="84"/>
    <x v="4"/>
    <n v="241"/>
    <d v="2017-05-03T00:00:00"/>
    <b v="0"/>
    <s v="Approved"/>
    <s v="Trek Bicycles"/>
    <s v="Road"/>
    <s v="medium"/>
    <s v="medium"/>
    <n v="290.62"/>
    <n v="215.14"/>
    <d v="2003-01-05T00:00:00"/>
    <n v="75.480000000000018"/>
    <s v="Female"/>
    <n v="56"/>
    <d v="1977-05-13T00:00:00"/>
    <n v="45.393731972349052"/>
    <s v="Senior Editor"/>
    <s v="n/a"/>
    <s v="Affluent Customer"/>
    <s v="N"/>
    <s v="Yes"/>
    <n v="8"/>
    <m/>
  </r>
  <r>
    <n v="19993"/>
    <n v="13"/>
    <x v="4"/>
    <n v="246"/>
    <d v="2017-04-28T00:00:00"/>
    <b v="0"/>
    <s v="Approved"/>
    <s v="Solex"/>
    <s v="Standard"/>
    <s v="medium"/>
    <s v="medium"/>
    <n v="1163.8900000000001"/>
    <n v="589.27"/>
    <d v="2009-03-08T00:00:00"/>
    <n v="574.62000000000012"/>
    <s v="Female"/>
    <n v="56"/>
    <d v="1977-05-13T00:00:00"/>
    <n v="45.393731972349052"/>
    <s v="Senior Editor"/>
    <s v="n/a"/>
    <s v="Affluent Customer"/>
    <s v="N"/>
    <s v="Yes"/>
    <n v="8"/>
    <m/>
  </r>
  <r>
    <n v="2291"/>
    <n v="23"/>
    <x v="4"/>
    <n v="302"/>
    <d v="2017-03-03T00:00:00"/>
    <b v="1"/>
    <s v="Approved"/>
    <s v="Norco Bicycles"/>
    <s v="Mountain"/>
    <s v="low"/>
    <s v="small"/>
    <n v="688.63"/>
    <n v="612.88"/>
    <d v="1993-10-02T00:00:00"/>
    <n v="75.75"/>
    <s v="Female"/>
    <n v="56"/>
    <d v="1977-05-13T00:00:00"/>
    <n v="45.393731972349052"/>
    <s v="Senior Editor"/>
    <s v="n/a"/>
    <s v="Affluent Customer"/>
    <s v="N"/>
    <s v="Yes"/>
    <n v="8"/>
    <m/>
  </r>
  <r>
    <n v="5749"/>
    <n v="54"/>
    <x v="5"/>
    <n v="64"/>
    <d v="2017-10-27T00:00:00"/>
    <b v="1"/>
    <s v="Approved"/>
    <s v="WeareA2B"/>
    <s v="Standard"/>
    <s v="medium"/>
    <s v="medium"/>
    <n v="1807.45"/>
    <n v="778.69"/>
    <d v="2010-08-20T00:00:00"/>
    <n v="1028.76"/>
    <s v="Male"/>
    <n v="35"/>
    <d v="1966-09-16T00:00:00"/>
    <n v="56.056745671296305"/>
    <n v="0"/>
    <s v="Retail"/>
    <s v="High Net Worth"/>
    <s v="N"/>
    <s v="Yes"/>
    <n v="13"/>
    <m/>
  </r>
  <r>
    <n v="4013"/>
    <n v="0"/>
    <x v="5"/>
    <n v="105"/>
    <d v="2017-09-16T00:00:00"/>
    <b v="0"/>
    <s v="Approved"/>
    <s v="Giant Bicycles"/>
    <s v="Standard"/>
    <s v="medium"/>
    <s v="medium"/>
    <n v="230.91"/>
    <n v="173.18"/>
    <d v="1999-07-20T00:00:00"/>
    <n v="57.72999999999999"/>
    <s v="Male"/>
    <n v="35"/>
    <d v="1966-09-16T00:00:00"/>
    <n v="56.056745671296305"/>
    <n v="0"/>
    <s v="Retail"/>
    <s v="High Net Worth"/>
    <s v="N"/>
    <s v="Yes"/>
    <n v="13"/>
    <m/>
  </r>
  <r>
    <n v="902"/>
    <n v="0"/>
    <x v="5"/>
    <n v="223"/>
    <d v="2017-05-21T00:00:00"/>
    <b v="0"/>
    <s v="Approved"/>
    <s v="Trek Bicycles"/>
    <s v="Standard"/>
    <s v="high"/>
    <s v="medium"/>
    <n v="358.39"/>
    <n v="215.03"/>
    <d v="1991-05-06T00:00:00"/>
    <n v="143.35999999999999"/>
    <s v="Male"/>
    <n v="35"/>
    <d v="1966-09-16T00:00:00"/>
    <n v="56.056745671296305"/>
    <n v="0"/>
    <s v="Retail"/>
    <s v="High Net Worth"/>
    <s v="N"/>
    <s v="Yes"/>
    <n v="13"/>
    <m/>
  </r>
  <r>
    <n v="8204"/>
    <n v="12"/>
    <x v="5"/>
    <n v="327"/>
    <d v="2017-02-06T00:00:00"/>
    <b v="1"/>
    <s v="Approved"/>
    <s v="Giant Bicycles"/>
    <s v="Standard"/>
    <s v="medium"/>
    <s v="large"/>
    <n v="1765.3"/>
    <n v="709.48"/>
    <d v="2015-08-10T00:00:00"/>
    <n v="1055.82"/>
    <s v="Male"/>
    <n v="35"/>
    <d v="1966-09-16T00:00:00"/>
    <n v="56.056745671296305"/>
    <n v="0"/>
    <s v="Retail"/>
    <s v="High Net Worth"/>
    <s v="N"/>
    <s v="Yes"/>
    <n v="13"/>
    <m/>
  </r>
  <r>
    <n v="7096"/>
    <n v="77"/>
    <x v="5"/>
    <n v="336"/>
    <d v="2017-01-28T00:00:00"/>
    <b v="0"/>
    <s v="Approved"/>
    <s v="WeareA2B"/>
    <s v="Standard"/>
    <s v="medium"/>
    <s v="medium"/>
    <n v="1769.64"/>
    <n v="108.76"/>
    <d v="2014-07-28T00:00:00"/>
    <n v="1660.88"/>
    <s v="Male"/>
    <n v="35"/>
    <d v="1966-09-16T00:00:00"/>
    <n v="56.056745671296305"/>
    <n v="0"/>
    <s v="Retail"/>
    <s v="High Net Worth"/>
    <s v="N"/>
    <s v="Yes"/>
    <n v="13"/>
    <m/>
  </r>
  <r>
    <n v="3954"/>
    <n v="5"/>
    <x v="6"/>
    <n v="253"/>
    <d v="2017-04-21T00:00:00"/>
    <b v="0"/>
    <s v="Approved"/>
    <s v="Trek Bicycles"/>
    <s v="Mountain"/>
    <s v="low"/>
    <s v="medium"/>
    <n v="574.64"/>
    <n v="459.71"/>
    <d v="2004-09-28T00:00:00"/>
    <n v="114.93"/>
    <s v="Female"/>
    <n v="6"/>
    <d v="1976-02-23T00:00:00"/>
    <n v="46.612910054540833"/>
    <n v="0"/>
    <s v="Financial Services"/>
    <s v="Affluent Customer"/>
    <s v="N"/>
    <s v="Yes"/>
    <n v="11"/>
    <m/>
  </r>
  <r>
    <n v="18549"/>
    <n v="22"/>
    <x v="6"/>
    <n v="309"/>
    <d v="2017-02-24T00:00:00"/>
    <b v="1"/>
    <s v="Approved"/>
    <s v="WeareA2B"/>
    <s v="Standard"/>
    <s v="medium"/>
    <s v="medium"/>
    <n v="60.34"/>
    <n v="45.26"/>
    <d v="2016-02-04T00:00:00"/>
    <n v="15.080000000000005"/>
    <s v="Female"/>
    <n v="6"/>
    <d v="1976-02-23T00:00:00"/>
    <n v="46.612910054540833"/>
    <n v="0"/>
    <s v="Financial Services"/>
    <s v="Affluent Customer"/>
    <s v="N"/>
    <s v="Yes"/>
    <n v="11"/>
    <m/>
  </r>
  <r>
    <n v="18369"/>
    <n v="72"/>
    <x v="6"/>
    <n v="315"/>
    <d v="2017-02-18T00:00:00"/>
    <b v="1"/>
    <s v="Approved"/>
    <s v="Norco Bicycles"/>
    <s v="Standard"/>
    <s v="medium"/>
    <s v="medium"/>
    <n v="360.4"/>
    <n v="270.3"/>
    <d v="2002-08-31T00:00:00"/>
    <n v="90.099999999999966"/>
    <s v="Female"/>
    <n v="6"/>
    <d v="1976-02-23T00:00:00"/>
    <n v="46.612910054540833"/>
    <n v="0"/>
    <s v="Financial Services"/>
    <s v="Affluent Customer"/>
    <s v="N"/>
    <s v="Yes"/>
    <n v="11"/>
    <m/>
  </r>
  <r>
    <n v="5321"/>
    <n v="3"/>
    <x v="7"/>
    <n v="22"/>
    <d v="2017-12-08T00:00:00"/>
    <b v="1"/>
    <s v="Approved"/>
    <s v="Trek Bicycles"/>
    <s v="Standard"/>
    <s v="medium"/>
    <s v="large"/>
    <n v="2091.4699999999998"/>
    <n v="388.92"/>
    <d v="2003-07-21T00:00:00"/>
    <n v="1702.5499999999997"/>
    <s v="Male"/>
    <n v="31"/>
    <d v="1962-03-30T00:00:00"/>
    <n v="60.525238821981233"/>
    <s v="Media Manager I"/>
    <s v="n/a"/>
    <s v="Mass Customer"/>
    <s v="N"/>
    <s v="No"/>
    <n v="7"/>
    <m/>
  </r>
  <r>
    <n v="9039"/>
    <n v="4"/>
    <x v="7"/>
    <n v="70"/>
    <d v="2017-10-21T00:00:00"/>
    <b v="1"/>
    <s v="Approved"/>
    <s v="Giant Bicycles"/>
    <s v="Standard"/>
    <s v="high"/>
    <s v="medium"/>
    <n v="1129.1300000000001"/>
    <n v="677.48"/>
    <d v="2003-03-18T00:00:00"/>
    <n v="451.65000000000009"/>
    <s v="Male"/>
    <n v="31"/>
    <d v="1962-03-30T00:00:00"/>
    <n v="60.525238821981233"/>
    <s v="Media Manager I"/>
    <s v="n/a"/>
    <s v="Mass Customer"/>
    <s v="N"/>
    <s v="No"/>
    <n v="7"/>
    <m/>
  </r>
  <r>
    <n v="13266"/>
    <n v="4"/>
    <x v="7"/>
    <n v="87"/>
    <d v="2017-10-04T00:00:00"/>
    <b v="0"/>
    <s v="Approved"/>
    <s v="Giant Bicycles"/>
    <s v="Standard"/>
    <s v="high"/>
    <s v="medium"/>
    <n v="1129.1300000000001"/>
    <n v="677.48"/>
    <d v="2003-03-18T00:00:00"/>
    <n v="451.65000000000009"/>
    <s v="Male"/>
    <n v="31"/>
    <d v="1962-03-30T00:00:00"/>
    <n v="60.525238821981233"/>
    <s v="Media Manager I"/>
    <s v="n/a"/>
    <s v="Mass Customer"/>
    <s v="N"/>
    <s v="No"/>
    <n v="7"/>
    <m/>
  </r>
  <r>
    <n v="3688"/>
    <n v="15"/>
    <x v="7"/>
    <n v="99"/>
    <d v="2017-09-22T00:00:00"/>
    <b v="1"/>
    <s v="Approved"/>
    <s v="Norco Bicycles"/>
    <s v="Standard"/>
    <s v="low"/>
    <s v="medium"/>
    <n v="958.74"/>
    <n v="748.9"/>
    <d v="2013-03-12T00:00:00"/>
    <n v="209.84000000000003"/>
    <s v="Male"/>
    <n v="31"/>
    <d v="1962-03-30T00:00:00"/>
    <n v="60.525238821981233"/>
    <s v="Media Manager I"/>
    <s v="n/a"/>
    <s v="Mass Customer"/>
    <s v="N"/>
    <s v="No"/>
    <n v="7"/>
    <m/>
  </r>
  <r>
    <n v="17199"/>
    <n v="45"/>
    <x v="7"/>
    <n v="141"/>
    <d v="2017-08-11T00:00:00"/>
    <b v="0"/>
    <s v="Approved"/>
    <s v="Solex"/>
    <s v="Standard"/>
    <s v="medium"/>
    <s v="medium"/>
    <n v="441.49"/>
    <n v="84.99"/>
    <d v="2015-06-17T00:00:00"/>
    <n v="356.5"/>
    <s v="Male"/>
    <n v="31"/>
    <d v="1962-03-30T00:00:00"/>
    <n v="60.525238821981233"/>
    <s v="Media Manager I"/>
    <s v="n/a"/>
    <s v="Mass Customer"/>
    <s v="N"/>
    <s v="No"/>
    <n v="7"/>
    <m/>
  </r>
  <r>
    <n v="7636"/>
    <n v="34"/>
    <x v="7"/>
    <n v="170"/>
    <d v="2017-07-13T00:00:00"/>
    <b v="1"/>
    <s v="Approved"/>
    <s v="Norco Bicycles"/>
    <s v="Road"/>
    <s v="high"/>
    <s v="large"/>
    <n v="774.53"/>
    <n v="464.72"/>
    <d v="2012-06-04T00:00:00"/>
    <n v="309.80999999999995"/>
    <s v="Male"/>
    <n v="31"/>
    <d v="1962-03-30T00:00:00"/>
    <n v="60.525238821981233"/>
    <s v="Media Manager I"/>
    <s v="n/a"/>
    <s v="Mass Customer"/>
    <s v="N"/>
    <s v="No"/>
    <n v="7"/>
    <m/>
  </r>
  <r>
    <n v="15024"/>
    <n v="1"/>
    <x v="7"/>
    <n v="253"/>
    <d v="2017-04-21T00:00:00"/>
    <b v="0"/>
    <s v="Approved"/>
    <s v="Giant Bicycles"/>
    <s v="Standard"/>
    <s v="medium"/>
    <s v="medium"/>
    <n v="1403.5"/>
    <n v="954.82"/>
    <d v="1997-08-25T00:00:00"/>
    <n v="448.67999999999995"/>
    <s v="Male"/>
    <n v="31"/>
    <d v="1962-03-30T00:00:00"/>
    <n v="60.525238821981233"/>
    <s v="Media Manager I"/>
    <s v="n/a"/>
    <s v="Mass Customer"/>
    <s v="N"/>
    <s v="No"/>
    <n v="7"/>
    <m/>
  </r>
  <r>
    <n v="8415"/>
    <n v="76"/>
    <x v="7"/>
    <n v="263"/>
    <d v="2017-04-11T00:00:00"/>
    <b v="0"/>
    <s v="Approved"/>
    <s v="WeareA2B"/>
    <s v="Standard"/>
    <s v="low"/>
    <s v="medium"/>
    <n v="642.30999999999995"/>
    <n v="513.85"/>
    <d v="2005-05-10T00:00:00"/>
    <n v="128.45999999999992"/>
    <s v="Male"/>
    <n v="31"/>
    <d v="1962-03-30T00:00:00"/>
    <n v="60.525238821981233"/>
    <s v="Media Manager I"/>
    <s v="n/a"/>
    <s v="Mass Customer"/>
    <s v="N"/>
    <s v="No"/>
    <n v="7"/>
    <m/>
  </r>
  <r>
    <n v="10792"/>
    <n v="89"/>
    <x v="7"/>
    <n v="360"/>
    <d v="2017-01-04T00:00:00"/>
    <b v="1"/>
    <s v="Approved"/>
    <s v="WeareA2B"/>
    <s v="Touring"/>
    <s v="medium"/>
    <s v="large"/>
    <n v="1362.99"/>
    <n v="57.74"/>
    <d v="2016-07-09T00:00:00"/>
    <n v="1305.25"/>
    <s v="Male"/>
    <n v="31"/>
    <d v="1962-03-30T00:00:00"/>
    <n v="60.525238821981233"/>
    <s v="Media Manager I"/>
    <s v="n/a"/>
    <s v="Mass Customer"/>
    <s v="N"/>
    <s v="No"/>
    <n v="7"/>
    <m/>
  </r>
  <r>
    <n v="4233"/>
    <n v="36"/>
    <x v="8"/>
    <n v="78"/>
    <d v="2017-10-13T00:00:00"/>
    <b v="0"/>
    <s v="Approved"/>
    <s v="Solex"/>
    <s v="Standard"/>
    <s v="low"/>
    <s v="medium"/>
    <n v="945.04"/>
    <n v="507.58"/>
    <d v="2010-06-07T00:00:00"/>
    <n v="437.46"/>
    <s v="Female"/>
    <n v="97"/>
    <d v="1973-03-10T00:00:00"/>
    <n v="49.571814164129876"/>
    <s v="Business Systems Development Analyst"/>
    <s v="Argiculture"/>
    <s v="Affluent Customer"/>
    <s v="N"/>
    <s v="Yes"/>
    <n v="8"/>
    <m/>
  </r>
  <r>
    <n v="10662"/>
    <n v="38"/>
    <x v="8"/>
    <n v="91"/>
    <d v="2017-09-30T00:00:00"/>
    <b v="1"/>
    <s v="Approved"/>
    <s v="Solex"/>
    <s v="Standard"/>
    <s v="medium"/>
    <s v="medium"/>
    <n v="1577.53"/>
    <n v="826.51"/>
    <d v="2010-06-07T00:00:00"/>
    <n v="751.02"/>
    <s v="Female"/>
    <n v="97"/>
    <d v="1973-03-10T00:00:00"/>
    <n v="49.571814164129876"/>
    <s v="Business Systems Development Analyst"/>
    <s v="Argiculture"/>
    <s v="Affluent Customer"/>
    <s v="N"/>
    <s v="Yes"/>
    <n v="8"/>
    <m/>
  </r>
  <r>
    <n v="9405"/>
    <n v="6"/>
    <x v="8"/>
    <n v="132"/>
    <d v="2017-08-20T00:00:00"/>
    <b v="0"/>
    <s v="Approved"/>
    <s v="OHM Cycles"/>
    <s v="Standard"/>
    <s v="high"/>
    <s v="medium"/>
    <n v="227.88"/>
    <n v="136.72999999999999"/>
    <d v="2014-03-03T00:00:00"/>
    <n v="91.15"/>
    <s v="Female"/>
    <n v="97"/>
    <d v="1973-03-10T00:00:00"/>
    <n v="49.571814164129876"/>
    <s v="Business Systems Development Analyst"/>
    <s v="Argiculture"/>
    <s v="Affluent Customer"/>
    <s v="N"/>
    <s v="Yes"/>
    <n v="8"/>
    <m/>
  </r>
  <r>
    <n v="2501"/>
    <n v="59"/>
    <x v="8"/>
    <n v="234"/>
    <d v="2017-05-10T00:00:00"/>
    <b v="0"/>
    <s v="Approved"/>
    <s v="Solex"/>
    <s v="Standard"/>
    <s v="medium"/>
    <s v="large"/>
    <n v="1061.56"/>
    <n v="733.58"/>
    <d v="2015-06-17T00:00:00"/>
    <n v="327.9799999999999"/>
    <s v="Female"/>
    <n v="97"/>
    <d v="1973-03-10T00:00:00"/>
    <n v="49.571814164129876"/>
    <s v="Business Systems Development Analyst"/>
    <s v="Argiculture"/>
    <s v="Affluent Customer"/>
    <s v="N"/>
    <s v="Yes"/>
    <n v="8"/>
    <m/>
  </r>
  <r>
    <n v="2979"/>
    <n v="85"/>
    <x v="8"/>
    <n v="299"/>
    <d v="2017-03-06T00:00:00"/>
    <b v="0"/>
    <s v="Approved"/>
    <s v="WeareA2B"/>
    <s v="Standard"/>
    <s v="medium"/>
    <s v="medium"/>
    <n v="752.64"/>
    <n v="205.36"/>
    <d v="1999-07-26T00:00:00"/>
    <n v="547.28"/>
    <s v="Female"/>
    <n v="97"/>
    <d v="1973-03-10T00:00:00"/>
    <n v="49.571814164129876"/>
    <s v="Business Systems Development Analyst"/>
    <s v="Argiculture"/>
    <s v="Affluent Customer"/>
    <s v="N"/>
    <s v="Yes"/>
    <n v="8"/>
    <m/>
  </r>
  <r>
    <n v="8591"/>
    <n v="69"/>
    <x v="8"/>
    <n v="329"/>
    <d v="2017-02-04T00:00:00"/>
    <b v="0"/>
    <s v="Approved"/>
    <s v="Giant Bicycles"/>
    <s v="Road"/>
    <s v="medium"/>
    <s v="medium"/>
    <n v="792.9"/>
    <n v="594.67999999999995"/>
    <d v="2014-10-10T00:00:00"/>
    <n v="198.22000000000003"/>
    <s v="Female"/>
    <n v="97"/>
    <d v="1973-03-10T00:00:00"/>
    <n v="49.571814164129876"/>
    <s v="Business Systems Development Analyst"/>
    <s v="Argiculture"/>
    <s v="Affluent Customer"/>
    <s v="N"/>
    <s v="Yes"/>
    <n v="8"/>
    <m/>
  </r>
  <r>
    <n v="18946"/>
    <n v="53"/>
    <x v="9"/>
    <n v="43"/>
    <d v="2017-11-17T00:00:00"/>
    <b v="0"/>
    <s v="Approved"/>
    <s v="OHM Cycles"/>
    <s v="Standard"/>
    <s v="medium"/>
    <s v="medium"/>
    <n v="795.34"/>
    <n v="101.58"/>
    <d v="2015-06-17T00:00:00"/>
    <n v="693.76"/>
    <s v="Female"/>
    <n v="49"/>
    <d v="1988-10-11T00:00:00"/>
    <n v="33.97181416444699"/>
    <s v="Senior Quality Engineer"/>
    <s v="Financial Services"/>
    <s v="Mass Customer"/>
    <s v="N"/>
    <s v="Yes"/>
    <n v="20"/>
    <m/>
  </r>
  <r>
    <n v="4565"/>
    <n v="5"/>
    <x v="9"/>
    <n v="126"/>
    <d v="2017-08-26T00:00:00"/>
    <b v="0"/>
    <s v="Approved"/>
    <s v="Trek Bicycles"/>
    <s v="Mountain"/>
    <s v="low"/>
    <s v="medium"/>
    <n v="574.64"/>
    <n v="459.71"/>
    <d v="2004-09-28T00:00:00"/>
    <n v="114.93"/>
    <s v="Female"/>
    <n v="49"/>
    <d v="1988-10-11T00:00:00"/>
    <n v="33.97181416444699"/>
    <s v="Senior Quality Engineer"/>
    <s v="Financial Services"/>
    <s v="Mass Customer"/>
    <s v="N"/>
    <s v="Yes"/>
    <n v="20"/>
    <m/>
  </r>
  <r>
    <n v="14899"/>
    <n v="69"/>
    <x v="9"/>
    <n v="143"/>
    <d v="2017-08-09T00:00:00"/>
    <b v="0"/>
    <s v="Approved"/>
    <s v="Giant Bicycles"/>
    <s v="Road"/>
    <s v="medium"/>
    <s v="medium"/>
    <n v="792.9"/>
    <n v="594.67999999999995"/>
    <d v="2006-05-22T00:00:00"/>
    <n v="198.22000000000003"/>
    <s v="Female"/>
    <n v="49"/>
    <d v="1988-10-11T00:00:00"/>
    <n v="33.97181416444699"/>
    <s v="Senior Quality Engineer"/>
    <s v="Financial Services"/>
    <s v="Mass Customer"/>
    <s v="N"/>
    <s v="Yes"/>
    <n v="20"/>
    <m/>
  </r>
  <r>
    <n v="10250"/>
    <n v="44"/>
    <x v="9"/>
    <n v="170"/>
    <d v="2017-07-13T00:00:00"/>
    <b v="1"/>
    <s v="Approved"/>
    <s v="WeareA2B"/>
    <s v="Standard"/>
    <s v="medium"/>
    <s v="medium"/>
    <n v="1769.64"/>
    <n v="108.76"/>
    <d v="2007-12-11T00:00:00"/>
    <n v="1660.88"/>
    <s v="Female"/>
    <n v="49"/>
    <d v="1988-10-11T00:00:00"/>
    <n v="33.97181416444699"/>
    <s v="Senior Quality Engineer"/>
    <s v="Financial Services"/>
    <s v="Mass Customer"/>
    <s v="N"/>
    <s v="Yes"/>
    <n v="20"/>
    <m/>
  </r>
  <r>
    <n v="5956"/>
    <n v="21"/>
    <x v="9"/>
    <n v="193"/>
    <d v="2017-06-20T00:00:00"/>
    <b v="1"/>
    <s v="Approved"/>
    <s v="Solex"/>
    <s v="Standard"/>
    <s v="medium"/>
    <s v="large"/>
    <n v="1071.23"/>
    <n v="380.74"/>
    <d v="1993-05-26T00:00:00"/>
    <n v="690.49"/>
    <s v="Female"/>
    <n v="49"/>
    <d v="1988-10-11T00:00:00"/>
    <n v="33.97181416444699"/>
    <s v="Senior Quality Engineer"/>
    <s v="Financial Services"/>
    <s v="Mass Customer"/>
    <s v="N"/>
    <s v="Yes"/>
    <n v="20"/>
    <m/>
  </r>
  <r>
    <n v="18879"/>
    <n v="4"/>
    <x v="10"/>
    <n v="46"/>
    <d v="2017-11-14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99"/>
    <d v="1954-04-30T00:00:00"/>
    <n v="68.445786766869603"/>
    <n v="0"/>
    <s v="Property"/>
    <s v="Mass Customer"/>
    <s v="N"/>
    <s v="No"/>
    <n v="9"/>
    <m/>
  </r>
  <r>
    <n v="9240"/>
    <n v="10"/>
    <x v="10"/>
    <n v="61"/>
    <d v="2017-10-30T00:00:00"/>
    <b v="1"/>
    <s v="Approved"/>
    <s v="WeareA2B"/>
    <s v="Touring"/>
    <s v="medium"/>
    <s v="medium"/>
    <n v="1466.68"/>
    <n v="363.25"/>
    <d v="2014-03-03T00:00:00"/>
    <n v="1103.43"/>
    <s v="Male"/>
    <n v="99"/>
    <d v="1954-04-30T00:00:00"/>
    <n v="68.445786766869603"/>
    <n v="0"/>
    <s v="Property"/>
    <s v="Mass Customer"/>
    <s v="N"/>
    <s v="No"/>
    <n v="9"/>
    <m/>
  </r>
  <r>
    <n v="10444"/>
    <n v="30"/>
    <x v="10"/>
    <n v="150"/>
    <d v="2017-08-02T00:00:00"/>
    <b v="0"/>
    <s v="Approved"/>
    <s v="Solex"/>
    <s v="Standard"/>
    <s v="high"/>
    <s v="medium"/>
    <n v="748.17"/>
    <n v="448.9"/>
    <d v="1991-11-10T00:00:00"/>
    <n v="299.27"/>
    <s v="Male"/>
    <n v="99"/>
    <d v="1954-04-30T00:00:00"/>
    <n v="68.445786766869603"/>
    <n v="0"/>
    <s v="Property"/>
    <s v="Mass Customer"/>
    <s v="N"/>
    <s v="No"/>
    <n v="9"/>
    <m/>
  </r>
  <r>
    <n v="14370"/>
    <n v="10"/>
    <x v="10"/>
    <n v="174"/>
    <d v="2017-07-09T00:00:00"/>
    <b v="0"/>
    <s v="Approved"/>
    <s v="WeareA2B"/>
    <s v="Touring"/>
    <s v="medium"/>
    <s v="medium"/>
    <n v="1466.68"/>
    <n v="363.25"/>
    <d v="2014-03-03T00:00:00"/>
    <n v="1103.43"/>
    <s v="Male"/>
    <n v="99"/>
    <d v="1954-04-30T00:00:00"/>
    <n v="68.445786766869603"/>
    <n v="0"/>
    <s v="Property"/>
    <s v="Mass Customer"/>
    <s v="N"/>
    <s v="No"/>
    <n v="9"/>
    <m/>
  </r>
  <r>
    <n v="6004"/>
    <n v="28"/>
    <x v="10"/>
    <n v="272"/>
    <d v="2017-04-02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99"/>
    <d v="1954-04-30T00:00:00"/>
    <n v="68.445786766869603"/>
    <n v="0"/>
    <s v="Property"/>
    <s v="Mass Customer"/>
    <s v="N"/>
    <s v="No"/>
    <n v="9"/>
    <m/>
  </r>
  <r>
    <n v="14250"/>
    <n v="34"/>
    <x v="11"/>
    <n v="67"/>
    <d v="2017-10-24T00:00:00"/>
    <b v="1"/>
    <s v="Approved"/>
    <s v="Norco Bicycles"/>
    <s v="Road"/>
    <s v="high"/>
    <s v="large"/>
    <n v="774.53"/>
    <n v="464.72"/>
    <d v="2003-03-18T00:00:00"/>
    <n v="309.80999999999995"/>
    <s v="Male"/>
    <n v="58"/>
    <d v="1994-07-21T00:00:00"/>
    <n v="28.193731972666168"/>
    <s v="Nuclear Power Engineer"/>
    <s v="Manufacturing"/>
    <s v="Mass Customer"/>
    <s v="N"/>
    <s v="No"/>
    <n v="8"/>
    <m/>
  </r>
  <r>
    <n v="19219"/>
    <n v="28"/>
    <x v="11"/>
    <n v="105"/>
    <d v="2017-09-16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58"/>
    <d v="1994-07-21T00:00:00"/>
    <n v="28.193731972666168"/>
    <s v="Nuclear Power Engineer"/>
    <s v="Manufacturing"/>
    <s v="Mass Customer"/>
    <s v="N"/>
    <s v="No"/>
    <n v="8"/>
    <m/>
  </r>
  <r>
    <n v="6705"/>
    <n v="72"/>
    <x v="11"/>
    <n v="117"/>
    <d v="2017-09-04T00:00:00"/>
    <b v="1"/>
    <s v="Approved"/>
    <s v="Norco Bicycles"/>
    <s v="Standard"/>
    <s v="medium"/>
    <s v="medium"/>
    <n v="360.4"/>
    <n v="270.3"/>
    <d v="2016-12-06T00:00:00"/>
    <n v="90.099999999999966"/>
    <s v="Male"/>
    <n v="58"/>
    <d v="1994-07-21T00:00:00"/>
    <n v="28.193731972666168"/>
    <s v="Nuclear Power Engineer"/>
    <s v="Manufacturing"/>
    <s v="Mass Customer"/>
    <s v="N"/>
    <s v="No"/>
    <n v="8"/>
    <m/>
  </r>
  <r>
    <n v="5985"/>
    <n v="39"/>
    <x v="11"/>
    <n v="131"/>
    <d v="2017-08-21T00:00:00"/>
    <b v="0"/>
    <s v="Approved"/>
    <s v="Giant Bicycles"/>
    <s v="Standard"/>
    <s v="medium"/>
    <s v="large"/>
    <n v="1812.75"/>
    <n v="582.48"/>
    <d v="2010-06-07T00:00:00"/>
    <n v="1230.27"/>
    <s v="Male"/>
    <n v="58"/>
    <d v="1994-07-21T00:00:00"/>
    <n v="28.193731972666168"/>
    <s v="Nuclear Power Engineer"/>
    <s v="Manufacturing"/>
    <s v="Mass Customer"/>
    <s v="N"/>
    <s v="No"/>
    <n v="8"/>
    <m/>
  </r>
  <r>
    <n v="13818"/>
    <n v="44"/>
    <x v="11"/>
    <n v="131"/>
    <d v="2017-08-21T00:00:00"/>
    <b v="0"/>
    <s v="Approved"/>
    <s v="WeareA2B"/>
    <s v="Standard"/>
    <s v="medium"/>
    <s v="medium"/>
    <n v="1769.64"/>
    <n v="108.76"/>
    <d v="2011-05-09T00:00:00"/>
    <n v="1660.88"/>
    <s v="Male"/>
    <n v="58"/>
    <d v="1994-07-21T00:00:00"/>
    <n v="28.193731972666168"/>
    <s v="Nuclear Power Engineer"/>
    <s v="Manufacturing"/>
    <s v="Mass Customer"/>
    <s v="N"/>
    <s v="No"/>
    <n v="8"/>
    <m/>
  </r>
  <r>
    <n v="12242"/>
    <n v="91"/>
    <x v="11"/>
    <n v="160"/>
    <d v="2017-07-23T00:00:00"/>
    <b v="0"/>
    <s v="Approved"/>
    <s v="Solex"/>
    <s v="Standard"/>
    <s v="medium"/>
    <s v="medium"/>
    <n v="100.35"/>
    <n v="75.260000000000005"/>
    <d v="1999-07-26T00:00:00"/>
    <n v="25.089999999999989"/>
    <s v="Male"/>
    <n v="58"/>
    <d v="1994-07-21T00:00:00"/>
    <n v="28.193731972666168"/>
    <s v="Nuclear Power Engineer"/>
    <s v="Manufacturing"/>
    <s v="Mass Customer"/>
    <s v="N"/>
    <s v="No"/>
    <n v="8"/>
    <m/>
  </r>
  <r>
    <n v="6741"/>
    <n v="72"/>
    <x v="11"/>
    <n v="321"/>
    <d v="2017-02-12T00:00:00"/>
    <b v="1"/>
    <s v="Approved"/>
    <s v="Norco Bicycles"/>
    <s v="Standard"/>
    <s v="medium"/>
    <s v="medium"/>
    <n v="360.4"/>
    <n v="270.3"/>
    <d v="2016-12-06T00:00:00"/>
    <n v="90.099999999999966"/>
    <s v="Male"/>
    <n v="58"/>
    <d v="1994-07-21T00:00:00"/>
    <n v="28.193731972666168"/>
    <s v="Nuclear Power Engineer"/>
    <s v="Manufacturing"/>
    <s v="Mass Customer"/>
    <s v="N"/>
    <s v="No"/>
    <n v="8"/>
    <m/>
  </r>
  <r>
    <n v="17639"/>
    <n v="0"/>
    <x v="12"/>
    <n v="27"/>
    <d v="2017-12-03T00:00:00"/>
    <b v="1"/>
    <s v="Approved"/>
    <s v="Trek Bicycles"/>
    <s v="Standard"/>
    <s v="high"/>
    <s v="medium"/>
    <n v="495.72"/>
    <n v="297.43"/>
    <d v="2014-10-10T00:00:00"/>
    <n v="198.29000000000002"/>
    <s v="Male"/>
    <n v="38"/>
    <d v="1955-02-15T00:00:00"/>
    <n v="67.648526492897005"/>
    <s v="Developer I"/>
    <s v="Financial Services"/>
    <s v="High Net Worth"/>
    <s v="N"/>
    <s v="Yes"/>
    <n v="8"/>
    <m/>
  </r>
  <r>
    <n v="13486"/>
    <n v="17"/>
    <x v="12"/>
    <n v="43"/>
    <d v="2017-11-17T00:00:00"/>
    <b v="0"/>
    <s v="Approved"/>
    <s v="WeareA2B"/>
    <s v="Touring"/>
    <s v="medium"/>
    <s v="large"/>
    <n v="1362.99"/>
    <n v="57.74"/>
    <d v="2002-10-10T00:00:00"/>
    <n v="1305.25"/>
    <s v="Male"/>
    <n v="38"/>
    <d v="1955-02-15T00:00:00"/>
    <n v="67.648526492897005"/>
    <s v="Developer I"/>
    <s v="Financial Services"/>
    <s v="High Net Worth"/>
    <s v="N"/>
    <s v="Yes"/>
    <n v="8"/>
    <m/>
  </r>
  <r>
    <n v="11839"/>
    <n v="9"/>
    <x v="12"/>
    <n v="150"/>
    <d v="2017-08-02T00:00:00"/>
    <b v="1"/>
    <s v="Approved"/>
    <s v="Norco Bicycles"/>
    <s v="Standard"/>
    <s v="medium"/>
    <s v="small"/>
    <n v="1216.1400000000001"/>
    <n v="1082.3599999999999"/>
    <d v="1994-07-12T00:00:00"/>
    <n v="133.7800000000002"/>
    <s v="Male"/>
    <n v="38"/>
    <d v="1955-02-15T00:00:00"/>
    <n v="67.648526492897005"/>
    <s v="Developer I"/>
    <s v="Financial Services"/>
    <s v="High Net Worth"/>
    <s v="N"/>
    <s v="Yes"/>
    <n v="8"/>
    <m/>
  </r>
  <r>
    <n v="19988"/>
    <n v="0"/>
    <x v="12"/>
    <n v="269"/>
    <d v="2017-04-05T00:00:00"/>
    <b v="1"/>
    <s v="Approved"/>
    <s v="Norco Bicycles"/>
    <s v="Road"/>
    <s v="medium"/>
    <s v="medium"/>
    <n v="544.04999999999995"/>
    <n v="376.84"/>
    <d v="2015-04-11T00:00:00"/>
    <n v="167.20999999999998"/>
    <s v="Male"/>
    <n v="38"/>
    <d v="1955-02-15T00:00:00"/>
    <n v="67.648526492897005"/>
    <s v="Developer I"/>
    <s v="Financial Services"/>
    <s v="High Net Worth"/>
    <s v="N"/>
    <s v="Yes"/>
    <n v="8"/>
    <m/>
  </r>
  <r>
    <n v="15101"/>
    <n v="49"/>
    <x v="12"/>
    <n v="304"/>
    <d v="2017-03-01T00:00:00"/>
    <b v="1"/>
    <s v="Approved"/>
    <s v="Solex"/>
    <s v="Standard"/>
    <s v="medium"/>
    <s v="large"/>
    <n v="1061.56"/>
    <n v="733.58"/>
    <d v="1998-12-17T00:00:00"/>
    <n v="327.9799999999999"/>
    <s v="Male"/>
    <n v="38"/>
    <d v="1955-02-15T00:00:00"/>
    <n v="67.648526492897005"/>
    <s v="Developer I"/>
    <s v="Financial Services"/>
    <s v="High Net Worth"/>
    <s v="N"/>
    <s v="Yes"/>
    <n v="8"/>
    <m/>
  </r>
  <r>
    <n v="8905"/>
    <n v="66"/>
    <x v="12"/>
    <n v="317"/>
    <d v="2017-02-16T00:00:00"/>
    <b v="0"/>
    <s v="Approved"/>
    <s v="Solex"/>
    <s v="Standard"/>
    <s v="medium"/>
    <s v="medium"/>
    <n v="1163.8900000000001"/>
    <n v="589.27"/>
    <d v="1996-11-09T00:00:00"/>
    <n v="574.62000000000012"/>
    <s v="Male"/>
    <n v="38"/>
    <d v="1955-02-15T00:00:00"/>
    <n v="67.648526492897005"/>
    <s v="Developer I"/>
    <s v="Financial Services"/>
    <s v="High Net Worth"/>
    <s v="N"/>
    <s v="Yes"/>
    <n v="8"/>
    <m/>
  </r>
  <r>
    <n v="17763"/>
    <n v="92"/>
    <x v="12"/>
    <n v="358"/>
    <d v="2017-01-06T00:00:00"/>
    <b v="0"/>
    <s v="Approved"/>
    <s v="WeareA2B"/>
    <s v="Touring"/>
    <s v="medium"/>
    <s v="large"/>
    <n v="1890.39"/>
    <n v="260.14"/>
    <d v="1998-12-17T00:00:00"/>
    <n v="1630.25"/>
    <s v="Male"/>
    <n v="38"/>
    <d v="1955-02-15T00:00:00"/>
    <n v="67.648526492897005"/>
    <s v="Developer I"/>
    <s v="Financial Services"/>
    <s v="High Net Worth"/>
    <s v="N"/>
    <s v="Yes"/>
    <n v="8"/>
    <m/>
  </r>
  <r>
    <n v="6044"/>
    <n v="56"/>
    <x v="13"/>
    <n v="47"/>
    <d v="2017-11-13T00:00:00"/>
    <b v="1"/>
    <s v="Approved"/>
    <s v="OHM Cycles"/>
    <s v="Standard"/>
    <s v="medium"/>
    <s v="medium"/>
    <n v="183.86"/>
    <n v="137.9"/>
    <d v="1997-10-04T00:00:00"/>
    <n v="45.960000000000008"/>
    <s v="Female"/>
    <n v="85"/>
    <d v="1983-03-25T00:00:00"/>
    <n v="39.525238821981233"/>
    <s v="Account Executive"/>
    <s v="Financial Services"/>
    <s v="Affluent Customer"/>
    <s v="N"/>
    <s v="No"/>
    <n v="6"/>
    <m/>
  </r>
  <r>
    <n v="19381"/>
    <n v="23"/>
    <x v="13"/>
    <n v="64"/>
    <d v="2017-10-27T00:00:00"/>
    <b v="1"/>
    <s v="Approved"/>
    <s v="Norco Bicycles"/>
    <s v="Mountain"/>
    <s v="low"/>
    <s v="small"/>
    <n v="688.63"/>
    <n v="612.88"/>
    <d v="1993-10-02T00:00:00"/>
    <n v="75.75"/>
    <s v="Female"/>
    <n v="85"/>
    <d v="1983-03-25T00:00:00"/>
    <n v="39.525238821981233"/>
    <s v="Account Executive"/>
    <s v="Financial Services"/>
    <s v="Affluent Customer"/>
    <s v="N"/>
    <s v="No"/>
    <n v="6"/>
    <m/>
  </r>
  <r>
    <n v="16253"/>
    <n v="68"/>
    <x v="13"/>
    <n v="233"/>
    <d v="2017-05-11T00:00:00"/>
    <b v="0"/>
    <s v="Approved"/>
    <s v="OHM Cycles"/>
    <s v="Standard"/>
    <s v="medium"/>
    <s v="medium"/>
    <n v="1636.9"/>
    <n v="44.71"/>
    <d v="2010-08-20T00:00:00"/>
    <n v="1592.19"/>
    <s v="Female"/>
    <n v="85"/>
    <d v="1983-03-25T00:00:00"/>
    <n v="39.525238821981233"/>
    <s v="Account Executive"/>
    <s v="Financial Services"/>
    <s v="Affluent Customer"/>
    <s v="N"/>
    <s v="No"/>
    <n v="6"/>
    <m/>
  </r>
  <r>
    <n v="17963"/>
    <n v="81"/>
    <x v="14"/>
    <n v="35"/>
    <d v="2017-11-25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91"/>
    <d v="2000-07-13T00:00:00"/>
    <n v="22.210170328513438"/>
    <s v="Junior Executive"/>
    <s v="Manufacturing"/>
    <s v="Mass Customer"/>
    <s v="N"/>
    <s v="No"/>
    <n v="1"/>
    <m/>
  </r>
  <r>
    <n v="10707"/>
    <n v="41"/>
    <x v="14"/>
    <n v="101"/>
    <d v="2017-09-20T00:00:00"/>
    <b v="1"/>
    <s v="Approved"/>
    <s v="Solex"/>
    <s v="Road"/>
    <s v="medium"/>
    <s v="medium"/>
    <n v="416.98"/>
    <n v="312.74"/>
    <d v="1997-05-10T00:00:00"/>
    <n v="104.24000000000001"/>
    <s v="Male"/>
    <n v="91"/>
    <d v="2000-07-13T00:00:00"/>
    <n v="22.210170328513438"/>
    <s v="Junior Executive"/>
    <s v="Manufacturing"/>
    <s v="Mass Customer"/>
    <s v="N"/>
    <s v="No"/>
    <n v="1"/>
    <m/>
  </r>
  <r>
    <n v="7896"/>
    <n v="26"/>
    <x v="14"/>
    <n v="153"/>
    <d v="2017-07-30T00:00:00"/>
    <b v="0"/>
    <s v="Approved"/>
    <s v="WeareA2B"/>
    <s v="Standard"/>
    <s v="medium"/>
    <s v="medium"/>
    <n v="1992.93"/>
    <n v="762.63"/>
    <d v="1993-05-26T00:00:00"/>
    <n v="1230.3000000000002"/>
    <s v="Male"/>
    <n v="91"/>
    <d v="2000-07-13T00:00:00"/>
    <n v="22.210170328513438"/>
    <s v="Junior Executive"/>
    <s v="Manufacturing"/>
    <s v="Mass Customer"/>
    <s v="N"/>
    <s v="No"/>
    <n v="1"/>
    <m/>
  </r>
  <r>
    <n v="11788"/>
    <n v="33"/>
    <x v="14"/>
    <n v="206"/>
    <d v="2017-06-07T00:00:00"/>
    <b v="1"/>
    <s v="Approved"/>
    <s v="Giant Bicycles"/>
    <s v="Standard"/>
    <s v="medium"/>
    <s v="small"/>
    <n v="1311.44"/>
    <n v="1167.18"/>
    <d v="1992-10-11T00:00:00"/>
    <n v="144.26"/>
    <s v="Male"/>
    <n v="91"/>
    <d v="2000-07-13T00:00:00"/>
    <n v="22.210170328513438"/>
    <s v="Junior Executive"/>
    <s v="Manufacturing"/>
    <s v="Mass Customer"/>
    <s v="N"/>
    <s v="No"/>
    <n v="1"/>
    <m/>
  </r>
  <r>
    <n v="434"/>
    <n v="67"/>
    <x v="14"/>
    <n v="295"/>
    <d v="2017-03-10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91"/>
    <d v="2000-07-13T00:00:00"/>
    <n v="22.210170328513438"/>
    <s v="Junior Executive"/>
    <s v="Manufacturing"/>
    <s v="Mass Customer"/>
    <s v="N"/>
    <s v="No"/>
    <n v="1"/>
    <m/>
  </r>
  <r>
    <n v="17528"/>
    <n v="2"/>
    <x v="14"/>
    <n v="344"/>
    <d v="2017-01-20T00:00:00"/>
    <b v="0"/>
    <s v="Approved"/>
    <s v="Solex"/>
    <s v="Standard"/>
    <s v="medium"/>
    <s v="medium"/>
    <n v="71.489999999999995"/>
    <n v="53.62"/>
    <d v="2012-12-02T00:00:00"/>
    <n v="17.869999999999997"/>
    <s v="Male"/>
    <n v="91"/>
    <d v="2000-07-13T00:00:00"/>
    <n v="22.210170328513438"/>
    <s v="Junior Executive"/>
    <s v="Manufacturing"/>
    <s v="Mass Customer"/>
    <s v="N"/>
    <s v="No"/>
    <n v="1"/>
    <m/>
  </r>
  <r>
    <n v="13585"/>
    <n v="68"/>
    <x v="15"/>
    <n v="99"/>
    <d v="2017-09-22T00:00:00"/>
    <b v="1"/>
    <s v="Approved"/>
    <s v="OHM Cycles"/>
    <s v="Standard"/>
    <s v="medium"/>
    <s v="medium"/>
    <n v="1636.9"/>
    <n v="44.71"/>
    <d v="2015-06-17T00:00:00"/>
    <n v="1592.19"/>
    <s v="Male"/>
    <n v="38"/>
    <d v="1977-02-27T00:00:00"/>
    <n v="45.599211424720963"/>
    <s v="Media Manager IV"/>
    <s v="n/a"/>
    <s v="Mass Customer"/>
    <s v="N"/>
    <s v="Yes"/>
    <n v="18"/>
    <m/>
  </r>
  <r>
    <n v="1405"/>
    <n v="3"/>
    <x v="15"/>
    <n v="135"/>
    <d v="2017-08-17T00:00:00"/>
    <b v="0"/>
    <s v="Approved"/>
    <s v="Trek Bicycles"/>
    <s v="Standard"/>
    <s v="medium"/>
    <s v="large"/>
    <n v="2091.4699999999998"/>
    <n v="388.92"/>
    <d v="2001-11-25T00:00:00"/>
    <n v="1702.5499999999997"/>
    <s v="Male"/>
    <n v="38"/>
    <d v="1977-02-27T00:00:00"/>
    <n v="45.599211424720963"/>
    <s v="Media Manager IV"/>
    <s v="n/a"/>
    <s v="Mass Customer"/>
    <s v="N"/>
    <s v="Yes"/>
    <n v="18"/>
    <m/>
  </r>
  <r>
    <n v="17935"/>
    <n v="99"/>
    <x v="15"/>
    <n v="152"/>
    <d v="2017-07-31T00:00:00"/>
    <b v="0"/>
    <s v="Approved"/>
    <s v="OHM Cycles"/>
    <s v="Standard"/>
    <s v="medium"/>
    <s v="medium"/>
    <n v="1227.3399999999999"/>
    <n v="770.89"/>
    <d v="1991-05-06T00:00:00"/>
    <n v="456.44999999999993"/>
    <s v="Male"/>
    <n v="38"/>
    <d v="1977-02-27T00:00:00"/>
    <n v="45.599211424720963"/>
    <s v="Media Manager IV"/>
    <s v="n/a"/>
    <s v="Mass Customer"/>
    <s v="N"/>
    <s v="Yes"/>
    <n v="18"/>
    <m/>
  </r>
  <r>
    <n v="5083"/>
    <n v="94"/>
    <x v="15"/>
    <n v="234"/>
    <d v="2017-05-10T00:00:00"/>
    <b v="0"/>
    <s v="Approved"/>
    <s v="Giant Bicycles"/>
    <s v="Standard"/>
    <s v="medium"/>
    <s v="large"/>
    <n v="1635.3"/>
    <n v="993.66"/>
    <d v="2009-04-12T00:00:00"/>
    <n v="641.64"/>
    <s v="Male"/>
    <n v="38"/>
    <d v="1977-02-27T00:00:00"/>
    <n v="45.599211424720963"/>
    <s v="Media Manager IV"/>
    <s v="n/a"/>
    <s v="Mass Customer"/>
    <s v="N"/>
    <s v="Yes"/>
    <n v="18"/>
    <m/>
  </r>
  <r>
    <n v="14760"/>
    <n v="96"/>
    <x v="15"/>
    <n v="321"/>
    <d v="2017-02-12T00:00:00"/>
    <b v="0"/>
    <s v="Approved"/>
    <s v="WeareA2B"/>
    <s v="Road"/>
    <s v="low"/>
    <s v="small"/>
    <n v="1172.78"/>
    <n v="1043.77"/>
    <d v="2010-06-07T00:00:00"/>
    <n v="129.01"/>
    <s v="Male"/>
    <n v="38"/>
    <d v="1977-02-27T00:00:00"/>
    <n v="45.599211424720963"/>
    <s v="Media Manager IV"/>
    <s v="n/a"/>
    <s v="Mass Customer"/>
    <s v="N"/>
    <s v="Yes"/>
    <n v="18"/>
    <m/>
  </r>
  <r>
    <n v="17135"/>
    <n v="49"/>
    <x v="16"/>
    <n v="0"/>
    <d v="2017-12-30T00:00:00"/>
    <b v="0"/>
    <s v="Approved"/>
    <s v="Trek Bicycles"/>
    <s v="Road"/>
    <s v="medium"/>
    <s v="medium"/>
    <n v="533.51"/>
    <n v="400.13"/>
    <d v="1997-10-04T00:00:00"/>
    <n v="133.38"/>
    <s v="Male"/>
    <n v="57"/>
    <d v="1962-03-19T00:00:00"/>
    <n v="60.55537580796549"/>
    <s v="Sales Associate"/>
    <s v="n/a"/>
    <s v="Affluent Customer"/>
    <s v="N"/>
    <s v="Yes"/>
    <n v="15"/>
    <m/>
  </r>
  <r>
    <n v="5316"/>
    <n v="78"/>
    <x v="16"/>
    <n v="46"/>
    <d v="2017-11-14T00:00:00"/>
    <b v="1"/>
    <s v="Approved"/>
    <s v="Giant Bicycles"/>
    <s v="Standard"/>
    <s v="medium"/>
    <s v="large"/>
    <n v="1765.3"/>
    <n v="709.48"/>
    <d v="2015-08-02T00:00:00"/>
    <n v="1055.82"/>
    <s v="Male"/>
    <n v="57"/>
    <d v="1962-03-19T00:00:00"/>
    <n v="60.55537580796549"/>
    <s v="Sales Associate"/>
    <s v="n/a"/>
    <s v="Affluent Customer"/>
    <s v="N"/>
    <s v="Yes"/>
    <n v="15"/>
    <m/>
  </r>
  <r>
    <n v="12747"/>
    <n v="70"/>
    <x v="16"/>
    <n v="80"/>
    <d v="2017-10-11T00:00:00"/>
    <b v="1"/>
    <s v="Approved"/>
    <s v="Trek Bicycles"/>
    <s v="Standard"/>
    <s v="high"/>
    <s v="medium"/>
    <n v="495.72"/>
    <n v="297.43"/>
    <d v="2000-05-22T00:00:00"/>
    <n v="198.29000000000002"/>
    <s v="Male"/>
    <n v="57"/>
    <d v="1962-03-19T00:00:00"/>
    <n v="60.55537580796549"/>
    <s v="Sales Associate"/>
    <s v="n/a"/>
    <s v="Affluent Customer"/>
    <s v="N"/>
    <s v="Yes"/>
    <n v="15"/>
    <m/>
  </r>
  <r>
    <n v="10775"/>
    <n v="1"/>
    <x v="16"/>
    <n v="243"/>
    <d v="2017-05-01T00:00:00"/>
    <b v="0"/>
    <s v="Approved"/>
    <s v="Giant Bicycles"/>
    <s v="Standard"/>
    <s v="medium"/>
    <s v="medium"/>
    <n v="1403.5"/>
    <n v="954.82"/>
    <d v="2005-08-09T00:00:00"/>
    <n v="448.67999999999995"/>
    <s v="Male"/>
    <n v="57"/>
    <d v="1962-03-19T00:00:00"/>
    <n v="60.55537580796549"/>
    <s v="Sales Associate"/>
    <s v="n/a"/>
    <s v="Affluent Customer"/>
    <s v="N"/>
    <s v="Yes"/>
    <n v="15"/>
    <m/>
  </r>
  <r>
    <n v="1404"/>
    <n v="62"/>
    <x v="16"/>
    <n v="291"/>
    <d v="2017-03-14T00:00:00"/>
    <b v="0"/>
    <s v="Approved"/>
    <s v="Solex"/>
    <s v="Standard"/>
    <s v="medium"/>
    <s v="medium"/>
    <n v="478.16"/>
    <n v="298.72000000000003"/>
    <d v="1992-10-02T00:00:00"/>
    <n v="179.44"/>
    <s v="Male"/>
    <n v="57"/>
    <d v="1962-03-19T00:00:00"/>
    <n v="60.55537580796549"/>
    <s v="Sales Associate"/>
    <s v="n/a"/>
    <s v="Affluent Customer"/>
    <s v="N"/>
    <s v="Yes"/>
    <n v="15"/>
    <m/>
  </r>
  <r>
    <n v="17282"/>
    <n v="16"/>
    <x v="17"/>
    <n v="134"/>
    <d v="2017-08-18T00:00:00"/>
    <b v="0"/>
    <s v="Approved"/>
    <s v="Norco Bicycles"/>
    <s v="Standard"/>
    <s v="high"/>
    <s v="small"/>
    <n v="1661.92"/>
    <n v="1479.11"/>
    <d v="1994-09-09T00:00:00"/>
    <n v="182.81000000000017"/>
    <s v="Female"/>
    <n v="79"/>
    <d v="1967-07-06T00:00:00"/>
    <n v="55.254005945268908"/>
    <s v="Professor"/>
    <s v="n/a"/>
    <s v="Affluent Customer"/>
    <s v="N"/>
    <s v="No"/>
    <n v="11"/>
    <m/>
  </r>
  <r>
    <n v="3506"/>
    <n v="87"/>
    <x v="17"/>
    <n v="168"/>
    <d v="2017-07-15T00:00:00"/>
    <b v="1"/>
    <s v="Approved"/>
    <s v="Giant Bicycles"/>
    <s v="Standard"/>
    <s v="high"/>
    <s v="medium"/>
    <n v="1179"/>
    <n v="707.4"/>
    <d v="1997-08-25T00:00:00"/>
    <n v="471.6"/>
    <s v="Female"/>
    <n v="79"/>
    <d v="1967-07-06T00:00:00"/>
    <n v="55.254005945268908"/>
    <s v="Professor"/>
    <s v="n/a"/>
    <s v="Affluent Customer"/>
    <s v="N"/>
    <s v="No"/>
    <n v="11"/>
    <m/>
  </r>
  <r>
    <n v="98"/>
    <n v="49"/>
    <x v="18"/>
    <m/>
    <d v="2017-06-23T00:00:00"/>
    <m/>
    <s v="Approved"/>
    <s v="Trek Bicycles"/>
    <s v="Road"/>
    <s v="medium"/>
    <s v="medium"/>
    <n v="533.51"/>
    <n v="400.13"/>
    <n v="37823"/>
    <m/>
    <m/>
    <m/>
    <m/>
    <m/>
    <m/>
    <m/>
    <m/>
    <m/>
    <m/>
    <m/>
    <m/>
  </r>
  <r>
    <n v="11227"/>
    <n v="40"/>
    <x v="17"/>
    <n v="178"/>
    <d v="2017-07-05T00:00:00"/>
    <b v="1"/>
    <s v="Approved"/>
    <s v="OHM Cycles"/>
    <s v="Standard"/>
    <s v="high"/>
    <s v="medium"/>
    <n v="1458.17"/>
    <n v="874.9"/>
    <d v="2006-02-02T00:00:00"/>
    <n v="583.2700000000001"/>
    <s v="Female"/>
    <n v="79"/>
    <d v="1967-07-06T00:00:00"/>
    <n v="55.254005945268908"/>
    <s v="Professor"/>
    <s v="n/a"/>
    <s v="Affluent Customer"/>
    <s v="N"/>
    <s v="No"/>
    <n v="11"/>
    <m/>
  </r>
  <r>
    <n v="11922"/>
    <n v="10"/>
    <x v="17"/>
    <n v="189"/>
    <d v="2017-06-24T00:00:00"/>
    <b v="1"/>
    <s v="Approved"/>
    <s v="WeareA2B"/>
    <s v="Touring"/>
    <s v="medium"/>
    <s v="medium"/>
    <n v="1466.68"/>
    <n v="363.25"/>
    <d v="2014-03-03T00:00:00"/>
    <n v="1103.43"/>
    <s v="Female"/>
    <n v="79"/>
    <d v="1967-07-06T00:00:00"/>
    <n v="55.254005945268908"/>
    <s v="Professor"/>
    <s v="n/a"/>
    <s v="Affluent Customer"/>
    <s v="N"/>
    <s v="No"/>
    <n v="11"/>
    <m/>
  </r>
  <r>
    <n v="8622"/>
    <n v="94"/>
    <x v="17"/>
    <n v="228"/>
    <d v="2017-05-16T00:00:00"/>
    <b v="0"/>
    <s v="Approved"/>
    <s v="Giant Bicycles"/>
    <s v="Standard"/>
    <s v="medium"/>
    <s v="large"/>
    <n v="1635.3"/>
    <n v="993.66"/>
    <d v="2013-06-09T00:00:00"/>
    <n v="641.64"/>
    <s v="Female"/>
    <n v="79"/>
    <d v="1967-07-06T00:00:00"/>
    <n v="55.254005945268908"/>
    <s v="Professor"/>
    <s v="n/a"/>
    <s v="Affluent Customer"/>
    <s v="N"/>
    <s v="No"/>
    <n v="11"/>
    <m/>
  </r>
  <r>
    <n v="3777"/>
    <n v="11"/>
    <x v="17"/>
    <n v="233"/>
    <d v="2017-05-11T00:00:00"/>
    <b v="0"/>
    <s v="Approved"/>
    <s v="Giant Bicycles"/>
    <s v="Standard"/>
    <s v="high"/>
    <s v="medium"/>
    <n v="1274.93"/>
    <n v="764.96"/>
    <d v="2007-08-04T00:00:00"/>
    <n v="509.97"/>
    <s v="Female"/>
    <n v="79"/>
    <d v="1967-07-06T00:00:00"/>
    <n v="55.254005945268908"/>
    <s v="Professor"/>
    <s v="n/a"/>
    <s v="Affluent Customer"/>
    <s v="N"/>
    <s v="No"/>
    <n v="11"/>
    <m/>
  </r>
  <r>
    <n v="7092"/>
    <n v="97"/>
    <x v="17"/>
    <n v="280"/>
    <d v="2017-03-25T00:00:00"/>
    <b v="1"/>
    <s v="Approved"/>
    <s v="Solex"/>
    <s v="Standard"/>
    <s v="medium"/>
    <s v="large"/>
    <n v="202.62"/>
    <n v="151.96"/>
    <d v="2016-03-29T00:00:00"/>
    <n v="50.66"/>
    <s v="Female"/>
    <n v="79"/>
    <d v="1967-07-06T00:00:00"/>
    <n v="55.254005945268908"/>
    <s v="Professor"/>
    <s v="n/a"/>
    <s v="Affluent Customer"/>
    <s v="N"/>
    <s v="No"/>
    <n v="11"/>
    <m/>
  </r>
  <r>
    <n v="14850"/>
    <n v="87"/>
    <x v="19"/>
    <n v="280"/>
    <d v="2017-03-25T00:00:00"/>
    <b v="0"/>
    <s v="Approved"/>
    <s v="OHM Cycles"/>
    <s v="Standard"/>
    <s v="medium"/>
    <s v="medium"/>
    <n v="1636.9"/>
    <n v="44.71"/>
    <d v="2010-08-20T00:00:00"/>
    <n v="1592.19"/>
    <s v="Female"/>
    <n v="76"/>
    <d v="2001-04-15T00:00:00"/>
    <n v="21.454005944951795"/>
    <s v="Geological Engineer"/>
    <s v="Manufacturing"/>
    <s v="High Net Worth"/>
    <s v="N"/>
    <s v="No"/>
    <n v="1"/>
    <m/>
  </r>
  <r>
    <n v="4664"/>
    <n v="7"/>
    <x v="19"/>
    <n v="333"/>
    <d v="2017-01-31T00:00:00"/>
    <b v="0"/>
    <s v="Approved"/>
    <s v="Giant Bicycles"/>
    <s v="Standard"/>
    <s v="medium"/>
    <s v="small"/>
    <n v="1311.44"/>
    <n v="1167.18"/>
    <d v="1992-10-11T00:00:00"/>
    <n v="144.26"/>
    <s v="Female"/>
    <n v="76"/>
    <d v="2001-04-15T00:00:00"/>
    <n v="21.454005944951795"/>
    <s v="Geological Engineer"/>
    <s v="Manufacturing"/>
    <s v="High Net Worth"/>
    <s v="N"/>
    <s v="No"/>
    <n v="1"/>
    <m/>
  </r>
  <r>
    <n v="11330"/>
    <n v="94"/>
    <x v="20"/>
    <n v="31"/>
    <d v="2017-11-29T00:00:00"/>
    <b v="1"/>
    <s v="Approved"/>
    <s v="Giant Bicycles"/>
    <s v="Standard"/>
    <s v="medium"/>
    <s v="large"/>
    <n v="1635.3"/>
    <n v="993.66"/>
    <d v="2007-12-11T00:00:00"/>
    <n v="641.64"/>
    <s v="Male"/>
    <n v="72"/>
    <d v="1980-08-13T00:00:00"/>
    <n v="42.138937452118221"/>
    <s v="Project Manager"/>
    <s v="Manufacturing"/>
    <s v="Mass Customer"/>
    <s v="N"/>
    <s v="No"/>
    <n v="11"/>
    <m/>
  </r>
  <r>
    <n v="14766"/>
    <n v="48"/>
    <x v="20"/>
    <n v="40"/>
    <d v="2017-11-20T00:00:00"/>
    <b v="0"/>
    <s v="Approved"/>
    <s v="WeareA2B"/>
    <s v="Standard"/>
    <s v="medium"/>
    <s v="medium"/>
    <n v="1762.96"/>
    <n v="950.52"/>
    <d v="2016-11-14T00:00:00"/>
    <n v="812.44"/>
    <s v="Male"/>
    <n v="72"/>
    <d v="1980-08-13T00:00:00"/>
    <n v="42.138937452118221"/>
    <s v="Project Manager"/>
    <s v="Manufacturing"/>
    <s v="Mass Customer"/>
    <s v="N"/>
    <s v="No"/>
    <n v="11"/>
    <m/>
  </r>
  <r>
    <n v="6657"/>
    <n v="4"/>
    <x v="20"/>
    <n v="59"/>
    <d v="2017-11-01T00:00:00"/>
    <b v="1"/>
    <s v="Approved"/>
    <s v="Giant Bicycles"/>
    <s v="Standard"/>
    <s v="high"/>
    <s v="medium"/>
    <n v="1129.1300000000001"/>
    <n v="677.48"/>
    <d v="2003-03-18T00:00:00"/>
    <n v="451.65000000000009"/>
    <s v="Male"/>
    <n v="72"/>
    <d v="1980-08-13T00:00:00"/>
    <n v="42.138937452118221"/>
    <s v="Project Manager"/>
    <s v="Manufacturing"/>
    <s v="Mass Customer"/>
    <s v="N"/>
    <s v="No"/>
    <n v="11"/>
    <m/>
  </r>
  <r>
    <n v="18030"/>
    <n v="3"/>
    <x v="20"/>
    <n v="202"/>
    <d v="2017-06-11T00:00:00"/>
    <b v="0"/>
    <s v="Approved"/>
    <s v="Trek Bicycles"/>
    <s v="Standard"/>
    <s v="medium"/>
    <s v="large"/>
    <n v="2091.4699999999998"/>
    <n v="388.92"/>
    <d v="2002-08-31T00:00:00"/>
    <n v="1702.5499999999997"/>
    <s v="Male"/>
    <n v="72"/>
    <d v="1980-08-13T00:00:00"/>
    <n v="42.138937452118221"/>
    <s v="Project Manager"/>
    <s v="Manufacturing"/>
    <s v="Mass Customer"/>
    <s v="N"/>
    <s v="No"/>
    <n v="11"/>
    <m/>
  </r>
  <r>
    <n v="8915"/>
    <n v="72"/>
    <x v="21"/>
    <n v="6"/>
    <d v="2017-12-24T00:00:00"/>
    <b v="0"/>
    <s v="Approved"/>
    <s v="Norco Bicycles"/>
    <s v="Standard"/>
    <s v="medium"/>
    <s v="medium"/>
    <n v="360.4"/>
    <n v="270.3"/>
    <d v="2014-10-10T00:00:00"/>
    <n v="90.099999999999966"/>
    <s v="Male"/>
    <n v="74"/>
    <d v="1980-09-20T00:00:00"/>
    <n v="42.034827862760011"/>
    <s v="Safety Technician I"/>
    <s v="Manufacturing"/>
    <s v="Affluent Customer"/>
    <s v="N"/>
    <s v="Yes"/>
    <n v="16"/>
    <m/>
  </r>
  <r>
    <n v="19616"/>
    <n v="16"/>
    <x v="21"/>
    <n v="43"/>
    <d v="2017-11-17T00:00:00"/>
    <b v="0"/>
    <s v="Approved"/>
    <s v="Norco Bicycles"/>
    <s v="Standard"/>
    <s v="high"/>
    <s v="small"/>
    <n v="1661.92"/>
    <n v="1479.11"/>
    <d v="1993-07-15T00:00:00"/>
    <n v="182.81000000000017"/>
    <s v="Male"/>
    <n v="74"/>
    <d v="1980-09-20T00:00:00"/>
    <n v="42.034827862760011"/>
    <s v="Safety Technician I"/>
    <s v="Manufacturing"/>
    <s v="Affluent Customer"/>
    <s v="N"/>
    <s v="Yes"/>
    <n v="16"/>
    <m/>
  </r>
  <r>
    <n v="4778"/>
    <n v="3"/>
    <x v="21"/>
    <n v="69"/>
    <d v="2017-10-22T00:00:00"/>
    <b v="0"/>
    <s v="Approved"/>
    <s v="Trek Bicycles"/>
    <s v="Standard"/>
    <s v="medium"/>
    <s v="large"/>
    <n v="2091.4699999999998"/>
    <n v="388.92"/>
    <d v="2014-03-03T00:00:00"/>
    <n v="1702.5499999999997"/>
    <s v="Male"/>
    <n v="74"/>
    <d v="1980-09-20T00:00:00"/>
    <n v="42.034827862760011"/>
    <s v="Safety Technician I"/>
    <s v="Manufacturing"/>
    <s v="Affluent Customer"/>
    <s v="N"/>
    <s v="Yes"/>
    <n v="16"/>
    <m/>
  </r>
  <r>
    <n v="2932"/>
    <n v="37"/>
    <x v="21"/>
    <n v="135"/>
    <d v="2017-08-17T00:00:00"/>
    <b v="1"/>
    <s v="Approved"/>
    <s v="OHM Cycles"/>
    <s v="Standard"/>
    <s v="low"/>
    <s v="medium"/>
    <n v="1793.43"/>
    <n v="248.82"/>
    <d v="1999-07-20T00:00:00"/>
    <n v="1544.6100000000001"/>
    <s v="Male"/>
    <n v="74"/>
    <d v="1980-09-20T00:00:00"/>
    <n v="42.034827862760011"/>
    <s v="Safety Technician I"/>
    <s v="Manufacturing"/>
    <s v="Affluent Customer"/>
    <s v="N"/>
    <s v="Yes"/>
    <n v="16"/>
    <m/>
  </r>
  <r>
    <n v="14115"/>
    <n v="25"/>
    <x v="21"/>
    <n v="321"/>
    <d v="2017-02-12T00:00:00"/>
    <b v="1"/>
    <s v="Approved"/>
    <s v="Giant Bicycles"/>
    <s v="Road"/>
    <s v="medium"/>
    <s v="medium"/>
    <n v="1538.99"/>
    <n v="829.65"/>
    <d v="1999-06-23T00:00:00"/>
    <n v="709.34"/>
    <s v="Male"/>
    <n v="74"/>
    <d v="1980-09-20T00:00:00"/>
    <n v="42.034827862760011"/>
    <s v="Safety Technician I"/>
    <s v="Manufacturing"/>
    <s v="Affluent Customer"/>
    <s v="N"/>
    <s v="Yes"/>
    <n v="16"/>
    <m/>
  </r>
  <r>
    <n v="14956"/>
    <n v="45"/>
    <x v="22"/>
    <n v="97"/>
    <d v="2017-09-24T00:00:00"/>
    <b v="1"/>
    <s v="Approved"/>
    <s v="Solex"/>
    <s v="Standard"/>
    <s v="medium"/>
    <s v="medium"/>
    <n v="441.49"/>
    <n v="84.99"/>
    <d v="1993-04-12T00:00:00"/>
    <n v="356.5"/>
    <s v="Female"/>
    <n v="79"/>
    <d v="1962-12-10T00:00:00"/>
    <n v="59.826608684994937"/>
    <n v="0"/>
    <s v="IT"/>
    <s v="Mass Customer"/>
    <s v="N"/>
    <s v="No"/>
    <n v="11"/>
    <m/>
  </r>
  <r>
    <n v="8207"/>
    <n v="53"/>
    <x v="22"/>
    <n v="102"/>
    <d v="2017-09-19T00:00:00"/>
    <b v="0"/>
    <s v="Approved"/>
    <s v="OHM Cycles"/>
    <s v="Standard"/>
    <s v="medium"/>
    <s v="medium"/>
    <n v="795.34"/>
    <n v="101.58"/>
    <d v="1997-02-09T00:00:00"/>
    <n v="693.76"/>
    <s v="Female"/>
    <n v="79"/>
    <d v="1962-12-10T00:00:00"/>
    <n v="59.826608684994937"/>
    <n v="0"/>
    <s v="IT"/>
    <s v="Mass Customer"/>
    <s v="N"/>
    <s v="No"/>
    <n v="11"/>
    <m/>
  </r>
  <r>
    <n v="3480"/>
    <n v="32"/>
    <x v="22"/>
    <n v="103"/>
    <d v="2017-09-18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79"/>
    <d v="1962-12-10T00:00:00"/>
    <n v="59.826608684994937"/>
    <n v="0"/>
    <s v="IT"/>
    <s v="Mass Customer"/>
    <s v="N"/>
    <s v="No"/>
    <n v="11"/>
    <m/>
  </r>
  <r>
    <n v="3504"/>
    <n v="38"/>
    <x v="22"/>
    <n v="167"/>
    <d v="2017-07-16T00:00:00"/>
    <b v="1"/>
    <s v="Approved"/>
    <s v="Solex"/>
    <s v="Standard"/>
    <s v="medium"/>
    <s v="medium"/>
    <n v="1577.53"/>
    <n v="826.51"/>
    <d v="2011-03-16T00:00:00"/>
    <n v="751.02"/>
    <s v="Female"/>
    <n v="79"/>
    <d v="1962-12-10T00:00:00"/>
    <n v="59.826608684994937"/>
    <n v="0"/>
    <s v="IT"/>
    <s v="Mass Customer"/>
    <s v="N"/>
    <s v="No"/>
    <n v="11"/>
    <m/>
  </r>
  <r>
    <n v="4601"/>
    <n v="65"/>
    <x v="22"/>
    <n v="215"/>
    <d v="2017-05-29T00:00:00"/>
    <b v="1"/>
    <s v="Approved"/>
    <s v="WeareA2B"/>
    <s v="Standard"/>
    <s v="medium"/>
    <s v="medium"/>
    <n v="1807.45"/>
    <n v="778.69"/>
    <d v="2015-05-21T00:00:00"/>
    <n v="1028.76"/>
    <s v="Female"/>
    <n v="79"/>
    <d v="1962-12-10T00:00:00"/>
    <n v="59.826608684994937"/>
    <n v="0"/>
    <s v="IT"/>
    <s v="Mass Customer"/>
    <s v="N"/>
    <s v="No"/>
    <n v="11"/>
    <m/>
  </r>
  <r>
    <n v="118"/>
    <n v="20"/>
    <x v="22"/>
    <n v="284"/>
    <d v="2017-03-21T00:00:00"/>
    <b v="0"/>
    <s v="Approved"/>
    <s v="Trek Bicycles"/>
    <s v="Standard"/>
    <s v="medium"/>
    <s v="small"/>
    <n v="1775.81"/>
    <n v="1580.47"/>
    <d v="2010-05-05T00:00:00"/>
    <n v="195.33999999999992"/>
    <s v="Female"/>
    <n v="79"/>
    <d v="1962-12-10T00:00:00"/>
    <n v="59.826608684994937"/>
    <n v="0"/>
    <s v="IT"/>
    <s v="Mass Customer"/>
    <s v="N"/>
    <s v="No"/>
    <n v="11"/>
    <m/>
  </r>
  <r>
    <n v="16626"/>
    <n v="100"/>
    <x v="22"/>
    <n v="295"/>
    <d v="2017-03-10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79"/>
    <d v="1962-12-10T00:00:00"/>
    <n v="59.826608684994937"/>
    <n v="0"/>
    <s v="IT"/>
    <s v="Mass Customer"/>
    <s v="N"/>
    <s v="No"/>
    <n v="11"/>
    <m/>
  </r>
  <r>
    <n v="17002"/>
    <n v="64"/>
    <x v="22"/>
    <n v="358"/>
    <d v="2017-01-06T00:00:00"/>
    <b v="1"/>
    <s v="Cancelled"/>
    <s v="Trek Bicycles"/>
    <s v="Standard"/>
    <s v="medium"/>
    <s v="large"/>
    <n v="1469.44"/>
    <n v="596.54999999999995"/>
    <d v="2012-05-18T00:00:00"/>
    <n v="872.8900000000001"/>
    <s v="Female"/>
    <n v="79"/>
    <d v="1962-12-10T00:00:00"/>
    <n v="59.826608684994937"/>
    <n v="0"/>
    <s v="IT"/>
    <s v="Mass Customer"/>
    <s v="N"/>
    <s v="No"/>
    <n v="11"/>
    <m/>
  </r>
  <r>
    <n v="5598"/>
    <n v="85"/>
    <x v="23"/>
    <n v="10"/>
    <d v="2017-12-20T00:00:00"/>
    <b v="0"/>
    <s v="Approved"/>
    <s v="WeareA2B"/>
    <s v="Standard"/>
    <s v="medium"/>
    <s v="medium"/>
    <n v="1228.07"/>
    <n v="400.91"/>
    <d v="2015-08-10T00:00:00"/>
    <n v="827.15999999999985"/>
    <s v="Male"/>
    <n v="43"/>
    <d v="1995-02-10T00:00:00"/>
    <n v="27.634827862760012"/>
    <n v="0"/>
    <s v="n/a"/>
    <s v="High Net Worth"/>
    <s v="N"/>
    <s v="Yes"/>
    <n v="1"/>
    <m/>
  </r>
  <r>
    <n v="15587"/>
    <n v="77"/>
    <x v="23"/>
    <n v="82"/>
    <d v="2017-10-09T00:00:00"/>
    <b v="1"/>
    <s v="Approved"/>
    <s v="WeareA2B"/>
    <s v="Standard"/>
    <s v="medium"/>
    <s v="medium"/>
    <n v="1769.64"/>
    <n v="108.76"/>
    <d v="2014-07-28T00:00:00"/>
    <n v="1660.88"/>
    <s v="Male"/>
    <n v="43"/>
    <d v="1995-02-10T00:00:00"/>
    <n v="27.634827862760012"/>
    <n v="0"/>
    <s v="n/a"/>
    <s v="High Net Worth"/>
    <s v="N"/>
    <s v="Yes"/>
    <n v="1"/>
    <m/>
  </r>
  <r>
    <n v="7429"/>
    <n v="54"/>
    <x v="23"/>
    <n v="85"/>
    <d v="2017-10-06T00:00:00"/>
    <b v="0"/>
    <s v="Approved"/>
    <s v="WeareA2B"/>
    <s v="Standard"/>
    <s v="medium"/>
    <s v="medium"/>
    <n v="1807.45"/>
    <n v="778.69"/>
    <d v="2016-12-06T00:00:00"/>
    <n v="1028.76"/>
    <s v="Male"/>
    <n v="43"/>
    <d v="1995-02-10T00:00:00"/>
    <n v="27.634827862760012"/>
    <n v="0"/>
    <s v="n/a"/>
    <s v="High Net Worth"/>
    <s v="N"/>
    <s v="Yes"/>
    <n v="1"/>
    <m/>
  </r>
  <r>
    <n v="7951"/>
    <n v="19"/>
    <x v="23"/>
    <n v="149"/>
    <d v="2017-08-03T00:00:00"/>
    <b v="1"/>
    <s v="Approved"/>
    <s v="Trek Bicycles"/>
    <s v="Mountain"/>
    <s v="low"/>
    <s v="medium"/>
    <n v="574.64"/>
    <n v="459.71"/>
    <d v="2007-08-04T00:00:00"/>
    <n v="114.93"/>
    <s v="Male"/>
    <n v="43"/>
    <d v="1995-02-10T00:00:00"/>
    <n v="27.634827862760012"/>
    <n v="0"/>
    <s v="n/a"/>
    <s v="High Net Worth"/>
    <s v="N"/>
    <s v="Yes"/>
    <n v="1"/>
    <m/>
  </r>
  <r>
    <n v="17698"/>
    <n v="98"/>
    <x v="23"/>
    <n v="228"/>
    <d v="2017-05-16T00:00:00"/>
    <b v="0"/>
    <s v="Approved"/>
    <s v="OHM Cycles"/>
    <s v="Standard"/>
    <s v="medium"/>
    <s v="medium"/>
    <n v="795.34"/>
    <n v="101.58"/>
    <d v="1993-07-20T00:00:00"/>
    <n v="693.76"/>
    <s v="Male"/>
    <n v="43"/>
    <d v="1995-02-10T00:00:00"/>
    <n v="27.634827862760012"/>
    <n v="0"/>
    <s v="n/a"/>
    <s v="High Net Worth"/>
    <s v="N"/>
    <s v="Yes"/>
    <n v="1"/>
    <m/>
  </r>
  <r>
    <n v="18219"/>
    <n v="0"/>
    <x v="23"/>
    <n v="278"/>
    <d v="2017-03-27T00:00:00"/>
    <b v="1"/>
    <s v="Approved"/>
    <s v="Solex"/>
    <s v="Standard"/>
    <s v="medium"/>
    <s v="large"/>
    <n v="202.62"/>
    <n v="151.96"/>
    <d v="2016-03-29T00:00:00"/>
    <n v="50.66"/>
    <s v="Male"/>
    <n v="43"/>
    <d v="1995-02-10T00:00:00"/>
    <n v="27.634827862760012"/>
    <n v="0"/>
    <s v="n/a"/>
    <s v="High Net Worth"/>
    <s v="N"/>
    <s v="Yes"/>
    <n v="1"/>
    <m/>
  </r>
  <r>
    <n v="1783"/>
    <n v="53"/>
    <x v="24"/>
    <n v="17"/>
    <d v="2017-12-13T00:00:00"/>
    <b v="0"/>
    <s v="Approved"/>
    <s v="OHM Cycles"/>
    <s v="Standard"/>
    <s v="medium"/>
    <s v="medium"/>
    <n v="795.34"/>
    <n v="101.58"/>
    <d v="1997-10-04T00:00:00"/>
    <n v="693.76"/>
    <s v="Female"/>
    <n v="55"/>
    <d v="1977-12-03T00:00:00"/>
    <n v="44.834827863077123"/>
    <s v="Research Assistant I"/>
    <s v="Argiculture"/>
    <s v="Mass Customer"/>
    <s v="N"/>
    <s v="Yes"/>
    <n v="15"/>
    <m/>
  </r>
  <r>
    <n v="9249"/>
    <n v="52"/>
    <x v="24"/>
    <n v="47"/>
    <d v="2017-11-13T00:00:00"/>
    <b v="1"/>
    <s v="Approved"/>
    <s v="OHM Cycles"/>
    <s v="Road"/>
    <s v="medium"/>
    <s v="medium"/>
    <n v="1280.28"/>
    <n v="829.51"/>
    <d v="2009-04-12T00:00:00"/>
    <n v="450.77"/>
    <s v="Female"/>
    <n v="55"/>
    <d v="1977-12-03T00:00:00"/>
    <n v="44.834827863077123"/>
    <s v="Research Assistant I"/>
    <s v="Argiculture"/>
    <s v="Mass Customer"/>
    <s v="N"/>
    <s v="Yes"/>
    <n v="15"/>
    <m/>
  </r>
  <r>
    <n v="19078"/>
    <n v="40"/>
    <x v="24"/>
    <n v="60"/>
    <d v="2017-10-31T00:00:00"/>
    <b v="0"/>
    <s v="Approved"/>
    <s v="OHM Cycles"/>
    <s v="Standard"/>
    <s v="high"/>
    <s v="medium"/>
    <n v="1458.17"/>
    <n v="874.9"/>
    <d v="2008-03-19T00:00:00"/>
    <n v="583.2700000000001"/>
    <s v="Female"/>
    <n v="55"/>
    <d v="1977-12-03T00:00:00"/>
    <n v="44.834827863077123"/>
    <s v="Research Assistant I"/>
    <s v="Argiculture"/>
    <s v="Mass Customer"/>
    <s v="N"/>
    <s v="Yes"/>
    <n v="15"/>
    <m/>
  </r>
  <r>
    <n v="14099"/>
    <n v="89"/>
    <x v="24"/>
    <n v="79"/>
    <d v="2017-10-12T00:00:00"/>
    <b v="0"/>
    <s v="Approved"/>
    <s v="WeareA2B"/>
    <s v="Touring"/>
    <s v="medium"/>
    <s v="large"/>
    <n v="1362.99"/>
    <n v="57.74"/>
    <d v="2005-05-10T00:00:00"/>
    <n v="1305.25"/>
    <s v="Female"/>
    <n v="55"/>
    <d v="1977-12-03T00:00:00"/>
    <n v="44.834827863077123"/>
    <s v="Research Assistant I"/>
    <s v="Argiculture"/>
    <s v="Mass Customer"/>
    <s v="N"/>
    <s v="Yes"/>
    <n v="15"/>
    <m/>
  </r>
  <r>
    <n v="19263"/>
    <n v="76"/>
    <x v="24"/>
    <n v="86"/>
    <d v="2017-10-05T00:00:00"/>
    <b v="1"/>
    <s v="Approved"/>
    <s v="WeareA2B"/>
    <s v="Standard"/>
    <s v="low"/>
    <s v="medium"/>
    <n v="642.30999999999995"/>
    <n v="513.85"/>
    <d v="2011-01-10T00:00:00"/>
    <n v="128.45999999999992"/>
    <s v="Female"/>
    <n v="55"/>
    <d v="1977-12-03T00:00:00"/>
    <n v="44.834827863077123"/>
    <s v="Research Assistant I"/>
    <s v="Argiculture"/>
    <s v="Mass Customer"/>
    <s v="N"/>
    <s v="Yes"/>
    <n v="15"/>
    <m/>
  </r>
  <r>
    <n v="15874"/>
    <n v="11"/>
    <x v="24"/>
    <n v="231"/>
    <d v="2017-05-13T00:00:00"/>
    <b v="1"/>
    <s v="Approved"/>
    <s v="Giant Bicycles"/>
    <s v="Standard"/>
    <s v="high"/>
    <s v="medium"/>
    <n v="1274.93"/>
    <n v="764.96"/>
    <d v="2009-03-08T00:00:00"/>
    <n v="509.97"/>
    <s v="Female"/>
    <n v="55"/>
    <d v="1977-12-03T00:00:00"/>
    <n v="44.834827863077123"/>
    <s v="Research Assistant I"/>
    <s v="Argiculture"/>
    <s v="Mass Customer"/>
    <s v="N"/>
    <s v="Yes"/>
    <n v="15"/>
    <m/>
  </r>
  <r>
    <n v="15926"/>
    <n v="2"/>
    <x v="24"/>
    <n v="339"/>
    <d v="2017-01-25T00:00:00"/>
    <b v="0"/>
    <s v="Approved"/>
    <s v="Solex"/>
    <s v="Standard"/>
    <s v="medium"/>
    <s v="medium"/>
    <n v="71.489999999999995"/>
    <n v="53.62"/>
    <d v="2012-09-15T00:00:00"/>
    <n v="17.869999999999997"/>
    <s v="Female"/>
    <n v="55"/>
    <d v="1977-12-03T00:00:00"/>
    <n v="44.834827863077123"/>
    <s v="Research Assistant I"/>
    <s v="Argiculture"/>
    <s v="Mass Customer"/>
    <s v="N"/>
    <s v="Yes"/>
    <n v="15"/>
    <m/>
  </r>
  <r>
    <n v="17826"/>
    <n v="78"/>
    <x v="25"/>
    <n v="5"/>
    <d v="2017-12-25T00:00:00"/>
    <b v="1"/>
    <s v="Approved"/>
    <s v="Giant Bicycles"/>
    <s v="Standard"/>
    <s v="medium"/>
    <s v="large"/>
    <n v="1765.3"/>
    <n v="709.48"/>
    <d v="1997-01-25T00:00:00"/>
    <n v="1055.82"/>
    <s v="Male"/>
    <n v="72"/>
    <d v="1976-12-02T00:00:00"/>
    <n v="45.837567588787408"/>
    <s v="Accounting Assistant III"/>
    <s v="Financial Services"/>
    <s v="Mass Customer"/>
    <s v="N"/>
    <s v="Yes"/>
    <n v="21"/>
    <m/>
  </r>
  <r>
    <n v="137"/>
    <n v="0"/>
    <x v="26"/>
    <m/>
    <d v="2017-09-23T00:00:00"/>
    <b v="0"/>
    <s v="Approved"/>
    <m/>
    <m/>
    <m/>
    <m/>
    <n v="1942.61"/>
    <m/>
    <m/>
    <m/>
    <m/>
    <m/>
    <m/>
    <m/>
    <m/>
    <m/>
    <m/>
    <m/>
    <m/>
    <m/>
    <m/>
  </r>
  <r>
    <n v="19252"/>
    <n v="67"/>
    <x v="25"/>
    <n v="29"/>
    <d v="2017-12-01T00:00:00"/>
    <b v="1"/>
    <s v="Approved"/>
    <s v="Norco Bicycles"/>
    <s v="Road"/>
    <s v="medium"/>
    <s v="medium"/>
    <n v="544.04999999999995"/>
    <n v="376.84"/>
    <d v="2002-08-31T00:00:00"/>
    <n v="167.20999999999998"/>
    <s v="Male"/>
    <n v="72"/>
    <d v="1976-12-02T00:00:00"/>
    <n v="45.837567588787408"/>
    <s v="Accounting Assistant III"/>
    <s v="Financial Services"/>
    <s v="Mass Customer"/>
    <s v="N"/>
    <s v="Yes"/>
    <n v="21"/>
    <m/>
  </r>
  <r>
    <n v="7196"/>
    <n v="18"/>
    <x v="25"/>
    <n v="37"/>
    <d v="2017-11-23T00:00:00"/>
    <b v="0"/>
    <s v="Approved"/>
    <s v="Solex"/>
    <s v="Standard"/>
    <s v="medium"/>
    <s v="medium"/>
    <n v="575.27"/>
    <n v="431.45"/>
    <d v="2011-05-07T00:00:00"/>
    <n v="143.82"/>
    <s v="Male"/>
    <n v="72"/>
    <d v="1976-12-02T00:00:00"/>
    <n v="45.837567588787408"/>
    <s v="Accounting Assistant III"/>
    <s v="Financial Services"/>
    <s v="Mass Customer"/>
    <s v="N"/>
    <s v="Yes"/>
    <n v="21"/>
    <m/>
  </r>
  <r>
    <n v="9193"/>
    <n v="6"/>
    <x v="25"/>
    <n v="104"/>
    <d v="2017-09-17T00:00:00"/>
    <b v="0"/>
    <s v="Approved"/>
    <s v="OHM Cycles"/>
    <s v="Standard"/>
    <s v="high"/>
    <s v="medium"/>
    <n v="227.88"/>
    <n v="136.72999999999999"/>
    <d v="2003-08-05T00:00:00"/>
    <n v="91.15"/>
    <s v="Male"/>
    <n v="72"/>
    <d v="1976-12-02T00:00:00"/>
    <n v="45.837567588787408"/>
    <s v="Accounting Assistant III"/>
    <s v="Financial Services"/>
    <s v="Mass Customer"/>
    <s v="N"/>
    <s v="Yes"/>
    <n v="21"/>
    <m/>
  </r>
  <r>
    <n v="5770"/>
    <n v="41"/>
    <x v="25"/>
    <n v="117"/>
    <d v="2017-09-04T00:00:00"/>
    <b v="1"/>
    <s v="Approved"/>
    <s v="Solex"/>
    <s v="Road"/>
    <s v="medium"/>
    <s v="medium"/>
    <n v="416.98"/>
    <n v="312.74"/>
    <d v="2008-03-19T00:00:00"/>
    <n v="104.24000000000001"/>
    <s v="Male"/>
    <n v="72"/>
    <d v="1976-12-02T00:00:00"/>
    <n v="45.837567588787408"/>
    <s v="Accounting Assistant III"/>
    <s v="Financial Services"/>
    <s v="Mass Customer"/>
    <s v="N"/>
    <s v="Yes"/>
    <n v="21"/>
    <m/>
  </r>
  <r>
    <n v="10224"/>
    <n v="59"/>
    <x v="25"/>
    <n v="173"/>
    <d v="2017-07-10T00:00:00"/>
    <b v="0"/>
    <s v="Approved"/>
    <s v="Solex"/>
    <s v="Standard"/>
    <s v="medium"/>
    <s v="large"/>
    <n v="1061.56"/>
    <n v="733.58"/>
    <d v="1998-12-17T00:00:00"/>
    <n v="327.9799999999999"/>
    <s v="Male"/>
    <n v="72"/>
    <d v="1976-12-02T00:00:00"/>
    <n v="45.837567588787408"/>
    <s v="Accounting Assistant III"/>
    <s v="Financial Services"/>
    <s v="Mass Customer"/>
    <s v="N"/>
    <s v="Yes"/>
    <n v="21"/>
    <m/>
  </r>
  <r>
    <n v="4309"/>
    <n v="39"/>
    <x v="25"/>
    <n v="221"/>
    <d v="2017-05-23T00:00:00"/>
    <b v="1"/>
    <s v="Approved"/>
    <s v="Giant Bicycles"/>
    <s v="Standard"/>
    <s v="medium"/>
    <s v="large"/>
    <n v="1812.75"/>
    <n v="582.48"/>
    <d v="2006-10-01T00:00:00"/>
    <n v="1230.27"/>
    <s v="Male"/>
    <n v="72"/>
    <d v="1976-12-02T00:00:00"/>
    <n v="45.837567588787408"/>
    <s v="Accounting Assistant III"/>
    <s v="Financial Services"/>
    <s v="Mass Customer"/>
    <s v="N"/>
    <s v="Yes"/>
    <n v="21"/>
    <m/>
  </r>
  <r>
    <n v="6552"/>
    <n v="54"/>
    <x v="25"/>
    <n v="259"/>
    <d v="2017-04-15T00:00:00"/>
    <b v="0"/>
    <s v="Approved"/>
    <s v="WeareA2B"/>
    <s v="Standard"/>
    <s v="medium"/>
    <s v="medium"/>
    <n v="1292.8399999999999"/>
    <n v="13.44"/>
    <d v="2015-10-18T00:00:00"/>
    <n v="1279.3999999999999"/>
    <s v="Male"/>
    <n v="72"/>
    <d v="1976-12-02T00:00:00"/>
    <n v="45.837567588787408"/>
    <s v="Accounting Assistant III"/>
    <s v="Financial Services"/>
    <s v="Mass Customer"/>
    <s v="N"/>
    <s v="Yes"/>
    <n v="21"/>
    <m/>
  </r>
  <r>
    <n v="15291"/>
    <n v="28"/>
    <x v="25"/>
    <n v="273"/>
    <d v="2017-04-01T00:00:00"/>
    <b v="1"/>
    <s v="Approved"/>
    <s v="Norco Bicycles"/>
    <s v="Standard"/>
    <s v="medium"/>
    <s v="small"/>
    <n v="1216.1400000000001"/>
    <n v="1082.3599999999999"/>
    <d v="2006-11-10T00:00:00"/>
    <n v="133.7800000000002"/>
    <s v="Male"/>
    <n v="72"/>
    <d v="1976-12-02T00:00:00"/>
    <n v="45.837567588787408"/>
    <s v="Accounting Assistant III"/>
    <s v="Financial Services"/>
    <s v="Mass Customer"/>
    <s v="N"/>
    <s v="Yes"/>
    <n v="21"/>
    <m/>
  </r>
  <r>
    <n v="11765"/>
    <n v="6"/>
    <x v="25"/>
    <n v="297"/>
    <d v="2017-03-08T00:00:00"/>
    <b v="1"/>
    <s v="Approved"/>
    <s v="OHM Cycles"/>
    <s v="Standard"/>
    <s v="high"/>
    <s v="medium"/>
    <n v="227.88"/>
    <n v="136.72999999999999"/>
    <d v="2004-09-28T00:00:00"/>
    <n v="91.15"/>
    <s v="Male"/>
    <n v="72"/>
    <d v="1976-12-02T00:00:00"/>
    <n v="45.837567588787408"/>
    <s v="Accounting Assistant III"/>
    <s v="Financial Services"/>
    <s v="Mass Customer"/>
    <s v="N"/>
    <s v="Yes"/>
    <n v="21"/>
    <m/>
  </r>
  <r>
    <n v="2354"/>
    <n v="53"/>
    <x v="25"/>
    <n v="301"/>
    <d v="2017-03-04T00:00:00"/>
    <b v="1"/>
    <s v="Approved"/>
    <s v="OHM Cycles"/>
    <s v="Standard"/>
    <s v="medium"/>
    <s v="medium"/>
    <n v="795.34"/>
    <n v="101.58"/>
    <d v="2015-06-17T00:00:00"/>
    <n v="693.76"/>
    <s v="Male"/>
    <n v="72"/>
    <d v="1976-12-02T00:00:00"/>
    <n v="45.837567588787408"/>
    <s v="Accounting Assistant III"/>
    <s v="Financial Services"/>
    <s v="Mass Customer"/>
    <s v="N"/>
    <s v="Yes"/>
    <n v="21"/>
    <m/>
  </r>
  <r>
    <n v="16026"/>
    <n v="22"/>
    <x v="25"/>
    <n v="325"/>
    <d v="2017-02-08T00:00:00"/>
    <b v="1"/>
    <s v="Approved"/>
    <s v="WeareA2B"/>
    <s v="Standard"/>
    <s v="medium"/>
    <s v="medium"/>
    <n v="60.34"/>
    <n v="45.26"/>
    <d v="2016-11-22T00:00:00"/>
    <n v="15.080000000000005"/>
    <s v="Male"/>
    <n v="72"/>
    <d v="1976-12-02T00:00:00"/>
    <n v="45.837567588787408"/>
    <s v="Accounting Assistant III"/>
    <s v="Financial Services"/>
    <s v="Mass Customer"/>
    <s v="N"/>
    <s v="Yes"/>
    <n v="21"/>
    <m/>
  </r>
  <r>
    <n v="3749"/>
    <n v="96"/>
    <x v="27"/>
    <n v="259"/>
    <d v="2017-04-15T00:00:00"/>
    <b v="1"/>
    <s v="Approved"/>
    <s v="WeareA2B"/>
    <s v="Road"/>
    <s v="low"/>
    <s v="small"/>
    <n v="1172.78"/>
    <n v="1043.77"/>
    <d v="2004-01-16T00:00:00"/>
    <n v="129.01"/>
    <s v="Female"/>
    <n v="12"/>
    <d v="1978-06-10T00:00:00"/>
    <n v="44.317019643899044"/>
    <s v="Editor"/>
    <s v="Financial Services"/>
    <s v="Mass Customer"/>
    <s v="N"/>
    <s v="Yes"/>
    <n v="16"/>
    <m/>
  </r>
  <r>
    <n v="7674"/>
    <n v="80"/>
    <x v="27"/>
    <n v="272"/>
    <d v="2017-04-02T00:00:00"/>
    <b v="1"/>
    <s v="Approved"/>
    <s v="OHM Cycles"/>
    <s v="Touring"/>
    <s v="low"/>
    <s v="medium"/>
    <n v="1073.07"/>
    <n v="933.84"/>
    <d v="1997-08-25T00:00:00"/>
    <n v="139.2299999999999"/>
    <s v="Female"/>
    <n v="12"/>
    <d v="1978-06-10T00:00:00"/>
    <n v="44.317019643899044"/>
    <s v="Editor"/>
    <s v="Financial Services"/>
    <s v="Mass Customer"/>
    <s v="N"/>
    <s v="Yes"/>
    <n v="16"/>
    <m/>
  </r>
  <r>
    <n v="11751"/>
    <n v="28"/>
    <x v="28"/>
    <n v="143"/>
    <d v="2017-08-09T00:00:00"/>
    <b v="0"/>
    <s v="Approved"/>
    <s v="Norco Bicycles"/>
    <s v="Standard"/>
    <s v="medium"/>
    <s v="small"/>
    <n v="1216.1400000000001"/>
    <n v="1082.3599999999999"/>
    <d v="2016-11-22T00:00:00"/>
    <n v="133.7800000000002"/>
    <s v="Male"/>
    <n v="37"/>
    <d v="1978-09-25T00:00:00"/>
    <n v="44.023868958650425"/>
    <s v="Research Nurse"/>
    <s v="Health"/>
    <s v="Mass Customer"/>
    <s v="N"/>
    <s v="Yes"/>
    <n v="12"/>
    <m/>
  </r>
  <r>
    <n v="5053"/>
    <n v="45"/>
    <x v="28"/>
    <n v="158"/>
    <d v="2017-07-25T00:00:00"/>
    <b v="0"/>
    <s v="Approved"/>
    <s v="Solex"/>
    <s v="Standard"/>
    <s v="medium"/>
    <s v="medium"/>
    <n v="441.49"/>
    <n v="84.99"/>
    <d v="2006-10-01T00:00:00"/>
    <n v="356.5"/>
    <s v="Male"/>
    <n v="37"/>
    <d v="1978-09-25T00:00:00"/>
    <n v="44.023868958650425"/>
    <s v="Research Nurse"/>
    <s v="Health"/>
    <s v="Mass Customer"/>
    <s v="N"/>
    <s v="Yes"/>
    <n v="12"/>
    <m/>
  </r>
  <r>
    <n v="13771"/>
    <n v="79"/>
    <x v="28"/>
    <n v="160"/>
    <d v="2017-07-23T00:00:00"/>
    <b v="0"/>
    <s v="Approved"/>
    <s v="Norco Bicycles"/>
    <s v="Standard"/>
    <s v="medium"/>
    <s v="medium"/>
    <n v="1555.58"/>
    <n v="818.01"/>
    <d v="1997-01-25T00:00:00"/>
    <n v="737.56999999999994"/>
    <s v="Male"/>
    <n v="37"/>
    <d v="1978-09-25T00:00:00"/>
    <n v="44.023868958650425"/>
    <s v="Research Nurse"/>
    <s v="Health"/>
    <s v="Mass Customer"/>
    <s v="N"/>
    <s v="Yes"/>
    <n v="12"/>
    <m/>
  </r>
  <r>
    <n v="849"/>
    <n v="57"/>
    <x v="28"/>
    <n v="165"/>
    <d v="2017-07-18T00:00:00"/>
    <b v="1"/>
    <s v="Approved"/>
    <s v="WeareA2B"/>
    <s v="Touring"/>
    <s v="medium"/>
    <s v="large"/>
    <n v="1890.39"/>
    <n v="260.14"/>
    <d v="2015-05-21T00:00:00"/>
    <n v="1630.25"/>
    <s v="Male"/>
    <n v="37"/>
    <d v="1978-09-25T00:00:00"/>
    <n v="44.023868958650425"/>
    <s v="Research Nurse"/>
    <s v="Health"/>
    <s v="Mass Customer"/>
    <s v="N"/>
    <s v="Yes"/>
    <n v="12"/>
    <m/>
  </r>
  <r>
    <n v="5970"/>
    <n v="15"/>
    <x v="28"/>
    <n v="195"/>
    <d v="2017-06-18T00:00:00"/>
    <b v="0"/>
    <s v="Approved"/>
    <s v="Norco Bicycles"/>
    <s v="Standard"/>
    <s v="low"/>
    <s v="medium"/>
    <n v="958.74"/>
    <n v="748.9"/>
    <d v="2013-03-12T00:00:00"/>
    <n v="209.84000000000003"/>
    <s v="Male"/>
    <n v="37"/>
    <d v="1978-09-25T00:00:00"/>
    <n v="44.023868958650425"/>
    <s v="Research Nurse"/>
    <s v="Health"/>
    <s v="Mass Customer"/>
    <s v="N"/>
    <s v="Yes"/>
    <n v="12"/>
    <m/>
  </r>
  <r>
    <n v="5662"/>
    <n v="92"/>
    <x v="28"/>
    <n v="216"/>
    <d v="2017-05-28T00:00:00"/>
    <b v="1"/>
    <s v="Approved"/>
    <s v="WeareA2B"/>
    <s v="Standard"/>
    <s v="medium"/>
    <s v="small"/>
    <n v="1415.01"/>
    <n v="1259.3599999999999"/>
    <d v="2000-11-03T00:00:00"/>
    <n v="155.65000000000009"/>
    <s v="Male"/>
    <n v="37"/>
    <d v="1978-09-25T00:00:00"/>
    <n v="44.023868958650425"/>
    <s v="Research Nurse"/>
    <s v="Health"/>
    <s v="Mass Customer"/>
    <s v="N"/>
    <s v="Yes"/>
    <n v="12"/>
    <m/>
  </r>
  <r>
    <n v="1275"/>
    <n v="97"/>
    <x v="28"/>
    <n v="266"/>
    <d v="2017-04-08T00:00:00"/>
    <b v="0"/>
    <s v="Approved"/>
    <s v="Solex"/>
    <s v="Standard"/>
    <s v="medium"/>
    <s v="large"/>
    <n v="202.62"/>
    <n v="151.96"/>
    <d v="2016-03-29T00:00:00"/>
    <n v="50.66"/>
    <s v="Male"/>
    <n v="37"/>
    <d v="1978-09-25T00:00:00"/>
    <n v="44.023868958650425"/>
    <s v="Research Nurse"/>
    <s v="Health"/>
    <s v="Mass Customer"/>
    <s v="N"/>
    <s v="Yes"/>
    <n v="12"/>
    <m/>
  </r>
  <r>
    <n v="7048"/>
    <n v="63"/>
    <x v="29"/>
    <n v="83"/>
    <d v="2017-10-08T00:00:00"/>
    <b v="1"/>
    <s v="Approved"/>
    <s v="Solex"/>
    <s v="Standard"/>
    <s v="medium"/>
    <s v="medium"/>
    <n v="1483.2"/>
    <n v="99.59"/>
    <d v="1992-10-02T00:00:00"/>
    <n v="1383.6100000000001"/>
    <s v="Male"/>
    <n v="5"/>
    <d v="1973-09-30T00:00:00"/>
    <n v="49.012910054857947"/>
    <s v="Senior Quality Engineer"/>
    <s v="Health"/>
    <s v="Affluent Customer"/>
    <s v="N"/>
    <s v="Yes"/>
    <n v="21"/>
    <m/>
  </r>
  <r>
    <n v="8422"/>
    <n v="19"/>
    <x v="29"/>
    <n v="162"/>
    <d v="2017-07-21T00:00:00"/>
    <b v="1"/>
    <s v="Approved"/>
    <s v="OHM Cycles"/>
    <s v="Road"/>
    <s v="high"/>
    <s v="large"/>
    <n v="12.01"/>
    <n v="7.21"/>
    <d v="1993-10-02T00:00:00"/>
    <n v="4.8"/>
    <s v="Male"/>
    <n v="5"/>
    <d v="1973-09-30T00:00:00"/>
    <n v="49.012910054857947"/>
    <s v="Senior Quality Engineer"/>
    <s v="Health"/>
    <s v="Affluent Customer"/>
    <s v="N"/>
    <s v="Yes"/>
    <n v="21"/>
    <m/>
  </r>
  <r>
    <n v="160"/>
    <n v="0"/>
    <x v="30"/>
    <m/>
    <d v="2017-08-27T00:00:00"/>
    <b v="0"/>
    <s v="Approved"/>
    <m/>
    <m/>
    <m/>
    <m/>
    <n v="1656.86"/>
    <m/>
    <m/>
    <m/>
    <m/>
    <m/>
    <m/>
    <m/>
    <m/>
    <m/>
    <m/>
    <m/>
    <m/>
    <m/>
    <m/>
  </r>
  <r>
    <n v="13007"/>
    <n v="82"/>
    <x v="29"/>
    <n v="167"/>
    <d v="2017-07-16T00:00:00"/>
    <b v="0"/>
    <s v="Approved"/>
    <s v="Norco Bicycles"/>
    <s v="Standard"/>
    <s v="high"/>
    <s v="medium"/>
    <n v="1148.6400000000001"/>
    <n v="689.18"/>
    <d v="2004-12-18T00:00:00"/>
    <n v="459.46000000000015"/>
    <s v="Male"/>
    <n v="5"/>
    <d v="1973-09-30T00:00:00"/>
    <n v="49.012910054857947"/>
    <s v="Senior Quality Engineer"/>
    <s v="Health"/>
    <s v="Affluent Customer"/>
    <s v="N"/>
    <s v="Yes"/>
    <n v="21"/>
    <m/>
  </r>
  <r>
    <n v="11105"/>
    <n v="26"/>
    <x v="29"/>
    <n v="254"/>
    <d v="2017-04-20T00:00:00"/>
    <b v="1"/>
    <s v="Approved"/>
    <s v="WeareA2B"/>
    <s v="Standard"/>
    <s v="medium"/>
    <s v="medium"/>
    <n v="1992.93"/>
    <n v="762.63"/>
    <d v="1992-10-11T00:00:00"/>
    <n v="1230.3000000000002"/>
    <s v="Male"/>
    <n v="5"/>
    <d v="1973-09-30T00:00:00"/>
    <n v="49.012910054857947"/>
    <s v="Senior Quality Engineer"/>
    <s v="Health"/>
    <s v="Affluent Customer"/>
    <s v="N"/>
    <s v="Yes"/>
    <n v="21"/>
    <m/>
  </r>
  <r>
    <n v="8139"/>
    <n v="70"/>
    <x v="29"/>
    <n v="333"/>
    <d v="2017-01-31T00:00:00"/>
    <b v="1"/>
    <s v="Approved"/>
    <s v="Trek Bicycles"/>
    <s v="Standard"/>
    <s v="high"/>
    <s v="medium"/>
    <n v="495.72"/>
    <n v="297.43"/>
    <d v="1995-10-24T00:00:00"/>
    <n v="198.29000000000002"/>
    <s v="Male"/>
    <n v="5"/>
    <d v="1973-09-30T00:00:00"/>
    <n v="49.012910054857947"/>
    <s v="Senior Quality Engineer"/>
    <s v="Health"/>
    <s v="Affluent Customer"/>
    <s v="N"/>
    <s v="Yes"/>
    <n v="21"/>
    <m/>
  </r>
  <r>
    <n v="7775"/>
    <n v="72"/>
    <x v="29"/>
    <n v="341"/>
    <d v="2017-01-23T00:00:00"/>
    <b v="1"/>
    <s v="Approved"/>
    <s v="Norco Bicycles"/>
    <s v="Standard"/>
    <s v="medium"/>
    <s v="medium"/>
    <n v="360.4"/>
    <n v="270.3"/>
    <d v="2014-10-10T00:00:00"/>
    <n v="90.099999999999966"/>
    <s v="Male"/>
    <n v="5"/>
    <d v="1973-09-30T00:00:00"/>
    <n v="49.012910054857947"/>
    <s v="Senior Quality Engineer"/>
    <s v="Health"/>
    <s v="Affluent Customer"/>
    <s v="N"/>
    <s v="Yes"/>
    <n v="21"/>
    <m/>
  </r>
  <r>
    <n v="14982"/>
    <n v="38"/>
    <x v="31"/>
    <n v="22"/>
    <d v="2017-12-08T00:00:00"/>
    <b v="1"/>
    <s v="Approved"/>
    <s v="Solex"/>
    <s v="Standard"/>
    <s v="medium"/>
    <s v="medium"/>
    <n v="1577.53"/>
    <n v="826.51"/>
    <d v="2011-03-16T00:00:00"/>
    <n v="751.02"/>
    <s v="Female"/>
    <n v="62"/>
    <d v="1968-06-22T00:00:00"/>
    <n v="54.289622383307957"/>
    <s v="Safety Technician III"/>
    <s v="Manufacturing"/>
    <s v="Mass Customer"/>
    <s v="N"/>
    <s v="No"/>
    <n v="19"/>
    <m/>
  </r>
  <r>
    <n v="7691"/>
    <n v="65"/>
    <x v="31"/>
    <n v="79"/>
    <d v="2017-10-12T00:00:00"/>
    <b v="0"/>
    <s v="Approved"/>
    <s v="WeareA2B"/>
    <s v="Standard"/>
    <s v="medium"/>
    <s v="medium"/>
    <n v="1807.45"/>
    <n v="778.69"/>
    <d v="2015-05-21T00:00:00"/>
    <n v="1028.76"/>
    <s v="Female"/>
    <n v="62"/>
    <d v="1968-06-22T00:00:00"/>
    <n v="54.289622383307957"/>
    <s v="Safety Technician III"/>
    <s v="Manufacturing"/>
    <s v="Mass Customer"/>
    <s v="N"/>
    <s v="No"/>
    <n v="19"/>
    <m/>
  </r>
  <r>
    <n v="167"/>
    <n v="90"/>
    <x v="32"/>
    <m/>
    <d v="2017-04-26T00:00:00"/>
    <m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</r>
  <r>
    <n v="661"/>
    <n v="87"/>
    <x v="31"/>
    <n v="105"/>
    <d v="2017-09-16T00:00:00"/>
    <b v="0"/>
    <s v="Approved"/>
    <s v="Giant Bicycles"/>
    <s v="Standard"/>
    <s v="high"/>
    <s v="medium"/>
    <n v="1179"/>
    <n v="707.4"/>
    <d v="1997-08-25T00:00:00"/>
    <n v="471.6"/>
    <s v="Female"/>
    <n v="62"/>
    <d v="1968-06-22T00:00:00"/>
    <n v="54.289622383307957"/>
    <s v="Safety Technician III"/>
    <s v="Manufacturing"/>
    <s v="Mass Customer"/>
    <s v="N"/>
    <s v="No"/>
    <n v="19"/>
    <m/>
  </r>
  <r>
    <n v="16431"/>
    <n v="44"/>
    <x v="31"/>
    <n v="122"/>
    <d v="2017-08-30T00:00:00"/>
    <b v="1"/>
    <s v="Approved"/>
    <s v="WeareA2B"/>
    <s v="Standard"/>
    <s v="medium"/>
    <s v="medium"/>
    <n v="1769.64"/>
    <n v="108.76"/>
    <d v="2011-05-09T00:00:00"/>
    <n v="1660.88"/>
    <s v="Female"/>
    <n v="62"/>
    <d v="1968-06-22T00:00:00"/>
    <n v="54.289622383307957"/>
    <s v="Safety Technician III"/>
    <s v="Manufacturing"/>
    <s v="Mass Customer"/>
    <s v="N"/>
    <s v="No"/>
    <n v="19"/>
    <m/>
  </r>
  <r>
    <n v="170"/>
    <n v="6"/>
    <x v="33"/>
    <m/>
    <d v="2017-10-16T00:00:00"/>
    <m/>
    <s v="Approved"/>
    <s v="OHM Cycles"/>
    <s v="Standard"/>
    <s v="high"/>
    <s v="medium"/>
    <n v="227.88"/>
    <n v="136.72999999999999"/>
    <n v="37838"/>
    <m/>
    <m/>
    <m/>
    <m/>
    <m/>
    <m/>
    <m/>
    <m/>
    <m/>
    <m/>
    <m/>
    <m/>
  </r>
  <r>
    <n v="7093"/>
    <n v="84"/>
    <x v="31"/>
    <n v="130"/>
    <d v="2017-08-22T00:00:00"/>
    <b v="0"/>
    <s v="Approved"/>
    <s v="Trek Bicycles"/>
    <s v="Road"/>
    <s v="medium"/>
    <s v="medium"/>
    <n v="290.62"/>
    <n v="215.14"/>
    <d v="2004-12-18T00:00:00"/>
    <n v="75.480000000000018"/>
    <s v="Female"/>
    <n v="62"/>
    <d v="1968-06-22T00:00:00"/>
    <n v="54.289622383307957"/>
    <s v="Safety Technician III"/>
    <s v="Manufacturing"/>
    <s v="Mass Customer"/>
    <s v="N"/>
    <s v="No"/>
    <n v="19"/>
    <m/>
  </r>
  <r>
    <n v="19016"/>
    <n v="80"/>
    <x v="31"/>
    <n v="264"/>
    <d v="2017-04-10T00:00:00"/>
    <b v="1"/>
    <s v="Approved"/>
    <s v="OHM Cycles"/>
    <s v="Touring"/>
    <s v="low"/>
    <s v="medium"/>
    <n v="1073.07"/>
    <n v="933.84"/>
    <d v="1997-01-25T00:00:00"/>
    <n v="139.2299999999999"/>
    <s v="Female"/>
    <n v="62"/>
    <d v="1968-06-22T00:00:00"/>
    <n v="54.289622383307957"/>
    <s v="Safety Technician III"/>
    <s v="Manufacturing"/>
    <s v="Mass Customer"/>
    <s v="N"/>
    <s v="No"/>
    <n v="19"/>
    <m/>
  </r>
  <r>
    <n v="1898"/>
    <n v="80"/>
    <x v="31"/>
    <n v="277"/>
    <d v="2017-03-28T00:00:00"/>
    <b v="0"/>
    <s v="Approved"/>
    <s v="OHM Cycles"/>
    <s v="Touring"/>
    <s v="low"/>
    <s v="medium"/>
    <n v="1073.07"/>
    <n v="933.84"/>
    <d v="1997-01-25T00:00:00"/>
    <n v="139.2299999999999"/>
    <s v="Female"/>
    <n v="62"/>
    <d v="1968-06-22T00:00:00"/>
    <n v="54.289622383307957"/>
    <s v="Safety Technician III"/>
    <s v="Manufacturing"/>
    <s v="Mass Customer"/>
    <s v="N"/>
    <s v="No"/>
    <n v="19"/>
    <m/>
  </r>
  <r>
    <n v="19532"/>
    <n v="46"/>
    <x v="31"/>
    <n v="339"/>
    <d v="2017-01-25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62"/>
    <d v="1968-06-22T00:00:00"/>
    <n v="54.289622383307957"/>
    <s v="Safety Technician III"/>
    <s v="Manufacturing"/>
    <s v="Mass Customer"/>
    <s v="N"/>
    <s v="No"/>
    <n v="19"/>
    <m/>
  </r>
  <r>
    <n v="10676"/>
    <n v="53"/>
    <x v="31"/>
    <n v="360"/>
    <d v="2017-01-04T00:00:00"/>
    <b v="0"/>
    <s v="Approved"/>
    <s v="OHM Cycles"/>
    <s v="Standard"/>
    <s v="medium"/>
    <s v="medium"/>
    <n v="795.34"/>
    <n v="101.58"/>
    <d v="1997-02-09T00:00:00"/>
    <n v="693.76"/>
    <s v="Female"/>
    <n v="62"/>
    <d v="1968-06-22T00:00:00"/>
    <n v="54.289622383307957"/>
    <s v="Safety Technician III"/>
    <s v="Manufacturing"/>
    <s v="Mass Customer"/>
    <s v="N"/>
    <s v="No"/>
    <n v="19"/>
    <m/>
  </r>
  <r>
    <n v="8164"/>
    <n v="74"/>
    <x v="34"/>
    <n v="11"/>
    <d v="2017-12-19T00:00:00"/>
    <b v="1"/>
    <s v="Approved"/>
    <s v="WeareA2B"/>
    <s v="Standard"/>
    <s v="medium"/>
    <s v="medium"/>
    <n v="1228.07"/>
    <n v="400.91"/>
    <d v="1991-07-10T00:00:00"/>
    <n v="827.15999999999985"/>
    <s v="Male"/>
    <n v="18"/>
    <d v="1961-10-18T00:00:00"/>
    <n v="60.97181416444699"/>
    <n v="0"/>
    <s v="IT"/>
    <s v="Affluent Customer"/>
    <s v="N"/>
    <s v="Yes"/>
    <n v="6"/>
    <m/>
  </r>
  <r>
    <n v="1739"/>
    <n v="3"/>
    <x v="34"/>
    <n v="197"/>
    <d v="2017-06-16T00:00:00"/>
    <b v="0"/>
    <s v="Approved"/>
    <s v="Trek Bicycles"/>
    <s v="Standard"/>
    <s v="medium"/>
    <s v="large"/>
    <n v="2091.4699999999998"/>
    <n v="388.92"/>
    <d v="2011-08-29T00:00:00"/>
    <n v="1702.5499999999997"/>
    <s v="Male"/>
    <n v="18"/>
    <d v="1961-10-18T00:00:00"/>
    <n v="60.97181416444699"/>
    <n v="0"/>
    <s v="IT"/>
    <s v="Affluent Customer"/>
    <s v="N"/>
    <s v="Yes"/>
    <n v="6"/>
    <m/>
  </r>
  <r>
    <n v="3214"/>
    <n v="41"/>
    <x v="34"/>
    <n v="272"/>
    <d v="2017-04-02T00:00:00"/>
    <b v="1"/>
    <s v="Approved"/>
    <s v="Solex"/>
    <s v="Road"/>
    <s v="medium"/>
    <s v="medium"/>
    <n v="416.98"/>
    <n v="312.74"/>
    <d v="2012-06-04T00:00:00"/>
    <n v="104.24000000000001"/>
    <s v="Male"/>
    <n v="18"/>
    <d v="1961-10-18T00:00:00"/>
    <n v="60.97181416444699"/>
    <n v="0"/>
    <s v="IT"/>
    <s v="Affluent Customer"/>
    <s v="N"/>
    <s v="Yes"/>
    <n v="6"/>
    <m/>
  </r>
  <r>
    <n v="14858"/>
    <n v="0"/>
    <x v="35"/>
    <n v="89"/>
    <d v="2017-10-02T00:00:00"/>
    <b v="1"/>
    <s v="Approved"/>
    <s v="Solex"/>
    <s v="Standard"/>
    <s v="medium"/>
    <s v="medium"/>
    <n v="71.489999999999995"/>
    <n v="53.62"/>
    <d v="2005-08-09T00:00:00"/>
    <n v="17.869999999999997"/>
    <s v="Female"/>
    <n v="3"/>
    <d v="1962-11-24T00:00:00"/>
    <n v="59.87044430111618"/>
    <s v="Staff Accountant III"/>
    <s v="Telecommunications"/>
    <s v="High Net Worth"/>
    <s v="N"/>
    <s v="Yes"/>
    <n v="14"/>
    <m/>
  </r>
  <r>
    <n v="11652"/>
    <n v="22"/>
    <x v="35"/>
    <n v="168"/>
    <d v="2017-07-15T00:00:00"/>
    <b v="1"/>
    <s v="Approved"/>
    <s v="Solex"/>
    <s v="Standard"/>
    <s v="medium"/>
    <s v="medium"/>
    <n v="575.27"/>
    <n v="431.45"/>
    <d v="2016-02-04T00:00:00"/>
    <n v="143.82"/>
    <s v="Female"/>
    <n v="3"/>
    <d v="1962-11-24T00:00:00"/>
    <n v="59.87044430111618"/>
    <s v="Staff Accountant III"/>
    <s v="Telecommunications"/>
    <s v="High Net Worth"/>
    <s v="N"/>
    <s v="Yes"/>
    <n v="14"/>
    <m/>
  </r>
  <r>
    <n v="420"/>
    <n v="97"/>
    <x v="35"/>
    <n v="219"/>
    <d v="2017-05-25T00:00:00"/>
    <b v="1"/>
    <s v="Approved"/>
    <s v="OHM Cycles"/>
    <s v="Road"/>
    <s v="medium"/>
    <s v="medium"/>
    <n v="742.54"/>
    <n v="667.4"/>
    <d v="2014-03-03T00:00:00"/>
    <n v="75.139999999999986"/>
    <s v="Female"/>
    <n v="3"/>
    <d v="1962-11-24T00:00:00"/>
    <n v="59.87044430111618"/>
    <s v="Staff Accountant III"/>
    <s v="Telecommunications"/>
    <s v="High Net Worth"/>
    <s v="N"/>
    <s v="Yes"/>
    <n v="14"/>
    <m/>
  </r>
  <r>
    <n v="4321"/>
    <n v="99"/>
    <x v="35"/>
    <n v="284"/>
    <d v="2017-03-21T00:00:00"/>
    <b v="0"/>
    <s v="Approved"/>
    <s v="Trek Bicycles"/>
    <s v="Road"/>
    <s v="low"/>
    <s v="small"/>
    <n v="1720.7"/>
    <n v="1531.42"/>
    <d v="2012-06-04T00:00:00"/>
    <n v="189.27999999999997"/>
    <s v="Female"/>
    <n v="3"/>
    <d v="1962-11-24T00:00:00"/>
    <n v="59.87044430111618"/>
    <s v="Staff Accountant III"/>
    <s v="Telecommunications"/>
    <s v="High Net Worth"/>
    <s v="N"/>
    <s v="Yes"/>
    <n v="14"/>
    <m/>
  </r>
  <r>
    <n v="8735"/>
    <n v="25"/>
    <x v="36"/>
    <n v="138"/>
    <d v="2017-08-14T00:00:00"/>
    <b v="0"/>
    <s v="Approved"/>
    <s v="Giant Bicycles"/>
    <s v="Road"/>
    <s v="medium"/>
    <s v="medium"/>
    <n v="1538.99"/>
    <n v="829.65"/>
    <d v="2016-02-04T00:00:00"/>
    <n v="709.34"/>
    <s v="Female"/>
    <n v="17"/>
    <d v="1995-04-20T00:00:00"/>
    <n v="27.445786767186714"/>
    <s v="Legal Assistant"/>
    <s v="Manufacturing"/>
    <s v="Affluent Customer"/>
    <s v="N"/>
    <s v="No"/>
    <n v="4"/>
    <m/>
  </r>
  <r>
    <n v="15346"/>
    <n v="94"/>
    <x v="36"/>
    <n v="212"/>
    <d v="2017-06-01T00:00:00"/>
    <b v="1"/>
    <s v="Approved"/>
    <s v="Giant Bicycles"/>
    <s v="Standard"/>
    <s v="medium"/>
    <s v="large"/>
    <n v="1635.3"/>
    <n v="993.66"/>
    <d v="2013-06-09T00:00:00"/>
    <n v="641.64"/>
    <s v="Female"/>
    <n v="17"/>
    <d v="1995-04-20T00:00:00"/>
    <n v="27.445786767186714"/>
    <s v="Legal Assistant"/>
    <s v="Manufacturing"/>
    <s v="Affluent Customer"/>
    <s v="N"/>
    <s v="No"/>
    <n v="4"/>
    <m/>
  </r>
  <r>
    <n v="10210"/>
    <n v="97"/>
    <x v="36"/>
    <n v="235"/>
    <d v="2017-05-09T00:00:00"/>
    <b v="0"/>
    <s v="Approved"/>
    <s v="Solex"/>
    <s v="Standard"/>
    <s v="medium"/>
    <s v="large"/>
    <n v="202.62"/>
    <n v="151.96"/>
    <d v="2016-03-29T00:00:00"/>
    <n v="50.66"/>
    <s v="Female"/>
    <n v="17"/>
    <d v="1995-04-20T00:00:00"/>
    <n v="27.445786767186714"/>
    <s v="Legal Assistant"/>
    <s v="Manufacturing"/>
    <s v="Affluent Customer"/>
    <s v="N"/>
    <s v="No"/>
    <n v="4"/>
    <m/>
  </r>
  <r>
    <n v="15922"/>
    <n v="8"/>
    <x v="36"/>
    <n v="239"/>
    <d v="2017-05-05T00:00:00"/>
    <b v="0"/>
    <s v="Approved"/>
    <s v="Solex"/>
    <s v="Road"/>
    <s v="medium"/>
    <s v="small"/>
    <n v="1703.52"/>
    <n v="1516.13"/>
    <d v="2011-04-16T00:00:00"/>
    <n v="187.38999999999987"/>
    <s v="Female"/>
    <n v="17"/>
    <d v="1995-04-20T00:00:00"/>
    <n v="27.445786767186714"/>
    <s v="Legal Assistant"/>
    <s v="Manufacturing"/>
    <s v="Affluent Customer"/>
    <s v="N"/>
    <s v="No"/>
    <n v="4"/>
    <m/>
  </r>
  <r>
    <n v="4734"/>
    <n v="21"/>
    <x v="36"/>
    <n v="262"/>
    <d v="2017-04-12T00:00:00"/>
    <b v="1"/>
    <s v="Approved"/>
    <s v="Solex"/>
    <s v="Standard"/>
    <s v="medium"/>
    <s v="large"/>
    <n v="1071.23"/>
    <n v="380.74"/>
    <d v="1996-04-05T00:00:00"/>
    <n v="690.49"/>
    <s v="Female"/>
    <n v="17"/>
    <d v="1995-04-20T00:00:00"/>
    <n v="27.445786767186714"/>
    <s v="Legal Assistant"/>
    <s v="Manufacturing"/>
    <s v="Affluent Customer"/>
    <s v="N"/>
    <s v="No"/>
    <n v="4"/>
    <m/>
  </r>
  <r>
    <n v="99"/>
    <n v="95"/>
    <x v="36"/>
    <n v="279"/>
    <d v="2017-03-26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17"/>
    <d v="1995-04-20T00:00:00"/>
    <n v="27.445786767186714"/>
    <s v="Legal Assistant"/>
    <s v="Manufacturing"/>
    <s v="Affluent Customer"/>
    <s v="N"/>
    <s v="No"/>
    <n v="4"/>
    <m/>
  </r>
  <r>
    <n v="15069"/>
    <n v="43"/>
    <x v="36"/>
    <n v="350"/>
    <d v="2017-01-14T00:00:00"/>
    <b v="0"/>
    <s v="Approved"/>
    <s v="Solex"/>
    <s v="Standard"/>
    <s v="medium"/>
    <s v="medium"/>
    <n v="1151.96"/>
    <n v="649.49"/>
    <d v="1999-12-04T00:00:00"/>
    <n v="502.47"/>
    <s v="Female"/>
    <n v="17"/>
    <d v="1995-04-20T00:00:00"/>
    <n v="27.445786767186714"/>
    <s v="Legal Assistant"/>
    <s v="Manufacturing"/>
    <s v="Affluent Customer"/>
    <s v="N"/>
    <s v="No"/>
    <n v="4"/>
    <m/>
  </r>
  <r>
    <n v="5415"/>
    <n v="44"/>
    <x v="37"/>
    <n v="38"/>
    <d v="2017-11-22T00:00:00"/>
    <b v="0"/>
    <s v="Approved"/>
    <s v="WeareA2B"/>
    <s v="Standard"/>
    <s v="medium"/>
    <s v="medium"/>
    <n v="1769.64"/>
    <n v="108.76"/>
    <d v="2001-11-25T00:00:00"/>
    <n v="1660.88"/>
    <s v="Male"/>
    <n v="44"/>
    <d v="1957-06-25T00:00:00"/>
    <n v="65.289622383307957"/>
    <s v="Product Engineer"/>
    <s v="n/a"/>
    <s v="Affluent Customer"/>
    <s v="N"/>
    <s v="Yes"/>
    <n v="11"/>
    <m/>
  </r>
  <r>
    <n v="11789"/>
    <n v="20"/>
    <x v="37"/>
    <n v="93"/>
    <d v="2017-09-28T00:00:00"/>
    <b v="0"/>
    <s v="Approved"/>
    <s v="Trek Bicycles"/>
    <s v="Standard"/>
    <s v="medium"/>
    <s v="small"/>
    <n v="1775.81"/>
    <n v="1580.47"/>
    <d v="1993-07-15T00:00:00"/>
    <n v="195.33999999999992"/>
    <s v="Male"/>
    <n v="44"/>
    <d v="1957-06-25T00:00:00"/>
    <n v="65.289622383307957"/>
    <s v="Product Engineer"/>
    <s v="n/a"/>
    <s v="Affluent Customer"/>
    <s v="N"/>
    <s v="Yes"/>
    <n v="11"/>
    <m/>
  </r>
  <r>
    <n v="7443"/>
    <n v="48"/>
    <x v="37"/>
    <n v="104"/>
    <d v="2017-09-17T00:00:00"/>
    <b v="1"/>
    <s v="Approved"/>
    <s v="WeareA2B"/>
    <s v="Standard"/>
    <s v="medium"/>
    <s v="medium"/>
    <n v="1762.96"/>
    <n v="950.52"/>
    <d v="2009-04-12T00:00:00"/>
    <n v="812.44"/>
    <s v="Male"/>
    <n v="44"/>
    <d v="1957-06-25T00:00:00"/>
    <n v="65.289622383307957"/>
    <s v="Product Engineer"/>
    <s v="n/a"/>
    <s v="Affluent Customer"/>
    <s v="N"/>
    <s v="Yes"/>
    <n v="11"/>
    <m/>
  </r>
  <r>
    <n v="6231"/>
    <n v="7"/>
    <x v="37"/>
    <n v="109"/>
    <d v="2017-09-12T00:00:00"/>
    <b v="0"/>
    <s v="Approved"/>
    <s v="Trek Bicycles"/>
    <s v="Road"/>
    <s v="low"/>
    <s v="medium"/>
    <n v="980.37"/>
    <n v="234.43"/>
    <d v="2016-07-09T00:00:00"/>
    <n v="745.94"/>
    <s v="Male"/>
    <n v="44"/>
    <d v="1957-06-25T00:00:00"/>
    <n v="65.289622383307957"/>
    <s v="Product Engineer"/>
    <s v="n/a"/>
    <s v="Affluent Customer"/>
    <s v="N"/>
    <s v="Yes"/>
    <n v="11"/>
    <m/>
  </r>
  <r>
    <n v="7024"/>
    <n v="18"/>
    <x v="37"/>
    <n v="154"/>
    <d v="2017-07-29T00:00:00"/>
    <b v="1"/>
    <s v="Cancelled"/>
    <s v="Solex"/>
    <s v="Standard"/>
    <s v="medium"/>
    <s v="medium"/>
    <n v="575.27"/>
    <n v="431.45"/>
    <d v="1993-07-15T00:00:00"/>
    <n v="143.82"/>
    <s v="Male"/>
    <n v="44"/>
    <d v="1957-06-25T00:00:00"/>
    <n v="65.289622383307957"/>
    <s v="Product Engineer"/>
    <s v="n/a"/>
    <s v="Affluent Customer"/>
    <s v="N"/>
    <s v="Yes"/>
    <n v="11"/>
    <m/>
  </r>
  <r>
    <n v="3731"/>
    <n v="54"/>
    <x v="37"/>
    <n v="214"/>
    <d v="2017-05-30T00:00:00"/>
    <b v="0"/>
    <s v="Approved"/>
    <s v="WeareA2B"/>
    <s v="Standard"/>
    <s v="medium"/>
    <s v="medium"/>
    <n v="1292.8399999999999"/>
    <n v="13.44"/>
    <d v="2003-07-21T00:00:00"/>
    <n v="1279.3999999999999"/>
    <s v="Male"/>
    <n v="44"/>
    <d v="1957-06-25T00:00:00"/>
    <n v="65.289622383307957"/>
    <s v="Product Engineer"/>
    <s v="n/a"/>
    <s v="Affluent Customer"/>
    <s v="N"/>
    <s v="Yes"/>
    <n v="11"/>
    <m/>
  </r>
  <r>
    <n v="6156"/>
    <n v="99"/>
    <x v="37"/>
    <n v="285"/>
    <d v="2017-03-20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44"/>
    <d v="1957-06-25T00:00:00"/>
    <n v="65.289622383307957"/>
    <s v="Product Engineer"/>
    <s v="n/a"/>
    <s v="Affluent Customer"/>
    <s v="N"/>
    <s v="Yes"/>
    <n v="11"/>
    <m/>
  </r>
  <r>
    <n v="19291"/>
    <n v="65"/>
    <x v="38"/>
    <n v="102"/>
    <d v="2017-09-19T00:00:00"/>
    <b v="0"/>
    <s v="Approved"/>
    <s v="WeareA2B"/>
    <s v="Standard"/>
    <s v="medium"/>
    <s v="medium"/>
    <n v="1807.45"/>
    <n v="778.69"/>
    <d v="2015-05-21T00:00:00"/>
    <n v="1028.76"/>
    <s v="U"/>
    <n v="59"/>
    <s v="1843-12-21"/>
    <e v="#VALUE!"/>
    <s v="Legal Assistant"/>
    <s v="IT"/>
    <s v="Affluent Customer"/>
    <s v="N"/>
    <s v="No"/>
    <n v="20"/>
    <m/>
  </r>
  <r>
    <n v="1107"/>
    <n v="15"/>
    <x v="38"/>
    <n v="130"/>
    <d v="2017-08-22T00:00:00"/>
    <b v="0"/>
    <s v="Approved"/>
    <s v="Norco Bicycles"/>
    <s v="Standard"/>
    <s v="low"/>
    <s v="medium"/>
    <n v="958.74"/>
    <n v="748.9"/>
    <d v="2005-12-07T00:00:00"/>
    <n v="209.84000000000003"/>
    <s v="U"/>
    <n v="59"/>
    <s v="1843-12-21"/>
    <e v="#VALUE!"/>
    <s v="Legal Assistant"/>
    <s v="IT"/>
    <s v="Affluent Customer"/>
    <s v="N"/>
    <s v="No"/>
    <n v="20"/>
    <m/>
  </r>
  <r>
    <n v="12083"/>
    <n v="13"/>
    <x v="38"/>
    <n v="160"/>
    <d v="2017-07-23T00:00:00"/>
    <b v="0"/>
    <s v="Approved"/>
    <s v="Solex"/>
    <s v="Standard"/>
    <s v="medium"/>
    <s v="medium"/>
    <n v="1163.8900000000001"/>
    <n v="589.27"/>
    <d v="2016-07-09T00:00:00"/>
    <n v="574.62000000000012"/>
    <s v="U"/>
    <n v="59"/>
    <s v="1843-12-21"/>
    <e v="#VALUE!"/>
    <s v="Legal Assistant"/>
    <s v="IT"/>
    <s v="Affluent Customer"/>
    <s v="N"/>
    <s v="No"/>
    <n v="20"/>
    <m/>
  </r>
  <r>
    <n v="1039"/>
    <n v="8"/>
    <x v="38"/>
    <n v="182"/>
    <d v="2017-07-01T00:00:00"/>
    <b v="1"/>
    <s v="Approved"/>
    <s v="Solex"/>
    <s v="Road"/>
    <s v="medium"/>
    <s v="small"/>
    <n v="1703.52"/>
    <n v="1516.13"/>
    <d v="2011-04-16T00:00:00"/>
    <n v="187.38999999999987"/>
    <s v="U"/>
    <n v="59"/>
    <s v="1843-12-21"/>
    <e v="#VALUE!"/>
    <s v="Legal Assistant"/>
    <s v="IT"/>
    <s v="Affluent Customer"/>
    <s v="N"/>
    <s v="No"/>
    <n v="20"/>
    <m/>
  </r>
  <r>
    <n v="9792"/>
    <n v="60"/>
    <x v="38"/>
    <n v="188"/>
    <d v="2017-06-25T00:00:00"/>
    <b v="1"/>
    <s v="Approved"/>
    <s v="Giant Bicycles"/>
    <s v="Standard"/>
    <s v="high"/>
    <s v="small"/>
    <n v="1977.36"/>
    <n v="1759.85"/>
    <d v="2011-08-24T00:00:00"/>
    <n v="217.51"/>
    <s v="U"/>
    <n v="59"/>
    <s v="1843-12-21"/>
    <e v="#VALUE!"/>
    <s v="Legal Assistant"/>
    <s v="IT"/>
    <s v="Affluent Customer"/>
    <s v="N"/>
    <s v="No"/>
    <n v="20"/>
    <m/>
  </r>
  <r>
    <n v="17808"/>
    <n v="96"/>
    <x v="38"/>
    <n v="264"/>
    <d v="2017-04-10T00:00:00"/>
    <b v="1"/>
    <s v="Approved"/>
    <s v="WeareA2B"/>
    <s v="Road"/>
    <s v="low"/>
    <s v="small"/>
    <n v="1172.78"/>
    <n v="1043.77"/>
    <d v="2002-10-10T00:00:00"/>
    <n v="129.01"/>
    <s v="U"/>
    <n v="59"/>
    <s v="1843-12-21"/>
    <e v="#VALUE!"/>
    <s v="Legal Assistant"/>
    <s v="IT"/>
    <s v="Affluent Customer"/>
    <s v="N"/>
    <s v="No"/>
    <n v="20"/>
    <m/>
  </r>
  <r>
    <n v="2638"/>
    <n v="83"/>
    <x v="38"/>
    <n v="267"/>
    <d v="2017-04-07T00:00:00"/>
    <b v="0"/>
    <s v="Approved"/>
    <s v="Solex"/>
    <s v="Touring"/>
    <s v="medium"/>
    <s v="large"/>
    <n v="2083.94"/>
    <n v="675.03"/>
    <d v="2013-09-16T00:00:00"/>
    <n v="1408.91"/>
    <s v="U"/>
    <n v="59"/>
    <s v="1843-12-21"/>
    <e v="#VALUE!"/>
    <s v="Legal Assistant"/>
    <s v="IT"/>
    <s v="Affluent Customer"/>
    <s v="N"/>
    <s v="No"/>
    <n v="20"/>
    <m/>
  </r>
  <r>
    <n v="9044"/>
    <n v="12"/>
    <x v="38"/>
    <n v="320"/>
    <d v="2017-02-13T00:00:00"/>
    <b v="0"/>
    <s v="Approved"/>
    <s v="WeareA2B"/>
    <s v="Standard"/>
    <s v="medium"/>
    <s v="medium"/>
    <n v="1231.1500000000001"/>
    <n v="161.6"/>
    <d v="2004-08-17T00:00:00"/>
    <n v="1069.5500000000002"/>
    <s v="U"/>
    <n v="59"/>
    <s v="1843-12-21"/>
    <e v="#VALUE!"/>
    <s v="Legal Assistant"/>
    <s v="IT"/>
    <s v="Affluent Customer"/>
    <s v="N"/>
    <s v="No"/>
    <n v="20"/>
    <m/>
  </r>
  <r>
    <n v="17891"/>
    <n v="27"/>
    <x v="39"/>
    <n v="92"/>
    <d v="2017-09-29T00:00:00"/>
    <b v="0"/>
    <s v="Approved"/>
    <s v="Trek Bicycles"/>
    <s v="Standard"/>
    <s v="low"/>
    <s v="medium"/>
    <n v="1057.51"/>
    <n v="154.4"/>
    <d v="1995-12-19T00:00:00"/>
    <n v="903.11"/>
    <s v="Female"/>
    <n v="40"/>
    <d v="1963-09-28T00:00:00"/>
    <n v="59.026608684677825"/>
    <s v="Information Systems Manager"/>
    <s v="Health"/>
    <s v="High Net Worth"/>
    <s v="N"/>
    <s v="Yes"/>
    <n v="16"/>
    <m/>
  </r>
  <r>
    <n v="5637"/>
    <n v="98"/>
    <x v="39"/>
    <n v="190"/>
    <d v="2017-06-23T00:00:00"/>
    <b v="0"/>
    <s v="Approved"/>
    <s v="OHM Cycles"/>
    <s v="Standard"/>
    <s v="medium"/>
    <s v="medium"/>
    <n v="795.34"/>
    <n v="101.58"/>
    <d v="2016-12-06T00:00:00"/>
    <n v="693.76"/>
    <s v="Female"/>
    <n v="40"/>
    <d v="1963-09-28T00:00:00"/>
    <n v="59.026608684677825"/>
    <s v="Information Systems Manager"/>
    <s v="Health"/>
    <s v="High Net Worth"/>
    <s v="N"/>
    <s v="Yes"/>
    <n v="16"/>
    <m/>
  </r>
  <r>
    <n v="3417"/>
    <n v="70"/>
    <x v="39"/>
    <n v="275"/>
    <d v="2017-03-30T00:00:00"/>
    <b v="0"/>
    <s v="Approved"/>
    <s v="Norco Bicycles"/>
    <s v="Road"/>
    <s v="medium"/>
    <s v="medium"/>
    <n v="1036.5899999999999"/>
    <n v="206.35"/>
    <d v="2011-01-10T00:00:00"/>
    <n v="830.2399999999999"/>
    <s v="Female"/>
    <n v="40"/>
    <d v="1963-09-28T00:00:00"/>
    <n v="59.026608684677825"/>
    <s v="Information Systems Manager"/>
    <s v="Health"/>
    <s v="High Net Worth"/>
    <s v="N"/>
    <s v="Yes"/>
    <n v="16"/>
    <m/>
  </r>
  <r>
    <n v="15032"/>
    <n v="15"/>
    <x v="39"/>
    <n v="277"/>
    <d v="2017-03-28T00:00:00"/>
    <b v="1"/>
    <s v="Approved"/>
    <s v="WeareA2B"/>
    <s v="Standard"/>
    <s v="medium"/>
    <s v="medium"/>
    <n v="1292.8399999999999"/>
    <n v="13.44"/>
    <d v="1997-08-25T00:00:00"/>
    <n v="1279.3999999999999"/>
    <s v="Female"/>
    <n v="40"/>
    <d v="1963-09-28T00:00:00"/>
    <n v="59.026608684677825"/>
    <s v="Information Systems Manager"/>
    <s v="Health"/>
    <s v="High Net Worth"/>
    <s v="N"/>
    <s v="Yes"/>
    <n v="16"/>
    <m/>
  </r>
  <r>
    <n v="8348"/>
    <n v="47"/>
    <x v="40"/>
    <n v="163"/>
    <d v="2017-07-20T00:00:00"/>
    <b v="0"/>
    <s v="Approved"/>
    <s v="Trek Bicycles"/>
    <s v="Road"/>
    <s v="low"/>
    <s v="small"/>
    <n v="1720.7"/>
    <n v="1531.42"/>
    <d v="2006-10-01T00:00:00"/>
    <n v="189.27999999999997"/>
    <s v="Female"/>
    <n v="33"/>
    <d v="1977-11-09T00:00:00"/>
    <n v="44.90058128773466"/>
    <s v="VP Quality Control"/>
    <s v="n/a"/>
    <s v="Affluent Customer"/>
    <s v="N"/>
    <s v="No"/>
    <n v="22"/>
    <m/>
  </r>
  <r>
    <n v="1418"/>
    <n v="22"/>
    <x v="40"/>
    <n v="266"/>
    <d v="2017-04-08T00:00:00"/>
    <b v="0"/>
    <s v="Approved"/>
    <s v="WeareA2B"/>
    <s v="Standard"/>
    <s v="medium"/>
    <s v="medium"/>
    <n v="60.34"/>
    <n v="45.26"/>
    <d v="1993-07-15T00:00:00"/>
    <n v="15.080000000000005"/>
    <s v="Female"/>
    <n v="33"/>
    <d v="1977-11-09T00:00:00"/>
    <n v="44.90058128773466"/>
    <s v="VP Quality Control"/>
    <s v="n/a"/>
    <s v="Affluent Customer"/>
    <s v="N"/>
    <s v="No"/>
    <n v="22"/>
    <m/>
  </r>
  <r>
    <n v="14725"/>
    <n v="38"/>
    <x v="41"/>
    <n v="7"/>
    <d v="2017-12-23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46"/>
    <d v="1985-12-22T00:00:00"/>
    <n v="36.777293616184672"/>
    <s v="Social Worker"/>
    <s v="Health"/>
    <s v="High Net Worth"/>
    <s v="N"/>
    <s v="No"/>
    <n v="16"/>
    <m/>
  </r>
  <r>
    <n v="16239"/>
    <n v="69"/>
    <x v="41"/>
    <n v="51"/>
    <d v="2017-11-09T00:00:00"/>
    <b v="1"/>
    <s v="Approved"/>
    <s v="Norco Bicycles"/>
    <s v="Road"/>
    <s v="medium"/>
    <s v="large"/>
    <n v="1240.31"/>
    <n v="795.1"/>
    <d v="2011-01-10T00:00:00"/>
    <n v="445.20999999999992"/>
    <s v="Female"/>
    <n v="46"/>
    <d v="1985-12-22T00:00:00"/>
    <n v="36.777293616184672"/>
    <s v="Social Worker"/>
    <s v="Health"/>
    <s v="High Net Worth"/>
    <s v="N"/>
    <s v="No"/>
    <n v="16"/>
    <m/>
  </r>
  <r>
    <n v="3748"/>
    <n v="14"/>
    <x v="41"/>
    <n v="82"/>
    <d v="2017-10-09T00:00:00"/>
    <b v="0"/>
    <s v="Approved"/>
    <s v="Solex"/>
    <s v="Standard"/>
    <s v="high"/>
    <s v="large"/>
    <n v="1842.92"/>
    <n v="1105.75"/>
    <d v="1995-10-24T00:00:00"/>
    <n v="737.17000000000007"/>
    <s v="Female"/>
    <n v="46"/>
    <d v="1985-12-22T00:00:00"/>
    <n v="36.777293616184672"/>
    <s v="Social Worker"/>
    <s v="Health"/>
    <s v="High Net Worth"/>
    <s v="N"/>
    <s v="No"/>
    <n v="16"/>
    <m/>
  </r>
  <r>
    <n v="9874"/>
    <n v="99"/>
    <x v="41"/>
    <n v="109"/>
    <d v="2017-09-12T00:00:00"/>
    <b v="0"/>
    <s v="Approved"/>
    <s v="Trek Bicycles"/>
    <s v="Road"/>
    <s v="low"/>
    <s v="small"/>
    <n v="1720.7"/>
    <n v="1531.42"/>
    <d v="2006-10-01T00:00:00"/>
    <n v="189.27999999999997"/>
    <s v="Female"/>
    <n v="46"/>
    <d v="1985-12-22T00:00:00"/>
    <n v="36.777293616184672"/>
    <s v="Social Worker"/>
    <s v="Health"/>
    <s v="High Net Worth"/>
    <s v="N"/>
    <s v="No"/>
    <n v="16"/>
    <m/>
  </r>
  <r>
    <n v="231"/>
    <n v="46"/>
    <x v="41"/>
    <n v="140"/>
    <d v="2017-08-12T00:00:00"/>
    <b v="1"/>
    <s v="Approved"/>
    <s v="OHM Cycles"/>
    <s v="Standard"/>
    <s v="low"/>
    <s v="medium"/>
    <n v="1793.43"/>
    <n v="248.82"/>
    <d v="1999-07-20T00:00:00"/>
    <n v="1544.6100000000001"/>
    <s v="Female"/>
    <n v="46"/>
    <d v="1985-12-22T00:00:00"/>
    <n v="36.777293616184672"/>
    <s v="Social Worker"/>
    <s v="Health"/>
    <s v="High Net Worth"/>
    <s v="N"/>
    <s v="No"/>
    <n v="16"/>
    <m/>
  </r>
  <r>
    <n v="5998"/>
    <n v="0"/>
    <x v="41"/>
    <n v="178"/>
    <d v="2017-07-05T00:00:00"/>
    <b v="1"/>
    <s v="Approved"/>
    <s v="Solex"/>
    <s v="Standard"/>
    <s v="medium"/>
    <s v="medium"/>
    <n v="478.16"/>
    <n v="298.72000000000003"/>
    <d v="1993-06-23T00:00:00"/>
    <n v="179.44"/>
    <s v="Female"/>
    <n v="46"/>
    <d v="1985-12-22T00:00:00"/>
    <n v="36.777293616184672"/>
    <s v="Social Worker"/>
    <s v="Health"/>
    <s v="High Net Worth"/>
    <s v="N"/>
    <s v="No"/>
    <n v="16"/>
    <m/>
  </r>
  <r>
    <n v="10824"/>
    <n v="0"/>
    <x v="41"/>
    <n v="237"/>
    <d v="2017-05-07T00:00:00"/>
    <b v="0"/>
    <s v="Approved"/>
    <s v="WeareA2B"/>
    <s v="Standard"/>
    <s v="medium"/>
    <s v="medium"/>
    <n v="60.34"/>
    <n v="45.26"/>
    <d v="1993-07-15T00:00:00"/>
    <n v="15.080000000000005"/>
    <s v="Female"/>
    <n v="46"/>
    <d v="1985-12-22T00:00:00"/>
    <n v="36.777293616184672"/>
    <s v="Social Worker"/>
    <s v="Health"/>
    <s v="High Net Worth"/>
    <s v="N"/>
    <s v="No"/>
    <n v="16"/>
    <m/>
  </r>
  <r>
    <n v="6664"/>
    <n v="86"/>
    <x v="41"/>
    <n v="243"/>
    <d v="2017-05-01T00:00:00"/>
    <b v="0"/>
    <s v="Approved"/>
    <s v="Norco Bicycles"/>
    <s v="Road"/>
    <s v="high"/>
    <s v="large"/>
    <n v="774.53"/>
    <n v="464.72"/>
    <d v="2003-03-18T00:00:00"/>
    <n v="309.80999999999995"/>
    <s v="Female"/>
    <n v="46"/>
    <d v="1985-12-22T00:00:00"/>
    <n v="36.777293616184672"/>
    <s v="Social Worker"/>
    <s v="Health"/>
    <s v="High Net Worth"/>
    <s v="N"/>
    <s v="No"/>
    <n v="16"/>
    <m/>
  </r>
  <r>
    <n v="13475"/>
    <n v="36"/>
    <x v="41"/>
    <n v="300"/>
    <d v="2017-03-05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46"/>
    <d v="1985-12-22T00:00:00"/>
    <n v="36.777293616184672"/>
    <s v="Social Worker"/>
    <s v="Health"/>
    <s v="High Net Worth"/>
    <s v="N"/>
    <s v="No"/>
    <n v="16"/>
    <m/>
  </r>
  <r>
    <n v="7384"/>
    <n v="46"/>
    <x v="42"/>
    <n v="50"/>
    <d v="2017-11-10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37"/>
    <d v="1955-10-29T00:00:00"/>
    <n v="66.947156630200411"/>
    <s v="Senior Cost Accountant"/>
    <s v="Financial Services"/>
    <s v="Affluent Customer"/>
    <s v="N"/>
    <s v="No"/>
    <n v="20"/>
    <m/>
  </r>
  <r>
    <n v="9453"/>
    <n v="60"/>
    <x v="42"/>
    <n v="130"/>
    <d v="2017-08-22T00:00:00"/>
    <b v="0"/>
    <s v="Approved"/>
    <s v="Giant Bicycles"/>
    <s v="Standard"/>
    <s v="high"/>
    <s v="small"/>
    <n v="1977.36"/>
    <n v="1759.85"/>
    <d v="2011-08-24T00:00:00"/>
    <n v="217.51"/>
    <s v="Female"/>
    <n v="37"/>
    <d v="1955-10-29T00:00:00"/>
    <n v="66.947156630200411"/>
    <s v="Senior Cost Accountant"/>
    <s v="Financial Services"/>
    <s v="Affluent Customer"/>
    <s v="N"/>
    <s v="No"/>
    <n v="20"/>
    <m/>
  </r>
  <r>
    <n v="9816"/>
    <n v="13"/>
    <x v="42"/>
    <n v="139"/>
    <d v="2017-08-13T00:00:00"/>
    <b v="0"/>
    <s v="Approved"/>
    <s v="Solex"/>
    <s v="Standard"/>
    <s v="medium"/>
    <s v="medium"/>
    <n v="1163.8900000000001"/>
    <n v="589.27"/>
    <d v="2016-07-09T00:00:00"/>
    <n v="574.62000000000012"/>
    <s v="Female"/>
    <n v="37"/>
    <d v="1955-10-29T00:00:00"/>
    <n v="66.947156630200411"/>
    <s v="Senior Cost Accountant"/>
    <s v="Financial Services"/>
    <s v="Affluent Customer"/>
    <s v="N"/>
    <s v="No"/>
    <n v="20"/>
    <m/>
  </r>
  <r>
    <n v="14512"/>
    <n v="2"/>
    <x v="42"/>
    <n v="341"/>
    <d v="2017-01-23T00:00:00"/>
    <b v="1"/>
    <s v="Approved"/>
    <s v="Solex"/>
    <s v="Standard"/>
    <s v="medium"/>
    <s v="medium"/>
    <n v="71.489999999999995"/>
    <n v="53.62"/>
    <d v="2012-12-02T00:00:00"/>
    <n v="17.869999999999997"/>
    <s v="Female"/>
    <n v="37"/>
    <d v="1955-10-29T00:00:00"/>
    <n v="66.947156630200411"/>
    <s v="Senior Cost Accountant"/>
    <s v="Financial Services"/>
    <s v="Affluent Customer"/>
    <s v="N"/>
    <s v="No"/>
    <n v="20"/>
    <m/>
  </r>
  <r>
    <n v="2557"/>
    <n v="69"/>
    <x v="43"/>
    <n v="34"/>
    <d v="2017-11-26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5"/>
    <d v="1979-04-16T00:00:00"/>
    <n v="43.467704575088781"/>
    <s v="Assistant Media Planner"/>
    <s v="Entertainment"/>
    <s v="Mass Customer"/>
    <s v="N"/>
    <s v="No"/>
    <n v="22"/>
    <m/>
  </r>
  <r>
    <n v="18076"/>
    <n v="38"/>
    <x v="43"/>
    <n v="36"/>
    <d v="2017-11-24T00:00:00"/>
    <b v="0"/>
    <s v="Approved"/>
    <s v="Solex"/>
    <s v="Standard"/>
    <s v="medium"/>
    <s v="medium"/>
    <n v="1577.53"/>
    <n v="826.51"/>
    <d v="2011-03-16T00:00:00"/>
    <n v="751.02"/>
    <s v="Male"/>
    <n v="5"/>
    <d v="1979-04-16T00:00:00"/>
    <n v="43.467704575088781"/>
    <s v="Assistant Media Planner"/>
    <s v="Entertainment"/>
    <s v="Mass Customer"/>
    <s v="N"/>
    <s v="No"/>
    <n v="22"/>
    <m/>
  </r>
  <r>
    <n v="17701"/>
    <n v="21"/>
    <x v="43"/>
    <n v="85"/>
    <d v="2017-10-06T00:00:00"/>
    <b v="1"/>
    <s v="Approved"/>
    <s v="Solex"/>
    <s v="Standard"/>
    <s v="medium"/>
    <s v="large"/>
    <n v="1071.23"/>
    <n v="380.74"/>
    <d v="1996-04-05T00:00:00"/>
    <n v="690.49"/>
    <s v="Male"/>
    <n v="5"/>
    <d v="1979-04-16T00:00:00"/>
    <n v="43.467704575088781"/>
    <s v="Assistant Media Planner"/>
    <s v="Entertainment"/>
    <s v="Mass Customer"/>
    <s v="N"/>
    <s v="No"/>
    <n v="22"/>
    <m/>
  </r>
  <r>
    <n v="3561"/>
    <n v="30"/>
    <x v="43"/>
    <n v="98"/>
    <d v="2017-09-23T00:00:00"/>
    <b v="0"/>
    <s v="Approved"/>
    <s v="Solex"/>
    <s v="Standard"/>
    <s v="high"/>
    <s v="medium"/>
    <n v="748.17"/>
    <n v="448.9"/>
    <d v="1991-11-10T00:00:00"/>
    <n v="299.27"/>
    <s v="Male"/>
    <n v="5"/>
    <d v="1979-04-16T00:00:00"/>
    <n v="43.467704575088781"/>
    <s v="Assistant Media Planner"/>
    <s v="Entertainment"/>
    <s v="Mass Customer"/>
    <s v="N"/>
    <s v="No"/>
    <n v="22"/>
    <m/>
  </r>
  <r>
    <n v="6593"/>
    <n v="27"/>
    <x v="43"/>
    <n v="105"/>
    <d v="2017-09-16T00:00:00"/>
    <b v="1"/>
    <s v="Approved"/>
    <s v="Trek Bicycles"/>
    <s v="Standard"/>
    <s v="medium"/>
    <s v="medium"/>
    <n v="499.53"/>
    <n v="388.72"/>
    <d v="1999-06-23T00:00:00"/>
    <n v="110.80999999999995"/>
    <s v="Male"/>
    <n v="5"/>
    <d v="1979-04-16T00:00:00"/>
    <n v="43.467704575088781"/>
    <s v="Assistant Media Planner"/>
    <s v="Entertainment"/>
    <s v="Mass Customer"/>
    <s v="N"/>
    <s v="No"/>
    <n v="22"/>
    <m/>
  </r>
  <r>
    <n v="2850"/>
    <n v="37"/>
    <x v="43"/>
    <n v="124"/>
    <d v="2017-08-28T00:00:00"/>
    <b v="0"/>
    <s v="Approved"/>
    <s v="OHM Cycles"/>
    <s v="Standard"/>
    <s v="low"/>
    <s v="medium"/>
    <n v="1793.43"/>
    <n v="248.82"/>
    <d v="1999-07-20T00:00:00"/>
    <n v="1544.6100000000001"/>
    <s v="Male"/>
    <n v="5"/>
    <d v="1979-04-16T00:00:00"/>
    <n v="43.467704575088781"/>
    <s v="Assistant Media Planner"/>
    <s v="Entertainment"/>
    <s v="Mass Customer"/>
    <s v="N"/>
    <s v="No"/>
    <n v="22"/>
    <m/>
  </r>
  <r>
    <n v="16084"/>
    <n v="70"/>
    <x v="43"/>
    <n v="136"/>
    <d v="2017-08-16T00:00:00"/>
    <b v="1"/>
    <s v="Approved"/>
    <s v="Trek Bicycles"/>
    <s v="Standard"/>
    <s v="high"/>
    <s v="medium"/>
    <n v="495.72"/>
    <n v="297.43"/>
    <d v="2015-04-11T00:00:00"/>
    <n v="198.29000000000002"/>
    <s v="Male"/>
    <n v="5"/>
    <d v="1979-04-16T00:00:00"/>
    <n v="43.467704575088781"/>
    <s v="Assistant Media Planner"/>
    <s v="Entertainment"/>
    <s v="Mass Customer"/>
    <s v="N"/>
    <s v="No"/>
    <n v="22"/>
    <m/>
  </r>
  <r>
    <n v="10562"/>
    <n v="46"/>
    <x v="43"/>
    <n v="148"/>
    <d v="2017-08-04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5"/>
    <d v="1979-04-16T00:00:00"/>
    <n v="43.467704575088781"/>
    <s v="Assistant Media Planner"/>
    <s v="Entertainment"/>
    <s v="Mass Customer"/>
    <s v="N"/>
    <s v="No"/>
    <n v="22"/>
    <m/>
  </r>
  <r>
    <n v="12174"/>
    <n v="34"/>
    <x v="43"/>
    <n v="215"/>
    <d v="2017-05-29T00:00:00"/>
    <b v="0"/>
    <s v="Approved"/>
    <s v="Norco Bicycles"/>
    <s v="Road"/>
    <s v="high"/>
    <s v="large"/>
    <n v="774.53"/>
    <n v="464.72"/>
    <d v="2003-03-18T00:00:00"/>
    <n v="309.80999999999995"/>
    <s v="Male"/>
    <n v="5"/>
    <d v="1979-04-16T00:00:00"/>
    <n v="43.467704575088781"/>
    <s v="Assistant Media Planner"/>
    <s v="Entertainment"/>
    <s v="Mass Customer"/>
    <s v="N"/>
    <s v="No"/>
    <n v="22"/>
    <m/>
  </r>
  <r>
    <n v="12103"/>
    <n v="49"/>
    <x v="43"/>
    <n v="324"/>
    <d v="2017-02-09T00:00:00"/>
    <b v="0"/>
    <s v="Approved"/>
    <s v="Trek Bicycles"/>
    <s v="Road"/>
    <s v="medium"/>
    <s v="medium"/>
    <n v="533.51"/>
    <n v="400.13"/>
    <d v="2012-06-04T00:00:00"/>
    <n v="133.38"/>
    <s v="Male"/>
    <n v="5"/>
    <d v="1979-04-16T00:00:00"/>
    <n v="43.467704575088781"/>
    <s v="Assistant Media Planner"/>
    <s v="Entertainment"/>
    <s v="Mass Customer"/>
    <s v="N"/>
    <s v="No"/>
    <n v="22"/>
    <m/>
  </r>
  <r>
    <n v="5119"/>
    <n v="40"/>
    <x v="43"/>
    <n v="326"/>
    <d v="2017-02-07T00:00:00"/>
    <b v="1"/>
    <s v="Approved"/>
    <s v="OHM Cycles"/>
    <s v="Standard"/>
    <s v="high"/>
    <s v="medium"/>
    <n v="1458.17"/>
    <n v="874.9"/>
    <d v="2006-02-02T00:00:00"/>
    <n v="583.2700000000001"/>
    <s v="Male"/>
    <n v="5"/>
    <d v="1979-04-16T00:00:00"/>
    <n v="43.467704575088781"/>
    <s v="Assistant Media Planner"/>
    <s v="Entertainment"/>
    <s v="Mass Customer"/>
    <s v="N"/>
    <s v="No"/>
    <n v="22"/>
    <m/>
  </r>
  <r>
    <n v="4659"/>
    <n v="97"/>
    <x v="43"/>
    <n v="345"/>
    <d v="2017-01-19T00:00:00"/>
    <b v="0"/>
    <s v="Approved"/>
    <s v="Solex"/>
    <s v="Standard"/>
    <s v="medium"/>
    <s v="large"/>
    <n v="202.62"/>
    <n v="151.96"/>
    <d v="2016-03-29T00:00:00"/>
    <n v="50.66"/>
    <s v="Male"/>
    <n v="5"/>
    <d v="1979-04-16T00:00:00"/>
    <n v="43.467704575088781"/>
    <s v="Assistant Media Planner"/>
    <s v="Entertainment"/>
    <s v="Mass Customer"/>
    <s v="N"/>
    <s v="No"/>
    <n v="22"/>
    <m/>
  </r>
  <r>
    <n v="836"/>
    <n v="46"/>
    <x v="44"/>
    <n v="14"/>
    <d v="2017-12-16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91"/>
    <d v="1981-10-27T00:00:00"/>
    <n v="40.933458000063425"/>
    <s v="Payment Adjustment Coordinator"/>
    <s v="Manufacturing"/>
    <s v="Affluent Customer"/>
    <s v="N"/>
    <s v="No"/>
    <n v="14"/>
    <m/>
  </r>
  <r>
    <n v="4213"/>
    <n v="21"/>
    <x v="44"/>
    <n v="157"/>
    <d v="2017-07-26T00:00:00"/>
    <b v="1"/>
    <s v="Approved"/>
    <s v="Solex"/>
    <s v="Standard"/>
    <s v="medium"/>
    <s v="large"/>
    <n v="1071.23"/>
    <n v="380.74"/>
    <d v="1996-04-05T00:00:00"/>
    <n v="690.49"/>
    <s v="Female"/>
    <n v="91"/>
    <d v="1981-10-27T00:00:00"/>
    <n v="40.933458000063425"/>
    <s v="Payment Adjustment Coordinator"/>
    <s v="Manufacturing"/>
    <s v="Affluent Customer"/>
    <s v="N"/>
    <s v="No"/>
    <n v="14"/>
    <m/>
  </r>
  <r>
    <n v="327"/>
    <n v="1"/>
    <x v="44"/>
    <n v="235"/>
    <d v="2017-05-09T00:00:00"/>
    <b v="1"/>
    <s v="Approved"/>
    <s v="Giant Bicycles"/>
    <s v="Standard"/>
    <s v="medium"/>
    <s v="medium"/>
    <n v="1403.5"/>
    <n v="954.82"/>
    <d v="2016-11-14T00:00:00"/>
    <n v="448.67999999999995"/>
    <s v="Female"/>
    <n v="91"/>
    <d v="1981-10-27T00:00:00"/>
    <n v="40.933458000063425"/>
    <s v="Payment Adjustment Coordinator"/>
    <s v="Manufacturing"/>
    <s v="Affluent Customer"/>
    <s v="N"/>
    <s v="No"/>
    <n v="14"/>
    <m/>
  </r>
  <r>
    <n v="10129"/>
    <n v="35"/>
    <x v="44"/>
    <n v="253"/>
    <d v="2017-04-21T00:00:00"/>
    <b v="0"/>
    <s v="Approved"/>
    <s v="Trek Bicycles"/>
    <s v="Standard"/>
    <s v="low"/>
    <s v="medium"/>
    <n v="1057.51"/>
    <n v="154.4"/>
    <d v="1994-07-12T00:00:00"/>
    <n v="903.11"/>
    <s v="Female"/>
    <n v="91"/>
    <d v="1981-10-27T00:00:00"/>
    <n v="40.933458000063425"/>
    <s v="Payment Adjustment Coordinator"/>
    <s v="Manufacturing"/>
    <s v="Affluent Customer"/>
    <s v="N"/>
    <s v="No"/>
    <n v="14"/>
    <m/>
  </r>
  <r>
    <n v="10973"/>
    <n v="22"/>
    <x v="44"/>
    <n v="340"/>
    <d v="2017-01-24T00:00:00"/>
    <b v="1"/>
    <s v="Approved"/>
    <s v="WeareA2B"/>
    <s v="Standard"/>
    <s v="medium"/>
    <s v="medium"/>
    <n v="60.34"/>
    <n v="45.26"/>
    <d v="1993-07-15T00:00:00"/>
    <n v="15.080000000000005"/>
    <s v="Female"/>
    <n v="91"/>
    <d v="1981-10-27T00:00:00"/>
    <n v="40.933458000063425"/>
    <s v="Payment Adjustment Coordinator"/>
    <s v="Manufacturing"/>
    <s v="Affluent Customer"/>
    <s v="N"/>
    <s v="No"/>
    <n v="14"/>
    <m/>
  </r>
  <r>
    <n v="16571"/>
    <n v="65"/>
    <x v="45"/>
    <n v="29"/>
    <d v="2017-12-01T00:00:00"/>
    <b v="1"/>
    <s v="Approved"/>
    <s v="WeareA2B"/>
    <s v="Standard"/>
    <s v="medium"/>
    <s v="medium"/>
    <n v="1807.45"/>
    <n v="778.69"/>
    <d v="2015-05-21T00:00:00"/>
    <n v="1028.76"/>
    <s v="Male"/>
    <n v="64"/>
    <d v="1976-04-14T00:00:00"/>
    <n v="46.473184027143574"/>
    <s v="Food Chemist"/>
    <s v="Health"/>
    <s v="Mass Customer"/>
    <s v="N"/>
    <s v="No"/>
    <n v="16"/>
    <m/>
  </r>
  <r>
    <n v="16604"/>
    <n v="97"/>
    <x v="45"/>
    <n v="31"/>
    <d v="2017-11-29T00:00:00"/>
    <b v="1"/>
    <s v="Approved"/>
    <s v="Solex"/>
    <s v="Standard"/>
    <s v="medium"/>
    <s v="large"/>
    <n v="202.62"/>
    <n v="151.96"/>
    <d v="2016-03-29T00:00:00"/>
    <n v="50.66"/>
    <s v="Male"/>
    <n v="64"/>
    <d v="1976-04-14T00:00:00"/>
    <n v="46.473184027143574"/>
    <s v="Food Chemist"/>
    <s v="Health"/>
    <s v="Mass Customer"/>
    <s v="N"/>
    <s v="No"/>
    <n v="16"/>
    <m/>
  </r>
  <r>
    <n v="18512"/>
    <n v="91"/>
    <x v="45"/>
    <n v="46"/>
    <d v="2017-11-14T00:00:00"/>
    <b v="1"/>
    <s v="Approved"/>
    <s v="Solex"/>
    <s v="Standard"/>
    <s v="medium"/>
    <s v="medium"/>
    <n v="100.35"/>
    <n v="75.260000000000005"/>
    <d v="1999-07-26T00:00:00"/>
    <n v="25.089999999999989"/>
    <s v="Male"/>
    <n v="64"/>
    <d v="1976-04-14T00:00:00"/>
    <n v="46.473184027143574"/>
    <s v="Food Chemist"/>
    <s v="Health"/>
    <s v="Mass Customer"/>
    <s v="N"/>
    <s v="No"/>
    <n v="16"/>
    <m/>
  </r>
  <r>
    <n v="3342"/>
    <n v="67"/>
    <x v="45"/>
    <n v="149"/>
    <d v="2017-08-03T00:00:00"/>
    <b v="0"/>
    <s v="Cancelled"/>
    <s v="Norco Bicycles"/>
    <s v="Road"/>
    <s v="medium"/>
    <s v="medium"/>
    <n v="544.04999999999995"/>
    <n v="376.84"/>
    <d v="2005-10-22T00:00:00"/>
    <n v="167.20999999999998"/>
    <s v="Male"/>
    <n v="64"/>
    <d v="1976-04-14T00:00:00"/>
    <n v="46.473184027143574"/>
    <s v="Food Chemist"/>
    <s v="Health"/>
    <s v="Mass Customer"/>
    <s v="N"/>
    <s v="No"/>
    <n v="16"/>
    <m/>
  </r>
  <r>
    <n v="14571"/>
    <n v="57"/>
    <x v="45"/>
    <n v="174"/>
    <d v="2017-07-09T00:00:00"/>
    <b v="1"/>
    <s v="Approved"/>
    <s v="WeareA2B"/>
    <s v="Touring"/>
    <s v="medium"/>
    <s v="large"/>
    <n v="1890.39"/>
    <n v="260.14"/>
    <d v="1991-01-21T00:00:00"/>
    <n v="1630.25"/>
    <s v="Male"/>
    <n v="64"/>
    <d v="1976-04-14T00:00:00"/>
    <n v="46.473184027143574"/>
    <s v="Food Chemist"/>
    <s v="Health"/>
    <s v="Mass Customer"/>
    <s v="N"/>
    <s v="No"/>
    <n v="16"/>
    <m/>
  </r>
  <r>
    <n v="9750"/>
    <n v="62"/>
    <x v="45"/>
    <n v="256"/>
    <d v="2017-04-18T00:00:00"/>
    <b v="0"/>
    <s v="Approved"/>
    <s v="Solex"/>
    <s v="Standard"/>
    <s v="medium"/>
    <s v="medium"/>
    <n v="478.16"/>
    <n v="298.72000000000003"/>
    <d v="1993-06-23T00:00:00"/>
    <n v="179.44"/>
    <s v="Male"/>
    <n v="64"/>
    <d v="1976-04-14T00:00:00"/>
    <n v="46.473184027143574"/>
    <s v="Food Chemist"/>
    <s v="Health"/>
    <s v="Mass Customer"/>
    <s v="N"/>
    <s v="No"/>
    <n v="16"/>
    <m/>
  </r>
  <r>
    <n v="1677"/>
    <n v="82"/>
    <x v="45"/>
    <n v="259"/>
    <d v="2017-04-15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64"/>
    <d v="1976-04-14T00:00:00"/>
    <n v="46.473184027143574"/>
    <s v="Food Chemist"/>
    <s v="Health"/>
    <s v="Mass Customer"/>
    <s v="N"/>
    <s v="No"/>
    <n v="16"/>
    <m/>
  </r>
  <r>
    <n v="5910"/>
    <n v="25"/>
    <x v="45"/>
    <n v="311"/>
    <d v="2017-02-22T00:00:00"/>
    <b v="0"/>
    <s v="Approved"/>
    <s v="Giant Bicycles"/>
    <s v="Road"/>
    <s v="medium"/>
    <s v="medium"/>
    <n v="1538.99"/>
    <n v="829.65"/>
    <d v="2016-02-04T00:00:00"/>
    <n v="709.34"/>
    <s v="Male"/>
    <n v="64"/>
    <d v="1976-04-14T00:00:00"/>
    <n v="46.473184027143574"/>
    <s v="Food Chemist"/>
    <s v="Health"/>
    <s v="Mass Customer"/>
    <s v="N"/>
    <s v="No"/>
    <n v="16"/>
    <m/>
  </r>
  <r>
    <n v="15262"/>
    <n v="1"/>
    <x v="45"/>
    <n v="340"/>
    <d v="2017-01-24T00:00:00"/>
    <b v="0"/>
    <s v="Approved"/>
    <s v="Giant Bicycles"/>
    <s v="Standard"/>
    <s v="medium"/>
    <s v="medium"/>
    <n v="1403.5"/>
    <n v="954.82"/>
    <d v="2016-11-14T00:00:00"/>
    <n v="448.67999999999995"/>
    <s v="Male"/>
    <n v="64"/>
    <d v="1976-04-14T00:00:00"/>
    <n v="46.473184027143574"/>
    <s v="Food Chemist"/>
    <s v="Health"/>
    <s v="Mass Customer"/>
    <s v="N"/>
    <s v="No"/>
    <n v="16"/>
    <m/>
  </r>
  <r>
    <n v="13493"/>
    <n v="5"/>
    <x v="46"/>
    <n v="111"/>
    <d v="2017-09-10T00:00:00"/>
    <b v="0"/>
    <s v="Approved"/>
    <s v="Trek Bicycles"/>
    <s v="Mountain"/>
    <s v="low"/>
    <s v="medium"/>
    <n v="574.64"/>
    <n v="459.71"/>
    <d v="2011-08-29T00:00:00"/>
    <n v="114.93"/>
    <s v="Female"/>
    <n v="24"/>
    <d v="1977-03-28T00:00:00"/>
    <n v="45.51975936992644"/>
    <s v="Accountant III"/>
    <s v="Manufacturing"/>
    <s v="Mass Customer"/>
    <s v="N"/>
    <s v="No"/>
    <n v="18"/>
    <m/>
  </r>
  <r>
    <n v="251"/>
    <n v="63"/>
    <x v="47"/>
    <m/>
    <d v="2017-04-11T00:00:00"/>
    <m/>
    <s v="Approved"/>
    <s v="Solex"/>
    <s v="Standard"/>
    <s v="medium"/>
    <s v="medium"/>
    <n v="1483.2"/>
    <n v="99.59"/>
    <n v="42145"/>
    <m/>
    <m/>
    <m/>
    <m/>
    <m/>
    <m/>
    <m/>
    <m/>
    <m/>
    <m/>
    <m/>
    <m/>
  </r>
  <r>
    <n v="9522"/>
    <n v="98"/>
    <x v="46"/>
    <n v="135"/>
    <d v="2017-08-17T00:00:00"/>
    <b v="1"/>
    <s v="Approved"/>
    <s v="Trek Bicycles"/>
    <s v="Standard"/>
    <s v="high"/>
    <s v="medium"/>
    <n v="358.39"/>
    <n v="215.03"/>
    <d v="2004-01-16T00:00:00"/>
    <n v="143.35999999999999"/>
    <s v="Female"/>
    <n v="24"/>
    <d v="1977-03-28T00:00:00"/>
    <n v="45.51975936992644"/>
    <s v="Accountant III"/>
    <s v="Manufacturing"/>
    <s v="Mass Customer"/>
    <s v="N"/>
    <s v="No"/>
    <n v="18"/>
    <m/>
  </r>
  <r>
    <n v="10016"/>
    <n v="41"/>
    <x v="46"/>
    <n v="210"/>
    <d v="2017-06-03T00:00:00"/>
    <b v="0"/>
    <s v="Approved"/>
    <s v="Solex"/>
    <s v="Road"/>
    <s v="medium"/>
    <s v="medium"/>
    <n v="416.98"/>
    <n v="312.74"/>
    <d v="1997-05-10T00:00:00"/>
    <n v="104.24000000000001"/>
    <s v="Female"/>
    <n v="24"/>
    <d v="1977-03-28T00:00:00"/>
    <n v="45.51975936992644"/>
    <s v="Accountant III"/>
    <s v="Manufacturing"/>
    <s v="Mass Customer"/>
    <s v="N"/>
    <s v="No"/>
    <n v="18"/>
    <m/>
  </r>
  <r>
    <n v="4762"/>
    <n v="81"/>
    <x v="46"/>
    <n v="332"/>
    <d v="2017-02-01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24"/>
    <d v="1977-03-28T00:00:00"/>
    <n v="45.51975936992644"/>
    <s v="Accountant III"/>
    <s v="Manufacturing"/>
    <s v="Mass Customer"/>
    <s v="N"/>
    <s v="No"/>
    <n v="18"/>
    <m/>
  </r>
  <r>
    <n v="963"/>
    <n v="52"/>
    <x v="48"/>
    <n v="61"/>
    <d v="2017-10-30T00:00:00"/>
    <b v="1"/>
    <s v="Approved"/>
    <s v="OHM Cycles"/>
    <s v="Road"/>
    <s v="medium"/>
    <s v="medium"/>
    <n v="1280.28"/>
    <n v="829.51"/>
    <d v="2001-11-25T00:00:00"/>
    <n v="450.77"/>
    <s v="Female"/>
    <n v="38"/>
    <d v="1983-03-01T00:00:00"/>
    <n v="39.590992246321655"/>
    <s v="Director of Sales"/>
    <s v="Retail"/>
    <s v="Mass Customer"/>
    <s v="N"/>
    <s v="No"/>
    <n v="5"/>
    <m/>
  </r>
  <r>
    <n v="17478"/>
    <n v="72"/>
    <x v="48"/>
    <n v="81"/>
    <d v="2017-10-10T00:00:00"/>
    <b v="0"/>
    <s v="Approved"/>
    <s v="Norco Bicycles"/>
    <s v="Standard"/>
    <s v="medium"/>
    <s v="medium"/>
    <n v="360.4"/>
    <n v="270.3"/>
    <d v="2016-12-06T00:00:00"/>
    <n v="90.099999999999966"/>
    <s v="Female"/>
    <n v="38"/>
    <d v="1983-03-01T00:00:00"/>
    <n v="39.590992246321655"/>
    <s v="Director of Sales"/>
    <s v="Retail"/>
    <s v="Mass Customer"/>
    <s v="N"/>
    <s v="No"/>
    <n v="5"/>
    <m/>
  </r>
  <r>
    <n v="10486"/>
    <n v="41"/>
    <x v="48"/>
    <n v="138"/>
    <d v="2017-08-14T00:00:00"/>
    <b v="0"/>
    <s v="Approved"/>
    <s v="Solex"/>
    <s v="Road"/>
    <s v="medium"/>
    <s v="medium"/>
    <n v="416.98"/>
    <n v="312.74"/>
    <d v="1997-05-10T00:00:00"/>
    <n v="104.24000000000001"/>
    <s v="Female"/>
    <n v="38"/>
    <d v="1983-03-01T00:00:00"/>
    <n v="39.590992246321655"/>
    <s v="Director of Sales"/>
    <s v="Retail"/>
    <s v="Mass Customer"/>
    <s v="N"/>
    <s v="No"/>
    <n v="5"/>
    <m/>
  </r>
  <r>
    <n v="12318"/>
    <n v="57"/>
    <x v="48"/>
    <n v="150"/>
    <d v="2017-08-02T00:00:00"/>
    <b v="0"/>
    <s v="Approved"/>
    <s v="WeareA2B"/>
    <s v="Touring"/>
    <s v="medium"/>
    <s v="large"/>
    <n v="1890.39"/>
    <n v="260.14"/>
    <d v="1991-01-21T00:00:00"/>
    <n v="1630.25"/>
    <s v="Female"/>
    <n v="38"/>
    <d v="1983-03-01T00:00:00"/>
    <n v="39.590992246321655"/>
    <s v="Director of Sales"/>
    <s v="Retail"/>
    <s v="Mass Customer"/>
    <s v="N"/>
    <s v="No"/>
    <n v="5"/>
    <m/>
  </r>
  <r>
    <n v="7889"/>
    <n v="11"/>
    <x v="48"/>
    <n v="170"/>
    <d v="2017-07-13T00:00:00"/>
    <b v="0"/>
    <s v="Approved"/>
    <s v="Giant Bicycles"/>
    <s v="Standard"/>
    <s v="high"/>
    <s v="medium"/>
    <n v="1274.93"/>
    <n v="764.96"/>
    <d v="2007-08-04T00:00:00"/>
    <n v="509.97"/>
    <s v="Female"/>
    <n v="38"/>
    <d v="1983-03-01T00:00:00"/>
    <n v="39.590992246321655"/>
    <s v="Director of Sales"/>
    <s v="Retail"/>
    <s v="Mass Customer"/>
    <s v="N"/>
    <s v="No"/>
    <n v="5"/>
    <m/>
  </r>
  <r>
    <n v="1672"/>
    <n v="72"/>
    <x v="48"/>
    <n v="174"/>
    <d v="2017-07-09T00:00:00"/>
    <b v="1"/>
    <s v="Approved"/>
    <s v="Norco Bicycles"/>
    <s v="Standard"/>
    <s v="medium"/>
    <s v="medium"/>
    <n v="360.4"/>
    <n v="270.3"/>
    <d v="2016-12-06T00:00:00"/>
    <n v="90.099999999999966"/>
    <s v="Female"/>
    <n v="38"/>
    <d v="1983-03-01T00:00:00"/>
    <n v="39.590992246321655"/>
    <s v="Director of Sales"/>
    <s v="Retail"/>
    <s v="Mass Customer"/>
    <s v="N"/>
    <s v="No"/>
    <n v="5"/>
    <m/>
  </r>
  <r>
    <n v="17162"/>
    <n v="56"/>
    <x v="48"/>
    <n v="326"/>
    <d v="2017-02-07T00:00:00"/>
    <b v="1"/>
    <s v="Approved"/>
    <s v="OHM Cycles"/>
    <s v="Standard"/>
    <s v="medium"/>
    <s v="medium"/>
    <n v="183.86"/>
    <n v="137.9"/>
    <d v="1997-10-04T00:00:00"/>
    <n v="45.960000000000008"/>
    <s v="Female"/>
    <n v="38"/>
    <d v="1983-03-01T00:00:00"/>
    <n v="39.590992246321655"/>
    <s v="Director of Sales"/>
    <s v="Retail"/>
    <s v="Mass Customer"/>
    <s v="N"/>
    <s v="No"/>
    <n v="5"/>
    <m/>
  </r>
  <r>
    <n v="16718"/>
    <n v="19"/>
    <x v="48"/>
    <n v="346"/>
    <d v="2017-01-18T00:00:00"/>
    <b v="0"/>
    <s v="Approved"/>
    <s v="OHM Cycles"/>
    <s v="Road"/>
    <s v="high"/>
    <s v="large"/>
    <n v="12.01"/>
    <n v="7.21"/>
    <d v="2009-03-08T00:00:00"/>
    <n v="4.8"/>
    <s v="Female"/>
    <n v="38"/>
    <d v="1983-03-01T00:00:00"/>
    <n v="39.590992246321655"/>
    <s v="Director of Sales"/>
    <s v="Retail"/>
    <s v="Mass Customer"/>
    <s v="N"/>
    <s v="No"/>
    <n v="5"/>
    <m/>
  </r>
  <r>
    <n v="896"/>
    <n v="53"/>
    <x v="48"/>
    <n v="360"/>
    <d v="2017-01-04T00:00:00"/>
    <b v="0"/>
    <s v="Approved"/>
    <s v="OHM Cycles"/>
    <s v="Standard"/>
    <s v="medium"/>
    <s v="medium"/>
    <n v="795.34"/>
    <n v="101.58"/>
    <d v="1997-02-09T00:00:00"/>
    <n v="693.76"/>
    <s v="Female"/>
    <n v="38"/>
    <d v="1983-03-01T00:00:00"/>
    <n v="39.590992246321655"/>
    <s v="Director of Sales"/>
    <s v="Retail"/>
    <s v="Mass Customer"/>
    <s v="N"/>
    <s v="No"/>
    <n v="5"/>
    <m/>
  </r>
  <r>
    <n v="13255"/>
    <n v="81"/>
    <x v="49"/>
    <n v="35"/>
    <d v="2017-11-25T00:00:00"/>
    <b v="0"/>
    <s v="Approved"/>
    <s v="Norco Bicycles"/>
    <s v="Standard"/>
    <s v="medium"/>
    <s v="small"/>
    <n v="586.45000000000005"/>
    <n v="521.94000000000005"/>
    <d v="2013-09-16T00:00:00"/>
    <n v="64.509999999999991"/>
    <s v="Male"/>
    <n v="63"/>
    <d v="1981-10-18T00:00:00"/>
    <n v="40.958115534310004"/>
    <s v="Assistant Media Planner"/>
    <s v="Entertainment"/>
    <s v="Affluent Customer"/>
    <s v="N"/>
    <s v="Yes"/>
    <n v="17"/>
    <m/>
  </r>
  <r>
    <n v="3788"/>
    <n v="36"/>
    <x v="49"/>
    <n v="36"/>
    <d v="2017-11-24T00:00:00"/>
    <b v="1"/>
    <s v="Approved"/>
    <s v="Solex"/>
    <s v="Standard"/>
    <s v="low"/>
    <s v="medium"/>
    <n v="945.04"/>
    <n v="507.58"/>
    <d v="2011-03-16T00:00:00"/>
    <n v="437.46"/>
    <s v="Male"/>
    <n v="63"/>
    <d v="1981-10-18T00:00:00"/>
    <n v="40.958115534310004"/>
    <s v="Assistant Media Planner"/>
    <s v="Entertainment"/>
    <s v="Affluent Customer"/>
    <s v="N"/>
    <s v="Yes"/>
    <n v="17"/>
    <m/>
  </r>
  <r>
    <n v="6265"/>
    <n v="45"/>
    <x v="49"/>
    <n v="92"/>
    <d v="2017-09-29T00:00:00"/>
    <b v="0"/>
    <s v="Approved"/>
    <s v="Solex"/>
    <s v="Standard"/>
    <s v="medium"/>
    <s v="medium"/>
    <n v="441.49"/>
    <n v="84.99"/>
    <d v="2007-12-11T00:00:00"/>
    <n v="356.5"/>
    <s v="Male"/>
    <n v="63"/>
    <d v="1981-10-18T00:00:00"/>
    <n v="40.958115534310004"/>
    <s v="Assistant Media Planner"/>
    <s v="Entertainment"/>
    <s v="Affluent Customer"/>
    <s v="N"/>
    <s v="Yes"/>
    <n v="17"/>
    <m/>
  </r>
  <r>
    <n v="11249"/>
    <n v="4"/>
    <x v="49"/>
    <n v="117"/>
    <d v="2017-09-04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63"/>
    <d v="1981-10-18T00:00:00"/>
    <n v="40.958115534310004"/>
    <s v="Assistant Media Planner"/>
    <s v="Entertainment"/>
    <s v="Affluent Customer"/>
    <s v="N"/>
    <s v="Yes"/>
    <n v="17"/>
    <m/>
  </r>
  <r>
    <n v="2120"/>
    <n v="98"/>
    <x v="49"/>
    <n v="220"/>
    <d v="2017-05-24T00:00:00"/>
    <b v="0"/>
    <s v="Approved"/>
    <s v="Trek Bicycles"/>
    <s v="Standard"/>
    <s v="high"/>
    <s v="medium"/>
    <n v="358.39"/>
    <n v="215.03"/>
    <d v="2004-01-16T00:00:00"/>
    <n v="143.35999999999999"/>
    <s v="Male"/>
    <n v="63"/>
    <d v="1981-10-18T00:00:00"/>
    <n v="40.958115534310004"/>
    <s v="Assistant Media Planner"/>
    <s v="Entertainment"/>
    <s v="Affluent Customer"/>
    <s v="N"/>
    <s v="Yes"/>
    <n v="17"/>
    <m/>
  </r>
  <r>
    <n v="6259"/>
    <n v="73"/>
    <x v="49"/>
    <n v="246"/>
    <d v="2017-04-28T00:00:00"/>
    <b v="1"/>
    <s v="Approved"/>
    <s v="Solex"/>
    <s v="Standard"/>
    <s v="medium"/>
    <s v="medium"/>
    <n v="1945.43"/>
    <n v="333.18"/>
    <d v="2004-07-25T00:00:00"/>
    <n v="1612.25"/>
    <s v="Male"/>
    <n v="63"/>
    <d v="1981-10-18T00:00:00"/>
    <n v="40.958115534310004"/>
    <s v="Assistant Media Planner"/>
    <s v="Entertainment"/>
    <s v="Affluent Customer"/>
    <s v="N"/>
    <s v="Yes"/>
    <n v="17"/>
    <m/>
  </r>
  <r>
    <n v="11825"/>
    <n v="3"/>
    <x v="49"/>
    <n v="257"/>
    <d v="2017-04-17T00:00:00"/>
    <b v="0"/>
    <s v="Approved"/>
    <s v="Trek Bicycles"/>
    <s v="Standard"/>
    <s v="medium"/>
    <s v="large"/>
    <n v="2091.4699999999998"/>
    <n v="388.92"/>
    <d v="2014-03-03T00:00:00"/>
    <n v="1702.5499999999997"/>
    <s v="Male"/>
    <n v="63"/>
    <d v="1981-10-18T00:00:00"/>
    <n v="40.958115534310004"/>
    <s v="Assistant Media Planner"/>
    <s v="Entertainment"/>
    <s v="Affluent Customer"/>
    <s v="N"/>
    <s v="Yes"/>
    <n v="17"/>
    <m/>
  </r>
  <r>
    <n v="19710"/>
    <n v="93"/>
    <x v="50"/>
    <n v="43"/>
    <d v="2017-11-17T00:00:00"/>
    <b v="1"/>
    <s v="Approved"/>
    <s v="WeareA2B"/>
    <s v="Standard"/>
    <s v="medium"/>
    <s v="medium"/>
    <n v="1065.03"/>
    <n v="230.09"/>
    <d v="2000-11-03T00:00:00"/>
    <n v="834.93999999999994"/>
    <s v="Male"/>
    <n v="64"/>
    <d v="1975-09-23T00:00:00"/>
    <n v="47.032088136732618"/>
    <s v="Senior Financial Analyst"/>
    <s v="Financial Services"/>
    <s v="Mass Customer"/>
    <s v="N"/>
    <s v="No"/>
    <n v="8"/>
    <m/>
  </r>
  <r>
    <n v="9567"/>
    <n v="2"/>
    <x v="50"/>
    <n v="133"/>
    <d v="2017-08-19T00:00:00"/>
    <b v="0"/>
    <s v="Approved"/>
    <s v="Solex"/>
    <s v="Standard"/>
    <s v="medium"/>
    <s v="medium"/>
    <n v="71.489999999999995"/>
    <n v="53.62"/>
    <d v="2012-12-02T00:00:00"/>
    <n v="17.869999999999997"/>
    <s v="Male"/>
    <n v="64"/>
    <d v="1975-09-23T00:00:00"/>
    <n v="47.032088136732618"/>
    <s v="Senior Financial Analyst"/>
    <s v="Financial Services"/>
    <s v="Mass Customer"/>
    <s v="N"/>
    <s v="No"/>
    <n v="8"/>
    <m/>
  </r>
  <r>
    <n v="7322"/>
    <n v="20"/>
    <x v="50"/>
    <n v="174"/>
    <d v="2017-07-09T00:00:00"/>
    <b v="1"/>
    <s v="Approved"/>
    <s v="Trek Bicycles"/>
    <s v="Standard"/>
    <s v="medium"/>
    <s v="small"/>
    <n v="1775.81"/>
    <n v="1580.47"/>
    <d v="2010-05-05T00:00:00"/>
    <n v="195.33999999999992"/>
    <s v="Male"/>
    <n v="64"/>
    <d v="1975-09-23T00:00:00"/>
    <n v="47.032088136732618"/>
    <s v="Senior Financial Analyst"/>
    <s v="Financial Services"/>
    <s v="Mass Customer"/>
    <s v="N"/>
    <s v="No"/>
    <n v="8"/>
    <m/>
  </r>
  <r>
    <n v="2601"/>
    <n v="91"/>
    <x v="51"/>
    <n v="53"/>
    <d v="2017-11-07T00:00:00"/>
    <b v="1"/>
    <s v="Approved"/>
    <s v="Solex"/>
    <s v="Standard"/>
    <s v="medium"/>
    <s v="medium"/>
    <n v="100.35"/>
    <n v="75.260000000000005"/>
    <d v="2000-11-03T00:00:00"/>
    <n v="25.089999999999989"/>
    <s v="Female"/>
    <n v="98"/>
    <d v="1972-02-26T00:00:00"/>
    <n v="50.607430602803156"/>
    <n v="0"/>
    <s v="n/a"/>
    <s v="Affluent Customer"/>
    <s v="N"/>
    <s v="Yes"/>
    <n v="15"/>
    <m/>
  </r>
  <r>
    <n v="19545"/>
    <n v="94"/>
    <x v="51"/>
    <n v="88"/>
    <d v="2017-10-03T00:00:00"/>
    <b v="0"/>
    <s v="Approved"/>
    <s v="Giant Bicycles"/>
    <s v="Standard"/>
    <s v="medium"/>
    <s v="large"/>
    <n v="1635.3"/>
    <n v="993.66"/>
    <d v="2013-06-09T00:00:00"/>
    <n v="641.64"/>
    <s v="Female"/>
    <n v="98"/>
    <d v="1972-02-26T00:00:00"/>
    <n v="50.607430602803156"/>
    <n v="0"/>
    <s v="n/a"/>
    <s v="Affluent Customer"/>
    <s v="N"/>
    <s v="Yes"/>
    <n v="15"/>
    <m/>
  </r>
  <r>
    <n v="18667"/>
    <n v="23"/>
    <x v="51"/>
    <n v="158"/>
    <d v="2017-07-25T00:00:00"/>
    <b v="0"/>
    <s v="Approved"/>
    <s v="Norco Bicycles"/>
    <s v="Mountain"/>
    <s v="low"/>
    <s v="small"/>
    <n v="688.63"/>
    <n v="612.88"/>
    <d v="2016-11-22T00:00:00"/>
    <n v="75.75"/>
    <s v="Female"/>
    <n v="98"/>
    <d v="1972-02-26T00:00:00"/>
    <n v="50.607430602803156"/>
    <n v="0"/>
    <s v="n/a"/>
    <s v="Affluent Customer"/>
    <s v="N"/>
    <s v="Yes"/>
    <n v="15"/>
    <m/>
  </r>
  <r>
    <n v="655"/>
    <n v="8"/>
    <x v="51"/>
    <n v="232"/>
    <d v="2017-05-12T00:00:00"/>
    <b v="0"/>
    <s v="Approved"/>
    <s v="Solex"/>
    <s v="Road"/>
    <s v="medium"/>
    <s v="small"/>
    <n v="1703.52"/>
    <n v="1516.13"/>
    <d v="2005-12-07T00:00:00"/>
    <n v="187.38999999999987"/>
    <s v="Female"/>
    <n v="98"/>
    <d v="1972-02-26T00:00:00"/>
    <n v="50.607430602803156"/>
    <n v="0"/>
    <s v="n/a"/>
    <s v="Affluent Customer"/>
    <s v="N"/>
    <s v="Yes"/>
    <n v="15"/>
    <m/>
  </r>
  <r>
    <n v="11710"/>
    <n v="53"/>
    <x v="51"/>
    <n v="290"/>
    <d v="2017-03-15T00:00:00"/>
    <b v="1"/>
    <s v="Approved"/>
    <s v="OHM Cycles"/>
    <s v="Standard"/>
    <s v="medium"/>
    <s v="medium"/>
    <n v="795.34"/>
    <n v="101.58"/>
    <d v="2009-04-12T00:00:00"/>
    <n v="693.76"/>
    <s v="Female"/>
    <n v="98"/>
    <d v="1972-02-26T00:00:00"/>
    <n v="50.607430602803156"/>
    <n v="0"/>
    <s v="n/a"/>
    <s v="Affluent Customer"/>
    <s v="N"/>
    <s v="Yes"/>
    <n v="15"/>
    <m/>
  </r>
  <r>
    <n v="1875"/>
    <n v="1"/>
    <x v="52"/>
    <n v="35"/>
    <d v="2017-11-25T00:00:00"/>
    <b v="0"/>
    <s v="Approved"/>
    <s v="Giant Bicycles"/>
    <s v="Standard"/>
    <s v="medium"/>
    <s v="medium"/>
    <n v="1403.5"/>
    <n v="954.82"/>
    <d v="2016-11-14T00:00:00"/>
    <n v="448.67999999999995"/>
    <s v="Male"/>
    <n v="51"/>
    <d v="1992-10-22T00:00:00"/>
    <n v="29.93893745180111"/>
    <s v="Registered Nurse"/>
    <s v="Health"/>
    <s v="Affluent Customer"/>
    <s v="N"/>
    <s v="No"/>
    <n v="2"/>
    <m/>
  </r>
  <r>
    <n v="12953"/>
    <n v="100"/>
    <x v="52"/>
    <n v="130"/>
    <d v="2017-08-22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51"/>
    <d v="1992-10-22T00:00:00"/>
    <n v="29.93893745180111"/>
    <s v="Registered Nurse"/>
    <s v="Health"/>
    <s v="Affluent Customer"/>
    <s v="N"/>
    <s v="No"/>
    <n v="2"/>
    <m/>
  </r>
  <r>
    <n v="3141"/>
    <n v="10"/>
    <x v="52"/>
    <n v="157"/>
    <d v="2017-07-26T00:00:00"/>
    <b v="1"/>
    <s v="Approved"/>
    <s v="WeareA2B"/>
    <s v="Touring"/>
    <s v="medium"/>
    <s v="medium"/>
    <n v="1466.68"/>
    <n v="363.25"/>
    <d v="2014-03-03T00:00:00"/>
    <n v="1103.43"/>
    <s v="Male"/>
    <n v="51"/>
    <d v="1992-10-22T00:00:00"/>
    <n v="29.93893745180111"/>
    <s v="Registered Nurse"/>
    <s v="Health"/>
    <s v="Affluent Customer"/>
    <s v="N"/>
    <s v="No"/>
    <n v="2"/>
    <m/>
  </r>
  <r>
    <n v="4109"/>
    <n v="43"/>
    <x v="52"/>
    <n v="168"/>
    <d v="2017-07-15T00:00:00"/>
    <b v="1"/>
    <s v="Approved"/>
    <s v="Solex"/>
    <s v="Standard"/>
    <s v="medium"/>
    <s v="medium"/>
    <n v="1151.96"/>
    <n v="649.49"/>
    <d v="1999-12-04T00:00:00"/>
    <n v="502.47"/>
    <s v="Male"/>
    <n v="51"/>
    <d v="1992-10-22T00:00:00"/>
    <n v="29.93893745180111"/>
    <s v="Registered Nurse"/>
    <s v="Health"/>
    <s v="Affluent Customer"/>
    <s v="N"/>
    <s v="No"/>
    <n v="2"/>
    <m/>
  </r>
  <r>
    <n v="14063"/>
    <n v="95"/>
    <x v="52"/>
    <n v="290"/>
    <d v="2017-03-15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51"/>
    <d v="1992-10-22T00:00:00"/>
    <n v="29.93893745180111"/>
    <s v="Registered Nurse"/>
    <s v="Health"/>
    <s v="Affluent Customer"/>
    <s v="N"/>
    <s v="No"/>
    <n v="2"/>
    <m/>
  </r>
  <r>
    <n v="10277"/>
    <n v="27"/>
    <x v="52"/>
    <n v="295"/>
    <d v="2017-03-10T00:00:00"/>
    <b v="0"/>
    <s v="Approved"/>
    <s v="Trek Bicycles"/>
    <s v="Standard"/>
    <s v="medium"/>
    <s v="medium"/>
    <n v="499.53"/>
    <n v="388.72"/>
    <d v="1999-06-23T00:00:00"/>
    <n v="110.80999999999995"/>
    <s v="Male"/>
    <n v="51"/>
    <d v="1992-10-22T00:00:00"/>
    <n v="29.93893745180111"/>
    <s v="Registered Nurse"/>
    <s v="Health"/>
    <s v="Affluent Customer"/>
    <s v="N"/>
    <s v="No"/>
    <n v="2"/>
    <m/>
  </r>
  <r>
    <n v="5080"/>
    <n v="55"/>
    <x v="52"/>
    <n v="347"/>
    <d v="2017-01-17T00:00:00"/>
    <b v="0"/>
    <s v="Approved"/>
    <s v="Trek Bicycles"/>
    <s v="Road"/>
    <s v="medium"/>
    <s v="large"/>
    <n v="1894.19"/>
    <n v="598.76"/>
    <d v="2003-07-21T00:00:00"/>
    <n v="1295.43"/>
    <s v="Male"/>
    <n v="51"/>
    <d v="1992-10-22T00:00:00"/>
    <n v="29.93893745180111"/>
    <s v="Registered Nurse"/>
    <s v="Health"/>
    <s v="Affluent Customer"/>
    <s v="N"/>
    <s v="No"/>
    <n v="2"/>
    <m/>
  </r>
  <r>
    <n v="10599"/>
    <n v="37"/>
    <x v="53"/>
    <n v="82"/>
    <d v="2017-10-09T00:00:00"/>
    <b v="1"/>
    <s v="Approved"/>
    <s v="OHM Cycles"/>
    <s v="Standard"/>
    <s v="low"/>
    <s v="medium"/>
    <n v="1793.43"/>
    <n v="248.82"/>
    <d v="1997-05-10T00:00:00"/>
    <n v="1544.6100000000001"/>
    <s v="Female"/>
    <n v="46"/>
    <d v="1975-08-15T00:00:00"/>
    <n v="47.138937452118221"/>
    <s v="Biostatistician II"/>
    <s v="n/a"/>
    <s v="Mass Customer"/>
    <s v="N"/>
    <s v="Yes"/>
    <n v="8"/>
    <m/>
  </r>
  <r>
    <n v="11103"/>
    <n v="17"/>
    <x v="53"/>
    <n v="149"/>
    <d v="2017-08-03T00:00:00"/>
    <b v="1"/>
    <s v="Approved"/>
    <s v="Solex"/>
    <s v="Standard"/>
    <s v="high"/>
    <s v="medium"/>
    <n v="1024.6600000000001"/>
    <n v="614.79999999999995"/>
    <d v="1993-10-02T00:00:00"/>
    <n v="409.86000000000013"/>
    <s v="Female"/>
    <n v="46"/>
    <d v="1975-08-15T00:00:00"/>
    <n v="47.138937452118221"/>
    <s v="Biostatistician II"/>
    <s v="n/a"/>
    <s v="Mass Customer"/>
    <s v="N"/>
    <s v="Yes"/>
    <n v="8"/>
    <m/>
  </r>
  <r>
    <n v="8193"/>
    <n v="59"/>
    <x v="53"/>
    <n v="224"/>
    <d v="2017-05-20T00:00:00"/>
    <b v="0"/>
    <s v="Approved"/>
    <s v="Solex"/>
    <s v="Standard"/>
    <s v="medium"/>
    <s v="large"/>
    <n v="1061.56"/>
    <n v="733.58"/>
    <d v="2012-05-18T00:00:00"/>
    <n v="327.9799999999999"/>
    <s v="Female"/>
    <n v="46"/>
    <d v="1975-08-15T00:00:00"/>
    <n v="47.138937452118221"/>
    <s v="Biostatistician II"/>
    <s v="n/a"/>
    <s v="Mass Customer"/>
    <s v="N"/>
    <s v="Yes"/>
    <n v="8"/>
    <m/>
  </r>
  <r>
    <n v="6433"/>
    <n v="96"/>
    <x v="53"/>
    <n v="243"/>
    <d v="2017-05-01T00:00:00"/>
    <b v="1"/>
    <s v="Approved"/>
    <s v="WeareA2B"/>
    <s v="Road"/>
    <s v="low"/>
    <s v="small"/>
    <n v="1172.78"/>
    <n v="1043.77"/>
    <d v="2002-10-10T00:00:00"/>
    <n v="129.01"/>
    <s v="Female"/>
    <n v="46"/>
    <d v="1975-08-15T00:00:00"/>
    <n v="47.138937452118221"/>
    <s v="Biostatistician II"/>
    <s v="n/a"/>
    <s v="Mass Customer"/>
    <s v="N"/>
    <s v="Yes"/>
    <n v="8"/>
    <m/>
  </r>
  <r>
    <n v="15721"/>
    <n v="53"/>
    <x v="53"/>
    <n v="247"/>
    <d v="2017-04-27T00:00:00"/>
    <b v="0"/>
    <s v="Approved"/>
    <s v="OHM Cycles"/>
    <s v="Standard"/>
    <s v="medium"/>
    <s v="medium"/>
    <n v="795.34"/>
    <n v="101.58"/>
    <d v="1997-10-04T00:00:00"/>
    <n v="693.76"/>
    <s v="Female"/>
    <n v="46"/>
    <d v="1975-08-15T00:00:00"/>
    <n v="47.138937452118221"/>
    <s v="Biostatistician II"/>
    <s v="n/a"/>
    <s v="Mass Customer"/>
    <s v="N"/>
    <s v="Yes"/>
    <n v="8"/>
    <m/>
  </r>
  <r>
    <n v="17551"/>
    <n v="25"/>
    <x v="53"/>
    <n v="251"/>
    <d v="2017-04-23T00:00:00"/>
    <b v="1"/>
    <s v="Approved"/>
    <s v="Giant Bicycles"/>
    <s v="Road"/>
    <s v="medium"/>
    <s v="medium"/>
    <n v="1538.99"/>
    <n v="829.65"/>
    <d v="2016-02-04T00:00:00"/>
    <n v="709.34"/>
    <s v="Female"/>
    <n v="46"/>
    <d v="1975-08-15T00:00:00"/>
    <n v="47.138937452118221"/>
    <s v="Biostatistician II"/>
    <s v="n/a"/>
    <s v="Mass Customer"/>
    <s v="N"/>
    <s v="Yes"/>
    <n v="8"/>
    <m/>
  </r>
  <r>
    <n v="7028"/>
    <n v="50"/>
    <x v="53"/>
    <n v="298"/>
    <d v="2017-03-07T00:00:00"/>
    <b v="1"/>
    <s v="Approved"/>
    <s v="WeareA2B"/>
    <s v="Standard"/>
    <s v="medium"/>
    <s v="small"/>
    <n v="175.89"/>
    <n v="131.91999999999999"/>
    <d v="2012-04-10T00:00:00"/>
    <n v="43.97"/>
    <s v="Female"/>
    <n v="46"/>
    <d v="1975-08-15T00:00:00"/>
    <n v="47.138937452118221"/>
    <s v="Biostatistician II"/>
    <s v="n/a"/>
    <s v="Mass Customer"/>
    <s v="N"/>
    <s v="Yes"/>
    <n v="8"/>
    <m/>
  </r>
  <r>
    <n v="17666"/>
    <n v="3"/>
    <x v="53"/>
    <n v="327"/>
    <d v="2017-02-06T00:00:00"/>
    <b v="0"/>
    <s v="Approved"/>
    <s v="Trek Bicycles"/>
    <s v="Standard"/>
    <s v="medium"/>
    <s v="large"/>
    <n v="2091.4699999999998"/>
    <n v="388.92"/>
    <d v="2004-09-28T00:00:00"/>
    <n v="1702.5499999999997"/>
    <s v="Female"/>
    <n v="46"/>
    <d v="1975-08-15T00:00:00"/>
    <n v="47.138937452118221"/>
    <s v="Biostatistician II"/>
    <s v="n/a"/>
    <s v="Mass Customer"/>
    <s v="N"/>
    <s v="Yes"/>
    <n v="8"/>
    <m/>
  </r>
  <r>
    <n v="11714"/>
    <n v="47"/>
    <x v="54"/>
    <n v="36"/>
    <d v="2017-11-24T00:00:00"/>
    <b v="0"/>
    <s v="Approved"/>
    <s v="Trek Bicycles"/>
    <s v="Road"/>
    <s v="low"/>
    <s v="small"/>
    <n v="1720.7"/>
    <n v="1531.42"/>
    <d v="2006-10-01T00:00:00"/>
    <n v="189.27999999999997"/>
    <s v="Male"/>
    <n v="63"/>
    <d v="1994-01-26T00:00:00"/>
    <n v="28.675923753170974"/>
    <s v="VP Quality Control"/>
    <s v="n/a"/>
    <s v="Affluent Customer"/>
    <s v="N"/>
    <s v="No"/>
    <n v="1"/>
    <m/>
  </r>
  <r>
    <n v="3622"/>
    <n v="48"/>
    <x v="54"/>
    <n v="144"/>
    <d v="2017-08-08T00:00:00"/>
    <b v="1"/>
    <s v="Approved"/>
    <s v="WeareA2B"/>
    <s v="Standard"/>
    <s v="medium"/>
    <s v="medium"/>
    <n v="1762.96"/>
    <n v="950.52"/>
    <d v="2014-07-28T00:00:00"/>
    <n v="812.44"/>
    <s v="Male"/>
    <n v="63"/>
    <d v="1994-01-26T00:00:00"/>
    <n v="28.675923753170974"/>
    <s v="VP Quality Control"/>
    <s v="n/a"/>
    <s v="Affluent Customer"/>
    <s v="N"/>
    <s v="No"/>
    <n v="1"/>
    <m/>
  </r>
  <r>
    <n v="9809"/>
    <n v="72"/>
    <x v="54"/>
    <n v="293"/>
    <d v="2017-03-12T00:00:00"/>
    <b v="0"/>
    <s v="Approved"/>
    <s v="Norco Bicycles"/>
    <s v="Standard"/>
    <s v="medium"/>
    <s v="medium"/>
    <n v="360.4"/>
    <n v="270.3"/>
    <d v="2016-12-06T00:00:00"/>
    <n v="90.099999999999966"/>
    <s v="Male"/>
    <n v="63"/>
    <d v="1994-01-26T00:00:00"/>
    <n v="28.675923753170974"/>
    <s v="VP Quality Control"/>
    <s v="n/a"/>
    <s v="Affluent Customer"/>
    <s v="N"/>
    <s v="No"/>
    <n v="1"/>
    <m/>
  </r>
  <r>
    <n v="7212"/>
    <n v="37"/>
    <x v="54"/>
    <n v="333"/>
    <d v="2017-01-31T00:00:00"/>
    <b v="1"/>
    <s v="Approved"/>
    <s v="OHM Cycles"/>
    <s v="Standard"/>
    <s v="low"/>
    <s v="medium"/>
    <n v="1793.43"/>
    <n v="248.82"/>
    <d v="1999-07-20T00:00:00"/>
    <n v="1544.6100000000001"/>
    <s v="Male"/>
    <n v="63"/>
    <d v="1994-01-26T00:00:00"/>
    <n v="28.675923753170974"/>
    <s v="VP Quality Control"/>
    <s v="n/a"/>
    <s v="Affluent Customer"/>
    <s v="N"/>
    <s v="No"/>
    <n v="1"/>
    <m/>
  </r>
  <r>
    <n v="121"/>
    <n v="25"/>
    <x v="55"/>
    <n v="26"/>
    <d v="2017-12-04T00:00:00"/>
    <b v="0"/>
    <s v="Approved"/>
    <s v="Giant Bicycles"/>
    <s v="Road"/>
    <s v="medium"/>
    <s v="medium"/>
    <n v="1538.99"/>
    <n v="829.65"/>
    <d v="1992-10-11T00:00:00"/>
    <n v="709.34"/>
    <s v="Male"/>
    <n v="38"/>
    <d v="1980-10-01T00:00:00"/>
    <n v="42.004690876775754"/>
    <s v="Account Executive"/>
    <s v="Manufacturing"/>
    <s v="Mass Customer"/>
    <s v="N"/>
    <s v="Yes"/>
    <n v="16"/>
    <m/>
  </r>
  <r>
    <n v="4900"/>
    <n v="66"/>
    <x v="55"/>
    <n v="159"/>
    <d v="2017-07-24T00:00:00"/>
    <b v="0"/>
    <s v="Approved"/>
    <s v="Giant Bicycles"/>
    <s v="Road"/>
    <s v="low"/>
    <s v="small"/>
    <n v="590.26"/>
    <n v="525.33000000000004"/>
    <d v="2002-08-31T00:00:00"/>
    <n v="64.92999999999995"/>
    <s v="Male"/>
    <n v="38"/>
    <d v="1980-10-01T00:00:00"/>
    <n v="42.004690876775754"/>
    <s v="Account Executive"/>
    <s v="Manufacturing"/>
    <s v="Mass Customer"/>
    <s v="N"/>
    <s v="Yes"/>
    <n v="16"/>
    <m/>
  </r>
  <r>
    <n v="3845"/>
    <n v="29"/>
    <x v="55"/>
    <n v="161"/>
    <d v="2017-07-22T00:00:00"/>
    <b v="1"/>
    <s v="Approved"/>
    <s v="Norco Bicycles"/>
    <s v="Road"/>
    <s v="medium"/>
    <s v="medium"/>
    <n v="543.39"/>
    <n v="407.54"/>
    <d v="2006-11-10T00:00:00"/>
    <n v="135.84999999999997"/>
    <s v="Male"/>
    <n v="38"/>
    <d v="1980-10-01T00:00:00"/>
    <n v="42.004690876775754"/>
    <s v="Account Executive"/>
    <s v="Manufacturing"/>
    <s v="Mass Customer"/>
    <s v="N"/>
    <s v="Yes"/>
    <n v="16"/>
    <m/>
  </r>
  <r>
    <n v="301"/>
    <n v="78"/>
    <x v="56"/>
    <m/>
    <d v="2017-03-24T00:00:00"/>
    <m/>
    <s v="Approved"/>
    <s v="Giant Bicycles"/>
    <s v="Standard"/>
    <s v="medium"/>
    <s v="large"/>
    <n v="1765.3"/>
    <n v="709.48"/>
    <n v="35455"/>
    <m/>
    <m/>
    <m/>
    <m/>
    <m/>
    <m/>
    <m/>
    <m/>
    <m/>
    <m/>
    <m/>
    <m/>
  </r>
  <r>
    <n v="13543"/>
    <n v="83"/>
    <x v="55"/>
    <n v="209"/>
    <d v="2017-06-04T00:00:00"/>
    <b v="1"/>
    <s v="Approved"/>
    <s v="Solex"/>
    <s v="Touring"/>
    <s v="medium"/>
    <s v="large"/>
    <n v="2083.94"/>
    <n v="675.03"/>
    <d v="2004-08-07T00:00:00"/>
    <n v="1408.91"/>
    <s v="Male"/>
    <n v="38"/>
    <d v="1980-10-01T00:00:00"/>
    <n v="42.004690876775754"/>
    <s v="Account Executive"/>
    <s v="Manufacturing"/>
    <s v="Mass Customer"/>
    <s v="N"/>
    <s v="Yes"/>
    <n v="16"/>
    <m/>
  </r>
  <r>
    <n v="1014"/>
    <n v="68"/>
    <x v="55"/>
    <n v="247"/>
    <d v="2017-04-27T00:00:00"/>
    <b v="1"/>
    <s v="Approved"/>
    <s v="OHM Cycles"/>
    <s v="Standard"/>
    <s v="medium"/>
    <s v="medium"/>
    <n v="1636.9"/>
    <n v="44.71"/>
    <d v="2000-05-22T00:00:00"/>
    <n v="1592.19"/>
    <s v="Male"/>
    <n v="38"/>
    <d v="1980-10-01T00:00:00"/>
    <n v="42.004690876775754"/>
    <s v="Account Executive"/>
    <s v="Manufacturing"/>
    <s v="Mass Customer"/>
    <s v="N"/>
    <s v="Yes"/>
    <n v="16"/>
    <m/>
  </r>
  <r>
    <n v="12419"/>
    <n v="69"/>
    <x v="55"/>
    <n v="271"/>
    <d v="2017-04-03T00:00:00"/>
    <b v="1"/>
    <s v="Approved"/>
    <s v="Giant Bicycles"/>
    <s v="Road"/>
    <s v="medium"/>
    <s v="medium"/>
    <n v="792.9"/>
    <n v="594.67999999999995"/>
    <d v="1995-10-24T00:00:00"/>
    <n v="198.22000000000003"/>
    <s v="Male"/>
    <n v="38"/>
    <d v="1980-10-01T00:00:00"/>
    <n v="42.004690876775754"/>
    <s v="Account Executive"/>
    <s v="Manufacturing"/>
    <s v="Mass Customer"/>
    <s v="N"/>
    <s v="Yes"/>
    <n v="16"/>
    <m/>
  </r>
  <r>
    <n v="17709"/>
    <n v="50"/>
    <x v="55"/>
    <n v="347"/>
    <d v="2017-01-17T00:00:00"/>
    <b v="0"/>
    <s v="Approved"/>
    <s v="WeareA2B"/>
    <s v="Standard"/>
    <s v="medium"/>
    <s v="small"/>
    <n v="175.89"/>
    <n v="131.91999999999999"/>
    <d v="2012-04-10T00:00:00"/>
    <n v="43.97"/>
    <s v="Male"/>
    <n v="38"/>
    <d v="1980-10-01T00:00:00"/>
    <n v="42.004690876775754"/>
    <s v="Account Executive"/>
    <s v="Manufacturing"/>
    <s v="Mass Customer"/>
    <s v="N"/>
    <s v="Yes"/>
    <n v="16"/>
    <m/>
  </r>
  <r>
    <n v="8399"/>
    <n v="71"/>
    <x v="57"/>
    <n v="55"/>
    <d v="2017-11-05T00:00:00"/>
    <b v="0"/>
    <s v="Approved"/>
    <s v="Solex"/>
    <s v="Standard"/>
    <s v="high"/>
    <s v="large"/>
    <n v="1842.92"/>
    <n v="1105.75"/>
    <d v="1995-10-24T00:00:00"/>
    <n v="737.17000000000007"/>
    <s v="Male"/>
    <n v="68"/>
    <d v="1959-12-05T00:00:00"/>
    <n v="62.843047040842208"/>
    <s v="Computer Systems Analyst II"/>
    <s v="Retail"/>
    <s v="Mass Customer"/>
    <s v="N"/>
    <s v="No"/>
    <n v="18"/>
    <m/>
  </r>
  <r>
    <n v="11873"/>
    <n v="4"/>
    <x v="57"/>
    <n v="57"/>
    <d v="2017-11-03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68"/>
    <d v="1959-12-05T00:00:00"/>
    <n v="62.843047040842208"/>
    <s v="Computer Systems Analyst II"/>
    <s v="Retail"/>
    <s v="Mass Customer"/>
    <s v="N"/>
    <s v="No"/>
    <n v="18"/>
    <m/>
  </r>
  <r>
    <n v="4816"/>
    <n v="75"/>
    <x v="57"/>
    <n v="104"/>
    <d v="2017-09-17T00:00:00"/>
    <b v="1"/>
    <s v="Approved"/>
    <s v="Giant Bicycles"/>
    <s v="Touring"/>
    <s v="medium"/>
    <s v="large"/>
    <n v="1873.97"/>
    <n v="863.95"/>
    <d v="2006-05-22T00:00:00"/>
    <n v="1010.02"/>
    <s v="Male"/>
    <n v="68"/>
    <d v="1959-12-05T00:00:00"/>
    <n v="62.843047040842208"/>
    <s v="Computer Systems Analyst II"/>
    <s v="Retail"/>
    <s v="Mass Customer"/>
    <s v="N"/>
    <s v="No"/>
    <n v="18"/>
    <m/>
  </r>
  <r>
    <n v="3165"/>
    <n v="77"/>
    <x v="57"/>
    <n v="130"/>
    <d v="2017-08-22T00:00:00"/>
    <b v="0"/>
    <s v="Approved"/>
    <s v="Norco Bicycles"/>
    <s v="Road"/>
    <s v="medium"/>
    <s v="large"/>
    <n v="1240.31"/>
    <n v="795.1"/>
    <d v="2011-01-10T00:00:00"/>
    <n v="445.20999999999992"/>
    <s v="Male"/>
    <n v="68"/>
    <d v="1959-12-05T00:00:00"/>
    <n v="62.843047040842208"/>
    <s v="Computer Systems Analyst II"/>
    <s v="Retail"/>
    <s v="Mass Customer"/>
    <s v="N"/>
    <s v="No"/>
    <n v="18"/>
    <m/>
  </r>
  <r>
    <n v="7602"/>
    <n v="32"/>
    <x v="57"/>
    <n v="219"/>
    <d v="2017-05-25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68"/>
    <d v="1959-12-05T00:00:00"/>
    <n v="62.843047040842208"/>
    <s v="Computer Systems Analyst II"/>
    <s v="Retail"/>
    <s v="Mass Customer"/>
    <s v="N"/>
    <s v="No"/>
    <n v="18"/>
    <m/>
  </r>
  <r>
    <n v="5002"/>
    <n v="29"/>
    <x v="57"/>
    <n v="321"/>
    <d v="2017-02-12T00:00:00"/>
    <b v="0"/>
    <s v="Approved"/>
    <s v="Norco Bicycles"/>
    <s v="Road"/>
    <s v="medium"/>
    <s v="medium"/>
    <n v="543.39"/>
    <n v="407.54"/>
    <d v="2016-11-22T00:00:00"/>
    <n v="135.84999999999997"/>
    <s v="Male"/>
    <n v="68"/>
    <d v="1959-12-05T00:00:00"/>
    <n v="62.843047040842208"/>
    <s v="Computer Systems Analyst II"/>
    <s v="Retail"/>
    <s v="Mass Customer"/>
    <s v="N"/>
    <s v="No"/>
    <n v="18"/>
    <m/>
  </r>
  <r>
    <n v="4445"/>
    <n v="13"/>
    <x v="57"/>
    <n v="356"/>
    <d v="2017-01-08T00:00:00"/>
    <b v="1"/>
    <s v="Approved"/>
    <s v="Solex"/>
    <s v="Standard"/>
    <s v="medium"/>
    <s v="medium"/>
    <n v="1163.8900000000001"/>
    <n v="589.27"/>
    <d v="2016-07-09T00:00:00"/>
    <n v="574.62000000000012"/>
    <s v="Male"/>
    <n v="68"/>
    <d v="1959-12-05T00:00:00"/>
    <n v="62.843047040842208"/>
    <s v="Computer Systems Analyst II"/>
    <s v="Retail"/>
    <s v="Mass Customer"/>
    <s v="N"/>
    <s v="No"/>
    <n v="18"/>
    <m/>
  </r>
  <r>
    <n v="4239"/>
    <n v="12"/>
    <x v="57"/>
    <n v="363"/>
    <d v="2017-01-01T00:00:00"/>
    <b v="0"/>
    <s v="Approved"/>
    <s v="WeareA2B"/>
    <s v="Standard"/>
    <s v="medium"/>
    <s v="medium"/>
    <n v="1231.1500000000001"/>
    <n v="161.6"/>
    <d v="2004-08-17T00:00:00"/>
    <n v="1069.5500000000002"/>
    <s v="Male"/>
    <n v="68"/>
    <d v="1959-12-05T00:00:00"/>
    <n v="62.843047040842208"/>
    <s v="Computer Systems Analyst II"/>
    <s v="Retail"/>
    <s v="Mass Customer"/>
    <s v="N"/>
    <s v="No"/>
    <n v="18"/>
    <m/>
  </r>
  <r>
    <n v="14349"/>
    <n v="64"/>
    <x v="58"/>
    <n v="4"/>
    <d v="2017-12-26T00:00:00"/>
    <b v="0"/>
    <s v="Approved"/>
    <s v="Trek Bicycles"/>
    <s v="Standard"/>
    <s v="medium"/>
    <s v="large"/>
    <n v="1469.44"/>
    <n v="596.54999999999995"/>
    <d v="1995-10-24T00:00:00"/>
    <n v="872.8900000000001"/>
    <s v="Male"/>
    <n v="57"/>
    <d v="1988-06-22T00:00:00"/>
    <n v="34.275923753488087"/>
    <n v="0"/>
    <s v="Financial Services"/>
    <s v="Mass Customer"/>
    <s v="N"/>
    <s v="Yes"/>
    <n v="13"/>
    <m/>
  </r>
  <r>
    <n v="2447"/>
    <n v="65"/>
    <x v="58"/>
    <n v="27"/>
    <d v="2017-12-03T00:00:00"/>
    <b v="1"/>
    <s v="Approved"/>
    <s v="WeareA2B"/>
    <s v="Standard"/>
    <s v="medium"/>
    <s v="medium"/>
    <n v="1807.45"/>
    <n v="778.69"/>
    <d v="2010-11-05T00:00:00"/>
    <n v="1028.76"/>
    <s v="Male"/>
    <n v="57"/>
    <d v="1988-06-22T00:00:00"/>
    <n v="34.275923753488087"/>
    <n v="0"/>
    <s v="Financial Services"/>
    <s v="Mass Customer"/>
    <s v="N"/>
    <s v="Yes"/>
    <n v="13"/>
    <m/>
  </r>
  <r>
    <n v="14584"/>
    <n v="37"/>
    <x v="58"/>
    <n v="48"/>
    <d v="2017-11-12T00:00:00"/>
    <b v="0"/>
    <s v="Approved"/>
    <s v="OHM Cycles"/>
    <s v="Standard"/>
    <s v="low"/>
    <s v="medium"/>
    <n v="1793.43"/>
    <n v="248.82"/>
    <d v="2010-06-07T00:00:00"/>
    <n v="1544.6100000000001"/>
    <s v="Male"/>
    <n v="57"/>
    <d v="1988-06-22T00:00:00"/>
    <n v="34.275923753488087"/>
    <n v="0"/>
    <s v="Financial Services"/>
    <s v="Mass Customer"/>
    <s v="N"/>
    <s v="Yes"/>
    <n v="13"/>
    <m/>
  </r>
  <r>
    <n v="8946"/>
    <n v="74"/>
    <x v="58"/>
    <n v="116"/>
    <d v="2017-09-05T00:00:00"/>
    <b v="0"/>
    <s v="Approved"/>
    <s v="WeareA2B"/>
    <s v="Standard"/>
    <s v="medium"/>
    <s v="medium"/>
    <n v="1228.07"/>
    <n v="400.91"/>
    <d v="2015-08-10T00:00:00"/>
    <n v="827.15999999999985"/>
    <s v="Male"/>
    <n v="57"/>
    <d v="1988-06-22T00:00:00"/>
    <n v="34.275923753488087"/>
    <n v="0"/>
    <s v="Financial Services"/>
    <s v="Mass Customer"/>
    <s v="N"/>
    <s v="Yes"/>
    <n v="13"/>
    <m/>
  </r>
  <r>
    <n v="2872"/>
    <n v="8"/>
    <x v="58"/>
    <n v="252"/>
    <d v="2017-04-22T00:00:00"/>
    <b v="0"/>
    <s v="Approved"/>
    <s v="Solex"/>
    <s v="Road"/>
    <s v="medium"/>
    <s v="small"/>
    <n v="1703.52"/>
    <n v="1516.13"/>
    <d v="2011-04-16T00:00:00"/>
    <n v="187.38999999999987"/>
    <s v="Male"/>
    <n v="57"/>
    <d v="1988-06-22T00:00:00"/>
    <n v="34.275923753488087"/>
    <n v="0"/>
    <s v="Financial Services"/>
    <s v="Mass Customer"/>
    <s v="N"/>
    <s v="Yes"/>
    <n v="13"/>
    <m/>
  </r>
  <r>
    <n v="19862"/>
    <n v="24"/>
    <x v="58"/>
    <n v="353"/>
    <d v="2017-01-11T00:00:00"/>
    <b v="0"/>
    <s v="Approved"/>
    <s v="Solex"/>
    <s v="Road"/>
    <s v="medium"/>
    <s v="large"/>
    <n v="1777.8"/>
    <n v="820.78"/>
    <d v="1993-05-26T00:00:00"/>
    <n v="957.02"/>
    <s v="Male"/>
    <n v="57"/>
    <d v="1988-06-22T00:00:00"/>
    <n v="34.275923753488087"/>
    <n v="0"/>
    <s v="Financial Services"/>
    <s v="Mass Customer"/>
    <s v="N"/>
    <s v="Yes"/>
    <n v="13"/>
    <m/>
  </r>
  <r>
    <n v="6810"/>
    <n v="72"/>
    <x v="59"/>
    <n v="7"/>
    <d v="2017-12-23T00:00:00"/>
    <b v="0"/>
    <s v="Approved"/>
    <s v="Norco Bicycles"/>
    <s v="Standard"/>
    <s v="medium"/>
    <s v="medium"/>
    <n v="360.4"/>
    <n v="270.3"/>
    <d v="2016-12-06T00:00:00"/>
    <n v="90.099999999999966"/>
    <s v="Female"/>
    <n v="22"/>
    <d v="1954-04-18T00:00:00"/>
    <n v="68.478663479198374"/>
    <s v="Software Test Engineer II"/>
    <s v="Financial Services"/>
    <s v="Mass Customer"/>
    <s v="N"/>
    <s v="No"/>
    <n v="16"/>
    <m/>
  </r>
  <r>
    <n v="10063"/>
    <n v="58"/>
    <x v="59"/>
    <n v="141"/>
    <d v="2017-08-11T00:00:00"/>
    <b v="0"/>
    <s v="Approved"/>
    <s v="OHM Cycles"/>
    <s v="Standard"/>
    <s v="medium"/>
    <s v="medium"/>
    <n v="912.52"/>
    <n v="141.4"/>
    <d v="2015-10-18T00:00:00"/>
    <n v="771.12"/>
    <s v="Female"/>
    <n v="22"/>
    <d v="1954-04-18T00:00:00"/>
    <n v="68.478663479198374"/>
    <s v="Software Test Engineer II"/>
    <s v="Financial Services"/>
    <s v="Mass Customer"/>
    <s v="N"/>
    <s v="No"/>
    <n v="16"/>
    <m/>
  </r>
  <r>
    <n v="19787"/>
    <n v="4"/>
    <x v="59"/>
    <n v="304"/>
    <d v="2017-03-01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22"/>
    <d v="1954-04-18T00:00:00"/>
    <n v="68.478663479198374"/>
    <s v="Software Test Engineer II"/>
    <s v="Financial Services"/>
    <s v="Mass Customer"/>
    <s v="N"/>
    <s v="No"/>
    <n v="16"/>
    <m/>
  </r>
  <r>
    <n v="17509"/>
    <n v="51"/>
    <x v="59"/>
    <n v="313"/>
    <d v="2017-02-20T00:00:00"/>
    <b v="1"/>
    <s v="Approved"/>
    <s v="OHM Cycles"/>
    <s v="Standard"/>
    <s v="high"/>
    <s v="medium"/>
    <n v="2005.66"/>
    <n v="1203.4000000000001"/>
    <d v="2012-04-10T00:00:00"/>
    <n v="802.26"/>
    <s v="Female"/>
    <n v="22"/>
    <d v="1954-04-18T00:00:00"/>
    <n v="68.478663479198374"/>
    <s v="Software Test Engineer II"/>
    <s v="Financial Services"/>
    <s v="Mass Customer"/>
    <s v="N"/>
    <s v="No"/>
    <n v="16"/>
    <m/>
  </r>
  <r>
    <n v="8283"/>
    <n v="93"/>
    <x v="59"/>
    <n v="357"/>
    <d v="2017-01-07T00:00:00"/>
    <b v="1"/>
    <s v="Approved"/>
    <s v="WeareA2B"/>
    <s v="Standard"/>
    <s v="medium"/>
    <s v="medium"/>
    <n v="1065.03"/>
    <n v="230.09"/>
    <d v="2000-11-03T00:00:00"/>
    <n v="834.93999999999994"/>
    <s v="Female"/>
    <n v="22"/>
    <d v="1954-04-18T00:00:00"/>
    <n v="68.478663479198374"/>
    <s v="Software Test Engineer II"/>
    <s v="Financial Services"/>
    <s v="Mass Customer"/>
    <s v="N"/>
    <s v="No"/>
    <n v="16"/>
    <m/>
  </r>
  <r>
    <n v="19706"/>
    <n v="60"/>
    <x v="60"/>
    <n v="67"/>
    <d v="2017-10-24T00:00:00"/>
    <b v="0"/>
    <s v="Approved"/>
    <s v="Giant Bicycles"/>
    <s v="Standard"/>
    <s v="high"/>
    <s v="small"/>
    <n v="1977.36"/>
    <n v="1759.85"/>
    <d v="2015-06-17T00:00:00"/>
    <n v="217.51"/>
    <s v="Female"/>
    <n v="2"/>
    <d v="1966-07-24T00:00:00"/>
    <n v="56.204690876775757"/>
    <s v="Sales Associate"/>
    <s v="Property"/>
    <s v="Mass Customer"/>
    <s v="N"/>
    <s v="Yes"/>
    <n v="18"/>
    <m/>
  </r>
  <r>
    <n v="12121"/>
    <n v="47"/>
    <x v="60"/>
    <n v="79"/>
    <d v="2017-10-12T00:00:00"/>
    <b v="1"/>
    <s v="Approved"/>
    <s v="Trek Bicycles"/>
    <s v="Road"/>
    <s v="low"/>
    <s v="small"/>
    <n v="1720.7"/>
    <n v="1531.42"/>
    <d v="2003-02-16T00:00:00"/>
    <n v="189.27999999999997"/>
    <s v="Female"/>
    <n v="2"/>
    <d v="1966-07-24T00:00:00"/>
    <n v="56.204690876775757"/>
    <s v="Sales Associate"/>
    <s v="Property"/>
    <s v="Mass Customer"/>
    <s v="N"/>
    <s v="Yes"/>
    <n v="18"/>
    <m/>
  </r>
  <r>
    <n v="1329"/>
    <n v="73"/>
    <x v="60"/>
    <n v="84"/>
    <d v="2017-10-07T00:00:00"/>
    <b v="1"/>
    <s v="Approved"/>
    <s v="Solex"/>
    <s v="Standard"/>
    <s v="medium"/>
    <s v="medium"/>
    <n v="1945.43"/>
    <n v="333.18"/>
    <d v="2004-07-25T00:00:00"/>
    <n v="1612.25"/>
    <s v="Female"/>
    <n v="2"/>
    <d v="1966-07-24T00:00:00"/>
    <n v="56.204690876775757"/>
    <s v="Sales Associate"/>
    <s v="Property"/>
    <s v="Mass Customer"/>
    <s v="N"/>
    <s v="Yes"/>
    <n v="18"/>
    <m/>
  </r>
  <r>
    <n v="8528"/>
    <n v="68"/>
    <x v="60"/>
    <n v="128"/>
    <d v="2017-08-24T00:00:00"/>
    <b v="1"/>
    <s v="Approved"/>
    <s v="OHM Cycles"/>
    <s v="Standard"/>
    <s v="medium"/>
    <s v="medium"/>
    <n v="1636.9"/>
    <n v="44.71"/>
    <d v="2016-12-06T00:00:00"/>
    <n v="1592.19"/>
    <s v="Female"/>
    <n v="2"/>
    <d v="1966-07-24T00:00:00"/>
    <n v="56.204690876775757"/>
    <s v="Sales Associate"/>
    <s v="Property"/>
    <s v="Mass Customer"/>
    <s v="N"/>
    <s v="Yes"/>
    <n v="18"/>
    <m/>
  </r>
  <r>
    <n v="12769"/>
    <n v="15"/>
    <x v="60"/>
    <n v="243"/>
    <d v="2017-05-01T00:00:00"/>
    <b v="1"/>
    <s v="Approved"/>
    <s v="Norco Bicycles"/>
    <s v="Standard"/>
    <s v="low"/>
    <s v="medium"/>
    <n v="958.74"/>
    <n v="748.9"/>
    <d v="2010-05-05T00:00:00"/>
    <n v="209.84000000000003"/>
    <s v="Female"/>
    <n v="2"/>
    <d v="1966-07-24T00:00:00"/>
    <n v="56.204690876775757"/>
    <s v="Sales Associate"/>
    <s v="Property"/>
    <s v="Mass Customer"/>
    <s v="N"/>
    <s v="Yes"/>
    <n v="18"/>
    <m/>
  </r>
  <r>
    <n v="16311"/>
    <n v="28"/>
    <x v="60"/>
    <n v="292"/>
    <d v="2017-03-13T00:00:00"/>
    <b v="0"/>
    <s v="Approved"/>
    <s v="Norco Bicycles"/>
    <s v="Standard"/>
    <s v="medium"/>
    <s v="small"/>
    <n v="1216.1400000000001"/>
    <n v="1082.3599999999999"/>
    <d v="1991-11-10T00:00:00"/>
    <n v="133.7800000000002"/>
    <s v="Female"/>
    <n v="2"/>
    <d v="1966-07-24T00:00:00"/>
    <n v="56.204690876775757"/>
    <s v="Sales Associate"/>
    <s v="Property"/>
    <s v="Mass Customer"/>
    <s v="N"/>
    <s v="Yes"/>
    <n v="18"/>
    <m/>
  </r>
  <r>
    <n v="11374"/>
    <n v="98"/>
    <x v="60"/>
    <n v="308"/>
    <d v="2017-02-25T00:00:00"/>
    <b v="1"/>
    <s v="Approved"/>
    <s v="Trek Bicycles"/>
    <s v="Standard"/>
    <s v="high"/>
    <s v="medium"/>
    <n v="358.39"/>
    <n v="215.03"/>
    <d v="1994-08-10T00:00:00"/>
    <n v="143.35999999999999"/>
    <s v="Female"/>
    <n v="2"/>
    <d v="1966-07-24T00:00:00"/>
    <n v="56.204690876775757"/>
    <s v="Sales Associate"/>
    <s v="Property"/>
    <s v="Mass Customer"/>
    <s v="N"/>
    <s v="Yes"/>
    <n v="18"/>
    <m/>
  </r>
  <r>
    <n v="8199"/>
    <n v="71"/>
    <x v="61"/>
    <n v="46"/>
    <d v="2017-11-14T00:00:00"/>
    <b v="0"/>
    <s v="Approved"/>
    <s v="Solex"/>
    <s v="Standard"/>
    <s v="high"/>
    <s v="large"/>
    <n v="1842.92"/>
    <n v="1105.75"/>
    <d v="2004-07-25T00:00:00"/>
    <n v="737.17000000000007"/>
    <s v="Male"/>
    <n v="48"/>
    <d v="1956-09-24T00:00:00"/>
    <n v="66.040307314814811"/>
    <s v="Paralegal"/>
    <s v="Financial Services"/>
    <s v="Affluent Customer"/>
    <s v="N"/>
    <s v="Yes"/>
    <n v="7"/>
    <m/>
  </r>
  <r>
    <n v="4521"/>
    <n v="93"/>
    <x v="61"/>
    <n v="99"/>
    <d v="2017-09-22T00:00:00"/>
    <b v="0"/>
    <s v="Approved"/>
    <s v="WeareA2B"/>
    <s v="Standard"/>
    <s v="medium"/>
    <s v="medium"/>
    <n v="1065.03"/>
    <n v="230.09"/>
    <d v="2000-11-03T00:00:00"/>
    <n v="834.93999999999994"/>
    <s v="Male"/>
    <n v="48"/>
    <d v="1956-09-24T00:00:00"/>
    <n v="66.040307314814811"/>
    <s v="Paralegal"/>
    <s v="Financial Services"/>
    <s v="Affluent Customer"/>
    <s v="N"/>
    <s v="Yes"/>
    <n v="7"/>
    <m/>
  </r>
  <r>
    <n v="6624"/>
    <n v="50"/>
    <x v="61"/>
    <n v="138"/>
    <d v="2017-08-14T00:00:00"/>
    <b v="1"/>
    <s v="Approved"/>
    <s v="WeareA2B"/>
    <s v="Standard"/>
    <s v="medium"/>
    <s v="small"/>
    <n v="175.89"/>
    <n v="131.91999999999999"/>
    <d v="2001-11-25T00:00:00"/>
    <n v="43.97"/>
    <s v="Male"/>
    <n v="48"/>
    <d v="1956-09-24T00:00:00"/>
    <n v="66.040307314814811"/>
    <s v="Paralegal"/>
    <s v="Financial Services"/>
    <s v="Affluent Customer"/>
    <s v="N"/>
    <s v="Yes"/>
    <n v="7"/>
    <m/>
  </r>
  <r>
    <n v="6092"/>
    <n v="27"/>
    <x v="61"/>
    <n v="206"/>
    <d v="2017-06-07T00:00:00"/>
    <b v="0"/>
    <s v="Approved"/>
    <s v="Trek Bicycles"/>
    <s v="Standard"/>
    <s v="medium"/>
    <s v="medium"/>
    <n v="499.53"/>
    <n v="388.72"/>
    <d v="2006-11-10T00:00:00"/>
    <n v="110.80999999999995"/>
    <s v="Male"/>
    <n v="48"/>
    <d v="1956-09-24T00:00:00"/>
    <n v="66.040307314814811"/>
    <s v="Paralegal"/>
    <s v="Financial Services"/>
    <s v="Affluent Customer"/>
    <s v="N"/>
    <s v="Yes"/>
    <n v="7"/>
    <m/>
  </r>
  <r>
    <n v="11540"/>
    <n v="33"/>
    <x v="61"/>
    <n v="275"/>
    <d v="2017-03-30T00:00:00"/>
    <b v="0"/>
    <s v="Approved"/>
    <s v="Giant Bicycles"/>
    <s v="Standard"/>
    <s v="medium"/>
    <s v="small"/>
    <n v="1311.44"/>
    <n v="1167.18"/>
    <d v="2003-03-18T00:00:00"/>
    <n v="144.26"/>
    <s v="Male"/>
    <n v="48"/>
    <d v="1956-09-24T00:00:00"/>
    <n v="66.040307314814811"/>
    <s v="Paralegal"/>
    <s v="Financial Services"/>
    <s v="Affluent Customer"/>
    <s v="N"/>
    <s v="Yes"/>
    <n v="7"/>
    <m/>
  </r>
  <r>
    <n v="337"/>
    <n v="82"/>
    <x v="62"/>
    <m/>
    <d v="2017-10-30T00:00:00"/>
    <m/>
    <s v="Approved"/>
    <s v="Norco Bicycles"/>
    <s v="Standard"/>
    <s v="high"/>
    <s v="medium"/>
    <n v="1148.6400000000001"/>
    <n v="689.18"/>
    <n v="41533"/>
    <m/>
    <m/>
    <m/>
    <m/>
    <m/>
    <m/>
    <m/>
    <m/>
    <m/>
    <m/>
    <m/>
    <m/>
  </r>
  <r>
    <n v="5249"/>
    <n v="35"/>
    <x v="61"/>
    <n v="329"/>
    <d v="2017-02-04T00:00:00"/>
    <b v="1"/>
    <s v="Approved"/>
    <s v="Trek Bicycles"/>
    <s v="Standard"/>
    <s v="low"/>
    <s v="medium"/>
    <n v="1057.51"/>
    <n v="154.4"/>
    <d v="2006-02-02T00:00:00"/>
    <n v="903.11"/>
    <s v="Male"/>
    <n v="48"/>
    <d v="1956-09-24T00:00:00"/>
    <n v="66.040307314814811"/>
    <s v="Paralegal"/>
    <s v="Financial Services"/>
    <s v="Affluent Customer"/>
    <s v="N"/>
    <s v="Yes"/>
    <n v="7"/>
    <m/>
  </r>
  <r>
    <n v="16287"/>
    <n v="72"/>
    <x v="61"/>
    <n v="354"/>
    <d v="2017-01-10T00:00:00"/>
    <b v="1"/>
    <s v="Approved"/>
    <s v="Norco Bicycles"/>
    <s v="Standard"/>
    <s v="medium"/>
    <s v="medium"/>
    <n v="360.4"/>
    <n v="270.3"/>
    <d v="2002-08-31T00:00:00"/>
    <n v="90.099999999999966"/>
    <s v="Male"/>
    <n v="48"/>
    <d v="1956-09-24T00:00:00"/>
    <n v="66.040307314814811"/>
    <s v="Paralegal"/>
    <s v="Financial Services"/>
    <s v="Affluent Customer"/>
    <s v="N"/>
    <s v="Yes"/>
    <n v="7"/>
    <m/>
  </r>
  <r>
    <n v="16659"/>
    <n v="45"/>
    <x v="61"/>
    <n v="356"/>
    <d v="2017-01-08T00:00:00"/>
    <b v="1"/>
    <s v="Approved"/>
    <s v="Solex"/>
    <s v="Standard"/>
    <s v="medium"/>
    <s v="medium"/>
    <n v="441.49"/>
    <n v="84.99"/>
    <d v="2007-12-11T00:00:00"/>
    <n v="356.5"/>
    <s v="Male"/>
    <n v="48"/>
    <d v="1956-09-24T00:00:00"/>
    <n v="66.040307314814811"/>
    <s v="Paralegal"/>
    <s v="Financial Services"/>
    <s v="Affluent Customer"/>
    <s v="N"/>
    <s v="Yes"/>
    <n v="7"/>
    <m/>
  </r>
  <r>
    <n v="14789"/>
    <n v="80"/>
    <x v="63"/>
    <n v="2"/>
    <d v="2017-12-28T00:00:00"/>
    <b v="1"/>
    <s v="Approved"/>
    <s v="OHM Cycles"/>
    <s v="Touring"/>
    <s v="low"/>
    <s v="medium"/>
    <n v="1073.07"/>
    <n v="933.84"/>
    <d v="1998-12-16T00:00:00"/>
    <n v="139.2299999999999"/>
    <s v="Male"/>
    <n v="44"/>
    <d v="1996-07-04T00:00:00"/>
    <n v="26.237567589104522"/>
    <s v="VP Sales"/>
    <s v="Property"/>
    <s v="Mass Customer"/>
    <s v="N"/>
    <s v="Yes"/>
    <n v="4"/>
    <m/>
  </r>
  <r>
    <n v="12128"/>
    <n v="19"/>
    <x v="63"/>
    <n v="110"/>
    <d v="2017-09-11T00:00:00"/>
    <b v="1"/>
    <s v="Approved"/>
    <s v="OHM Cycles"/>
    <s v="Road"/>
    <s v="high"/>
    <s v="large"/>
    <n v="12.01"/>
    <n v="7.21"/>
    <d v="2011-05-07T00:00:00"/>
    <n v="4.8"/>
    <s v="Male"/>
    <n v="44"/>
    <d v="1996-07-04T00:00:00"/>
    <n v="26.237567589104522"/>
    <s v="VP Sales"/>
    <s v="Property"/>
    <s v="Mass Customer"/>
    <s v="N"/>
    <s v="Yes"/>
    <n v="4"/>
    <m/>
  </r>
  <r>
    <n v="343"/>
    <n v="61"/>
    <x v="64"/>
    <m/>
    <d v="2017-03-11T00:00:00"/>
    <m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</r>
  <r>
    <n v="823"/>
    <n v="51"/>
    <x v="63"/>
    <n v="237"/>
    <d v="2017-05-07T00:00:00"/>
    <b v="0"/>
    <s v="Approved"/>
    <s v="OHM Cycles"/>
    <s v="Standard"/>
    <s v="high"/>
    <s v="medium"/>
    <n v="2005.66"/>
    <n v="1203.4000000000001"/>
    <d v="2001-11-25T00:00:00"/>
    <n v="802.26"/>
    <s v="Male"/>
    <n v="44"/>
    <d v="1996-07-04T00:00:00"/>
    <n v="26.237567589104522"/>
    <s v="VP Sales"/>
    <s v="Property"/>
    <s v="Mass Customer"/>
    <s v="N"/>
    <s v="Yes"/>
    <n v="4"/>
    <m/>
  </r>
  <r>
    <n v="9207"/>
    <n v="86"/>
    <x v="63"/>
    <n v="291"/>
    <d v="2017-03-14T00:00:00"/>
    <b v="0"/>
    <s v="Approved"/>
    <s v="OHM Cycles"/>
    <s v="Standard"/>
    <s v="medium"/>
    <s v="medium"/>
    <n v="235.63"/>
    <n v="125.07"/>
    <d v="2005-05-10T00:00:00"/>
    <n v="110.56"/>
    <s v="Male"/>
    <n v="44"/>
    <d v="1996-07-04T00:00:00"/>
    <n v="26.237567589104522"/>
    <s v="VP Sales"/>
    <s v="Property"/>
    <s v="Mass Customer"/>
    <s v="N"/>
    <s v="Yes"/>
    <n v="4"/>
    <m/>
  </r>
  <r>
    <n v="2700"/>
    <n v="80"/>
    <x v="63"/>
    <n v="297"/>
    <d v="2017-03-08T00:00:00"/>
    <b v="1"/>
    <s v="Approved"/>
    <s v="OHM Cycles"/>
    <s v="Touring"/>
    <s v="low"/>
    <s v="medium"/>
    <n v="1073.07"/>
    <n v="933.84"/>
    <d v="2004-08-07T00:00:00"/>
    <n v="139.2299999999999"/>
    <s v="Male"/>
    <n v="44"/>
    <d v="1996-07-04T00:00:00"/>
    <n v="26.237567589104522"/>
    <s v="VP Sales"/>
    <s v="Property"/>
    <s v="Mass Customer"/>
    <s v="N"/>
    <s v="Yes"/>
    <n v="4"/>
    <m/>
  </r>
  <r>
    <n v="13230"/>
    <n v="61"/>
    <x v="63"/>
    <n v="310"/>
    <d v="2017-02-23T00:00:00"/>
    <b v="0"/>
    <s v="Approved"/>
    <s v="OHM Cycles"/>
    <s v="Standard"/>
    <s v="low"/>
    <s v="medium"/>
    <n v="71.16"/>
    <n v="56.93"/>
    <d v="1998-12-17T00:00:00"/>
    <n v="14.229999999999997"/>
    <s v="Male"/>
    <n v="44"/>
    <d v="1996-07-04T00:00:00"/>
    <n v="26.237567589104522"/>
    <s v="VP Sales"/>
    <s v="Property"/>
    <s v="Mass Customer"/>
    <s v="N"/>
    <s v="Yes"/>
    <n v="4"/>
    <m/>
  </r>
  <r>
    <n v="7134"/>
    <n v="66"/>
    <x v="63"/>
    <n v="315"/>
    <d v="2017-02-18T00:00:00"/>
    <b v="0"/>
    <s v="Approved"/>
    <s v="Giant Bicycles"/>
    <s v="Road"/>
    <s v="low"/>
    <s v="small"/>
    <n v="590.26"/>
    <n v="525.33000000000004"/>
    <d v="1992-10-02T00:00:00"/>
    <n v="64.92999999999995"/>
    <s v="Male"/>
    <n v="44"/>
    <d v="1996-07-04T00:00:00"/>
    <n v="26.237567589104522"/>
    <s v="VP Sales"/>
    <s v="Property"/>
    <s v="Mass Customer"/>
    <s v="N"/>
    <s v="Yes"/>
    <n v="4"/>
    <m/>
  </r>
  <r>
    <n v="5924"/>
    <n v="66"/>
    <x v="65"/>
    <n v="35"/>
    <d v="2017-11-25T00:00:00"/>
    <b v="1"/>
    <s v="Approved"/>
    <s v="Giant Bicycles"/>
    <s v="Road"/>
    <s v="low"/>
    <s v="small"/>
    <n v="590.26"/>
    <n v="525.33000000000004"/>
    <d v="2002-08-31T00:00:00"/>
    <n v="64.92999999999995"/>
    <s v="Male"/>
    <n v="87"/>
    <d v="1988-06-13T00:00:00"/>
    <n v="34.30058128741755"/>
    <s v="Chief Design Engineer"/>
    <s v="n/a"/>
    <s v="Mass Customer"/>
    <s v="N"/>
    <s v="Yes"/>
    <n v="13"/>
    <m/>
  </r>
  <r>
    <n v="2539"/>
    <n v="73"/>
    <x v="65"/>
    <n v="38"/>
    <d v="2017-11-22T00:00:00"/>
    <b v="0"/>
    <s v="Approved"/>
    <s v="Solex"/>
    <s v="Standard"/>
    <s v="medium"/>
    <s v="medium"/>
    <n v="1945.43"/>
    <n v="333.18"/>
    <d v="1991-07-10T00:00:00"/>
    <n v="1612.25"/>
    <s v="Male"/>
    <n v="87"/>
    <d v="1988-06-13T00:00:00"/>
    <n v="34.30058128741755"/>
    <s v="Chief Design Engineer"/>
    <s v="n/a"/>
    <s v="Mass Customer"/>
    <s v="N"/>
    <s v="Yes"/>
    <n v="13"/>
    <m/>
  </r>
  <r>
    <n v="7797"/>
    <n v="26"/>
    <x v="65"/>
    <n v="50"/>
    <d v="2017-11-10T00:00:00"/>
    <b v="1"/>
    <s v="Approved"/>
    <s v="WeareA2B"/>
    <s v="Standard"/>
    <s v="medium"/>
    <s v="medium"/>
    <n v="1992.93"/>
    <n v="762.63"/>
    <d v="1992-10-11T00:00:00"/>
    <n v="1230.3000000000002"/>
    <s v="Male"/>
    <n v="87"/>
    <d v="1988-06-13T00:00:00"/>
    <n v="34.30058128741755"/>
    <s v="Chief Design Engineer"/>
    <s v="n/a"/>
    <s v="Mass Customer"/>
    <s v="N"/>
    <s v="Yes"/>
    <n v="13"/>
    <m/>
  </r>
  <r>
    <n v="18780"/>
    <n v="11"/>
    <x v="65"/>
    <n v="62"/>
    <d v="2017-10-29T00:00:00"/>
    <b v="0"/>
    <s v="Approved"/>
    <s v="Giant Bicycles"/>
    <s v="Standard"/>
    <s v="high"/>
    <s v="medium"/>
    <n v="1274.93"/>
    <n v="764.96"/>
    <d v="2005-12-07T00:00:00"/>
    <n v="509.97"/>
    <s v="Male"/>
    <n v="87"/>
    <d v="1988-06-13T00:00:00"/>
    <n v="34.30058128741755"/>
    <s v="Chief Design Engineer"/>
    <s v="n/a"/>
    <s v="Mass Customer"/>
    <s v="N"/>
    <s v="Yes"/>
    <n v="13"/>
    <m/>
  </r>
  <r>
    <n v="765"/>
    <n v="75"/>
    <x v="65"/>
    <n v="231"/>
    <d v="2017-05-13T00:00:00"/>
    <b v="0"/>
    <s v="Approved"/>
    <s v="Giant Bicycles"/>
    <s v="Touring"/>
    <s v="medium"/>
    <s v="large"/>
    <n v="1873.97"/>
    <n v="863.95"/>
    <d v="2004-07-25T00:00:00"/>
    <n v="1010.02"/>
    <s v="Male"/>
    <n v="87"/>
    <d v="1988-06-13T00:00:00"/>
    <n v="34.30058128741755"/>
    <s v="Chief Design Engineer"/>
    <s v="n/a"/>
    <s v="Mass Customer"/>
    <s v="N"/>
    <s v="Yes"/>
    <n v="13"/>
    <m/>
  </r>
  <r>
    <n v="11296"/>
    <n v="21"/>
    <x v="65"/>
    <n v="344"/>
    <d v="2017-01-20T00:00:00"/>
    <b v="0"/>
    <s v="Approved"/>
    <s v="Solex"/>
    <s v="Standard"/>
    <s v="medium"/>
    <s v="large"/>
    <n v="1071.23"/>
    <n v="380.74"/>
    <d v="2016-02-04T00:00:00"/>
    <n v="690.49"/>
    <s v="Male"/>
    <n v="87"/>
    <d v="1988-06-13T00:00:00"/>
    <n v="34.30058128741755"/>
    <s v="Chief Design Engineer"/>
    <s v="n/a"/>
    <s v="Mass Customer"/>
    <s v="N"/>
    <s v="Yes"/>
    <n v="13"/>
    <m/>
  </r>
  <r>
    <n v="8106"/>
    <n v="90"/>
    <x v="66"/>
    <n v="20"/>
    <d v="2017-12-10T00:00:00"/>
    <b v="0"/>
    <s v="Approved"/>
    <s v="Norco Bicycles"/>
    <s v="Standard"/>
    <s v="low"/>
    <s v="medium"/>
    <n v="363.01"/>
    <n v="290.41000000000003"/>
    <d v="2000-11-03T00:00:00"/>
    <n v="72.599999999999966"/>
    <s v="Female"/>
    <n v="26"/>
    <d v="1967-07-04T00:00:00"/>
    <n v="55.259485397323701"/>
    <s v="Office Assistant III"/>
    <s v="Financial Services"/>
    <s v="Affluent Customer"/>
    <s v="N"/>
    <s v="Yes"/>
    <n v="17"/>
    <m/>
  </r>
  <r>
    <n v="19055"/>
    <n v="12"/>
    <x v="66"/>
    <n v="39"/>
    <d v="2017-11-21T00:00:00"/>
    <b v="1"/>
    <s v="Approved"/>
    <s v="WeareA2B"/>
    <s v="Standard"/>
    <s v="medium"/>
    <s v="medium"/>
    <n v="1231.1500000000001"/>
    <n v="161.6"/>
    <d v="2013-03-12T00:00:00"/>
    <n v="1069.5500000000002"/>
    <s v="Female"/>
    <n v="26"/>
    <d v="1967-07-04T00:00:00"/>
    <n v="55.259485397323701"/>
    <s v="Office Assistant III"/>
    <s v="Financial Services"/>
    <s v="Affluent Customer"/>
    <s v="N"/>
    <s v="Yes"/>
    <n v="17"/>
    <m/>
  </r>
  <r>
    <n v="2587"/>
    <n v="30"/>
    <x v="66"/>
    <n v="47"/>
    <d v="2017-11-13T00:00:00"/>
    <b v="0"/>
    <s v="Approved"/>
    <s v="Solex"/>
    <s v="Standard"/>
    <s v="high"/>
    <s v="medium"/>
    <n v="748.17"/>
    <n v="448.9"/>
    <d v="1999-07-20T00:00:00"/>
    <n v="299.27"/>
    <s v="Female"/>
    <n v="26"/>
    <d v="1967-07-04T00:00:00"/>
    <n v="55.259485397323701"/>
    <s v="Office Assistant III"/>
    <s v="Financial Services"/>
    <s v="Affluent Customer"/>
    <s v="N"/>
    <s v="Yes"/>
    <n v="17"/>
    <m/>
  </r>
  <r>
    <n v="314"/>
    <n v="6"/>
    <x v="66"/>
    <n v="132"/>
    <d v="2017-08-20T00:00:00"/>
    <b v="1"/>
    <s v="Approved"/>
    <s v="OHM Cycles"/>
    <s v="Standard"/>
    <s v="high"/>
    <s v="medium"/>
    <n v="227.88"/>
    <n v="136.72999999999999"/>
    <d v="2007-08-04T00:00:00"/>
    <n v="91.15"/>
    <s v="Female"/>
    <n v="26"/>
    <d v="1967-07-04T00:00:00"/>
    <n v="55.259485397323701"/>
    <s v="Office Assistant III"/>
    <s v="Financial Services"/>
    <s v="Affluent Customer"/>
    <s v="N"/>
    <s v="Yes"/>
    <n v="17"/>
    <m/>
  </r>
  <r>
    <n v="9481"/>
    <n v="51"/>
    <x v="66"/>
    <n v="152"/>
    <d v="2017-07-31T00:00:00"/>
    <b v="1"/>
    <s v="Approved"/>
    <s v="OHM Cycles"/>
    <s v="Standard"/>
    <s v="high"/>
    <s v="medium"/>
    <n v="2005.66"/>
    <n v="1203.4000000000001"/>
    <d v="2003-07-21T00:00:00"/>
    <n v="802.26"/>
    <s v="Female"/>
    <n v="26"/>
    <d v="1967-07-04T00:00:00"/>
    <n v="55.259485397323701"/>
    <s v="Office Assistant III"/>
    <s v="Financial Services"/>
    <s v="Affluent Customer"/>
    <s v="N"/>
    <s v="Yes"/>
    <n v="17"/>
    <m/>
  </r>
  <r>
    <n v="5573"/>
    <n v="93"/>
    <x v="66"/>
    <n v="184"/>
    <d v="2017-06-29T00:00:00"/>
    <b v="0"/>
    <s v="Approved"/>
    <s v="WeareA2B"/>
    <s v="Standard"/>
    <s v="medium"/>
    <s v="medium"/>
    <n v="1065.03"/>
    <n v="230.09"/>
    <d v="1991-05-06T00:00:00"/>
    <n v="834.93999999999994"/>
    <s v="Female"/>
    <n v="26"/>
    <d v="1967-07-04T00:00:00"/>
    <n v="55.259485397323701"/>
    <s v="Office Assistant III"/>
    <s v="Financial Services"/>
    <s v="Affluent Customer"/>
    <s v="N"/>
    <s v="Yes"/>
    <n v="17"/>
    <m/>
  </r>
  <r>
    <n v="1656"/>
    <n v="49"/>
    <x v="66"/>
    <n v="190"/>
    <d v="2017-06-23T00:00:00"/>
    <b v="1"/>
    <s v="Approved"/>
    <s v="Trek Bicycles"/>
    <s v="Road"/>
    <s v="medium"/>
    <s v="medium"/>
    <n v="533.51"/>
    <n v="400.13"/>
    <d v="2012-06-04T00:00:00"/>
    <n v="133.38"/>
    <s v="Female"/>
    <n v="26"/>
    <d v="1967-07-04T00:00:00"/>
    <n v="55.259485397323701"/>
    <s v="Office Assistant III"/>
    <s v="Financial Services"/>
    <s v="Affluent Customer"/>
    <s v="N"/>
    <s v="Yes"/>
    <n v="17"/>
    <m/>
  </r>
  <r>
    <n v="16885"/>
    <n v="69"/>
    <x v="66"/>
    <n v="237"/>
    <d v="2017-05-07T00:00:00"/>
    <b v="0"/>
    <s v="Approved"/>
    <s v="Giant Bicycles"/>
    <s v="Road"/>
    <s v="medium"/>
    <s v="medium"/>
    <n v="792.9"/>
    <n v="594.67999999999995"/>
    <d v="2015-04-11T00:00:00"/>
    <n v="198.22000000000003"/>
    <s v="Female"/>
    <n v="26"/>
    <d v="1967-07-04T00:00:00"/>
    <n v="55.259485397323701"/>
    <s v="Office Assistant III"/>
    <s v="Financial Services"/>
    <s v="Affluent Customer"/>
    <s v="N"/>
    <s v="Yes"/>
    <n v="17"/>
    <m/>
  </r>
  <r>
    <n v="17695"/>
    <n v="17"/>
    <x v="67"/>
    <n v="22"/>
    <d v="2017-12-08T00:00:00"/>
    <b v="0"/>
    <s v="Approved"/>
    <s v="WeareA2B"/>
    <s v="Touring"/>
    <s v="medium"/>
    <s v="large"/>
    <n v="1362.99"/>
    <n v="57.74"/>
    <d v="1993-04-20T00:00:00"/>
    <n v="1305.25"/>
    <s v="Male"/>
    <n v="60"/>
    <d v="2000-02-08T00:00:00"/>
    <n v="22.637567588787412"/>
    <s v="Physical Therapy Assistant"/>
    <s v="n/a"/>
    <s v="High Net Worth"/>
    <s v="N"/>
    <s v="No"/>
    <n v="3"/>
    <m/>
  </r>
  <r>
    <n v="19676"/>
    <n v="0"/>
    <x v="67"/>
    <n v="64"/>
    <d v="2017-10-27T00:00:00"/>
    <b v="0"/>
    <s v="Approved"/>
    <s v="Solex"/>
    <s v="Standard"/>
    <s v="medium"/>
    <s v="medium"/>
    <n v="71.489999999999995"/>
    <n v="53.62"/>
    <d v="2012-12-02T00:00:00"/>
    <n v="17.869999999999997"/>
    <s v="Male"/>
    <n v="60"/>
    <d v="2000-02-08T00:00:00"/>
    <n v="22.637567588787412"/>
    <s v="Physical Therapy Assistant"/>
    <s v="n/a"/>
    <s v="High Net Worth"/>
    <s v="N"/>
    <s v="No"/>
    <n v="3"/>
    <m/>
  </r>
  <r>
    <n v="3052"/>
    <n v="17"/>
    <x v="67"/>
    <n v="264"/>
    <d v="2017-04-10T00:00:00"/>
    <b v="1"/>
    <s v="Approved"/>
    <s v="WeareA2B"/>
    <s v="Touring"/>
    <s v="medium"/>
    <s v="large"/>
    <n v="1362.99"/>
    <n v="57.74"/>
    <d v="1993-04-20T00:00:00"/>
    <n v="1305.25"/>
    <s v="Male"/>
    <n v="60"/>
    <d v="2000-02-08T00:00:00"/>
    <n v="22.637567588787412"/>
    <s v="Physical Therapy Assistant"/>
    <s v="n/a"/>
    <s v="High Net Worth"/>
    <s v="N"/>
    <s v="No"/>
    <n v="3"/>
    <m/>
  </r>
  <r>
    <n v="16943"/>
    <n v="13"/>
    <x v="68"/>
    <n v="200"/>
    <d v="2017-06-13T00:00:00"/>
    <b v="0"/>
    <s v="Approved"/>
    <s v="Solex"/>
    <s v="Standard"/>
    <s v="medium"/>
    <s v="medium"/>
    <n v="1163.8900000000001"/>
    <n v="589.27"/>
    <d v="2016-07-09T00:00:00"/>
    <n v="574.62000000000012"/>
    <s v="Female"/>
    <n v="18"/>
    <d v="1970-02-04T00:00:00"/>
    <n v="52.667704575405892"/>
    <n v="0"/>
    <s v="Manufacturing"/>
    <s v="Mass Customer"/>
    <s v="N"/>
    <s v="No"/>
    <n v="10"/>
    <m/>
  </r>
  <r>
    <n v="367"/>
    <n v="0"/>
    <x v="69"/>
    <m/>
    <d v="2017-03-10T00:00:00"/>
    <b v="0"/>
    <s v="Approved"/>
    <m/>
    <m/>
    <m/>
    <m/>
    <n v="850.89"/>
    <m/>
    <m/>
    <m/>
    <m/>
    <m/>
    <m/>
    <m/>
    <m/>
    <m/>
    <m/>
    <m/>
    <m/>
    <m/>
    <m/>
  </r>
  <r>
    <n v="3209"/>
    <n v="90"/>
    <x v="68"/>
    <n v="217"/>
    <d v="2017-05-27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18"/>
    <d v="1970-02-04T00:00:00"/>
    <n v="52.667704575405892"/>
    <n v="0"/>
    <s v="Manufacturing"/>
    <s v="Mass Customer"/>
    <s v="N"/>
    <s v="No"/>
    <n v="10"/>
    <m/>
  </r>
  <r>
    <n v="3762"/>
    <n v="21"/>
    <x v="70"/>
    <n v="47"/>
    <d v="2017-11-13T00:00:00"/>
    <b v="0"/>
    <s v="Approved"/>
    <s v="WeareA2B"/>
    <s v="Touring"/>
    <s v="medium"/>
    <s v="medium"/>
    <n v="1466.68"/>
    <n v="363.25"/>
    <d v="2014-03-03T00:00:00"/>
    <n v="1103.43"/>
    <s v="Female"/>
    <n v="47"/>
    <d v="1959-11-29T00:00:00"/>
    <n v="62.859485397006587"/>
    <s v="Help Desk Operator"/>
    <s v="Property"/>
    <s v="High Net Worth"/>
    <s v="N"/>
    <s v="No"/>
    <n v="13"/>
    <m/>
  </r>
  <r>
    <n v="17425"/>
    <n v="0"/>
    <x v="70"/>
    <n v="59"/>
    <d v="2017-11-01T00:00:00"/>
    <b v="0"/>
    <s v="Approved"/>
    <s v="OHM Cycles"/>
    <s v="Standard"/>
    <s v="high"/>
    <s v="medium"/>
    <n v="227.88"/>
    <n v="136.72999999999999"/>
    <d v="2003-02-07T00:00:00"/>
    <n v="91.15"/>
    <s v="Female"/>
    <n v="47"/>
    <d v="1959-11-29T00:00:00"/>
    <n v="62.859485397006587"/>
    <s v="Help Desk Operator"/>
    <s v="Property"/>
    <s v="High Net Worth"/>
    <s v="N"/>
    <s v="No"/>
    <n v="13"/>
    <m/>
  </r>
  <r>
    <n v="12847"/>
    <n v="93"/>
    <x v="70"/>
    <n v="102"/>
    <d v="2017-09-19T00:00:00"/>
    <b v="0"/>
    <s v="Approved"/>
    <s v="OHM Cycles"/>
    <s v="Standard"/>
    <s v="high"/>
    <s v="medium"/>
    <n v="1458.17"/>
    <n v="874.9"/>
    <d v="2006-02-02T00:00:00"/>
    <n v="583.2700000000001"/>
    <s v="Female"/>
    <n v="47"/>
    <d v="1959-11-29T00:00:00"/>
    <n v="62.859485397006587"/>
    <s v="Help Desk Operator"/>
    <s v="Property"/>
    <s v="High Net Worth"/>
    <s v="N"/>
    <s v="No"/>
    <n v="13"/>
    <m/>
  </r>
  <r>
    <n v="6747"/>
    <n v="59"/>
    <x v="70"/>
    <n v="116"/>
    <d v="2017-09-05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47"/>
    <d v="1959-11-29T00:00:00"/>
    <n v="62.859485397006587"/>
    <s v="Help Desk Operator"/>
    <s v="Property"/>
    <s v="High Net Worth"/>
    <s v="N"/>
    <s v="No"/>
    <n v="13"/>
    <m/>
  </r>
  <r>
    <n v="18201"/>
    <n v="67"/>
    <x v="70"/>
    <n v="123"/>
    <d v="2017-08-29T00:00:00"/>
    <b v="0"/>
    <s v="Approved"/>
    <s v="Solex"/>
    <s v="Standard"/>
    <s v="medium"/>
    <s v="large"/>
    <n v="1071.23"/>
    <n v="380.74"/>
    <d v="1996-04-05T00:00:00"/>
    <n v="690.49"/>
    <s v="Female"/>
    <n v="47"/>
    <d v="1959-11-29T00:00:00"/>
    <n v="62.859485397006587"/>
    <s v="Help Desk Operator"/>
    <s v="Property"/>
    <s v="High Net Worth"/>
    <s v="N"/>
    <s v="No"/>
    <n v="13"/>
    <m/>
  </r>
  <r>
    <n v="4389"/>
    <n v="92"/>
    <x v="70"/>
    <n v="208"/>
    <d v="2017-06-05T00:00:00"/>
    <b v="0"/>
    <s v="Approved"/>
    <s v="WeareA2B"/>
    <s v="Touring"/>
    <s v="medium"/>
    <s v="large"/>
    <n v="1890.39"/>
    <n v="260.14"/>
    <d v="1991-01-21T00:00:00"/>
    <n v="1630.25"/>
    <s v="Female"/>
    <n v="47"/>
    <d v="1959-11-29T00:00:00"/>
    <n v="62.859485397006587"/>
    <s v="Help Desk Operator"/>
    <s v="Property"/>
    <s v="High Net Worth"/>
    <s v="N"/>
    <s v="No"/>
    <n v="13"/>
    <m/>
  </r>
  <r>
    <n v="10789"/>
    <n v="68"/>
    <x v="71"/>
    <n v="5"/>
    <d v="2017-12-25T00:00:00"/>
    <b v="1"/>
    <s v="Approved"/>
    <s v="OHM Cycles"/>
    <s v="Standard"/>
    <s v="medium"/>
    <s v="medium"/>
    <n v="1636.9"/>
    <n v="44.71"/>
    <d v="2006-05-22T00:00:00"/>
    <n v="1592.19"/>
    <s v="Female"/>
    <n v="38"/>
    <d v="1979-07-06T00:00:00"/>
    <n v="43.245786767186715"/>
    <n v="0"/>
    <s v="IT"/>
    <s v="Mass Customer"/>
    <s v="N"/>
    <s v="Yes"/>
    <n v="22"/>
    <m/>
  </r>
  <r>
    <n v="11258"/>
    <n v="31"/>
    <x v="71"/>
    <n v="30"/>
    <d v="2017-11-30T00:00:00"/>
    <b v="0"/>
    <s v="Approved"/>
    <s v="Giant Bicycles"/>
    <s v="Standard"/>
    <s v="medium"/>
    <s v="medium"/>
    <n v="230.91"/>
    <n v="173.18"/>
    <d v="2010-06-07T00:00:00"/>
    <n v="57.72999999999999"/>
    <s v="Female"/>
    <n v="38"/>
    <d v="1979-07-06T00:00:00"/>
    <n v="43.245786767186715"/>
    <n v="0"/>
    <s v="IT"/>
    <s v="Mass Customer"/>
    <s v="N"/>
    <s v="Yes"/>
    <n v="22"/>
    <m/>
  </r>
  <r>
    <n v="14677"/>
    <n v="61"/>
    <x v="71"/>
    <n v="122"/>
    <d v="2017-08-30T00:00:00"/>
    <b v="0"/>
    <s v="Approved"/>
    <s v="OHM Cycles"/>
    <s v="Standard"/>
    <s v="low"/>
    <s v="medium"/>
    <n v="71.16"/>
    <n v="56.93"/>
    <d v="1993-06-23T00:00:00"/>
    <n v="14.229999999999997"/>
    <s v="Female"/>
    <n v="38"/>
    <d v="1979-07-06T00:00:00"/>
    <n v="43.245786767186715"/>
    <n v="0"/>
    <s v="IT"/>
    <s v="Mass Customer"/>
    <s v="N"/>
    <s v="Yes"/>
    <n v="22"/>
    <m/>
  </r>
  <r>
    <n v="363"/>
    <n v="73"/>
    <x v="71"/>
    <n v="138"/>
    <d v="2017-08-14T00:00:00"/>
    <b v="1"/>
    <s v="Approved"/>
    <s v="Solex"/>
    <s v="Standard"/>
    <s v="medium"/>
    <s v="medium"/>
    <n v="1945.43"/>
    <n v="333.18"/>
    <d v="2002-08-31T00:00:00"/>
    <n v="1612.25"/>
    <s v="Female"/>
    <n v="38"/>
    <d v="1979-07-06T00:00:00"/>
    <n v="43.245786767186715"/>
    <n v="0"/>
    <s v="IT"/>
    <s v="Mass Customer"/>
    <s v="N"/>
    <s v="Yes"/>
    <n v="22"/>
    <m/>
  </r>
  <r>
    <n v="1741"/>
    <n v="57"/>
    <x v="71"/>
    <n v="243"/>
    <d v="2017-05-01T00:00:00"/>
    <b v="0"/>
    <s v="Approved"/>
    <s v="WeareA2B"/>
    <s v="Touring"/>
    <s v="medium"/>
    <s v="large"/>
    <n v="1890.39"/>
    <n v="260.14"/>
    <d v="2011-08-24T00:00:00"/>
    <n v="1630.25"/>
    <s v="Female"/>
    <n v="38"/>
    <d v="1979-07-06T00:00:00"/>
    <n v="43.245786767186715"/>
    <n v="0"/>
    <s v="IT"/>
    <s v="Mass Customer"/>
    <s v="N"/>
    <s v="Yes"/>
    <n v="22"/>
    <m/>
  </r>
  <r>
    <n v="6633"/>
    <n v="61"/>
    <x v="71"/>
    <n v="355"/>
    <d v="2017-01-09T00:00:00"/>
    <b v="1"/>
    <s v="Approved"/>
    <s v="OHM Cycles"/>
    <s v="Standard"/>
    <s v="low"/>
    <s v="medium"/>
    <n v="71.16"/>
    <n v="56.93"/>
    <d v="1992-10-02T00:00:00"/>
    <n v="14.229999999999997"/>
    <s v="Female"/>
    <n v="38"/>
    <d v="1979-07-06T00:00:00"/>
    <n v="43.245786767186715"/>
    <n v="0"/>
    <s v="IT"/>
    <s v="Mass Customer"/>
    <s v="N"/>
    <s v="Yes"/>
    <n v="22"/>
    <m/>
  </r>
  <r>
    <n v="10655"/>
    <n v="38"/>
    <x v="72"/>
    <n v="68"/>
    <d v="2017-10-23T00:00:00"/>
    <b v="0"/>
    <s v="Approved"/>
    <s v="Solex"/>
    <s v="Standard"/>
    <s v="medium"/>
    <s v="medium"/>
    <n v="1577.53"/>
    <n v="826.51"/>
    <d v="2007-12-11T00:00:00"/>
    <n v="751.02"/>
    <s v="Female"/>
    <n v="58"/>
    <d v="1965-07-03T00:00:00"/>
    <n v="57.262225123033986"/>
    <s v="Senior Quality Engineer"/>
    <s v="Retail"/>
    <s v="Mass Customer"/>
    <s v="N"/>
    <s v="Yes"/>
    <n v="16"/>
    <m/>
  </r>
  <r>
    <n v="2811"/>
    <n v="89"/>
    <x v="72"/>
    <n v="100"/>
    <d v="2017-09-21T00:00:00"/>
    <b v="0"/>
    <s v="Approved"/>
    <s v="WeareA2B"/>
    <s v="Touring"/>
    <s v="medium"/>
    <s v="large"/>
    <n v="1362.99"/>
    <n v="57.74"/>
    <d v="2005-05-10T00:00:00"/>
    <n v="1305.25"/>
    <s v="Female"/>
    <n v="58"/>
    <d v="1965-07-03T00:00:00"/>
    <n v="57.262225123033986"/>
    <s v="Senior Quality Engineer"/>
    <s v="Retail"/>
    <s v="Mass Customer"/>
    <s v="N"/>
    <s v="Yes"/>
    <n v="16"/>
    <m/>
  </r>
  <r>
    <n v="18832"/>
    <n v="28"/>
    <x v="72"/>
    <n v="285"/>
    <d v="2017-03-20T00:00:00"/>
    <b v="1"/>
    <s v="Approved"/>
    <s v="Norco Bicycles"/>
    <s v="Standard"/>
    <s v="medium"/>
    <s v="small"/>
    <n v="1216.1400000000001"/>
    <n v="1082.3599999999999"/>
    <d v="2016-11-22T00:00:00"/>
    <n v="133.7800000000002"/>
    <s v="Female"/>
    <n v="58"/>
    <d v="1965-07-03T00:00:00"/>
    <n v="57.262225123033986"/>
    <s v="Senior Quality Engineer"/>
    <s v="Retail"/>
    <s v="Mass Customer"/>
    <s v="N"/>
    <s v="Yes"/>
    <n v="16"/>
    <m/>
  </r>
  <r>
    <n v="18293"/>
    <n v="0"/>
    <x v="73"/>
    <n v="3"/>
    <d v="2017-12-27T00:00:00"/>
    <b v="1"/>
    <s v="Approved"/>
    <s v="Solex"/>
    <s v="Standard"/>
    <s v="medium"/>
    <s v="large"/>
    <n v="202.62"/>
    <n v="151.96"/>
    <d v="2016-03-29T00:00:00"/>
    <n v="50.66"/>
    <s v="Male"/>
    <n v="73"/>
    <d v="1978-03-25T00:00:00"/>
    <n v="44.527978548008633"/>
    <s v="Legal Assistant"/>
    <s v="IT"/>
    <s v="High Net Worth"/>
    <s v="N"/>
    <s v="No"/>
    <n v="4"/>
    <m/>
  </r>
  <r>
    <n v="1563"/>
    <n v="0"/>
    <x v="73"/>
    <n v="254"/>
    <d v="2017-04-20T00:00:00"/>
    <b v="1"/>
    <s v="Approved"/>
    <s v="OHM Cycles"/>
    <s v="Standard"/>
    <s v="high"/>
    <s v="medium"/>
    <n v="227.88"/>
    <n v="136.72999999999999"/>
    <d v="2003-02-07T00:00:00"/>
    <n v="91.15"/>
    <s v="Male"/>
    <n v="73"/>
    <d v="1978-03-25T00:00:00"/>
    <n v="44.527978548008633"/>
    <s v="Legal Assistant"/>
    <s v="IT"/>
    <s v="High Net Worth"/>
    <s v="N"/>
    <s v="No"/>
    <n v="4"/>
    <m/>
  </r>
  <r>
    <n v="10162"/>
    <n v="2"/>
    <x v="73"/>
    <n v="328"/>
    <d v="2017-02-05T00:00:00"/>
    <b v="1"/>
    <s v="Approved"/>
    <s v="Giant Bicycles"/>
    <s v="Road"/>
    <s v="low"/>
    <s v="small"/>
    <n v="590.26"/>
    <n v="525.33000000000004"/>
    <d v="2010-11-05T00:00:00"/>
    <n v="64.92999999999995"/>
    <s v="Male"/>
    <n v="73"/>
    <d v="1978-03-25T00:00:00"/>
    <n v="44.527978548008633"/>
    <s v="Legal Assistant"/>
    <s v="IT"/>
    <s v="High Net Worth"/>
    <s v="N"/>
    <s v="No"/>
    <n v="4"/>
    <m/>
  </r>
  <r>
    <n v="11587"/>
    <n v="100"/>
    <x v="73"/>
    <n v="343"/>
    <d v="2017-01-21T00:00:00"/>
    <b v="1"/>
    <s v="Approved"/>
    <s v="Trek Bicycles"/>
    <s v="Standard"/>
    <s v="medium"/>
    <s v="small"/>
    <n v="1386.84"/>
    <n v="1234.29"/>
    <d v="2003-08-05T00:00:00"/>
    <n v="152.54999999999995"/>
    <s v="Male"/>
    <n v="73"/>
    <d v="1978-03-25T00:00:00"/>
    <n v="44.527978548008633"/>
    <s v="Legal Assistant"/>
    <s v="IT"/>
    <s v="High Net Worth"/>
    <s v="N"/>
    <s v="No"/>
    <n v="4"/>
    <m/>
  </r>
  <r>
    <n v="13497"/>
    <n v="28"/>
    <x v="73"/>
    <n v="355"/>
    <d v="2017-01-09T00:00:00"/>
    <b v="0"/>
    <s v="Approved"/>
    <s v="Solex"/>
    <s v="Road"/>
    <s v="medium"/>
    <s v="small"/>
    <n v="1703.52"/>
    <n v="1516.13"/>
    <d v="2011-04-16T00:00:00"/>
    <n v="187.38999999999987"/>
    <s v="Male"/>
    <n v="73"/>
    <d v="1978-03-25T00:00:00"/>
    <n v="44.527978548008633"/>
    <s v="Legal Assistant"/>
    <s v="IT"/>
    <s v="High Net Worth"/>
    <s v="N"/>
    <s v="No"/>
    <n v="4"/>
    <m/>
  </r>
  <r>
    <n v="9258"/>
    <n v="81"/>
    <x v="74"/>
    <n v="136"/>
    <d v="2017-08-16T00:00:00"/>
    <b v="0"/>
    <s v="Approved"/>
    <s v="Norco Bicycles"/>
    <s v="Standard"/>
    <s v="medium"/>
    <s v="small"/>
    <n v="586.45000000000005"/>
    <n v="521.94000000000005"/>
    <d v="2004-01-16T00:00:00"/>
    <n v="64.509999999999991"/>
    <s v="Male"/>
    <n v="21"/>
    <d v="1976-04-01T00:00:00"/>
    <n v="46.508800465499739"/>
    <s v="Information Systems Manager"/>
    <s v="Financial Services"/>
    <s v="Affluent Customer"/>
    <s v="N"/>
    <s v="Yes"/>
    <n v="15"/>
    <m/>
  </r>
  <r>
    <n v="6226"/>
    <n v="4"/>
    <x v="74"/>
    <n v="146"/>
    <d v="2017-08-06T00:00:00"/>
    <b v="0"/>
    <s v="Approved"/>
    <s v="Giant Bicycles"/>
    <s v="Standard"/>
    <s v="high"/>
    <s v="medium"/>
    <n v="1129.1300000000001"/>
    <n v="677.48"/>
    <d v="1994-07-12T00:00:00"/>
    <n v="451.65000000000009"/>
    <s v="Male"/>
    <n v="21"/>
    <d v="1976-04-01T00:00:00"/>
    <n v="46.508800465499739"/>
    <s v="Information Systems Manager"/>
    <s v="Financial Services"/>
    <s v="Affluent Customer"/>
    <s v="N"/>
    <s v="Yes"/>
    <n v="15"/>
    <m/>
  </r>
  <r>
    <n v="14906"/>
    <n v="100"/>
    <x v="74"/>
    <n v="191"/>
    <d v="2017-06-22T00:00:00"/>
    <b v="0"/>
    <s v="Approved"/>
    <s v="Norco Bicycles"/>
    <s v="Road"/>
    <s v="medium"/>
    <s v="medium"/>
    <n v="1036.5899999999999"/>
    <n v="206.35"/>
    <d v="2004-07-25T00:00:00"/>
    <n v="830.2399999999999"/>
    <s v="Male"/>
    <n v="21"/>
    <d v="1976-04-01T00:00:00"/>
    <n v="46.508800465499739"/>
    <s v="Information Systems Manager"/>
    <s v="Financial Services"/>
    <s v="Affluent Customer"/>
    <s v="N"/>
    <s v="Yes"/>
    <n v="15"/>
    <m/>
  </r>
  <r>
    <n v="2051"/>
    <n v="38"/>
    <x v="74"/>
    <n v="266"/>
    <d v="2017-04-08T00:00:00"/>
    <b v="0"/>
    <s v="Approved"/>
    <s v="Solex"/>
    <s v="Standard"/>
    <s v="medium"/>
    <s v="medium"/>
    <n v="1577.53"/>
    <n v="826.51"/>
    <d v="1997-10-04T00:00:00"/>
    <n v="751.02"/>
    <s v="Male"/>
    <n v="21"/>
    <d v="1976-04-01T00:00:00"/>
    <n v="46.508800465499739"/>
    <s v="Information Systems Manager"/>
    <s v="Financial Services"/>
    <s v="Affluent Customer"/>
    <s v="N"/>
    <s v="Yes"/>
    <n v="15"/>
    <m/>
  </r>
  <r>
    <n v="4528"/>
    <n v="3"/>
    <x v="74"/>
    <n v="287"/>
    <d v="2017-03-18T00:00:00"/>
    <b v="0"/>
    <s v="Approved"/>
    <s v="Trek Bicycles"/>
    <s v="Standard"/>
    <s v="medium"/>
    <s v="large"/>
    <n v="2091.4699999999998"/>
    <n v="388.92"/>
    <d v="2003-07-21T00:00:00"/>
    <n v="1702.5499999999997"/>
    <s v="Male"/>
    <n v="21"/>
    <d v="1976-04-01T00:00:00"/>
    <n v="46.508800465499739"/>
    <s v="Information Systems Manager"/>
    <s v="Financial Services"/>
    <s v="Affluent Customer"/>
    <s v="N"/>
    <s v="Yes"/>
    <n v="15"/>
    <m/>
  </r>
  <r>
    <n v="7706"/>
    <n v="46"/>
    <x v="75"/>
    <n v="43"/>
    <d v="2017-11-17T00:00:00"/>
    <b v="1"/>
    <s v="Approved"/>
    <s v="OHM Cycles"/>
    <s v="Standard"/>
    <s v="low"/>
    <s v="medium"/>
    <n v="1793.43"/>
    <n v="248.82"/>
    <d v="1999-07-20T00:00:00"/>
    <n v="1544.6100000000001"/>
    <s v="Male"/>
    <n v="46"/>
    <d v="2002-03-11T00:00:00"/>
    <n v="20.549896356227812"/>
    <s v="Account Executive"/>
    <s v="Argiculture"/>
    <s v="High Net Worth"/>
    <s v="N"/>
    <s v="No"/>
    <n v="1"/>
    <m/>
  </r>
  <r>
    <n v="11926"/>
    <n v="36"/>
    <x v="75"/>
    <n v="187"/>
    <d v="2017-06-26T00:00:00"/>
    <b v="0"/>
    <s v="Cancelled"/>
    <s v="Solex"/>
    <s v="Standard"/>
    <s v="low"/>
    <s v="medium"/>
    <n v="1289.8499999999999"/>
    <n v="74.510000000000005"/>
    <d v="2007-12-11T00:00:00"/>
    <n v="1215.3399999999999"/>
    <s v="Male"/>
    <n v="46"/>
    <d v="2002-03-11T00:00:00"/>
    <n v="20.549896356227812"/>
    <s v="Account Executive"/>
    <s v="Argiculture"/>
    <s v="High Net Worth"/>
    <s v="N"/>
    <s v="No"/>
    <n v="1"/>
    <m/>
  </r>
  <r>
    <n v="7374"/>
    <n v="90"/>
    <x v="75"/>
    <n v="305"/>
    <d v="2017-02-28T00:00:00"/>
    <b v="1"/>
    <s v="Approved"/>
    <s v="Solex"/>
    <s v="Standard"/>
    <s v="low"/>
    <s v="medium"/>
    <n v="945.04"/>
    <n v="507.58"/>
    <d v="1995-12-19T00:00:00"/>
    <n v="437.46"/>
    <s v="Male"/>
    <n v="46"/>
    <d v="2002-03-11T00:00:00"/>
    <n v="20.549896356227812"/>
    <s v="Account Executive"/>
    <s v="Argiculture"/>
    <s v="High Net Worth"/>
    <s v="N"/>
    <s v="No"/>
    <n v="1"/>
    <m/>
  </r>
  <r>
    <n v="12798"/>
    <n v="35"/>
    <x v="75"/>
    <n v="314"/>
    <d v="2017-02-19T00:00:00"/>
    <b v="1"/>
    <s v="Approved"/>
    <s v="Giant Bicycles"/>
    <s v="Standard"/>
    <s v="medium"/>
    <s v="medium"/>
    <n v="1403.5"/>
    <n v="954.82"/>
    <d v="2016-11-14T00:00:00"/>
    <n v="448.67999999999995"/>
    <s v="Male"/>
    <n v="46"/>
    <d v="2002-03-11T00:00:00"/>
    <n v="20.549896356227812"/>
    <s v="Account Executive"/>
    <s v="Argiculture"/>
    <s v="High Net Worth"/>
    <s v="N"/>
    <s v="No"/>
    <n v="1"/>
    <m/>
  </r>
  <r>
    <n v="6202"/>
    <n v="27"/>
    <x v="75"/>
    <n v="316"/>
    <d v="2017-02-17T00:00:00"/>
    <b v="0"/>
    <s v="Approved"/>
    <s v="Trek Bicycles"/>
    <s v="Standard"/>
    <s v="low"/>
    <s v="medium"/>
    <n v="1057.51"/>
    <n v="154.4"/>
    <d v="1994-07-12T00:00:00"/>
    <n v="903.11"/>
    <s v="Male"/>
    <n v="46"/>
    <d v="2002-03-11T00:00:00"/>
    <n v="20.549896356227812"/>
    <s v="Account Executive"/>
    <s v="Argiculture"/>
    <s v="High Net Worth"/>
    <s v="N"/>
    <s v="No"/>
    <n v="1"/>
    <m/>
  </r>
  <r>
    <n v="399"/>
    <n v="83"/>
    <x v="76"/>
    <m/>
    <d v="2017-12-18T00:00:00"/>
    <m/>
    <s v="Approved"/>
    <s v="Solex"/>
    <s v="Touring"/>
    <s v="medium"/>
    <s v="large"/>
    <n v="2083.94"/>
    <n v="675.03"/>
    <n v="38206"/>
    <m/>
    <m/>
    <m/>
    <m/>
    <m/>
    <m/>
    <m/>
    <m/>
    <m/>
    <m/>
    <m/>
    <m/>
  </r>
  <r>
    <n v="16268"/>
    <n v="8"/>
    <x v="77"/>
    <n v="116"/>
    <d v="2017-09-05T00:00:00"/>
    <b v="1"/>
    <s v="Approved"/>
    <s v="Solex"/>
    <s v="Road"/>
    <s v="medium"/>
    <s v="small"/>
    <n v="1703.52"/>
    <n v="1516.13"/>
    <d v="2011-04-16T00:00:00"/>
    <n v="187.38999999999987"/>
    <s v="Male"/>
    <n v="67"/>
    <d v="1960-06-14T00:00:00"/>
    <n v="62.317019643581929"/>
    <s v="Web Developer II"/>
    <s v="Retail"/>
    <s v="Mass Customer"/>
    <s v="N"/>
    <s v="No"/>
    <n v="18"/>
    <m/>
  </r>
  <r>
    <n v="16637"/>
    <n v="2"/>
    <x v="77"/>
    <n v="148"/>
    <d v="2017-08-04T00:00:00"/>
    <b v="1"/>
    <s v="Approved"/>
    <s v="Solex"/>
    <s v="Standard"/>
    <s v="medium"/>
    <s v="medium"/>
    <n v="71.489999999999995"/>
    <n v="53.62"/>
    <d v="2012-12-02T00:00:00"/>
    <n v="17.869999999999997"/>
    <s v="Male"/>
    <n v="67"/>
    <d v="1960-06-14T00:00:00"/>
    <n v="62.317019643581929"/>
    <s v="Web Developer II"/>
    <s v="Retail"/>
    <s v="Mass Customer"/>
    <s v="N"/>
    <s v="No"/>
    <n v="18"/>
    <m/>
  </r>
  <r>
    <n v="14037"/>
    <n v="38"/>
    <x v="77"/>
    <n v="231"/>
    <d v="2017-05-13T00:00:00"/>
    <b v="1"/>
    <s v="Approved"/>
    <s v="Solex"/>
    <s v="Standard"/>
    <s v="medium"/>
    <s v="medium"/>
    <n v="1577.53"/>
    <n v="826.51"/>
    <d v="2011-03-16T00:00:00"/>
    <n v="751.02"/>
    <s v="Male"/>
    <n v="67"/>
    <d v="1960-06-14T00:00:00"/>
    <n v="62.317019643581929"/>
    <s v="Web Developer II"/>
    <s v="Retail"/>
    <s v="Mass Customer"/>
    <s v="N"/>
    <s v="No"/>
    <n v="18"/>
    <m/>
  </r>
  <r>
    <n v="6123"/>
    <n v="47"/>
    <x v="77"/>
    <n v="241"/>
    <d v="2017-05-03T00:00:00"/>
    <b v="1"/>
    <s v="Approved"/>
    <s v="Trek Bicycles"/>
    <s v="Road"/>
    <s v="low"/>
    <s v="small"/>
    <n v="1720.7"/>
    <n v="1531.42"/>
    <d v="2006-10-01T00:00:00"/>
    <n v="189.27999999999997"/>
    <s v="Male"/>
    <n v="67"/>
    <d v="1960-06-14T00:00:00"/>
    <n v="62.317019643581929"/>
    <s v="Web Developer II"/>
    <s v="Retail"/>
    <s v="Mass Customer"/>
    <s v="N"/>
    <s v="No"/>
    <n v="18"/>
    <m/>
  </r>
  <r>
    <n v="2488"/>
    <n v="31"/>
    <x v="77"/>
    <n v="287"/>
    <d v="2017-03-18T00:00:00"/>
    <b v="0"/>
    <s v="Approved"/>
    <s v="Giant Bicycles"/>
    <s v="Standard"/>
    <s v="medium"/>
    <s v="medium"/>
    <n v="230.91"/>
    <n v="173.18"/>
    <d v="2006-11-10T00:00:00"/>
    <n v="57.72999999999999"/>
    <s v="Male"/>
    <n v="67"/>
    <d v="1960-06-14T00:00:00"/>
    <n v="62.317019643581929"/>
    <s v="Web Developer II"/>
    <s v="Retail"/>
    <s v="Mass Customer"/>
    <s v="N"/>
    <s v="No"/>
    <n v="18"/>
    <m/>
  </r>
  <r>
    <n v="1769"/>
    <n v="3"/>
    <x v="78"/>
    <n v="84"/>
    <d v="2017-10-07T00:00:00"/>
    <b v="1"/>
    <s v="Approved"/>
    <s v="Trek Bicycles"/>
    <s v="Standard"/>
    <s v="medium"/>
    <s v="large"/>
    <n v="2091.4699999999998"/>
    <n v="388.92"/>
    <d v="2011-05-07T00:00:00"/>
    <n v="1702.5499999999997"/>
    <s v="Female"/>
    <n v="37"/>
    <d v="1974-04-21T00:00:00"/>
    <n v="48.456745671296304"/>
    <s v="Information Systems Manager"/>
    <s v="n/a"/>
    <s v="Affluent Customer"/>
    <s v="N"/>
    <s v="No"/>
    <n v="9"/>
    <m/>
  </r>
  <r>
    <n v="6599"/>
    <n v="3"/>
    <x v="78"/>
    <n v="322"/>
    <d v="2017-02-11T00:00:00"/>
    <b v="1"/>
    <s v="Approved"/>
    <s v="Trek Bicycles"/>
    <s v="Standard"/>
    <s v="medium"/>
    <s v="large"/>
    <n v="2091.4699999999998"/>
    <n v="388.92"/>
    <d v="2011-08-24T00:00:00"/>
    <n v="1702.5499999999997"/>
    <s v="Female"/>
    <n v="37"/>
    <d v="1974-04-21T00:00:00"/>
    <n v="48.456745671296304"/>
    <s v="Information Systems Manager"/>
    <s v="n/a"/>
    <s v="Affluent Customer"/>
    <s v="N"/>
    <s v="No"/>
    <n v="9"/>
    <m/>
  </r>
  <r>
    <n v="407"/>
    <n v="0"/>
    <x v="79"/>
    <m/>
    <d v="2017-06-14T00:00:00"/>
    <b v="1"/>
    <s v="Approved"/>
    <m/>
    <m/>
    <m/>
    <m/>
    <n v="710.59"/>
    <m/>
    <m/>
    <m/>
    <m/>
    <m/>
    <m/>
    <m/>
    <m/>
    <m/>
    <m/>
    <m/>
    <m/>
    <m/>
    <m/>
  </r>
  <r>
    <n v="4503"/>
    <n v="36"/>
    <x v="78"/>
    <n v="348"/>
    <d v="2017-01-16T00:00:00"/>
    <b v="1"/>
    <s v="Approved"/>
    <s v="Solex"/>
    <s v="Standard"/>
    <s v="low"/>
    <s v="medium"/>
    <n v="945.04"/>
    <n v="507.58"/>
    <d v="2011-08-29T00:00:00"/>
    <n v="437.46"/>
    <s v="Female"/>
    <n v="37"/>
    <d v="1974-04-21T00:00:00"/>
    <n v="48.456745671296304"/>
    <s v="Information Systems Manager"/>
    <s v="n/a"/>
    <s v="Affluent Customer"/>
    <s v="N"/>
    <s v="No"/>
    <n v="9"/>
    <m/>
  </r>
  <r>
    <n v="10663"/>
    <n v="6"/>
    <x v="80"/>
    <n v="20"/>
    <d v="2017-12-10T00:00:00"/>
    <b v="1"/>
    <s v="Approved"/>
    <s v="OHM Cycles"/>
    <s v="Standard"/>
    <s v="high"/>
    <s v="medium"/>
    <n v="227.88"/>
    <n v="136.72999999999999"/>
    <d v="2003-02-07T00:00:00"/>
    <n v="91.15"/>
    <s v="Female"/>
    <n v="16"/>
    <d v="1969-06-22T00:00:00"/>
    <n v="53.289622383307957"/>
    <s v="Web Developer II"/>
    <s v="n/a"/>
    <s v="Mass Customer"/>
    <s v="N"/>
    <s v="No"/>
    <n v="6"/>
    <m/>
  </r>
  <r>
    <n v="935"/>
    <n v="78"/>
    <x v="80"/>
    <n v="208"/>
    <d v="2017-06-05T00:00:00"/>
    <b v="0"/>
    <s v="Approved"/>
    <s v="Giant Bicycles"/>
    <s v="Standard"/>
    <s v="medium"/>
    <s v="large"/>
    <n v="1765.3"/>
    <n v="709.48"/>
    <d v="2004-07-25T00:00:00"/>
    <n v="1055.82"/>
    <s v="Female"/>
    <n v="16"/>
    <d v="1969-06-22T00:00:00"/>
    <n v="53.289622383307957"/>
    <s v="Web Developer II"/>
    <s v="n/a"/>
    <s v="Mass Customer"/>
    <s v="N"/>
    <s v="No"/>
    <n v="6"/>
    <m/>
  </r>
  <r>
    <n v="11893"/>
    <n v="55"/>
    <x v="80"/>
    <n v="252"/>
    <d v="2017-04-22T00:00:00"/>
    <b v="0"/>
    <s v="Approved"/>
    <s v="Trek Bicycles"/>
    <s v="Road"/>
    <s v="medium"/>
    <s v="large"/>
    <n v="1894.19"/>
    <n v="598.76"/>
    <d v="2003-07-21T00:00:00"/>
    <n v="1295.43"/>
    <s v="Female"/>
    <n v="16"/>
    <d v="1969-06-22T00:00:00"/>
    <n v="53.289622383307957"/>
    <s v="Web Developer II"/>
    <s v="n/a"/>
    <s v="Mass Customer"/>
    <s v="N"/>
    <s v="No"/>
    <n v="6"/>
    <m/>
  </r>
  <r>
    <n v="13832"/>
    <n v="14"/>
    <x v="80"/>
    <n v="277"/>
    <d v="2017-03-28T00:00:00"/>
    <b v="1"/>
    <s v="Approved"/>
    <s v="Trek Bicycles"/>
    <s v="Standard"/>
    <s v="medium"/>
    <s v="small"/>
    <n v="1386.84"/>
    <n v="1234.29"/>
    <d v="2003-08-05T00:00:00"/>
    <n v="152.54999999999995"/>
    <s v="Female"/>
    <n v="16"/>
    <d v="1969-06-22T00:00:00"/>
    <n v="53.289622383307957"/>
    <s v="Web Developer II"/>
    <s v="n/a"/>
    <s v="Mass Customer"/>
    <s v="N"/>
    <s v="No"/>
    <n v="6"/>
    <m/>
  </r>
  <r>
    <n v="18209"/>
    <n v="12"/>
    <x v="80"/>
    <n v="279"/>
    <d v="2017-03-26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16"/>
    <d v="1969-06-22T00:00:00"/>
    <n v="53.289622383307957"/>
    <s v="Web Developer II"/>
    <s v="n/a"/>
    <s v="Mass Customer"/>
    <s v="N"/>
    <s v="No"/>
    <n v="6"/>
    <m/>
  </r>
  <r>
    <n v="13881"/>
    <n v="57"/>
    <x v="80"/>
    <n v="331"/>
    <d v="2017-02-02T00:00:00"/>
    <b v="1"/>
    <s v="Approved"/>
    <s v="WeareA2B"/>
    <s v="Touring"/>
    <s v="medium"/>
    <s v="large"/>
    <n v="1890.39"/>
    <n v="260.14"/>
    <d v="1991-01-21T00:00:00"/>
    <n v="1630.25"/>
    <s v="Female"/>
    <n v="16"/>
    <d v="1969-06-22T00:00:00"/>
    <n v="53.289622383307957"/>
    <s v="Web Developer II"/>
    <s v="n/a"/>
    <s v="Mass Customer"/>
    <s v="N"/>
    <s v="No"/>
    <n v="6"/>
    <m/>
  </r>
  <r>
    <n v="11207"/>
    <n v="93"/>
    <x v="81"/>
    <n v="4"/>
    <d v="2017-12-26T00:00:00"/>
    <b v="1"/>
    <s v="Approved"/>
    <s v="WeareA2B"/>
    <s v="Standard"/>
    <s v="medium"/>
    <s v="medium"/>
    <n v="1065.03"/>
    <n v="230.09"/>
    <d v="2000-11-03T00:00:00"/>
    <n v="834.93999999999994"/>
    <s v="Male"/>
    <n v="78"/>
    <d v="1993-02-27T00:00:00"/>
    <n v="29.588252520611373"/>
    <s v="Paralegal"/>
    <s v="Financial Services"/>
    <s v="Affluent Customer"/>
    <s v="N"/>
    <s v="No"/>
    <n v="8"/>
    <m/>
  </r>
  <r>
    <n v="12449"/>
    <n v="61"/>
    <x v="81"/>
    <n v="20"/>
    <d v="2017-12-10T00:00:00"/>
    <b v="1"/>
    <s v="Approved"/>
    <s v="OHM Cycles"/>
    <s v="Standard"/>
    <s v="low"/>
    <s v="medium"/>
    <n v="71.16"/>
    <n v="56.93"/>
    <d v="2015-06-17T00:00:00"/>
    <n v="14.229999999999997"/>
    <s v="Male"/>
    <n v="78"/>
    <d v="1993-02-27T00:00:00"/>
    <n v="29.588252520611373"/>
    <s v="Paralegal"/>
    <s v="Financial Services"/>
    <s v="Affluent Customer"/>
    <s v="N"/>
    <s v="No"/>
    <n v="8"/>
    <m/>
  </r>
  <r>
    <n v="11991"/>
    <n v="29"/>
    <x v="81"/>
    <n v="164"/>
    <d v="2017-07-19T00:00:00"/>
    <b v="0"/>
    <s v="Approved"/>
    <s v="Norco Bicycles"/>
    <s v="Road"/>
    <s v="medium"/>
    <s v="medium"/>
    <n v="543.39"/>
    <n v="407.54"/>
    <d v="2016-11-22T00:00:00"/>
    <n v="135.84999999999997"/>
    <s v="Male"/>
    <n v="78"/>
    <d v="1993-02-27T00:00:00"/>
    <n v="29.588252520611373"/>
    <s v="Paralegal"/>
    <s v="Financial Services"/>
    <s v="Affluent Customer"/>
    <s v="N"/>
    <s v="No"/>
    <n v="8"/>
    <m/>
  </r>
  <r>
    <n v="8065"/>
    <n v="55"/>
    <x v="81"/>
    <n v="170"/>
    <d v="2017-07-13T00:00:00"/>
    <b v="1"/>
    <s v="Approved"/>
    <s v="Trek Bicycles"/>
    <s v="Road"/>
    <s v="medium"/>
    <s v="large"/>
    <n v="1894.19"/>
    <n v="598.76"/>
    <d v="2003-07-21T00:00:00"/>
    <n v="1295.43"/>
    <s v="Male"/>
    <n v="78"/>
    <d v="1993-02-27T00:00:00"/>
    <n v="29.588252520611373"/>
    <s v="Paralegal"/>
    <s v="Financial Services"/>
    <s v="Affluent Customer"/>
    <s v="N"/>
    <s v="No"/>
    <n v="8"/>
    <m/>
  </r>
  <r>
    <n v="10118"/>
    <n v="99"/>
    <x v="81"/>
    <n v="331"/>
    <d v="2017-02-02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78"/>
    <d v="1993-02-27T00:00:00"/>
    <n v="29.588252520611373"/>
    <s v="Paralegal"/>
    <s v="Financial Services"/>
    <s v="Affluent Customer"/>
    <s v="N"/>
    <s v="No"/>
    <n v="8"/>
    <m/>
  </r>
  <r>
    <n v="862"/>
    <n v="92"/>
    <x v="82"/>
    <n v="131"/>
    <d v="2017-08-21T00:00:00"/>
    <b v="0"/>
    <s v="Approved"/>
    <s v="WeareA2B"/>
    <s v="Standard"/>
    <s v="medium"/>
    <s v="small"/>
    <n v="1415.01"/>
    <n v="1259.3599999999999"/>
    <d v="2002-10-10T00:00:00"/>
    <n v="155.65000000000009"/>
    <s v="Male"/>
    <n v="30"/>
    <d v="1985-01-27T00:00:00"/>
    <n v="37.67866347919837"/>
    <s v="Research Associate"/>
    <s v="Argiculture"/>
    <s v="Affluent Customer"/>
    <s v="N"/>
    <s v="Yes"/>
    <n v="12"/>
    <m/>
  </r>
  <r>
    <n v="6556"/>
    <n v="53"/>
    <x v="83"/>
    <n v="22"/>
    <d v="2017-12-08T00:00:00"/>
    <b v="0"/>
    <s v="Approved"/>
    <s v="OHM Cycles"/>
    <s v="Standard"/>
    <s v="medium"/>
    <s v="medium"/>
    <n v="795.34"/>
    <n v="101.58"/>
    <d v="2009-04-12T00:00:00"/>
    <n v="693.76"/>
    <s v="Male"/>
    <n v="93"/>
    <d v="1972-02-13T00:00:00"/>
    <n v="50.643047041159321"/>
    <s v="Administrative Officer"/>
    <s v="Manufacturing"/>
    <s v="Affluent Customer"/>
    <s v="N"/>
    <s v="Yes"/>
    <n v="16"/>
    <m/>
  </r>
  <r>
    <n v="11951"/>
    <n v="36"/>
    <x v="83"/>
    <n v="50"/>
    <d v="2017-11-10T00:00:00"/>
    <b v="1"/>
    <s v="Approved"/>
    <s v="Solex"/>
    <s v="Standard"/>
    <s v="low"/>
    <s v="medium"/>
    <n v="945.04"/>
    <n v="507.58"/>
    <d v="2011-03-16T00:00:00"/>
    <n v="437.46"/>
    <s v="Male"/>
    <n v="93"/>
    <d v="1972-02-13T00:00:00"/>
    <n v="50.643047041159321"/>
    <s v="Administrative Officer"/>
    <s v="Manufacturing"/>
    <s v="Affluent Customer"/>
    <s v="N"/>
    <s v="Yes"/>
    <n v="16"/>
    <m/>
  </r>
  <r>
    <n v="1202"/>
    <n v="70"/>
    <x v="83"/>
    <n v="142"/>
    <d v="2017-08-10T00:00:00"/>
    <b v="0"/>
    <s v="Approved"/>
    <s v="Trek Bicycles"/>
    <s v="Standard"/>
    <s v="high"/>
    <s v="medium"/>
    <n v="495.72"/>
    <n v="297.43"/>
    <d v="2000-05-22T00:00:00"/>
    <n v="198.29000000000002"/>
    <s v="Male"/>
    <n v="93"/>
    <d v="1972-02-13T00:00:00"/>
    <n v="50.643047041159321"/>
    <s v="Administrative Officer"/>
    <s v="Manufacturing"/>
    <s v="Affluent Customer"/>
    <s v="N"/>
    <s v="Yes"/>
    <n v="16"/>
    <m/>
  </r>
  <r>
    <n v="14096"/>
    <n v="39"/>
    <x v="83"/>
    <n v="234"/>
    <d v="2017-05-10T00:00:00"/>
    <b v="1"/>
    <s v="Approved"/>
    <s v="Giant Bicycles"/>
    <s v="Standard"/>
    <s v="medium"/>
    <s v="large"/>
    <n v="1812.75"/>
    <n v="582.48"/>
    <d v="2010-06-07T00:00:00"/>
    <n v="1230.27"/>
    <s v="Male"/>
    <n v="93"/>
    <d v="1972-02-13T00:00:00"/>
    <n v="50.643047041159321"/>
    <s v="Administrative Officer"/>
    <s v="Manufacturing"/>
    <s v="Affluent Customer"/>
    <s v="N"/>
    <s v="Yes"/>
    <n v="16"/>
    <m/>
  </r>
  <r>
    <n v="3029"/>
    <n v="2"/>
    <x v="84"/>
    <n v="168"/>
    <d v="2017-07-15T00:00:00"/>
    <b v="0"/>
    <s v="Approved"/>
    <s v="Solex"/>
    <s v="Standard"/>
    <s v="medium"/>
    <s v="medium"/>
    <n v="71.489999999999995"/>
    <n v="53.62"/>
    <d v="2005-08-09T00:00:00"/>
    <n v="17.869999999999997"/>
    <s v="Female"/>
    <n v="16"/>
    <d v="1960-05-27T00:00:00"/>
    <n v="62.36633471207508"/>
    <s v="Teacher"/>
    <s v="n/a"/>
    <s v="Affluent Customer"/>
    <s v="N"/>
    <s v="Yes"/>
    <n v="5"/>
    <m/>
  </r>
  <r>
    <n v="15258"/>
    <n v="62"/>
    <x v="84"/>
    <n v="215"/>
    <d v="2017-05-29T00:00:00"/>
    <b v="0"/>
    <s v="Approved"/>
    <s v="Solex"/>
    <s v="Standard"/>
    <s v="medium"/>
    <s v="medium"/>
    <n v="478.16"/>
    <n v="298.72000000000003"/>
    <d v="2015-04-11T00:00:00"/>
    <n v="179.44"/>
    <s v="Female"/>
    <n v="16"/>
    <d v="1960-05-27T00:00:00"/>
    <n v="62.36633471207508"/>
    <s v="Teacher"/>
    <s v="n/a"/>
    <s v="Affluent Customer"/>
    <s v="N"/>
    <s v="Yes"/>
    <n v="5"/>
    <m/>
  </r>
  <r>
    <n v="470"/>
    <n v="18"/>
    <x v="84"/>
    <n v="244"/>
    <d v="2017-04-30T00:00:00"/>
    <b v="0"/>
    <s v="Approved"/>
    <s v="Solex"/>
    <s v="Standard"/>
    <s v="medium"/>
    <s v="medium"/>
    <n v="575.27"/>
    <n v="431.45"/>
    <d v="1993-07-15T00:00:00"/>
    <n v="143.82"/>
    <s v="Female"/>
    <n v="16"/>
    <d v="1960-05-27T00:00:00"/>
    <n v="62.36633471207508"/>
    <s v="Teacher"/>
    <s v="n/a"/>
    <s v="Affluent Customer"/>
    <s v="N"/>
    <s v="Yes"/>
    <n v="5"/>
    <m/>
  </r>
  <r>
    <n v="5928"/>
    <n v="88"/>
    <x v="84"/>
    <n v="269"/>
    <d v="2017-04-05T00:00:00"/>
    <b v="1"/>
    <s v="Approved"/>
    <s v="Norco Bicycles"/>
    <s v="Standard"/>
    <s v="medium"/>
    <s v="medium"/>
    <n v="1198.46"/>
    <n v="381.1"/>
    <d v="1998-12-16T00:00:00"/>
    <n v="817.36"/>
    <s v="Female"/>
    <n v="16"/>
    <d v="1960-05-27T00:00:00"/>
    <n v="62.36633471207508"/>
    <s v="Teacher"/>
    <s v="n/a"/>
    <s v="Affluent Customer"/>
    <s v="N"/>
    <s v="Yes"/>
    <n v="5"/>
    <m/>
  </r>
  <r>
    <n v="12358"/>
    <n v="25"/>
    <x v="84"/>
    <n v="333"/>
    <d v="2017-01-31T00:00:00"/>
    <b v="0"/>
    <s v="Approved"/>
    <s v="Giant Bicycles"/>
    <s v="Road"/>
    <s v="medium"/>
    <s v="medium"/>
    <n v="1538.99"/>
    <n v="829.65"/>
    <d v="1992-10-11T00:00:00"/>
    <n v="709.34"/>
    <s v="Female"/>
    <n v="16"/>
    <d v="1960-05-27T00:00:00"/>
    <n v="62.36633471207508"/>
    <s v="Teacher"/>
    <s v="n/a"/>
    <s v="Affluent Customer"/>
    <s v="N"/>
    <s v="Yes"/>
    <n v="5"/>
    <m/>
  </r>
  <r>
    <n v="2316"/>
    <n v="1"/>
    <x v="84"/>
    <n v="355"/>
    <d v="2017-01-09T00:00:00"/>
    <b v="1"/>
    <s v="Approved"/>
    <s v="Giant Bicycles"/>
    <s v="Standard"/>
    <s v="medium"/>
    <s v="medium"/>
    <n v="1403.5"/>
    <n v="954.82"/>
    <d v="1991-11-07T00:00:00"/>
    <n v="448.67999999999995"/>
    <s v="Female"/>
    <n v="16"/>
    <d v="1960-05-27T00:00:00"/>
    <n v="62.36633471207508"/>
    <s v="Teacher"/>
    <s v="n/a"/>
    <s v="Affluent Customer"/>
    <s v="N"/>
    <s v="Yes"/>
    <n v="5"/>
    <m/>
  </r>
  <r>
    <n v="12726"/>
    <n v="7"/>
    <x v="85"/>
    <n v="28"/>
    <d v="2017-12-02T00:00:00"/>
    <b v="0"/>
    <s v="Approved"/>
    <s v="Trek Bicycles"/>
    <s v="Road"/>
    <s v="low"/>
    <s v="medium"/>
    <n v="980.37"/>
    <n v="234.43"/>
    <d v="2014-03-03T00:00:00"/>
    <n v="745.94"/>
    <s v="Female"/>
    <n v="94"/>
    <d v="1969-06-19T00:00:00"/>
    <n v="53.297841561707266"/>
    <n v="0"/>
    <s v="n/a"/>
    <s v="Mass Customer"/>
    <s v="N"/>
    <s v="Yes"/>
    <n v="6"/>
    <m/>
  </r>
  <r>
    <n v="2963"/>
    <n v="66"/>
    <x v="85"/>
    <n v="75"/>
    <d v="2017-10-16T00:00:00"/>
    <b v="1"/>
    <s v="Approved"/>
    <s v="Giant Bicycles"/>
    <s v="Road"/>
    <s v="low"/>
    <s v="small"/>
    <n v="590.26"/>
    <n v="525.33000000000004"/>
    <d v="2010-08-20T00:00:00"/>
    <n v="64.92999999999995"/>
    <s v="Female"/>
    <n v="94"/>
    <d v="1969-06-19T00:00:00"/>
    <n v="53.297841561707266"/>
    <n v="0"/>
    <s v="n/a"/>
    <s v="Mass Customer"/>
    <s v="N"/>
    <s v="Yes"/>
    <n v="6"/>
    <m/>
  </r>
  <r>
    <n v="16590"/>
    <n v="92"/>
    <x v="85"/>
    <n v="252"/>
    <d v="2017-04-22T00:00:00"/>
    <b v="0"/>
    <s v="Approved"/>
    <s v="WeareA2B"/>
    <s v="Standard"/>
    <s v="medium"/>
    <s v="small"/>
    <n v="1415.01"/>
    <n v="1259.3599999999999"/>
    <d v="1994-08-10T00:00:00"/>
    <n v="155.65000000000009"/>
    <s v="Female"/>
    <n v="94"/>
    <d v="1969-06-19T00:00:00"/>
    <n v="53.297841561707266"/>
    <n v="0"/>
    <s v="n/a"/>
    <s v="Mass Customer"/>
    <s v="N"/>
    <s v="Yes"/>
    <n v="6"/>
    <m/>
  </r>
  <r>
    <n v="18386"/>
    <n v="23"/>
    <x v="86"/>
    <n v="60"/>
    <d v="2017-10-31T00:00:00"/>
    <b v="1"/>
    <s v="Approved"/>
    <s v="Norco Bicycles"/>
    <s v="Mountain"/>
    <s v="low"/>
    <s v="small"/>
    <n v="688.63"/>
    <n v="612.88"/>
    <d v="1993-10-02T00:00:00"/>
    <n v="75.75"/>
    <s v="Female"/>
    <n v="28"/>
    <d v="1978-07-15T00:00:00"/>
    <n v="44.221129232623028"/>
    <s v="VP Product Management"/>
    <s v="Property"/>
    <s v="Mass Customer"/>
    <s v="N"/>
    <s v="No"/>
    <n v="19"/>
    <m/>
  </r>
  <r>
    <n v="14114"/>
    <n v="99"/>
    <x v="86"/>
    <n v="100"/>
    <d v="2017-09-21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28"/>
    <d v="1978-07-15T00:00:00"/>
    <n v="44.221129232623028"/>
    <s v="VP Product Management"/>
    <s v="Property"/>
    <s v="Mass Customer"/>
    <s v="N"/>
    <s v="No"/>
    <n v="19"/>
    <m/>
  </r>
  <r>
    <n v="2484"/>
    <n v="35"/>
    <x v="86"/>
    <n v="130"/>
    <d v="2017-08-22T00:00:00"/>
    <b v="0"/>
    <s v="Approved"/>
    <s v="Trek Bicycles"/>
    <s v="Standard"/>
    <s v="low"/>
    <s v="medium"/>
    <n v="1057.51"/>
    <n v="154.4"/>
    <d v="1994-07-12T00:00:00"/>
    <n v="903.11"/>
    <s v="Female"/>
    <n v="28"/>
    <d v="1978-07-15T00:00:00"/>
    <n v="44.221129232623028"/>
    <s v="VP Product Management"/>
    <s v="Property"/>
    <s v="Mass Customer"/>
    <s v="N"/>
    <s v="No"/>
    <n v="19"/>
    <m/>
  </r>
  <r>
    <n v="3660"/>
    <n v="85"/>
    <x v="86"/>
    <n v="131"/>
    <d v="2017-08-21T00:00:00"/>
    <b v="0"/>
    <s v="Approved"/>
    <s v="WeareA2B"/>
    <s v="Standard"/>
    <s v="medium"/>
    <s v="medium"/>
    <n v="752.64"/>
    <n v="205.36"/>
    <d v="2015-08-02T00:00:00"/>
    <n v="547.28"/>
    <s v="Female"/>
    <n v="28"/>
    <d v="1978-07-15T00:00:00"/>
    <n v="44.221129232623028"/>
    <s v="VP Product Management"/>
    <s v="Property"/>
    <s v="Mass Customer"/>
    <s v="N"/>
    <s v="No"/>
    <n v="19"/>
    <m/>
  </r>
  <r>
    <n v="16770"/>
    <n v="89"/>
    <x v="86"/>
    <n v="138"/>
    <d v="2017-08-14T00:00:00"/>
    <b v="1"/>
    <s v="Approved"/>
    <s v="WeareA2B"/>
    <s v="Touring"/>
    <s v="medium"/>
    <s v="large"/>
    <n v="1362.99"/>
    <n v="57.74"/>
    <d v="1993-04-20T00:00:00"/>
    <n v="1305.25"/>
    <s v="Female"/>
    <n v="28"/>
    <d v="1978-07-15T00:00:00"/>
    <n v="44.221129232623028"/>
    <s v="VP Product Management"/>
    <s v="Property"/>
    <s v="Mass Customer"/>
    <s v="N"/>
    <s v="No"/>
    <n v="19"/>
    <m/>
  </r>
  <r>
    <n v="67"/>
    <n v="2"/>
    <x v="86"/>
    <n v="180"/>
    <d v="2017-07-03T00:00:00"/>
    <b v="1"/>
    <s v="Approved"/>
    <s v="Solex"/>
    <s v="Standard"/>
    <s v="medium"/>
    <s v="medium"/>
    <n v="71.489999999999995"/>
    <n v="53.62"/>
    <d v="2012-12-02T00:00:00"/>
    <n v="17.869999999999997"/>
    <s v="Female"/>
    <n v="28"/>
    <d v="1978-07-15T00:00:00"/>
    <n v="44.221129232623028"/>
    <s v="VP Product Management"/>
    <s v="Property"/>
    <s v="Mass Customer"/>
    <s v="N"/>
    <s v="No"/>
    <n v="19"/>
    <m/>
  </r>
  <r>
    <n v="16958"/>
    <n v="35"/>
    <x v="86"/>
    <n v="197"/>
    <d v="2017-06-16T00:00:00"/>
    <b v="0"/>
    <s v="Approved"/>
    <s v="Trek Bicycles"/>
    <s v="Standard"/>
    <s v="low"/>
    <s v="medium"/>
    <n v="1057.51"/>
    <n v="154.4"/>
    <d v="1994-07-12T00:00:00"/>
    <n v="903.11"/>
    <s v="Female"/>
    <n v="28"/>
    <d v="1978-07-15T00:00:00"/>
    <n v="44.221129232623028"/>
    <s v="VP Product Management"/>
    <s v="Property"/>
    <s v="Mass Customer"/>
    <s v="N"/>
    <s v="No"/>
    <n v="19"/>
    <m/>
  </r>
  <r>
    <n v="5979"/>
    <n v="58"/>
    <x v="86"/>
    <n v="218"/>
    <d v="2017-05-26T00:00:00"/>
    <b v="0"/>
    <s v="Approved"/>
    <s v="OHM Cycles"/>
    <s v="Standard"/>
    <s v="medium"/>
    <s v="medium"/>
    <n v="912.52"/>
    <n v="141.4"/>
    <d v="2015-10-18T00:00:00"/>
    <n v="771.12"/>
    <s v="Female"/>
    <n v="28"/>
    <d v="1978-07-15T00:00:00"/>
    <n v="44.221129232623028"/>
    <s v="VP Product Management"/>
    <s v="Property"/>
    <s v="Mass Customer"/>
    <s v="N"/>
    <s v="No"/>
    <n v="19"/>
    <m/>
  </r>
  <r>
    <n v="11522"/>
    <n v="22"/>
    <x v="87"/>
    <n v="1"/>
    <d v="2017-12-29T00:00:00"/>
    <b v="1"/>
    <s v="Approved"/>
    <s v="Solex"/>
    <s v="Standard"/>
    <s v="medium"/>
    <s v="medium"/>
    <n v="575.27"/>
    <n v="431.45"/>
    <d v="1996-04-05T00:00:00"/>
    <n v="143.82"/>
    <s v="Female"/>
    <n v="20"/>
    <d v="1978-01-23T00:00:00"/>
    <n v="44.695101835679864"/>
    <s v="Statistician II"/>
    <s v="Retail"/>
    <s v="High Net Worth"/>
    <s v="N"/>
    <s v="Yes"/>
    <n v="18"/>
    <m/>
  </r>
  <r>
    <n v="28"/>
    <n v="19"/>
    <x v="87"/>
    <n v="7"/>
    <d v="2017-12-23T00:00:00"/>
    <b v="0"/>
    <s v="Approved"/>
    <s v="Trek Bicycles"/>
    <s v="Mountain"/>
    <s v="low"/>
    <s v="medium"/>
    <n v="574.64"/>
    <n v="459.71"/>
    <d v="2016-07-09T00:00:00"/>
    <n v="114.93"/>
    <s v="Female"/>
    <n v="20"/>
    <d v="1978-01-23T00:00:00"/>
    <n v="44.695101835679864"/>
    <s v="Statistician II"/>
    <s v="Retail"/>
    <s v="High Net Worth"/>
    <s v="N"/>
    <s v="Yes"/>
    <n v="18"/>
    <m/>
  </r>
  <r>
    <n v="18065"/>
    <n v="1"/>
    <x v="87"/>
    <n v="13"/>
    <d v="2017-12-17T00:00:00"/>
    <b v="0"/>
    <s v="Approved"/>
    <s v="Giant Bicycles"/>
    <s v="Touring"/>
    <s v="medium"/>
    <s v="large"/>
    <n v="1873.97"/>
    <n v="863.95"/>
    <d v="1997-01-25T00:00:00"/>
    <n v="1010.02"/>
    <s v="Female"/>
    <n v="20"/>
    <d v="1978-01-23T00:00:00"/>
    <n v="44.695101835679864"/>
    <s v="Statistician II"/>
    <s v="Retail"/>
    <s v="High Net Worth"/>
    <s v="N"/>
    <s v="Yes"/>
    <n v="18"/>
    <m/>
  </r>
  <r>
    <n v="8779"/>
    <n v="58"/>
    <x v="87"/>
    <n v="47"/>
    <d v="2017-11-13T00:00:00"/>
    <b v="1"/>
    <s v="Approved"/>
    <s v="OHM Cycles"/>
    <s v="Road"/>
    <s v="medium"/>
    <s v="medium"/>
    <n v="1280.28"/>
    <n v="829.51"/>
    <d v="2015-10-18T00:00:00"/>
    <n v="450.77"/>
    <s v="Female"/>
    <n v="20"/>
    <d v="1978-01-23T00:00:00"/>
    <n v="44.695101835679864"/>
    <s v="Statistician II"/>
    <s v="Retail"/>
    <s v="High Net Worth"/>
    <s v="N"/>
    <s v="Yes"/>
    <n v="18"/>
    <m/>
  </r>
  <r>
    <n v="18265"/>
    <n v="0"/>
    <x v="87"/>
    <n v="144"/>
    <d v="2017-08-08T00:00:00"/>
    <b v="0"/>
    <s v="Approved"/>
    <s v="Solex"/>
    <s v="Standard"/>
    <s v="medium"/>
    <s v="medium"/>
    <n v="71.489999999999995"/>
    <n v="53.62"/>
    <d v="2012-12-02T00:00:00"/>
    <n v="17.869999999999997"/>
    <s v="Female"/>
    <n v="20"/>
    <d v="1978-01-23T00:00:00"/>
    <n v="44.695101835679864"/>
    <s v="Statistician II"/>
    <s v="Retail"/>
    <s v="High Net Worth"/>
    <s v="N"/>
    <s v="Yes"/>
    <n v="18"/>
    <m/>
  </r>
  <r>
    <n v="8151"/>
    <n v="53"/>
    <x v="87"/>
    <n v="225"/>
    <d v="2017-05-19T00:00:00"/>
    <b v="1"/>
    <s v="Approved"/>
    <s v="Giant Bicycles"/>
    <s v="Standard"/>
    <s v="high"/>
    <s v="medium"/>
    <n v="1274.93"/>
    <n v="764.96"/>
    <d v="2007-08-04T00:00:00"/>
    <n v="509.97"/>
    <s v="Female"/>
    <n v="20"/>
    <d v="1978-01-23T00:00:00"/>
    <n v="44.695101835679864"/>
    <s v="Statistician II"/>
    <s v="Retail"/>
    <s v="High Net Worth"/>
    <s v="N"/>
    <s v="Yes"/>
    <n v="18"/>
    <m/>
  </r>
  <r>
    <n v="14888"/>
    <n v="0"/>
    <x v="87"/>
    <n v="280"/>
    <d v="2017-03-25T00:00:00"/>
    <b v="0"/>
    <s v="Approved"/>
    <s v="Trek Bicycles"/>
    <s v="Standard"/>
    <s v="medium"/>
    <s v="medium"/>
    <n v="499.53"/>
    <n v="388.72"/>
    <d v="2003-03-18T00:00:00"/>
    <n v="110.80999999999995"/>
    <s v="Female"/>
    <n v="20"/>
    <d v="1978-01-23T00:00:00"/>
    <n v="44.695101835679864"/>
    <s v="Statistician II"/>
    <s v="Retail"/>
    <s v="High Net Worth"/>
    <s v="N"/>
    <s v="Yes"/>
    <n v="18"/>
    <m/>
  </r>
  <r>
    <n v="12392"/>
    <n v="53"/>
    <x v="87"/>
    <n v="284"/>
    <d v="2017-03-21T00:00:00"/>
    <b v="0"/>
    <s v="Approved"/>
    <s v="Giant Bicycles"/>
    <s v="Standard"/>
    <s v="high"/>
    <s v="medium"/>
    <n v="1274.93"/>
    <n v="764.96"/>
    <d v="2009-03-08T00:00:00"/>
    <n v="509.97"/>
    <s v="Female"/>
    <n v="20"/>
    <d v="1978-01-23T00:00:00"/>
    <n v="44.695101835679864"/>
    <s v="Statistician II"/>
    <s v="Retail"/>
    <s v="High Net Worth"/>
    <s v="N"/>
    <s v="Yes"/>
    <n v="18"/>
    <m/>
  </r>
  <r>
    <n v="7440"/>
    <n v="23"/>
    <x v="88"/>
    <n v="101"/>
    <d v="2017-09-20T00:00:00"/>
    <b v="0"/>
    <s v="Approved"/>
    <s v="Norco Bicycles"/>
    <s v="Mountain"/>
    <s v="low"/>
    <s v="small"/>
    <n v="688.63"/>
    <n v="612.88"/>
    <d v="1993-10-02T00:00:00"/>
    <n v="75.75"/>
    <s v="Male"/>
    <n v="79"/>
    <d v="1989-09-12T00:00:00"/>
    <n v="33.051266218924397"/>
    <s v="Automation Specialist IV"/>
    <s v="Financial Services"/>
    <s v="Mass Customer"/>
    <s v="N"/>
    <s v="No"/>
    <n v="7"/>
    <m/>
  </r>
  <r>
    <n v="15994"/>
    <n v="63"/>
    <x v="88"/>
    <n v="232"/>
    <d v="2017-05-12T00:00:00"/>
    <b v="1"/>
    <s v="Approved"/>
    <s v="Solex"/>
    <s v="Standard"/>
    <s v="medium"/>
    <s v="medium"/>
    <n v="1483.2"/>
    <n v="99.59"/>
    <d v="1998-12-17T00:00:00"/>
    <n v="1383.6100000000001"/>
    <s v="Male"/>
    <n v="79"/>
    <d v="1989-09-12T00:00:00"/>
    <n v="33.051266218924397"/>
    <s v="Automation Specialist IV"/>
    <s v="Financial Services"/>
    <s v="Mass Customer"/>
    <s v="N"/>
    <s v="No"/>
    <n v="7"/>
    <m/>
  </r>
  <r>
    <n v="9422"/>
    <n v="69"/>
    <x v="88"/>
    <n v="331"/>
    <d v="2017-02-02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79"/>
    <d v="1989-09-12T00:00:00"/>
    <n v="33.051266218924397"/>
    <s v="Automation Specialist IV"/>
    <s v="Financial Services"/>
    <s v="Mass Customer"/>
    <s v="N"/>
    <s v="No"/>
    <n v="7"/>
    <m/>
  </r>
  <r>
    <n v="7308"/>
    <n v="95"/>
    <x v="89"/>
    <n v="211"/>
    <d v="2017-06-02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37"/>
    <d v="1985-03-12T00:00:00"/>
    <n v="37.558115534310005"/>
    <s v="Business Systems Development Analyst"/>
    <s v="Argiculture"/>
    <s v="Affluent Customer"/>
    <s v="N"/>
    <s v="No"/>
    <n v="8"/>
    <m/>
  </r>
  <r>
    <n v="4938"/>
    <n v="95"/>
    <x v="89"/>
    <n v="212"/>
    <d v="2017-06-01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37"/>
    <d v="1985-03-12T00:00:00"/>
    <n v="37.558115534310005"/>
    <s v="Business Systems Development Analyst"/>
    <s v="Argiculture"/>
    <s v="Affluent Customer"/>
    <s v="N"/>
    <s v="No"/>
    <n v="8"/>
    <m/>
  </r>
  <r>
    <n v="866"/>
    <n v="87"/>
    <x v="90"/>
    <n v="47"/>
    <d v="2017-11-13T00:00:00"/>
    <b v="0"/>
    <s v="Approved"/>
    <s v="Giant Bicycles"/>
    <s v="Standard"/>
    <s v="high"/>
    <s v="medium"/>
    <n v="1179"/>
    <n v="707.4"/>
    <d v="1997-08-25T00:00:00"/>
    <n v="471.6"/>
    <s v="Female"/>
    <n v="76"/>
    <d v="1968-10-02T00:00:00"/>
    <n v="54.010170328513439"/>
    <s v="Account Executive"/>
    <s v="Manufacturing"/>
    <s v="Mass Customer"/>
    <s v="N"/>
    <s v="No"/>
    <n v="18"/>
    <m/>
  </r>
  <r>
    <n v="6822"/>
    <n v="77"/>
    <x v="90"/>
    <n v="191"/>
    <d v="2017-06-22T00:00:00"/>
    <b v="1"/>
    <s v="Approved"/>
    <s v="Norco Bicycles"/>
    <s v="Road"/>
    <s v="medium"/>
    <s v="large"/>
    <n v="1240.31"/>
    <n v="795.1"/>
    <d v="2011-01-10T00:00:00"/>
    <n v="445.20999999999992"/>
    <s v="Female"/>
    <n v="76"/>
    <d v="1968-10-02T00:00:00"/>
    <n v="54.010170328513439"/>
    <s v="Account Executive"/>
    <s v="Manufacturing"/>
    <s v="Mass Customer"/>
    <s v="N"/>
    <s v="No"/>
    <n v="18"/>
    <m/>
  </r>
  <r>
    <n v="16703"/>
    <n v="45"/>
    <x v="90"/>
    <n v="292"/>
    <d v="2017-03-13T00:00:00"/>
    <b v="0"/>
    <s v="Approved"/>
    <s v="Solex"/>
    <s v="Standard"/>
    <s v="medium"/>
    <s v="medium"/>
    <n v="441.49"/>
    <n v="84.99"/>
    <d v="1993-04-12T00:00:00"/>
    <n v="356.5"/>
    <s v="Female"/>
    <n v="76"/>
    <d v="1968-10-02T00:00:00"/>
    <n v="54.010170328513439"/>
    <s v="Account Executive"/>
    <s v="Manufacturing"/>
    <s v="Mass Customer"/>
    <s v="N"/>
    <s v="No"/>
    <n v="18"/>
    <m/>
  </r>
  <r>
    <n v="8442"/>
    <n v="32"/>
    <x v="90"/>
    <n v="304"/>
    <d v="2017-03-01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76"/>
    <d v="1968-10-02T00:00:00"/>
    <n v="54.010170328513439"/>
    <s v="Account Executive"/>
    <s v="Manufacturing"/>
    <s v="Mass Customer"/>
    <s v="N"/>
    <s v="No"/>
    <n v="18"/>
    <m/>
  </r>
  <r>
    <n v="17976"/>
    <n v="92"/>
    <x v="90"/>
    <n v="310"/>
    <d v="2017-02-23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76"/>
    <d v="1968-10-02T00:00:00"/>
    <n v="54.010170328513439"/>
    <s v="Account Executive"/>
    <s v="Manufacturing"/>
    <s v="Mass Customer"/>
    <s v="N"/>
    <s v="No"/>
    <n v="18"/>
    <m/>
  </r>
  <r>
    <n v="1949"/>
    <n v="1"/>
    <x v="91"/>
    <n v="28"/>
    <d v="2017-12-02T00:00:00"/>
    <b v="0"/>
    <s v="Approved"/>
    <s v="Giant Bicycles"/>
    <s v="Standard"/>
    <s v="medium"/>
    <s v="medium"/>
    <n v="1403.5"/>
    <n v="954.82"/>
    <d v="2016-11-14T00:00:00"/>
    <n v="448.67999999999995"/>
    <s v="Male"/>
    <n v="11"/>
    <d v="1978-04-24T00:00:00"/>
    <n v="44.445786767186718"/>
    <s v="Data Coordiator"/>
    <s v="Entertainment"/>
    <s v="Mass Customer"/>
    <s v="N"/>
    <s v="No"/>
    <n v="13"/>
    <m/>
  </r>
  <r>
    <n v="8703"/>
    <n v="42"/>
    <x v="91"/>
    <n v="182"/>
    <d v="2017-07-01T00:00:00"/>
    <b v="1"/>
    <s v="Approved"/>
    <s v="OHM Cycles"/>
    <s v="Road"/>
    <s v="medium"/>
    <s v="small"/>
    <n v="1810"/>
    <n v="1610.9"/>
    <d v="2008-03-19T00:00:00"/>
    <n v="199.09999999999991"/>
    <s v="Male"/>
    <n v="11"/>
    <d v="1978-04-24T00:00:00"/>
    <n v="44.445786767186718"/>
    <s v="Data Coordiator"/>
    <s v="Entertainment"/>
    <s v="Mass Customer"/>
    <s v="N"/>
    <s v="No"/>
    <n v="13"/>
    <m/>
  </r>
  <r>
    <n v="10826"/>
    <n v="79"/>
    <x v="91"/>
    <n v="199"/>
    <d v="2017-06-14T00:00:00"/>
    <b v="0"/>
    <s v="Approved"/>
    <s v="Norco Bicycles"/>
    <s v="Standard"/>
    <s v="medium"/>
    <s v="medium"/>
    <n v="1555.58"/>
    <n v="818.01"/>
    <d v="2003-09-09T00:00:00"/>
    <n v="737.56999999999994"/>
    <s v="Male"/>
    <n v="11"/>
    <d v="1978-04-24T00:00:00"/>
    <n v="44.445786767186718"/>
    <s v="Data Coordiator"/>
    <s v="Entertainment"/>
    <s v="Mass Customer"/>
    <s v="N"/>
    <s v="No"/>
    <n v="13"/>
    <m/>
  </r>
  <r>
    <n v="5003"/>
    <n v="23"/>
    <x v="91"/>
    <n v="210"/>
    <d v="2017-06-03T00:00:00"/>
    <b v="1"/>
    <s v="Approved"/>
    <s v="Norco Bicycles"/>
    <s v="Mountain"/>
    <s v="low"/>
    <s v="small"/>
    <n v="688.63"/>
    <n v="612.88"/>
    <d v="1993-10-02T00:00:00"/>
    <n v="75.75"/>
    <s v="Male"/>
    <n v="11"/>
    <d v="1978-04-24T00:00:00"/>
    <n v="44.445786767186718"/>
    <s v="Data Coordiator"/>
    <s v="Entertainment"/>
    <s v="Mass Customer"/>
    <s v="N"/>
    <s v="No"/>
    <n v="13"/>
    <m/>
  </r>
  <r>
    <n v="19855"/>
    <n v="93"/>
    <x v="91"/>
    <n v="218"/>
    <d v="2017-05-26T00:00:00"/>
    <b v="1"/>
    <s v="Approved"/>
    <s v="WeareA2B"/>
    <s v="Standard"/>
    <s v="medium"/>
    <s v="medium"/>
    <n v="1065.03"/>
    <n v="230.09"/>
    <d v="2000-11-03T00:00:00"/>
    <n v="834.93999999999994"/>
    <s v="Male"/>
    <n v="11"/>
    <d v="1978-04-24T00:00:00"/>
    <n v="44.445786767186718"/>
    <s v="Data Coordiator"/>
    <s v="Entertainment"/>
    <s v="Mass Customer"/>
    <s v="N"/>
    <s v="No"/>
    <n v="13"/>
    <m/>
  </r>
  <r>
    <n v="11009"/>
    <n v="55"/>
    <x v="91"/>
    <n v="231"/>
    <d v="2017-05-13T00:00:00"/>
    <b v="1"/>
    <s v="Approved"/>
    <s v="Trek Bicycles"/>
    <s v="Road"/>
    <s v="medium"/>
    <s v="large"/>
    <n v="1894.19"/>
    <n v="598.76"/>
    <d v="2003-07-21T00:00:00"/>
    <n v="1295.43"/>
    <s v="Male"/>
    <n v="11"/>
    <d v="1978-04-24T00:00:00"/>
    <n v="44.445786767186718"/>
    <s v="Data Coordiator"/>
    <s v="Entertainment"/>
    <s v="Mass Customer"/>
    <s v="N"/>
    <s v="No"/>
    <n v="13"/>
    <m/>
  </r>
  <r>
    <n v="11145"/>
    <n v="19"/>
    <x v="91"/>
    <n v="268"/>
    <d v="2017-04-06T00:00:00"/>
    <b v="1"/>
    <s v="Approved"/>
    <s v="OHM Cycles"/>
    <s v="Road"/>
    <s v="high"/>
    <s v="large"/>
    <n v="12.01"/>
    <n v="7.21"/>
    <d v="2009-03-08T00:00:00"/>
    <n v="4.8"/>
    <s v="Male"/>
    <n v="11"/>
    <d v="1978-04-24T00:00:00"/>
    <n v="44.445786767186718"/>
    <s v="Data Coordiator"/>
    <s v="Entertainment"/>
    <s v="Mass Customer"/>
    <s v="N"/>
    <s v="No"/>
    <n v="13"/>
    <m/>
  </r>
  <r>
    <n v="7427"/>
    <n v="27"/>
    <x v="91"/>
    <n v="285"/>
    <d v="2017-03-20T00:00:00"/>
    <b v="1"/>
    <s v="Approved"/>
    <s v="Trek Bicycles"/>
    <s v="Standard"/>
    <s v="medium"/>
    <s v="medium"/>
    <n v="499.53"/>
    <n v="388.72"/>
    <d v="1999-06-23T00:00:00"/>
    <n v="110.80999999999995"/>
    <s v="Male"/>
    <n v="11"/>
    <d v="1978-04-24T00:00:00"/>
    <n v="44.445786767186718"/>
    <s v="Data Coordiator"/>
    <s v="Entertainment"/>
    <s v="Mass Customer"/>
    <s v="N"/>
    <s v="No"/>
    <n v="13"/>
    <m/>
  </r>
  <r>
    <n v="13453"/>
    <n v="71"/>
    <x v="91"/>
    <n v="333"/>
    <d v="2017-01-31T00:00:00"/>
    <b v="1"/>
    <s v="Approved"/>
    <s v="Solex"/>
    <s v="Standard"/>
    <s v="high"/>
    <s v="large"/>
    <n v="1842.92"/>
    <n v="1105.75"/>
    <d v="1995-10-24T00:00:00"/>
    <n v="737.17000000000007"/>
    <s v="Male"/>
    <n v="11"/>
    <d v="1978-04-24T00:00:00"/>
    <n v="44.445786767186718"/>
    <s v="Data Coordiator"/>
    <s v="Entertainment"/>
    <s v="Mass Customer"/>
    <s v="N"/>
    <s v="No"/>
    <n v="13"/>
    <m/>
  </r>
  <r>
    <n v="6621"/>
    <n v="37"/>
    <x v="91"/>
    <n v="359"/>
    <d v="2017-01-05T00:00:00"/>
    <b v="1"/>
    <s v="Approved"/>
    <s v="OHM Cycles"/>
    <s v="Standard"/>
    <s v="low"/>
    <s v="medium"/>
    <n v="1793.43"/>
    <n v="248.82"/>
    <d v="1999-07-20T00:00:00"/>
    <n v="1544.6100000000001"/>
    <s v="Male"/>
    <n v="11"/>
    <d v="1978-04-24T00:00:00"/>
    <n v="44.445786767186718"/>
    <s v="Data Coordiator"/>
    <s v="Entertainment"/>
    <s v="Mass Customer"/>
    <s v="N"/>
    <s v="No"/>
    <n v="13"/>
    <m/>
  </r>
  <r>
    <n v="4892"/>
    <n v="0"/>
    <x v="92"/>
    <n v="4"/>
    <d v="2017-12-26T00:00:00"/>
    <b v="0"/>
    <s v="Approved"/>
    <s v="Trek Bicycles"/>
    <s v="Standard"/>
    <s v="medium"/>
    <s v="medium"/>
    <n v="499.53"/>
    <n v="388.72"/>
    <d v="1999-06-23T00:00:00"/>
    <n v="110.80999999999995"/>
    <s v="Female"/>
    <n v="58"/>
    <d v="1986-09-04T00:00:00"/>
    <n v="36.075923753170976"/>
    <n v="0"/>
    <s v="Health"/>
    <s v="High Net Worth"/>
    <s v="N"/>
    <s v="No"/>
    <n v="13"/>
    <m/>
  </r>
  <r>
    <n v="16896"/>
    <n v="27"/>
    <x v="92"/>
    <n v="72"/>
    <d v="2017-10-19T00:00:00"/>
    <b v="1"/>
    <s v="Approved"/>
    <s v="Trek Bicycles"/>
    <s v="Standard"/>
    <s v="low"/>
    <s v="medium"/>
    <n v="1057.51"/>
    <n v="154.4"/>
    <d v="1994-07-12T00:00:00"/>
    <n v="903.11"/>
    <s v="Female"/>
    <n v="58"/>
    <d v="1986-09-04T00:00:00"/>
    <n v="36.075923753170976"/>
    <n v="0"/>
    <s v="Health"/>
    <s v="High Net Worth"/>
    <s v="N"/>
    <s v="No"/>
    <n v="13"/>
    <m/>
  </r>
  <r>
    <n v="12748"/>
    <n v="46"/>
    <x v="92"/>
    <n v="117"/>
    <d v="2017-09-04T00:00:00"/>
    <b v="1"/>
    <s v="Approved"/>
    <s v="OHM Cycles"/>
    <s v="Standard"/>
    <s v="low"/>
    <s v="medium"/>
    <n v="1793.43"/>
    <n v="248.82"/>
    <d v="1999-07-20T00:00:00"/>
    <n v="1544.6100000000001"/>
    <s v="Female"/>
    <n v="58"/>
    <d v="1986-09-04T00:00:00"/>
    <n v="36.075923753170976"/>
    <n v="0"/>
    <s v="Health"/>
    <s v="High Net Worth"/>
    <s v="N"/>
    <s v="No"/>
    <n v="13"/>
    <m/>
  </r>
  <r>
    <n v="15983"/>
    <n v="67"/>
    <x v="92"/>
    <n v="297"/>
    <d v="2017-03-08T00:00:00"/>
    <b v="0"/>
    <s v="Approved"/>
    <s v="Solex"/>
    <s v="Standard"/>
    <s v="medium"/>
    <s v="large"/>
    <n v="1071.23"/>
    <n v="380.74"/>
    <d v="1996-04-05T00:00:00"/>
    <n v="690.49"/>
    <s v="Female"/>
    <n v="58"/>
    <d v="1986-09-04T00:00:00"/>
    <n v="36.075923753170976"/>
    <n v="0"/>
    <s v="Health"/>
    <s v="High Net Worth"/>
    <s v="N"/>
    <s v="No"/>
    <n v="13"/>
    <m/>
  </r>
  <r>
    <n v="965"/>
    <n v="50"/>
    <x v="93"/>
    <n v="78"/>
    <d v="2017-10-13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93"/>
    <d v="1965-06-28T00:00:00"/>
    <n v="57.275923753488087"/>
    <s v="Software Test Engineer III"/>
    <s v="Property"/>
    <s v="High Net Worth"/>
    <s v="N"/>
    <s v="No"/>
    <n v="19"/>
    <m/>
  </r>
  <r>
    <n v="13623"/>
    <n v="21"/>
    <x v="93"/>
    <n v="83"/>
    <d v="2017-10-08T00:00:00"/>
    <b v="1"/>
    <s v="Approved"/>
    <s v="WeareA2B"/>
    <s v="Touring"/>
    <s v="medium"/>
    <s v="medium"/>
    <n v="1466.68"/>
    <n v="363.25"/>
    <d v="2014-03-03T00:00:00"/>
    <n v="1103.43"/>
    <s v="Female"/>
    <n v="93"/>
    <d v="1965-06-28T00:00:00"/>
    <n v="57.275923753488087"/>
    <s v="Software Test Engineer III"/>
    <s v="Property"/>
    <s v="High Net Worth"/>
    <s v="N"/>
    <s v="No"/>
    <n v="19"/>
    <m/>
  </r>
  <r>
    <n v="16665"/>
    <n v="89"/>
    <x v="93"/>
    <n v="223"/>
    <d v="2017-05-21T00:00:00"/>
    <b v="1"/>
    <s v="Approved"/>
    <s v="Giant Bicycles"/>
    <s v="Standard"/>
    <s v="medium"/>
    <s v="large"/>
    <n v="1812.75"/>
    <n v="582.48"/>
    <d v="2010-06-07T00:00:00"/>
    <n v="1230.27"/>
    <s v="Female"/>
    <n v="93"/>
    <d v="1965-06-28T00:00:00"/>
    <n v="57.275923753488087"/>
    <s v="Software Test Engineer III"/>
    <s v="Property"/>
    <s v="High Net Worth"/>
    <s v="N"/>
    <s v="No"/>
    <n v="19"/>
    <m/>
  </r>
  <r>
    <n v="477"/>
    <n v="73"/>
    <x v="94"/>
    <m/>
    <d v="2017-02-12T00:00:00"/>
    <m/>
    <s v="Approved"/>
    <s v="Solex"/>
    <s v="Standard"/>
    <s v="medium"/>
    <s v="medium"/>
    <n v="1945.43"/>
    <n v="333.18"/>
    <n v="38859"/>
    <m/>
    <m/>
    <m/>
    <m/>
    <m/>
    <m/>
    <m/>
    <m/>
    <m/>
    <m/>
    <m/>
    <m/>
  </r>
  <r>
    <n v="5214"/>
    <n v="0"/>
    <x v="93"/>
    <n v="275"/>
    <d v="2017-03-30T00:00:00"/>
    <b v="1"/>
    <s v="Approved"/>
    <s v="WeareA2B"/>
    <s v="Standard"/>
    <s v="medium"/>
    <s v="medium"/>
    <n v="60.34"/>
    <n v="45.26"/>
    <d v="1993-07-15T00:00:00"/>
    <n v="15.080000000000005"/>
    <s v="Female"/>
    <n v="93"/>
    <d v="1965-06-28T00:00:00"/>
    <n v="57.275923753488087"/>
    <s v="Software Test Engineer III"/>
    <s v="Property"/>
    <s v="High Net Worth"/>
    <s v="N"/>
    <s v="No"/>
    <n v="19"/>
    <m/>
  </r>
  <r>
    <n v="1346"/>
    <n v="7"/>
    <x v="93"/>
    <n v="313"/>
    <d v="2017-02-20T00:00:00"/>
    <b v="1"/>
    <s v="Approved"/>
    <s v="Giant Bicycles"/>
    <s v="Standard"/>
    <s v="medium"/>
    <s v="small"/>
    <n v="1311.44"/>
    <n v="1167.18"/>
    <d v="1992-10-11T00:00:00"/>
    <n v="144.26"/>
    <s v="Female"/>
    <n v="93"/>
    <d v="1965-06-28T00:00:00"/>
    <n v="57.275923753488087"/>
    <s v="Software Test Engineer III"/>
    <s v="Property"/>
    <s v="High Net Worth"/>
    <s v="N"/>
    <s v="No"/>
    <n v="19"/>
    <m/>
  </r>
  <r>
    <n v="5012"/>
    <n v="7"/>
    <x v="95"/>
    <n v="80"/>
    <d v="2017-10-11T00:00:00"/>
    <b v="0"/>
    <s v="Approved"/>
    <s v="Trek Bicycles"/>
    <s v="Road"/>
    <s v="low"/>
    <s v="medium"/>
    <n v="980.37"/>
    <n v="234.43"/>
    <d v="2004-09-28T00:00:00"/>
    <n v="745.94"/>
    <s v="Male"/>
    <n v="97"/>
    <d v="1967-02-26T00:00:00"/>
    <n v="55.610170328513441"/>
    <s v="Internal Auditor"/>
    <s v="IT"/>
    <s v="Mass Customer"/>
    <s v="N"/>
    <s v="Yes"/>
    <n v="18"/>
    <m/>
  </r>
  <r>
    <n v="5750"/>
    <n v="87"/>
    <x v="95"/>
    <n v="157"/>
    <d v="2017-07-26T00:00:00"/>
    <b v="1"/>
    <s v="Approved"/>
    <s v="Giant Bicycles"/>
    <s v="Standard"/>
    <s v="high"/>
    <s v="medium"/>
    <n v="1179"/>
    <n v="707.4"/>
    <d v="2003-01-05T00:00:00"/>
    <n v="471.6"/>
    <s v="Male"/>
    <n v="97"/>
    <d v="1967-02-26T00:00:00"/>
    <n v="55.610170328513441"/>
    <s v="Internal Auditor"/>
    <s v="IT"/>
    <s v="Mass Customer"/>
    <s v="N"/>
    <s v="Yes"/>
    <n v="18"/>
    <m/>
  </r>
  <r>
    <n v="17299"/>
    <n v="15"/>
    <x v="95"/>
    <n v="238"/>
    <d v="2017-05-06T00:00:00"/>
    <b v="1"/>
    <s v="Approved"/>
    <s v="Norco Bicycles"/>
    <s v="Standard"/>
    <s v="low"/>
    <s v="medium"/>
    <n v="958.74"/>
    <n v="748.9"/>
    <d v="1996-04-05T00:00:00"/>
    <n v="209.84000000000003"/>
    <s v="Male"/>
    <n v="97"/>
    <d v="1967-02-26T00:00:00"/>
    <n v="55.610170328513441"/>
    <s v="Internal Auditor"/>
    <s v="IT"/>
    <s v="Mass Customer"/>
    <s v="N"/>
    <s v="Yes"/>
    <n v="18"/>
    <m/>
  </r>
  <r>
    <n v="16608"/>
    <n v="6"/>
    <x v="95"/>
    <n v="293"/>
    <d v="2017-03-12T00:00:00"/>
    <b v="0"/>
    <s v="Approved"/>
    <s v="OHM Cycles"/>
    <s v="Standard"/>
    <s v="high"/>
    <s v="medium"/>
    <n v="227.88"/>
    <n v="136.72999999999999"/>
    <d v="2004-09-28T00:00:00"/>
    <n v="91.15"/>
    <s v="Male"/>
    <n v="97"/>
    <d v="1967-02-26T00:00:00"/>
    <n v="55.610170328513441"/>
    <s v="Internal Auditor"/>
    <s v="IT"/>
    <s v="Mass Customer"/>
    <s v="N"/>
    <s v="Yes"/>
    <n v="18"/>
    <m/>
  </r>
  <r>
    <n v="15358"/>
    <n v="18"/>
    <x v="95"/>
    <n v="315"/>
    <d v="2017-02-18T00:00:00"/>
    <b v="0"/>
    <s v="Approved"/>
    <s v="Solex"/>
    <s v="Standard"/>
    <s v="medium"/>
    <s v="medium"/>
    <n v="575.27"/>
    <n v="431.45"/>
    <d v="2009-03-08T00:00:00"/>
    <n v="143.82"/>
    <s v="Male"/>
    <n v="97"/>
    <d v="1967-02-26T00:00:00"/>
    <n v="55.610170328513441"/>
    <s v="Internal Auditor"/>
    <s v="IT"/>
    <s v="Mass Customer"/>
    <s v="N"/>
    <s v="Yes"/>
    <n v="18"/>
    <m/>
  </r>
  <r>
    <n v="18734"/>
    <n v="29"/>
    <x v="95"/>
    <n v="343"/>
    <d v="2017-01-21T00:00:00"/>
    <b v="1"/>
    <s v="Approved"/>
    <s v="Norco Bicycles"/>
    <s v="Road"/>
    <s v="medium"/>
    <s v="medium"/>
    <n v="543.39"/>
    <n v="407.54"/>
    <d v="1991-11-10T00:00:00"/>
    <n v="135.84999999999997"/>
    <s v="Male"/>
    <n v="97"/>
    <d v="1967-02-26T00:00:00"/>
    <n v="55.610170328513441"/>
    <s v="Internal Auditor"/>
    <s v="IT"/>
    <s v="Mass Customer"/>
    <s v="N"/>
    <s v="Yes"/>
    <n v="18"/>
    <m/>
  </r>
  <r>
    <n v="8867"/>
    <n v="61"/>
    <x v="96"/>
    <n v="28"/>
    <d v="2017-12-02T00:00:00"/>
    <b v="1"/>
    <s v="Approved"/>
    <s v="OHM Cycles"/>
    <s v="Standard"/>
    <s v="low"/>
    <s v="medium"/>
    <n v="71.16"/>
    <n v="56.93"/>
    <d v="1998-12-17T00:00:00"/>
    <n v="14.229999999999997"/>
    <s v="Male"/>
    <n v="78"/>
    <d v="1958-02-07T00:00:00"/>
    <n v="64.667704575405892"/>
    <s v="Accountant III"/>
    <s v="n/a"/>
    <s v="Mass Customer"/>
    <s v="N"/>
    <s v="Yes"/>
    <n v="14"/>
    <m/>
  </r>
  <r>
    <n v="10372"/>
    <n v="15"/>
    <x v="96"/>
    <n v="164"/>
    <d v="2017-07-19T00:00:00"/>
    <b v="0"/>
    <s v="Approved"/>
    <s v="Norco Bicycles"/>
    <s v="Standard"/>
    <s v="low"/>
    <s v="medium"/>
    <n v="958.74"/>
    <n v="748.9"/>
    <d v="2005-12-07T00:00:00"/>
    <n v="209.84000000000003"/>
    <s v="Male"/>
    <n v="78"/>
    <d v="1958-02-07T00:00:00"/>
    <n v="64.667704575405892"/>
    <s v="Accountant III"/>
    <s v="n/a"/>
    <s v="Mass Customer"/>
    <s v="N"/>
    <s v="Yes"/>
    <n v="14"/>
    <m/>
  </r>
  <r>
    <n v="17778"/>
    <n v="41"/>
    <x v="96"/>
    <n v="209"/>
    <d v="2017-06-04T00:00:00"/>
    <b v="0"/>
    <s v="Approved"/>
    <s v="Solex"/>
    <s v="Road"/>
    <s v="medium"/>
    <s v="medium"/>
    <n v="416.98"/>
    <n v="312.74"/>
    <d v="2007-12-11T00:00:00"/>
    <n v="104.24000000000001"/>
    <s v="Male"/>
    <n v="78"/>
    <d v="1958-02-07T00:00:00"/>
    <n v="64.667704575405892"/>
    <s v="Accountant III"/>
    <s v="n/a"/>
    <s v="Mass Customer"/>
    <s v="N"/>
    <s v="Yes"/>
    <n v="14"/>
    <m/>
  </r>
  <r>
    <n v="6746"/>
    <n v="4"/>
    <x v="96"/>
    <n v="228"/>
    <d v="2017-05-16T00:00:00"/>
    <b v="0"/>
    <s v="Approved"/>
    <s v="Giant Bicycles"/>
    <s v="Standard"/>
    <s v="high"/>
    <s v="medium"/>
    <n v="1129.1300000000001"/>
    <n v="677.48"/>
    <d v="2014-03-03T00:00:00"/>
    <n v="451.65000000000009"/>
    <s v="Male"/>
    <n v="78"/>
    <d v="1958-02-07T00:00:00"/>
    <n v="64.667704575405892"/>
    <s v="Accountant III"/>
    <s v="n/a"/>
    <s v="Mass Customer"/>
    <s v="N"/>
    <s v="Yes"/>
    <n v="14"/>
    <m/>
  </r>
  <r>
    <n v="4314"/>
    <n v="51"/>
    <x v="96"/>
    <n v="236"/>
    <d v="2017-05-08T00:00:00"/>
    <b v="0"/>
    <s v="Approved"/>
    <s v="OHM Cycles"/>
    <s v="Standard"/>
    <s v="high"/>
    <s v="medium"/>
    <n v="2005.66"/>
    <n v="1203.4000000000001"/>
    <d v="2009-04-12T00:00:00"/>
    <n v="802.26"/>
    <s v="Male"/>
    <n v="78"/>
    <d v="1958-02-07T00:00:00"/>
    <n v="64.667704575405892"/>
    <s v="Accountant III"/>
    <s v="n/a"/>
    <s v="Mass Customer"/>
    <s v="N"/>
    <s v="Yes"/>
    <n v="14"/>
    <m/>
  </r>
  <r>
    <n v="6270"/>
    <n v="45"/>
    <x v="96"/>
    <n v="270"/>
    <d v="2017-04-04T00:00:00"/>
    <b v="0"/>
    <s v="Approved"/>
    <s v="Solex"/>
    <s v="Standard"/>
    <s v="medium"/>
    <s v="medium"/>
    <n v="441.49"/>
    <n v="84.99"/>
    <d v="2007-12-11T00:00:00"/>
    <n v="356.5"/>
    <s v="Male"/>
    <n v="78"/>
    <d v="1958-02-07T00:00:00"/>
    <n v="64.667704575405892"/>
    <s v="Accountant III"/>
    <s v="n/a"/>
    <s v="Mass Customer"/>
    <s v="N"/>
    <s v="Yes"/>
    <n v="14"/>
    <m/>
  </r>
  <r>
    <n v="13067"/>
    <n v="45"/>
    <x v="96"/>
    <n v="343"/>
    <d v="2017-01-21T00:00:00"/>
    <b v="0"/>
    <s v="Approved"/>
    <s v="Solex"/>
    <s v="Standard"/>
    <s v="medium"/>
    <s v="medium"/>
    <n v="441.49"/>
    <n v="84.99"/>
    <d v="1997-02-09T00:00:00"/>
    <n v="356.5"/>
    <s v="Male"/>
    <n v="78"/>
    <d v="1958-02-07T00:00:00"/>
    <n v="64.667704575405892"/>
    <s v="Accountant III"/>
    <s v="n/a"/>
    <s v="Mass Customer"/>
    <s v="N"/>
    <s v="Yes"/>
    <n v="14"/>
    <m/>
  </r>
  <r>
    <n v="11384"/>
    <n v="91"/>
    <x v="97"/>
    <n v="37"/>
    <d v="2017-11-23T00:00:00"/>
    <b v="1"/>
    <s v="Approved"/>
    <s v="Solex"/>
    <s v="Standard"/>
    <s v="medium"/>
    <s v="medium"/>
    <n v="100.35"/>
    <n v="75.260000000000005"/>
    <d v="1999-07-26T00:00:00"/>
    <n v="25.089999999999989"/>
    <s v="Male"/>
    <n v="1"/>
    <d v="1958-05-21T00:00:00"/>
    <n v="64.385512794266859"/>
    <s v="Analyst Programmer"/>
    <s v="n/a"/>
    <s v="Mass Customer"/>
    <s v="N"/>
    <s v="No"/>
    <n v="8"/>
    <m/>
  </r>
  <r>
    <n v="16792"/>
    <n v="76"/>
    <x v="97"/>
    <n v="79"/>
    <d v="2017-10-12T00:00:00"/>
    <b v="0"/>
    <s v="Approved"/>
    <s v="WeareA2B"/>
    <s v="Standard"/>
    <s v="low"/>
    <s v="medium"/>
    <n v="642.30999999999995"/>
    <n v="513.85"/>
    <d v="2014-10-10T00:00:00"/>
    <n v="128.45999999999992"/>
    <s v="Male"/>
    <n v="1"/>
    <d v="1958-05-21T00:00:00"/>
    <n v="64.385512794266859"/>
    <s v="Analyst Programmer"/>
    <s v="n/a"/>
    <s v="Mass Customer"/>
    <s v="N"/>
    <s v="No"/>
    <n v="8"/>
    <m/>
  </r>
  <r>
    <n v="13371"/>
    <n v="22"/>
    <x v="97"/>
    <n v="224"/>
    <d v="2017-05-20T00:00:00"/>
    <b v="0"/>
    <s v="Approved"/>
    <s v="WeareA2B"/>
    <s v="Standard"/>
    <s v="medium"/>
    <s v="medium"/>
    <n v="60.34"/>
    <n v="45.26"/>
    <d v="1993-07-15T00:00:00"/>
    <n v="15.080000000000005"/>
    <s v="Male"/>
    <n v="1"/>
    <d v="1958-05-21T00:00:00"/>
    <n v="64.385512794266859"/>
    <s v="Analyst Programmer"/>
    <s v="n/a"/>
    <s v="Mass Customer"/>
    <s v="N"/>
    <s v="No"/>
    <n v="8"/>
    <m/>
  </r>
  <r>
    <n v="13183"/>
    <n v="14"/>
    <x v="97"/>
    <n v="267"/>
    <d v="2017-04-07T00:00:00"/>
    <b v="1"/>
    <s v="Approved"/>
    <s v="Trek Bicycles"/>
    <s v="Standard"/>
    <s v="medium"/>
    <s v="small"/>
    <n v="1386.84"/>
    <n v="1234.29"/>
    <d v="2003-08-05T00:00:00"/>
    <n v="152.54999999999995"/>
    <s v="Male"/>
    <n v="1"/>
    <d v="1958-05-21T00:00:00"/>
    <n v="64.385512794266859"/>
    <s v="Analyst Programmer"/>
    <s v="n/a"/>
    <s v="Mass Customer"/>
    <s v="N"/>
    <s v="No"/>
    <n v="8"/>
    <m/>
  </r>
  <r>
    <n v="1486"/>
    <n v="69"/>
    <x v="97"/>
    <n v="346"/>
    <d v="2017-01-18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1"/>
    <d v="1958-05-21T00:00:00"/>
    <n v="64.385512794266859"/>
    <s v="Analyst Programmer"/>
    <s v="n/a"/>
    <s v="Mass Customer"/>
    <s v="N"/>
    <s v="No"/>
    <n v="8"/>
    <m/>
  </r>
  <r>
    <n v="12537"/>
    <n v="50"/>
    <x v="97"/>
    <n v="355"/>
    <d v="2017-01-09T00:00:00"/>
    <b v="0"/>
    <s v="Approved"/>
    <s v="WeareA2B"/>
    <s v="Standard"/>
    <s v="medium"/>
    <s v="small"/>
    <n v="175.89"/>
    <n v="131.91999999999999"/>
    <d v="2003-02-16T00:00:00"/>
    <n v="43.97"/>
    <s v="Male"/>
    <n v="1"/>
    <d v="1958-05-21T00:00:00"/>
    <n v="64.385512794266859"/>
    <s v="Analyst Programmer"/>
    <s v="n/a"/>
    <s v="Mass Customer"/>
    <s v="N"/>
    <s v="No"/>
    <n v="8"/>
    <m/>
  </r>
  <r>
    <n v="9158"/>
    <n v="88"/>
    <x v="98"/>
    <n v="0"/>
    <d v="2017-12-30T00:00:00"/>
    <b v="1"/>
    <s v="Approved"/>
    <s v="Norco Bicycles"/>
    <s v="Standard"/>
    <s v="high"/>
    <s v="small"/>
    <n v="1661.92"/>
    <n v="1479.11"/>
    <d v="1993-07-15T00:00:00"/>
    <n v="182.81000000000017"/>
    <s v="Male"/>
    <n v="75"/>
    <d v="1989-03-04T00:00:00"/>
    <n v="33.577293616501784"/>
    <s v="Occupational Therapist"/>
    <s v="Health"/>
    <s v="High Net Worth"/>
    <s v="N"/>
    <s v="Yes"/>
    <n v="7"/>
    <m/>
  </r>
  <r>
    <n v="3295"/>
    <n v="19"/>
    <x v="98"/>
    <n v="32"/>
    <d v="2017-11-28T00:00:00"/>
    <b v="0"/>
    <s v="Approved"/>
    <s v="Trek Bicycles"/>
    <s v="Mountain"/>
    <s v="low"/>
    <s v="medium"/>
    <n v="574.64"/>
    <n v="459.71"/>
    <d v="2004-08-17T00:00:00"/>
    <n v="114.93"/>
    <s v="Male"/>
    <n v="75"/>
    <d v="1989-03-04T00:00:00"/>
    <n v="33.577293616501784"/>
    <s v="Occupational Therapist"/>
    <s v="Health"/>
    <s v="High Net Worth"/>
    <s v="N"/>
    <s v="Yes"/>
    <n v="7"/>
    <m/>
  </r>
  <r>
    <n v="18930"/>
    <n v="99"/>
    <x v="98"/>
    <n v="34"/>
    <d v="2017-11-26T00:00:00"/>
    <b v="0"/>
    <s v="Approved"/>
    <s v="Trek Bicycles"/>
    <s v="Road"/>
    <s v="low"/>
    <s v="small"/>
    <n v="1720.7"/>
    <n v="1531.42"/>
    <d v="2012-04-10T00:00:00"/>
    <n v="189.27999999999997"/>
    <s v="Male"/>
    <n v="75"/>
    <d v="1989-03-04T00:00:00"/>
    <n v="33.577293616501784"/>
    <s v="Occupational Therapist"/>
    <s v="Health"/>
    <s v="High Net Worth"/>
    <s v="N"/>
    <s v="Yes"/>
    <n v="7"/>
    <m/>
  </r>
  <r>
    <n v="3353"/>
    <n v="29"/>
    <x v="98"/>
    <n v="52"/>
    <d v="2017-11-08T00:00:00"/>
    <b v="0"/>
    <s v="Approved"/>
    <s v="WeareA2B"/>
    <s v="Standard"/>
    <s v="medium"/>
    <s v="medium"/>
    <n v="1065.03"/>
    <n v="230.09"/>
    <d v="2000-11-03T00:00:00"/>
    <n v="834.93999999999994"/>
    <s v="Male"/>
    <n v="75"/>
    <d v="1989-03-04T00:00:00"/>
    <n v="33.577293616501784"/>
    <s v="Occupational Therapist"/>
    <s v="Health"/>
    <s v="High Net Worth"/>
    <s v="N"/>
    <s v="Yes"/>
    <n v="7"/>
    <m/>
  </r>
  <r>
    <n v="2401"/>
    <n v="0"/>
    <x v="98"/>
    <n v="153"/>
    <d v="2017-07-30T00:00:00"/>
    <b v="1"/>
    <s v="Approved"/>
    <s v="Norco Bicycles"/>
    <s v="Standard"/>
    <s v="medium"/>
    <s v="medium"/>
    <n v="360.4"/>
    <n v="270.3"/>
    <d v="2000-05-22T00:00:00"/>
    <n v="90.099999999999966"/>
    <s v="Male"/>
    <n v="75"/>
    <d v="1989-03-04T00:00:00"/>
    <n v="33.577293616501784"/>
    <s v="Occupational Therapist"/>
    <s v="Health"/>
    <s v="High Net Worth"/>
    <s v="N"/>
    <s v="Yes"/>
    <n v="7"/>
    <m/>
  </r>
  <r>
    <n v="14354"/>
    <n v="0"/>
    <x v="98"/>
    <n v="178"/>
    <d v="2017-07-05T00:00:00"/>
    <b v="0"/>
    <s v="Approved"/>
    <s v="Giant Bicycles"/>
    <s v="Standard"/>
    <s v="medium"/>
    <s v="large"/>
    <n v="569.55999999999995"/>
    <n v="528.42999999999995"/>
    <d v="1991-05-06T00:00:00"/>
    <n v="41.129999999999995"/>
    <s v="Male"/>
    <n v="75"/>
    <d v="1989-03-04T00:00:00"/>
    <n v="33.577293616501784"/>
    <s v="Occupational Therapist"/>
    <s v="Health"/>
    <s v="High Net Worth"/>
    <s v="N"/>
    <s v="Yes"/>
    <n v="7"/>
    <m/>
  </r>
  <r>
    <n v="1200"/>
    <n v="0"/>
    <x v="98"/>
    <n v="192"/>
    <d v="2017-06-21T00:00:00"/>
    <b v="1"/>
    <s v="Approved"/>
    <s v="OHM Cycles"/>
    <s v="Standard"/>
    <s v="low"/>
    <s v="medium"/>
    <n v="71.16"/>
    <n v="56.93"/>
    <d v="2005-10-22T00:00:00"/>
    <n v="14.229999999999997"/>
    <s v="Male"/>
    <n v="75"/>
    <d v="1989-03-04T00:00:00"/>
    <n v="33.577293616501784"/>
    <s v="Occupational Therapist"/>
    <s v="Health"/>
    <s v="High Net Worth"/>
    <s v="N"/>
    <s v="Yes"/>
    <n v="7"/>
    <m/>
  </r>
  <r>
    <n v="8498"/>
    <n v="29"/>
    <x v="98"/>
    <n v="200"/>
    <d v="2017-06-13T00:00:00"/>
    <b v="0"/>
    <s v="Approved"/>
    <s v="WeareA2B"/>
    <s v="Standard"/>
    <s v="medium"/>
    <s v="medium"/>
    <n v="1065.03"/>
    <n v="230.09"/>
    <d v="2013-06-09T00:00:00"/>
    <n v="834.93999999999994"/>
    <s v="Male"/>
    <n v="75"/>
    <d v="1989-03-04T00:00:00"/>
    <n v="33.577293616501784"/>
    <s v="Occupational Therapist"/>
    <s v="Health"/>
    <s v="High Net Worth"/>
    <s v="N"/>
    <s v="Yes"/>
    <n v="7"/>
    <m/>
  </r>
  <r>
    <n v="17879"/>
    <n v="0"/>
    <x v="98"/>
    <n v="336"/>
    <d v="2017-01-28T00:00:00"/>
    <b v="1"/>
    <s v="Approved"/>
    <s v="Giant Bicycles"/>
    <s v="Standard"/>
    <s v="medium"/>
    <s v="medium"/>
    <n v="230.91"/>
    <n v="173.18"/>
    <d v="2003-03-18T00:00:00"/>
    <n v="57.72999999999999"/>
    <s v="Male"/>
    <n v="75"/>
    <d v="1989-03-04T00:00:00"/>
    <n v="33.577293616501784"/>
    <s v="Occupational Therapist"/>
    <s v="Health"/>
    <s v="High Net Worth"/>
    <s v="N"/>
    <s v="Yes"/>
    <n v="7"/>
    <m/>
  </r>
  <r>
    <n v="14787"/>
    <n v="32"/>
    <x v="99"/>
    <n v="18"/>
    <d v="2017-12-12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78"/>
    <d v="1974-04-23T00:00:00"/>
    <n v="48.451266218924395"/>
    <s v="Editor"/>
    <s v="Financial Services"/>
    <s v="Mass Customer"/>
    <s v="N"/>
    <s v="No"/>
    <n v="8"/>
    <m/>
  </r>
  <r>
    <n v="323"/>
    <n v="67"/>
    <x v="99"/>
    <n v="52"/>
    <d v="2017-11-08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78"/>
    <d v="1974-04-23T00:00:00"/>
    <n v="48.451266218924395"/>
    <s v="Editor"/>
    <s v="Financial Services"/>
    <s v="Mass Customer"/>
    <s v="N"/>
    <s v="No"/>
    <n v="8"/>
    <m/>
  </r>
  <r>
    <n v="15795"/>
    <n v="74"/>
    <x v="99"/>
    <n v="65"/>
    <d v="2017-10-26T00:00:00"/>
    <b v="1"/>
    <s v="Approved"/>
    <s v="WeareA2B"/>
    <s v="Standard"/>
    <s v="medium"/>
    <s v="medium"/>
    <n v="1228.07"/>
    <n v="400.91"/>
    <d v="2000-05-22T00:00:00"/>
    <n v="827.15999999999985"/>
    <s v="Male"/>
    <n v="78"/>
    <d v="1974-04-23T00:00:00"/>
    <n v="48.451266218924395"/>
    <s v="Editor"/>
    <s v="Financial Services"/>
    <s v="Mass Customer"/>
    <s v="N"/>
    <s v="No"/>
    <n v="8"/>
    <m/>
  </r>
  <r>
    <n v="11235"/>
    <n v="59"/>
    <x v="99"/>
    <n v="98"/>
    <d v="2017-09-23T00:00:00"/>
    <b v="0"/>
    <s v="Approved"/>
    <s v="Solex"/>
    <s v="Standard"/>
    <s v="medium"/>
    <s v="large"/>
    <n v="1061.56"/>
    <n v="733.58"/>
    <d v="1993-07-20T00:00:00"/>
    <n v="327.9799999999999"/>
    <s v="Male"/>
    <n v="78"/>
    <d v="1974-04-23T00:00:00"/>
    <n v="48.451266218924395"/>
    <s v="Editor"/>
    <s v="Financial Services"/>
    <s v="Mass Customer"/>
    <s v="N"/>
    <s v="No"/>
    <n v="8"/>
    <m/>
  </r>
  <r>
    <n v="10426"/>
    <n v="21"/>
    <x v="99"/>
    <n v="163"/>
    <d v="2017-07-20T00:00:00"/>
    <b v="1"/>
    <s v="Approved"/>
    <s v="Solex"/>
    <s v="Standard"/>
    <s v="medium"/>
    <s v="large"/>
    <n v="1071.23"/>
    <n v="380.74"/>
    <d v="1996-04-05T00:00:00"/>
    <n v="690.49"/>
    <s v="Male"/>
    <n v="78"/>
    <d v="1974-04-23T00:00:00"/>
    <n v="48.451266218924395"/>
    <s v="Editor"/>
    <s v="Financial Services"/>
    <s v="Mass Customer"/>
    <s v="N"/>
    <s v="No"/>
    <n v="8"/>
    <m/>
  </r>
  <r>
    <n v="14843"/>
    <n v="70"/>
    <x v="99"/>
    <n v="164"/>
    <d v="2017-07-19T00:00:00"/>
    <b v="1"/>
    <s v="Approved"/>
    <s v="Trek Bicycles"/>
    <s v="Standard"/>
    <s v="high"/>
    <s v="medium"/>
    <n v="495.72"/>
    <n v="297.43"/>
    <d v="2015-04-11T00:00:00"/>
    <n v="198.29000000000002"/>
    <s v="Male"/>
    <n v="78"/>
    <d v="1974-04-23T00:00:00"/>
    <n v="48.451266218924395"/>
    <s v="Editor"/>
    <s v="Financial Services"/>
    <s v="Mass Customer"/>
    <s v="N"/>
    <s v="No"/>
    <n v="8"/>
    <m/>
  </r>
  <r>
    <n v="12506"/>
    <n v="93"/>
    <x v="99"/>
    <n v="267"/>
    <d v="2017-04-07T00:00:00"/>
    <b v="0"/>
    <s v="Approved"/>
    <s v="WeareA2B"/>
    <s v="Standard"/>
    <s v="medium"/>
    <s v="medium"/>
    <n v="1065.03"/>
    <n v="230.09"/>
    <d v="2000-11-03T00:00:00"/>
    <n v="834.93999999999994"/>
    <s v="Male"/>
    <n v="78"/>
    <d v="1974-04-23T00:00:00"/>
    <n v="48.451266218924395"/>
    <s v="Editor"/>
    <s v="Financial Services"/>
    <s v="Mass Customer"/>
    <s v="N"/>
    <s v="No"/>
    <n v="8"/>
    <m/>
  </r>
  <r>
    <n v="11915"/>
    <n v="27"/>
    <x v="99"/>
    <n v="339"/>
    <d v="2017-01-25T00:00:00"/>
    <b v="0"/>
    <s v="Approved"/>
    <s v="Trek Bicycles"/>
    <s v="Standard"/>
    <s v="medium"/>
    <s v="medium"/>
    <n v="499.53"/>
    <n v="388.72"/>
    <d v="1999-06-23T00:00:00"/>
    <n v="110.80999999999995"/>
    <s v="Male"/>
    <n v="78"/>
    <d v="1974-04-23T00:00:00"/>
    <n v="48.451266218924395"/>
    <s v="Editor"/>
    <s v="Financial Services"/>
    <s v="Mass Customer"/>
    <s v="N"/>
    <s v="No"/>
    <n v="8"/>
    <m/>
  </r>
  <r>
    <n v="10866"/>
    <n v="14"/>
    <x v="99"/>
    <n v="343"/>
    <d v="2017-01-21T00:00:00"/>
    <b v="0"/>
    <s v="Approved"/>
    <s v="Trek Bicycles"/>
    <s v="Standard"/>
    <s v="medium"/>
    <s v="small"/>
    <n v="1386.84"/>
    <n v="1234.29"/>
    <d v="2003-08-05T00:00:00"/>
    <n v="152.54999999999995"/>
    <s v="Male"/>
    <n v="78"/>
    <d v="1974-04-23T00:00:00"/>
    <n v="48.451266218924395"/>
    <s v="Editor"/>
    <s v="Financial Services"/>
    <s v="Mass Customer"/>
    <s v="N"/>
    <s v="No"/>
    <n v="8"/>
    <m/>
  </r>
  <r>
    <n v="8672"/>
    <n v="32"/>
    <x v="100"/>
    <n v="74"/>
    <d v="2017-10-17T00:00:00"/>
    <b v="0"/>
    <s v="Approved"/>
    <s v="Giant Bicycles"/>
    <s v="Standard"/>
    <s v="high"/>
    <s v="medium"/>
    <n v="1179"/>
    <n v="707.4"/>
    <d v="1998-12-16T00:00:00"/>
    <n v="471.6"/>
    <s v="Female"/>
    <n v="41"/>
    <d v="1966-02-03T00:00:00"/>
    <n v="56.673184027460685"/>
    <s v="Help Desk Operator"/>
    <s v="Property"/>
    <s v="High Net Worth"/>
    <s v="N"/>
    <s v="Yes"/>
    <n v="7"/>
    <m/>
  </r>
  <r>
    <n v="8388"/>
    <n v="86"/>
    <x v="100"/>
    <n v="109"/>
    <d v="2017-09-12T00:00:00"/>
    <b v="1"/>
    <s v="Approved"/>
    <s v="Norco Bicycles"/>
    <s v="Road"/>
    <s v="high"/>
    <s v="large"/>
    <n v="774.53"/>
    <n v="464.72"/>
    <d v="2010-06-07T00:00:00"/>
    <n v="309.80999999999995"/>
    <s v="Female"/>
    <n v="41"/>
    <d v="1966-02-03T00:00:00"/>
    <n v="56.673184027460685"/>
    <s v="Help Desk Operator"/>
    <s v="Property"/>
    <s v="High Net Worth"/>
    <s v="N"/>
    <s v="Yes"/>
    <n v="7"/>
    <m/>
  </r>
  <r>
    <n v="9143"/>
    <n v="46"/>
    <x v="100"/>
    <n v="146"/>
    <d v="2017-08-06T00:00:00"/>
    <b v="1"/>
    <s v="Approved"/>
    <s v="OHM Cycles"/>
    <s v="Standard"/>
    <s v="low"/>
    <s v="medium"/>
    <n v="1793.43"/>
    <n v="248.82"/>
    <d v="1999-07-20T00:00:00"/>
    <n v="1544.6100000000001"/>
    <s v="Female"/>
    <n v="41"/>
    <d v="1966-02-03T00:00:00"/>
    <n v="56.673184027460685"/>
    <s v="Help Desk Operator"/>
    <s v="Property"/>
    <s v="High Net Worth"/>
    <s v="N"/>
    <s v="Yes"/>
    <n v="7"/>
    <m/>
  </r>
  <r>
    <n v="15779"/>
    <n v="0"/>
    <x v="100"/>
    <n v="171"/>
    <d v="2017-07-12T00:00:00"/>
    <b v="0"/>
    <s v="Approved"/>
    <s v="OHM Cycles"/>
    <s v="Road"/>
    <s v="high"/>
    <s v="large"/>
    <n v="12.01"/>
    <n v="7.21"/>
    <d v="1993-05-26T00:00:00"/>
    <n v="4.8"/>
    <s v="Female"/>
    <n v="41"/>
    <d v="1966-02-03T00:00:00"/>
    <n v="56.673184027460685"/>
    <s v="Help Desk Operator"/>
    <s v="Property"/>
    <s v="High Net Worth"/>
    <s v="N"/>
    <s v="Yes"/>
    <n v="7"/>
    <m/>
  </r>
  <r>
    <n v="8067"/>
    <n v="99"/>
    <x v="100"/>
    <n v="198"/>
    <d v="2017-06-15T00:00:00"/>
    <b v="0"/>
    <s v="Approved"/>
    <s v="Trek Bicycles"/>
    <s v="Road"/>
    <s v="low"/>
    <s v="small"/>
    <n v="1720.7"/>
    <n v="1531.42"/>
    <d v="2006-10-01T00:00:00"/>
    <n v="189.27999999999997"/>
    <s v="Female"/>
    <n v="41"/>
    <d v="1966-02-03T00:00:00"/>
    <n v="56.673184027460685"/>
    <s v="Help Desk Operator"/>
    <s v="Property"/>
    <s v="High Net Worth"/>
    <s v="N"/>
    <s v="Yes"/>
    <n v="7"/>
    <m/>
  </r>
  <r>
    <n v="15052"/>
    <n v="0"/>
    <x v="100"/>
    <n v="293"/>
    <d v="2017-03-12T00:00:00"/>
    <b v="0"/>
    <s v="Approved"/>
    <s v="OHM Cycles"/>
    <s v="Standard"/>
    <s v="low"/>
    <s v="medium"/>
    <n v="71.16"/>
    <n v="56.93"/>
    <d v="1993-06-23T00:00:00"/>
    <n v="14.229999999999997"/>
    <s v="Female"/>
    <n v="41"/>
    <d v="1966-02-03T00:00:00"/>
    <n v="56.673184027460685"/>
    <s v="Help Desk Operator"/>
    <s v="Property"/>
    <s v="High Net Worth"/>
    <s v="N"/>
    <s v="Yes"/>
    <n v="7"/>
    <m/>
  </r>
  <r>
    <n v="15198"/>
    <n v="89"/>
    <x v="101"/>
    <n v="4"/>
    <d v="2017-12-26T00:00:00"/>
    <b v="1"/>
    <s v="Approved"/>
    <s v="WeareA2B"/>
    <s v="Touring"/>
    <s v="medium"/>
    <s v="large"/>
    <n v="1362.99"/>
    <n v="57.74"/>
    <d v="2016-03-29T00:00:00"/>
    <n v="1305.25"/>
    <s v="Male"/>
    <n v="74"/>
    <d v="1967-01-22T00:00:00"/>
    <n v="55.706060739472342"/>
    <s v="Speech Pathologist"/>
    <s v="Health"/>
    <s v="Mass Customer"/>
    <s v="N"/>
    <s v="Yes"/>
    <n v="14"/>
    <m/>
  </r>
  <r>
    <n v="19781"/>
    <n v="92"/>
    <x v="101"/>
    <n v="16"/>
    <d v="2017-12-14T00:00:00"/>
    <b v="1"/>
    <s v="Approved"/>
    <s v="WeareA2B"/>
    <s v="Standard"/>
    <s v="medium"/>
    <s v="small"/>
    <n v="1415.01"/>
    <n v="1259.3599999999999"/>
    <d v="2013-06-09T00:00:00"/>
    <n v="155.65000000000009"/>
    <s v="Male"/>
    <n v="74"/>
    <d v="1967-01-22T00:00:00"/>
    <n v="55.706060739472342"/>
    <s v="Speech Pathologist"/>
    <s v="Health"/>
    <s v="Mass Customer"/>
    <s v="N"/>
    <s v="Yes"/>
    <n v="14"/>
    <m/>
  </r>
  <r>
    <n v="14069"/>
    <n v="26"/>
    <x v="101"/>
    <n v="19"/>
    <d v="2017-12-11T00:00:00"/>
    <b v="0"/>
    <s v="Approved"/>
    <s v="WeareA2B"/>
    <s v="Standard"/>
    <s v="medium"/>
    <s v="medium"/>
    <n v="1992.93"/>
    <n v="762.63"/>
    <d v="2003-03-18T00:00:00"/>
    <n v="1230.3000000000002"/>
    <s v="Male"/>
    <n v="74"/>
    <d v="1967-01-22T00:00:00"/>
    <n v="55.706060739472342"/>
    <s v="Speech Pathologist"/>
    <s v="Health"/>
    <s v="Mass Customer"/>
    <s v="N"/>
    <s v="Yes"/>
    <n v="14"/>
    <m/>
  </r>
  <r>
    <n v="18453"/>
    <n v="1"/>
    <x v="101"/>
    <n v="29"/>
    <d v="2017-12-01T00:00:00"/>
    <b v="0"/>
    <s v="Approved"/>
    <s v="Giant Bicycles"/>
    <s v="Standard"/>
    <s v="medium"/>
    <s v="medium"/>
    <n v="1403.5"/>
    <n v="954.82"/>
    <d v="2016-11-14T00:00:00"/>
    <n v="448.67999999999995"/>
    <s v="Male"/>
    <n v="74"/>
    <d v="1967-01-22T00:00:00"/>
    <n v="55.706060739472342"/>
    <s v="Speech Pathologist"/>
    <s v="Health"/>
    <s v="Mass Customer"/>
    <s v="N"/>
    <s v="Yes"/>
    <n v="14"/>
    <m/>
  </r>
  <r>
    <n v="15259"/>
    <n v="8"/>
    <x v="101"/>
    <n v="47"/>
    <d v="2017-11-13T00:00:00"/>
    <b v="1"/>
    <s v="Approved"/>
    <s v="Solex"/>
    <s v="Road"/>
    <s v="medium"/>
    <s v="small"/>
    <n v="1703.52"/>
    <n v="1516.13"/>
    <d v="2004-08-17T00:00:00"/>
    <n v="187.38999999999987"/>
    <s v="Male"/>
    <n v="74"/>
    <d v="1967-01-22T00:00:00"/>
    <n v="55.706060739472342"/>
    <s v="Speech Pathologist"/>
    <s v="Health"/>
    <s v="Mass Customer"/>
    <s v="N"/>
    <s v="Yes"/>
    <n v="14"/>
    <m/>
  </r>
  <r>
    <n v="1960"/>
    <n v="59"/>
    <x v="101"/>
    <n v="62"/>
    <d v="2017-10-29T00:00:00"/>
    <b v="0"/>
    <s v="Approved"/>
    <s v="Solex"/>
    <s v="Standard"/>
    <s v="medium"/>
    <s v="large"/>
    <n v="1061.56"/>
    <n v="733.58"/>
    <d v="2015-05-21T00:00:00"/>
    <n v="327.9799999999999"/>
    <s v="Male"/>
    <n v="74"/>
    <d v="1967-01-22T00:00:00"/>
    <n v="55.706060739472342"/>
    <s v="Speech Pathologist"/>
    <s v="Health"/>
    <s v="Mass Customer"/>
    <s v="N"/>
    <s v="Yes"/>
    <n v="14"/>
    <m/>
  </r>
  <r>
    <n v="15456"/>
    <n v="73"/>
    <x v="101"/>
    <n v="68"/>
    <d v="2017-10-23T00:00:00"/>
    <b v="0"/>
    <s v="Approved"/>
    <s v="Solex"/>
    <s v="Standard"/>
    <s v="medium"/>
    <s v="medium"/>
    <n v="1945.43"/>
    <n v="333.18"/>
    <d v="2014-10-10T00:00:00"/>
    <n v="1612.25"/>
    <s v="Male"/>
    <n v="74"/>
    <d v="1967-01-22T00:00:00"/>
    <n v="55.706060739472342"/>
    <s v="Speech Pathologist"/>
    <s v="Health"/>
    <s v="Mass Customer"/>
    <s v="N"/>
    <s v="Yes"/>
    <n v="14"/>
    <m/>
  </r>
  <r>
    <n v="530"/>
    <n v="62"/>
    <x v="102"/>
    <m/>
    <d v="2017-03-31T00:00:00"/>
    <m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</r>
  <r>
    <n v="12021"/>
    <n v="45"/>
    <x v="101"/>
    <n v="285"/>
    <d v="2017-03-20T00:00:00"/>
    <b v="1"/>
    <s v="Approved"/>
    <s v="Solex"/>
    <s v="Standard"/>
    <s v="medium"/>
    <s v="medium"/>
    <n v="441.49"/>
    <n v="84.99"/>
    <d v="2006-10-01T00:00:00"/>
    <n v="356.5"/>
    <s v="Male"/>
    <n v="74"/>
    <d v="1967-01-22T00:00:00"/>
    <n v="55.706060739472342"/>
    <s v="Speech Pathologist"/>
    <s v="Health"/>
    <s v="Mass Customer"/>
    <s v="N"/>
    <s v="Yes"/>
    <n v="14"/>
    <m/>
  </r>
  <r>
    <n v="2852"/>
    <n v="92"/>
    <x v="101"/>
    <n v="319"/>
    <d v="2017-02-14T00:00:00"/>
    <b v="0"/>
    <s v="Approved"/>
    <s v="WeareA2B"/>
    <s v="Standard"/>
    <s v="medium"/>
    <s v="small"/>
    <n v="1415.01"/>
    <n v="1259.3599999999999"/>
    <d v="2003-01-05T00:00:00"/>
    <n v="155.65000000000009"/>
    <s v="Male"/>
    <n v="74"/>
    <d v="1967-01-22T00:00:00"/>
    <n v="55.706060739472342"/>
    <s v="Speech Pathologist"/>
    <s v="Health"/>
    <s v="Mass Customer"/>
    <s v="N"/>
    <s v="Yes"/>
    <n v="14"/>
    <m/>
  </r>
  <r>
    <n v="18212"/>
    <n v="31"/>
    <x v="103"/>
    <n v="30"/>
    <d v="2017-11-30T00:00:00"/>
    <b v="0"/>
    <s v="Approved"/>
    <s v="Giant Bicycles"/>
    <s v="Standard"/>
    <s v="medium"/>
    <s v="medium"/>
    <n v="230.91"/>
    <n v="173.18"/>
    <d v="2006-11-10T00:00:00"/>
    <n v="57.72999999999999"/>
    <s v="Male"/>
    <n v="76"/>
    <d v="1984-11-12T00:00:00"/>
    <n v="37.886882657597674"/>
    <s v="Quality Control Specialist"/>
    <s v="Manufacturing"/>
    <s v="Mass Customer"/>
    <s v="N"/>
    <s v="No"/>
    <n v="11"/>
    <m/>
  </r>
  <r>
    <n v="13981"/>
    <n v="29"/>
    <x v="103"/>
    <n v="137"/>
    <d v="2017-08-15T00:00:00"/>
    <b v="0"/>
    <s v="Approved"/>
    <s v="Norco Bicycles"/>
    <s v="Road"/>
    <s v="medium"/>
    <s v="medium"/>
    <n v="543.39"/>
    <n v="407.54"/>
    <d v="2016-11-22T00:00:00"/>
    <n v="135.84999999999997"/>
    <s v="Male"/>
    <n v="76"/>
    <d v="1984-11-12T00:00:00"/>
    <n v="37.886882657597674"/>
    <s v="Quality Control Specialist"/>
    <s v="Manufacturing"/>
    <s v="Mass Customer"/>
    <s v="N"/>
    <s v="No"/>
    <n v="11"/>
    <m/>
  </r>
  <r>
    <n v="4687"/>
    <n v="48"/>
    <x v="103"/>
    <n v="147"/>
    <d v="2017-08-05T00:00:00"/>
    <b v="0"/>
    <s v="Approved"/>
    <s v="WeareA2B"/>
    <s v="Standard"/>
    <s v="medium"/>
    <s v="medium"/>
    <n v="1762.96"/>
    <n v="950.52"/>
    <d v="2014-07-28T00:00:00"/>
    <n v="812.44"/>
    <s v="Male"/>
    <n v="76"/>
    <d v="1984-11-12T00:00:00"/>
    <n v="37.886882657597674"/>
    <s v="Quality Control Specialist"/>
    <s v="Manufacturing"/>
    <s v="Mass Customer"/>
    <s v="N"/>
    <s v="No"/>
    <n v="11"/>
    <m/>
  </r>
  <r>
    <n v="9622"/>
    <n v="28"/>
    <x v="103"/>
    <n v="171"/>
    <d v="2017-07-12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76"/>
    <d v="1984-11-12T00:00:00"/>
    <n v="37.886882657597674"/>
    <s v="Quality Control Specialist"/>
    <s v="Manufacturing"/>
    <s v="Mass Customer"/>
    <s v="N"/>
    <s v="No"/>
    <n v="11"/>
    <m/>
  </r>
  <r>
    <n v="11854"/>
    <n v="36"/>
    <x v="103"/>
    <n v="279"/>
    <d v="2017-03-26T00:00:00"/>
    <b v="1"/>
    <s v="Approved"/>
    <s v="Solex"/>
    <s v="Standard"/>
    <s v="low"/>
    <s v="medium"/>
    <n v="945.04"/>
    <n v="507.58"/>
    <d v="1995-12-19T00:00:00"/>
    <n v="437.46"/>
    <s v="Male"/>
    <n v="76"/>
    <d v="1984-11-12T00:00:00"/>
    <n v="37.886882657597674"/>
    <s v="Quality Control Specialist"/>
    <s v="Manufacturing"/>
    <s v="Mass Customer"/>
    <s v="N"/>
    <s v="No"/>
    <n v="11"/>
    <m/>
  </r>
  <r>
    <n v="8350"/>
    <n v="99"/>
    <x v="103"/>
    <n v="296"/>
    <d v="2017-03-09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76"/>
    <d v="1984-11-12T00:00:00"/>
    <n v="37.886882657597674"/>
    <s v="Quality Control Specialist"/>
    <s v="Manufacturing"/>
    <s v="Mass Customer"/>
    <s v="N"/>
    <s v="No"/>
    <n v="11"/>
    <m/>
  </r>
  <r>
    <n v="17302"/>
    <n v="24"/>
    <x v="103"/>
    <n v="296"/>
    <d v="2017-03-09T00:00:00"/>
    <b v="0"/>
    <s v="Approved"/>
    <s v="Solex"/>
    <s v="Road"/>
    <s v="medium"/>
    <s v="large"/>
    <n v="1777.8"/>
    <n v="820.78"/>
    <d v="2011-05-07T00:00:00"/>
    <n v="957.02"/>
    <s v="Male"/>
    <n v="76"/>
    <d v="1984-11-12T00:00:00"/>
    <n v="37.886882657597674"/>
    <s v="Quality Control Specialist"/>
    <s v="Manufacturing"/>
    <s v="Mass Customer"/>
    <s v="N"/>
    <s v="No"/>
    <n v="11"/>
    <m/>
  </r>
  <r>
    <n v="3538"/>
    <n v="12"/>
    <x v="104"/>
    <n v="9"/>
    <d v="2017-12-21T00:00:00"/>
    <b v="1"/>
    <s v="Approved"/>
    <s v="WeareA2B"/>
    <s v="Standard"/>
    <s v="medium"/>
    <s v="medium"/>
    <n v="1231.1500000000001"/>
    <n v="161.6"/>
    <d v="2013-03-12T00:00:00"/>
    <n v="1069.5500000000002"/>
    <s v="Male"/>
    <n v="69"/>
    <d v="1955-02-24T00:00:00"/>
    <n v="67.623868958650419"/>
    <s v="Senior Financial Analyst"/>
    <s v="Financial Services"/>
    <s v="Affluent Customer"/>
    <s v="N"/>
    <s v="Yes"/>
    <n v="17"/>
    <m/>
  </r>
  <r>
    <n v="9093"/>
    <n v="57"/>
    <x v="104"/>
    <n v="15"/>
    <d v="2017-12-15T00:00:00"/>
    <b v="0"/>
    <s v="Approved"/>
    <s v="WeareA2B"/>
    <s v="Touring"/>
    <s v="medium"/>
    <s v="large"/>
    <n v="1890.39"/>
    <n v="260.14"/>
    <d v="2015-06-17T00:00:00"/>
    <n v="1630.25"/>
    <s v="Male"/>
    <n v="69"/>
    <d v="1955-02-24T00:00:00"/>
    <n v="67.623868958650419"/>
    <s v="Senior Financial Analyst"/>
    <s v="Financial Services"/>
    <s v="Affluent Customer"/>
    <s v="N"/>
    <s v="Yes"/>
    <n v="17"/>
    <m/>
  </r>
  <r>
    <n v="7262"/>
    <n v="45"/>
    <x v="104"/>
    <n v="36"/>
    <d v="2017-11-24T00:00:00"/>
    <b v="0"/>
    <s v="Approved"/>
    <s v="Solex"/>
    <s v="Standard"/>
    <s v="medium"/>
    <s v="medium"/>
    <n v="441.49"/>
    <n v="84.99"/>
    <d v="2003-02-16T00:00:00"/>
    <n v="356.5"/>
    <s v="Male"/>
    <n v="69"/>
    <d v="1955-02-24T00:00:00"/>
    <n v="67.623868958650419"/>
    <s v="Senior Financial Analyst"/>
    <s v="Financial Services"/>
    <s v="Affluent Customer"/>
    <s v="N"/>
    <s v="Yes"/>
    <n v="17"/>
    <m/>
  </r>
  <r>
    <n v="10567"/>
    <n v="43"/>
    <x v="104"/>
    <n v="153"/>
    <d v="2017-07-30T00:00:00"/>
    <b v="0"/>
    <s v="Approved"/>
    <s v="Solex"/>
    <s v="Standard"/>
    <s v="medium"/>
    <s v="medium"/>
    <n v="1151.96"/>
    <n v="649.49"/>
    <d v="2014-07-28T00:00:00"/>
    <n v="502.47"/>
    <s v="Male"/>
    <n v="69"/>
    <d v="1955-02-24T00:00:00"/>
    <n v="67.623868958650419"/>
    <s v="Senior Financial Analyst"/>
    <s v="Financial Services"/>
    <s v="Affluent Customer"/>
    <s v="N"/>
    <s v="Yes"/>
    <n v="17"/>
    <m/>
  </r>
  <r>
    <n v="5542"/>
    <n v="11"/>
    <x v="104"/>
    <n v="155"/>
    <d v="2017-07-28T00:00:00"/>
    <b v="0"/>
    <s v="Approved"/>
    <s v="Giant Bicycles"/>
    <s v="Standard"/>
    <s v="high"/>
    <s v="medium"/>
    <n v="1274.93"/>
    <n v="764.96"/>
    <d v="1994-09-09T00:00:00"/>
    <n v="509.97"/>
    <s v="Male"/>
    <n v="69"/>
    <d v="1955-02-24T00:00:00"/>
    <n v="67.623868958650419"/>
    <s v="Senior Financial Analyst"/>
    <s v="Financial Services"/>
    <s v="Affluent Customer"/>
    <s v="N"/>
    <s v="Yes"/>
    <n v="17"/>
    <m/>
  </r>
  <r>
    <n v="9663"/>
    <n v="7"/>
    <x v="104"/>
    <n v="155"/>
    <d v="2017-07-28T00:00:00"/>
    <b v="0"/>
    <s v="Approved"/>
    <s v="Trek Bicycles"/>
    <s v="Road"/>
    <s v="low"/>
    <s v="medium"/>
    <n v="980.37"/>
    <n v="234.43"/>
    <d v="2007-08-04T00:00:00"/>
    <n v="745.94"/>
    <s v="Male"/>
    <n v="69"/>
    <d v="1955-02-24T00:00:00"/>
    <n v="67.623868958650419"/>
    <s v="Senior Financial Analyst"/>
    <s v="Financial Services"/>
    <s v="Affluent Customer"/>
    <s v="N"/>
    <s v="Yes"/>
    <n v="17"/>
    <m/>
  </r>
  <r>
    <n v="7417"/>
    <n v="17"/>
    <x v="104"/>
    <n v="251"/>
    <d v="2017-04-23T00:00:00"/>
    <b v="1"/>
    <s v="Approved"/>
    <s v="Solex"/>
    <s v="Standard"/>
    <s v="high"/>
    <s v="medium"/>
    <n v="1024.6600000000001"/>
    <n v="614.79999999999995"/>
    <d v="1993-10-02T00:00:00"/>
    <n v="409.86000000000013"/>
    <s v="Male"/>
    <n v="69"/>
    <d v="1955-02-24T00:00:00"/>
    <n v="67.623868958650419"/>
    <s v="Senior Financial Analyst"/>
    <s v="Financial Services"/>
    <s v="Affluent Customer"/>
    <s v="N"/>
    <s v="Yes"/>
    <n v="17"/>
    <m/>
  </r>
  <r>
    <n v="5221"/>
    <n v="2"/>
    <x v="104"/>
    <n v="261"/>
    <d v="2017-04-13T00:00:00"/>
    <b v="1"/>
    <s v="Approved"/>
    <s v="Solex"/>
    <s v="Standard"/>
    <s v="medium"/>
    <s v="medium"/>
    <n v="71.489999999999995"/>
    <n v="53.62"/>
    <d v="2012-09-15T00:00:00"/>
    <n v="17.869999999999997"/>
    <s v="Male"/>
    <n v="69"/>
    <d v="1955-02-24T00:00:00"/>
    <n v="67.623868958650419"/>
    <s v="Senior Financial Analyst"/>
    <s v="Financial Services"/>
    <s v="Affluent Customer"/>
    <s v="N"/>
    <s v="Yes"/>
    <n v="17"/>
    <m/>
  </r>
  <r>
    <n v="2275"/>
    <n v="3"/>
    <x v="105"/>
    <n v="34"/>
    <d v="2017-11-26T00:00:00"/>
    <b v="0"/>
    <s v="Approved"/>
    <s v="Trek Bicycles"/>
    <s v="Standard"/>
    <s v="medium"/>
    <s v="large"/>
    <n v="2091.4699999999998"/>
    <n v="388.92"/>
    <d v="1999-07-20T00:00:00"/>
    <n v="1702.5499999999997"/>
    <s v="Female"/>
    <n v="98"/>
    <d v="1980-09-11T00:00:00"/>
    <n v="42.059485397323698"/>
    <s v="Recruiting Manager"/>
    <s v="Health"/>
    <s v="Mass Customer"/>
    <s v="N"/>
    <s v="No"/>
    <n v="12"/>
    <m/>
  </r>
  <r>
    <n v="3546"/>
    <n v="12"/>
    <x v="105"/>
    <n v="44"/>
    <d v="2017-11-16T00:00:00"/>
    <b v="1"/>
    <s v="Approved"/>
    <s v="WeareA2B"/>
    <s v="Standard"/>
    <s v="medium"/>
    <s v="medium"/>
    <n v="1231.1500000000001"/>
    <n v="161.6"/>
    <d v="1993-07-20T00:00:00"/>
    <n v="1069.5500000000002"/>
    <s v="Female"/>
    <n v="98"/>
    <d v="1980-09-11T00:00:00"/>
    <n v="42.059485397323698"/>
    <s v="Recruiting Manager"/>
    <s v="Health"/>
    <s v="Mass Customer"/>
    <s v="N"/>
    <s v="No"/>
    <n v="12"/>
    <m/>
  </r>
  <r>
    <n v="14106"/>
    <n v="20"/>
    <x v="105"/>
    <n v="350"/>
    <d v="2017-01-14T00:00:00"/>
    <b v="1"/>
    <s v="Approved"/>
    <s v="Trek Bicycles"/>
    <s v="Standard"/>
    <s v="medium"/>
    <s v="small"/>
    <n v="1775.81"/>
    <n v="1580.47"/>
    <d v="2014-03-03T00:00:00"/>
    <n v="195.33999999999992"/>
    <s v="Female"/>
    <n v="98"/>
    <d v="1980-09-11T00:00:00"/>
    <n v="42.059485397323698"/>
    <s v="Recruiting Manager"/>
    <s v="Health"/>
    <s v="Mass Customer"/>
    <s v="N"/>
    <s v="No"/>
    <n v="12"/>
    <m/>
  </r>
  <r>
    <n v="1538"/>
    <n v="51"/>
    <x v="106"/>
    <n v="79"/>
    <d v="2017-10-12T00:00:00"/>
    <b v="0"/>
    <s v="Approved"/>
    <s v="OHM Cycles"/>
    <s v="Standard"/>
    <s v="high"/>
    <s v="medium"/>
    <n v="2005.66"/>
    <n v="1203.4000000000001"/>
    <d v="2011-05-09T00:00:00"/>
    <n v="802.26"/>
    <s v="Male"/>
    <n v="63"/>
    <d v="1976-07-16T00:00:00"/>
    <n v="46.218389506595628"/>
    <s v="Project Manager"/>
    <s v="Retail"/>
    <s v="Mass Customer"/>
    <s v="N"/>
    <s v="Yes"/>
    <n v="10"/>
    <m/>
  </r>
  <r>
    <n v="2949"/>
    <n v="3"/>
    <x v="106"/>
    <n v="126"/>
    <d v="2017-08-26T00:00:00"/>
    <b v="1"/>
    <s v="Approved"/>
    <s v="Trek Bicycles"/>
    <s v="Standard"/>
    <s v="medium"/>
    <s v="large"/>
    <n v="2091.4699999999998"/>
    <n v="388.92"/>
    <d v="1993-07-20T00:00:00"/>
    <n v="1702.5499999999997"/>
    <s v="Male"/>
    <n v="63"/>
    <d v="1976-07-16T00:00:00"/>
    <n v="46.218389506595628"/>
    <s v="Project Manager"/>
    <s v="Retail"/>
    <s v="Mass Customer"/>
    <s v="N"/>
    <s v="Yes"/>
    <n v="10"/>
    <m/>
  </r>
  <r>
    <n v="5600"/>
    <n v="87"/>
    <x v="106"/>
    <n v="334"/>
    <d v="2017-01-30T00:00:00"/>
    <b v="1"/>
    <s v="Approved"/>
    <s v="Giant Bicycles"/>
    <s v="Standard"/>
    <s v="high"/>
    <s v="medium"/>
    <n v="1179"/>
    <n v="707.4"/>
    <d v="1994-09-09T00:00:00"/>
    <n v="471.6"/>
    <s v="Male"/>
    <n v="63"/>
    <d v="1976-07-16T00:00:00"/>
    <n v="46.218389506595628"/>
    <s v="Project Manager"/>
    <s v="Retail"/>
    <s v="Mass Customer"/>
    <s v="N"/>
    <s v="Yes"/>
    <n v="10"/>
    <m/>
  </r>
  <r>
    <n v="5213"/>
    <n v="1"/>
    <x v="107"/>
    <n v="33"/>
    <d v="2017-11-27T00:00:00"/>
    <b v="0"/>
    <s v="Approved"/>
    <s v="Giant Bicycles"/>
    <s v="Standard"/>
    <s v="medium"/>
    <s v="medium"/>
    <n v="1403.5"/>
    <n v="954.82"/>
    <d v="2016-11-14T00:00:00"/>
    <n v="448.67999999999995"/>
    <s v="Male"/>
    <n v="33"/>
    <d v="1974-08-07T00:00:00"/>
    <n v="48.160855260337399"/>
    <s v="Civil Engineer"/>
    <s v="Manufacturing"/>
    <s v="Mass Customer"/>
    <s v="N"/>
    <s v="No"/>
    <n v="21"/>
    <m/>
  </r>
  <r>
    <n v="7199"/>
    <n v="45"/>
    <x v="107"/>
    <n v="33"/>
    <d v="2017-11-27T00:00:00"/>
    <b v="1"/>
    <s v="Approved"/>
    <s v="Solex"/>
    <s v="Standard"/>
    <s v="medium"/>
    <s v="medium"/>
    <n v="441.49"/>
    <n v="84.99"/>
    <d v="1993-04-12T00:00:00"/>
    <n v="356.5"/>
    <s v="Male"/>
    <n v="33"/>
    <d v="1974-08-07T00:00:00"/>
    <n v="48.160855260337399"/>
    <s v="Civil Engineer"/>
    <s v="Manufacturing"/>
    <s v="Mass Customer"/>
    <s v="N"/>
    <s v="No"/>
    <n v="21"/>
    <m/>
  </r>
  <r>
    <n v="14879"/>
    <n v="63"/>
    <x v="107"/>
    <n v="43"/>
    <d v="2017-11-17T00:00:00"/>
    <b v="0"/>
    <s v="Approved"/>
    <s v="Solex"/>
    <s v="Standard"/>
    <s v="medium"/>
    <s v="medium"/>
    <n v="1483.2"/>
    <n v="99.59"/>
    <d v="1998-12-17T00:00:00"/>
    <n v="1383.6100000000001"/>
    <s v="Male"/>
    <n v="33"/>
    <d v="1974-08-07T00:00:00"/>
    <n v="48.160855260337399"/>
    <s v="Civil Engineer"/>
    <s v="Manufacturing"/>
    <s v="Mass Customer"/>
    <s v="N"/>
    <s v="No"/>
    <n v="21"/>
    <m/>
  </r>
  <r>
    <n v="18032"/>
    <n v="64"/>
    <x v="107"/>
    <n v="77"/>
    <d v="2017-10-14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33"/>
    <d v="1974-08-07T00:00:00"/>
    <n v="48.160855260337399"/>
    <s v="Civil Engineer"/>
    <s v="Manufacturing"/>
    <s v="Mass Customer"/>
    <s v="N"/>
    <s v="No"/>
    <n v="21"/>
    <m/>
  </r>
  <r>
    <n v="7504"/>
    <n v="57"/>
    <x v="107"/>
    <n v="109"/>
    <d v="2017-09-12T00:00:00"/>
    <b v="0"/>
    <s v="Approved"/>
    <s v="WeareA2B"/>
    <s v="Touring"/>
    <s v="medium"/>
    <s v="large"/>
    <n v="1890.39"/>
    <n v="260.14"/>
    <d v="1991-01-21T00:00:00"/>
    <n v="1630.25"/>
    <s v="Male"/>
    <n v="33"/>
    <d v="1974-08-07T00:00:00"/>
    <n v="48.160855260337399"/>
    <s v="Civil Engineer"/>
    <s v="Manufacturing"/>
    <s v="Mass Customer"/>
    <s v="N"/>
    <s v="No"/>
    <n v="21"/>
    <m/>
  </r>
  <r>
    <n v="559"/>
    <n v="20"/>
    <x v="108"/>
    <m/>
    <d v="2017-03-21T00:00:00"/>
    <m/>
    <s v="Approved"/>
    <s v="Trek Bicycles"/>
    <s v="Standard"/>
    <s v="medium"/>
    <s v="small"/>
    <n v="1775.81"/>
    <n v="1580.47"/>
    <n v="33455"/>
    <m/>
    <m/>
    <m/>
    <m/>
    <m/>
    <m/>
    <m/>
    <m/>
    <m/>
    <m/>
    <m/>
    <m/>
  </r>
  <r>
    <n v="775"/>
    <n v="31"/>
    <x v="107"/>
    <n v="117"/>
    <d v="2017-09-04T00:00:00"/>
    <b v="1"/>
    <s v="Approved"/>
    <s v="Giant Bicycles"/>
    <s v="Standard"/>
    <s v="medium"/>
    <s v="medium"/>
    <n v="230.91"/>
    <n v="173.18"/>
    <d v="2006-11-10T00:00:00"/>
    <n v="57.72999999999999"/>
    <s v="Male"/>
    <n v="33"/>
    <d v="1974-08-07T00:00:00"/>
    <n v="48.160855260337399"/>
    <s v="Civil Engineer"/>
    <s v="Manufacturing"/>
    <s v="Mass Customer"/>
    <s v="N"/>
    <s v="No"/>
    <n v="21"/>
    <m/>
  </r>
  <r>
    <n v="9300"/>
    <n v="14"/>
    <x v="107"/>
    <n v="134"/>
    <d v="2017-08-18T00:00:00"/>
    <b v="0"/>
    <s v="Approved"/>
    <s v="Trek Bicycles"/>
    <s v="Standard"/>
    <s v="medium"/>
    <s v="small"/>
    <n v="1386.84"/>
    <n v="1234.29"/>
    <d v="2003-08-05T00:00:00"/>
    <n v="152.54999999999995"/>
    <s v="Male"/>
    <n v="33"/>
    <d v="1974-08-07T00:00:00"/>
    <n v="48.160855260337399"/>
    <s v="Civil Engineer"/>
    <s v="Manufacturing"/>
    <s v="Mass Customer"/>
    <s v="N"/>
    <s v="No"/>
    <n v="21"/>
    <m/>
  </r>
  <r>
    <n v="13148"/>
    <n v="3"/>
    <x v="109"/>
    <n v="38"/>
    <d v="2017-11-22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67"/>
    <d v="1960-12-25T00:00:00"/>
    <n v="61.785512794266864"/>
    <s v="Software Engineer III"/>
    <s v="Manufacturing"/>
    <s v="Affluent Customer"/>
    <s v="N"/>
    <s v="Yes"/>
    <n v="8"/>
    <m/>
  </r>
  <r>
    <n v="10944"/>
    <n v="58"/>
    <x v="109"/>
    <n v="61"/>
    <d v="2017-10-30T00:00:00"/>
    <b v="0"/>
    <s v="Approved"/>
    <s v="OHM Cycles"/>
    <s v="Standard"/>
    <s v="medium"/>
    <s v="medium"/>
    <n v="912.52"/>
    <n v="141.4"/>
    <d v="2015-05-21T00:00:00"/>
    <n v="771.12"/>
    <s v="Female"/>
    <n v="67"/>
    <d v="1960-12-25T00:00:00"/>
    <n v="61.785512794266864"/>
    <s v="Software Engineer III"/>
    <s v="Manufacturing"/>
    <s v="Affluent Customer"/>
    <s v="N"/>
    <s v="Yes"/>
    <n v="8"/>
    <m/>
  </r>
  <r>
    <n v="17452"/>
    <n v="76"/>
    <x v="109"/>
    <n v="110"/>
    <d v="2017-09-11T00:00:00"/>
    <b v="0"/>
    <s v="Approved"/>
    <s v="WeareA2B"/>
    <s v="Standard"/>
    <s v="low"/>
    <s v="medium"/>
    <n v="642.30999999999995"/>
    <n v="513.85"/>
    <d v="2003-09-09T00:00:00"/>
    <n v="128.45999999999992"/>
    <s v="Female"/>
    <n v="67"/>
    <d v="1960-12-25T00:00:00"/>
    <n v="61.785512794266864"/>
    <s v="Software Engineer III"/>
    <s v="Manufacturing"/>
    <s v="Affluent Customer"/>
    <s v="N"/>
    <s v="Yes"/>
    <n v="8"/>
    <m/>
  </r>
  <r>
    <n v="19080"/>
    <n v="1"/>
    <x v="109"/>
    <n v="207"/>
    <d v="2017-06-06T00:00:00"/>
    <b v="1"/>
    <s v="Approved"/>
    <s v="Giant Bicycles"/>
    <s v="Standard"/>
    <s v="medium"/>
    <s v="medium"/>
    <n v="1403.5"/>
    <n v="954.82"/>
    <d v="2016-11-14T00:00:00"/>
    <n v="448.67999999999995"/>
    <s v="Female"/>
    <n v="67"/>
    <d v="1960-12-25T00:00:00"/>
    <n v="61.785512794266864"/>
    <s v="Software Engineer III"/>
    <s v="Manufacturing"/>
    <s v="Affluent Customer"/>
    <s v="N"/>
    <s v="Yes"/>
    <n v="8"/>
    <m/>
  </r>
  <r>
    <n v="11410"/>
    <n v="45"/>
    <x v="110"/>
    <n v="70"/>
    <d v="2017-10-21T00:00:00"/>
    <b v="0"/>
    <s v="Approved"/>
    <s v="Solex"/>
    <s v="Standard"/>
    <s v="medium"/>
    <s v="medium"/>
    <n v="441.49"/>
    <n v="84.99"/>
    <d v="1993-04-12T00:00:00"/>
    <n v="356.5"/>
    <s v="Male"/>
    <n v="33"/>
    <d v="1968-08-31T00:00:00"/>
    <n v="54.097841561707263"/>
    <s v="Nuclear Power Engineer"/>
    <s v="Manufacturing"/>
    <s v="Mass Customer"/>
    <s v="N"/>
    <s v="No"/>
    <n v="15"/>
    <m/>
  </r>
  <r>
    <n v="7907"/>
    <n v="59"/>
    <x v="110"/>
    <n v="317"/>
    <d v="2017-02-16T00:00:00"/>
    <b v="1"/>
    <s v="Approved"/>
    <s v="Solex"/>
    <s v="Standard"/>
    <s v="medium"/>
    <s v="large"/>
    <n v="1061.56"/>
    <n v="733.58"/>
    <d v="1993-07-20T00:00:00"/>
    <n v="327.9799999999999"/>
    <s v="Male"/>
    <n v="33"/>
    <d v="1968-08-31T00:00:00"/>
    <n v="54.097841561707263"/>
    <s v="Nuclear Power Engineer"/>
    <s v="Manufacturing"/>
    <s v="Mass Customer"/>
    <s v="N"/>
    <s v="No"/>
    <n v="15"/>
    <m/>
  </r>
  <r>
    <n v="5733"/>
    <n v="52"/>
    <x v="110"/>
    <n v="356"/>
    <d v="2017-01-08T00:00:00"/>
    <b v="0"/>
    <s v="Approved"/>
    <s v="OHM Cycles"/>
    <s v="Road"/>
    <s v="medium"/>
    <s v="medium"/>
    <n v="1280.28"/>
    <n v="829.51"/>
    <d v="2001-11-25T00:00:00"/>
    <n v="450.77"/>
    <s v="Male"/>
    <n v="33"/>
    <d v="1968-08-31T00:00:00"/>
    <n v="54.097841561707263"/>
    <s v="Nuclear Power Engineer"/>
    <s v="Manufacturing"/>
    <s v="Mass Customer"/>
    <s v="N"/>
    <s v="No"/>
    <n v="15"/>
    <m/>
  </r>
  <r>
    <n v="9340"/>
    <n v="1"/>
    <x v="111"/>
    <n v="102"/>
    <d v="2017-09-19T00:00:00"/>
    <b v="0"/>
    <s v="Approved"/>
    <s v="Giant Bicycles"/>
    <s v="Standard"/>
    <s v="medium"/>
    <s v="medium"/>
    <n v="1403.5"/>
    <n v="954.82"/>
    <d v="2012-09-15T00:00:00"/>
    <n v="448.67999999999995"/>
    <s v="Male"/>
    <n v="16"/>
    <d v="1979-07-27T00:00:00"/>
    <n v="43.188252520294263"/>
    <s v="Community Outreach Specialist"/>
    <s v="Financial Services"/>
    <s v="Mass Customer"/>
    <s v="N"/>
    <s v="Yes"/>
    <n v="10"/>
    <m/>
  </r>
  <r>
    <n v="19166"/>
    <n v="68"/>
    <x v="111"/>
    <n v="144"/>
    <d v="2017-08-08T00:00:00"/>
    <b v="1"/>
    <s v="Approved"/>
    <s v="OHM Cycles"/>
    <s v="Standard"/>
    <s v="medium"/>
    <s v="medium"/>
    <n v="1636.9"/>
    <n v="44.71"/>
    <d v="1995-10-24T00:00:00"/>
    <n v="1592.19"/>
    <s v="Male"/>
    <n v="16"/>
    <d v="1979-07-27T00:00:00"/>
    <n v="43.188252520294263"/>
    <s v="Community Outreach Specialist"/>
    <s v="Financial Services"/>
    <s v="Mass Customer"/>
    <s v="N"/>
    <s v="Yes"/>
    <n v="10"/>
    <m/>
  </r>
  <r>
    <n v="15600"/>
    <n v="86"/>
    <x v="111"/>
    <n v="153"/>
    <d v="2017-07-30T00:00:00"/>
    <b v="0"/>
    <s v="Approved"/>
    <s v="OHM Cycles"/>
    <s v="Standard"/>
    <s v="medium"/>
    <s v="medium"/>
    <n v="235.63"/>
    <n v="125.07"/>
    <d v="1998-12-16T00:00:00"/>
    <n v="110.56"/>
    <s v="Male"/>
    <n v="16"/>
    <d v="1979-07-27T00:00:00"/>
    <n v="43.188252520294263"/>
    <s v="Community Outreach Specialist"/>
    <s v="Financial Services"/>
    <s v="Mass Customer"/>
    <s v="N"/>
    <s v="Yes"/>
    <n v="10"/>
    <m/>
  </r>
  <r>
    <n v="4693"/>
    <n v="88"/>
    <x v="111"/>
    <n v="215"/>
    <d v="2017-05-29T00:00:00"/>
    <b v="1"/>
    <s v="Approved"/>
    <s v="Norco Bicycles"/>
    <s v="Standard"/>
    <s v="medium"/>
    <s v="medium"/>
    <n v="1198.46"/>
    <n v="381.1"/>
    <d v="2003-09-10T00:00:00"/>
    <n v="817.36"/>
    <s v="Male"/>
    <n v="16"/>
    <d v="1979-07-27T00:00:00"/>
    <n v="43.188252520294263"/>
    <s v="Community Outreach Specialist"/>
    <s v="Financial Services"/>
    <s v="Mass Customer"/>
    <s v="N"/>
    <s v="Yes"/>
    <n v="10"/>
    <m/>
  </r>
  <r>
    <n v="9473"/>
    <n v="66"/>
    <x v="111"/>
    <n v="220"/>
    <d v="2017-05-24T00:00:00"/>
    <b v="1"/>
    <s v="Approved"/>
    <s v="Giant Bicycles"/>
    <s v="Road"/>
    <s v="low"/>
    <s v="small"/>
    <n v="590.26"/>
    <n v="525.33000000000004"/>
    <d v="2010-08-20T00:00:00"/>
    <n v="64.92999999999995"/>
    <s v="Male"/>
    <n v="16"/>
    <d v="1979-07-27T00:00:00"/>
    <n v="43.188252520294263"/>
    <s v="Community Outreach Specialist"/>
    <s v="Financial Services"/>
    <s v="Mass Customer"/>
    <s v="N"/>
    <s v="Yes"/>
    <n v="10"/>
    <m/>
  </r>
  <r>
    <n v="6977"/>
    <n v="55"/>
    <x v="111"/>
    <n v="221"/>
    <d v="2017-05-23T00:00:00"/>
    <b v="1"/>
    <s v="Approved"/>
    <s v="Trek Bicycles"/>
    <s v="Road"/>
    <s v="medium"/>
    <s v="large"/>
    <n v="1894.19"/>
    <n v="598.76"/>
    <d v="1993-06-23T00:00:00"/>
    <n v="1295.43"/>
    <s v="Male"/>
    <n v="16"/>
    <d v="1979-07-27T00:00:00"/>
    <n v="43.188252520294263"/>
    <s v="Community Outreach Specialist"/>
    <s v="Financial Services"/>
    <s v="Mass Customer"/>
    <s v="N"/>
    <s v="Yes"/>
    <n v="10"/>
    <m/>
  </r>
  <r>
    <n v="14564"/>
    <n v="49"/>
    <x v="111"/>
    <n v="249"/>
    <d v="2017-04-25T00:00:00"/>
    <b v="1"/>
    <s v="Approved"/>
    <s v="Trek Bicycles"/>
    <s v="Road"/>
    <s v="medium"/>
    <s v="medium"/>
    <n v="533.51"/>
    <n v="400.13"/>
    <d v="2012-06-04T00:00:00"/>
    <n v="133.38"/>
    <s v="Male"/>
    <n v="16"/>
    <d v="1979-07-27T00:00:00"/>
    <n v="43.188252520294263"/>
    <s v="Community Outreach Specialist"/>
    <s v="Financial Services"/>
    <s v="Mass Customer"/>
    <s v="N"/>
    <s v="Yes"/>
    <n v="10"/>
    <m/>
  </r>
  <r>
    <n v="10000"/>
    <n v="1"/>
    <x v="111"/>
    <n v="362"/>
    <d v="2017-01-02T00:00:00"/>
    <b v="0"/>
    <s v="Approved"/>
    <s v="Giant Bicycles"/>
    <s v="Standard"/>
    <s v="medium"/>
    <s v="medium"/>
    <n v="1403.5"/>
    <n v="954.82"/>
    <d v="1991-11-07T00:00:00"/>
    <n v="448.67999999999995"/>
    <s v="Male"/>
    <n v="16"/>
    <d v="1979-07-27T00:00:00"/>
    <n v="43.188252520294263"/>
    <s v="Community Outreach Specialist"/>
    <s v="Financial Services"/>
    <s v="Mass Customer"/>
    <s v="N"/>
    <s v="Yes"/>
    <n v="10"/>
    <m/>
  </r>
  <r>
    <n v="577"/>
    <n v="1"/>
    <x v="112"/>
    <m/>
    <d v="2017-05-04T00:00:00"/>
    <m/>
    <s v="Approved"/>
    <s v="Giant Bicycles"/>
    <s v="Standard"/>
    <s v="medium"/>
    <s v="medium"/>
    <n v="1403.5"/>
    <n v="954.82"/>
    <n v="40649"/>
    <m/>
    <m/>
    <m/>
    <m/>
    <m/>
    <m/>
    <m/>
    <m/>
    <m/>
    <m/>
    <m/>
    <m/>
  </r>
  <r>
    <n v="1641"/>
    <n v="69"/>
    <x v="113"/>
    <n v="141"/>
    <d v="2017-08-11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19"/>
    <d v="1956-03-17T00:00:00"/>
    <n v="66.563594986364791"/>
    <s v="Safety Technician IV"/>
    <s v="Health"/>
    <s v="Mass Customer"/>
    <s v="N"/>
    <s v="No"/>
    <n v="7"/>
    <m/>
  </r>
  <r>
    <n v="832"/>
    <n v="16"/>
    <x v="113"/>
    <n v="153"/>
    <d v="2017-07-30T00:00:00"/>
    <b v="0"/>
    <s v="Approved"/>
    <s v="Norco Bicycles"/>
    <s v="Standard"/>
    <s v="high"/>
    <s v="small"/>
    <n v="1661.92"/>
    <n v="1479.11"/>
    <d v="1994-09-09T00:00:00"/>
    <n v="182.81000000000017"/>
    <s v="Female"/>
    <n v="19"/>
    <d v="1956-03-17T00:00:00"/>
    <n v="66.563594986364791"/>
    <s v="Safety Technician IV"/>
    <s v="Health"/>
    <s v="Mass Customer"/>
    <s v="N"/>
    <s v="No"/>
    <n v="7"/>
    <m/>
  </r>
  <r>
    <n v="4877"/>
    <n v="36"/>
    <x v="113"/>
    <n v="237"/>
    <d v="2017-05-07T00:00:00"/>
    <b v="1"/>
    <s v="Approved"/>
    <s v="Solex"/>
    <s v="Standard"/>
    <s v="low"/>
    <s v="medium"/>
    <n v="945.04"/>
    <n v="507.58"/>
    <d v="1995-12-19T00:00:00"/>
    <n v="437.46"/>
    <s v="Female"/>
    <n v="19"/>
    <d v="1956-03-17T00:00:00"/>
    <n v="66.563594986364791"/>
    <s v="Safety Technician IV"/>
    <s v="Health"/>
    <s v="Mass Customer"/>
    <s v="N"/>
    <s v="No"/>
    <n v="7"/>
    <m/>
  </r>
  <r>
    <n v="16329"/>
    <n v="51"/>
    <x v="113"/>
    <n v="253"/>
    <d v="2017-04-21T00:00:00"/>
    <b v="0"/>
    <s v="Approved"/>
    <s v="OHM Cycles"/>
    <s v="Standard"/>
    <s v="high"/>
    <s v="medium"/>
    <n v="2005.66"/>
    <n v="1203.4000000000001"/>
    <d v="2012-04-10T00:00:00"/>
    <n v="802.26"/>
    <s v="Female"/>
    <n v="19"/>
    <d v="1956-03-17T00:00:00"/>
    <n v="66.563594986364791"/>
    <s v="Safety Technician IV"/>
    <s v="Health"/>
    <s v="Mass Customer"/>
    <s v="N"/>
    <s v="No"/>
    <n v="7"/>
    <m/>
  </r>
  <r>
    <n v="13651"/>
    <n v="27"/>
    <x v="114"/>
    <n v="2"/>
    <d v="2017-12-28T00:00:00"/>
    <b v="0"/>
    <s v="Approved"/>
    <s v="Trek Bicycles"/>
    <s v="Standard"/>
    <s v="medium"/>
    <s v="medium"/>
    <n v="499.53"/>
    <n v="388.72"/>
    <d v="1999-06-23T00:00:00"/>
    <n v="110.80999999999995"/>
    <s v="Male"/>
    <n v="97"/>
    <d v="1998-06-13T00:00:00"/>
    <n v="24.295101835362754"/>
    <s v="VP Accounting"/>
    <s v="Financial Services"/>
    <s v="Mass Customer"/>
    <s v="N"/>
    <s v="No"/>
    <n v="3"/>
    <m/>
  </r>
  <r>
    <n v="15725"/>
    <n v="4"/>
    <x v="114"/>
    <n v="34"/>
    <d v="2017-11-26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97"/>
    <d v="1998-06-13T00:00:00"/>
    <n v="24.295101835362754"/>
    <s v="VP Accounting"/>
    <s v="Financial Services"/>
    <s v="Mass Customer"/>
    <s v="N"/>
    <s v="No"/>
    <n v="3"/>
    <m/>
  </r>
  <r>
    <n v="2580"/>
    <n v="50"/>
    <x v="114"/>
    <n v="73"/>
    <d v="2017-10-18T00:00:00"/>
    <b v="1"/>
    <s v="Approved"/>
    <s v="WeareA2B"/>
    <s v="Standard"/>
    <s v="medium"/>
    <s v="small"/>
    <n v="175.89"/>
    <n v="131.91999999999999"/>
    <d v="2003-02-16T00:00:00"/>
    <n v="43.97"/>
    <s v="Male"/>
    <n v="97"/>
    <d v="1998-06-13T00:00:00"/>
    <n v="24.295101835362754"/>
    <s v="VP Accounting"/>
    <s v="Financial Services"/>
    <s v="Mass Customer"/>
    <s v="N"/>
    <s v="No"/>
    <n v="3"/>
    <m/>
  </r>
  <r>
    <n v="4408"/>
    <n v="34"/>
    <x v="114"/>
    <n v="90"/>
    <d v="2017-10-01T00:00:00"/>
    <b v="1"/>
    <s v="Approved"/>
    <s v="Norco Bicycles"/>
    <s v="Road"/>
    <s v="high"/>
    <s v="large"/>
    <n v="774.53"/>
    <n v="464.72"/>
    <d v="2003-03-18T00:00:00"/>
    <n v="309.80999999999995"/>
    <s v="Male"/>
    <n v="97"/>
    <d v="1998-06-13T00:00:00"/>
    <n v="24.295101835362754"/>
    <s v="VP Accounting"/>
    <s v="Financial Services"/>
    <s v="Mass Customer"/>
    <s v="N"/>
    <s v="No"/>
    <n v="3"/>
    <m/>
  </r>
  <r>
    <n v="4231"/>
    <n v="98"/>
    <x v="114"/>
    <n v="95"/>
    <d v="2017-09-26T00:00:00"/>
    <b v="1"/>
    <s v="Approved"/>
    <s v="Trek Bicycles"/>
    <s v="Standard"/>
    <s v="high"/>
    <s v="medium"/>
    <n v="358.39"/>
    <n v="215.03"/>
    <d v="2004-01-16T00:00:00"/>
    <n v="143.35999999999999"/>
    <s v="Male"/>
    <n v="97"/>
    <d v="1998-06-13T00:00:00"/>
    <n v="24.295101835362754"/>
    <s v="VP Accounting"/>
    <s v="Financial Services"/>
    <s v="Mass Customer"/>
    <s v="N"/>
    <s v="No"/>
    <n v="3"/>
    <m/>
  </r>
  <r>
    <n v="5995"/>
    <n v="65"/>
    <x v="114"/>
    <n v="113"/>
    <d v="2017-09-08T00:00:00"/>
    <b v="1"/>
    <s v="Approved"/>
    <s v="WeareA2B"/>
    <s v="Standard"/>
    <s v="medium"/>
    <s v="medium"/>
    <n v="1807.45"/>
    <n v="778.69"/>
    <d v="2015-05-21T00:00:00"/>
    <n v="1028.76"/>
    <s v="Male"/>
    <n v="97"/>
    <d v="1998-06-13T00:00:00"/>
    <n v="24.295101835362754"/>
    <s v="VP Accounting"/>
    <s v="Financial Services"/>
    <s v="Mass Customer"/>
    <s v="N"/>
    <s v="No"/>
    <n v="3"/>
    <m/>
  </r>
  <r>
    <n v="1019"/>
    <n v="88"/>
    <x v="114"/>
    <n v="117"/>
    <d v="2017-09-04T00:00:00"/>
    <b v="0"/>
    <s v="Approved"/>
    <s v="Norco Bicycles"/>
    <s v="Standard"/>
    <s v="medium"/>
    <s v="medium"/>
    <n v="1198.46"/>
    <n v="381.1"/>
    <d v="1998-12-16T00:00:00"/>
    <n v="817.36"/>
    <s v="Male"/>
    <n v="97"/>
    <d v="1998-06-13T00:00:00"/>
    <n v="24.295101835362754"/>
    <s v="VP Accounting"/>
    <s v="Financial Services"/>
    <s v="Mass Customer"/>
    <s v="N"/>
    <s v="No"/>
    <n v="3"/>
    <m/>
  </r>
  <r>
    <n v="3083"/>
    <n v="45"/>
    <x v="114"/>
    <n v="198"/>
    <d v="2017-06-15T00:00:00"/>
    <b v="0"/>
    <s v="Approved"/>
    <s v="Solex"/>
    <s v="Standard"/>
    <s v="medium"/>
    <s v="medium"/>
    <n v="441.49"/>
    <n v="84.99"/>
    <d v="1993-04-12T00:00:00"/>
    <n v="356.5"/>
    <s v="Male"/>
    <n v="97"/>
    <d v="1998-06-13T00:00:00"/>
    <n v="24.295101835362754"/>
    <s v="VP Accounting"/>
    <s v="Financial Services"/>
    <s v="Mass Customer"/>
    <s v="N"/>
    <s v="No"/>
    <n v="3"/>
    <m/>
  </r>
  <r>
    <n v="10970"/>
    <n v="55"/>
    <x v="114"/>
    <n v="294"/>
    <d v="2017-03-11T00:00:00"/>
    <b v="1"/>
    <s v="Approved"/>
    <s v="Trek Bicycles"/>
    <s v="Road"/>
    <s v="medium"/>
    <s v="large"/>
    <n v="1894.19"/>
    <n v="598.76"/>
    <d v="2003-07-21T00:00:00"/>
    <n v="1295.43"/>
    <s v="Male"/>
    <n v="97"/>
    <d v="1998-06-13T00:00:00"/>
    <n v="24.295101835362754"/>
    <s v="VP Accounting"/>
    <s v="Financial Services"/>
    <s v="Mass Customer"/>
    <s v="N"/>
    <s v="No"/>
    <n v="3"/>
    <m/>
  </r>
  <r>
    <n v="9585"/>
    <n v="9"/>
    <x v="115"/>
    <n v="11"/>
    <d v="2017-12-19T00:00:00"/>
    <b v="1"/>
    <s v="Approved"/>
    <s v="OHM Cycles"/>
    <s v="Road"/>
    <s v="medium"/>
    <s v="medium"/>
    <n v="742.54"/>
    <n v="667.4"/>
    <d v="2005-10-22T00:00:00"/>
    <n v="75.139999999999986"/>
    <s v="Male"/>
    <n v="80"/>
    <d v="1968-05-11T00:00:00"/>
    <n v="54.404690876775753"/>
    <s v="General Manager"/>
    <s v="Financial Services"/>
    <s v="Mass Customer"/>
    <s v="N"/>
    <s v="Yes"/>
    <n v="4"/>
    <m/>
  </r>
  <r>
    <n v="5925"/>
    <n v="51"/>
    <x v="115"/>
    <n v="234"/>
    <d v="2017-05-10T00:00:00"/>
    <b v="1"/>
    <s v="Approved"/>
    <s v="OHM Cycles"/>
    <s v="Standard"/>
    <s v="high"/>
    <s v="medium"/>
    <n v="2005.66"/>
    <n v="1203.4000000000001"/>
    <d v="2014-07-28T00:00:00"/>
    <n v="802.26"/>
    <s v="Male"/>
    <n v="80"/>
    <d v="1968-05-11T00:00:00"/>
    <n v="54.404690876775753"/>
    <s v="General Manager"/>
    <s v="Financial Services"/>
    <s v="Mass Customer"/>
    <s v="N"/>
    <s v="Yes"/>
    <n v="4"/>
    <m/>
  </r>
  <r>
    <n v="17191"/>
    <n v="6"/>
    <x v="116"/>
    <n v="8"/>
    <d v="2017-12-22T00:00:00"/>
    <b v="0"/>
    <s v="Approved"/>
    <s v="Solex"/>
    <s v="Standard"/>
    <s v="high"/>
    <s v="medium"/>
    <n v="748.17"/>
    <n v="448.9"/>
    <d v="1991-11-10T00:00:00"/>
    <n v="299.27"/>
    <s v="Male"/>
    <n v="83"/>
    <d v="1975-12-29T00:00:00"/>
    <n v="46.766334712075086"/>
    <s v="Nurse Practicioner"/>
    <s v="Manufacturing"/>
    <s v="High Net Worth"/>
    <s v="N"/>
    <s v="No"/>
    <n v="11"/>
    <m/>
  </r>
  <r>
    <n v="11989"/>
    <n v="0"/>
    <x v="116"/>
    <n v="157"/>
    <d v="2017-07-26T00:00:00"/>
    <b v="1"/>
    <s v="Approved"/>
    <s v="OHM Cycles"/>
    <s v="Road"/>
    <s v="high"/>
    <s v="large"/>
    <n v="12.01"/>
    <n v="7.21"/>
    <d v="2009-03-08T00:00:00"/>
    <n v="4.8"/>
    <s v="Male"/>
    <n v="83"/>
    <d v="1975-12-29T00:00:00"/>
    <n v="46.766334712075086"/>
    <s v="Nurse Practicioner"/>
    <s v="Manufacturing"/>
    <s v="High Net Worth"/>
    <s v="N"/>
    <s v="No"/>
    <n v="11"/>
    <m/>
  </r>
  <r>
    <n v="13921"/>
    <n v="38"/>
    <x v="116"/>
    <n v="195"/>
    <d v="2017-06-18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83"/>
    <d v="1975-12-29T00:00:00"/>
    <n v="46.766334712075086"/>
    <s v="Nurse Practicioner"/>
    <s v="Manufacturing"/>
    <s v="High Net Worth"/>
    <s v="N"/>
    <s v="No"/>
    <n v="11"/>
    <m/>
  </r>
  <r>
    <n v="5150"/>
    <n v="93"/>
    <x v="116"/>
    <n v="282"/>
    <d v="2017-03-23T00:00:00"/>
    <b v="1"/>
    <s v="Approved"/>
    <s v="OHM Cycles"/>
    <s v="Standard"/>
    <s v="high"/>
    <s v="medium"/>
    <n v="1458.17"/>
    <n v="874.9"/>
    <d v="2006-02-02T00:00:00"/>
    <n v="583.2700000000001"/>
    <s v="Male"/>
    <n v="83"/>
    <d v="1975-12-29T00:00:00"/>
    <n v="46.766334712075086"/>
    <s v="Nurse Practicioner"/>
    <s v="Manufacturing"/>
    <s v="High Net Worth"/>
    <s v="N"/>
    <s v="No"/>
    <n v="11"/>
    <m/>
  </r>
  <r>
    <n v="2034"/>
    <n v="34"/>
    <x v="117"/>
    <n v="42"/>
    <d v="2017-11-18T00:00:00"/>
    <b v="0"/>
    <s v="Approved"/>
    <s v="Norco Bicycles"/>
    <s v="Road"/>
    <s v="high"/>
    <s v="large"/>
    <n v="774.53"/>
    <n v="464.72"/>
    <d v="2003-03-18T00:00:00"/>
    <n v="309.80999999999995"/>
    <s v="Male"/>
    <n v="51"/>
    <d v="1956-11-27T00:00:00"/>
    <n v="65.864964849378495"/>
    <s v="Quality Control Specialist"/>
    <s v="Manufacturing"/>
    <s v="Affluent Customer"/>
    <s v="N"/>
    <s v="No"/>
    <n v="16"/>
    <m/>
  </r>
  <r>
    <n v="79"/>
    <n v="87"/>
    <x v="117"/>
    <n v="109"/>
    <d v="2017-09-12T00:00:00"/>
    <b v="1"/>
    <s v="Approved"/>
    <s v="Giant Bicycles"/>
    <s v="Standard"/>
    <s v="high"/>
    <s v="medium"/>
    <n v="1179"/>
    <n v="707.4"/>
    <d v="1997-08-25T00:00:00"/>
    <n v="471.6"/>
    <s v="Male"/>
    <n v="51"/>
    <d v="1956-11-27T00:00:00"/>
    <n v="65.864964849378495"/>
    <s v="Quality Control Specialist"/>
    <s v="Manufacturing"/>
    <s v="Affluent Customer"/>
    <s v="N"/>
    <s v="No"/>
    <n v="16"/>
    <m/>
  </r>
  <r>
    <n v="4749"/>
    <n v="15"/>
    <x v="117"/>
    <n v="133"/>
    <d v="2017-08-19T00:00:00"/>
    <b v="1"/>
    <s v="Approved"/>
    <s v="Norco Bicycles"/>
    <s v="Standard"/>
    <s v="low"/>
    <s v="medium"/>
    <n v="958.74"/>
    <n v="748.9"/>
    <d v="2005-12-07T00:00:00"/>
    <n v="209.84000000000003"/>
    <s v="Male"/>
    <n v="51"/>
    <d v="1956-11-27T00:00:00"/>
    <n v="65.864964849378495"/>
    <s v="Quality Control Specialist"/>
    <s v="Manufacturing"/>
    <s v="Affluent Customer"/>
    <s v="N"/>
    <s v="No"/>
    <n v="16"/>
    <m/>
  </r>
  <r>
    <n v="11394"/>
    <n v="65"/>
    <x v="117"/>
    <n v="236"/>
    <d v="2017-05-08T00:00:00"/>
    <b v="0"/>
    <s v="Approved"/>
    <s v="WeareA2B"/>
    <s v="Standard"/>
    <s v="medium"/>
    <s v="medium"/>
    <n v="1807.45"/>
    <n v="778.69"/>
    <d v="2015-05-21T00:00:00"/>
    <n v="1028.76"/>
    <s v="Male"/>
    <n v="51"/>
    <d v="1956-11-27T00:00:00"/>
    <n v="65.864964849378495"/>
    <s v="Quality Control Specialist"/>
    <s v="Manufacturing"/>
    <s v="Affluent Customer"/>
    <s v="N"/>
    <s v="No"/>
    <n v="16"/>
    <m/>
  </r>
  <r>
    <n v="5339"/>
    <n v="59"/>
    <x v="117"/>
    <n v="252"/>
    <d v="2017-04-22T00:00:00"/>
    <b v="1"/>
    <s v="Approved"/>
    <s v="Solex"/>
    <s v="Standard"/>
    <s v="medium"/>
    <s v="large"/>
    <n v="1061.56"/>
    <n v="733.58"/>
    <d v="1993-07-20T00:00:00"/>
    <n v="327.9799999999999"/>
    <s v="Male"/>
    <n v="51"/>
    <d v="1956-11-27T00:00:00"/>
    <n v="65.864964849378495"/>
    <s v="Quality Control Specialist"/>
    <s v="Manufacturing"/>
    <s v="Affluent Customer"/>
    <s v="N"/>
    <s v="No"/>
    <n v="16"/>
    <m/>
  </r>
  <r>
    <n v="13567"/>
    <n v="76"/>
    <x v="117"/>
    <n v="265"/>
    <d v="2017-04-09T00:00:00"/>
    <b v="0"/>
    <s v="Approved"/>
    <s v="WeareA2B"/>
    <s v="Standard"/>
    <s v="low"/>
    <s v="medium"/>
    <n v="642.30999999999995"/>
    <n v="513.85"/>
    <d v="2014-10-10T00:00:00"/>
    <n v="128.45999999999992"/>
    <s v="Male"/>
    <n v="51"/>
    <d v="1956-11-27T00:00:00"/>
    <n v="65.864964849378495"/>
    <s v="Quality Control Specialist"/>
    <s v="Manufacturing"/>
    <s v="Affluent Customer"/>
    <s v="N"/>
    <s v="No"/>
    <n v="16"/>
    <m/>
  </r>
  <r>
    <n v="5240"/>
    <n v="86"/>
    <x v="117"/>
    <n v="278"/>
    <d v="2017-03-27T00:00:00"/>
    <b v="1"/>
    <s v="Approved"/>
    <s v="OHM Cycles"/>
    <s v="Standard"/>
    <s v="medium"/>
    <s v="medium"/>
    <n v="235.63"/>
    <n v="125.07"/>
    <d v="2004-08-07T00:00:00"/>
    <n v="110.56"/>
    <s v="Male"/>
    <n v="51"/>
    <d v="1956-11-27T00:00:00"/>
    <n v="65.864964849378495"/>
    <s v="Quality Control Specialist"/>
    <s v="Manufacturing"/>
    <s v="Affluent Customer"/>
    <s v="N"/>
    <s v="No"/>
    <n v="16"/>
    <m/>
  </r>
  <r>
    <n v="15503"/>
    <n v="20"/>
    <x v="118"/>
    <n v="116"/>
    <d v="2017-09-05T00:00:00"/>
    <b v="0"/>
    <s v="Approved"/>
    <s v="Trek Bicycles"/>
    <s v="Standard"/>
    <s v="medium"/>
    <s v="small"/>
    <n v="1775.81"/>
    <n v="1580.47"/>
    <d v="1991-08-05T00:00:00"/>
    <n v="195.33999999999992"/>
    <s v="Female"/>
    <n v="49"/>
    <d v="1997-04-21T00:00:00"/>
    <n v="25.44030731481481"/>
    <s v="Product Engineer"/>
    <s v="Financial Services"/>
    <s v="Affluent Customer"/>
    <s v="N"/>
    <s v="Yes"/>
    <n v="4"/>
    <m/>
  </r>
  <r>
    <n v="3965"/>
    <n v="17"/>
    <x v="118"/>
    <n v="135"/>
    <d v="2017-08-17T00:00:00"/>
    <b v="1"/>
    <s v="Approved"/>
    <s v="Solex"/>
    <s v="Standard"/>
    <s v="high"/>
    <s v="medium"/>
    <n v="1024.6600000000001"/>
    <n v="614.79999999999995"/>
    <d v="1996-04-05T00:00:00"/>
    <n v="409.86000000000013"/>
    <s v="Female"/>
    <n v="49"/>
    <d v="1997-04-21T00:00:00"/>
    <n v="25.44030731481481"/>
    <s v="Product Engineer"/>
    <s v="Financial Services"/>
    <s v="Affluent Customer"/>
    <s v="N"/>
    <s v="Yes"/>
    <n v="4"/>
    <m/>
  </r>
  <r>
    <n v="529"/>
    <n v="6"/>
    <x v="118"/>
    <n v="210"/>
    <d v="2017-06-03T00:00:00"/>
    <b v="1"/>
    <s v="Approved"/>
    <s v="OHM Cycles"/>
    <s v="Standard"/>
    <s v="high"/>
    <s v="medium"/>
    <n v="227.88"/>
    <n v="136.72999999999999"/>
    <d v="2003-08-05T00:00:00"/>
    <n v="91.15"/>
    <s v="Female"/>
    <n v="49"/>
    <d v="1997-04-21T00:00:00"/>
    <n v="25.44030731481481"/>
    <s v="Product Engineer"/>
    <s v="Financial Services"/>
    <s v="Affluent Customer"/>
    <s v="N"/>
    <s v="Yes"/>
    <n v="4"/>
    <m/>
  </r>
  <r>
    <n v="7971"/>
    <n v="42"/>
    <x v="118"/>
    <n v="350"/>
    <d v="2017-01-14T00:00:00"/>
    <b v="0"/>
    <s v="Approved"/>
    <s v="OHM Cycles"/>
    <s v="Road"/>
    <s v="medium"/>
    <s v="small"/>
    <n v="1810"/>
    <n v="1610.9"/>
    <d v="1993-04-12T00:00:00"/>
    <n v="199.09999999999991"/>
    <s v="Female"/>
    <n v="49"/>
    <d v="1997-04-21T00:00:00"/>
    <n v="25.44030731481481"/>
    <s v="Product Engineer"/>
    <s v="Financial Services"/>
    <s v="Affluent Customer"/>
    <s v="N"/>
    <s v="Yes"/>
    <n v="4"/>
    <m/>
  </r>
  <r>
    <n v="7401"/>
    <n v="23"/>
    <x v="119"/>
    <n v="64"/>
    <d v="2017-10-27T00:00:00"/>
    <b v="0"/>
    <s v="Approved"/>
    <s v="Norco Bicycles"/>
    <s v="Mountain"/>
    <s v="low"/>
    <s v="small"/>
    <n v="688.63"/>
    <n v="612.88"/>
    <d v="2011-05-07T00:00:00"/>
    <n v="75.75"/>
    <s v="Female"/>
    <n v="40"/>
    <d v="1978-06-06T00:00:00"/>
    <n v="44.32797854800863"/>
    <s v="Automation Specialist II"/>
    <s v="Health"/>
    <s v="Mass Customer"/>
    <s v="N"/>
    <s v="Yes"/>
    <n v="9"/>
    <m/>
  </r>
  <r>
    <n v="4782"/>
    <n v="12"/>
    <x v="119"/>
    <n v="83"/>
    <d v="2017-10-08T00:00:00"/>
    <b v="0"/>
    <s v="Approved"/>
    <s v="WeareA2B"/>
    <s v="Standard"/>
    <s v="medium"/>
    <s v="medium"/>
    <n v="1231.1500000000001"/>
    <n v="161.6"/>
    <d v="1994-09-09T00:00:00"/>
    <n v="1069.5500000000002"/>
    <s v="Female"/>
    <n v="40"/>
    <d v="1978-06-06T00:00:00"/>
    <n v="44.32797854800863"/>
    <s v="Automation Specialist II"/>
    <s v="Health"/>
    <s v="Mass Customer"/>
    <s v="N"/>
    <s v="Yes"/>
    <n v="9"/>
    <m/>
  </r>
  <r>
    <n v="5120"/>
    <n v="55"/>
    <x v="119"/>
    <n v="169"/>
    <d v="2017-07-14T00:00:00"/>
    <b v="1"/>
    <s v="Approved"/>
    <s v="Trek Bicycles"/>
    <s v="Road"/>
    <s v="medium"/>
    <s v="large"/>
    <n v="1894.19"/>
    <n v="598.76"/>
    <d v="2003-07-21T00:00:00"/>
    <n v="1295.43"/>
    <s v="Female"/>
    <n v="40"/>
    <d v="1978-06-06T00:00:00"/>
    <n v="44.32797854800863"/>
    <s v="Automation Specialist II"/>
    <s v="Health"/>
    <s v="Mass Customer"/>
    <s v="N"/>
    <s v="Yes"/>
    <n v="9"/>
    <m/>
  </r>
  <r>
    <n v="5297"/>
    <n v="28"/>
    <x v="119"/>
    <n v="196"/>
    <d v="2017-06-17T00:00:00"/>
    <b v="0"/>
    <s v="Approved"/>
    <s v="Norco Bicycles"/>
    <s v="Standard"/>
    <s v="medium"/>
    <s v="small"/>
    <n v="1216.1400000000001"/>
    <n v="1082.3599999999999"/>
    <d v="2003-03-18T00:00:00"/>
    <n v="133.7800000000002"/>
    <s v="Female"/>
    <n v="40"/>
    <d v="1978-06-06T00:00:00"/>
    <n v="44.32797854800863"/>
    <s v="Automation Specialist II"/>
    <s v="Health"/>
    <s v="Mass Customer"/>
    <s v="N"/>
    <s v="Yes"/>
    <n v="9"/>
    <m/>
  </r>
  <r>
    <n v="11916"/>
    <n v="86"/>
    <x v="119"/>
    <n v="196"/>
    <d v="2017-06-17T00:00:00"/>
    <b v="0"/>
    <s v="Approved"/>
    <s v="OHM Cycles"/>
    <s v="Standard"/>
    <s v="medium"/>
    <s v="medium"/>
    <n v="235.63"/>
    <n v="125.07"/>
    <d v="1999-07-26T00:00:00"/>
    <n v="110.56"/>
    <s v="Female"/>
    <n v="40"/>
    <d v="1978-06-06T00:00:00"/>
    <n v="44.32797854800863"/>
    <s v="Automation Specialist II"/>
    <s v="Health"/>
    <s v="Mass Customer"/>
    <s v="N"/>
    <s v="Yes"/>
    <n v="9"/>
    <m/>
  </r>
  <r>
    <n v="17251"/>
    <n v="2"/>
    <x v="119"/>
    <n v="300"/>
    <d v="2017-03-05T00:00:00"/>
    <b v="0"/>
    <s v="Approved"/>
    <s v="Solex"/>
    <s v="Standard"/>
    <s v="medium"/>
    <s v="medium"/>
    <n v="71.489999999999995"/>
    <n v="53.62"/>
    <d v="2012-12-02T00:00:00"/>
    <n v="17.869999999999997"/>
    <s v="Female"/>
    <n v="40"/>
    <d v="1978-06-06T00:00:00"/>
    <n v="44.32797854800863"/>
    <s v="Automation Specialist II"/>
    <s v="Health"/>
    <s v="Mass Customer"/>
    <s v="N"/>
    <s v="Yes"/>
    <n v="9"/>
    <m/>
  </r>
  <r>
    <n v="6851"/>
    <n v="17"/>
    <x v="119"/>
    <n v="306"/>
    <d v="2017-02-27T00:00:00"/>
    <b v="1"/>
    <s v="Approved"/>
    <s v="Solex"/>
    <s v="Standard"/>
    <s v="high"/>
    <s v="medium"/>
    <n v="1024.6600000000001"/>
    <n v="614.79999999999995"/>
    <d v="1993-10-02T00:00:00"/>
    <n v="409.86000000000013"/>
    <s v="Female"/>
    <n v="40"/>
    <d v="1978-06-06T00:00:00"/>
    <n v="44.32797854800863"/>
    <s v="Automation Specialist II"/>
    <s v="Health"/>
    <s v="Mass Customer"/>
    <s v="N"/>
    <s v="Yes"/>
    <n v="9"/>
    <m/>
  </r>
  <r>
    <n v="12760"/>
    <n v="3"/>
    <x v="120"/>
    <n v="89"/>
    <d v="2017-10-02T00:00:00"/>
    <b v="0"/>
    <s v="Approved"/>
    <s v="Trek Bicycles"/>
    <s v="Standard"/>
    <s v="medium"/>
    <s v="large"/>
    <n v="2091.4699999999998"/>
    <n v="388.92"/>
    <d v="2003-07-21T00:00:00"/>
    <n v="1702.5499999999997"/>
    <s v="Female"/>
    <n v="25"/>
    <d v="2001-09-17T00:00:00"/>
    <n v="21.029348410705218"/>
    <s v="Recruiting Manager"/>
    <s v="Manufacturing"/>
    <s v="Mass Customer"/>
    <s v="N"/>
    <s v="No"/>
    <n v="1"/>
    <m/>
  </r>
  <r>
    <n v="16625"/>
    <n v="40"/>
    <x v="120"/>
    <n v="152"/>
    <d v="2017-07-31T00:00:00"/>
    <b v="1"/>
    <s v="Approved"/>
    <s v="OHM Cycles"/>
    <s v="Standard"/>
    <s v="high"/>
    <s v="medium"/>
    <n v="1458.17"/>
    <n v="874.9"/>
    <d v="1991-08-05T00:00:00"/>
    <n v="583.2700000000001"/>
    <s v="Female"/>
    <n v="25"/>
    <d v="2001-09-17T00:00:00"/>
    <n v="21.029348410705218"/>
    <s v="Recruiting Manager"/>
    <s v="Manufacturing"/>
    <s v="Mass Customer"/>
    <s v="N"/>
    <s v="No"/>
    <n v="1"/>
    <m/>
  </r>
  <r>
    <n v="14466"/>
    <n v="4"/>
    <x v="120"/>
    <n v="277"/>
    <d v="2017-03-28T00:00:00"/>
    <b v="1"/>
    <s v="Approved"/>
    <s v="Giant Bicycles"/>
    <s v="Standard"/>
    <s v="high"/>
    <s v="medium"/>
    <n v="1129.1300000000001"/>
    <n v="677.48"/>
    <d v="2003-03-18T00:00:00"/>
    <n v="451.65000000000009"/>
    <s v="Female"/>
    <n v="25"/>
    <d v="2001-09-17T00:00:00"/>
    <n v="21.029348410705218"/>
    <s v="Recruiting Manager"/>
    <s v="Manufacturing"/>
    <s v="Mass Customer"/>
    <s v="N"/>
    <s v="No"/>
    <n v="1"/>
    <m/>
  </r>
  <r>
    <n v="9467"/>
    <n v="79"/>
    <x v="120"/>
    <n v="299"/>
    <d v="2017-03-06T00:00:00"/>
    <b v="0"/>
    <s v="Approved"/>
    <s v="Norco Bicycles"/>
    <s v="Standard"/>
    <s v="medium"/>
    <s v="medium"/>
    <n v="1555.58"/>
    <n v="818.01"/>
    <d v="2007-08-04T00:00:00"/>
    <n v="737.56999999999994"/>
    <s v="Female"/>
    <n v="25"/>
    <d v="2001-09-17T00:00:00"/>
    <n v="21.029348410705218"/>
    <s v="Recruiting Manager"/>
    <s v="Manufacturing"/>
    <s v="Mass Customer"/>
    <s v="N"/>
    <s v="No"/>
    <n v="1"/>
    <m/>
  </r>
  <r>
    <n v="19385"/>
    <n v="0"/>
    <x v="121"/>
    <n v="1"/>
    <d v="2017-12-29T00:00:00"/>
    <b v="1"/>
    <s v="Approved"/>
    <s v="Solex"/>
    <s v="Standard"/>
    <s v="medium"/>
    <s v="medium"/>
    <n v="71.489999999999995"/>
    <n v="53.62"/>
    <d v="2014-03-03T00:00:00"/>
    <n v="17.869999999999997"/>
    <s v="Male"/>
    <n v="54"/>
    <d v="1966-07-03T00:00:00"/>
    <n v="56.262225123351101"/>
    <s v="Software Test Engineer III"/>
    <s v="Health"/>
    <s v="High Net Worth"/>
    <s v="N"/>
    <s v="Yes"/>
    <n v="18"/>
    <m/>
  </r>
  <r>
    <n v="8154"/>
    <n v="29"/>
    <x v="121"/>
    <n v="112"/>
    <d v="2017-09-09T00:00:00"/>
    <b v="1"/>
    <s v="Approved"/>
    <s v="WeareA2B"/>
    <s v="Standard"/>
    <s v="medium"/>
    <s v="medium"/>
    <n v="1065.03"/>
    <n v="230.09"/>
    <d v="2004-01-16T00:00:00"/>
    <n v="834.93999999999994"/>
    <s v="Male"/>
    <n v="54"/>
    <d v="1966-07-03T00:00:00"/>
    <n v="56.262225123351101"/>
    <s v="Software Test Engineer III"/>
    <s v="Health"/>
    <s v="High Net Worth"/>
    <s v="N"/>
    <s v="Yes"/>
    <n v="18"/>
    <m/>
  </r>
  <r>
    <n v="5668"/>
    <n v="77"/>
    <x v="121"/>
    <n v="194"/>
    <d v="2017-06-19T00:00:00"/>
    <b v="0"/>
    <s v="Approved"/>
    <s v="WeareA2B"/>
    <s v="Standard"/>
    <s v="medium"/>
    <s v="medium"/>
    <n v="1769.64"/>
    <n v="108.76"/>
    <d v="2012-06-04T00:00:00"/>
    <n v="1660.88"/>
    <s v="Male"/>
    <n v="54"/>
    <d v="1966-07-03T00:00:00"/>
    <n v="56.262225123351101"/>
    <s v="Software Test Engineer III"/>
    <s v="Health"/>
    <s v="High Net Worth"/>
    <s v="N"/>
    <s v="Yes"/>
    <n v="18"/>
    <m/>
  </r>
  <r>
    <n v="8198"/>
    <n v="10"/>
    <x v="122"/>
    <n v="81"/>
    <d v="2017-10-10T00:00:00"/>
    <b v="1"/>
    <s v="Approved"/>
    <s v="WeareA2B"/>
    <s v="Touring"/>
    <s v="medium"/>
    <s v="medium"/>
    <n v="1466.68"/>
    <n v="363.25"/>
    <d v="1994-09-09T00:00:00"/>
    <n v="1103.43"/>
    <s v="Female"/>
    <n v="97"/>
    <d v="1990-07-01T00:00:00"/>
    <n v="32.2512662189244"/>
    <s v="Nurse Practicioner"/>
    <s v="Financial Services"/>
    <s v="Mass Customer"/>
    <s v="N"/>
    <s v="Yes"/>
    <n v="9"/>
    <m/>
  </r>
  <r>
    <n v="18332"/>
    <n v="6"/>
    <x v="122"/>
    <n v="216"/>
    <d v="2017-05-28T00:00:00"/>
    <b v="0"/>
    <s v="Approved"/>
    <s v="OHM Cycles"/>
    <s v="Standard"/>
    <s v="high"/>
    <s v="medium"/>
    <n v="227.88"/>
    <n v="136.72999999999999"/>
    <d v="2004-09-28T00:00:00"/>
    <n v="91.15"/>
    <s v="Female"/>
    <n v="97"/>
    <d v="1990-07-01T00:00:00"/>
    <n v="32.2512662189244"/>
    <s v="Nurse Practicioner"/>
    <s v="Financial Services"/>
    <s v="Mass Customer"/>
    <s v="N"/>
    <s v="Yes"/>
    <n v="9"/>
    <m/>
  </r>
  <r>
    <n v="16587"/>
    <n v="10"/>
    <x v="122"/>
    <n v="261"/>
    <d v="2017-04-13T00:00:00"/>
    <b v="0"/>
    <s v="Approved"/>
    <s v="WeareA2B"/>
    <s v="Touring"/>
    <s v="medium"/>
    <s v="medium"/>
    <n v="1466.68"/>
    <n v="363.25"/>
    <d v="1996-11-09T00:00:00"/>
    <n v="1103.43"/>
    <s v="Female"/>
    <n v="97"/>
    <d v="1990-07-01T00:00:00"/>
    <n v="32.2512662189244"/>
    <s v="Nurse Practicioner"/>
    <s v="Financial Services"/>
    <s v="Mass Customer"/>
    <s v="N"/>
    <s v="Yes"/>
    <n v="9"/>
    <m/>
  </r>
  <r>
    <n v="19013"/>
    <n v="56"/>
    <x v="122"/>
    <n v="334"/>
    <d v="2017-01-30T00:00:00"/>
    <b v="1"/>
    <s v="Approved"/>
    <s v="OHM Cycles"/>
    <s v="Standard"/>
    <s v="medium"/>
    <s v="medium"/>
    <n v="183.86"/>
    <n v="137.9"/>
    <d v="1997-10-04T00:00:00"/>
    <n v="45.960000000000008"/>
    <s v="Female"/>
    <n v="97"/>
    <d v="1990-07-01T00:00:00"/>
    <n v="32.2512662189244"/>
    <s v="Nurse Practicioner"/>
    <s v="Financial Services"/>
    <s v="Mass Customer"/>
    <s v="N"/>
    <s v="Yes"/>
    <n v="9"/>
    <m/>
  </r>
  <r>
    <n v="16093"/>
    <n v="10"/>
    <x v="123"/>
    <n v="10"/>
    <d v="2017-12-20T00:00:00"/>
    <b v="1"/>
    <s v="Approved"/>
    <s v="Solex"/>
    <s v="Standard"/>
    <s v="medium"/>
    <s v="medium"/>
    <n v="1945.43"/>
    <n v="333.18"/>
    <d v="2002-08-31T00:00:00"/>
    <n v="1612.25"/>
    <s v="Female"/>
    <n v="4"/>
    <d v="1994-03-14T00:00:00"/>
    <n v="28.547156630200412"/>
    <n v="0"/>
    <s v="n/a"/>
    <s v="High Net Worth"/>
    <s v="N"/>
    <s v="No"/>
    <n v="3"/>
    <m/>
  </r>
  <r>
    <n v="6300"/>
    <n v="19"/>
    <x v="123"/>
    <n v="16"/>
    <d v="2017-12-14T00:00:00"/>
    <b v="1"/>
    <s v="Approved"/>
    <s v="Trek Bicycles"/>
    <s v="Mountain"/>
    <s v="low"/>
    <s v="medium"/>
    <n v="574.64"/>
    <n v="459.71"/>
    <d v="2011-08-29T00:00:00"/>
    <n v="114.93"/>
    <s v="Female"/>
    <n v="4"/>
    <d v="1994-03-14T00:00:00"/>
    <n v="28.547156630200412"/>
    <n v="0"/>
    <s v="n/a"/>
    <s v="High Net Worth"/>
    <s v="N"/>
    <s v="No"/>
    <n v="3"/>
    <m/>
  </r>
  <r>
    <n v="4085"/>
    <n v="70"/>
    <x v="123"/>
    <n v="44"/>
    <d v="2017-11-16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4"/>
    <d v="1994-03-14T00:00:00"/>
    <n v="28.547156630200412"/>
    <n v="0"/>
    <s v="n/a"/>
    <s v="High Net Worth"/>
    <s v="N"/>
    <s v="No"/>
    <n v="3"/>
    <m/>
  </r>
  <r>
    <n v="16615"/>
    <n v="66"/>
    <x v="124"/>
    <n v="8"/>
    <d v="2017-12-22T00:00:00"/>
    <b v="1"/>
    <s v="Approved"/>
    <s v="Giant Bicycles"/>
    <s v="Road"/>
    <s v="low"/>
    <s v="small"/>
    <n v="590.26"/>
    <n v="525.33000000000004"/>
    <d v="1992-10-02T00:00:00"/>
    <n v="64.92999999999995"/>
    <s v="Male"/>
    <n v="16"/>
    <d v="1978-12-11T00:00:00"/>
    <n v="43.812910054540836"/>
    <s v="Marketing Assistant"/>
    <s v="n/a"/>
    <s v="Affluent Customer"/>
    <s v="N"/>
    <s v="Yes"/>
    <n v="4"/>
    <m/>
  </r>
  <r>
    <n v="1539"/>
    <n v="2"/>
    <x v="124"/>
    <n v="89"/>
    <d v="2017-10-02T00:00:00"/>
    <b v="1"/>
    <s v="Approved"/>
    <s v="Solex"/>
    <s v="Standard"/>
    <s v="medium"/>
    <s v="medium"/>
    <n v="71.489999999999995"/>
    <n v="53.62"/>
    <d v="2012-12-02T00:00:00"/>
    <n v="17.869999999999997"/>
    <s v="Male"/>
    <n v="16"/>
    <d v="1978-12-11T00:00:00"/>
    <n v="43.812910054540836"/>
    <s v="Marketing Assistant"/>
    <s v="n/a"/>
    <s v="Affluent Customer"/>
    <s v="N"/>
    <s v="Yes"/>
    <n v="4"/>
    <m/>
  </r>
  <r>
    <n v="6752"/>
    <n v="38"/>
    <x v="124"/>
    <n v="122"/>
    <d v="2017-08-30T00:00:00"/>
    <b v="0"/>
    <s v="Approved"/>
    <s v="Solex"/>
    <s v="Standard"/>
    <s v="medium"/>
    <s v="medium"/>
    <n v="1577.53"/>
    <n v="826.51"/>
    <d v="2008-03-19T00:00:00"/>
    <n v="751.02"/>
    <s v="Male"/>
    <n v="16"/>
    <d v="1978-12-11T00:00:00"/>
    <n v="43.812910054540836"/>
    <s v="Marketing Assistant"/>
    <s v="n/a"/>
    <s v="Affluent Customer"/>
    <s v="N"/>
    <s v="Yes"/>
    <n v="4"/>
    <m/>
  </r>
  <r>
    <n v="6526"/>
    <n v="57"/>
    <x v="124"/>
    <n v="136"/>
    <d v="2017-08-16T00:00:00"/>
    <b v="1"/>
    <s v="Approved"/>
    <s v="WeareA2B"/>
    <s v="Touring"/>
    <s v="medium"/>
    <s v="large"/>
    <n v="1890.39"/>
    <n v="260.14"/>
    <d v="1998-12-17T00:00:00"/>
    <n v="1630.25"/>
    <s v="Male"/>
    <n v="16"/>
    <d v="1978-12-11T00:00:00"/>
    <n v="43.812910054540836"/>
    <s v="Marketing Assistant"/>
    <s v="n/a"/>
    <s v="Affluent Customer"/>
    <s v="N"/>
    <s v="Yes"/>
    <n v="4"/>
    <m/>
  </r>
  <r>
    <n v="19765"/>
    <n v="27"/>
    <x v="124"/>
    <n v="173"/>
    <d v="2017-07-10T00:00:00"/>
    <b v="0"/>
    <s v="Approved"/>
    <s v="Trek Bicycles"/>
    <s v="Standard"/>
    <s v="medium"/>
    <s v="medium"/>
    <n v="499.53"/>
    <n v="388.72"/>
    <d v="1994-07-12T00:00:00"/>
    <n v="110.80999999999995"/>
    <s v="Male"/>
    <n v="16"/>
    <d v="1978-12-11T00:00:00"/>
    <n v="43.812910054540836"/>
    <s v="Marketing Assistant"/>
    <s v="n/a"/>
    <s v="Affluent Customer"/>
    <s v="N"/>
    <s v="Yes"/>
    <n v="4"/>
    <m/>
  </r>
  <r>
    <n v="8873"/>
    <n v="47"/>
    <x v="124"/>
    <n v="192"/>
    <d v="2017-06-21T00:00:00"/>
    <b v="1"/>
    <s v="Approved"/>
    <s v="Trek Bicycles"/>
    <s v="Road"/>
    <s v="low"/>
    <s v="small"/>
    <n v="1720.7"/>
    <n v="1531.42"/>
    <d v="2012-06-04T00:00:00"/>
    <n v="189.27999999999997"/>
    <s v="Male"/>
    <n v="16"/>
    <d v="1978-12-11T00:00:00"/>
    <n v="43.812910054540836"/>
    <s v="Marketing Assistant"/>
    <s v="n/a"/>
    <s v="Affluent Customer"/>
    <s v="N"/>
    <s v="Yes"/>
    <n v="4"/>
    <m/>
  </r>
  <r>
    <n v="8286"/>
    <n v="29"/>
    <x v="124"/>
    <n v="298"/>
    <d v="2017-03-07T00:00:00"/>
    <b v="1"/>
    <s v="Approved"/>
    <s v="Norco Bicycles"/>
    <s v="Road"/>
    <s v="medium"/>
    <s v="medium"/>
    <n v="543.39"/>
    <n v="407.54"/>
    <d v="1992-10-11T00:00:00"/>
    <n v="135.84999999999997"/>
    <s v="Male"/>
    <n v="16"/>
    <d v="1978-12-11T00:00:00"/>
    <n v="43.812910054540836"/>
    <s v="Marketing Assistant"/>
    <s v="n/a"/>
    <s v="Affluent Customer"/>
    <s v="N"/>
    <s v="Yes"/>
    <n v="4"/>
    <m/>
  </r>
  <r>
    <n v="13858"/>
    <n v="38"/>
    <x v="124"/>
    <n v="305"/>
    <d v="2017-02-28T00:00:00"/>
    <b v="0"/>
    <s v="Approved"/>
    <s v="Solex"/>
    <s v="Standard"/>
    <s v="medium"/>
    <s v="medium"/>
    <n v="1577.53"/>
    <n v="826.51"/>
    <d v="2011-03-16T00:00:00"/>
    <n v="751.02"/>
    <s v="Male"/>
    <n v="16"/>
    <d v="1978-12-11T00:00:00"/>
    <n v="43.812910054540836"/>
    <s v="Marketing Assistant"/>
    <s v="n/a"/>
    <s v="Affluent Customer"/>
    <s v="N"/>
    <s v="Yes"/>
    <n v="4"/>
    <m/>
  </r>
  <r>
    <n v="7718"/>
    <n v="59"/>
    <x v="124"/>
    <n v="310"/>
    <d v="2017-02-23T00:00:00"/>
    <b v="0"/>
    <s v="Approved"/>
    <s v="Solex"/>
    <s v="Standard"/>
    <s v="medium"/>
    <s v="large"/>
    <n v="1061.56"/>
    <n v="733.58"/>
    <d v="2005-10-22T00:00:00"/>
    <n v="327.9799999999999"/>
    <s v="Male"/>
    <n v="16"/>
    <d v="1978-12-11T00:00:00"/>
    <n v="43.812910054540836"/>
    <s v="Marketing Assistant"/>
    <s v="n/a"/>
    <s v="Affluent Customer"/>
    <s v="N"/>
    <s v="Yes"/>
    <n v="4"/>
    <m/>
  </r>
  <r>
    <n v="11704"/>
    <n v="4"/>
    <x v="124"/>
    <n v="345"/>
    <d v="2017-01-19T00:00:00"/>
    <b v="1"/>
    <s v="Approved"/>
    <s v="Giant Bicycles"/>
    <s v="Standard"/>
    <s v="high"/>
    <s v="medium"/>
    <n v="1129.1300000000001"/>
    <n v="677.48"/>
    <d v="2011-08-29T00:00:00"/>
    <n v="451.65000000000009"/>
    <s v="Male"/>
    <n v="16"/>
    <d v="1978-12-11T00:00:00"/>
    <n v="43.812910054540836"/>
    <s v="Marketing Assistant"/>
    <s v="n/a"/>
    <s v="Affluent Customer"/>
    <s v="N"/>
    <s v="Yes"/>
    <n v="4"/>
    <m/>
  </r>
  <r>
    <n v="11382"/>
    <n v="64"/>
    <x v="125"/>
    <n v="14"/>
    <d v="2017-12-16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23"/>
    <d v="2000-07-31T00:00:00"/>
    <n v="22.160855260337399"/>
    <n v="0"/>
    <s v="Financial Services"/>
    <s v="Affluent Customer"/>
    <s v="N"/>
    <s v="No"/>
    <n v="1"/>
    <m/>
  </r>
  <r>
    <n v="6836"/>
    <n v="72"/>
    <x v="125"/>
    <n v="97"/>
    <d v="2017-09-24T00:00:00"/>
    <b v="0"/>
    <s v="Approved"/>
    <s v="Norco Bicycles"/>
    <s v="Standard"/>
    <s v="medium"/>
    <s v="medium"/>
    <n v="360.4"/>
    <n v="270.3"/>
    <d v="2016-12-06T00:00:00"/>
    <n v="90.099999999999966"/>
    <s v="Male"/>
    <n v="23"/>
    <d v="2000-07-31T00:00:00"/>
    <n v="22.160855260337399"/>
    <n v="0"/>
    <s v="Financial Services"/>
    <s v="Affluent Customer"/>
    <s v="N"/>
    <s v="No"/>
    <n v="1"/>
    <m/>
  </r>
  <r>
    <n v="17244"/>
    <n v="11"/>
    <x v="125"/>
    <n v="172"/>
    <d v="2017-07-11T00:00:00"/>
    <b v="1"/>
    <s v="Approved"/>
    <s v="Giant Bicycles"/>
    <s v="Standard"/>
    <s v="high"/>
    <s v="medium"/>
    <n v="1274.93"/>
    <n v="764.96"/>
    <d v="2007-08-04T00:00:00"/>
    <n v="509.97"/>
    <s v="Male"/>
    <n v="23"/>
    <d v="2000-07-31T00:00:00"/>
    <n v="22.160855260337399"/>
    <n v="0"/>
    <s v="Financial Services"/>
    <s v="Affluent Customer"/>
    <s v="N"/>
    <s v="No"/>
    <n v="1"/>
    <m/>
  </r>
  <r>
    <n v="18967"/>
    <n v="23"/>
    <x v="125"/>
    <n v="175"/>
    <d v="2017-07-08T00:00:00"/>
    <b v="1"/>
    <s v="Approved"/>
    <s v="Norco Bicycles"/>
    <s v="Mountain"/>
    <s v="low"/>
    <s v="small"/>
    <n v="688.63"/>
    <n v="612.88"/>
    <d v="1993-10-02T00:00:00"/>
    <n v="75.75"/>
    <s v="Male"/>
    <n v="23"/>
    <d v="2000-07-31T00:00:00"/>
    <n v="22.160855260337399"/>
    <n v="0"/>
    <s v="Financial Services"/>
    <s v="Affluent Customer"/>
    <s v="N"/>
    <s v="No"/>
    <n v="1"/>
    <m/>
  </r>
  <r>
    <n v="17515"/>
    <n v="92"/>
    <x v="125"/>
    <n v="222"/>
    <d v="2017-05-22T00:00:00"/>
    <b v="1"/>
    <s v="Approved"/>
    <s v="WeareA2B"/>
    <s v="Standard"/>
    <s v="medium"/>
    <s v="small"/>
    <n v="1415.01"/>
    <n v="1259.3599999999999"/>
    <d v="2003-01-05T00:00:00"/>
    <n v="155.65000000000009"/>
    <s v="Male"/>
    <n v="23"/>
    <d v="2000-07-31T00:00:00"/>
    <n v="22.160855260337399"/>
    <n v="0"/>
    <s v="Financial Services"/>
    <s v="Affluent Customer"/>
    <s v="N"/>
    <s v="No"/>
    <n v="1"/>
    <m/>
  </r>
  <r>
    <n v="17354"/>
    <n v="51"/>
    <x v="125"/>
    <n v="309"/>
    <d v="2017-02-24T00:00:00"/>
    <b v="0"/>
    <s v="Approved"/>
    <s v="OHM Cycles"/>
    <s v="Standard"/>
    <s v="high"/>
    <s v="medium"/>
    <n v="2005.66"/>
    <n v="1203.4000000000001"/>
    <d v="2012-04-10T00:00:00"/>
    <n v="802.26"/>
    <s v="Male"/>
    <n v="23"/>
    <d v="2000-07-31T00:00:00"/>
    <n v="22.160855260337399"/>
    <n v="0"/>
    <s v="Financial Services"/>
    <s v="Affluent Customer"/>
    <s v="N"/>
    <s v="No"/>
    <n v="1"/>
    <m/>
  </r>
  <r>
    <n v="1442"/>
    <n v="5"/>
    <x v="125"/>
    <n v="345"/>
    <d v="2017-01-19T00:00:00"/>
    <b v="1"/>
    <s v="Approved"/>
    <s v="Trek Bicycles"/>
    <s v="Mountain"/>
    <s v="low"/>
    <s v="medium"/>
    <n v="574.64"/>
    <n v="459.71"/>
    <d v="2011-08-29T00:00:00"/>
    <n v="114.93"/>
    <s v="Male"/>
    <n v="23"/>
    <d v="2000-07-31T00:00:00"/>
    <n v="22.160855260337399"/>
    <n v="0"/>
    <s v="Financial Services"/>
    <s v="Affluent Customer"/>
    <s v="N"/>
    <s v="No"/>
    <n v="1"/>
    <m/>
  </r>
  <r>
    <n v="5085"/>
    <n v="6"/>
    <x v="126"/>
    <n v="147"/>
    <d v="2017-08-05T00:00:00"/>
    <b v="0"/>
    <s v="Approved"/>
    <s v="OHM Cycles"/>
    <s v="Standard"/>
    <s v="high"/>
    <s v="medium"/>
    <n v="227.88"/>
    <n v="136.72999999999999"/>
    <d v="2003-02-07T00:00:00"/>
    <n v="91.15"/>
    <s v="Female"/>
    <n v="65"/>
    <d v="1993-08-29T00:00:00"/>
    <n v="29.086882657280562"/>
    <s v="Analyst Programmer"/>
    <s v="n/a"/>
    <s v="Mass Customer"/>
    <s v="N"/>
    <s v="No"/>
    <n v="2"/>
    <m/>
  </r>
  <r>
    <n v="9396"/>
    <n v="38"/>
    <x v="126"/>
    <n v="157"/>
    <d v="2017-07-26T00:00:00"/>
    <b v="1"/>
    <s v="Approved"/>
    <s v="Solex"/>
    <s v="Standard"/>
    <s v="medium"/>
    <s v="medium"/>
    <n v="1577.53"/>
    <n v="826.51"/>
    <d v="2011-03-16T00:00:00"/>
    <n v="751.02"/>
    <s v="Female"/>
    <n v="65"/>
    <d v="1993-08-29T00:00:00"/>
    <n v="29.086882657280562"/>
    <s v="Analyst Programmer"/>
    <s v="n/a"/>
    <s v="Mass Customer"/>
    <s v="N"/>
    <s v="No"/>
    <n v="2"/>
    <m/>
  </r>
  <r>
    <n v="8427"/>
    <n v="46"/>
    <x v="126"/>
    <n v="250"/>
    <d v="2017-04-24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65"/>
    <d v="1993-08-29T00:00:00"/>
    <n v="29.086882657280562"/>
    <s v="Analyst Programmer"/>
    <s v="n/a"/>
    <s v="Mass Customer"/>
    <s v="N"/>
    <s v="No"/>
    <n v="2"/>
    <m/>
  </r>
  <r>
    <n v="8640"/>
    <n v="24"/>
    <x v="126"/>
    <n v="269"/>
    <d v="2017-04-05T00:00:00"/>
    <b v="0"/>
    <s v="Approved"/>
    <s v="Solex"/>
    <s v="Road"/>
    <s v="medium"/>
    <s v="large"/>
    <n v="1777.8"/>
    <n v="820.78"/>
    <d v="2011-05-07T00:00:00"/>
    <n v="957.02"/>
    <s v="Female"/>
    <n v="65"/>
    <d v="1993-08-29T00:00:00"/>
    <n v="29.086882657280562"/>
    <s v="Analyst Programmer"/>
    <s v="n/a"/>
    <s v="Mass Customer"/>
    <s v="N"/>
    <s v="No"/>
    <n v="2"/>
    <m/>
  </r>
  <r>
    <n v="9689"/>
    <n v="6"/>
    <x v="127"/>
    <n v="47"/>
    <d v="2017-11-13T00:00:00"/>
    <b v="1"/>
    <s v="Approved"/>
    <s v="Solex"/>
    <s v="Standard"/>
    <s v="high"/>
    <s v="medium"/>
    <n v="748.17"/>
    <n v="448.9"/>
    <d v="2015-04-11T00:00:00"/>
    <n v="299.27"/>
    <s v="Female"/>
    <n v="88"/>
    <d v="1975-08-12T00:00:00"/>
    <n v="47.147156630200413"/>
    <s v="Marketing Manager"/>
    <s v="Retail"/>
    <s v="High Net Worth"/>
    <s v="N"/>
    <s v="No"/>
    <n v="12"/>
    <m/>
  </r>
  <r>
    <n v="3011"/>
    <n v="35"/>
    <x v="127"/>
    <n v="194"/>
    <d v="2017-06-19T00:00:00"/>
    <b v="0"/>
    <s v="Approved"/>
    <s v="Giant Bicycles"/>
    <s v="Standard"/>
    <s v="medium"/>
    <s v="medium"/>
    <n v="1403.5"/>
    <n v="954.82"/>
    <d v="1997-08-25T00:00:00"/>
    <n v="448.67999999999995"/>
    <s v="Female"/>
    <n v="88"/>
    <d v="1975-08-12T00:00:00"/>
    <n v="47.147156630200413"/>
    <s v="Marketing Manager"/>
    <s v="Retail"/>
    <s v="High Net Worth"/>
    <s v="N"/>
    <s v="No"/>
    <n v="12"/>
    <m/>
  </r>
  <r>
    <n v="4333"/>
    <n v="46"/>
    <x v="127"/>
    <n v="223"/>
    <d v="2017-05-21T00:00:00"/>
    <b v="1"/>
    <s v="Approved"/>
    <s v="OHM Cycles"/>
    <s v="Standard"/>
    <s v="low"/>
    <s v="medium"/>
    <n v="1793.43"/>
    <n v="248.82"/>
    <d v="1998-12-17T00:00:00"/>
    <n v="1544.6100000000001"/>
    <s v="Female"/>
    <n v="88"/>
    <d v="1975-08-12T00:00:00"/>
    <n v="47.147156630200413"/>
    <s v="Marketing Manager"/>
    <s v="Retail"/>
    <s v="High Net Worth"/>
    <s v="N"/>
    <s v="No"/>
    <n v="12"/>
    <m/>
  </r>
  <r>
    <n v="10122"/>
    <n v="38"/>
    <x v="127"/>
    <n v="311"/>
    <d v="2017-02-22T00:00:00"/>
    <b v="1"/>
    <s v="Approved"/>
    <s v="Trek Bicycles"/>
    <s v="Standard"/>
    <s v="medium"/>
    <s v="large"/>
    <n v="2091.4699999999998"/>
    <n v="388.92"/>
    <d v="2011-08-24T00:00:00"/>
    <n v="1702.5499999999997"/>
    <s v="Female"/>
    <n v="88"/>
    <d v="1975-08-12T00:00:00"/>
    <n v="47.147156630200413"/>
    <s v="Marketing Manager"/>
    <s v="Retail"/>
    <s v="High Net Worth"/>
    <s v="N"/>
    <s v="No"/>
    <n v="12"/>
    <m/>
  </r>
  <r>
    <n v="670"/>
    <n v="5"/>
    <x v="127"/>
    <n v="335"/>
    <d v="2017-01-29T00:00:00"/>
    <b v="0"/>
    <s v="Approved"/>
    <s v="Giant Bicycles"/>
    <s v="Standard"/>
    <s v="high"/>
    <s v="medium"/>
    <n v="1129.1300000000001"/>
    <n v="677.48"/>
    <d v="2003-03-18T00:00:00"/>
    <n v="451.65000000000009"/>
    <s v="Female"/>
    <n v="88"/>
    <d v="1975-08-12T00:00:00"/>
    <n v="47.147156630200413"/>
    <s v="Marketing Manager"/>
    <s v="Retail"/>
    <s v="High Net Worth"/>
    <s v="N"/>
    <s v="No"/>
    <n v="12"/>
    <m/>
  </r>
  <r>
    <n v="16726"/>
    <n v="40"/>
    <x v="127"/>
    <n v="340"/>
    <d v="2017-01-24T00:00:00"/>
    <b v="1"/>
    <s v="Approved"/>
    <s v="Trek Bicycles"/>
    <s v="Road"/>
    <s v="medium"/>
    <s v="large"/>
    <n v="1894.19"/>
    <n v="598.76"/>
    <d v="2011-04-16T00:00:00"/>
    <n v="1295.43"/>
    <s v="Female"/>
    <n v="88"/>
    <d v="1975-08-12T00:00:00"/>
    <n v="47.147156630200413"/>
    <s v="Marketing Manager"/>
    <s v="Retail"/>
    <s v="High Net Worth"/>
    <s v="N"/>
    <s v="No"/>
    <n v="12"/>
    <m/>
  </r>
  <r>
    <n v="7688"/>
    <n v="83"/>
    <x v="128"/>
    <n v="175"/>
    <d v="2017-07-08T00:00:00"/>
    <b v="1"/>
    <s v="Approved"/>
    <s v="Solex"/>
    <s v="Touring"/>
    <s v="medium"/>
    <s v="large"/>
    <n v="2083.94"/>
    <n v="675.03"/>
    <d v="2013-09-16T00:00:00"/>
    <n v="1408.91"/>
    <s v="Male"/>
    <n v="67"/>
    <d v="1956-05-06T00:00:00"/>
    <n v="66.426608684677817"/>
    <s v="Staff Scientist"/>
    <s v="n/a"/>
    <s v="Mass Customer"/>
    <s v="N"/>
    <s v="No"/>
    <n v="20"/>
    <m/>
  </r>
  <r>
    <n v="5051"/>
    <n v="90"/>
    <x v="128"/>
    <n v="253"/>
    <d v="2017-04-21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67"/>
    <d v="1956-05-06T00:00:00"/>
    <n v="66.426608684677817"/>
    <s v="Staff Scientist"/>
    <s v="n/a"/>
    <s v="Mass Customer"/>
    <s v="N"/>
    <s v="No"/>
    <n v="20"/>
    <m/>
  </r>
  <r>
    <n v="7524"/>
    <n v="18"/>
    <x v="128"/>
    <n v="321"/>
    <d v="2017-02-12T00:00:00"/>
    <b v="1"/>
    <s v="Approved"/>
    <s v="Solex"/>
    <s v="Standard"/>
    <s v="medium"/>
    <s v="medium"/>
    <n v="575.27"/>
    <n v="431.45"/>
    <d v="2013-03-12T00:00:00"/>
    <n v="143.82"/>
    <s v="Male"/>
    <n v="67"/>
    <d v="1956-05-06T00:00:00"/>
    <n v="66.426608684677817"/>
    <s v="Staff Scientist"/>
    <s v="n/a"/>
    <s v="Mass Customer"/>
    <s v="N"/>
    <s v="No"/>
    <n v="20"/>
    <m/>
  </r>
  <r>
    <n v="3197"/>
    <n v="96"/>
    <x v="128"/>
    <n v="360"/>
    <d v="2017-01-04T00:00:00"/>
    <b v="0"/>
    <s v="Cancelled"/>
    <s v="WeareA2B"/>
    <s v="Road"/>
    <s v="low"/>
    <s v="small"/>
    <n v="1172.78"/>
    <n v="1043.77"/>
    <d v="2002-10-10T00:00:00"/>
    <n v="129.01"/>
    <s v="Male"/>
    <n v="67"/>
    <d v="1956-05-06T00:00:00"/>
    <n v="66.426608684677817"/>
    <s v="Staff Scientist"/>
    <s v="n/a"/>
    <s v="Mass Customer"/>
    <s v="N"/>
    <s v="No"/>
    <n v="20"/>
    <m/>
  </r>
  <r>
    <n v="4394"/>
    <n v="32"/>
    <x v="128"/>
    <n v="360"/>
    <d v="2017-01-04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67"/>
    <d v="1956-05-06T00:00:00"/>
    <n v="66.426608684677817"/>
    <s v="Staff Scientist"/>
    <s v="n/a"/>
    <s v="Mass Customer"/>
    <s v="N"/>
    <s v="No"/>
    <n v="20"/>
    <m/>
  </r>
  <r>
    <n v="16920"/>
    <n v="18"/>
    <x v="128"/>
    <n v="363"/>
    <d v="2017-01-01T00:00:00"/>
    <b v="0"/>
    <s v="Approved"/>
    <s v="Solex"/>
    <s v="Standard"/>
    <s v="medium"/>
    <s v="medium"/>
    <n v="575.27"/>
    <n v="431.45"/>
    <d v="2013-03-12T00:00:00"/>
    <n v="143.82"/>
    <s v="Male"/>
    <n v="67"/>
    <d v="1956-05-06T00:00:00"/>
    <n v="66.426608684677817"/>
    <s v="Staff Scientist"/>
    <s v="n/a"/>
    <s v="Mass Customer"/>
    <s v="N"/>
    <s v="No"/>
    <n v="20"/>
    <m/>
  </r>
  <r>
    <n v="1381"/>
    <n v="61"/>
    <x v="129"/>
    <n v="70"/>
    <d v="2017-10-21T00:00:00"/>
    <b v="0"/>
    <s v="Approved"/>
    <s v="OHM Cycles"/>
    <s v="Standard"/>
    <s v="low"/>
    <s v="medium"/>
    <n v="71.16"/>
    <n v="56.93"/>
    <d v="2015-06-17T00:00:00"/>
    <n v="14.229999999999997"/>
    <s v="Female"/>
    <n v="10"/>
    <d v="1985-10-23T00:00:00"/>
    <n v="36.941677178145618"/>
    <s v="Teacher"/>
    <s v="Entertainment"/>
    <s v="Affluent Customer"/>
    <s v="N"/>
    <s v="No"/>
    <n v="8"/>
    <m/>
  </r>
  <r>
    <n v="13309"/>
    <n v="93"/>
    <x v="129"/>
    <n v="192"/>
    <d v="2017-06-21T00:00:00"/>
    <b v="1"/>
    <s v="Approved"/>
    <s v="WeareA2B"/>
    <s v="Standard"/>
    <s v="medium"/>
    <s v="medium"/>
    <n v="1065.03"/>
    <n v="230.09"/>
    <d v="2000-11-03T00:00:00"/>
    <n v="834.93999999999994"/>
    <s v="Female"/>
    <n v="10"/>
    <d v="1985-10-23T00:00:00"/>
    <n v="36.941677178145618"/>
    <s v="Teacher"/>
    <s v="Entertainment"/>
    <s v="Affluent Customer"/>
    <s v="N"/>
    <s v="No"/>
    <n v="8"/>
    <m/>
  </r>
  <r>
    <n v="13346"/>
    <n v="55"/>
    <x v="129"/>
    <n v="227"/>
    <d v="2017-05-17T00:00:00"/>
    <b v="0"/>
    <s v="Approved"/>
    <s v="Trek Bicycles"/>
    <s v="Road"/>
    <s v="medium"/>
    <s v="large"/>
    <n v="1894.19"/>
    <n v="598.76"/>
    <d v="2003-07-21T00:00:00"/>
    <n v="1295.43"/>
    <s v="Female"/>
    <n v="10"/>
    <d v="1985-10-23T00:00:00"/>
    <n v="36.941677178145618"/>
    <s v="Teacher"/>
    <s v="Entertainment"/>
    <s v="Affluent Customer"/>
    <s v="N"/>
    <s v="No"/>
    <n v="8"/>
    <m/>
  </r>
  <r>
    <n v="18448"/>
    <n v="97"/>
    <x v="129"/>
    <n v="329"/>
    <d v="2017-02-04T00:00:00"/>
    <b v="0"/>
    <s v="Approved"/>
    <s v="Solex"/>
    <s v="Standard"/>
    <s v="medium"/>
    <s v="large"/>
    <n v="202.62"/>
    <n v="151.96"/>
    <d v="2016-03-29T00:00:00"/>
    <n v="50.66"/>
    <s v="Female"/>
    <n v="10"/>
    <d v="1985-10-23T00:00:00"/>
    <n v="36.941677178145618"/>
    <s v="Teacher"/>
    <s v="Entertainment"/>
    <s v="Affluent Customer"/>
    <s v="N"/>
    <s v="No"/>
    <n v="8"/>
    <m/>
  </r>
  <r>
    <n v="2941"/>
    <n v="75"/>
    <x v="130"/>
    <n v="14"/>
    <d v="2017-12-16T00:00:00"/>
    <b v="1"/>
    <s v="Approved"/>
    <s v="Giant Bicycles"/>
    <s v="Touring"/>
    <s v="medium"/>
    <s v="large"/>
    <n v="1873.97"/>
    <n v="863.95"/>
    <d v="2006-05-22T00:00:00"/>
    <n v="1010.02"/>
    <s v="Male"/>
    <n v="77"/>
    <d v="1981-12-21T00:00:00"/>
    <n v="40.782773068239464"/>
    <s v="Account Executive"/>
    <s v="Health"/>
    <s v="Mass Customer"/>
    <s v="N"/>
    <s v="No"/>
    <n v="18"/>
    <m/>
  </r>
  <r>
    <n v="12409"/>
    <n v="33"/>
    <x v="130"/>
    <n v="15"/>
    <d v="2017-12-15T00:00:00"/>
    <b v="0"/>
    <s v="Approved"/>
    <s v="Giant Bicycles"/>
    <s v="Standard"/>
    <s v="medium"/>
    <s v="small"/>
    <n v="1311.44"/>
    <n v="1167.18"/>
    <d v="1992-10-11T00:00:00"/>
    <n v="144.26"/>
    <s v="Male"/>
    <n v="77"/>
    <d v="1981-12-21T00:00:00"/>
    <n v="40.782773068239464"/>
    <s v="Account Executive"/>
    <s v="Health"/>
    <s v="Mass Customer"/>
    <s v="N"/>
    <s v="No"/>
    <n v="18"/>
    <m/>
  </r>
  <r>
    <n v="8299"/>
    <n v="84"/>
    <x v="130"/>
    <n v="71"/>
    <d v="2017-10-20T00:00:00"/>
    <b v="1"/>
    <s v="Approved"/>
    <s v="Trek Bicycles"/>
    <s v="Road"/>
    <s v="medium"/>
    <s v="medium"/>
    <n v="290.62"/>
    <n v="215.14"/>
    <d v="2004-12-18T00:00:00"/>
    <n v="75.480000000000018"/>
    <s v="Male"/>
    <n v="77"/>
    <d v="1981-12-21T00:00:00"/>
    <n v="40.782773068239464"/>
    <s v="Account Executive"/>
    <s v="Health"/>
    <s v="Mass Customer"/>
    <s v="N"/>
    <s v="No"/>
    <n v="18"/>
    <m/>
  </r>
  <r>
    <n v="10941"/>
    <n v="47"/>
    <x v="130"/>
    <n v="92"/>
    <d v="2017-09-29T00:00:00"/>
    <b v="0"/>
    <s v="Approved"/>
    <s v="Trek Bicycles"/>
    <s v="Road"/>
    <s v="low"/>
    <s v="small"/>
    <n v="1720.7"/>
    <n v="1531.42"/>
    <d v="2006-10-01T00:00:00"/>
    <n v="189.27999999999997"/>
    <s v="Male"/>
    <n v="77"/>
    <d v="1981-12-21T00:00:00"/>
    <n v="40.782773068239464"/>
    <s v="Account Executive"/>
    <s v="Health"/>
    <s v="Mass Customer"/>
    <s v="N"/>
    <s v="No"/>
    <n v="18"/>
    <m/>
  </r>
  <r>
    <n v="15722"/>
    <n v="32"/>
    <x v="130"/>
    <n v="92"/>
    <d v="2017-09-29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77"/>
    <d v="1981-12-21T00:00:00"/>
    <n v="40.782773068239464"/>
    <s v="Account Executive"/>
    <s v="Health"/>
    <s v="Mass Customer"/>
    <s v="N"/>
    <s v="No"/>
    <n v="18"/>
    <m/>
  </r>
  <r>
    <n v="5920"/>
    <n v="98"/>
    <x v="130"/>
    <n v="100"/>
    <d v="2017-09-21T00:00:00"/>
    <b v="1"/>
    <s v="Approved"/>
    <s v="Trek Bicycles"/>
    <s v="Standard"/>
    <s v="high"/>
    <s v="medium"/>
    <n v="358.39"/>
    <n v="215.03"/>
    <d v="2004-01-16T00:00:00"/>
    <n v="143.35999999999999"/>
    <s v="Male"/>
    <n v="77"/>
    <d v="1981-12-21T00:00:00"/>
    <n v="40.782773068239464"/>
    <s v="Account Executive"/>
    <s v="Health"/>
    <s v="Mass Customer"/>
    <s v="N"/>
    <s v="No"/>
    <n v="18"/>
    <m/>
  </r>
  <r>
    <n v="12730"/>
    <n v="4"/>
    <x v="130"/>
    <n v="318"/>
    <d v="2017-02-15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77"/>
    <d v="1981-12-21T00:00:00"/>
    <n v="40.782773068239464"/>
    <s v="Account Executive"/>
    <s v="Health"/>
    <s v="Mass Customer"/>
    <s v="N"/>
    <s v="No"/>
    <n v="18"/>
    <m/>
  </r>
  <r>
    <n v="19271"/>
    <n v="21"/>
    <x v="130"/>
    <n v="342"/>
    <d v="2017-01-22T00:00:00"/>
    <b v="0"/>
    <s v="Approved"/>
    <s v="Solex"/>
    <s v="Standard"/>
    <s v="medium"/>
    <s v="large"/>
    <n v="1071.23"/>
    <n v="380.74"/>
    <d v="1996-04-05T00:00:00"/>
    <n v="690.49"/>
    <s v="Male"/>
    <n v="77"/>
    <d v="1981-12-21T00:00:00"/>
    <n v="40.782773068239464"/>
    <s v="Account Executive"/>
    <s v="Health"/>
    <s v="Mass Customer"/>
    <s v="N"/>
    <s v="No"/>
    <n v="18"/>
    <m/>
  </r>
  <r>
    <n v="7478"/>
    <n v="91"/>
    <x v="131"/>
    <n v="12"/>
    <d v="2017-12-18T00:00:00"/>
    <b v="1"/>
    <s v="Approved"/>
    <s v="Solex"/>
    <s v="Standard"/>
    <s v="medium"/>
    <s v="medium"/>
    <n v="100.35"/>
    <n v="75.260000000000005"/>
    <d v="1994-08-10T00:00:00"/>
    <n v="25.089999999999989"/>
    <s v="Male"/>
    <n v="49"/>
    <d v="1999-02-05T00:00:00"/>
    <n v="23.645786767186713"/>
    <s v="Assistant Professor"/>
    <s v="Manufacturing"/>
    <s v="Affluent Customer"/>
    <s v="N"/>
    <s v="Yes"/>
    <n v="2"/>
    <m/>
  </r>
  <r>
    <n v="3593"/>
    <n v="10"/>
    <x v="131"/>
    <n v="45"/>
    <d v="2017-11-15T00:00:00"/>
    <b v="0"/>
    <s v="Approved"/>
    <s v="WeareA2B"/>
    <s v="Touring"/>
    <s v="medium"/>
    <s v="medium"/>
    <n v="1466.68"/>
    <n v="363.25"/>
    <d v="2016-07-09T00:00:00"/>
    <n v="1103.43"/>
    <s v="Male"/>
    <n v="49"/>
    <d v="1999-02-05T00:00:00"/>
    <n v="23.645786767186713"/>
    <s v="Assistant Professor"/>
    <s v="Manufacturing"/>
    <s v="Affluent Customer"/>
    <s v="N"/>
    <s v="Yes"/>
    <n v="2"/>
    <m/>
  </r>
  <r>
    <n v="19819"/>
    <n v="5"/>
    <x v="131"/>
    <n v="136"/>
    <d v="2017-08-16T00:00:00"/>
    <b v="0"/>
    <s v="Approved"/>
    <s v="Trek Bicycles"/>
    <s v="Mountain"/>
    <s v="low"/>
    <s v="medium"/>
    <n v="574.64"/>
    <n v="459.71"/>
    <d v="2004-09-28T00:00:00"/>
    <n v="114.93"/>
    <s v="Male"/>
    <n v="49"/>
    <d v="1999-02-05T00:00:00"/>
    <n v="23.645786767186713"/>
    <s v="Assistant Professor"/>
    <s v="Manufacturing"/>
    <s v="Affluent Customer"/>
    <s v="N"/>
    <s v="Yes"/>
    <n v="2"/>
    <m/>
  </r>
  <r>
    <n v="677"/>
    <n v="0"/>
    <x v="132"/>
    <m/>
    <d v="2017-07-02T00:00:00"/>
    <b v="0"/>
    <s v="Approved"/>
    <m/>
    <m/>
    <m/>
    <m/>
    <n v="1972.01"/>
    <m/>
    <m/>
    <m/>
    <m/>
    <m/>
    <m/>
    <m/>
    <m/>
    <m/>
    <m/>
    <m/>
    <m/>
    <m/>
    <m/>
  </r>
  <r>
    <n v="11293"/>
    <n v="98"/>
    <x v="131"/>
    <n v="167"/>
    <d v="2017-07-16T00:00:00"/>
    <b v="1"/>
    <s v="Approved"/>
    <s v="Trek Bicycles"/>
    <s v="Standard"/>
    <s v="high"/>
    <s v="medium"/>
    <n v="358.39"/>
    <n v="215.03"/>
    <d v="1994-08-10T00:00:00"/>
    <n v="143.35999999999999"/>
    <s v="Male"/>
    <n v="49"/>
    <d v="1999-02-05T00:00:00"/>
    <n v="23.645786767186713"/>
    <s v="Assistant Professor"/>
    <s v="Manufacturing"/>
    <s v="Affluent Customer"/>
    <s v="N"/>
    <s v="Yes"/>
    <n v="2"/>
    <m/>
  </r>
  <r>
    <n v="3682"/>
    <n v="50"/>
    <x v="131"/>
    <n v="173"/>
    <d v="2017-07-10T00:00:00"/>
    <b v="0"/>
    <s v="Approved"/>
    <s v="WeareA2B"/>
    <s v="Standard"/>
    <s v="medium"/>
    <s v="small"/>
    <n v="175.89"/>
    <n v="131.91999999999999"/>
    <d v="2015-10-18T00:00:00"/>
    <n v="43.97"/>
    <s v="Male"/>
    <n v="49"/>
    <d v="1999-02-05T00:00:00"/>
    <n v="23.645786767186713"/>
    <s v="Assistant Professor"/>
    <s v="Manufacturing"/>
    <s v="Affluent Customer"/>
    <s v="N"/>
    <s v="Yes"/>
    <n v="2"/>
    <m/>
  </r>
  <r>
    <n v="12442"/>
    <n v="32"/>
    <x v="131"/>
    <n v="181"/>
    <d v="2017-07-02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49"/>
    <d v="1999-02-05T00:00:00"/>
    <n v="23.645786767186713"/>
    <s v="Assistant Professor"/>
    <s v="Manufacturing"/>
    <s v="Affluent Customer"/>
    <s v="N"/>
    <s v="Yes"/>
    <n v="2"/>
    <m/>
  </r>
  <r>
    <n v="18318"/>
    <n v="28"/>
    <x v="131"/>
    <n v="219"/>
    <d v="2017-05-25T00:00:00"/>
    <b v="0"/>
    <s v="Approved"/>
    <s v="Norco Bicycles"/>
    <s v="Standard"/>
    <s v="medium"/>
    <s v="small"/>
    <n v="1216.1400000000001"/>
    <n v="1082.3599999999999"/>
    <d v="1992-10-11T00:00:00"/>
    <n v="133.7800000000002"/>
    <s v="Male"/>
    <n v="49"/>
    <d v="1999-02-05T00:00:00"/>
    <n v="23.645786767186713"/>
    <s v="Assistant Professor"/>
    <s v="Manufacturing"/>
    <s v="Affluent Customer"/>
    <s v="N"/>
    <s v="Yes"/>
    <n v="2"/>
    <m/>
  </r>
  <r>
    <n v="1994"/>
    <n v="4"/>
    <x v="131"/>
    <n v="229"/>
    <d v="2017-05-15T00:00:00"/>
    <b v="1"/>
    <s v="Approved"/>
    <s v="Giant Bicycles"/>
    <s v="Standard"/>
    <s v="high"/>
    <s v="medium"/>
    <n v="1129.1300000000001"/>
    <n v="677.48"/>
    <d v="1991-11-07T00:00:00"/>
    <n v="451.65000000000009"/>
    <s v="Male"/>
    <n v="49"/>
    <d v="1999-02-05T00:00:00"/>
    <n v="23.645786767186713"/>
    <s v="Assistant Professor"/>
    <s v="Manufacturing"/>
    <s v="Affluent Customer"/>
    <s v="N"/>
    <s v="Yes"/>
    <n v="2"/>
    <m/>
  </r>
  <r>
    <n v="18181"/>
    <n v="87"/>
    <x v="133"/>
    <n v="5"/>
    <d v="2017-12-25T00:00:00"/>
    <b v="0"/>
    <s v="Approved"/>
    <s v="Giant Bicycles"/>
    <s v="Standard"/>
    <s v="high"/>
    <s v="medium"/>
    <n v="1179"/>
    <n v="707.4"/>
    <d v="2005-12-07T00:00:00"/>
    <n v="471.6"/>
    <s v="Female"/>
    <n v="75"/>
    <d v="1982-02-23T00:00:00"/>
    <n v="40.607430602486041"/>
    <s v="Marketing Manager"/>
    <s v="Manufacturing"/>
    <s v="Mass Customer"/>
    <s v="N"/>
    <s v="No"/>
    <n v="15"/>
    <m/>
  </r>
  <r>
    <n v="8758"/>
    <n v="63"/>
    <x v="133"/>
    <n v="11"/>
    <d v="2017-12-19T00:00:00"/>
    <b v="1"/>
    <s v="Approved"/>
    <s v="Solex"/>
    <s v="Standard"/>
    <s v="medium"/>
    <s v="medium"/>
    <n v="1483.2"/>
    <n v="99.59"/>
    <d v="2004-08-17T00:00:00"/>
    <n v="1383.6100000000001"/>
    <s v="Female"/>
    <n v="75"/>
    <d v="1982-02-23T00:00:00"/>
    <n v="40.607430602486041"/>
    <s v="Marketing Manager"/>
    <s v="Manufacturing"/>
    <s v="Mass Customer"/>
    <s v="N"/>
    <s v="No"/>
    <n v="15"/>
    <m/>
  </r>
  <r>
    <n v="5064"/>
    <n v="79"/>
    <x v="133"/>
    <n v="109"/>
    <d v="2017-09-12T00:00:00"/>
    <b v="1"/>
    <s v="Approved"/>
    <s v="Norco Bicycles"/>
    <s v="Standard"/>
    <s v="medium"/>
    <s v="medium"/>
    <n v="1555.58"/>
    <n v="818.01"/>
    <d v="2007-08-04T00:00:00"/>
    <n v="737.56999999999994"/>
    <s v="Female"/>
    <n v="75"/>
    <d v="1982-02-23T00:00:00"/>
    <n v="40.607430602486041"/>
    <s v="Marketing Manager"/>
    <s v="Manufacturing"/>
    <s v="Mass Customer"/>
    <s v="N"/>
    <s v="No"/>
    <n v="15"/>
    <m/>
  </r>
  <r>
    <n v="3191"/>
    <n v="48"/>
    <x v="133"/>
    <n v="194"/>
    <d v="2017-06-19T00:00:00"/>
    <b v="1"/>
    <s v="Approved"/>
    <s v="WeareA2B"/>
    <s v="Standard"/>
    <s v="medium"/>
    <s v="medium"/>
    <n v="1762.96"/>
    <n v="950.52"/>
    <d v="2016-11-14T00:00:00"/>
    <n v="812.44"/>
    <s v="Female"/>
    <n v="75"/>
    <d v="1982-02-23T00:00:00"/>
    <n v="40.607430602486041"/>
    <s v="Marketing Manager"/>
    <s v="Manufacturing"/>
    <s v="Mass Customer"/>
    <s v="N"/>
    <s v="No"/>
    <n v="15"/>
    <m/>
  </r>
  <r>
    <n v="10026"/>
    <n v="96"/>
    <x v="133"/>
    <n v="196"/>
    <d v="2017-06-17T00:00:00"/>
    <b v="0"/>
    <s v="Approved"/>
    <s v="WeareA2B"/>
    <s v="Road"/>
    <s v="low"/>
    <s v="small"/>
    <n v="1172.78"/>
    <n v="1043.77"/>
    <d v="1995-12-19T00:00:00"/>
    <n v="129.01"/>
    <s v="Female"/>
    <n v="75"/>
    <d v="1982-02-23T00:00:00"/>
    <n v="40.607430602486041"/>
    <s v="Marketing Manager"/>
    <s v="Manufacturing"/>
    <s v="Mass Customer"/>
    <s v="N"/>
    <s v="No"/>
    <n v="15"/>
    <m/>
  </r>
  <r>
    <n v="12124"/>
    <n v="45"/>
    <x v="133"/>
    <n v="226"/>
    <d v="2017-05-18T00:00:00"/>
    <b v="0"/>
    <s v="Approved"/>
    <s v="Solex"/>
    <s v="Standard"/>
    <s v="medium"/>
    <s v="medium"/>
    <n v="441.49"/>
    <n v="84.99"/>
    <d v="2015-06-17T00:00:00"/>
    <n v="356.5"/>
    <s v="Female"/>
    <n v="75"/>
    <d v="1982-02-23T00:00:00"/>
    <n v="40.607430602486041"/>
    <s v="Marketing Manager"/>
    <s v="Manufacturing"/>
    <s v="Mass Customer"/>
    <s v="N"/>
    <s v="No"/>
    <n v="15"/>
    <m/>
  </r>
  <r>
    <n v="8644"/>
    <n v="10"/>
    <x v="133"/>
    <n v="246"/>
    <d v="2017-04-28T00:00:00"/>
    <b v="1"/>
    <s v="Approved"/>
    <s v="WeareA2B"/>
    <s v="Touring"/>
    <s v="medium"/>
    <s v="medium"/>
    <n v="1466.68"/>
    <n v="363.25"/>
    <d v="1994-08-10T00:00:00"/>
    <n v="1103.43"/>
    <s v="Female"/>
    <n v="75"/>
    <d v="1982-02-23T00:00:00"/>
    <n v="40.607430602486041"/>
    <s v="Marketing Manager"/>
    <s v="Manufacturing"/>
    <s v="Mass Customer"/>
    <s v="N"/>
    <s v="No"/>
    <n v="15"/>
    <m/>
  </r>
  <r>
    <n v="12718"/>
    <n v="30"/>
    <x v="133"/>
    <n v="262"/>
    <d v="2017-04-12T00:00:00"/>
    <b v="1"/>
    <s v="Approved"/>
    <s v="Solex"/>
    <s v="Standard"/>
    <s v="high"/>
    <s v="medium"/>
    <n v="748.17"/>
    <n v="448.9"/>
    <d v="2015-04-11T00:00:00"/>
    <n v="299.27"/>
    <s v="Female"/>
    <n v="75"/>
    <d v="1982-02-23T00:00:00"/>
    <n v="40.607430602486041"/>
    <s v="Marketing Manager"/>
    <s v="Manufacturing"/>
    <s v="Mass Customer"/>
    <s v="N"/>
    <s v="No"/>
    <n v="15"/>
    <m/>
  </r>
  <r>
    <n v="17382"/>
    <n v="38"/>
    <x v="133"/>
    <n v="308"/>
    <d v="2017-02-25T00:00:00"/>
    <b v="1"/>
    <s v="Approved"/>
    <s v="Solex"/>
    <s v="Standard"/>
    <s v="medium"/>
    <s v="medium"/>
    <n v="1577.53"/>
    <n v="826.51"/>
    <d v="2001-11-25T00:00:00"/>
    <n v="751.02"/>
    <s v="Female"/>
    <n v="75"/>
    <d v="1982-02-23T00:00:00"/>
    <n v="40.607430602486041"/>
    <s v="Marketing Manager"/>
    <s v="Manufacturing"/>
    <s v="Mass Customer"/>
    <s v="N"/>
    <s v="No"/>
    <n v="15"/>
    <m/>
  </r>
  <r>
    <n v="15490"/>
    <n v="64"/>
    <x v="133"/>
    <n v="351"/>
    <d v="2017-01-13T00:00:00"/>
    <b v="1"/>
    <s v="Approved"/>
    <s v="Trek Bicycles"/>
    <s v="Standard"/>
    <s v="medium"/>
    <s v="large"/>
    <n v="1469.44"/>
    <n v="596.54999999999995"/>
    <d v="2000-05-22T00:00:00"/>
    <n v="872.8900000000001"/>
    <s v="Female"/>
    <n v="75"/>
    <d v="1982-02-23T00:00:00"/>
    <n v="40.607430602486041"/>
    <s v="Marketing Manager"/>
    <s v="Manufacturing"/>
    <s v="Mass Customer"/>
    <s v="N"/>
    <s v="No"/>
    <n v="15"/>
    <m/>
  </r>
  <r>
    <n v="17913"/>
    <n v="90"/>
    <x v="134"/>
    <n v="69"/>
    <d v="2017-10-22T00:00:00"/>
    <b v="1"/>
    <s v="Approved"/>
    <s v="Solex"/>
    <s v="Standard"/>
    <s v="low"/>
    <s v="medium"/>
    <n v="945.04"/>
    <n v="507.58"/>
    <d v="1995-12-19T00:00:00"/>
    <n v="437.46"/>
    <s v="Male"/>
    <n v="43"/>
    <d v="1959-11-12T00:00:00"/>
    <n v="62.906060739789453"/>
    <s v="Budget/Accounting Analyst IV"/>
    <s v="n/a"/>
    <s v="High Net Worth"/>
    <s v="N"/>
    <s v="No"/>
    <n v="19"/>
    <m/>
  </r>
  <r>
    <n v="3032"/>
    <n v="50"/>
    <x v="134"/>
    <n v="70"/>
    <d v="2017-10-21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43"/>
    <d v="1959-11-12T00:00:00"/>
    <n v="62.906060739789453"/>
    <s v="Budget/Accounting Analyst IV"/>
    <s v="n/a"/>
    <s v="High Net Worth"/>
    <s v="N"/>
    <s v="No"/>
    <n v="19"/>
    <m/>
  </r>
  <r>
    <n v="18666"/>
    <n v="22"/>
    <x v="134"/>
    <n v="215"/>
    <d v="2017-05-29T00:00:00"/>
    <b v="1"/>
    <s v="Approved"/>
    <s v="Solex"/>
    <s v="Standard"/>
    <s v="medium"/>
    <s v="medium"/>
    <n v="575.27"/>
    <n v="431.45"/>
    <d v="2013-03-12T00:00:00"/>
    <n v="143.82"/>
    <s v="Male"/>
    <n v="43"/>
    <d v="1959-11-12T00:00:00"/>
    <n v="62.906060739789453"/>
    <s v="Budget/Accounting Analyst IV"/>
    <s v="n/a"/>
    <s v="High Net Worth"/>
    <s v="N"/>
    <s v="No"/>
    <n v="19"/>
    <m/>
  </r>
  <r>
    <n v="17174"/>
    <n v="38"/>
    <x v="134"/>
    <n v="277"/>
    <d v="2017-03-28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43"/>
    <d v="1959-11-12T00:00:00"/>
    <n v="62.906060739789453"/>
    <s v="Budget/Accounting Analyst IV"/>
    <s v="n/a"/>
    <s v="High Net Worth"/>
    <s v="N"/>
    <s v="No"/>
    <n v="19"/>
    <m/>
  </r>
  <r>
    <n v="10418"/>
    <n v="29"/>
    <x v="134"/>
    <n v="315"/>
    <d v="2017-02-18T00:00:00"/>
    <b v="0"/>
    <s v="Approved"/>
    <s v="WeareA2B"/>
    <s v="Standard"/>
    <s v="medium"/>
    <s v="medium"/>
    <n v="1065.03"/>
    <n v="230.09"/>
    <d v="2000-11-03T00:00:00"/>
    <n v="834.93999999999994"/>
    <s v="Male"/>
    <n v="43"/>
    <d v="1959-11-12T00:00:00"/>
    <n v="62.906060739789453"/>
    <s v="Budget/Accounting Analyst IV"/>
    <s v="n/a"/>
    <s v="High Net Worth"/>
    <s v="N"/>
    <s v="No"/>
    <n v="19"/>
    <m/>
  </r>
  <r>
    <n v="10186"/>
    <n v="87"/>
    <x v="135"/>
    <n v="30"/>
    <d v="2017-11-30T00:00:00"/>
    <b v="1"/>
    <s v="Approved"/>
    <s v="OHM Cycles"/>
    <s v="Standard"/>
    <s v="medium"/>
    <s v="medium"/>
    <n v="1636.9"/>
    <n v="44.71"/>
    <d v="1992-10-02T00:00:00"/>
    <n v="1592.19"/>
    <s v="Male"/>
    <n v="9"/>
    <d v="1981-12-04T00:00:00"/>
    <n v="40.829348410705222"/>
    <s v="Associate Professor"/>
    <s v="n/a"/>
    <s v="High Net Worth"/>
    <s v="N"/>
    <s v="Yes"/>
    <n v="9"/>
    <m/>
  </r>
  <r>
    <n v="18179"/>
    <n v="36"/>
    <x v="135"/>
    <n v="63"/>
    <d v="2017-10-28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9"/>
    <d v="1981-12-04T00:00:00"/>
    <n v="40.829348410705222"/>
    <s v="Associate Professor"/>
    <s v="n/a"/>
    <s v="High Net Worth"/>
    <s v="N"/>
    <s v="Yes"/>
    <n v="9"/>
    <m/>
  </r>
  <r>
    <n v="1933"/>
    <n v="89"/>
    <x v="135"/>
    <n v="143"/>
    <d v="2017-08-09T00:00:00"/>
    <b v="0"/>
    <s v="Approved"/>
    <s v="Giant Bicycles"/>
    <s v="Standard"/>
    <s v="medium"/>
    <s v="large"/>
    <n v="1812.75"/>
    <n v="582.48"/>
    <d v="2010-06-07T00:00:00"/>
    <n v="1230.27"/>
    <s v="Male"/>
    <n v="9"/>
    <d v="1981-12-04T00:00:00"/>
    <n v="40.829348410705222"/>
    <s v="Associate Professor"/>
    <s v="n/a"/>
    <s v="High Net Worth"/>
    <s v="N"/>
    <s v="Yes"/>
    <n v="9"/>
    <m/>
  </r>
  <r>
    <n v="100"/>
    <n v="0"/>
    <x v="135"/>
    <n v="152"/>
    <d v="2017-07-31T00:00:00"/>
    <b v="0"/>
    <s v="Approved"/>
    <s v="Solex"/>
    <s v="Standard"/>
    <s v="medium"/>
    <s v="medium"/>
    <n v="478.16"/>
    <n v="298.72000000000003"/>
    <d v="1998-12-17T00:00:00"/>
    <n v="179.44"/>
    <s v="Male"/>
    <n v="9"/>
    <d v="1981-12-04T00:00:00"/>
    <n v="40.829348410705222"/>
    <s v="Associate Professor"/>
    <s v="n/a"/>
    <s v="High Net Worth"/>
    <s v="N"/>
    <s v="Yes"/>
    <n v="9"/>
    <m/>
  </r>
  <r>
    <n v="11745"/>
    <n v="62"/>
    <x v="136"/>
    <n v="129"/>
    <d v="2017-08-23T00:00:00"/>
    <b v="1"/>
    <s v="Approved"/>
    <s v="Solex"/>
    <s v="Standard"/>
    <s v="high"/>
    <s v="medium"/>
    <n v="1024.6600000000001"/>
    <n v="614.79999999999995"/>
    <d v="1996-04-05T00:00:00"/>
    <n v="409.86000000000013"/>
    <s v="Male"/>
    <n v="80"/>
    <d v="1978-09-02T00:00:00"/>
    <n v="44.086882657597677"/>
    <s v="Legal Assistant"/>
    <s v="Financial Services"/>
    <s v="High Net Worth"/>
    <s v="N"/>
    <s v="Yes"/>
    <n v="4"/>
    <m/>
  </r>
  <r>
    <n v="6069"/>
    <n v="18"/>
    <x v="136"/>
    <n v="193"/>
    <d v="2017-06-20T00:00:00"/>
    <b v="1"/>
    <s v="Approved"/>
    <s v="Norco Bicycles"/>
    <s v="Standard"/>
    <s v="high"/>
    <s v="medium"/>
    <n v="1148.6400000000001"/>
    <n v="689.18"/>
    <d v="2013-09-16T00:00:00"/>
    <n v="459.46000000000015"/>
    <s v="Male"/>
    <n v="80"/>
    <d v="1978-09-02T00:00:00"/>
    <n v="44.086882657597677"/>
    <s v="Legal Assistant"/>
    <s v="Financial Services"/>
    <s v="High Net Worth"/>
    <s v="N"/>
    <s v="Yes"/>
    <n v="4"/>
    <m/>
  </r>
  <r>
    <n v="19745"/>
    <n v="41"/>
    <x v="137"/>
    <n v="111"/>
    <d v="2017-09-10T00:00:00"/>
    <b v="0"/>
    <s v="Approved"/>
    <s v="Solex"/>
    <s v="Road"/>
    <s v="medium"/>
    <s v="medium"/>
    <n v="416.98"/>
    <n v="312.74"/>
    <d v="1997-05-10T00:00:00"/>
    <n v="104.24000000000001"/>
    <s v="Male"/>
    <n v="82"/>
    <d v="1957-10-02T00:00:00"/>
    <n v="65.018389506595625"/>
    <s v="Graphic Designer"/>
    <s v="Manufacturing"/>
    <s v="Mass Customer"/>
    <s v="N"/>
    <s v="No"/>
    <n v="15"/>
    <m/>
  </r>
  <r>
    <n v="19503"/>
    <n v="93"/>
    <x v="137"/>
    <n v="131"/>
    <d v="2017-08-21T00:00:00"/>
    <b v="1"/>
    <s v="Approved"/>
    <s v="WeareA2B"/>
    <s v="Standard"/>
    <s v="medium"/>
    <s v="medium"/>
    <n v="1065.03"/>
    <n v="230.09"/>
    <d v="2000-11-03T00:00:00"/>
    <n v="834.93999999999994"/>
    <s v="Male"/>
    <n v="82"/>
    <d v="1957-10-02T00:00:00"/>
    <n v="65.018389506595625"/>
    <s v="Graphic Designer"/>
    <s v="Manufacturing"/>
    <s v="Mass Customer"/>
    <s v="N"/>
    <s v="No"/>
    <n v="15"/>
    <m/>
  </r>
  <r>
    <n v="17205"/>
    <n v="46"/>
    <x v="137"/>
    <n v="319"/>
    <d v="2017-02-14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82"/>
    <d v="1957-10-02T00:00:00"/>
    <n v="65.018389506595625"/>
    <s v="Graphic Designer"/>
    <s v="Manufacturing"/>
    <s v="Mass Customer"/>
    <s v="N"/>
    <s v="No"/>
    <n v="15"/>
    <m/>
  </r>
  <r>
    <n v="17398"/>
    <n v="79"/>
    <x v="137"/>
    <n v="358"/>
    <d v="2017-01-06T00:00:00"/>
    <b v="0"/>
    <s v="Approved"/>
    <s v="Norco Bicycles"/>
    <s v="Standard"/>
    <s v="medium"/>
    <s v="medium"/>
    <n v="1555.58"/>
    <n v="818.01"/>
    <d v="2003-09-09T00:00:00"/>
    <n v="737.56999999999994"/>
    <s v="Male"/>
    <n v="82"/>
    <d v="1957-10-02T00:00:00"/>
    <n v="65.018389506595625"/>
    <s v="Graphic Designer"/>
    <s v="Manufacturing"/>
    <s v="Mass Customer"/>
    <s v="N"/>
    <s v="No"/>
    <n v="15"/>
    <m/>
  </r>
  <r>
    <n v="8404"/>
    <n v="96"/>
    <x v="138"/>
    <n v="8"/>
    <d v="2017-12-22T00:00:00"/>
    <b v="1"/>
    <s v="Approved"/>
    <s v="WeareA2B"/>
    <s v="Road"/>
    <s v="low"/>
    <s v="small"/>
    <n v="1172.78"/>
    <n v="1043.77"/>
    <d v="1994-08-10T00:00:00"/>
    <n v="129.01"/>
    <s v="Male"/>
    <n v="87"/>
    <d v="1979-04-19T00:00:00"/>
    <n v="43.459485397323704"/>
    <s v="Quality Control Specialist"/>
    <s v="Financial Services"/>
    <s v="Mass Customer"/>
    <s v="N"/>
    <s v="Yes"/>
    <n v="12"/>
    <m/>
  </r>
  <r>
    <n v="15621"/>
    <n v="5"/>
    <x v="138"/>
    <n v="87"/>
    <d v="2017-10-04T00:00:00"/>
    <b v="1"/>
    <s v="Approved"/>
    <s v="Trek Bicycles"/>
    <s v="Mountain"/>
    <s v="low"/>
    <s v="medium"/>
    <n v="574.64"/>
    <n v="459.71"/>
    <d v="2011-08-29T00:00:00"/>
    <n v="114.93"/>
    <s v="Male"/>
    <n v="87"/>
    <d v="1979-04-19T00:00:00"/>
    <n v="43.459485397323704"/>
    <s v="Quality Control Specialist"/>
    <s v="Financial Services"/>
    <s v="Mass Customer"/>
    <s v="N"/>
    <s v="Yes"/>
    <n v="12"/>
    <m/>
  </r>
  <r>
    <n v="19867"/>
    <n v="38"/>
    <x v="138"/>
    <n v="104"/>
    <d v="2017-09-17T00:00:00"/>
    <b v="0"/>
    <s v="Approved"/>
    <s v="Solex"/>
    <s v="Standard"/>
    <s v="medium"/>
    <s v="medium"/>
    <n v="1577.53"/>
    <n v="826.51"/>
    <d v="2008-03-19T00:00:00"/>
    <n v="751.02"/>
    <s v="Male"/>
    <n v="87"/>
    <d v="1979-04-19T00:00:00"/>
    <n v="43.459485397323704"/>
    <s v="Quality Control Specialist"/>
    <s v="Financial Services"/>
    <s v="Mass Customer"/>
    <s v="N"/>
    <s v="Yes"/>
    <n v="12"/>
    <m/>
  </r>
  <r>
    <n v="3057"/>
    <n v="92"/>
    <x v="138"/>
    <n v="122"/>
    <d v="2017-08-30T00:00:00"/>
    <b v="0"/>
    <s v="Approved"/>
    <s v="WeareA2B"/>
    <s v="Standard"/>
    <s v="medium"/>
    <s v="small"/>
    <n v="1415.01"/>
    <n v="1259.3599999999999"/>
    <d v="1994-08-10T00:00:00"/>
    <n v="155.65000000000009"/>
    <s v="Male"/>
    <n v="87"/>
    <d v="1979-04-19T00:00:00"/>
    <n v="43.459485397323704"/>
    <s v="Quality Control Specialist"/>
    <s v="Financial Services"/>
    <s v="Mass Customer"/>
    <s v="N"/>
    <s v="Yes"/>
    <n v="12"/>
    <m/>
  </r>
  <r>
    <n v="11329"/>
    <n v="37"/>
    <x v="138"/>
    <n v="210"/>
    <d v="2017-06-03T00:00:00"/>
    <b v="1"/>
    <s v="Approved"/>
    <s v="OHM Cycles"/>
    <s v="Standard"/>
    <s v="low"/>
    <s v="medium"/>
    <n v="1793.43"/>
    <n v="248.82"/>
    <d v="2008-03-19T00:00:00"/>
    <n v="1544.6100000000001"/>
    <s v="Male"/>
    <n v="87"/>
    <d v="1979-04-19T00:00:00"/>
    <n v="43.459485397323704"/>
    <s v="Quality Control Specialist"/>
    <s v="Financial Services"/>
    <s v="Mass Customer"/>
    <s v="N"/>
    <s v="Yes"/>
    <n v="12"/>
    <m/>
  </r>
  <r>
    <n v="4154"/>
    <n v="74"/>
    <x v="139"/>
    <n v="191"/>
    <d v="2017-06-22T00:00:00"/>
    <b v="1"/>
    <s v="Approved"/>
    <s v="WeareA2B"/>
    <s v="Standard"/>
    <s v="medium"/>
    <s v="medium"/>
    <n v="1762.96"/>
    <n v="950.52"/>
    <d v="2014-07-28T00:00:00"/>
    <n v="812.44"/>
    <s v="Female"/>
    <n v="85"/>
    <d v="1988-12-03T00:00:00"/>
    <n v="33.826608684677822"/>
    <s v="Analyst Programmer"/>
    <s v="Financial Services"/>
    <s v="High Net Worth"/>
    <s v="N"/>
    <s v="No"/>
    <n v="15"/>
    <m/>
  </r>
  <r>
    <n v="4691"/>
    <n v="0"/>
    <x v="139"/>
    <n v="317"/>
    <d v="2017-02-16T00:00:00"/>
    <b v="1"/>
    <s v="Approved"/>
    <s v="Norco Bicycles"/>
    <s v="Standard"/>
    <s v="medium"/>
    <s v="medium"/>
    <n v="360.4"/>
    <n v="270.3"/>
    <d v="2016-12-06T00:00:00"/>
    <n v="90.099999999999966"/>
    <s v="Female"/>
    <n v="85"/>
    <d v="1988-12-03T00:00:00"/>
    <n v="33.826608684677822"/>
    <s v="Analyst Programmer"/>
    <s v="Financial Services"/>
    <s v="High Net Worth"/>
    <s v="N"/>
    <s v="No"/>
    <n v="15"/>
    <m/>
  </r>
  <r>
    <n v="9116"/>
    <n v="13"/>
    <x v="139"/>
    <n v="324"/>
    <d v="2017-02-09T00:00:00"/>
    <b v="0"/>
    <s v="Approved"/>
    <s v="Solex"/>
    <s v="Standard"/>
    <s v="medium"/>
    <s v="medium"/>
    <n v="1577.53"/>
    <n v="826.51"/>
    <d v="2011-03-16T00:00:00"/>
    <n v="751.02"/>
    <s v="Female"/>
    <n v="85"/>
    <d v="1988-12-03T00:00:00"/>
    <n v="33.826608684677822"/>
    <s v="Analyst Programmer"/>
    <s v="Financial Services"/>
    <s v="High Net Worth"/>
    <s v="N"/>
    <s v="No"/>
    <n v="15"/>
    <m/>
  </r>
  <r>
    <n v="15205"/>
    <n v="87"/>
    <x v="139"/>
    <n v="363"/>
    <d v="2017-01-01T00:00:00"/>
    <b v="0"/>
    <s v="Approved"/>
    <s v="OHM Cycles"/>
    <s v="Standard"/>
    <s v="medium"/>
    <s v="medium"/>
    <n v="1636.9"/>
    <n v="44.71"/>
    <d v="2010-08-20T00:00:00"/>
    <n v="1592.19"/>
    <s v="Female"/>
    <n v="85"/>
    <d v="1988-12-03T00:00:00"/>
    <n v="33.826608684677822"/>
    <s v="Analyst Programmer"/>
    <s v="Financial Services"/>
    <s v="High Net Worth"/>
    <s v="N"/>
    <s v="No"/>
    <n v="15"/>
    <m/>
  </r>
  <r>
    <n v="18953"/>
    <n v="52"/>
    <x v="140"/>
    <n v="2"/>
    <d v="2017-12-28T00:00:00"/>
    <b v="1"/>
    <s v="Approved"/>
    <s v="Solex"/>
    <s v="Road"/>
    <s v="medium"/>
    <s v="large"/>
    <n v="1777.8"/>
    <n v="820.78"/>
    <d v="1999-06-23T00:00:00"/>
    <n v="957.02"/>
    <s v="Female"/>
    <n v="27"/>
    <d v="1995-05-03T00:00:00"/>
    <n v="27.410170328830549"/>
    <s v="Administrative Assistant II"/>
    <s v="Health"/>
    <s v="High Net Worth"/>
    <s v="N"/>
    <s v="Yes"/>
    <n v="5"/>
    <m/>
  </r>
  <r>
    <n v="3678"/>
    <n v="0"/>
    <x v="140"/>
    <n v="82"/>
    <d v="2017-10-09T00:00:00"/>
    <b v="0"/>
    <s v="Approved"/>
    <s v="Norco Bicycles"/>
    <s v="Road"/>
    <s v="medium"/>
    <s v="medium"/>
    <n v="544.04999999999995"/>
    <n v="376.84"/>
    <d v="2002-08-31T00:00:00"/>
    <n v="167.20999999999998"/>
    <s v="Female"/>
    <n v="27"/>
    <d v="1995-05-03T00:00:00"/>
    <n v="27.410170328830549"/>
    <s v="Administrative Assistant II"/>
    <s v="Health"/>
    <s v="High Net Worth"/>
    <s v="N"/>
    <s v="Yes"/>
    <n v="5"/>
    <m/>
  </r>
  <r>
    <n v="8519"/>
    <n v="0"/>
    <x v="140"/>
    <n v="83"/>
    <d v="2017-10-08T00:00:00"/>
    <b v="1"/>
    <s v="Approved"/>
    <s v="Norco Bicycles"/>
    <s v="Standard"/>
    <s v="low"/>
    <s v="medium"/>
    <n v="363.01"/>
    <n v="290.41000000000003"/>
    <d v="1999-07-26T00:00:00"/>
    <n v="72.599999999999966"/>
    <s v="Female"/>
    <n v="27"/>
    <d v="1995-05-03T00:00:00"/>
    <n v="27.410170328830549"/>
    <s v="Administrative Assistant II"/>
    <s v="Health"/>
    <s v="High Net Worth"/>
    <s v="N"/>
    <s v="Yes"/>
    <n v="5"/>
    <m/>
  </r>
  <r>
    <n v="12746"/>
    <n v="25"/>
    <x v="140"/>
    <n v="183"/>
    <d v="2017-06-30T00:00:00"/>
    <b v="0"/>
    <s v="Approved"/>
    <s v="OHM Cycles"/>
    <s v="Standard"/>
    <s v="high"/>
    <s v="medium"/>
    <n v="2005.66"/>
    <n v="1203.4000000000001"/>
    <d v="1993-07-20T00:00:00"/>
    <n v="802.26"/>
    <s v="Female"/>
    <n v="27"/>
    <d v="1995-05-03T00:00:00"/>
    <n v="27.410170328830549"/>
    <s v="Administrative Assistant II"/>
    <s v="Health"/>
    <s v="High Net Worth"/>
    <s v="N"/>
    <s v="Yes"/>
    <n v="5"/>
    <m/>
  </r>
  <r>
    <n v="1551"/>
    <n v="19"/>
    <x v="140"/>
    <n v="257"/>
    <d v="2017-04-17T00:00:00"/>
    <b v="0"/>
    <s v="Approved"/>
    <s v="Trek Bicycles"/>
    <s v="Mountain"/>
    <s v="low"/>
    <s v="medium"/>
    <n v="574.64"/>
    <n v="459.71"/>
    <d v="2011-08-29T00:00:00"/>
    <n v="114.93"/>
    <s v="Female"/>
    <n v="27"/>
    <d v="1995-05-03T00:00:00"/>
    <n v="27.410170328830549"/>
    <s v="Administrative Assistant II"/>
    <s v="Health"/>
    <s v="High Net Worth"/>
    <s v="N"/>
    <s v="Yes"/>
    <n v="5"/>
    <m/>
  </r>
  <r>
    <n v="6293"/>
    <n v="10"/>
    <x v="140"/>
    <n v="287"/>
    <d v="2017-03-18T00:00:00"/>
    <b v="1"/>
    <s v="Approved"/>
    <s v="Solex"/>
    <s v="Standard"/>
    <s v="medium"/>
    <s v="medium"/>
    <n v="1945.43"/>
    <n v="333.18"/>
    <d v="2011-01-10T00:00:00"/>
    <n v="1612.25"/>
    <s v="Female"/>
    <n v="27"/>
    <d v="1995-05-03T00:00:00"/>
    <n v="27.410170328830549"/>
    <s v="Administrative Assistant II"/>
    <s v="Health"/>
    <s v="High Net Worth"/>
    <s v="N"/>
    <s v="Yes"/>
    <n v="5"/>
    <m/>
  </r>
  <r>
    <n v="3907"/>
    <n v="49"/>
    <x v="140"/>
    <n v="298"/>
    <d v="2017-03-07T00:00:00"/>
    <b v="0"/>
    <s v="Approved"/>
    <s v="Solex"/>
    <s v="Standard"/>
    <s v="medium"/>
    <s v="large"/>
    <n v="1061.56"/>
    <n v="733.58"/>
    <d v="2010-11-05T00:00:00"/>
    <n v="327.9799999999999"/>
    <s v="Female"/>
    <n v="27"/>
    <d v="1995-05-03T00:00:00"/>
    <n v="27.410170328830549"/>
    <s v="Administrative Assistant II"/>
    <s v="Health"/>
    <s v="High Net Worth"/>
    <s v="N"/>
    <s v="Yes"/>
    <n v="5"/>
    <m/>
  </r>
  <r>
    <n v="14309"/>
    <n v="48"/>
    <x v="141"/>
    <n v="83"/>
    <d v="2017-10-08T00:00:00"/>
    <b v="1"/>
    <s v="Approved"/>
    <s v="WeareA2B"/>
    <s v="Standard"/>
    <s v="medium"/>
    <s v="medium"/>
    <n v="1762.96"/>
    <n v="950.52"/>
    <d v="2014-07-28T00:00:00"/>
    <n v="812.44"/>
    <s v="Female"/>
    <n v="94"/>
    <d v="1960-03-17T00:00:00"/>
    <n v="62.56085526002029"/>
    <s v="Computer Systems Analyst II"/>
    <s v="Property"/>
    <s v="Mass Customer"/>
    <s v="N"/>
    <s v="No"/>
    <n v="16"/>
    <m/>
  </r>
  <r>
    <n v="13909"/>
    <n v="2"/>
    <x v="141"/>
    <n v="124"/>
    <d v="2017-08-28T00:00:00"/>
    <b v="1"/>
    <s v="Approved"/>
    <s v="Solex"/>
    <s v="Standard"/>
    <s v="medium"/>
    <s v="medium"/>
    <n v="71.489999999999995"/>
    <n v="53.62"/>
    <d v="2012-12-02T00:00:00"/>
    <n v="17.869999999999997"/>
    <s v="Female"/>
    <n v="94"/>
    <d v="1960-03-17T00:00:00"/>
    <n v="62.56085526002029"/>
    <s v="Computer Systems Analyst II"/>
    <s v="Property"/>
    <s v="Mass Customer"/>
    <s v="N"/>
    <s v="No"/>
    <n v="16"/>
    <m/>
  </r>
  <r>
    <n v="3700"/>
    <n v="95"/>
    <x v="141"/>
    <n v="125"/>
    <d v="2017-08-27T00:00:00"/>
    <b v="0"/>
    <s v="Cancelled"/>
    <s v="Giant Bicycles"/>
    <s v="Standard"/>
    <s v="medium"/>
    <s v="large"/>
    <n v="569.55999999999995"/>
    <n v="528.42999999999995"/>
    <d v="2003-09-10T00:00:00"/>
    <n v="41.129999999999995"/>
    <s v="Female"/>
    <n v="94"/>
    <d v="1960-03-17T00:00:00"/>
    <n v="62.56085526002029"/>
    <s v="Computer Systems Analyst II"/>
    <s v="Property"/>
    <s v="Mass Customer"/>
    <s v="N"/>
    <s v="No"/>
    <n v="16"/>
    <m/>
  </r>
  <r>
    <n v="10969"/>
    <n v="61"/>
    <x v="141"/>
    <n v="168"/>
    <d v="2017-07-15T00:00:00"/>
    <b v="1"/>
    <s v="Approved"/>
    <s v="OHM Cycles"/>
    <s v="Standard"/>
    <s v="low"/>
    <s v="medium"/>
    <n v="71.16"/>
    <n v="56.93"/>
    <d v="2015-06-17T00:00:00"/>
    <n v="14.229999999999997"/>
    <s v="Female"/>
    <n v="94"/>
    <d v="1960-03-17T00:00:00"/>
    <n v="62.56085526002029"/>
    <s v="Computer Systems Analyst II"/>
    <s v="Property"/>
    <s v="Mass Customer"/>
    <s v="N"/>
    <s v="No"/>
    <n v="16"/>
    <m/>
  </r>
  <r>
    <n v="498"/>
    <n v="72"/>
    <x v="141"/>
    <n v="215"/>
    <d v="2017-05-29T00:00:00"/>
    <b v="0"/>
    <s v="Approved"/>
    <s v="Norco Bicycles"/>
    <s v="Standard"/>
    <s v="medium"/>
    <s v="medium"/>
    <n v="360.4"/>
    <n v="270.3"/>
    <d v="2016-12-06T00:00:00"/>
    <n v="90.099999999999966"/>
    <s v="Female"/>
    <n v="94"/>
    <d v="1960-03-17T00:00:00"/>
    <n v="62.56085526002029"/>
    <s v="Computer Systems Analyst II"/>
    <s v="Property"/>
    <s v="Mass Customer"/>
    <s v="N"/>
    <s v="No"/>
    <n v="16"/>
    <m/>
  </r>
  <r>
    <n v="18137"/>
    <n v="72"/>
    <x v="141"/>
    <n v="216"/>
    <d v="2017-05-28T00:00:00"/>
    <b v="1"/>
    <s v="Approved"/>
    <s v="Norco Bicycles"/>
    <s v="Standard"/>
    <s v="medium"/>
    <s v="medium"/>
    <n v="360.4"/>
    <n v="270.3"/>
    <d v="2016-12-06T00:00:00"/>
    <n v="90.099999999999966"/>
    <s v="Female"/>
    <n v="94"/>
    <d v="1960-03-17T00:00:00"/>
    <n v="62.56085526002029"/>
    <s v="Computer Systems Analyst II"/>
    <s v="Property"/>
    <s v="Mass Customer"/>
    <s v="N"/>
    <s v="No"/>
    <n v="16"/>
    <m/>
  </r>
  <r>
    <n v="18281"/>
    <n v="85"/>
    <x v="141"/>
    <n v="234"/>
    <d v="2017-05-10T00:00:00"/>
    <b v="0"/>
    <s v="Approved"/>
    <s v="WeareA2B"/>
    <s v="Standard"/>
    <s v="medium"/>
    <s v="medium"/>
    <n v="752.64"/>
    <n v="205.36"/>
    <d v="2015-08-02T00:00:00"/>
    <n v="547.28"/>
    <s v="Female"/>
    <n v="94"/>
    <d v="1960-03-17T00:00:00"/>
    <n v="62.56085526002029"/>
    <s v="Computer Systems Analyst II"/>
    <s v="Property"/>
    <s v="Mass Customer"/>
    <s v="N"/>
    <s v="No"/>
    <n v="16"/>
    <m/>
  </r>
  <r>
    <n v="15787"/>
    <n v="82"/>
    <x v="141"/>
    <n v="235"/>
    <d v="2017-05-09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94"/>
    <d v="1960-03-17T00:00:00"/>
    <n v="62.56085526002029"/>
    <s v="Computer Systems Analyst II"/>
    <s v="Property"/>
    <s v="Mass Customer"/>
    <s v="N"/>
    <s v="No"/>
    <n v="16"/>
    <m/>
  </r>
  <r>
    <n v="441"/>
    <n v="93"/>
    <x v="141"/>
    <n v="308"/>
    <d v="2017-02-25T00:00:00"/>
    <b v="1"/>
    <s v="Approved"/>
    <s v="WeareA2B"/>
    <s v="Standard"/>
    <s v="medium"/>
    <s v="medium"/>
    <n v="1065.03"/>
    <n v="230.09"/>
    <d v="2000-11-03T00:00:00"/>
    <n v="834.93999999999994"/>
    <s v="Female"/>
    <n v="94"/>
    <d v="1960-03-17T00:00:00"/>
    <n v="62.56085526002029"/>
    <s v="Computer Systems Analyst II"/>
    <s v="Property"/>
    <s v="Mass Customer"/>
    <s v="N"/>
    <s v="No"/>
    <n v="16"/>
    <m/>
  </r>
  <r>
    <n v="1972"/>
    <n v="36"/>
    <x v="141"/>
    <n v="351"/>
    <d v="2017-01-13T00:00:00"/>
    <b v="1"/>
    <s v="Approved"/>
    <s v="Solex"/>
    <s v="Standard"/>
    <s v="low"/>
    <s v="medium"/>
    <n v="945.04"/>
    <n v="507.58"/>
    <d v="1995-12-19T00:00:00"/>
    <n v="437.46"/>
    <s v="Female"/>
    <n v="94"/>
    <d v="1960-03-17T00:00:00"/>
    <n v="62.56085526002029"/>
    <s v="Computer Systems Analyst II"/>
    <s v="Property"/>
    <s v="Mass Customer"/>
    <s v="N"/>
    <s v="No"/>
    <n v="16"/>
    <m/>
  </r>
  <r>
    <n v="17541"/>
    <n v="40"/>
    <x v="142"/>
    <n v="11"/>
    <d v="2017-12-19T00:00:00"/>
    <b v="0"/>
    <s v="Approved"/>
    <s v="OHM Cycles"/>
    <s v="Standard"/>
    <s v="high"/>
    <s v="medium"/>
    <n v="1458.17"/>
    <n v="874.9"/>
    <d v="1997-05-10T00:00:00"/>
    <n v="583.2700000000001"/>
    <s v="Male"/>
    <n v="53"/>
    <d v="1992-10-15T00:00:00"/>
    <n v="29.958115534310004"/>
    <s v="Administrative Officer"/>
    <s v="Health"/>
    <s v="Mass Customer"/>
    <s v="N"/>
    <s v="Yes"/>
    <n v="3"/>
    <m/>
  </r>
  <r>
    <n v="18915"/>
    <n v="81"/>
    <x v="142"/>
    <n v="76"/>
    <d v="2017-10-15T00:00:00"/>
    <b v="0"/>
    <s v="Approved"/>
    <s v="Norco Bicycles"/>
    <s v="Standard"/>
    <s v="medium"/>
    <s v="small"/>
    <n v="586.45000000000005"/>
    <n v="521.94000000000005"/>
    <d v="2015-08-02T00:00:00"/>
    <n v="64.509999999999991"/>
    <s v="Male"/>
    <n v="53"/>
    <d v="1992-10-15T00:00:00"/>
    <n v="29.958115534310004"/>
    <s v="Administrative Officer"/>
    <s v="Health"/>
    <s v="Mass Customer"/>
    <s v="N"/>
    <s v="Yes"/>
    <n v="3"/>
    <m/>
  </r>
  <r>
    <n v="1877"/>
    <n v="1"/>
    <x v="142"/>
    <n v="338"/>
    <d v="2017-01-26T00:00:00"/>
    <b v="0"/>
    <s v="Approved"/>
    <s v="Giant Bicycles"/>
    <s v="Standard"/>
    <s v="medium"/>
    <s v="medium"/>
    <n v="1403.5"/>
    <n v="954.82"/>
    <d v="2012-12-02T00:00:00"/>
    <n v="448.67999999999995"/>
    <s v="Male"/>
    <n v="53"/>
    <d v="1992-10-15T00:00:00"/>
    <n v="29.958115534310004"/>
    <s v="Administrative Officer"/>
    <s v="Health"/>
    <s v="Mass Customer"/>
    <s v="N"/>
    <s v="Yes"/>
    <n v="3"/>
    <m/>
  </r>
  <r>
    <n v="2786"/>
    <n v="85"/>
    <x v="143"/>
    <n v="23"/>
    <d v="2017-12-07T00:00:00"/>
    <b v="1"/>
    <s v="Approved"/>
    <s v="WeareA2B"/>
    <s v="Standard"/>
    <s v="medium"/>
    <s v="medium"/>
    <n v="752.64"/>
    <n v="205.36"/>
    <d v="2015-08-02T00:00:00"/>
    <n v="547.28"/>
    <s v="Female"/>
    <n v="81"/>
    <d v="1974-12-03T00:00:00"/>
    <n v="47.837567588787408"/>
    <s v="Compensation Analyst"/>
    <s v="Financial Services"/>
    <s v="Mass Customer"/>
    <s v="N"/>
    <s v="No"/>
    <n v="19"/>
    <m/>
  </r>
  <r>
    <n v="18957"/>
    <n v="62"/>
    <x v="143"/>
    <n v="33"/>
    <d v="2017-11-27T00:00:00"/>
    <b v="0"/>
    <s v="Approved"/>
    <s v="Solex"/>
    <s v="Standard"/>
    <s v="medium"/>
    <s v="medium"/>
    <n v="478.16"/>
    <n v="298.72000000000003"/>
    <d v="1993-06-23T00:00:00"/>
    <n v="179.44"/>
    <s v="Female"/>
    <n v="81"/>
    <d v="1974-12-03T00:00:00"/>
    <n v="47.837567588787408"/>
    <s v="Compensation Analyst"/>
    <s v="Financial Services"/>
    <s v="Mass Customer"/>
    <s v="N"/>
    <s v="No"/>
    <n v="19"/>
    <m/>
  </r>
  <r>
    <n v="19997"/>
    <n v="41"/>
    <x v="143"/>
    <n v="51"/>
    <d v="2017-11-09T00:00:00"/>
    <b v="1"/>
    <s v="Approved"/>
    <s v="Solex"/>
    <s v="Road"/>
    <s v="medium"/>
    <s v="medium"/>
    <n v="416.98"/>
    <n v="312.74"/>
    <d v="1997-05-10T00:00:00"/>
    <n v="104.24000000000001"/>
    <s v="Female"/>
    <n v="81"/>
    <d v="1974-12-03T00:00:00"/>
    <n v="47.837567588787408"/>
    <s v="Compensation Analyst"/>
    <s v="Financial Services"/>
    <s v="Mass Customer"/>
    <s v="N"/>
    <s v="No"/>
    <n v="19"/>
    <m/>
  </r>
  <r>
    <n v="11052"/>
    <n v="6"/>
    <x v="143"/>
    <n v="110"/>
    <d v="2017-09-11T00:00:00"/>
    <b v="1"/>
    <s v="Approved"/>
    <s v="OHM Cycles"/>
    <s v="Standard"/>
    <s v="high"/>
    <s v="medium"/>
    <n v="227.88"/>
    <n v="136.72999999999999"/>
    <d v="2003-02-07T00:00:00"/>
    <n v="91.15"/>
    <s v="Female"/>
    <n v="81"/>
    <d v="1974-12-03T00:00:00"/>
    <n v="47.837567588787408"/>
    <s v="Compensation Analyst"/>
    <s v="Financial Services"/>
    <s v="Mass Customer"/>
    <s v="N"/>
    <s v="No"/>
    <n v="19"/>
    <m/>
  </r>
  <r>
    <n v="11246"/>
    <n v="53"/>
    <x v="143"/>
    <n v="204"/>
    <d v="2017-06-09T00:00:00"/>
    <b v="1"/>
    <s v="Approved"/>
    <s v="OHM Cycles"/>
    <s v="Standard"/>
    <s v="medium"/>
    <s v="medium"/>
    <n v="795.34"/>
    <n v="101.58"/>
    <d v="1997-02-09T00:00:00"/>
    <n v="693.76"/>
    <s v="Female"/>
    <n v="81"/>
    <d v="1974-12-03T00:00:00"/>
    <n v="47.837567588787408"/>
    <s v="Compensation Analyst"/>
    <s v="Financial Services"/>
    <s v="Mass Customer"/>
    <s v="N"/>
    <s v="No"/>
    <n v="19"/>
    <m/>
  </r>
  <r>
    <n v="17847"/>
    <n v="21"/>
    <x v="143"/>
    <n v="206"/>
    <d v="2017-06-07T00:00:00"/>
    <b v="1"/>
    <s v="Approved"/>
    <s v="Solex"/>
    <s v="Standard"/>
    <s v="medium"/>
    <s v="large"/>
    <n v="1071.23"/>
    <n v="380.74"/>
    <d v="1996-04-05T00:00:00"/>
    <n v="690.49"/>
    <s v="Female"/>
    <n v="81"/>
    <d v="1974-12-03T00:00:00"/>
    <n v="47.837567588787408"/>
    <s v="Compensation Analyst"/>
    <s v="Financial Services"/>
    <s v="Mass Customer"/>
    <s v="N"/>
    <s v="No"/>
    <n v="19"/>
    <m/>
  </r>
  <r>
    <n v="3218"/>
    <n v="26"/>
    <x v="143"/>
    <n v="302"/>
    <d v="2017-03-03T00:00:00"/>
    <b v="0"/>
    <s v="Approved"/>
    <s v="WeareA2B"/>
    <s v="Standard"/>
    <s v="medium"/>
    <s v="medium"/>
    <n v="1992.93"/>
    <n v="762.63"/>
    <d v="1993-05-26T00:00:00"/>
    <n v="1230.3000000000002"/>
    <s v="Female"/>
    <n v="81"/>
    <d v="1974-12-03T00:00:00"/>
    <n v="47.837567588787408"/>
    <s v="Compensation Analyst"/>
    <s v="Financial Services"/>
    <s v="Mass Customer"/>
    <s v="N"/>
    <s v="No"/>
    <n v="19"/>
    <m/>
  </r>
  <r>
    <n v="11311"/>
    <n v="9"/>
    <x v="143"/>
    <n v="322"/>
    <d v="2017-02-11T00:00:00"/>
    <b v="1"/>
    <s v="Approved"/>
    <s v="OHM Cycles"/>
    <s v="Road"/>
    <s v="medium"/>
    <s v="medium"/>
    <n v="742.54"/>
    <n v="667.4"/>
    <d v="1991-11-07T00:00:00"/>
    <n v="75.139999999999986"/>
    <s v="Female"/>
    <n v="81"/>
    <d v="1974-12-03T00:00:00"/>
    <n v="47.837567588787408"/>
    <s v="Compensation Analyst"/>
    <s v="Financial Services"/>
    <s v="Mass Customer"/>
    <s v="N"/>
    <s v="No"/>
    <n v="19"/>
    <m/>
  </r>
  <r>
    <n v="5760"/>
    <n v="42"/>
    <x v="143"/>
    <n v="343"/>
    <d v="2017-01-21T00:00:00"/>
    <b v="1"/>
    <s v="Approved"/>
    <s v="OHM Cycles"/>
    <s v="Road"/>
    <s v="medium"/>
    <s v="small"/>
    <n v="1810"/>
    <n v="1610.9"/>
    <d v="2008-03-19T00:00:00"/>
    <n v="199.09999999999991"/>
    <s v="Female"/>
    <n v="81"/>
    <d v="1974-12-03T00:00:00"/>
    <n v="47.837567588787408"/>
    <s v="Compensation Analyst"/>
    <s v="Financial Services"/>
    <s v="Mass Customer"/>
    <s v="N"/>
    <s v="No"/>
    <n v="19"/>
    <m/>
  </r>
  <r>
    <n v="1155"/>
    <n v="16"/>
    <x v="143"/>
    <n v="361"/>
    <d v="2017-01-03T00:00:00"/>
    <b v="1"/>
    <s v="Approved"/>
    <s v="Norco Bicycles"/>
    <s v="Standard"/>
    <s v="high"/>
    <s v="small"/>
    <n v="1661.92"/>
    <n v="1479.11"/>
    <d v="1994-09-09T00:00:00"/>
    <n v="182.81000000000017"/>
    <s v="Female"/>
    <n v="81"/>
    <d v="1974-12-03T00:00:00"/>
    <n v="47.837567588787408"/>
    <s v="Compensation Analyst"/>
    <s v="Financial Services"/>
    <s v="Mass Customer"/>
    <s v="N"/>
    <s v="No"/>
    <n v="19"/>
    <m/>
  </r>
  <r>
    <n v="10384"/>
    <n v="86"/>
    <x v="144"/>
    <n v="137"/>
    <d v="2017-08-15T00:00:00"/>
    <b v="1"/>
    <s v="Approved"/>
    <s v="OHM Cycles"/>
    <s v="Standard"/>
    <s v="medium"/>
    <s v="medium"/>
    <n v="235.63"/>
    <n v="125.07"/>
    <d v="2013-06-09T00:00:00"/>
    <n v="110.56"/>
    <s v="Male"/>
    <n v="73"/>
    <d v="1977-07-17T00:00:00"/>
    <n v="45.215649780885343"/>
    <s v="Systems Administrator III"/>
    <s v="Property"/>
    <s v="Mass Customer"/>
    <s v="N"/>
    <s v="Yes"/>
    <n v="12"/>
    <m/>
  </r>
  <r>
    <n v="10803"/>
    <n v="7"/>
    <x v="144"/>
    <n v="151"/>
    <d v="2017-08-01T00:00:00"/>
    <b v="1"/>
    <s v="Approved"/>
    <s v="Trek Bicycles"/>
    <s v="Road"/>
    <s v="low"/>
    <s v="medium"/>
    <n v="980.37"/>
    <n v="234.43"/>
    <d v="2003-08-05T00:00:00"/>
    <n v="745.94"/>
    <s v="Male"/>
    <n v="73"/>
    <d v="1977-07-17T00:00:00"/>
    <n v="45.215649780885343"/>
    <s v="Systems Administrator III"/>
    <s v="Property"/>
    <s v="Mass Customer"/>
    <s v="N"/>
    <s v="Yes"/>
    <n v="12"/>
    <m/>
  </r>
  <r>
    <n v="18729"/>
    <n v="95"/>
    <x v="144"/>
    <n v="239"/>
    <d v="2017-05-05T00:00:00"/>
    <b v="0"/>
    <s v="Approved"/>
    <s v="Giant Bicycles"/>
    <s v="Standard"/>
    <s v="medium"/>
    <s v="large"/>
    <n v="569.55999999999995"/>
    <n v="528.42999999999995"/>
    <d v="1994-08-10T00:00:00"/>
    <n v="41.129999999999995"/>
    <s v="Male"/>
    <n v="73"/>
    <d v="1977-07-17T00:00:00"/>
    <n v="45.215649780885343"/>
    <s v="Systems Administrator III"/>
    <s v="Property"/>
    <s v="Mass Customer"/>
    <s v="N"/>
    <s v="Yes"/>
    <n v="12"/>
    <m/>
  </r>
  <r>
    <n v="7390"/>
    <n v="55"/>
    <x v="144"/>
    <n v="269"/>
    <d v="2017-04-05T00:00:00"/>
    <b v="1"/>
    <s v="Approved"/>
    <s v="Trek Bicycles"/>
    <s v="Road"/>
    <s v="medium"/>
    <s v="large"/>
    <n v="1894.19"/>
    <n v="598.76"/>
    <d v="2011-08-24T00:00:00"/>
    <n v="1295.43"/>
    <s v="Male"/>
    <n v="73"/>
    <d v="1977-07-17T00:00:00"/>
    <n v="45.215649780885343"/>
    <s v="Systems Administrator III"/>
    <s v="Property"/>
    <s v="Mass Customer"/>
    <s v="N"/>
    <s v="Yes"/>
    <n v="12"/>
    <m/>
  </r>
  <r>
    <n v="19285"/>
    <n v="19"/>
    <x v="145"/>
    <n v="178"/>
    <d v="2017-07-05T00:00:00"/>
    <b v="1"/>
    <s v="Approved"/>
    <s v="Trek Bicycles"/>
    <s v="Mountain"/>
    <s v="low"/>
    <s v="medium"/>
    <n v="574.64"/>
    <n v="459.71"/>
    <d v="2016-07-09T00:00:00"/>
    <n v="114.93"/>
    <s v="Male"/>
    <n v="64"/>
    <d v="1985-07-20T00:00:00"/>
    <n v="37.201951150431249"/>
    <s v="Financial Advisor"/>
    <s v="Financial Services"/>
    <s v="High Net Worth"/>
    <s v="N"/>
    <s v="Yes"/>
    <n v="19"/>
    <m/>
  </r>
  <r>
    <n v="13619"/>
    <n v="54"/>
    <x v="145"/>
    <n v="317"/>
    <d v="2017-02-16T00:00:00"/>
    <b v="0"/>
    <s v="Approved"/>
    <s v="WeareA2B"/>
    <s v="Standard"/>
    <s v="medium"/>
    <s v="medium"/>
    <n v="1807.45"/>
    <n v="778.69"/>
    <d v="2005-10-22T00:00:00"/>
    <n v="1028.76"/>
    <s v="Male"/>
    <n v="64"/>
    <d v="1985-07-20T00:00:00"/>
    <n v="37.201951150431249"/>
    <s v="Financial Advisor"/>
    <s v="Financial Services"/>
    <s v="High Net Worth"/>
    <s v="N"/>
    <s v="Yes"/>
    <n v="19"/>
    <m/>
  </r>
  <r>
    <n v="8541"/>
    <n v="87"/>
    <x v="145"/>
    <n v="318"/>
    <d v="2017-02-15T00:00:00"/>
    <b v="1"/>
    <s v="Approved"/>
    <s v="OHM Cycles"/>
    <s v="Standard"/>
    <s v="medium"/>
    <s v="medium"/>
    <n v="1636.9"/>
    <n v="44.71"/>
    <d v="2015-04-11T00:00:00"/>
    <n v="1592.19"/>
    <s v="Male"/>
    <n v="64"/>
    <d v="1985-07-20T00:00:00"/>
    <n v="37.201951150431249"/>
    <s v="Financial Advisor"/>
    <s v="Financial Services"/>
    <s v="High Net Worth"/>
    <s v="N"/>
    <s v="Yes"/>
    <n v="19"/>
    <m/>
  </r>
  <r>
    <n v="16005"/>
    <n v="0"/>
    <x v="145"/>
    <n v="352"/>
    <d v="2017-01-12T00:00:00"/>
    <b v="1"/>
    <s v="Approved"/>
    <s v="Solex"/>
    <s v="Standard"/>
    <s v="medium"/>
    <s v="medium"/>
    <n v="71.489999999999995"/>
    <n v="53.62"/>
    <d v="2005-08-09T00:00:00"/>
    <n v="17.869999999999997"/>
    <s v="Male"/>
    <n v="64"/>
    <d v="1985-07-20T00:00:00"/>
    <n v="37.201951150431249"/>
    <s v="Financial Advisor"/>
    <s v="Financial Services"/>
    <s v="High Net Worth"/>
    <s v="N"/>
    <s v="Yes"/>
    <n v="19"/>
    <m/>
  </r>
  <r>
    <n v="17669"/>
    <n v="8"/>
    <x v="146"/>
    <n v="76"/>
    <d v="2017-10-15T00:00:00"/>
    <b v="0"/>
    <s v="Approved"/>
    <s v="Solex"/>
    <s v="Road"/>
    <s v="medium"/>
    <s v="small"/>
    <n v="1703.52"/>
    <n v="1516.13"/>
    <d v="2011-04-16T00:00:00"/>
    <n v="187.38999999999987"/>
    <s v="Male"/>
    <n v="32"/>
    <d v="1997-07-18T00:00:00"/>
    <n v="25.199211424720961"/>
    <s v="Chemical Engineer"/>
    <s v="Manufacturing"/>
    <s v="Mass Customer"/>
    <s v="N"/>
    <s v="No"/>
    <n v="1"/>
    <m/>
  </r>
  <r>
    <n v="19854"/>
    <n v="68"/>
    <x v="146"/>
    <n v="331"/>
    <d v="2017-02-02T00:00:00"/>
    <b v="1"/>
    <s v="Approved"/>
    <s v="OHM Cycles"/>
    <s v="Standard"/>
    <s v="medium"/>
    <s v="medium"/>
    <n v="1636.9"/>
    <n v="44.71"/>
    <d v="2010-08-20T00:00:00"/>
    <n v="1592.19"/>
    <s v="Male"/>
    <n v="32"/>
    <d v="1997-07-18T00:00:00"/>
    <n v="25.199211424720961"/>
    <s v="Chemical Engineer"/>
    <s v="Manufacturing"/>
    <s v="Mass Customer"/>
    <s v="N"/>
    <s v="No"/>
    <n v="1"/>
    <m/>
  </r>
  <r>
    <n v="8576"/>
    <n v="63"/>
    <x v="147"/>
    <n v="205"/>
    <d v="2017-06-08T00:00:00"/>
    <b v="1"/>
    <s v="Approved"/>
    <s v="WeareA2B"/>
    <s v="Standard"/>
    <s v="medium"/>
    <s v="medium"/>
    <n v="1992.93"/>
    <n v="762.63"/>
    <d v="1993-05-26T00:00:00"/>
    <n v="1230.3000000000002"/>
    <s v="Female"/>
    <n v="57"/>
    <d v="1964-10-16T00:00:00"/>
    <n v="57.974553890157274"/>
    <s v="Administrative Officer"/>
    <s v="Retail"/>
    <s v="High Net Worth"/>
    <s v="N"/>
    <s v="No"/>
    <n v="8"/>
    <m/>
  </r>
  <r>
    <n v="14079"/>
    <n v="0"/>
    <x v="147"/>
    <n v="220"/>
    <d v="2017-05-24T00:00:00"/>
    <b v="0"/>
    <s v="Approved"/>
    <s v="Norco Bicycles"/>
    <s v="Standard"/>
    <s v="medium"/>
    <s v="medium"/>
    <n v="360.4"/>
    <n v="270.3"/>
    <d v="2016-12-06T00:00:00"/>
    <n v="90.099999999999966"/>
    <s v="Female"/>
    <n v="57"/>
    <d v="1964-10-16T00:00:00"/>
    <n v="57.974553890157274"/>
    <s v="Administrative Officer"/>
    <s v="Retail"/>
    <s v="High Net Worth"/>
    <s v="N"/>
    <s v="No"/>
    <n v="8"/>
    <m/>
  </r>
  <r>
    <n v="14043"/>
    <n v="40"/>
    <x v="147"/>
    <n v="223"/>
    <d v="2017-05-21T00:00:00"/>
    <b v="1"/>
    <s v="Approved"/>
    <s v="Trek Bicycles"/>
    <s v="Road"/>
    <s v="medium"/>
    <s v="large"/>
    <n v="1894.19"/>
    <n v="598.76"/>
    <d v="2003-07-21T00:00:00"/>
    <n v="1295.43"/>
    <s v="Female"/>
    <n v="57"/>
    <d v="1964-10-16T00:00:00"/>
    <n v="57.974553890157274"/>
    <s v="Administrative Officer"/>
    <s v="Retail"/>
    <s v="High Net Worth"/>
    <s v="N"/>
    <s v="No"/>
    <n v="8"/>
    <m/>
  </r>
  <r>
    <n v="1724"/>
    <n v="86"/>
    <x v="147"/>
    <n v="255"/>
    <d v="2017-04-19T00:00:00"/>
    <b v="0"/>
    <s v="Approved"/>
    <s v="Norco Bicycles"/>
    <s v="Road"/>
    <s v="high"/>
    <s v="large"/>
    <n v="774.53"/>
    <n v="464.72"/>
    <d v="2003-03-18T00:00:00"/>
    <n v="309.80999999999995"/>
    <s v="Female"/>
    <n v="57"/>
    <d v="1964-10-16T00:00:00"/>
    <n v="57.974553890157274"/>
    <s v="Administrative Officer"/>
    <s v="Retail"/>
    <s v="High Net Worth"/>
    <s v="N"/>
    <s v="No"/>
    <n v="8"/>
    <m/>
  </r>
  <r>
    <n v="761"/>
    <n v="4"/>
    <x v="148"/>
    <m/>
    <d v="2017-12-20T00:00:00"/>
    <m/>
    <s v="Approved"/>
    <s v="Giant Bicycles"/>
    <s v="Standard"/>
    <s v="high"/>
    <s v="medium"/>
    <n v="1129.1300000000001"/>
    <n v="677.48"/>
    <n v="33549"/>
    <m/>
    <m/>
    <m/>
    <m/>
    <m/>
    <m/>
    <m/>
    <m/>
    <m/>
    <m/>
    <m/>
    <m/>
  </r>
  <r>
    <n v="13831"/>
    <n v="10"/>
    <x v="147"/>
    <n v="322"/>
    <d v="2017-02-11T00:00:00"/>
    <b v="1"/>
    <s v="Approved"/>
    <s v="Solex"/>
    <s v="Standard"/>
    <s v="medium"/>
    <s v="medium"/>
    <n v="1945.43"/>
    <n v="333.18"/>
    <d v="2002-08-31T00:00:00"/>
    <n v="1612.25"/>
    <s v="Female"/>
    <n v="57"/>
    <d v="1964-10-16T00:00:00"/>
    <n v="57.974553890157274"/>
    <s v="Administrative Officer"/>
    <s v="Retail"/>
    <s v="High Net Worth"/>
    <s v="N"/>
    <s v="No"/>
    <n v="8"/>
    <m/>
  </r>
  <r>
    <n v="9844"/>
    <n v="52"/>
    <x v="147"/>
    <n v="348"/>
    <d v="2017-01-16T00:00:00"/>
    <b v="1"/>
    <s v="Approved"/>
    <s v="Solex"/>
    <s v="Road"/>
    <s v="medium"/>
    <s v="large"/>
    <n v="1777.8"/>
    <n v="820.78"/>
    <d v="2011-05-07T00:00:00"/>
    <n v="957.02"/>
    <s v="Female"/>
    <n v="57"/>
    <d v="1964-10-16T00:00:00"/>
    <n v="57.974553890157274"/>
    <s v="Administrative Officer"/>
    <s v="Retail"/>
    <s v="High Net Worth"/>
    <s v="N"/>
    <s v="No"/>
    <n v="8"/>
    <m/>
  </r>
  <r>
    <n v="2625"/>
    <n v="49"/>
    <x v="149"/>
    <n v="7"/>
    <d v="2017-12-23T00:00:00"/>
    <b v="1"/>
    <s v="Approved"/>
    <s v="Trek Bicycles"/>
    <s v="Road"/>
    <s v="medium"/>
    <s v="medium"/>
    <n v="533.51"/>
    <n v="400.13"/>
    <d v="2001-11-25T00:00:00"/>
    <n v="133.38"/>
    <s v="Female"/>
    <n v="5"/>
    <d v="1963-07-07T00:00:00"/>
    <n v="59.254005945268908"/>
    <s v="Web Designer I"/>
    <s v="Manufacturing"/>
    <s v="Mass Customer"/>
    <s v="N"/>
    <s v="Yes"/>
    <n v="9"/>
    <m/>
  </r>
  <r>
    <n v="16403"/>
    <n v="78"/>
    <x v="149"/>
    <n v="25"/>
    <d v="2017-12-05T00:00:00"/>
    <b v="1"/>
    <s v="Approved"/>
    <s v="Giant Bicycles"/>
    <s v="Standard"/>
    <s v="medium"/>
    <s v="large"/>
    <n v="1765.3"/>
    <n v="709.48"/>
    <d v="1997-01-25T00:00:00"/>
    <n v="1055.82"/>
    <s v="Female"/>
    <n v="5"/>
    <d v="1963-07-07T00:00:00"/>
    <n v="59.254005945268908"/>
    <s v="Web Designer I"/>
    <s v="Manufacturing"/>
    <s v="Mass Customer"/>
    <s v="N"/>
    <s v="Yes"/>
    <n v="9"/>
    <m/>
  </r>
  <r>
    <n v="7876"/>
    <n v="94"/>
    <x v="149"/>
    <n v="172"/>
    <d v="2017-07-11T00:00:00"/>
    <b v="0"/>
    <s v="Approved"/>
    <s v="Giant Bicycles"/>
    <s v="Standard"/>
    <s v="medium"/>
    <s v="large"/>
    <n v="1635.3"/>
    <n v="993.66"/>
    <d v="2004-01-16T00:00:00"/>
    <n v="641.64"/>
    <s v="Female"/>
    <n v="5"/>
    <d v="1963-07-07T00:00:00"/>
    <n v="59.254005945268908"/>
    <s v="Web Designer I"/>
    <s v="Manufacturing"/>
    <s v="Mass Customer"/>
    <s v="N"/>
    <s v="Yes"/>
    <n v="9"/>
    <m/>
  </r>
  <r>
    <n v="592"/>
    <n v="31"/>
    <x v="149"/>
    <n v="284"/>
    <d v="2017-03-21T00:00:00"/>
    <b v="0"/>
    <s v="Approved"/>
    <s v="Giant Bicycles"/>
    <s v="Standard"/>
    <s v="medium"/>
    <s v="medium"/>
    <n v="230.91"/>
    <n v="173.18"/>
    <d v="1992-10-11T00:00:00"/>
    <n v="57.72999999999999"/>
    <s v="Female"/>
    <n v="5"/>
    <d v="1963-07-07T00:00:00"/>
    <n v="59.254005945268908"/>
    <s v="Web Designer I"/>
    <s v="Manufacturing"/>
    <s v="Mass Customer"/>
    <s v="N"/>
    <s v="Yes"/>
    <n v="9"/>
    <m/>
  </r>
  <r>
    <n v="16843"/>
    <n v="25"/>
    <x v="149"/>
    <n v="294"/>
    <d v="2017-03-11T00:00:00"/>
    <b v="1"/>
    <s v="Approved"/>
    <s v="Giant Bicycles"/>
    <s v="Road"/>
    <s v="medium"/>
    <s v="medium"/>
    <n v="1538.99"/>
    <n v="829.65"/>
    <d v="2002-03-22T00:00:00"/>
    <n v="709.34"/>
    <s v="Female"/>
    <n v="5"/>
    <d v="1963-07-07T00:00:00"/>
    <n v="59.254005945268908"/>
    <s v="Web Designer I"/>
    <s v="Manufacturing"/>
    <s v="Mass Customer"/>
    <s v="N"/>
    <s v="Yes"/>
    <n v="9"/>
    <m/>
  </r>
  <r>
    <n v="2127"/>
    <n v="16"/>
    <x v="149"/>
    <n v="323"/>
    <d v="2017-02-10T00:00:00"/>
    <b v="1"/>
    <s v="Approved"/>
    <s v="Norco Bicycles"/>
    <s v="Standard"/>
    <s v="high"/>
    <s v="small"/>
    <n v="1661.92"/>
    <n v="1479.11"/>
    <d v="2011-05-07T00:00:00"/>
    <n v="182.81000000000017"/>
    <s v="Female"/>
    <n v="5"/>
    <d v="1963-07-07T00:00:00"/>
    <n v="59.254005945268908"/>
    <s v="Web Designer I"/>
    <s v="Manufacturing"/>
    <s v="Mass Customer"/>
    <s v="N"/>
    <s v="Yes"/>
    <n v="9"/>
    <m/>
  </r>
  <r>
    <n v="770"/>
    <n v="4"/>
    <x v="150"/>
    <m/>
    <d v="2017-09-10T00:00:00"/>
    <m/>
    <s v="Approved"/>
    <s v="Giant Bicycles"/>
    <s v="Standard"/>
    <s v="high"/>
    <s v="medium"/>
    <n v="1129.1300000000001"/>
    <n v="677.48"/>
    <n v="38258"/>
    <m/>
    <m/>
    <m/>
    <m/>
    <m/>
    <m/>
    <m/>
    <m/>
    <m/>
    <m/>
    <m/>
    <m/>
  </r>
  <r>
    <n v="4203"/>
    <n v="17"/>
    <x v="151"/>
    <n v="26"/>
    <d v="2017-12-04T00:00:00"/>
    <b v="1"/>
    <s v="Approved"/>
    <s v="Solex"/>
    <s v="Standard"/>
    <s v="high"/>
    <s v="medium"/>
    <n v="1024.6600000000001"/>
    <n v="614.79999999999995"/>
    <d v="2013-03-12T00:00:00"/>
    <n v="409.86000000000013"/>
    <s v="Male"/>
    <n v="12"/>
    <d v="1977-06-13T00:00:00"/>
    <n v="45.308800465499743"/>
    <s v="VP Accounting"/>
    <s v="Financial Services"/>
    <s v="Mass Customer"/>
    <s v="N"/>
    <s v="Yes"/>
    <n v="16"/>
    <m/>
  </r>
  <r>
    <n v="16176"/>
    <n v="9"/>
    <x v="151"/>
    <n v="223"/>
    <d v="2017-05-21T00:00:00"/>
    <b v="1"/>
    <s v="Approved"/>
    <s v="OHM Cycles"/>
    <s v="Road"/>
    <s v="medium"/>
    <s v="medium"/>
    <n v="742.54"/>
    <n v="667.4"/>
    <d v="2004-08-17T00:00:00"/>
    <n v="75.139999999999986"/>
    <s v="Male"/>
    <n v="12"/>
    <d v="1977-06-13T00:00:00"/>
    <n v="45.308800465499743"/>
    <s v="VP Accounting"/>
    <s v="Financial Services"/>
    <s v="Mass Customer"/>
    <s v="N"/>
    <s v="Yes"/>
    <n v="16"/>
    <m/>
  </r>
  <r>
    <n v="6188"/>
    <n v="81"/>
    <x v="151"/>
    <n v="275"/>
    <d v="2017-03-30T00:00:00"/>
    <b v="0"/>
    <s v="Approved"/>
    <s v="Norco Bicycles"/>
    <s v="Standard"/>
    <s v="medium"/>
    <s v="small"/>
    <n v="586.45000000000005"/>
    <n v="521.94000000000005"/>
    <d v="1997-08-25T00:00:00"/>
    <n v="64.509999999999991"/>
    <s v="Male"/>
    <n v="12"/>
    <d v="1977-06-13T00:00:00"/>
    <n v="45.308800465499743"/>
    <s v="VP Accounting"/>
    <s v="Financial Services"/>
    <s v="Mass Customer"/>
    <s v="N"/>
    <s v="Yes"/>
    <n v="16"/>
    <m/>
  </r>
  <r>
    <n v="9637"/>
    <n v="86"/>
    <x v="151"/>
    <n v="345"/>
    <d v="2017-01-19T00:00:00"/>
    <b v="1"/>
    <s v="Approved"/>
    <s v="OHM Cycles"/>
    <s v="Standard"/>
    <s v="medium"/>
    <s v="medium"/>
    <n v="235.63"/>
    <n v="125.07"/>
    <d v="1997-08-25T00:00:00"/>
    <n v="110.56"/>
    <s v="Male"/>
    <n v="12"/>
    <d v="1977-06-13T00:00:00"/>
    <n v="45.308800465499743"/>
    <s v="VP Accounting"/>
    <s v="Financial Services"/>
    <s v="Mass Customer"/>
    <s v="N"/>
    <s v="Yes"/>
    <n v="16"/>
    <m/>
  </r>
  <r>
    <n v="1586"/>
    <n v="18"/>
    <x v="151"/>
    <n v="360"/>
    <d v="2017-01-04T00:00:00"/>
    <b v="1"/>
    <s v="Approved"/>
    <s v="Solex"/>
    <s v="Standard"/>
    <s v="medium"/>
    <s v="medium"/>
    <n v="575.27"/>
    <n v="431.45"/>
    <d v="1993-10-02T00:00:00"/>
    <n v="143.82"/>
    <s v="Male"/>
    <n v="12"/>
    <d v="1977-06-13T00:00:00"/>
    <n v="45.308800465499743"/>
    <s v="VP Accounting"/>
    <s v="Financial Services"/>
    <s v="Mass Customer"/>
    <s v="N"/>
    <s v="Yes"/>
    <n v="16"/>
    <m/>
  </r>
  <r>
    <n v="6070"/>
    <n v="60"/>
    <x v="152"/>
    <n v="14"/>
    <d v="2017-12-16T00:00:00"/>
    <b v="0"/>
    <s v="Approved"/>
    <s v="Giant Bicycles"/>
    <s v="Standard"/>
    <s v="high"/>
    <s v="small"/>
    <n v="1977.36"/>
    <n v="1759.85"/>
    <d v="2015-06-17T00:00:00"/>
    <n v="217.51"/>
    <s v="Female"/>
    <n v="34"/>
    <d v="1997-08-01T00:00:00"/>
    <n v="25.160855260337399"/>
    <s v="Legal Assistant"/>
    <s v="Telecommunications"/>
    <s v="Affluent Customer"/>
    <s v="N"/>
    <s v="Yes"/>
    <n v="5"/>
    <m/>
  </r>
  <r>
    <n v="8127"/>
    <n v="2"/>
    <x v="152"/>
    <n v="81"/>
    <d v="2017-10-10T00:00:00"/>
    <b v="0"/>
    <s v="Approved"/>
    <s v="Solex"/>
    <s v="Standard"/>
    <s v="medium"/>
    <s v="medium"/>
    <n v="71.489999999999995"/>
    <n v="53.62"/>
    <d v="2005-08-09T00:00:00"/>
    <n v="17.869999999999997"/>
    <s v="Female"/>
    <n v="34"/>
    <d v="1997-08-01T00:00:00"/>
    <n v="25.160855260337399"/>
    <s v="Legal Assistant"/>
    <s v="Telecommunications"/>
    <s v="Affluent Customer"/>
    <s v="N"/>
    <s v="Yes"/>
    <n v="5"/>
    <m/>
  </r>
  <r>
    <n v="1605"/>
    <n v="64"/>
    <x v="152"/>
    <n v="115"/>
    <d v="2017-09-06T00:00:00"/>
    <b v="0"/>
    <s v="Approved"/>
    <s v="Trek Bicycles"/>
    <s v="Standard"/>
    <s v="medium"/>
    <s v="large"/>
    <n v="1469.44"/>
    <n v="596.54999999999995"/>
    <d v="1992-10-02T00:00:00"/>
    <n v="872.8900000000001"/>
    <s v="Female"/>
    <n v="34"/>
    <d v="1997-08-01T00:00:00"/>
    <n v="25.160855260337399"/>
    <s v="Legal Assistant"/>
    <s v="Telecommunications"/>
    <s v="Affluent Customer"/>
    <s v="N"/>
    <s v="Yes"/>
    <n v="5"/>
    <m/>
  </r>
  <r>
    <n v="10622"/>
    <n v="91"/>
    <x v="152"/>
    <n v="317"/>
    <d v="2017-02-16T00:00:00"/>
    <b v="0"/>
    <s v="Approved"/>
    <s v="Solex"/>
    <s v="Standard"/>
    <s v="medium"/>
    <s v="medium"/>
    <n v="100.35"/>
    <n v="75.260000000000005"/>
    <d v="1994-08-10T00:00:00"/>
    <n v="25.089999999999989"/>
    <s v="Female"/>
    <n v="34"/>
    <d v="1997-08-01T00:00:00"/>
    <n v="25.160855260337399"/>
    <s v="Legal Assistant"/>
    <s v="Telecommunications"/>
    <s v="Affluent Customer"/>
    <s v="N"/>
    <s v="Yes"/>
    <n v="5"/>
    <m/>
  </r>
  <r>
    <n v="18335"/>
    <n v="16"/>
    <x v="152"/>
    <n v="326"/>
    <d v="2017-02-07T00:00:00"/>
    <b v="1"/>
    <s v="Approved"/>
    <s v="Norco Bicycles"/>
    <s v="Standard"/>
    <s v="high"/>
    <s v="small"/>
    <n v="1661.92"/>
    <n v="1479.11"/>
    <d v="1996-11-09T00:00:00"/>
    <n v="182.81000000000017"/>
    <s v="Female"/>
    <n v="34"/>
    <d v="1997-08-01T00:00:00"/>
    <n v="25.160855260337399"/>
    <s v="Legal Assistant"/>
    <s v="Telecommunications"/>
    <s v="Affluent Customer"/>
    <s v="N"/>
    <s v="Yes"/>
    <n v="5"/>
    <m/>
  </r>
  <r>
    <n v="781"/>
    <n v="0"/>
    <x v="153"/>
    <m/>
    <d v="2017-05-10T00:00:00"/>
    <b v="1"/>
    <s v="Approved"/>
    <m/>
    <m/>
    <m/>
    <m/>
    <n v="311.54000000000002"/>
    <m/>
    <m/>
    <m/>
    <m/>
    <m/>
    <m/>
    <m/>
    <m/>
    <m/>
    <m/>
    <m/>
    <m/>
    <m/>
    <m/>
  </r>
  <r>
    <n v="13353"/>
    <n v="57"/>
    <x v="152"/>
    <n v="330"/>
    <d v="2017-02-03T00:00:00"/>
    <b v="0"/>
    <s v="Approved"/>
    <s v="WeareA2B"/>
    <s v="Touring"/>
    <s v="medium"/>
    <s v="large"/>
    <n v="1890.39"/>
    <n v="260.14"/>
    <d v="2012-05-18T00:00:00"/>
    <n v="1630.25"/>
    <s v="Female"/>
    <n v="34"/>
    <d v="1997-08-01T00:00:00"/>
    <n v="25.160855260337399"/>
    <s v="Legal Assistant"/>
    <s v="Telecommunications"/>
    <s v="Affluent Customer"/>
    <s v="N"/>
    <s v="Yes"/>
    <n v="5"/>
    <m/>
  </r>
  <r>
    <n v="15445"/>
    <n v="63"/>
    <x v="154"/>
    <n v="115"/>
    <d v="2017-09-06T00:00:00"/>
    <b v="1"/>
    <s v="Approved"/>
    <s v="Solex"/>
    <s v="Standard"/>
    <s v="medium"/>
    <s v="medium"/>
    <n v="1483.2"/>
    <n v="99.59"/>
    <d v="1998-12-17T00:00:00"/>
    <n v="1383.6100000000001"/>
    <s v="Female"/>
    <n v="18"/>
    <d v="1975-01-18T00:00:00"/>
    <n v="47.711540191527135"/>
    <s v="Internal Auditor"/>
    <s v="IT"/>
    <s v="Mass Customer"/>
    <s v="N"/>
    <s v="No"/>
    <n v="3"/>
    <m/>
  </r>
  <r>
    <n v="10831"/>
    <n v="31"/>
    <x v="154"/>
    <n v="142"/>
    <d v="2017-08-10T00:00:00"/>
    <b v="0"/>
    <s v="Approved"/>
    <s v="Giant Bicycles"/>
    <s v="Standard"/>
    <s v="medium"/>
    <s v="medium"/>
    <n v="230.91"/>
    <n v="173.18"/>
    <d v="2006-11-10T00:00:00"/>
    <n v="57.72999999999999"/>
    <s v="Female"/>
    <n v="18"/>
    <d v="1975-01-18T00:00:00"/>
    <n v="47.711540191527135"/>
    <s v="Internal Auditor"/>
    <s v="IT"/>
    <s v="Mass Customer"/>
    <s v="N"/>
    <s v="No"/>
    <n v="3"/>
    <m/>
  </r>
  <r>
    <n v="2114"/>
    <n v="90"/>
    <x v="154"/>
    <n v="219"/>
    <d v="2017-05-25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18"/>
    <d v="1975-01-18T00:00:00"/>
    <n v="47.711540191527135"/>
    <s v="Internal Auditor"/>
    <s v="IT"/>
    <s v="Mass Customer"/>
    <s v="N"/>
    <s v="No"/>
    <n v="3"/>
    <m/>
  </r>
  <r>
    <n v="4823"/>
    <n v="5"/>
    <x v="154"/>
    <n v="250"/>
    <d v="2017-04-24T00:00:00"/>
    <b v="0"/>
    <s v="Approved"/>
    <s v="Trek Bicycles"/>
    <s v="Mountain"/>
    <s v="low"/>
    <s v="medium"/>
    <n v="574.64"/>
    <n v="459.71"/>
    <d v="2011-08-29T00:00:00"/>
    <n v="114.93"/>
    <s v="Female"/>
    <n v="18"/>
    <d v="1975-01-18T00:00:00"/>
    <n v="47.711540191527135"/>
    <s v="Internal Auditor"/>
    <s v="IT"/>
    <s v="Mass Customer"/>
    <s v="N"/>
    <s v="No"/>
    <n v="3"/>
    <m/>
  </r>
  <r>
    <n v="17684"/>
    <n v="46"/>
    <x v="154"/>
    <n v="310"/>
    <d v="2017-02-23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18"/>
    <d v="1975-01-18T00:00:00"/>
    <n v="47.711540191527135"/>
    <s v="Internal Auditor"/>
    <s v="IT"/>
    <s v="Mass Customer"/>
    <s v="N"/>
    <s v="No"/>
    <n v="3"/>
    <m/>
  </r>
  <r>
    <n v="19990"/>
    <n v="55"/>
    <x v="154"/>
    <n v="337"/>
    <d v="2017-01-27T00:00:00"/>
    <b v="1"/>
    <s v="Cancelled"/>
    <s v="Trek Bicycles"/>
    <s v="Road"/>
    <s v="medium"/>
    <s v="large"/>
    <n v="1894.19"/>
    <n v="598.76"/>
    <d v="2003-07-21T00:00:00"/>
    <n v="1295.43"/>
    <s v="Female"/>
    <n v="18"/>
    <d v="1975-01-18T00:00:00"/>
    <n v="47.711540191527135"/>
    <s v="Internal Auditor"/>
    <s v="IT"/>
    <s v="Mass Customer"/>
    <s v="N"/>
    <s v="No"/>
    <n v="3"/>
    <m/>
  </r>
  <r>
    <n v="1029"/>
    <n v="17"/>
    <x v="154"/>
    <n v="355"/>
    <d v="2017-01-09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18"/>
    <d v="1975-01-18T00:00:00"/>
    <n v="47.711540191527135"/>
    <s v="Internal Auditor"/>
    <s v="IT"/>
    <s v="Mass Customer"/>
    <s v="N"/>
    <s v="No"/>
    <n v="3"/>
    <m/>
  </r>
  <r>
    <n v="19176"/>
    <n v="0"/>
    <x v="155"/>
    <n v="20"/>
    <d v="2017-12-10T00:00:00"/>
    <b v="1"/>
    <s v="Approved"/>
    <s v="Giant Bicycles"/>
    <s v="Standard"/>
    <s v="medium"/>
    <s v="large"/>
    <n v="569.55999999999995"/>
    <n v="528.42999999999995"/>
    <d v="2004-01-16T00:00:00"/>
    <n v="41.129999999999995"/>
    <s v="Male"/>
    <n v="46"/>
    <d v="1973-05-26T00:00:00"/>
    <n v="49.360855260337402"/>
    <s v="Senior Developer"/>
    <s v="Manufacturing"/>
    <s v="High Net Worth"/>
    <s v="N"/>
    <s v="Yes"/>
    <n v="7"/>
    <m/>
  </r>
  <r>
    <n v="13656"/>
    <n v="46"/>
    <x v="155"/>
    <n v="74"/>
    <d v="2017-10-17T00:00:00"/>
    <b v="1"/>
    <s v="Approved"/>
    <s v="OHM Cycles"/>
    <s v="Standard"/>
    <s v="low"/>
    <s v="medium"/>
    <n v="1793.43"/>
    <n v="248.82"/>
    <d v="2011-03-16T00:00:00"/>
    <n v="1544.6100000000001"/>
    <s v="Male"/>
    <n v="46"/>
    <d v="1973-05-26T00:00:00"/>
    <n v="49.360855260337402"/>
    <s v="Senior Developer"/>
    <s v="Manufacturing"/>
    <s v="High Net Worth"/>
    <s v="N"/>
    <s v="Yes"/>
    <n v="7"/>
    <m/>
  </r>
  <r>
    <n v="19224"/>
    <n v="84"/>
    <x v="155"/>
    <n v="86"/>
    <d v="2017-10-05T00:00:00"/>
    <b v="1"/>
    <s v="Approved"/>
    <s v="Giant Bicycles"/>
    <s v="Road"/>
    <s v="medium"/>
    <s v="medium"/>
    <n v="792.9"/>
    <n v="594.67999999999995"/>
    <d v="1995-10-24T00:00:00"/>
    <n v="198.22000000000003"/>
    <s v="Male"/>
    <n v="46"/>
    <d v="1973-05-26T00:00:00"/>
    <n v="49.360855260337402"/>
    <s v="Senior Developer"/>
    <s v="Manufacturing"/>
    <s v="High Net Worth"/>
    <s v="N"/>
    <s v="Yes"/>
    <n v="7"/>
    <m/>
  </r>
  <r>
    <n v="17746"/>
    <n v="0"/>
    <x v="155"/>
    <n v="167"/>
    <d v="2017-07-16T00:00:00"/>
    <b v="1"/>
    <s v="Approved"/>
    <s v="OHM Cycles"/>
    <s v="Standard"/>
    <s v="high"/>
    <s v="medium"/>
    <n v="227.88"/>
    <n v="136.72999999999999"/>
    <d v="2003-02-07T00:00:00"/>
    <n v="91.15"/>
    <s v="Male"/>
    <n v="46"/>
    <d v="1973-05-26T00:00:00"/>
    <n v="49.360855260337402"/>
    <s v="Senior Developer"/>
    <s v="Manufacturing"/>
    <s v="High Net Worth"/>
    <s v="N"/>
    <s v="Yes"/>
    <n v="7"/>
    <m/>
  </r>
  <r>
    <n v="7890"/>
    <n v="64"/>
    <x v="155"/>
    <n v="174"/>
    <d v="2017-07-09T00:00:00"/>
    <b v="1"/>
    <s v="Approved"/>
    <s v="Giant Bicycles"/>
    <s v="Standard"/>
    <s v="high"/>
    <s v="small"/>
    <n v="1977.36"/>
    <n v="1759.85"/>
    <d v="1993-06-23T00:00:00"/>
    <n v="217.51"/>
    <s v="Male"/>
    <n v="46"/>
    <d v="1973-05-26T00:00:00"/>
    <n v="49.360855260337402"/>
    <s v="Senior Developer"/>
    <s v="Manufacturing"/>
    <s v="High Net Worth"/>
    <s v="N"/>
    <s v="Yes"/>
    <n v="7"/>
    <m/>
  </r>
  <r>
    <n v="16328"/>
    <n v="80"/>
    <x v="155"/>
    <n v="175"/>
    <d v="2017-07-08T00:00:00"/>
    <b v="0"/>
    <s v="Approved"/>
    <s v="Trek Bicycles"/>
    <s v="Standard"/>
    <s v="medium"/>
    <s v="large"/>
    <n v="1469.44"/>
    <n v="596.54999999999995"/>
    <d v="2010-11-05T00:00:00"/>
    <n v="872.8900000000001"/>
    <s v="Male"/>
    <n v="46"/>
    <d v="1973-05-26T00:00:00"/>
    <n v="49.360855260337402"/>
    <s v="Senior Developer"/>
    <s v="Manufacturing"/>
    <s v="High Net Worth"/>
    <s v="N"/>
    <s v="Yes"/>
    <n v="7"/>
    <m/>
  </r>
  <r>
    <n v="16120"/>
    <n v="35"/>
    <x v="155"/>
    <n v="254"/>
    <d v="2017-04-20T00:00:00"/>
    <b v="0"/>
    <s v="Approved"/>
    <s v="Giant Bicycles"/>
    <s v="Standard"/>
    <s v="medium"/>
    <s v="medium"/>
    <n v="1403.5"/>
    <n v="954.82"/>
    <d v="2012-12-02T00:00:00"/>
    <n v="448.67999999999995"/>
    <s v="Male"/>
    <n v="46"/>
    <d v="1973-05-26T00:00:00"/>
    <n v="49.360855260337402"/>
    <s v="Senior Developer"/>
    <s v="Manufacturing"/>
    <s v="High Net Worth"/>
    <s v="N"/>
    <s v="Yes"/>
    <n v="7"/>
    <m/>
  </r>
  <r>
    <n v="3468"/>
    <n v="76"/>
    <x v="155"/>
    <n v="351"/>
    <d v="2017-01-13T00:00:00"/>
    <b v="1"/>
    <s v="Approved"/>
    <s v="WeareA2B"/>
    <s v="Road"/>
    <s v="low"/>
    <s v="small"/>
    <n v="1172.78"/>
    <n v="1043.77"/>
    <d v="2016-03-29T00:00:00"/>
    <n v="129.01"/>
    <s v="Male"/>
    <n v="46"/>
    <d v="1973-05-26T00:00:00"/>
    <n v="49.360855260337402"/>
    <s v="Senior Developer"/>
    <s v="Manufacturing"/>
    <s v="High Net Worth"/>
    <s v="N"/>
    <s v="Yes"/>
    <n v="7"/>
    <m/>
  </r>
  <r>
    <n v="4092"/>
    <n v="0"/>
    <x v="156"/>
    <n v="27"/>
    <d v="2017-12-03T00:00:00"/>
    <b v="0"/>
    <s v="Approved"/>
    <s v="WeareA2B"/>
    <s v="Standard"/>
    <s v="medium"/>
    <s v="medium"/>
    <n v="60.34"/>
    <n v="45.26"/>
    <d v="1993-07-15T00:00:00"/>
    <n v="15.080000000000005"/>
    <s v="Male"/>
    <n v="27"/>
    <d v="1987-11-21T00:00:00"/>
    <n v="34.862225123033987"/>
    <s v="Office Assistant II"/>
    <s v="Property"/>
    <s v="High Net Worth"/>
    <s v="N"/>
    <s v="No"/>
    <n v="10"/>
    <m/>
  </r>
  <r>
    <n v="15713"/>
    <n v="70"/>
    <x v="156"/>
    <n v="158"/>
    <d v="2017-07-25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27"/>
    <d v="1987-11-21T00:00:00"/>
    <n v="34.862225123033987"/>
    <s v="Office Assistant II"/>
    <s v="Property"/>
    <s v="High Net Worth"/>
    <s v="N"/>
    <s v="No"/>
    <n v="10"/>
    <m/>
  </r>
  <r>
    <n v="1378"/>
    <n v="58"/>
    <x v="156"/>
    <n v="280"/>
    <d v="2017-03-25T00:00:00"/>
    <b v="1"/>
    <s v="Approved"/>
    <s v="OHM Cycles"/>
    <s v="Road"/>
    <s v="medium"/>
    <s v="medium"/>
    <n v="1280.28"/>
    <n v="829.51"/>
    <d v="2001-11-25T00:00:00"/>
    <n v="450.77"/>
    <s v="Male"/>
    <n v="27"/>
    <d v="1987-11-21T00:00:00"/>
    <n v="34.862225123033987"/>
    <s v="Office Assistant II"/>
    <s v="Property"/>
    <s v="High Net Worth"/>
    <s v="N"/>
    <s v="No"/>
    <n v="10"/>
    <m/>
  </r>
  <r>
    <n v="19680"/>
    <n v="0"/>
    <x v="156"/>
    <n v="287"/>
    <d v="2017-03-18T00:00:00"/>
    <b v="1"/>
    <s v="Approved"/>
    <s v="Norco Bicycles"/>
    <s v="Road"/>
    <s v="medium"/>
    <s v="medium"/>
    <n v="543.39"/>
    <n v="407.54"/>
    <d v="2016-11-22T00:00:00"/>
    <n v="135.84999999999997"/>
    <s v="Male"/>
    <n v="27"/>
    <d v="1987-11-21T00:00:00"/>
    <n v="34.862225123033987"/>
    <s v="Office Assistant II"/>
    <s v="Property"/>
    <s v="High Net Worth"/>
    <s v="N"/>
    <s v="No"/>
    <n v="10"/>
    <m/>
  </r>
  <r>
    <n v="9439"/>
    <n v="61"/>
    <x v="156"/>
    <n v="338"/>
    <d v="2017-01-26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27"/>
    <d v="1987-11-21T00:00:00"/>
    <n v="34.862225123033987"/>
    <s v="Office Assistant II"/>
    <s v="Property"/>
    <s v="High Net Worth"/>
    <s v="N"/>
    <s v="No"/>
    <n v="10"/>
    <m/>
  </r>
  <r>
    <n v="15774"/>
    <n v="53"/>
    <x v="157"/>
    <n v="64"/>
    <d v="2017-10-27T00:00:00"/>
    <b v="1"/>
    <s v="Approved"/>
    <s v="OHM Cycles"/>
    <s v="Standard"/>
    <s v="medium"/>
    <s v="medium"/>
    <n v="795.34"/>
    <n v="101.58"/>
    <d v="2009-04-12T00:00:00"/>
    <n v="693.76"/>
    <s v="Male"/>
    <n v="5"/>
    <d v="1985-04-28T00:00:00"/>
    <n v="37.429348411022332"/>
    <s v="Recruiter"/>
    <s v="Financial Services"/>
    <s v="Affluent Customer"/>
    <s v="N"/>
    <s v="Yes"/>
    <n v="13"/>
    <m/>
  </r>
  <r>
    <n v="8592"/>
    <n v="2"/>
    <x v="157"/>
    <n v="95"/>
    <d v="2017-09-26T00:00:00"/>
    <b v="1"/>
    <s v="Approved"/>
    <s v="Solex"/>
    <s v="Standard"/>
    <s v="medium"/>
    <s v="medium"/>
    <n v="71.489999999999995"/>
    <n v="53.62"/>
    <d v="2012-12-02T00:00:00"/>
    <n v="17.869999999999997"/>
    <s v="Male"/>
    <n v="5"/>
    <d v="1985-04-28T00:00:00"/>
    <n v="37.429348411022332"/>
    <s v="Recruiter"/>
    <s v="Financial Services"/>
    <s v="Affluent Customer"/>
    <s v="N"/>
    <s v="Yes"/>
    <n v="13"/>
    <m/>
  </r>
  <r>
    <n v="7324"/>
    <n v="91"/>
    <x v="157"/>
    <n v="142"/>
    <d v="2017-08-10T00:00:00"/>
    <b v="0"/>
    <s v="Approved"/>
    <s v="Solex"/>
    <s v="Standard"/>
    <s v="medium"/>
    <s v="medium"/>
    <n v="100.35"/>
    <n v="75.260000000000005"/>
    <d v="1994-08-10T00:00:00"/>
    <n v="25.089999999999989"/>
    <s v="Male"/>
    <n v="5"/>
    <d v="1985-04-28T00:00:00"/>
    <n v="37.429348411022332"/>
    <s v="Recruiter"/>
    <s v="Financial Services"/>
    <s v="Affluent Customer"/>
    <s v="N"/>
    <s v="Yes"/>
    <n v="13"/>
    <m/>
  </r>
  <r>
    <n v="5154"/>
    <n v="10"/>
    <x v="157"/>
    <n v="158"/>
    <d v="2017-07-25T00:00:00"/>
    <b v="0"/>
    <s v="Approved"/>
    <s v="WeareA2B"/>
    <s v="Touring"/>
    <s v="medium"/>
    <s v="medium"/>
    <n v="1466.68"/>
    <n v="363.25"/>
    <d v="1996-11-09T00:00:00"/>
    <n v="1103.43"/>
    <s v="Male"/>
    <n v="5"/>
    <d v="1985-04-28T00:00:00"/>
    <n v="37.429348411022332"/>
    <s v="Recruiter"/>
    <s v="Financial Services"/>
    <s v="Affluent Customer"/>
    <s v="N"/>
    <s v="Yes"/>
    <n v="13"/>
    <m/>
  </r>
  <r>
    <n v="14290"/>
    <n v="89"/>
    <x v="157"/>
    <n v="159"/>
    <d v="2017-07-24T00:00:00"/>
    <b v="1"/>
    <s v="Approved"/>
    <s v="WeareA2B"/>
    <s v="Touring"/>
    <s v="medium"/>
    <s v="large"/>
    <n v="1362.99"/>
    <n v="57.74"/>
    <d v="2013-06-09T00:00:00"/>
    <n v="1305.25"/>
    <s v="Male"/>
    <n v="5"/>
    <d v="1985-04-28T00:00:00"/>
    <n v="37.429348411022332"/>
    <s v="Recruiter"/>
    <s v="Financial Services"/>
    <s v="Affluent Customer"/>
    <s v="N"/>
    <s v="Yes"/>
    <n v="13"/>
    <m/>
  </r>
  <r>
    <n v="7746"/>
    <n v="81"/>
    <x v="157"/>
    <n v="236"/>
    <d v="2017-05-08T00:00:00"/>
    <b v="1"/>
    <s v="Approved"/>
    <s v="Norco Bicycles"/>
    <s v="Standard"/>
    <s v="medium"/>
    <s v="small"/>
    <n v="586.45000000000005"/>
    <n v="521.94000000000005"/>
    <d v="1993-04-20T00:00:00"/>
    <n v="64.509999999999991"/>
    <s v="Male"/>
    <n v="5"/>
    <d v="1985-04-28T00:00:00"/>
    <n v="37.429348411022332"/>
    <s v="Recruiter"/>
    <s v="Financial Services"/>
    <s v="Affluent Customer"/>
    <s v="N"/>
    <s v="Yes"/>
    <n v="13"/>
    <m/>
  </r>
  <r>
    <n v="5877"/>
    <n v="67"/>
    <x v="157"/>
    <n v="363"/>
    <d v="2017-01-01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5"/>
    <d v="1985-04-28T00:00:00"/>
    <n v="37.429348411022332"/>
    <s v="Recruiter"/>
    <s v="Financial Services"/>
    <s v="Affluent Customer"/>
    <s v="N"/>
    <s v="Yes"/>
    <n v="13"/>
    <m/>
  </r>
  <r>
    <n v="4783"/>
    <n v="36"/>
    <x v="158"/>
    <n v="26"/>
    <d v="2017-12-04T00:00:00"/>
    <b v="0"/>
    <s v="Approved"/>
    <s v="Solex"/>
    <s v="Standard"/>
    <s v="low"/>
    <s v="medium"/>
    <n v="945.04"/>
    <n v="507.58"/>
    <d v="1995-12-19T00:00:00"/>
    <n v="437.46"/>
    <s v="Male"/>
    <n v="1"/>
    <d v="1964-07-28T00:00:00"/>
    <n v="58.193731972349056"/>
    <s v="Operator"/>
    <s v="Telecommunications"/>
    <s v="Affluent Customer"/>
    <s v="N"/>
    <s v="No"/>
    <n v="4"/>
    <m/>
  </r>
  <r>
    <n v="7227"/>
    <n v="13"/>
    <x v="158"/>
    <n v="60"/>
    <d v="2017-10-31T00:00:00"/>
    <b v="1"/>
    <s v="Approved"/>
    <s v="Solex"/>
    <s v="Standard"/>
    <s v="medium"/>
    <s v="medium"/>
    <n v="1163.8900000000001"/>
    <n v="589.27"/>
    <d v="2016-07-09T00:00:00"/>
    <n v="574.62000000000012"/>
    <s v="Male"/>
    <n v="1"/>
    <d v="1964-07-28T00:00:00"/>
    <n v="58.193731972349056"/>
    <s v="Operator"/>
    <s v="Telecommunications"/>
    <s v="Affluent Customer"/>
    <s v="N"/>
    <s v="No"/>
    <n v="4"/>
    <m/>
  </r>
  <r>
    <n v="19573"/>
    <n v="13"/>
    <x v="158"/>
    <n v="67"/>
    <d v="2017-10-24T00:00:00"/>
    <b v="1"/>
    <s v="Approved"/>
    <s v="Solex"/>
    <s v="Standard"/>
    <s v="medium"/>
    <s v="medium"/>
    <n v="1163.8900000000001"/>
    <n v="589.27"/>
    <d v="2016-07-09T00:00:00"/>
    <n v="574.62000000000012"/>
    <s v="Male"/>
    <n v="1"/>
    <d v="1964-07-28T00:00:00"/>
    <n v="58.193731972349056"/>
    <s v="Operator"/>
    <s v="Telecommunications"/>
    <s v="Affluent Customer"/>
    <s v="N"/>
    <s v="No"/>
    <n v="4"/>
    <m/>
  </r>
  <r>
    <n v="15686"/>
    <n v="80"/>
    <x v="158"/>
    <n v="144"/>
    <d v="2017-08-08T00:00:00"/>
    <b v="1"/>
    <s v="Approved"/>
    <s v="OHM Cycles"/>
    <s v="Touring"/>
    <s v="low"/>
    <s v="medium"/>
    <n v="1073.07"/>
    <n v="933.84"/>
    <d v="1997-01-25T00:00:00"/>
    <n v="139.2299999999999"/>
    <s v="Male"/>
    <n v="1"/>
    <d v="1964-07-28T00:00:00"/>
    <n v="58.193731972349056"/>
    <s v="Operator"/>
    <s v="Telecommunications"/>
    <s v="Affluent Customer"/>
    <s v="N"/>
    <s v="No"/>
    <n v="4"/>
    <m/>
  </r>
  <r>
    <n v="1759"/>
    <n v="38"/>
    <x v="158"/>
    <n v="223"/>
    <d v="2017-05-21T00:00:00"/>
    <b v="1"/>
    <s v="Approved"/>
    <s v="Solex"/>
    <s v="Standard"/>
    <s v="medium"/>
    <s v="medium"/>
    <n v="1577.53"/>
    <n v="826.51"/>
    <d v="2011-03-16T00:00:00"/>
    <n v="751.02"/>
    <s v="Male"/>
    <n v="1"/>
    <d v="1964-07-28T00:00:00"/>
    <n v="58.193731972349056"/>
    <s v="Operator"/>
    <s v="Telecommunications"/>
    <s v="Affluent Customer"/>
    <s v="N"/>
    <s v="No"/>
    <n v="4"/>
    <m/>
  </r>
  <r>
    <n v="19278"/>
    <n v="3"/>
    <x v="158"/>
    <n v="255"/>
    <d v="2017-04-19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1"/>
    <d v="1964-07-28T00:00:00"/>
    <n v="58.193731972349056"/>
    <s v="Operator"/>
    <s v="Telecommunications"/>
    <s v="Affluent Customer"/>
    <s v="N"/>
    <s v="No"/>
    <n v="4"/>
    <m/>
  </r>
  <r>
    <n v="9675"/>
    <n v="79"/>
    <x v="158"/>
    <n v="305"/>
    <d v="2017-02-28T00:00:00"/>
    <b v="1"/>
    <s v="Approved"/>
    <s v="Norco Bicycles"/>
    <s v="Standard"/>
    <s v="medium"/>
    <s v="medium"/>
    <n v="1555.58"/>
    <n v="818.01"/>
    <d v="2003-09-09T00:00:00"/>
    <n v="737.56999999999994"/>
    <s v="Male"/>
    <n v="1"/>
    <d v="1964-07-28T00:00:00"/>
    <n v="58.193731972349056"/>
    <s v="Operator"/>
    <s v="Telecommunications"/>
    <s v="Affluent Customer"/>
    <s v="N"/>
    <s v="No"/>
    <n v="4"/>
    <m/>
  </r>
  <r>
    <n v="5422"/>
    <n v="62"/>
    <x v="158"/>
    <n v="324"/>
    <d v="2017-02-09T00:00:00"/>
    <b v="0"/>
    <s v="Approved"/>
    <s v="Solex"/>
    <s v="Standard"/>
    <s v="medium"/>
    <s v="medium"/>
    <n v="478.16"/>
    <n v="298.72000000000003"/>
    <d v="1993-06-23T00:00:00"/>
    <n v="179.44"/>
    <s v="Male"/>
    <n v="1"/>
    <d v="1964-07-28T00:00:00"/>
    <n v="58.193731972349056"/>
    <s v="Operator"/>
    <s v="Telecommunications"/>
    <s v="Affluent Customer"/>
    <s v="N"/>
    <s v="No"/>
    <n v="4"/>
    <m/>
  </r>
  <r>
    <n v="14320"/>
    <n v="66"/>
    <x v="158"/>
    <n v="361"/>
    <d v="2017-01-03T00:00:00"/>
    <b v="1"/>
    <s v="Approved"/>
    <s v="Giant Bicycles"/>
    <s v="Road"/>
    <s v="low"/>
    <s v="small"/>
    <n v="590.26"/>
    <n v="525.33000000000004"/>
    <d v="2010-11-05T00:00:00"/>
    <n v="64.92999999999995"/>
    <s v="Male"/>
    <n v="1"/>
    <d v="1964-07-28T00:00:00"/>
    <n v="58.193731972349056"/>
    <s v="Operator"/>
    <s v="Telecommunications"/>
    <s v="Affluent Customer"/>
    <s v="N"/>
    <s v="No"/>
    <n v="4"/>
    <m/>
  </r>
  <r>
    <n v="8799"/>
    <n v="60"/>
    <x v="159"/>
    <n v="3"/>
    <d v="2017-12-27T00:00:00"/>
    <b v="1"/>
    <s v="Approved"/>
    <s v="Giant Bicycles"/>
    <s v="Standard"/>
    <s v="high"/>
    <s v="small"/>
    <n v="1977.36"/>
    <n v="1759.85"/>
    <d v="2011-08-24T00:00:00"/>
    <n v="217.51"/>
    <s v="Male"/>
    <n v="9"/>
    <d v="1994-05-20T00:00:00"/>
    <n v="28.363594986364799"/>
    <s v="Programmer Analyst III"/>
    <s v="Manufacturing"/>
    <s v="Mass Customer"/>
    <s v="N"/>
    <s v="No"/>
    <n v="2"/>
    <m/>
  </r>
  <r>
    <n v="3898"/>
    <n v="21"/>
    <x v="159"/>
    <n v="198"/>
    <d v="2017-06-15T00:00:00"/>
    <b v="1"/>
    <s v="Approved"/>
    <s v="Solex"/>
    <s v="Standard"/>
    <s v="medium"/>
    <s v="large"/>
    <n v="1071.23"/>
    <n v="380.74"/>
    <d v="1996-04-05T00:00:00"/>
    <n v="690.49"/>
    <s v="Male"/>
    <n v="9"/>
    <d v="1994-05-20T00:00:00"/>
    <n v="28.363594986364799"/>
    <s v="Programmer Analyst III"/>
    <s v="Manufacturing"/>
    <s v="Mass Customer"/>
    <s v="N"/>
    <s v="No"/>
    <n v="2"/>
    <m/>
  </r>
  <r>
    <n v="15669"/>
    <n v="7"/>
    <x v="159"/>
    <n v="212"/>
    <d v="2017-06-01T00:00:00"/>
    <b v="1"/>
    <s v="Approved"/>
    <s v="Trek Bicycles"/>
    <s v="Road"/>
    <s v="low"/>
    <s v="medium"/>
    <n v="980.37"/>
    <n v="234.43"/>
    <d v="2004-09-28T00:00:00"/>
    <n v="745.94"/>
    <s v="Male"/>
    <n v="9"/>
    <d v="1994-05-20T00:00:00"/>
    <n v="28.363594986364799"/>
    <s v="Programmer Analyst III"/>
    <s v="Manufacturing"/>
    <s v="Mass Customer"/>
    <s v="N"/>
    <s v="No"/>
    <n v="2"/>
    <m/>
  </r>
  <r>
    <n v="12540"/>
    <n v="51"/>
    <x v="159"/>
    <n v="244"/>
    <d v="2017-04-30T00:00:00"/>
    <b v="1"/>
    <s v="Approved"/>
    <s v="OHM Cycles"/>
    <s v="Standard"/>
    <s v="high"/>
    <s v="medium"/>
    <n v="2005.66"/>
    <n v="1203.4000000000001"/>
    <d v="2012-04-10T00:00:00"/>
    <n v="802.26"/>
    <s v="Male"/>
    <n v="9"/>
    <d v="1994-05-20T00:00:00"/>
    <n v="28.363594986364799"/>
    <s v="Programmer Analyst III"/>
    <s v="Manufacturing"/>
    <s v="Mass Customer"/>
    <s v="N"/>
    <s v="No"/>
    <n v="2"/>
    <m/>
  </r>
  <r>
    <n v="403"/>
    <n v="14"/>
    <x v="159"/>
    <n v="316"/>
    <d v="2017-02-17T00:00:00"/>
    <b v="0"/>
    <s v="Approved"/>
    <s v="Trek Bicycles"/>
    <s v="Standard"/>
    <s v="medium"/>
    <s v="small"/>
    <n v="1386.84"/>
    <n v="1234.29"/>
    <d v="2003-08-05T00:00:00"/>
    <n v="152.54999999999995"/>
    <s v="Male"/>
    <n v="9"/>
    <d v="1994-05-20T00:00:00"/>
    <n v="28.363594986364799"/>
    <s v="Programmer Analyst III"/>
    <s v="Manufacturing"/>
    <s v="Mass Customer"/>
    <s v="N"/>
    <s v="No"/>
    <n v="2"/>
    <m/>
  </r>
  <r>
    <n v="1050"/>
    <n v="6"/>
    <x v="159"/>
    <n v="357"/>
    <d v="2017-01-07T00:00:00"/>
    <b v="0"/>
    <s v="Approved"/>
    <s v="OHM Cycles"/>
    <s v="Standard"/>
    <s v="high"/>
    <s v="medium"/>
    <n v="227.88"/>
    <n v="136.72999999999999"/>
    <d v="2003-02-07T00:00:00"/>
    <n v="91.15"/>
    <s v="Male"/>
    <n v="9"/>
    <d v="1994-05-20T00:00:00"/>
    <n v="28.363594986364799"/>
    <s v="Programmer Analyst III"/>
    <s v="Manufacturing"/>
    <s v="Mass Customer"/>
    <s v="N"/>
    <s v="No"/>
    <n v="2"/>
    <m/>
  </r>
  <r>
    <n v="4077"/>
    <n v="21"/>
    <x v="160"/>
    <n v="159"/>
    <d v="2017-07-24T00:00:00"/>
    <b v="1"/>
    <s v="Approved"/>
    <s v="WeareA2B"/>
    <s v="Touring"/>
    <s v="medium"/>
    <s v="medium"/>
    <n v="1466.68"/>
    <n v="363.25"/>
    <d v="1996-11-09T00:00:00"/>
    <n v="1103.43"/>
    <s v="Male"/>
    <n v="67"/>
    <d v="1954-06-25T00:00:00"/>
    <n v="68.292362109335357"/>
    <s v="Teacher"/>
    <s v="Financial Services"/>
    <s v="High Net Worth"/>
    <s v="N"/>
    <s v="Yes"/>
    <n v="10"/>
    <m/>
  </r>
  <r>
    <n v="16066"/>
    <n v="93"/>
    <x v="160"/>
    <n v="232"/>
    <d v="2017-05-12T00:00:00"/>
    <b v="1"/>
    <s v="Approved"/>
    <s v="OHM Cycles"/>
    <s v="Standard"/>
    <s v="high"/>
    <s v="medium"/>
    <n v="1458.17"/>
    <n v="874.9"/>
    <d v="1999-12-04T00:00:00"/>
    <n v="583.2700000000001"/>
    <s v="Male"/>
    <n v="67"/>
    <d v="1954-06-25T00:00:00"/>
    <n v="68.292362109335357"/>
    <s v="Teacher"/>
    <s v="Financial Services"/>
    <s v="High Net Worth"/>
    <s v="N"/>
    <s v="Yes"/>
    <n v="10"/>
    <m/>
  </r>
  <r>
    <n v="206"/>
    <n v="5"/>
    <x v="160"/>
    <n v="239"/>
    <d v="2017-05-05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67"/>
    <d v="1954-06-25T00:00:00"/>
    <n v="68.292362109335357"/>
    <s v="Teacher"/>
    <s v="Financial Services"/>
    <s v="High Net Worth"/>
    <s v="N"/>
    <s v="Yes"/>
    <n v="10"/>
    <m/>
  </r>
  <r>
    <n v="1939"/>
    <n v="74"/>
    <x v="161"/>
    <n v="4"/>
    <d v="2017-12-26T00:00:00"/>
    <b v="1"/>
    <s v="Approved"/>
    <s v="WeareA2B"/>
    <s v="Standard"/>
    <s v="medium"/>
    <s v="medium"/>
    <n v="1228.07"/>
    <n v="400.91"/>
    <d v="2000-05-22T00:00:00"/>
    <n v="827.15999999999985"/>
    <s v="Male"/>
    <n v="57"/>
    <d v="1967-08-07T00:00:00"/>
    <n v="55.166334712392192"/>
    <s v="Quality Engineer"/>
    <s v="Health"/>
    <s v="Affluent Customer"/>
    <s v="N"/>
    <s v="No"/>
    <n v="17"/>
    <m/>
  </r>
  <r>
    <n v="17771"/>
    <n v="66"/>
    <x v="161"/>
    <n v="126"/>
    <d v="2017-08-26T00:00:00"/>
    <b v="0"/>
    <s v="Approved"/>
    <s v="Giant Bicycles"/>
    <s v="Road"/>
    <s v="low"/>
    <s v="small"/>
    <n v="590.26"/>
    <n v="525.33000000000004"/>
    <d v="2010-11-05T00:00:00"/>
    <n v="64.92999999999995"/>
    <s v="Male"/>
    <n v="57"/>
    <d v="1967-08-07T00:00:00"/>
    <n v="55.166334712392192"/>
    <s v="Quality Engineer"/>
    <s v="Health"/>
    <s v="Affluent Customer"/>
    <s v="N"/>
    <s v="No"/>
    <n v="17"/>
    <m/>
  </r>
  <r>
    <n v="285"/>
    <n v="48"/>
    <x v="161"/>
    <n v="156"/>
    <d v="2017-07-27T00:00:00"/>
    <b v="1"/>
    <s v="Approved"/>
    <s v="WeareA2B"/>
    <s v="Standard"/>
    <s v="medium"/>
    <s v="medium"/>
    <n v="1762.96"/>
    <n v="950.52"/>
    <d v="2014-07-28T00:00:00"/>
    <n v="812.44"/>
    <s v="Male"/>
    <n v="57"/>
    <d v="1967-08-07T00:00:00"/>
    <n v="55.166334712392192"/>
    <s v="Quality Engineer"/>
    <s v="Health"/>
    <s v="Affluent Customer"/>
    <s v="N"/>
    <s v="No"/>
    <n v="17"/>
    <m/>
  </r>
  <r>
    <n v="259"/>
    <n v="87"/>
    <x v="161"/>
    <n v="177"/>
    <d v="2017-07-06T00:00:00"/>
    <b v="1"/>
    <s v="Approved"/>
    <s v="Giant Bicycles"/>
    <s v="Standard"/>
    <s v="high"/>
    <s v="medium"/>
    <n v="1179"/>
    <n v="707.4"/>
    <d v="1997-08-25T00:00:00"/>
    <n v="471.6"/>
    <s v="Male"/>
    <n v="57"/>
    <d v="1967-08-07T00:00:00"/>
    <n v="55.166334712392192"/>
    <s v="Quality Engineer"/>
    <s v="Health"/>
    <s v="Affluent Customer"/>
    <s v="N"/>
    <s v="No"/>
    <n v="17"/>
    <m/>
  </r>
  <r>
    <n v="18845"/>
    <n v="11"/>
    <x v="161"/>
    <n v="185"/>
    <d v="2017-06-28T00:00:00"/>
    <b v="1"/>
    <s v="Approved"/>
    <s v="Giant Bicycles"/>
    <s v="Standard"/>
    <s v="high"/>
    <s v="medium"/>
    <n v="1274.93"/>
    <n v="764.96"/>
    <d v="2007-08-04T00:00:00"/>
    <n v="509.97"/>
    <s v="Male"/>
    <n v="57"/>
    <d v="1967-08-07T00:00:00"/>
    <n v="55.166334712392192"/>
    <s v="Quality Engineer"/>
    <s v="Health"/>
    <s v="Affluent Customer"/>
    <s v="N"/>
    <s v="No"/>
    <n v="17"/>
    <m/>
  </r>
  <r>
    <n v="3926"/>
    <n v="14"/>
    <x v="161"/>
    <n v="197"/>
    <d v="2017-06-16T00:00:00"/>
    <b v="1"/>
    <s v="Approved"/>
    <s v="Trek Bicycles"/>
    <s v="Standard"/>
    <s v="medium"/>
    <s v="small"/>
    <n v="1386.84"/>
    <n v="1234.29"/>
    <d v="2003-08-05T00:00:00"/>
    <n v="152.54999999999995"/>
    <s v="Male"/>
    <n v="57"/>
    <d v="1967-08-07T00:00:00"/>
    <n v="55.166334712392192"/>
    <s v="Quality Engineer"/>
    <s v="Health"/>
    <s v="Affluent Customer"/>
    <s v="N"/>
    <s v="No"/>
    <n v="17"/>
    <m/>
  </r>
  <r>
    <n v="8580"/>
    <n v="85"/>
    <x v="161"/>
    <n v="230"/>
    <d v="2017-05-14T00:00:00"/>
    <b v="0"/>
    <s v="Approved"/>
    <s v="WeareA2B"/>
    <s v="Standard"/>
    <s v="medium"/>
    <s v="medium"/>
    <n v="752.64"/>
    <n v="205.36"/>
    <d v="2015-08-02T00:00:00"/>
    <n v="547.28"/>
    <s v="Male"/>
    <n v="57"/>
    <d v="1967-08-07T00:00:00"/>
    <n v="55.166334712392192"/>
    <s v="Quality Engineer"/>
    <s v="Health"/>
    <s v="Affluent Customer"/>
    <s v="N"/>
    <s v="No"/>
    <n v="17"/>
    <m/>
  </r>
  <r>
    <n v="1250"/>
    <n v="90"/>
    <x v="161"/>
    <n v="258"/>
    <d v="2017-04-16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57"/>
    <d v="1967-08-07T00:00:00"/>
    <n v="55.166334712392192"/>
    <s v="Quality Engineer"/>
    <s v="Health"/>
    <s v="Affluent Customer"/>
    <s v="N"/>
    <s v="No"/>
    <n v="17"/>
    <m/>
  </r>
  <r>
    <n v="14644"/>
    <n v="60"/>
    <x v="161"/>
    <n v="284"/>
    <d v="2017-03-21T00:00:00"/>
    <b v="0"/>
    <s v="Approved"/>
    <s v="Giant Bicycles"/>
    <s v="Standard"/>
    <s v="high"/>
    <s v="small"/>
    <n v="1977.36"/>
    <n v="1759.85"/>
    <d v="2011-08-24T00:00:00"/>
    <n v="217.51"/>
    <s v="Male"/>
    <n v="57"/>
    <d v="1967-08-07T00:00:00"/>
    <n v="55.166334712392192"/>
    <s v="Quality Engineer"/>
    <s v="Health"/>
    <s v="Affluent Customer"/>
    <s v="N"/>
    <s v="No"/>
    <n v="17"/>
    <m/>
  </r>
  <r>
    <n v="18339"/>
    <n v="20"/>
    <x v="161"/>
    <n v="311"/>
    <d v="2017-02-22T00:00:00"/>
    <b v="1"/>
    <s v="Approved"/>
    <s v="Trek Bicycles"/>
    <s v="Standard"/>
    <s v="medium"/>
    <s v="small"/>
    <n v="1775.81"/>
    <n v="1580.47"/>
    <d v="2010-05-05T00:00:00"/>
    <n v="195.33999999999992"/>
    <s v="Male"/>
    <n v="57"/>
    <d v="1967-08-07T00:00:00"/>
    <n v="55.166334712392192"/>
    <s v="Quality Engineer"/>
    <s v="Health"/>
    <s v="Affluent Customer"/>
    <s v="N"/>
    <s v="No"/>
    <n v="17"/>
    <m/>
  </r>
  <r>
    <n v="17934"/>
    <n v="56"/>
    <x v="161"/>
    <n v="356"/>
    <d v="2017-01-08T00:00:00"/>
    <b v="0"/>
    <s v="Approved"/>
    <s v="OHM Cycles"/>
    <s v="Standard"/>
    <s v="medium"/>
    <s v="medium"/>
    <n v="183.86"/>
    <n v="137.9"/>
    <d v="1997-10-04T00:00:00"/>
    <n v="45.960000000000008"/>
    <s v="Male"/>
    <n v="57"/>
    <d v="1967-08-07T00:00:00"/>
    <n v="55.166334712392192"/>
    <s v="Quality Engineer"/>
    <s v="Health"/>
    <s v="Affluent Customer"/>
    <s v="N"/>
    <s v="No"/>
    <n v="17"/>
    <m/>
  </r>
  <r>
    <n v="3314"/>
    <n v="1"/>
    <x v="162"/>
    <n v="13"/>
    <d v="2017-12-17T00:00:00"/>
    <b v="1"/>
    <s v="Approved"/>
    <s v="Giant Bicycles"/>
    <s v="Standard"/>
    <s v="medium"/>
    <s v="medium"/>
    <n v="1403.5"/>
    <n v="954.82"/>
    <d v="2012-12-02T00:00:00"/>
    <n v="448.67999999999995"/>
    <s v="Male"/>
    <n v="19"/>
    <d v="1957-09-01T00:00:00"/>
    <n v="65.10332101344494"/>
    <s v="Operator"/>
    <s v="Argiculture"/>
    <s v="Mass Customer"/>
    <s v="N"/>
    <s v="Yes"/>
    <n v="11"/>
    <m/>
  </r>
  <r>
    <n v="17467"/>
    <n v="93"/>
    <x v="162"/>
    <n v="144"/>
    <d v="2017-08-08T00:00:00"/>
    <b v="0"/>
    <s v="Approved"/>
    <s v="WeareA2B"/>
    <s v="Standard"/>
    <s v="medium"/>
    <s v="medium"/>
    <n v="1065.03"/>
    <n v="230.09"/>
    <d v="1991-05-06T00:00:00"/>
    <n v="834.93999999999994"/>
    <s v="Male"/>
    <n v="19"/>
    <d v="1957-09-01T00:00:00"/>
    <n v="65.10332101344494"/>
    <s v="Operator"/>
    <s v="Argiculture"/>
    <s v="Mass Customer"/>
    <s v="N"/>
    <s v="Yes"/>
    <n v="11"/>
    <m/>
  </r>
  <r>
    <n v="3853"/>
    <n v="7"/>
    <x v="162"/>
    <n v="252"/>
    <d v="2017-04-22T00:00:00"/>
    <b v="0"/>
    <s v="Approved"/>
    <s v="Trek Bicycles"/>
    <s v="Road"/>
    <s v="low"/>
    <s v="medium"/>
    <n v="980.37"/>
    <n v="234.43"/>
    <d v="1991-11-07T00:00:00"/>
    <n v="745.94"/>
    <s v="Male"/>
    <n v="19"/>
    <d v="1957-09-01T00:00:00"/>
    <n v="65.10332101344494"/>
    <s v="Operator"/>
    <s v="Argiculture"/>
    <s v="Mass Customer"/>
    <s v="N"/>
    <s v="Yes"/>
    <n v="11"/>
    <m/>
  </r>
  <r>
    <n v="12984"/>
    <n v="77"/>
    <x v="162"/>
    <n v="338"/>
    <d v="2017-01-26T00:00:00"/>
    <b v="1"/>
    <s v="Approved"/>
    <s v="Norco Bicycles"/>
    <s v="Road"/>
    <s v="medium"/>
    <s v="large"/>
    <n v="1240.31"/>
    <n v="795.1"/>
    <d v="2004-07-25T00:00:00"/>
    <n v="445.20999999999992"/>
    <s v="Male"/>
    <n v="19"/>
    <d v="1957-09-01T00:00:00"/>
    <n v="65.10332101344494"/>
    <s v="Operator"/>
    <s v="Argiculture"/>
    <s v="Mass Customer"/>
    <s v="N"/>
    <s v="Yes"/>
    <n v="11"/>
    <m/>
  </r>
  <r>
    <n v="16551"/>
    <n v="53"/>
    <x v="163"/>
    <n v="6"/>
    <d v="2017-12-24T00:00:00"/>
    <b v="0"/>
    <s v="Approved"/>
    <s v="OHM Cycles"/>
    <s v="Standard"/>
    <s v="medium"/>
    <s v="medium"/>
    <n v="795.34"/>
    <n v="101.58"/>
    <d v="1997-02-09T00:00:00"/>
    <n v="693.76"/>
    <s v="U"/>
    <n v="71"/>
    <d v="1899-12-30T00:00:00"/>
    <n v="122.81291005485795"/>
    <s v="Environmental Tech"/>
    <s v="IT"/>
    <s v="Mass Customer"/>
    <s v="N"/>
    <s v="No"/>
    <n v="0"/>
    <m/>
  </r>
  <r>
    <n v="844"/>
    <n v="40"/>
    <x v="164"/>
    <m/>
    <d v="2017-07-09T00:00:00"/>
    <m/>
    <s v="Approved"/>
    <s v="OHM Cycles"/>
    <s v="Standard"/>
    <s v="high"/>
    <s v="medium"/>
    <n v="1458.17"/>
    <n v="874.9"/>
    <n v="36498"/>
    <m/>
    <m/>
    <m/>
    <m/>
    <m/>
    <m/>
    <m/>
    <m/>
    <m/>
    <m/>
    <m/>
    <m/>
  </r>
  <r>
    <n v="10850"/>
    <n v="77"/>
    <x v="163"/>
    <n v="31"/>
    <d v="2017-11-29T00:00:00"/>
    <b v="0"/>
    <s v="Approved"/>
    <s v="Norco Bicycles"/>
    <s v="Road"/>
    <s v="medium"/>
    <s v="large"/>
    <n v="1240.31"/>
    <n v="795.1"/>
    <d v="2011-01-10T00:00:00"/>
    <n v="445.20999999999992"/>
    <s v="U"/>
    <n v="71"/>
    <d v="1899-12-30T00:00:00"/>
    <n v="122.81291005485795"/>
    <s v="Environmental Tech"/>
    <s v="IT"/>
    <s v="Mass Customer"/>
    <s v="N"/>
    <s v="No"/>
    <n v="0"/>
    <m/>
  </r>
  <r>
    <n v="15619"/>
    <n v="17"/>
    <x v="163"/>
    <n v="32"/>
    <d v="2017-11-28T00:00:00"/>
    <b v="0"/>
    <s v="Approved"/>
    <s v="Solex"/>
    <s v="Standard"/>
    <s v="high"/>
    <s v="medium"/>
    <n v="1024.6600000000001"/>
    <n v="614.79999999999995"/>
    <d v="1996-11-09T00:00:00"/>
    <n v="409.86000000000013"/>
    <s v="U"/>
    <n v="71"/>
    <d v="1899-12-30T00:00:00"/>
    <n v="122.81291005485795"/>
    <s v="Environmental Tech"/>
    <s v="IT"/>
    <s v="Mass Customer"/>
    <s v="N"/>
    <s v="No"/>
    <n v="0"/>
    <m/>
  </r>
  <r>
    <n v="11169"/>
    <n v="88"/>
    <x v="163"/>
    <n v="58"/>
    <d v="2017-11-02T00:00:00"/>
    <b v="1"/>
    <s v="Approved"/>
    <s v="Norco Bicycles"/>
    <s v="Standard"/>
    <s v="medium"/>
    <s v="medium"/>
    <n v="1198.46"/>
    <n v="381.1"/>
    <d v="1998-12-16T00:00:00"/>
    <n v="817.36"/>
    <s v="U"/>
    <n v="71"/>
    <d v="1899-12-30T00:00:00"/>
    <n v="122.81291005485795"/>
    <s v="Environmental Tech"/>
    <s v="IT"/>
    <s v="Mass Customer"/>
    <s v="N"/>
    <s v="No"/>
    <n v="0"/>
    <m/>
  </r>
  <r>
    <n v="4915"/>
    <n v="39"/>
    <x v="163"/>
    <n v="195"/>
    <d v="2017-06-18T00:00:00"/>
    <b v="1"/>
    <s v="Approved"/>
    <s v="Giant Bicycles"/>
    <s v="Standard"/>
    <s v="medium"/>
    <s v="large"/>
    <n v="1812.75"/>
    <n v="582.48"/>
    <d v="2010-06-07T00:00:00"/>
    <n v="1230.27"/>
    <s v="U"/>
    <n v="71"/>
    <d v="1899-12-30T00:00:00"/>
    <n v="122.81291005485795"/>
    <s v="Environmental Tech"/>
    <s v="IT"/>
    <s v="Mass Customer"/>
    <s v="N"/>
    <s v="No"/>
    <n v="0"/>
    <m/>
  </r>
  <r>
    <n v="12031"/>
    <n v="65"/>
    <x v="163"/>
    <n v="287"/>
    <d v="2017-03-18T00:00:00"/>
    <b v="1"/>
    <s v="Approved"/>
    <s v="WeareA2B"/>
    <s v="Standard"/>
    <s v="medium"/>
    <s v="medium"/>
    <n v="1807.45"/>
    <n v="778.69"/>
    <d v="2015-05-21T00:00:00"/>
    <n v="1028.76"/>
    <s v="U"/>
    <n v="71"/>
    <d v="1899-12-30T00:00:00"/>
    <n v="122.81291005485795"/>
    <s v="Environmental Tech"/>
    <s v="IT"/>
    <s v="Mass Customer"/>
    <s v="N"/>
    <s v="No"/>
    <n v="0"/>
    <m/>
  </r>
  <r>
    <n v="14925"/>
    <n v="70"/>
    <x v="163"/>
    <n v="289"/>
    <d v="2017-03-16T00:00:00"/>
    <b v="1"/>
    <s v="Approved"/>
    <s v="Trek Bicycles"/>
    <s v="Standard"/>
    <s v="high"/>
    <s v="medium"/>
    <n v="495.72"/>
    <n v="297.43"/>
    <d v="2015-04-11T00:00:00"/>
    <n v="198.29000000000002"/>
    <s v="U"/>
    <n v="71"/>
    <d v="1899-12-30T00:00:00"/>
    <n v="122.81291005485795"/>
    <s v="Environmental Tech"/>
    <s v="IT"/>
    <s v="Mass Customer"/>
    <s v="N"/>
    <s v="No"/>
    <n v="0"/>
    <m/>
  </r>
  <r>
    <n v="14131"/>
    <n v="81"/>
    <x v="163"/>
    <n v="307"/>
    <d v="2017-02-26T00:00:00"/>
    <b v="1"/>
    <s v="Approved"/>
    <s v="Norco Bicycles"/>
    <s v="Standard"/>
    <s v="medium"/>
    <s v="small"/>
    <n v="586.45000000000005"/>
    <n v="521.94000000000005"/>
    <d v="1991-07-10T00:00:00"/>
    <n v="64.509999999999991"/>
    <s v="U"/>
    <n v="71"/>
    <d v="1899-12-30T00:00:00"/>
    <n v="122.81291005485795"/>
    <s v="Environmental Tech"/>
    <s v="IT"/>
    <s v="Mass Customer"/>
    <s v="N"/>
    <s v="No"/>
    <n v="0"/>
    <m/>
  </r>
  <r>
    <n v="18148"/>
    <n v="15"/>
    <x v="165"/>
    <n v="28"/>
    <d v="2017-12-02T00:00:00"/>
    <b v="0"/>
    <s v="Approved"/>
    <s v="Norco Bicycles"/>
    <s v="Standard"/>
    <s v="low"/>
    <s v="medium"/>
    <n v="958.74"/>
    <n v="748.9"/>
    <d v="2005-12-07T00:00:00"/>
    <n v="209.84000000000003"/>
    <s v="Male"/>
    <n v="33"/>
    <d v="1997-07-21T00:00:00"/>
    <n v="25.190992246321656"/>
    <s v="Account Executive"/>
    <s v="Financial Services"/>
    <s v="Mass Customer"/>
    <s v="N"/>
    <s v="No"/>
    <n v="4"/>
    <m/>
  </r>
  <r>
    <n v="1180"/>
    <n v="2"/>
    <x v="165"/>
    <n v="36"/>
    <d v="2017-11-24T00:00:00"/>
    <b v="0"/>
    <s v="Approved"/>
    <s v="Solex"/>
    <s v="Standard"/>
    <s v="medium"/>
    <s v="medium"/>
    <n v="71.489999999999995"/>
    <n v="53.62"/>
    <d v="2012-12-02T00:00:00"/>
    <n v="17.869999999999997"/>
    <s v="Male"/>
    <n v="33"/>
    <d v="1997-07-21T00:00:00"/>
    <n v="25.190992246321656"/>
    <s v="Account Executive"/>
    <s v="Financial Services"/>
    <s v="Mass Customer"/>
    <s v="N"/>
    <s v="No"/>
    <n v="4"/>
    <m/>
  </r>
  <r>
    <n v="12975"/>
    <n v="39"/>
    <x v="165"/>
    <n v="45"/>
    <d v="2017-11-15T00:00:00"/>
    <b v="0"/>
    <s v="Approved"/>
    <s v="Giant Bicycles"/>
    <s v="Standard"/>
    <s v="medium"/>
    <s v="large"/>
    <n v="1812.75"/>
    <n v="582.48"/>
    <d v="2010-06-07T00:00:00"/>
    <n v="1230.27"/>
    <s v="Male"/>
    <n v="33"/>
    <d v="1997-07-21T00:00:00"/>
    <n v="25.190992246321656"/>
    <s v="Account Executive"/>
    <s v="Financial Services"/>
    <s v="Mass Customer"/>
    <s v="N"/>
    <s v="No"/>
    <n v="4"/>
    <m/>
  </r>
  <r>
    <n v="2115"/>
    <n v="38"/>
    <x v="165"/>
    <n v="109"/>
    <d v="2017-09-12T00:00:00"/>
    <b v="0"/>
    <s v="Approved"/>
    <s v="Solex"/>
    <s v="Standard"/>
    <s v="medium"/>
    <s v="medium"/>
    <n v="1577.53"/>
    <n v="826.51"/>
    <d v="2011-03-16T00:00:00"/>
    <n v="751.02"/>
    <s v="Male"/>
    <n v="33"/>
    <d v="1997-07-21T00:00:00"/>
    <n v="25.190992246321656"/>
    <s v="Account Executive"/>
    <s v="Financial Services"/>
    <s v="Mass Customer"/>
    <s v="N"/>
    <s v="No"/>
    <n v="4"/>
    <m/>
  </r>
  <r>
    <n v="14945"/>
    <n v="59"/>
    <x v="165"/>
    <n v="220"/>
    <d v="2017-05-24T00:00:00"/>
    <b v="0"/>
    <s v="Approved"/>
    <s v="Solex"/>
    <s v="Standard"/>
    <s v="medium"/>
    <s v="large"/>
    <n v="1061.56"/>
    <n v="733.58"/>
    <d v="1993-07-20T00:00:00"/>
    <n v="327.9799999999999"/>
    <s v="Male"/>
    <n v="33"/>
    <d v="1997-07-21T00:00:00"/>
    <n v="25.190992246321656"/>
    <s v="Account Executive"/>
    <s v="Financial Services"/>
    <s v="Mass Customer"/>
    <s v="N"/>
    <s v="No"/>
    <n v="4"/>
    <m/>
  </r>
  <r>
    <n v="1394"/>
    <n v="14"/>
    <x v="165"/>
    <n v="229"/>
    <d v="2017-05-15T00:00:00"/>
    <b v="1"/>
    <s v="Approved"/>
    <s v="Trek Bicycles"/>
    <s v="Standard"/>
    <s v="medium"/>
    <s v="small"/>
    <n v="1386.84"/>
    <n v="1234.29"/>
    <d v="2003-08-05T00:00:00"/>
    <n v="152.54999999999995"/>
    <s v="Male"/>
    <n v="33"/>
    <d v="1997-07-21T00:00:00"/>
    <n v="25.190992246321656"/>
    <s v="Account Executive"/>
    <s v="Financial Services"/>
    <s v="Mass Customer"/>
    <s v="N"/>
    <s v="No"/>
    <n v="4"/>
    <m/>
  </r>
  <r>
    <n v="3483"/>
    <n v="52"/>
    <x v="165"/>
    <n v="271"/>
    <d v="2017-04-03T00:00:00"/>
    <b v="0"/>
    <s v="Approved"/>
    <s v="OHM Cycles"/>
    <s v="Road"/>
    <s v="medium"/>
    <s v="medium"/>
    <n v="1280.28"/>
    <n v="829.51"/>
    <d v="2001-11-25T00:00:00"/>
    <n v="450.77"/>
    <s v="Male"/>
    <n v="33"/>
    <d v="1997-07-21T00:00:00"/>
    <n v="25.190992246321656"/>
    <s v="Account Executive"/>
    <s v="Financial Services"/>
    <s v="Mass Customer"/>
    <s v="N"/>
    <s v="No"/>
    <n v="4"/>
    <m/>
  </r>
  <r>
    <n v="7886"/>
    <n v="81"/>
    <x v="166"/>
    <n v="194"/>
    <d v="2017-06-19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34"/>
    <d v="1985-04-08T00:00:00"/>
    <n v="37.484142931570275"/>
    <s v="Quality Control Specialist"/>
    <s v="Manufacturing"/>
    <s v="Mass Customer"/>
    <s v="N"/>
    <s v="No"/>
    <n v="8"/>
    <m/>
  </r>
  <r>
    <n v="5344"/>
    <n v="14"/>
    <x v="166"/>
    <n v="220"/>
    <d v="2017-05-24T00:00:00"/>
    <b v="0"/>
    <s v="Approved"/>
    <s v="Trek Bicycles"/>
    <s v="Standard"/>
    <s v="medium"/>
    <s v="small"/>
    <n v="1386.84"/>
    <n v="1234.29"/>
    <d v="2003-08-05T00:00:00"/>
    <n v="152.54999999999995"/>
    <s v="Male"/>
    <n v="34"/>
    <d v="1985-04-08T00:00:00"/>
    <n v="37.484142931570275"/>
    <s v="Quality Control Specialist"/>
    <s v="Manufacturing"/>
    <s v="Mass Customer"/>
    <s v="N"/>
    <s v="No"/>
    <n v="8"/>
    <m/>
  </r>
  <r>
    <n v="18601"/>
    <n v="63"/>
    <x v="167"/>
    <n v="34"/>
    <d v="2017-11-26T00:00:00"/>
    <b v="1"/>
    <s v="Approved"/>
    <s v="Solex"/>
    <s v="Standard"/>
    <s v="medium"/>
    <s v="medium"/>
    <n v="1483.2"/>
    <n v="99.59"/>
    <d v="2009-03-08T00:00:00"/>
    <n v="1383.6100000000001"/>
    <s v="Female"/>
    <n v="32"/>
    <d v="1973-12-06T00:00:00"/>
    <n v="48.829348410705222"/>
    <s v="Analog Circuit Design manager"/>
    <s v="Health"/>
    <s v="Mass Customer"/>
    <s v="N"/>
    <s v="Yes"/>
    <n v="10"/>
    <m/>
  </r>
  <r>
    <n v="7221"/>
    <n v="83"/>
    <x v="167"/>
    <n v="101"/>
    <d v="2017-09-20T00:00:00"/>
    <b v="0"/>
    <s v="Approved"/>
    <s v="Solex"/>
    <s v="Touring"/>
    <s v="medium"/>
    <s v="large"/>
    <n v="2083.94"/>
    <n v="675.03"/>
    <d v="1991-08-05T00:00:00"/>
    <n v="1408.91"/>
    <s v="Female"/>
    <n v="32"/>
    <d v="1973-12-06T00:00:00"/>
    <n v="48.829348410705222"/>
    <s v="Analog Circuit Design manager"/>
    <s v="Health"/>
    <s v="Mass Customer"/>
    <s v="N"/>
    <s v="Yes"/>
    <n v="10"/>
    <m/>
  </r>
  <r>
    <n v="7414"/>
    <n v="30"/>
    <x v="167"/>
    <n v="110"/>
    <d v="2017-09-11T00:00:00"/>
    <b v="0"/>
    <s v="Approved"/>
    <s v="Solex"/>
    <s v="Standard"/>
    <s v="high"/>
    <s v="medium"/>
    <n v="748.17"/>
    <n v="448.9"/>
    <d v="2006-05-22T00:00:00"/>
    <n v="299.27"/>
    <s v="Female"/>
    <n v="32"/>
    <d v="1973-12-06T00:00:00"/>
    <n v="48.829348410705222"/>
    <s v="Analog Circuit Design manager"/>
    <s v="Health"/>
    <s v="Mass Customer"/>
    <s v="N"/>
    <s v="Yes"/>
    <n v="10"/>
    <m/>
  </r>
  <r>
    <n v="9563"/>
    <n v="96"/>
    <x v="167"/>
    <n v="195"/>
    <d v="2017-06-18T00:00:00"/>
    <b v="0"/>
    <s v="Approved"/>
    <s v="WeareA2B"/>
    <s v="Road"/>
    <s v="low"/>
    <s v="small"/>
    <n v="1172.78"/>
    <n v="1043.77"/>
    <d v="1999-12-04T00:00:00"/>
    <n v="129.01"/>
    <s v="Female"/>
    <n v="32"/>
    <d v="1973-12-06T00:00:00"/>
    <n v="48.829348410705222"/>
    <s v="Analog Circuit Design manager"/>
    <s v="Health"/>
    <s v="Mass Customer"/>
    <s v="N"/>
    <s v="Yes"/>
    <n v="10"/>
    <m/>
  </r>
  <r>
    <n v="17305"/>
    <n v="27"/>
    <x v="167"/>
    <n v="203"/>
    <d v="2017-06-10T00:00:00"/>
    <b v="0"/>
    <s v="Approved"/>
    <s v="Trek Bicycles"/>
    <s v="Standard"/>
    <s v="medium"/>
    <s v="medium"/>
    <n v="499.53"/>
    <n v="388.72"/>
    <d v="1997-02-09T00:00:00"/>
    <n v="110.80999999999995"/>
    <s v="Female"/>
    <n v="32"/>
    <d v="1973-12-06T00:00:00"/>
    <n v="48.829348410705222"/>
    <s v="Analog Circuit Design manager"/>
    <s v="Health"/>
    <s v="Mass Customer"/>
    <s v="N"/>
    <s v="Yes"/>
    <n v="10"/>
    <m/>
  </r>
  <r>
    <n v="982"/>
    <n v="3"/>
    <x v="167"/>
    <n v="351"/>
    <d v="2017-01-13T00:00:00"/>
    <b v="0"/>
    <s v="Approved"/>
    <s v="Trek Bicycles"/>
    <s v="Standard"/>
    <s v="medium"/>
    <s v="large"/>
    <n v="2091.4699999999998"/>
    <n v="388.92"/>
    <d v="2005-05-10T00:00:00"/>
    <n v="1702.5499999999997"/>
    <s v="Female"/>
    <n v="32"/>
    <d v="1973-12-06T00:00:00"/>
    <n v="48.829348410705222"/>
    <s v="Analog Circuit Design manager"/>
    <s v="Health"/>
    <s v="Mass Customer"/>
    <s v="N"/>
    <s v="Yes"/>
    <n v="10"/>
    <m/>
  </r>
  <r>
    <n v="19974"/>
    <n v="80"/>
    <x v="168"/>
    <n v="43"/>
    <d v="2017-11-17T00:00:00"/>
    <b v="1"/>
    <s v="Approved"/>
    <s v="OHM Cycles"/>
    <s v="Touring"/>
    <s v="low"/>
    <s v="medium"/>
    <n v="1073.07"/>
    <n v="933.84"/>
    <d v="1991-07-10T00:00:00"/>
    <n v="139.2299999999999"/>
    <s v="Female"/>
    <n v="69"/>
    <d v="1981-05-08T00:00:00"/>
    <n v="41.404690876775753"/>
    <s v="Programmer Analyst III"/>
    <s v="n/a"/>
    <s v="Mass Customer"/>
    <s v="N"/>
    <s v="Yes"/>
    <n v="5"/>
    <m/>
  </r>
  <r>
    <n v="16443"/>
    <n v="26"/>
    <x v="168"/>
    <n v="65"/>
    <d v="2017-10-26T00:00:00"/>
    <b v="0"/>
    <s v="Approved"/>
    <s v="WeareA2B"/>
    <s v="Standard"/>
    <s v="medium"/>
    <s v="medium"/>
    <n v="1992.93"/>
    <n v="762.63"/>
    <d v="2006-11-10T00:00:00"/>
    <n v="1230.3000000000002"/>
    <s v="Female"/>
    <n v="69"/>
    <d v="1981-05-08T00:00:00"/>
    <n v="41.404690876775753"/>
    <s v="Programmer Analyst III"/>
    <s v="n/a"/>
    <s v="Mass Customer"/>
    <s v="N"/>
    <s v="Yes"/>
    <n v="5"/>
    <m/>
  </r>
  <r>
    <n v="10310"/>
    <n v="43"/>
    <x v="168"/>
    <n v="110"/>
    <d v="2017-09-11T00:00:00"/>
    <b v="1"/>
    <s v="Approved"/>
    <s v="Solex"/>
    <s v="Standard"/>
    <s v="medium"/>
    <s v="medium"/>
    <n v="1151.96"/>
    <n v="649.49"/>
    <d v="2012-06-04T00:00:00"/>
    <n v="502.47"/>
    <s v="Female"/>
    <n v="69"/>
    <d v="1981-05-08T00:00:00"/>
    <n v="41.404690876775753"/>
    <s v="Programmer Analyst III"/>
    <s v="n/a"/>
    <s v="Mass Customer"/>
    <s v="N"/>
    <s v="Yes"/>
    <n v="5"/>
    <m/>
  </r>
  <r>
    <n v="3301"/>
    <n v="89"/>
    <x v="168"/>
    <n v="223"/>
    <d v="2017-05-21T00:00:00"/>
    <b v="1"/>
    <s v="Approved"/>
    <s v="WeareA2B"/>
    <s v="Touring"/>
    <s v="medium"/>
    <s v="large"/>
    <n v="1362.99"/>
    <n v="57.74"/>
    <d v="1999-07-26T00:00:00"/>
    <n v="1305.25"/>
    <s v="Female"/>
    <n v="69"/>
    <d v="1981-05-08T00:00:00"/>
    <n v="41.404690876775753"/>
    <s v="Programmer Analyst III"/>
    <s v="n/a"/>
    <s v="Mass Customer"/>
    <s v="N"/>
    <s v="Yes"/>
    <n v="5"/>
    <m/>
  </r>
  <r>
    <n v="8947"/>
    <n v="6"/>
    <x v="168"/>
    <n v="347"/>
    <d v="2017-01-17T00:00:00"/>
    <b v="0"/>
    <s v="Approved"/>
    <s v="OHM Cycles"/>
    <s v="Standard"/>
    <s v="high"/>
    <s v="medium"/>
    <n v="227.88"/>
    <n v="136.72999999999999"/>
    <d v="1991-11-07T00:00:00"/>
    <n v="91.15"/>
    <s v="Female"/>
    <n v="69"/>
    <d v="1981-05-08T00:00:00"/>
    <n v="41.404690876775753"/>
    <s v="Programmer Analyst III"/>
    <s v="n/a"/>
    <s v="Mass Customer"/>
    <s v="N"/>
    <s v="Yes"/>
    <n v="5"/>
    <m/>
  </r>
  <r>
    <n v="14672"/>
    <n v="55"/>
    <x v="112"/>
    <n v="18"/>
    <d v="2017-12-12T00:00:00"/>
    <b v="0"/>
    <s v="Approved"/>
    <s v="Trek Bicycles"/>
    <s v="Road"/>
    <s v="medium"/>
    <s v="large"/>
    <n v="1894.19"/>
    <n v="598.76"/>
    <d v="1997-10-04T00:00:00"/>
    <n v="1295.43"/>
    <s v="Female"/>
    <n v="41"/>
    <d v="1995-01-31T00:00:00"/>
    <n v="27.662225123033988"/>
    <s v="Research Nurse"/>
    <s v="Health"/>
    <s v="Mass Customer"/>
    <s v="N"/>
    <s v="Yes"/>
    <n v="1"/>
    <m/>
  </r>
  <r>
    <n v="9951"/>
    <n v="97"/>
    <x v="112"/>
    <n v="124"/>
    <d v="2017-08-28T00:00:00"/>
    <b v="0"/>
    <s v="Approved"/>
    <s v="Solex"/>
    <s v="Standard"/>
    <s v="medium"/>
    <s v="large"/>
    <n v="202.62"/>
    <n v="151.96"/>
    <d v="1994-08-10T00:00:00"/>
    <n v="50.66"/>
    <s v="Female"/>
    <n v="41"/>
    <d v="1995-01-31T00:00:00"/>
    <n v="27.662225123033988"/>
    <s v="Research Nurse"/>
    <s v="Health"/>
    <s v="Mass Customer"/>
    <s v="N"/>
    <s v="Yes"/>
    <n v="1"/>
    <m/>
  </r>
  <r>
    <n v="2307"/>
    <n v="20"/>
    <x v="112"/>
    <n v="303"/>
    <d v="2017-03-02T00:00:00"/>
    <b v="0"/>
    <s v="Approved"/>
    <s v="Trek Bicycles"/>
    <s v="Standard"/>
    <s v="medium"/>
    <s v="small"/>
    <n v="1775.81"/>
    <n v="1580.47"/>
    <d v="1996-04-05T00:00:00"/>
    <n v="195.33999999999992"/>
    <s v="Female"/>
    <n v="41"/>
    <d v="1995-01-31T00:00:00"/>
    <n v="27.662225123033988"/>
    <s v="Research Nurse"/>
    <s v="Health"/>
    <s v="Mass Customer"/>
    <s v="N"/>
    <s v="Yes"/>
    <n v="1"/>
    <m/>
  </r>
  <r>
    <n v="7932"/>
    <n v="80"/>
    <x v="112"/>
    <n v="350"/>
    <d v="2017-01-14T00:00:00"/>
    <b v="0"/>
    <s v="Approved"/>
    <s v="OHM Cycles"/>
    <s v="Touring"/>
    <s v="low"/>
    <s v="medium"/>
    <n v="1073.07"/>
    <n v="933.84"/>
    <d v="1991-07-10T00:00:00"/>
    <n v="139.2299999999999"/>
    <s v="Female"/>
    <n v="41"/>
    <d v="1995-01-31T00:00:00"/>
    <n v="27.662225123033988"/>
    <s v="Research Nurse"/>
    <s v="Health"/>
    <s v="Mass Customer"/>
    <s v="N"/>
    <s v="Yes"/>
    <n v="1"/>
    <m/>
  </r>
  <r>
    <n v="19292"/>
    <n v="19"/>
    <x v="169"/>
    <n v="75"/>
    <d v="2017-10-16T00:00:00"/>
    <b v="0"/>
    <s v="Approved"/>
    <s v="OHM Cycles"/>
    <s v="Road"/>
    <s v="high"/>
    <s v="large"/>
    <n v="12.01"/>
    <n v="7.21"/>
    <d v="2009-03-08T00:00:00"/>
    <n v="4.8"/>
    <s v="Male"/>
    <n v="6"/>
    <d v="1983-08-23T00:00:00"/>
    <n v="39.111540191844249"/>
    <s v="Cost Accountant"/>
    <s v="Financial Services"/>
    <s v="Affluent Customer"/>
    <s v="N"/>
    <s v="No"/>
    <n v="17"/>
    <m/>
  </r>
  <r>
    <n v="7146"/>
    <n v="24"/>
    <x v="169"/>
    <n v="141"/>
    <d v="2017-08-11T00:00:00"/>
    <b v="0"/>
    <s v="Approved"/>
    <s v="Solex"/>
    <s v="Road"/>
    <s v="medium"/>
    <s v="large"/>
    <n v="1777.8"/>
    <n v="820.78"/>
    <d v="2011-05-07T00:00:00"/>
    <n v="957.02"/>
    <s v="Male"/>
    <n v="6"/>
    <d v="1983-08-23T00:00:00"/>
    <n v="39.111540191844249"/>
    <s v="Cost Accountant"/>
    <s v="Financial Services"/>
    <s v="Affluent Customer"/>
    <s v="N"/>
    <s v="No"/>
    <n v="17"/>
    <m/>
  </r>
  <r>
    <n v="15700"/>
    <n v="89"/>
    <x v="169"/>
    <n v="243"/>
    <d v="2017-05-01T00:00:00"/>
    <b v="1"/>
    <s v="Approved"/>
    <s v="WeareA2B"/>
    <s v="Touring"/>
    <s v="medium"/>
    <s v="large"/>
    <n v="1362.99"/>
    <n v="57.74"/>
    <d v="1993-04-20T00:00:00"/>
    <n v="1305.25"/>
    <s v="Male"/>
    <n v="6"/>
    <d v="1983-08-23T00:00:00"/>
    <n v="39.111540191844249"/>
    <s v="Cost Accountant"/>
    <s v="Financial Services"/>
    <s v="Affluent Customer"/>
    <s v="N"/>
    <s v="No"/>
    <n v="17"/>
    <m/>
  </r>
  <r>
    <n v="5099"/>
    <n v="62"/>
    <x v="169"/>
    <n v="273"/>
    <d v="2017-04-01T00:00:00"/>
    <b v="0"/>
    <s v="Approved"/>
    <s v="Solex"/>
    <s v="Standard"/>
    <s v="medium"/>
    <s v="medium"/>
    <n v="478.16"/>
    <n v="298.72000000000003"/>
    <d v="1993-06-23T00:00:00"/>
    <n v="179.44"/>
    <s v="Male"/>
    <n v="6"/>
    <d v="1983-08-23T00:00:00"/>
    <n v="39.111540191844249"/>
    <s v="Cost Accountant"/>
    <s v="Financial Services"/>
    <s v="Affluent Customer"/>
    <s v="N"/>
    <s v="No"/>
    <n v="17"/>
    <m/>
  </r>
  <r>
    <n v="12453"/>
    <n v="12"/>
    <x v="170"/>
    <n v="0"/>
    <d v="2017-12-30T00:00:00"/>
    <b v="0"/>
    <s v="Approved"/>
    <s v="WeareA2B"/>
    <s v="Standard"/>
    <s v="medium"/>
    <s v="medium"/>
    <n v="1231.1500000000001"/>
    <n v="161.6"/>
    <d v="2010-11-05T00:00:00"/>
    <n v="1069.5500000000002"/>
    <s v="Male"/>
    <n v="36"/>
    <d v="1965-01-31T00:00:00"/>
    <n v="57.68140320522577"/>
    <s v="Marketing Manager"/>
    <s v="Manufacturing"/>
    <s v="Mass Customer"/>
    <s v="N"/>
    <s v="Yes"/>
    <n v="13"/>
    <m/>
  </r>
  <r>
    <n v="2634"/>
    <n v="57"/>
    <x v="170"/>
    <n v="101"/>
    <d v="2017-09-20T00:00:00"/>
    <b v="1"/>
    <s v="Approved"/>
    <s v="WeareA2B"/>
    <s v="Touring"/>
    <s v="medium"/>
    <s v="large"/>
    <n v="1890.39"/>
    <n v="260.14"/>
    <d v="1996-11-09T00:00:00"/>
    <n v="1630.25"/>
    <s v="Male"/>
    <n v="36"/>
    <d v="1965-01-31T00:00:00"/>
    <n v="57.68140320522577"/>
    <s v="Marketing Manager"/>
    <s v="Manufacturing"/>
    <s v="Mass Customer"/>
    <s v="N"/>
    <s v="Yes"/>
    <n v="13"/>
    <m/>
  </r>
  <r>
    <n v="7543"/>
    <n v="33"/>
    <x v="170"/>
    <n v="121"/>
    <d v="2017-08-31T00:00:00"/>
    <b v="1"/>
    <s v="Approved"/>
    <s v="Giant Bicycles"/>
    <s v="Standard"/>
    <s v="medium"/>
    <s v="small"/>
    <n v="1311.44"/>
    <n v="1167.18"/>
    <d v="2003-02-16T00:00:00"/>
    <n v="144.26"/>
    <s v="Male"/>
    <n v="36"/>
    <d v="1965-01-31T00:00:00"/>
    <n v="57.68140320522577"/>
    <s v="Marketing Manager"/>
    <s v="Manufacturing"/>
    <s v="Mass Customer"/>
    <s v="N"/>
    <s v="Yes"/>
    <n v="13"/>
    <m/>
  </r>
  <r>
    <n v="17827"/>
    <n v="40"/>
    <x v="170"/>
    <n v="137"/>
    <d v="2017-08-15T00:00:00"/>
    <b v="1"/>
    <s v="Approved"/>
    <s v="OHM Cycles"/>
    <s v="Standard"/>
    <s v="high"/>
    <s v="medium"/>
    <n v="1458.17"/>
    <n v="874.9"/>
    <d v="1995-12-19T00:00:00"/>
    <n v="583.2700000000001"/>
    <s v="Male"/>
    <n v="36"/>
    <d v="1965-01-31T00:00:00"/>
    <n v="57.68140320522577"/>
    <s v="Marketing Manager"/>
    <s v="Manufacturing"/>
    <s v="Mass Customer"/>
    <s v="N"/>
    <s v="Yes"/>
    <n v="13"/>
    <m/>
  </r>
  <r>
    <n v="8046"/>
    <n v="26"/>
    <x v="170"/>
    <n v="176"/>
    <d v="2017-07-07T00:00:00"/>
    <b v="1"/>
    <s v="Approved"/>
    <s v="WeareA2B"/>
    <s v="Standard"/>
    <s v="medium"/>
    <s v="medium"/>
    <n v="1992.93"/>
    <n v="762.63"/>
    <d v="2015-08-02T00:00:00"/>
    <n v="1230.3000000000002"/>
    <s v="Male"/>
    <n v="36"/>
    <d v="1965-01-31T00:00:00"/>
    <n v="57.68140320522577"/>
    <s v="Marketing Manager"/>
    <s v="Manufacturing"/>
    <s v="Mass Customer"/>
    <s v="N"/>
    <s v="Yes"/>
    <n v="13"/>
    <m/>
  </r>
  <r>
    <n v="4934"/>
    <n v="48"/>
    <x v="170"/>
    <n v="227"/>
    <d v="2017-05-17T00:00:00"/>
    <b v="0"/>
    <s v="Approved"/>
    <s v="WeareA2B"/>
    <s v="Standard"/>
    <s v="medium"/>
    <s v="medium"/>
    <n v="1762.96"/>
    <n v="950.52"/>
    <d v="2016-11-14T00:00:00"/>
    <n v="812.44"/>
    <s v="Male"/>
    <n v="36"/>
    <d v="1965-01-31T00:00:00"/>
    <n v="57.68140320522577"/>
    <s v="Marketing Manager"/>
    <s v="Manufacturing"/>
    <s v="Mass Customer"/>
    <s v="N"/>
    <s v="Yes"/>
    <n v="13"/>
    <m/>
  </r>
  <r>
    <n v="13436"/>
    <n v="20"/>
    <x v="170"/>
    <n v="321"/>
    <d v="2017-02-12T00:00:00"/>
    <b v="1"/>
    <s v="Approved"/>
    <s v="Trek Bicycles"/>
    <s v="Standard"/>
    <s v="medium"/>
    <s v="small"/>
    <n v="1775.81"/>
    <n v="1580.47"/>
    <d v="2007-08-04T00:00:00"/>
    <n v="195.33999999999992"/>
    <s v="Male"/>
    <n v="36"/>
    <d v="1965-01-31T00:00:00"/>
    <n v="57.68140320522577"/>
    <s v="Marketing Manager"/>
    <s v="Manufacturing"/>
    <s v="Mass Customer"/>
    <s v="N"/>
    <s v="Yes"/>
    <n v="13"/>
    <m/>
  </r>
  <r>
    <n v="11768"/>
    <n v="63"/>
    <x v="171"/>
    <n v="158"/>
    <d v="2017-07-25T00:00:00"/>
    <b v="1"/>
    <s v="Approved"/>
    <s v="Solex"/>
    <s v="Standard"/>
    <s v="medium"/>
    <s v="medium"/>
    <n v="1483.2"/>
    <n v="99.59"/>
    <d v="1998-12-17T00:00:00"/>
    <n v="1383.6100000000001"/>
    <s v="Female"/>
    <n v="5"/>
    <d v="1981-03-03T00:00:00"/>
    <n v="41.585512794583977"/>
    <s v="Compensation Analyst"/>
    <s v="Financial Services"/>
    <s v="Mass Customer"/>
    <s v="N"/>
    <s v="No"/>
    <n v="16"/>
    <m/>
  </r>
  <r>
    <n v="956"/>
    <n v="40"/>
    <x v="171"/>
    <n v="226"/>
    <d v="2017-05-18T00:00:00"/>
    <b v="1"/>
    <s v="Approved"/>
    <s v="OHM Cycles"/>
    <s v="Standard"/>
    <s v="high"/>
    <s v="medium"/>
    <n v="1458.17"/>
    <n v="874.9"/>
    <d v="2006-02-02T00:00:00"/>
    <n v="583.2700000000001"/>
    <s v="Female"/>
    <n v="5"/>
    <d v="1981-03-03T00:00:00"/>
    <n v="41.585512794583977"/>
    <s v="Compensation Analyst"/>
    <s v="Financial Services"/>
    <s v="Mass Customer"/>
    <s v="N"/>
    <s v="No"/>
    <n v="16"/>
    <m/>
  </r>
  <r>
    <n v="11624"/>
    <n v="22"/>
    <x v="172"/>
    <n v="64"/>
    <d v="2017-10-27T00:00:00"/>
    <b v="0"/>
    <s v="Approved"/>
    <s v="WeareA2B"/>
    <s v="Standard"/>
    <s v="medium"/>
    <s v="medium"/>
    <n v="60.34"/>
    <n v="45.26"/>
    <d v="2016-02-04T00:00:00"/>
    <n v="15.080000000000005"/>
    <s v="Female"/>
    <n v="73"/>
    <d v="1977-07-28T00:00:00"/>
    <n v="45.185512794266863"/>
    <s v="Assistant Media Planner"/>
    <s v="Entertainment"/>
    <s v="Mass Customer"/>
    <s v="N"/>
    <s v="Yes"/>
    <n v="12"/>
    <m/>
  </r>
  <r>
    <n v="6299"/>
    <n v="3"/>
    <x v="172"/>
    <n v="89"/>
    <d v="2017-10-02T00:00:00"/>
    <b v="1"/>
    <s v="Approved"/>
    <s v="Trek Bicycles"/>
    <s v="Standard"/>
    <s v="medium"/>
    <s v="large"/>
    <n v="2091.4699999999998"/>
    <n v="388.92"/>
    <d v="2005-08-09T00:00:00"/>
    <n v="1702.5499999999997"/>
    <s v="Female"/>
    <n v="73"/>
    <d v="1977-07-28T00:00:00"/>
    <n v="45.185512794266863"/>
    <s v="Assistant Media Planner"/>
    <s v="Entertainment"/>
    <s v="Mass Customer"/>
    <s v="N"/>
    <s v="Yes"/>
    <n v="12"/>
    <m/>
  </r>
  <r>
    <n v="1667"/>
    <n v="5"/>
    <x v="172"/>
    <n v="183"/>
    <d v="2017-06-30T00:00:00"/>
    <b v="0"/>
    <s v="Approved"/>
    <s v="Trek Bicycles"/>
    <s v="Mountain"/>
    <s v="low"/>
    <s v="medium"/>
    <n v="574.64"/>
    <n v="459.71"/>
    <d v="2003-02-07T00:00:00"/>
    <n v="114.93"/>
    <s v="Female"/>
    <n v="73"/>
    <d v="1977-07-28T00:00:00"/>
    <n v="45.185512794266863"/>
    <s v="Assistant Media Planner"/>
    <s v="Entertainment"/>
    <s v="Mass Customer"/>
    <s v="N"/>
    <s v="Yes"/>
    <n v="12"/>
    <m/>
  </r>
  <r>
    <n v="9106"/>
    <n v="49"/>
    <x v="172"/>
    <n v="242"/>
    <d v="2017-05-02T00:00:00"/>
    <b v="1"/>
    <s v="Approved"/>
    <s v="Trek Bicycles"/>
    <s v="Road"/>
    <s v="medium"/>
    <s v="medium"/>
    <n v="533.51"/>
    <n v="400.13"/>
    <d v="2003-02-16T00:00:00"/>
    <n v="133.38"/>
    <s v="Female"/>
    <n v="73"/>
    <d v="1977-07-28T00:00:00"/>
    <n v="45.185512794266863"/>
    <s v="Assistant Media Planner"/>
    <s v="Entertainment"/>
    <s v="Mass Customer"/>
    <s v="N"/>
    <s v="Yes"/>
    <n v="12"/>
    <m/>
  </r>
  <r>
    <n v="12246"/>
    <n v="3"/>
    <x v="172"/>
    <n v="325"/>
    <d v="2017-02-08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73"/>
    <d v="1977-07-28T00:00:00"/>
    <n v="45.185512794266863"/>
    <s v="Assistant Media Planner"/>
    <s v="Entertainment"/>
    <s v="Mass Customer"/>
    <s v="N"/>
    <s v="Yes"/>
    <n v="12"/>
    <m/>
  </r>
  <r>
    <n v="6450"/>
    <n v="54"/>
    <x v="172"/>
    <n v="355"/>
    <d v="2017-01-09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73"/>
    <d v="1977-07-28T00:00:00"/>
    <n v="45.185512794266863"/>
    <s v="Assistant Media Planner"/>
    <s v="Entertainment"/>
    <s v="Mass Customer"/>
    <s v="N"/>
    <s v="Yes"/>
    <n v="12"/>
    <m/>
  </r>
  <r>
    <n v="5067"/>
    <n v="13"/>
    <x v="172"/>
    <n v="356"/>
    <d v="2017-01-08T00:00:00"/>
    <b v="1"/>
    <s v="Approved"/>
    <s v="Solex"/>
    <s v="Standard"/>
    <s v="medium"/>
    <s v="medium"/>
    <n v="1163.8900000000001"/>
    <n v="589.27"/>
    <d v="2016-07-09T00:00:00"/>
    <n v="574.62000000000012"/>
    <s v="Female"/>
    <n v="73"/>
    <d v="1977-07-28T00:00:00"/>
    <n v="45.185512794266863"/>
    <s v="Assistant Media Planner"/>
    <s v="Entertainment"/>
    <s v="Mass Customer"/>
    <s v="N"/>
    <s v="Yes"/>
    <n v="12"/>
    <m/>
  </r>
  <r>
    <n v="6192"/>
    <n v="15"/>
    <x v="173"/>
    <n v="23"/>
    <d v="2017-12-07T00:00:00"/>
    <b v="0"/>
    <s v="Approved"/>
    <s v="Norco Bicycles"/>
    <s v="Standard"/>
    <s v="low"/>
    <s v="medium"/>
    <n v="958.74"/>
    <n v="748.9"/>
    <d v="2005-12-07T00:00:00"/>
    <n v="209.84000000000003"/>
    <s v="Female"/>
    <n v="90"/>
    <d v="1958-02-13T00:00:00"/>
    <n v="64.651266219241506"/>
    <s v="Junior Executive"/>
    <s v="n/a"/>
    <s v="Mass Customer"/>
    <s v="N"/>
    <s v="No"/>
    <n v="11"/>
    <m/>
  </r>
  <r>
    <n v="6745"/>
    <n v="22"/>
    <x v="173"/>
    <n v="34"/>
    <d v="2017-11-26T00:00:00"/>
    <b v="1"/>
    <s v="Approved"/>
    <s v="WeareA2B"/>
    <s v="Standard"/>
    <s v="medium"/>
    <s v="medium"/>
    <n v="60.34"/>
    <n v="45.26"/>
    <d v="1993-07-15T00:00:00"/>
    <n v="15.080000000000005"/>
    <s v="Female"/>
    <n v="90"/>
    <d v="1958-02-13T00:00:00"/>
    <n v="64.651266219241506"/>
    <s v="Junior Executive"/>
    <s v="n/a"/>
    <s v="Mass Customer"/>
    <s v="N"/>
    <s v="No"/>
    <n v="11"/>
    <m/>
  </r>
  <r>
    <n v="13136"/>
    <n v="29"/>
    <x v="173"/>
    <n v="71"/>
    <d v="2017-10-20T00:00:00"/>
    <b v="1"/>
    <s v="Approved"/>
    <s v="Norco Bicycles"/>
    <s v="Road"/>
    <s v="medium"/>
    <s v="medium"/>
    <n v="543.39"/>
    <n v="407.54"/>
    <d v="2016-11-22T00:00:00"/>
    <n v="135.84999999999997"/>
    <s v="Female"/>
    <n v="90"/>
    <d v="1958-02-13T00:00:00"/>
    <n v="64.651266219241506"/>
    <s v="Junior Executive"/>
    <s v="n/a"/>
    <s v="Mass Customer"/>
    <s v="N"/>
    <s v="No"/>
    <n v="11"/>
    <m/>
  </r>
  <r>
    <n v="4100"/>
    <n v="92"/>
    <x v="173"/>
    <n v="110"/>
    <d v="2017-09-11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90"/>
    <d v="1958-02-13T00:00:00"/>
    <n v="64.651266219241506"/>
    <s v="Junior Executive"/>
    <s v="n/a"/>
    <s v="Mass Customer"/>
    <s v="N"/>
    <s v="No"/>
    <n v="11"/>
    <m/>
  </r>
  <r>
    <n v="3817"/>
    <n v="67"/>
    <x v="173"/>
    <n v="344"/>
    <d v="2017-01-20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90"/>
    <d v="1958-02-13T00:00:00"/>
    <n v="64.651266219241506"/>
    <s v="Junior Executive"/>
    <s v="n/a"/>
    <s v="Mass Customer"/>
    <s v="N"/>
    <s v="No"/>
    <n v="11"/>
    <m/>
  </r>
  <r>
    <n v="11819"/>
    <n v="20"/>
    <x v="174"/>
    <n v="8"/>
    <d v="2017-12-22T00:00:00"/>
    <b v="0"/>
    <s v="Approved"/>
    <s v="Trek Bicycles"/>
    <s v="Standard"/>
    <s v="medium"/>
    <s v="small"/>
    <n v="1775.81"/>
    <n v="1580.47"/>
    <d v="2010-05-05T00:00:00"/>
    <n v="195.33999999999992"/>
    <s v="Male"/>
    <n v="4"/>
    <d v="1985-12-28T00:00:00"/>
    <n v="36.760855260020286"/>
    <s v="Quality Engineer"/>
    <s v="Manufacturing"/>
    <s v="Mass Customer"/>
    <s v="N"/>
    <s v="No"/>
    <n v="10"/>
    <m/>
  </r>
  <r>
    <n v="19068"/>
    <n v="40"/>
    <x v="174"/>
    <n v="149"/>
    <d v="2017-08-03T00:00:00"/>
    <b v="1"/>
    <s v="Approved"/>
    <s v="OHM Cycles"/>
    <s v="Standard"/>
    <s v="high"/>
    <s v="medium"/>
    <n v="1458.17"/>
    <n v="874.9"/>
    <d v="2006-02-02T00:00:00"/>
    <n v="583.2700000000001"/>
    <s v="Male"/>
    <n v="4"/>
    <d v="1985-12-28T00:00:00"/>
    <n v="36.760855260020286"/>
    <s v="Quality Engineer"/>
    <s v="Manufacturing"/>
    <s v="Mass Customer"/>
    <s v="N"/>
    <s v="No"/>
    <n v="10"/>
    <m/>
  </r>
  <r>
    <n v="19540"/>
    <n v="34"/>
    <x v="174"/>
    <n v="360"/>
    <d v="2017-01-04T00:00:00"/>
    <b v="0"/>
    <s v="Approved"/>
    <s v="Norco Bicycles"/>
    <s v="Road"/>
    <s v="high"/>
    <s v="large"/>
    <n v="774.53"/>
    <n v="464.72"/>
    <d v="2003-03-18T00:00:00"/>
    <n v="309.80999999999995"/>
    <s v="Male"/>
    <n v="4"/>
    <d v="1985-12-28T00:00:00"/>
    <n v="36.760855260020286"/>
    <s v="Quality Engineer"/>
    <s v="Manufacturing"/>
    <s v="Mass Customer"/>
    <s v="N"/>
    <s v="No"/>
    <n v="10"/>
    <m/>
  </r>
  <r>
    <n v="5758"/>
    <n v="3"/>
    <x v="175"/>
    <n v="16"/>
    <d v="2017-12-14T00:00:00"/>
    <b v="1"/>
    <s v="Approved"/>
    <s v="Trek Bicycles"/>
    <s v="Standard"/>
    <s v="medium"/>
    <s v="large"/>
    <n v="2091.4699999999998"/>
    <n v="388.92"/>
    <d v="2003-02-07T00:00:00"/>
    <n v="1702.5499999999997"/>
    <s v="Female"/>
    <n v="23"/>
    <d v="1979-09-09T00:00:00"/>
    <n v="43.067704575405891"/>
    <s v="Cost Accountant"/>
    <s v="Financial Services"/>
    <s v="Mass Customer"/>
    <s v="N"/>
    <s v="Yes"/>
    <n v="11"/>
    <m/>
  </r>
  <r>
    <n v="10406"/>
    <n v="72"/>
    <x v="175"/>
    <n v="64"/>
    <d v="2017-10-27T00:00:00"/>
    <b v="1"/>
    <s v="Approved"/>
    <s v="Norco Bicycles"/>
    <s v="Standard"/>
    <s v="medium"/>
    <s v="medium"/>
    <n v="360.4"/>
    <n v="270.3"/>
    <d v="2002-08-31T00:00:00"/>
    <n v="90.099999999999966"/>
    <s v="Female"/>
    <n v="23"/>
    <d v="1979-09-09T00:00:00"/>
    <n v="43.067704575405891"/>
    <s v="Cost Accountant"/>
    <s v="Financial Services"/>
    <s v="Mass Customer"/>
    <s v="N"/>
    <s v="Yes"/>
    <n v="11"/>
    <m/>
  </r>
  <r>
    <n v="6277"/>
    <n v="2"/>
    <x v="175"/>
    <n v="195"/>
    <d v="2017-06-18T00:00:00"/>
    <b v="0"/>
    <s v="Approved"/>
    <s v="Solex"/>
    <s v="Standard"/>
    <s v="medium"/>
    <s v="medium"/>
    <n v="71.489999999999995"/>
    <n v="53.62"/>
    <d v="2004-09-28T00:00:00"/>
    <n v="17.869999999999997"/>
    <s v="Female"/>
    <n v="23"/>
    <d v="1979-09-09T00:00:00"/>
    <n v="43.067704575405891"/>
    <s v="Cost Accountant"/>
    <s v="Financial Services"/>
    <s v="Mass Customer"/>
    <s v="N"/>
    <s v="Yes"/>
    <n v="11"/>
    <m/>
  </r>
  <r>
    <n v="3974"/>
    <n v="85"/>
    <x v="175"/>
    <n v="304"/>
    <d v="2017-03-01T00:00:00"/>
    <b v="0"/>
    <s v="Approved"/>
    <s v="WeareA2B"/>
    <s v="Standard"/>
    <s v="medium"/>
    <s v="medium"/>
    <n v="752.64"/>
    <n v="205.36"/>
    <d v="2015-08-02T00:00:00"/>
    <n v="547.28"/>
    <s v="Female"/>
    <n v="23"/>
    <d v="1979-09-09T00:00:00"/>
    <n v="43.067704575405891"/>
    <s v="Cost Accountant"/>
    <s v="Financial Services"/>
    <s v="Mass Customer"/>
    <s v="N"/>
    <s v="Yes"/>
    <n v="11"/>
    <m/>
  </r>
  <r>
    <n v="4974"/>
    <n v="79"/>
    <x v="175"/>
    <n v="339"/>
    <d v="2017-01-25T00:00:00"/>
    <b v="1"/>
    <s v="Approved"/>
    <s v="Norco Bicycles"/>
    <s v="Standard"/>
    <s v="medium"/>
    <s v="medium"/>
    <n v="1555.58"/>
    <n v="818.01"/>
    <d v="2004-12-18T00:00:00"/>
    <n v="737.56999999999994"/>
    <s v="Female"/>
    <n v="23"/>
    <d v="1979-09-09T00:00:00"/>
    <n v="43.067704575405891"/>
    <s v="Cost Accountant"/>
    <s v="Financial Services"/>
    <s v="Mass Customer"/>
    <s v="N"/>
    <s v="Yes"/>
    <n v="11"/>
    <m/>
  </r>
  <r>
    <n v="5141"/>
    <n v="50"/>
    <x v="176"/>
    <n v="135"/>
    <d v="2017-08-17T00:00:00"/>
    <b v="0"/>
    <s v="Approved"/>
    <s v="WeareA2B"/>
    <s v="Standard"/>
    <s v="medium"/>
    <s v="small"/>
    <n v="175.89"/>
    <n v="131.91999999999999"/>
    <d v="2003-02-16T00:00:00"/>
    <n v="43.97"/>
    <s v="Male"/>
    <n v="97"/>
    <d v="1974-11-23T00:00:00"/>
    <n v="47.864964849061387"/>
    <s v="Financial Advisor"/>
    <s v="Financial Services"/>
    <s v="Affluent Customer"/>
    <s v="N"/>
    <s v="No"/>
    <n v="16"/>
    <m/>
  </r>
  <r>
    <n v="15434"/>
    <n v="80"/>
    <x v="176"/>
    <n v="176"/>
    <d v="2017-07-07T00:00:00"/>
    <b v="0"/>
    <s v="Approved"/>
    <s v="OHM Cycles"/>
    <s v="Touring"/>
    <s v="low"/>
    <s v="medium"/>
    <n v="1073.07"/>
    <n v="933.84"/>
    <d v="1997-01-25T00:00:00"/>
    <n v="139.2299999999999"/>
    <s v="Male"/>
    <n v="97"/>
    <d v="1974-11-23T00:00:00"/>
    <n v="47.864964849061387"/>
    <s v="Financial Advisor"/>
    <s v="Financial Services"/>
    <s v="Affluent Customer"/>
    <s v="N"/>
    <s v="No"/>
    <n v="16"/>
    <m/>
  </r>
  <r>
    <n v="14005"/>
    <n v="27"/>
    <x v="176"/>
    <n v="191"/>
    <d v="2017-06-22T00:00:00"/>
    <b v="1"/>
    <s v="Cancelled"/>
    <s v="Trek Bicycles"/>
    <s v="Standard"/>
    <s v="medium"/>
    <s v="medium"/>
    <n v="499.53"/>
    <n v="388.72"/>
    <d v="1999-06-23T00:00:00"/>
    <n v="110.80999999999995"/>
    <s v="Male"/>
    <n v="97"/>
    <d v="1974-11-23T00:00:00"/>
    <n v="47.864964849061387"/>
    <s v="Financial Advisor"/>
    <s v="Financial Services"/>
    <s v="Affluent Customer"/>
    <s v="N"/>
    <s v="No"/>
    <n v="16"/>
    <m/>
  </r>
  <r>
    <n v="13703"/>
    <n v="74"/>
    <x v="177"/>
    <n v="65"/>
    <d v="2017-10-26T00:00:00"/>
    <b v="1"/>
    <s v="Approved"/>
    <s v="WeareA2B"/>
    <s v="Standard"/>
    <s v="medium"/>
    <s v="medium"/>
    <n v="1228.07"/>
    <n v="400.91"/>
    <d v="2000-05-22T00:00:00"/>
    <n v="827.15999999999985"/>
    <s v="Male"/>
    <n v="99"/>
    <d v="1984-09-03T00:00:00"/>
    <n v="38.078663479515484"/>
    <s v="Internal Auditor"/>
    <s v="n/a"/>
    <s v="Affluent Customer"/>
    <s v="N"/>
    <s v="No"/>
    <n v="5"/>
    <m/>
  </r>
  <r>
    <n v="7641"/>
    <n v="55"/>
    <x v="177"/>
    <n v="163"/>
    <d v="2017-07-20T00:00:00"/>
    <b v="1"/>
    <s v="Approved"/>
    <s v="Trek Bicycles"/>
    <s v="Road"/>
    <s v="medium"/>
    <s v="large"/>
    <n v="1894.19"/>
    <n v="598.76"/>
    <d v="2003-07-21T00:00:00"/>
    <n v="1295.43"/>
    <s v="Male"/>
    <n v="99"/>
    <d v="1984-09-03T00:00:00"/>
    <n v="38.078663479515484"/>
    <s v="Internal Auditor"/>
    <s v="n/a"/>
    <s v="Affluent Customer"/>
    <s v="N"/>
    <s v="No"/>
    <n v="5"/>
    <m/>
  </r>
  <r>
    <n v="1295"/>
    <n v="93"/>
    <x v="177"/>
    <n v="205"/>
    <d v="2017-06-08T00:00:00"/>
    <b v="1"/>
    <s v="Approved"/>
    <s v="WeareA2B"/>
    <s v="Standard"/>
    <s v="medium"/>
    <s v="medium"/>
    <n v="1065.03"/>
    <n v="230.09"/>
    <d v="2000-11-03T00:00:00"/>
    <n v="834.93999999999994"/>
    <s v="Male"/>
    <n v="99"/>
    <d v="1984-09-03T00:00:00"/>
    <n v="38.078663479515484"/>
    <s v="Internal Auditor"/>
    <s v="n/a"/>
    <s v="Affluent Customer"/>
    <s v="N"/>
    <s v="No"/>
    <n v="5"/>
    <m/>
  </r>
  <r>
    <n v="915"/>
    <n v="39"/>
    <x v="178"/>
    <m/>
    <d v="2017-03-16T00:00:00"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</r>
  <r>
    <n v="4381"/>
    <n v="18"/>
    <x v="177"/>
    <n v="211"/>
    <d v="2017-06-02T00:00:00"/>
    <b v="1"/>
    <s v="Approved"/>
    <s v="Solex"/>
    <s v="Standard"/>
    <s v="medium"/>
    <s v="medium"/>
    <n v="575.27"/>
    <n v="431.45"/>
    <d v="2013-03-12T00:00:00"/>
    <n v="143.82"/>
    <s v="Male"/>
    <n v="99"/>
    <d v="1984-09-03T00:00:00"/>
    <n v="38.078663479515484"/>
    <s v="Internal Auditor"/>
    <s v="n/a"/>
    <s v="Affluent Customer"/>
    <s v="N"/>
    <s v="No"/>
    <n v="5"/>
    <m/>
  </r>
  <r>
    <n v="6008"/>
    <n v="99"/>
    <x v="177"/>
    <n v="314"/>
    <d v="2017-02-19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99"/>
    <d v="1984-09-03T00:00:00"/>
    <n v="38.078663479515484"/>
    <s v="Internal Auditor"/>
    <s v="n/a"/>
    <s v="Affluent Customer"/>
    <s v="N"/>
    <s v="No"/>
    <n v="5"/>
    <m/>
  </r>
  <r>
    <n v="918"/>
    <n v="35"/>
    <x v="179"/>
    <m/>
    <d v="2017-04-30T00:00:00"/>
    <m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</r>
  <r>
    <n v="2241"/>
    <n v="12"/>
    <x v="177"/>
    <n v="322"/>
    <d v="2017-02-11T00:00:00"/>
    <b v="1"/>
    <s v="Approved"/>
    <s v="WeareA2B"/>
    <s v="Standard"/>
    <s v="medium"/>
    <s v="medium"/>
    <n v="1231.1500000000001"/>
    <n v="161.6"/>
    <d v="2004-08-17T00:00:00"/>
    <n v="1069.5500000000002"/>
    <s v="Male"/>
    <n v="99"/>
    <d v="1984-09-03T00:00:00"/>
    <n v="38.078663479515484"/>
    <s v="Internal Auditor"/>
    <s v="n/a"/>
    <s v="Affluent Customer"/>
    <s v="N"/>
    <s v="No"/>
    <n v="5"/>
    <m/>
  </r>
  <r>
    <n v="4086"/>
    <n v="90"/>
    <x v="180"/>
    <n v="66"/>
    <d v="2017-10-25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90"/>
    <d v="1987-05-12T00:00:00"/>
    <n v="35.390992246321659"/>
    <s v="Research Nurse"/>
    <s v="Health"/>
    <s v="Affluent Customer"/>
    <s v="N"/>
    <s v="No"/>
    <n v="13"/>
    <m/>
  </r>
  <r>
    <n v="4287"/>
    <n v="10"/>
    <x v="180"/>
    <n v="76"/>
    <d v="2017-10-15T00:00:00"/>
    <b v="0"/>
    <s v="Approved"/>
    <s v="WeareA2B"/>
    <s v="Touring"/>
    <s v="medium"/>
    <s v="medium"/>
    <n v="1466.68"/>
    <n v="363.25"/>
    <d v="2014-03-03T00:00:00"/>
    <n v="1103.43"/>
    <s v="Male"/>
    <n v="90"/>
    <d v="1987-05-12T00:00:00"/>
    <n v="35.390992246321659"/>
    <s v="Research Nurse"/>
    <s v="Health"/>
    <s v="Affluent Customer"/>
    <s v="N"/>
    <s v="No"/>
    <n v="13"/>
    <m/>
  </r>
  <r>
    <n v="12869"/>
    <n v="40"/>
    <x v="180"/>
    <n v="244"/>
    <d v="2017-04-30T00:00:00"/>
    <b v="1"/>
    <s v="Approved"/>
    <s v="OHM Cycles"/>
    <s v="Standard"/>
    <s v="high"/>
    <s v="medium"/>
    <n v="1458.17"/>
    <n v="874.9"/>
    <d v="2006-02-02T00:00:00"/>
    <n v="583.2700000000001"/>
    <s v="Male"/>
    <n v="90"/>
    <d v="1987-05-12T00:00:00"/>
    <n v="35.390992246321659"/>
    <s v="Research Nurse"/>
    <s v="Health"/>
    <s v="Affluent Customer"/>
    <s v="N"/>
    <s v="No"/>
    <n v="13"/>
    <m/>
  </r>
  <r>
    <n v="11665"/>
    <n v="4"/>
    <x v="180"/>
    <n v="291"/>
    <d v="2017-03-14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90"/>
    <d v="1987-05-12T00:00:00"/>
    <n v="35.390992246321659"/>
    <s v="Research Nurse"/>
    <s v="Health"/>
    <s v="Affluent Customer"/>
    <s v="N"/>
    <s v="No"/>
    <n v="13"/>
    <m/>
  </r>
  <r>
    <n v="12425"/>
    <n v="25"/>
    <x v="180"/>
    <n v="300"/>
    <d v="2017-03-05T00:00:00"/>
    <b v="1"/>
    <s v="Approved"/>
    <s v="Giant Bicycles"/>
    <s v="Road"/>
    <s v="medium"/>
    <s v="medium"/>
    <n v="1538.99"/>
    <n v="829.65"/>
    <d v="2016-02-04T00:00:00"/>
    <n v="709.34"/>
    <s v="Male"/>
    <n v="90"/>
    <d v="1987-05-12T00:00:00"/>
    <n v="35.390992246321659"/>
    <s v="Research Nurse"/>
    <s v="Health"/>
    <s v="Affluent Customer"/>
    <s v="N"/>
    <s v="No"/>
    <n v="13"/>
    <m/>
  </r>
  <r>
    <n v="2293"/>
    <n v="22"/>
    <x v="180"/>
    <n v="358"/>
    <d v="2017-01-06T00:00:00"/>
    <b v="0"/>
    <s v="Approved"/>
    <s v="WeareA2B"/>
    <s v="Standard"/>
    <s v="medium"/>
    <s v="medium"/>
    <n v="60.34"/>
    <n v="45.26"/>
    <d v="1993-07-15T00:00:00"/>
    <n v="15.080000000000005"/>
    <s v="Male"/>
    <n v="90"/>
    <d v="1987-05-12T00:00:00"/>
    <n v="35.390992246321659"/>
    <s v="Research Nurse"/>
    <s v="Health"/>
    <s v="Affluent Customer"/>
    <s v="N"/>
    <s v="No"/>
    <n v="13"/>
    <m/>
  </r>
  <r>
    <n v="1031"/>
    <n v="12"/>
    <x v="181"/>
    <n v="93"/>
    <d v="2017-09-28T00:00:00"/>
    <b v="0"/>
    <s v="Approved"/>
    <s v="WeareA2B"/>
    <s v="Standard"/>
    <s v="medium"/>
    <s v="medium"/>
    <n v="1231.1500000000001"/>
    <n v="161.6"/>
    <d v="2004-08-17T00:00:00"/>
    <n v="1069.5500000000002"/>
    <s v="Male"/>
    <n v="5"/>
    <d v="1964-07-15T00:00:00"/>
    <n v="58.229348411022329"/>
    <s v="Registered Nurse"/>
    <s v="Health"/>
    <s v="Mass Customer"/>
    <s v="N"/>
    <s v="No"/>
    <n v="18"/>
    <m/>
  </r>
  <r>
    <n v="5800"/>
    <n v="37"/>
    <x v="181"/>
    <n v="195"/>
    <d v="2017-06-18T00:00:00"/>
    <b v="1"/>
    <s v="Approved"/>
    <s v="OHM Cycles"/>
    <s v="Standard"/>
    <s v="low"/>
    <s v="medium"/>
    <n v="1793.43"/>
    <n v="248.82"/>
    <d v="1999-07-20T00:00:00"/>
    <n v="1544.6100000000001"/>
    <s v="Male"/>
    <n v="5"/>
    <d v="1964-07-15T00:00:00"/>
    <n v="58.229348411022329"/>
    <s v="Registered Nurse"/>
    <s v="Health"/>
    <s v="Mass Customer"/>
    <s v="N"/>
    <s v="No"/>
    <n v="18"/>
    <m/>
  </r>
  <r>
    <n v="10568"/>
    <n v="82"/>
    <x v="182"/>
    <n v="159"/>
    <d v="2017-07-24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49"/>
    <d v="1976-01-21T00:00:00"/>
    <n v="46.703321013444942"/>
    <n v="0"/>
    <s v="n/a"/>
    <s v="Mass Customer"/>
    <s v="N"/>
    <s v="No"/>
    <n v="16"/>
    <m/>
  </r>
  <r>
    <n v="3555"/>
    <n v="79"/>
    <x v="183"/>
    <n v="98"/>
    <d v="2017-09-23T00:00:00"/>
    <b v="1"/>
    <s v="Approved"/>
    <s v="Norco Bicycles"/>
    <s v="Standard"/>
    <s v="medium"/>
    <s v="medium"/>
    <n v="1555.58"/>
    <n v="818.01"/>
    <d v="2003-09-09T00:00:00"/>
    <n v="737.56999999999994"/>
    <s v="Male"/>
    <n v="90"/>
    <d v="1979-08-12T00:00:00"/>
    <n v="43.144416904173013"/>
    <s v="Nurse Practicioner"/>
    <s v="IT"/>
    <s v="Mass Customer"/>
    <s v="N"/>
    <s v="No"/>
    <n v="15"/>
    <m/>
  </r>
  <r>
    <n v="12780"/>
    <n v="1"/>
    <x v="183"/>
    <n v="205"/>
    <d v="2017-06-08T00:00:00"/>
    <b v="0"/>
    <s v="Approved"/>
    <s v="Giant Bicycles"/>
    <s v="Standard"/>
    <s v="medium"/>
    <s v="medium"/>
    <n v="1403.5"/>
    <n v="954.82"/>
    <d v="2016-11-14T00:00:00"/>
    <n v="448.67999999999995"/>
    <s v="Male"/>
    <n v="90"/>
    <d v="1979-08-12T00:00:00"/>
    <n v="43.144416904173013"/>
    <s v="Nurse Practicioner"/>
    <s v="IT"/>
    <s v="Mass Customer"/>
    <s v="N"/>
    <s v="No"/>
    <n v="15"/>
    <m/>
  </r>
  <r>
    <n v="11286"/>
    <n v="98"/>
    <x v="183"/>
    <n v="277"/>
    <d v="2017-03-28T00:00:00"/>
    <b v="1"/>
    <s v="Approved"/>
    <s v="Trek Bicycles"/>
    <s v="Standard"/>
    <s v="high"/>
    <s v="medium"/>
    <n v="358.39"/>
    <n v="215.03"/>
    <d v="2004-01-16T00:00:00"/>
    <n v="143.35999999999999"/>
    <s v="Male"/>
    <n v="90"/>
    <d v="1979-08-12T00:00:00"/>
    <n v="43.144416904173013"/>
    <s v="Nurse Practicioner"/>
    <s v="IT"/>
    <s v="Mass Customer"/>
    <s v="N"/>
    <s v="No"/>
    <n v="15"/>
    <m/>
  </r>
  <r>
    <n v="13650"/>
    <n v="52"/>
    <x v="184"/>
    <n v="114"/>
    <d v="2017-09-07T00:00:00"/>
    <b v="0"/>
    <s v="Approved"/>
    <s v="Solex"/>
    <s v="Road"/>
    <s v="medium"/>
    <s v="large"/>
    <n v="1777.8"/>
    <n v="820.78"/>
    <d v="1991-08-05T00:00:00"/>
    <n v="957.02"/>
    <s v="Female"/>
    <n v="58"/>
    <d v="1976-09-06T00:00:00"/>
    <n v="46.075923753170976"/>
    <s v="Librarian"/>
    <s v="Entertainment"/>
    <s v="High Net Worth"/>
    <s v="N"/>
    <s v="Yes"/>
    <n v="14"/>
    <m/>
  </r>
  <r>
    <n v="1460"/>
    <n v="7"/>
    <x v="184"/>
    <n v="177"/>
    <d v="2017-07-06T00:00:00"/>
    <b v="0"/>
    <s v="Approved"/>
    <s v="Giant Bicycles"/>
    <s v="Standard"/>
    <s v="medium"/>
    <s v="small"/>
    <n v="1311.44"/>
    <n v="1167.18"/>
    <d v="1995-12-19T00:00:00"/>
    <n v="144.26"/>
    <s v="Female"/>
    <n v="58"/>
    <d v="1976-09-06T00:00:00"/>
    <n v="46.075923753170976"/>
    <s v="Librarian"/>
    <s v="Entertainment"/>
    <s v="High Net Worth"/>
    <s v="N"/>
    <s v="Yes"/>
    <n v="14"/>
    <m/>
  </r>
  <r>
    <n v="15740"/>
    <n v="76"/>
    <x v="185"/>
    <n v="198"/>
    <d v="2017-06-15T00:00:00"/>
    <b v="0"/>
    <s v="Approved"/>
    <s v="WeareA2B"/>
    <s v="Standard"/>
    <s v="low"/>
    <s v="medium"/>
    <n v="642.30999999999995"/>
    <n v="513.85"/>
    <d v="2003-09-09T00:00:00"/>
    <n v="128.45999999999992"/>
    <s v="Female"/>
    <n v="55"/>
    <d v="1999-08-07T00:00:00"/>
    <n v="23.144416904173017"/>
    <s v="Senior Editor"/>
    <s v="Retail"/>
    <s v="Affluent Customer"/>
    <s v="N"/>
    <s v="Yes"/>
    <n v="1"/>
    <m/>
  </r>
  <r>
    <n v="10051"/>
    <n v="82"/>
    <x v="185"/>
    <n v="261"/>
    <d v="2017-04-13T00:00:00"/>
    <b v="1"/>
    <s v="Approved"/>
    <s v="Norco Bicycles"/>
    <s v="Standard"/>
    <s v="high"/>
    <s v="medium"/>
    <n v="1148.6400000000001"/>
    <n v="689.18"/>
    <d v="1997-08-25T00:00:00"/>
    <n v="459.46000000000015"/>
    <s v="Female"/>
    <n v="55"/>
    <d v="1999-08-07T00:00:00"/>
    <n v="23.144416904173017"/>
    <s v="Senior Editor"/>
    <s v="Retail"/>
    <s v="Affluent Customer"/>
    <s v="N"/>
    <s v="Yes"/>
    <n v="1"/>
    <m/>
  </r>
  <r>
    <n v="16606"/>
    <n v="69"/>
    <x v="185"/>
    <n v="273"/>
    <d v="2017-04-01T00:00:00"/>
    <b v="1"/>
    <s v="Approved"/>
    <s v="Giant Bicycles"/>
    <s v="Road"/>
    <s v="medium"/>
    <s v="medium"/>
    <n v="792.9"/>
    <n v="594.67999999999995"/>
    <d v="2000-05-22T00:00:00"/>
    <n v="198.22000000000003"/>
    <s v="Female"/>
    <n v="55"/>
    <d v="1999-08-07T00:00:00"/>
    <n v="23.144416904173017"/>
    <s v="Senior Editor"/>
    <s v="Retail"/>
    <s v="Affluent Customer"/>
    <s v="N"/>
    <s v="Yes"/>
    <n v="1"/>
    <m/>
  </r>
  <r>
    <n v="44"/>
    <n v="46"/>
    <x v="186"/>
    <n v="8"/>
    <d v="2017-12-22T00:00:00"/>
    <b v="0"/>
    <s v="Approved"/>
    <s v="Solex"/>
    <s v="Standard"/>
    <s v="low"/>
    <s v="medium"/>
    <n v="1289.8499999999999"/>
    <n v="74.510000000000005"/>
    <d v="2003-02-16T00:00:00"/>
    <n v="1215.3399999999999"/>
    <s v="Male"/>
    <n v="61"/>
    <d v="1984-03-25T00:00:00"/>
    <n v="38.522499095636725"/>
    <s v="Administrative Officer"/>
    <s v="Argiculture"/>
    <s v="Mass Customer"/>
    <s v="N"/>
    <s v="Yes"/>
    <n v="12"/>
    <m/>
  </r>
  <r>
    <n v="10453"/>
    <n v="12"/>
    <x v="186"/>
    <n v="13"/>
    <d v="2017-12-17T00:00:00"/>
    <b v="0"/>
    <s v="Approved"/>
    <s v="WeareA2B"/>
    <s v="Standard"/>
    <s v="medium"/>
    <s v="medium"/>
    <n v="1231.1500000000001"/>
    <n v="161.6"/>
    <d v="2003-08-05T00:00:00"/>
    <n v="1069.5500000000002"/>
    <s v="Male"/>
    <n v="61"/>
    <d v="1984-03-25T00:00:00"/>
    <n v="38.522499095636725"/>
    <s v="Administrative Officer"/>
    <s v="Argiculture"/>
    <s v="Mass Customer"/>
    <s v="N"/>
    <s v="Yes"/>
    <n v="12"/>
    <m/>
  </r>
  <r>
    <n v="16211"/>
    <n v="45"/>
    <x v="186"/>
    <n v="47"/>
    <d v="2017-11-13T00:00:00"/>
    <b v="0"/>
    <s v="Approved"/>
    <s v="Solex"/>
    <s v="Standard"/>
    <s v="medium"/>
    <s v="medium"/>
    <n v="441.49"/>
    <n v="84.99"/>
    <d v="1997-02-09T00:00:00"/>
    <n v="356.5"/>
    <s v="Male"/>
    <n v="61"/>
    <d v="1984-03-25T00:00:00"/>
    <n v="38.522499095636725"/>
    <s v="Administrative Officer"/>
    <s v="Argiculture"/>
    <s v="Mass Customer"/>
    <s v="N"/>
    <s v="Yes"/>
    <n v="12"/>
    <m/>
  </r>
  <r>
    <n v="1687"/>
    <n v="17"/>
    <x v="186"/>
    <n v="72"/>
    <d v="2017-10-19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61"/>
    <d v="1984-03-25T00:00:00"/>
    <n v="38.522499095636725"/>
    <s v="Administrative Officer"/>
    <s v="Argiculture"/>
    <s v="Mass Customer"/>
    <s v="N"/>
    <s v="Yes"/>
    <n v="12"/>
    <m/>
  </r>
  <r>
    <n v="11025"/>
    <n v="4"/>
    <x v="186"/>
    <n v="94"/>
    <d v="2017-09-27T00:00:00"/>
    <b v="1"/>
    <s v="Approved"/>
    <s v="Giant Bicycles"/>
    <s v="Standard"/>
    <s v="high"/>
    <s v="medium"/>
    <n v="1129.1300000000001"/>
    <n v="677.48"/>
    <d v="2011-04-16T00:00:00"/>
    <n v="451.65000000000009"/>
    <s v="Male"/>
    <n v="61"/>
    <d v="1984-03-25T00:00:00"/>
    <n v="38.522499095636725"/>
    <s v="Administrative Officer"/>
    <s v="Argiculture"/>
    <s v="Mass Customer"/>
    <s v="N"/>
    <s v="Yes"/>
    <n v="12"/>
    <m/>
  </r>
  <r>
    <n v="1174"/>
    <n v="92"/>
    <x v="186"/>
    <n v="97"/>
    <d v="2017-09-24T00:00:00"/>
    <b v="1"/>
    <s v="Approved"/>
    <s v="WeareA2B"/>
    <s v="Standard"/>
    <s v="medium"/>
    <s v="small"/>
    <n v="1415.01"/>
    <n v="1259.3599999999999"/>
    <d v="2004-01-16T00:00:00"/>
    <n v="155.65000000000009"/>
    <s v="Male"/>
    <n v="61"/>
    <d v="1984-03-25T00:00:00"/>
    <n v="38.522499095636725"/>
    <s v="Administrative Officer"/>
    <s v="Argiculture"/>
    <s v="Mass Customer"/>
    <s v="N"/>
    <s v="Yes"/>
    <n v="12"/>
    <m/>
  </r>
  <r>
    <n v="5102"/>
    <n v="3"/>
    <x v="186"/>
    <n v="102"/>
    <d v="2017-09-19T00:00:00"/>
    <b v="1"/>
    <s v="Approved"/>
    <s v="Trek Bicycles"/>
    <s v="Standard"/>
    <s v="medium"/>
    <s v="large"/>
    <n v="2091.4699999999998"/>
    <n v="388.92"/>
    <d v="2005-08-09T00:00:00"/>
    <n v="1702.5499999999997"/>
    <s v="Male"/>
    <n v="61"/>
    <d v="1984-03-25T00:00:00"/>
    <n v="38.522499095636725"/>
    <s v="Administrative Officer"/>
    <s v="Argiculture"/>
    <s v="Mass Customer"/>
    <s v="N"/>
    <s v="Yes"/>
    <n v="12"/>
    <m/>
  </r>
  <r>
    <n v="9999"/>
    <n v="7"/>
    <x v="186"/>
    <n v="260"/>
    <d v="2017-04-14T00:00:00"/>
    <b v="1"/>
    <s v="Approved"/>
    <s v="Trek Bicycles"/>
    <s v="Road"/>
    <s v="low"/>
    <s v="medium"/>
    <n v="980.37"/>
    <n v="234.43"/>
    <d v="2011-04-16T00:00:00"/>
    <n v="745.94"/>
    <s v="Male"/>
    <n v="61"/>
    <d v="1984-03-25T00:00:00"/>
    <n v="38.522499095636725"/>
    <s v="Administrative Officer"/>
    <s v="Argiculture"/>
    <s v="Mass Customer"/>
    <s v="N"/>
    <s v="Yes"/>
    <n v="12"/>
    <m/>
  </r>
  <r>
    <n v="14438"/>
    <n v="8"/>
    <x v="187"/>
    <n v="63"/>
    <d v="2017-10-28T00:00:00"/>
    <b v="0"/>
    <s v="Approved"/>
    <s v="Solex"/>
    <s v="Road"/>
    <s v="medium"/>
    <s v="small"/>
    <n v="1703.52"/>
    <n v="1516.13"/>
    <d v="2011-04-16T00:00:00"/>
    <n v="187.38999999999987"/>
    <s v="Male"/>
    <n v="54"/>
    <d v="1955-06-12T00:00:00"/>
    <n v="67.32797854800863"/>
    <s v="Structural Analysis Engineer"/>
    <s v="Manufacturing"/>
    <s v="Affluent Customer"/>
    <s v="N"/>
    <s v="No"/>
    <n v="6"/>
    <m/>
  </r>
  <r>
    <n v="6912"/>
    <n v="100"/>
    <x v="187"/>
    <n v="82"/>
    <d v="2017-10-09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54"/>
    <d v="1955-06-12T00:00:00"/>
    <n v="67.32797854800863"/>
    <s v="Structural Analysis Engineer"/>
    <s v="Manufacturing"/>
    <s v="Affluent Customer"/>
    <s v="N"/>
    <s v="No"/>
    <n v="6"/>
    <m/>
  </r>
  <r>
    <n v="15885"/>
    <n v="73"/>
    <x v="187"/>
    <n v="114"/>
    <d v="2017-09-07T00:00:00"/>
    <b v="1"/>
    <s v="Approved"/>
    <s v="Solex"/>
    <s v="Standard"/>
    <s v="medium"/>
    <s v="medium"/>
    <n v="1945.43"/>
    <n v="333.18"/>
    <d v="2002-08-31T00:00:00"/>
    <n v="1612.25"/>
    <s v="Male"/>
    <n v="54"/>
    <d v="1955-06-12T00:00:00"/>
    <n v="67.32797854800863"/>
    <s v="Structural Analysis Engineer"/>
    <s v="Manufacturing"/>
    <s v="Affluent Customer"/>
    <s v="N"/>
    <s v="No"/>
    <n v="6"/>
    <m/>
  </r>
  <r>
    <n v="4814"/>
    <n v="66"/>
    <x v="187"/>
    <n v="172"/>
    <d v="2017-07-11T00:00:00"/>
    <b v="0"/>
    <s v="Approved"/>
    <s v="Giant Bicycles"/>
    <s v="Road"/>
    <s v="low"/>
    <s v="small"/>
    <n v="590.26"/>
    <n v="525.33000000000004"/>
    <d v="2010-11-05T00:00:00"/>
    <n v="64.92999999999995"/>
    <s v="Male"/>
    <n v="54"/>
    <d v="1955-06-12T00:00:00"/>
    <n v="67.32797854800863"/>
    <s v="Structural Analysis Engineer"/>
    <s v="Manufacturing"/>
    <s v="Affluent Customer"/>
    <s v="N"/>
    <s v="No"/>
    <n v="6"/>
    <m/>
  </r>
  <r>
    <n v="1928"/>
    <n v="2"/>
    <x v="187"/>
    <n v="213"/>
    <d v="2017-05-31T00:00:00"/>
    <b v="0"/>
    <s v="Approved"/>
    <s v="Solex"/>
    <s v="Standard"/>
    <s v="medium"/>
    <s v="medium"/>
    <n v="71.489999999999995"/>
    <n v="53.62"/>
    <d v="2012-12-02T00:00:00"/>
    <n v="17.869999999999997"/>
    <s v="Male"/>
    <n v="54"/>
    <d v="1955-06-12T00:00:00"/>
    <n v="67.32797854800863"/>
    <s v="Structural Analysis Engineer"/>
    <s v="Manufacturing"/>
    <s v="Affluent Customer"/>
    <s v="N"/>
    <s v="No"/>
    <n v="6"/>
    <m/>
  </r>
  <r>
    <n v="18897"/>
    <n v="94"/>
    <x v="187"/>
    <n v="324"/>
    <d v="2017-02-09T00:00:00"/>
    <b v="0"/>
    <s v="Approved"/>
    <s v="Giant Bicycles"/>
    <s v="Standard"/>
    <s v="medium"/>
    <s v="large"/>
    <n v="1635.3"/>
    <n v="993.66"/>
    <d v="2013-06-09T00:00:00"/>
    <n v="641.64"/>
    <s v="Male"/>
    <n v="54"/>
    <d v="1955-06-12T00:00:00"/>
    <n v="67.32797854800863"/>
    <s v="Structural Analysis Engineer"/>
    <s v="Manufacturing"/>
    <s v="Affluent Customer"/>
    <s v="N"/>
    <s v="No"/>
    <n v="6"/>
    <m/>
  </r>
  <r>
    <n v="1123"/>
    <n v="25"/>
    <x v="187"/>
    <n v="332"/>
    <d v="2017-02-01T00:00:00"/>
    <b v="0"/>
    <s v="Approved"/>
    <s v="Giant Bicycles"/>
    <s v="Road"/>
    <s v="medium"/>
    <s v="medium"/>
    <n v="1538.99"/>
    <n v="829.65"/>
    <d v="2016-02-04T00:00:00"/>
    <n v="709.34"/>
    <s v="Male"/>
    <n v="54"/>
    <d v="1955-06-12T00:00:00"/>
    <n v="67.32797854800863"/>
    <s v="Structural Analysis Engineer"/>
    <s v="Manufacturing"/>
    <s v="Affluent Customer"/>
    <s v="N"/>
    <s v="No"/>
    <n v="6"/>
    <m/>
  </r>
  <r>
    <n v="4436"/>
    <n v="45"/>
    <x v="188"/>
    <n v="14"/>
    <d v="2017-12-16T00:00:00"/>
    <b v="1"/>
    <s v="Approved"/>
    <s v="Trek Bicycles"/>
    <s v="Road"/>
    <s v="low"/>
    <s v="medium"/>
    <n v="980.37"/>
    <n v="234.43"/>
    <d v="2005-12-07T00:00:00"/>
    <n v="745.94"/>
    <s v="Female"/>
    <n v="95"/>
    <d v="1969-10-27T00:00:00"/>
    <n v="52.94167717782851"/>
    <n v="0"/>
    <s v="Health"/>
    <s v="High Net Worth"/>
    <s v="N"/>
    <s v="Yes"/>
    <n v="17"/>
    <m/>
  </r>
  <r>
    <n v="5982"/>
    <n v="98"/>
    <x v="188"/>
    <n v="57"/>
    <d v="2017-11-03T00:00:00"/>
    <b v="0"/>
    <s v="Approved"/>
    <s v="OHM Cycles"/>
    <s v="Standard"/>
    <s v="medium"/>
    <s v="medium"/>
    <n v="795.34"/>
    <n v="101.58"/>
    <d v="2015-10-18T00:00:00"/>
    <n v="693.76"/>
    <s v="Female"/>
    <n v="95"/>
    <d v="1969-10-27T00:00:00"/>
    <n v="52.94167717782851"/>
    <n v="0"/>
    <s v="Health"/>
    <s v="High Net Worth"/>
    <s v="N"/>
    <s v="Yes"/>
    <n v="17"/>
    <m/>
  </r>
  <r>
    <n v="15979"/>
    <n v="36"/>
    <x v="188"/>
    <n v="101"/>
    <d v="2017-09-20T00:00:00"/>
    <b v="0"/>
    <s v="Approved"/>
    <s v="Solex"/>
    <s v="Standard"/>
    <s v="low"/>
    <s v="medium"/>
    <n v="1289.8499999999999"/>
    <n v="74.510000000000005"/>
    <d v="2001-11-25T00:00:00"/>
    <n v="1215.3399999999999"/>
    <s v="Female"/>
    <n v="95"/>
    <d v="1969-10-27T00:00:00"/>
    <n v="52.94167717782851"/>
    <n v="0"/>
    <s v="Health"/>
    <s v="High Net Worth"/>
    <s v="N"/>
    <s v="Yes"/>
    <n v="17"/>
    <m/>
  </r>
  <r>
    <n v="6154"/>
    <n v="77"/>
    <x v="188"/>
    <n v="189"/>
    <d v="2017-06-24T00:00:00"/>
    <b v="0"/>
    <s v="Approved"/>
    <s v="WeareA2B"/>
    <s v="Standard"/>
    <s v="medium"/>
    <s v="medium"/>
    <n v="1769.64"/>
    <n v="108.76"/>
    <d v="1993-04-12T00:00:00"/>
    <n v="1660.88"/>
    <s v="Female"/>
    <n v="95"/>
    <d v="1969-10-27T00:00:00"/>
    <n v="52.94167717782851"/>
    <n v="0"/>
    <s v="Health"/>
    <s v="High Net Worth"/>
    <s v="N"/>
    <s v="Yes"/>
    <n v="17"/>
    <m/>
  </r>
  <r>
    <n v="19826"/>
    <n v="0"/>
    <x v="188"/>
    <n v="253"/>
    <d v="2017-04-21T00:00:00"/>
    <b v="0"/>
    <s v="Approved"/>
    <s v="Trek Bicycles"/>
    <s v="Standard"/>
    <s v="medium"/>
    <s v="medium"/>
    <n v="499.53"/>
    <n v="388.72"/>
    <d v="1999-06-23T00:00:00"/>
    <n v="110.80999999999995"/>
    <s v="Female"/>
    <n v="95"/>
    <d v="1969-10-27T00:00:00"/>
    <n v="52.94167717782851"/>
    <n v="0"/>
    <s v="Health"/>
    <s v="High Net Worth"/>
    <s v="N"/>
    <s v="Yes"/>
    <n v="17"/>
    <m/>
  </r>
  <r>
    <n v="458"/>
    <n v="7"/>
    <x v="188"/>
    <n v="280"/>
    <d v="2017-03-25T00:00:00"/>
    <b v="0"/>
    <s v="Approved"/>
    <s v="Giant Bicycles"/>
    <s v="Standard"/>
    <s v="medium"/>
    <s v="small"/>
    <n v="1311.44"/>
    <n v="1167.18"/>
    <d v="2010-06-07T00:00:00"/>
    <n v="144.26"/>
    <s v="Female"/>
    <n v="95"/>
    <d v="1969-10-27T00:00:00"/>
    <n v="52.94167717782851"/>
    <n v="0"/>
    <s v="Health"/>
    <s v="High Net Worth"/>
    <s v="N"/>
    <s v="Yes"/>
    <n v="17"/>
    <m/>
  </r>
  <r>
    <n v="7712"/>
    <n v="0"/>
    <x v="188"/>
    <n v="327"/>
    <d v="2017-02-06T00:00:00"/>
    <b v="1"/>
    <s v="Approved"/>
    <s v="OHM Cycles"/>
    <s v="Standard"/>
    <s v="medium"/>
    <s v="medium"/>
    <n v="235.63"/>
    <n v="125.07"/>
    <d v="1997-08-25T00:00:00"/>
    <n v="110.56"/>
    <s v="Female"/>
    <n v="95"/>
    <d v="1969-10-27T00:00:00"/>
    <n v="52.94167717782851"/>
    <n v="0"/>
    <s v="Health"/>
    <s v="High Net Worth"/>
    <s v="N"/>
    <s v="Yes"/>
    <n v="17"/>
    <m/>
  </r>
  <r>
    <n v="12082"/>
    <n v="14"/>
    <x v="188"/>
    <n v="338"/>
    <d v="2017-01-26T00:00:00"/>
    <b v="0"/>
    <s v="Approved"/>
    <s v="Solex"/>
    <s v="Standard"/>
    <s v="high"/>
    <s v="large"/>
    <n v="1842.92"/>
    <n v="1105.75"/>
    <d v="2014-10-10T00:00:00"/>
    <n v="737.17000000000007"/>
    <s v="Female"/>
    <n v="95"/>
    <d v="1969-10-27T00:00:00"/>
    <n v="52.94167717782851"/>
    <n v="0"/>
    <s v="Health"/>
    <s v="High Net Worth"/>
    <s v="N"/>
    <s v="Yes"/>
    <n v="17"/>
    <m/>
  </r>
  <r>
    <n v="2669"/>
    <n v="66"/>
    <x v="188"/>
    <n v="349"/>
    <d v="2017-01-15T00:00:00"/>
    <b v="1"/>
    <s v="Approved"/>
    <s v="Solex"/>
    <s v="Standard"/>
    <s v="medium"/>
    <s v="medium"/>
    <n v="1163.8900000000001"/>
    <n v="589.27"/>
    <d v="1994-09-09T00:00:00"/>
    <n v="574.62000000000012"/>
    <s v="Female"/>
    <n v="95"/>
    <d v="1969-10-27T00:00:00"/>
    <n v="52.94167717782851"/>
    <n v="0"/>
    <s v="Health"/>
    <s v="High Net Worth"/>
    <s v="N"/>
    <s v="Yes"/>
    <n v="17"/>
    <m/>
  </r>
  <r>
    <n v="1699"/>
    <n v="27"/>
    <x v="189"/>
    <n v="136"/>
    <d v="2017-08-16T00:00:00"/>
    <b v="1"/>
    <s v="Approved"/>
    <s v="Trek Bicycles"/>
    <s v="Standard"/>
    <s v="medium"/>
    <s v="medium"/>
    <n v="499.53"/>
    <n v="388.72"/>
    <d v="2012-04-10T00:00:00"/>
    <n v="110.80999999999995"/>
    <s v="U"/>
    <n v="8"/>
    <d v="1899-12-30T00:00:00"/>
    <n v="122.81291005485795"/>
    <s v="General Manager"/>
    <s v="IT"/>
    <s v="Affluent Customer"/>
    <s v="N"/>
    <s v="Yes"/>
    <n v="0"/>
    <m/>
  </r>
  <r>
    <n v="5590"/>
    <n v="29"/>
    <x v="189"/>
    <n v="154"/>
    <d v="2017-07-29T00:00:00"/>
    <b v="0"/>
    <s v="Approved"/>
    <s v="Norco Bicycles"/>
    <s v="Road"/>
    <s v="medium"/>
    <s v="medium"/>
    <n v="543.39"/>
    <n v="407.54"/>
    <d v="1994-08-10T00:00:00"/>
    <n v="135.84999999999997"/>
    <s v="U"/>
    <n v="8"/>
    <d v="1899-12-30T00:00:00"/>
    <n v="122.81291005485795"/>
    <s v="General Manager"/>
    <s v="IT"/>
    <s v="Affluent Customer"/>
    <s v="N"/>
    <s v="Yes"/>
    <n v="0"/>
    <m/>
  </r>
  <r>
    <n v="11237"/>
    <n v="69"/>
    <x v="189"/>
    <n v="212"/>
    <d v="2017-06-01T00:00:00"/>
    <b v="1"/>
    <s v="Approved"/>
    <s v="Giant Bicycles"/>
    <s v="Road"/>
    <s v="medium"/>
    <s v="medium"/>
    <n v="792.9"/>
    <n v="594.67999999999995"/>
    <d v="1995-12-19T00:00:00"/>
    <n v="198.22000000000003"/>
    <s v="U"/>
    <n v="8"/>
    <d v="1899-12-30T00:00:00"/>
    <n v="122.81291005485795"/>
    <s v="General Manager"/>
    <s v="IT"/>
    <s v="Affluent Customer"/>
    <s v="N"/>
    <s v="Yes"/>
    <n v="0"/>
    <m/>
  </r>
  <r>
    <n v="4835"/>
    <n v="32"/>
    <x v="189"/>
    <n v="218"/>
    <d v="2017-05-26T00:00:00"/>
    <b v="0"/>
    <s v="Approved"/>
    <s v="Giant Bicycles"/>
    <s v="Standard"/>
    <s v="medium"/>
    <s v="medium"/>
    <n v="642.70000000000005"/>
    <n v="211.37"/>
    <d v="2007-12-11T00:00:00"/>
    <n v="431.33000000000004"/>
    <s v="U"/>
    <n v="8"/>
    <d v="1899-12-30T00:00:00"/>
    <n v="122.81291005485795"/>
    <s v="General Manager"/>
    <s v="IT"/>
    <s v="Affluent Customer"/>
    <s v="N"/>
    <s v="Yes"/>
    <n v="0"/>
    <m/>
  </r>
  <r>
    <n v="10924"/>
    <n v="54"/>
    <x v="189"/>
    <n v="279"/>
    <d v="2017-03-26T00:00:00"/>
    <b v="1"/>
    <s v="Approved"/>
    <s v="WeareA2B"/>
    <s v="Standard"/>
    <s v="medium"/>
    <s v="medium"/>
    <n v="1292.8399999999999"/>
    <n v="13.44"/>
    <d v="2005-05-10T00:00:00"/>
    <n v="1279.3999999999999"/>
    <s v="U"/>
    <n v="8"/>
    <d v="1899-12-30T00:00:00"/>
    <n v="122.81291005485795"/>
    <s v="General Manager"/>
    <s v="IT"/>
    <s v="Affluent Customer"/>
    <s v="N"/>
    <s v="Yes"/>
    <n v="0"/>
    <m/>
  </r>
  <r>
    <n v="6877"/>
    <n v="12"/>
    <x v="189"/>
    <n v="281"/>
    <d v="2017-03-24T00:00:00"/>
    <b v="0"/>
    <s v="Approved"/>
    <s v="WeareA2B"/>
    <s v="Standard"/>
    <s v="medium"/>
    <s v="medium"/>
    <n v="1231.1500000000001"/>
    <n v="161.6"/>
    <d v="2015-06-17T00:00:00"/>
    <n v="1069.5500000000002"/>
    <s v="U"/>
    <n v="8"/>
    <d v="1899-12-30T00:00:00"/>
    <n v="122.81291005485795"/>
    <s v="General Manager"/>
    <s v="IT"/>
    <s v="Affluent Customer"/>
    <s v="N"/>
    <s v="Yes"/>
    <n v="0"/>
    <m/>
  </r>
  <r>
    <n v="15760"/>
    <n v="3"/>
    <x v="189"/>
    <n v="287"/>
    <d v="2017-03-18T00:00:00"/>
    <b v="0"/>
    <s v="Approved"/>
    <s v="Trek Bicycles"/>
    <s v="Standard"/>
    <s v="medium"/>
    <s v="large"/>
    <n v="2091.4699999999998"/>
    <n v="388.92"/>
    <d v="2010-11-05T00:00:00"/>
    <n v="1702.5499999999997"/>
    <s v="U"/>
    <n v="8"/>
    <d v="1899-12-30T00:00:00"/>
    <n v="122.81291005485795"/>
    <s v="General Manager"/>
    <s v="IT"/>
    <s v="Affluent Customer"/>
    <s v="N"/>
    <s v="Yes"/>
    <n v="0"/>
    <m/>
  </r>
  <r>
    <n v="14687"/>
    <n v="64"/>
    <x v="189"/>
    <n v="328"/>
    <d v="2017-02-05T00:00:00"/>
    <b v="1"/>
    <s v="Approved"/>
    <s v="Trek Bicycles"/>
    <s v="Standard"/>
    <s v="medium"/>
    <s v="large"/>
    <n v="1469.44"/>
    <n v="596.54999999999995"/>
    <d v="2000-05-22T00:00:00"/>
    <n v="872.8900000000001"/>
    <s v="U"/>
    <n v="8"/>
    <d v="1899-12-30T00:00:00"/>
    <n v="122.81291005485795"/>
    <s v="General Manager"/>
    <s v="IT"/>
    <s v="Affluent Customer"/>
    <s v="N"/>
    <s v="Yes"/>
    <n v="0"/>
    <m/>
  </r>
  <r>
    <n v="7702"/>
    <n v="0"/>
    <x v="190"/>
    <n v="61"/>
    <d v="2017-10-30T00:00:00"/>
    <b v="1"/>
    <s v="Approved"/>
    <s v="Trek Bicycles"/>
    <s v="Standard"/>
    <s v="medium"/>
    <s v="medium"/>
    <n v="499.53"/>
    <n v="388.72"/>
    <d v="2016-11-22T00:00:00"/>
    <n v="110.80999999999995"/>
    <s v="Male"/>
    <n v="20"/>
    <d v="1957-10-19T00:00:00"/>
    <n v="64.971814164129881"/>
    <s v="Data Coordiator"/>
    <s v="Telecommunications"/>
    <s v="High Net Worth"/>
    <s v="N"/>
    <s v="Yes"/>
    <n v="5"/>
    <m/>
  </r>
  <r>
    <n v="13361"/>
    <n v="0"/>
    <x v="190"/>
    <n v="66"/>
    <d v="2017-10-25T00:00:00"/>
    <b v="1"/>
    <s v="Approved"/>
    <s v="Trek Bicycles"/>
    <s v="Road"/>
    <s v="medium"/>
    <s v="medium"/>
    <n v="290.62"/>
    <n v="215.14"/>
    <d v="2005-05-10T00:00:00"/>
    <n v="75.480000000000018"/>
    <s v="Male"/>
    <n v="20"/>
    <d v="1957-10-19T00:00:00"/>
    <n v="64.971814164129881"/>
    <s v="Data Coordiator"/>
    <s v="Telecommunications"/>
    <s v="High Net Worth"/>
    <s v="N"/>
    <s v="Yes"/>
    <n v="5"/>
    <m/>
  </r>
  <r>
    <n v="3253"/>
    <n v="53"/>
    <x v="190"/>
    <n v="343"/>
    <d v="2017-01-21T00:00:00"/>
    <b v="1"/>
    <s v="Approved"/>
    <s v="Giant Bicycles"/>
    <s v="Standard"/>
    <s v="high"/>
    <s v="medium"/>
    <n v="1274.93"/>
    <n v="764.96"/>
    <d v="1994-09-09T00:00:00"/>
    <n v="509.97"/>
    <s v="Male"/>
    <n v="20"/>
    <d v="1957-10-19T00:00:00"/>
    <n v="64.971814164129881"/>
    <s v="Data Coordiator"/>
    <s v="Telecommunications"/>
    <s v="High Net Worth"/>
    <s v="N"/>
    <s v="Yes"/>
    <n v="5"/>
    <m/>
  </r>
  <r>
    <n v="4572"/>
    <n v="5"/>
    <x v="191"/>
    <n v="234"/>
    <d v="2017-05-10T00:00:00"/>
    <b v="1"/>
    <s v="Cancelled"/>
    <s v="Giant Bicycles"/>
    <s v="Standard"/>
    <s v="high"/>
    <s v="medium"/>
    <n v="1129.1300000000001"/>
    <n v="677.48"/>
    <d v="2005-08-09T00:00:00"/>
    <n v="451.65000000000009"/>
    <s v="Male"/>
    <n v="80"/>
    <d v="1975-06-02T00:00:00"/>
    <n v="47.341677178145616"/>
    <s v="Pharmacist"/>
    <s v="Health"/>
    <s v="High Net Worth"/>
    <s v="N"/>
    <s v="No"/>
    <n v="21"/>
    <m/>
  </r>
  <r>
    <n v="14784"/>
    <n v="6"/>
    <x v="191"/>
    <n v="334"/>
    <d v="2017-01-30T00:00:00"/>
    <b v="1"/>
    <s v="Approved"/>
    <s v="Solex"/>
    <s v="Standard"/>
    <s v="high"/>
    <s v="medium"/>
    <n v="748.17"/>
    <n v="448.9"/>
    <d v="1991-11-10T00:00:00"/>
    <n v="299.27"/>
    <s v="Male"/>
    <n v="80"/>
    <d v="1975-06-02T00:00:00"/>
    <n v="47.341677178145616"/>
    <s v="Pharmacist"/>
    <s v="Health"/>
    <s v="High Net Worth"/>
    <s v="N"/>
    <s v="No"/>
    <n v="21"/>
    <m/>
  </r>
  <r>
    <n v="557"/>
    <n v="54"/>
    <x v="191"/>
    <n v="348"/>
    <d v="2017-01-16T00:00:00"/>
    <b v="1"/>
    <s v="Approved"/>
    <s v="WeareA2B"/>
    <s v="Standard"/>
    <s v="medium"/>
    <s v="medium"/>
    <n v="1807.45"/>
    <n v="778.69"/>
    <d v="2015-05-21T00:00:00"/>
    <n v="1028.76"/>
    <s v="Male"/>
    <n v="80"/>
    <d v="1975-06-02T00:00:00"/>
    <n v="47.341677178145616"/>
    <s v="Pharmacist"/>
    <s v="Health"/>
    <s v="High Net Worth"/>
    <s v="N"/>
    <s v="No"/>
    <n v="21"/>
    <m/>
  </r>
  <r>
    <n v="3334"/>
    <n v="36"/>
    <x v="192"/>
    <n v="18"/>
    <d v="2017-12-12T00:00:00"/>
    <b v="1"/>
    <s v="Approved"/>
    <s v="Solex"/>
    <s v="Standard"/>
    <s v="low"/>
    <s v="medium"/>
    <n v="945.04"/>
    <n v="507.58"/>
    <d v="2011-08-29T00:00:00"/>
    <n v="437.46"/>
    <s v="Female"/>
    <n v="62"/>
    <d v="1970-12-04T00:00:00"/>
    <n v="51.837567588787408"/>
    <s v="Assistant Manager"/>
    <s v="Manufacturing"/>
    <s v="Mass Customer"/>
    <s v="N"/>
    <s v="No"/>
    <n v="10"/>
    <m/>
  </r>
  <r>
    <n v="7288"/>
    <n v="45"/>
    <x v="192"/>
    <n v="64"/>
    <d v="2017-10-27T00:00:00"/>
    <b v="1"/>
    <s v="Approved"/>
    <s v="Solex"/>
    <s v="Standard"/>
    <s v="medium"/>
    <s v="medium"/>
    <n v="441.49"/>
    <n v="84.99"/>
    <d v="2015-06-17T00:00:00"/>
    <n v="356.5"/>
    <s v="Female"/>
    <n v="62"/>
    <d v="1970-12-04T00:00:00"/>
    <n v="51.837567588787408"/>
    <s v="Assistant Manager"/>
    <s v="Manufacturing"/>
    <s v="Mass Customer"/>
    <s v="N"/>
    <s v="No"/>
    <n v="10"/>
    <m/>
  </r>
  <r>
    <n v="15523"/>
    <n v="73"/>
    <x v="192"/>
    <n v="106"/>
    <d v="2017-09-15T00:00:00"/>
    <b v="1"/>
    <s v="Approved"/>
    <s v="Solex"/>
    <s v="Standard"/>
    <s v="medium"/>
    <s v="medium"/>
    <n v="1945.43"/>
    <n v="333.18"/>
    <d v="2006-10-01T00:00:00"/>
    <n v="1612.25"/>
    <s v="Female"/>
    <n v="62"/>
    <d v="1970-12-04T00:00:00"/>
    <n v="51.837567588787408"/>
    <s v="Assistant Manager"/>
    <s v="Manufacturing"/>
    <s v="Mass Customer"/>
    <s v="N"/>
    <s v="No"/>
    <n v="10"/>
    <m/>
  </r>
  <r>
    <n v="7327"/>
    <n v="18"/>
    <x v="192"/>
    <n v="108"/>
    <d v="2017-09-13T00:00:00"/>
    <b v="1"/>
    <s v="Approved"/>
    <s v="Solex"/>
    <s v="Standard"/>
    <s v="medium"/>
    <s v="medium"/>
    <n v="575.27"/>
    <n v="431.45"/>
    <d v="2004-12-18T00:00:00"/>
    <n v="143.82"/>
    <s v="Female"/>
    <n v="62"/>
    <d v="1970-12-04T00:00:00"/>
    <n v="51.837567588787408"/>
    <s v="Assistant Manager"/>
    <s v="Manufacturing"/>
    <s v="Mass Customer"/>
    <s v="N"/>
    <s v="No"/>
    <n v="10"/>
    <m/>
  </r>
  <r>
    <n v="11866"/>
    <n v="13"/>
    <x v="192"/>
    <n v="194"/>
    <d v="2017-06-19T00:00:00"/>
    <b v="1"/>
    <s v="Approved"/>
    <s v="Solex"/>
    <s v="Standard"/>
    <s v="medium"/>
    <s v="medium"/>
    <n v="1163.8900000000001"/>
    <n v="589.27"/>
    <d v="2015-10-18T00:00:00"/>
    <n v="574.62000000000012"/>
    <s v="Female"/>
    <n v="62"/>
    <d v="1970-12-04T00:00:00"/>
    <n v="51.837567588787408"/>
    <s v="Assistant Manager"/>
    <s v="Manufacturing"/>
    <s v="Mass Customer"/>
    <s v="N"/>
    <s v="No"/>
    <n v="10"/>
    <m/>
  </r>
  <r>
    <n v="12476"/>
    <n v="41"/>
    <x v="192"/>
    <n v="281"/>
    <d v="2017-03-24T00:00:00"/>
    <b v="1"/>
    <s v="Approved"/>
    <s v="Solex"/>
    <s v="Road"/>
    <s v="medium"/>
    <s v="medium"/>
    <n v="416.98"/>
    <n v="312.74"/>
    <d v="1993-07-15T00:00:00"/>
    <n v="104.24000000000001"/>
    <s v="Female"/>
    <n v="62"/>
    <d v="1970-12-04T00:00:00"/>
    <n v="51.837567588787408"/>
    <s v="Assistant Manager"/>
    <s v="Manufacturing"/>
    <s v="Mass Customer"/>
    <s v="N"/>
    <s v="No"/>
    <n v="10"/>
    <m/>
  </r>
  <r>
    <n v="7833"/>
    <n v="20"/>
    <x v="192"/>
    <n v="314"/>
    <d v="2017-02-19T00:00:00"/>
    <b v="1"/>
    <s v="Approved"/>
    <s v="Trek Bicycles"/>
    <s v="Standard"/>
    <s v="medium"/>
    <s v="small"/>
    <n v="1775.81"/>
    <n v="1580.47"/>
    <d v="2014-03-03T00:00:00"/>
    <n v="195.33999999999992"/>
    <s v="Female"/>
    <n v="62"/>
    <d v="1970-12-04T00:00:00"/>
    <n v="51.837567588787408"/>
    <s v="Assistant Manager"/>
    <s v="Manufacturing"/>
    <s v="Mass Customer"/>
    <s v="N"/>
    <s v="No"/>
    <n v="10"/>
    <m/>
  </r>
  <r>
    <n v="5439"/>
    <n v="83"/>
    <x v="192"/>
    <n v="356"/>
    <d v="2017-01-08T00:00:00"/>
    <b v="1"/>
    <s v="Approved"/>
    <s v="Solex"/>
    <s v="Touring"/>
    <s v="medium"/>
    <s v="large"/>
    <n v="2083.94"/>
    <n v="675.03"/>
    <d v="2010-05-05T00:00:00"/>
    <n v="1408.91"/>
    <s v="Female"/>
    <n v="62"/>
    <d v="1970-12-04T00:00:00"/>
    <n v="51.837567588787408"/>
    <s v="Assistant Manager"/>
    <s v="Manufacturing"/>
    <s v="Mass Customer"/>
    <s v="N"/>
    <s v="No"/>
    <n v="10"/>
    <m/>
  </r>
  <r>
    <n v="9075"/>
    <n v="1"/>
    <x v="193"/>
    <n v="11"/>
    <d v="2017-12-19T00:00:00"/>
    <b v="1"/>
    <s v="Approved"/>
    <s v="Giant Bicycles"/>
    <s v="Standard"/>
    <s v="medium"/>
    <s v="medium"/>
    <n v="1403.5"/>
    <n v="954.82"/>
    <d v="2012-12-02T00:00:00"/>
    <n v="448.67999999999995"/>
    <s v="Male"/>
    <n v="54"/>
    <d v="1988-09-12T00:00:00"/>
    <n v="34.051266219241512"/>
    <s v="Editor"/>
    <s v="Manufacturing"/>
    <s v="Affluent Customer"/>
    <s v="N"/>
    <s v="Yes"/>
    <n v="6"/>
    <m/>
  </r>
  <r>
    <n v="2380"/>
    <n v="20"/>
    <x v="193"/>
    <n v="25"/>
    <d v="2017-12-05T00:00:00"/>
    <b v="1"/>
    <s v="Approved"/>
    <s v="Trek Bicycles"/>
    <s v="Standard"/>
    <s v="medium"/>
    <s v="small"/>
    <n v="1775.81"/>
    <n v="1580.47"/>
    <d v="2016-02-04T00:00:00"/>
    <n v="195.33999999999992"/>
    <s v="Male"/>
    <n v="54"/>
    <d v="1988-09-12T00:00:00"/>
    <n v="34.051266219241512"/>
    <s v="Editor"/>
    <s v="Manufacturing"/>
    <s v="Affluent Customer"/>
    <s v="N"/>
    <s v="Yes"/>
    <n v="6"/>
    <m/>
  </r>
  <r>
    <n v="5269"/>
    <n v="38"/>
    <x v="193"/>
    <n v="174"/>
    <d v="2017-07-09T00:00:00"/>
    <b v="0"/>
    <s v="Approved"/>
    <s v="Solex"/>
    <s v="Standard"/>
    <s v="medium"/>
    <s v="medium"/>
    <n v="1577.53"/>
    <n v="826.51"/>
    <d v="2008-03-19T00:00:00"/>
    <n v="751.02"/>
    <s v="Male"/>
    <n v="54"/>
    <d v="1988-09-12T00:00:00"/>
    <n v="34.051266219241512"/>
    <s v="Editor"/>
    <s v="Manufacturing"/>
    <s v="Affluent Customer"/>
    <s v="N"/>
    <s v="Yes"/>
    <n v="6"/>
    <m/>
  </r>
  <r>
    <n v="5347"/>
    <n v="60"/>
    <x v="193"/>
    <n v="196"/>
    <d v="2017-06-17T00:00:00"/>
    <b v="0"/>
    <s v="Approved"/>
    <s v="Giant Bicycles"/>
    <s v="Standard"/>
    <s v="high"/>
    <s v="small"/>
    <n v="1977.36"/>
    <n v="1759.85"/>
    <d v="2011-08-24T00:00:00"/>
    <n v="217.51"/>
    <s v="Male"/>
    <n v="54"/>
    <d v="1988-09-12T00:00:00"/>
    <n v="34.051266219241512"/>
    <s v="Editor"/>
    <s v="Manufacturing"/>
    <s v="Affluent Customer"/>
    <s v="N"/>
    <s v="Yes"/>
    <n v="6"/>
    <m/>
  </r>
  <r>
    <n v="19501"/>
    <n v="59"/>
    <x v="193"/>
    <n v="240"/>
    <d v="2017-05-04T00:00:00"/>
    <b v="0"/>
    <s v="Approved"/>
    <s v="Solex"/>
    <s v="Standard"/>
    <s v="medium"/>
    <s v="large"/>
    <n v="1061.56"/>
    <n v="733.58"/>
    <d v="2010-11-05T00:00:00"/>
    <n v="327.9799999999999"/>
    <s v="Male"/>
    <n v="54"/>
    <d v="1988-09-12T00:00:00"/>
    <n v="34.051266219241512"/>
    <s v="Editor"/>
    <s v="Manufacturing"/>
    <s v="Affluent Customer"/>
    <s v="N"/>
    <s v="Yes"/>
    <n v="6"/>
    <m/>
  </r>
  <r>
    <n v="5902"/>
    <n v="15"/>
    <x v="193"/>
    <n v="311"/>
    <d v="2017-02-22T00:00:00"/>
    <b v="0"/>
    <s v="Approved"/>
    <s v="Norco Bicycles"/>
    <s v="Standard"/>
    <s v="low"/>
    <s v="medium"/>
    <n v="958.74"/>
    <n v="748.9"/>
    <d v="2013-03-12T00:00:00"/>
    <n v="209.84000000000003"/>
    <s v="Male"/>
    <n v="54"/>
    <d v="1988-09-12T00:00:00"/>
    <n v="34.051266219241512"/>
    <s v="Editor"/>
    <s v="Manufacturing"/>
    <s v="Affluent Customer"/>
    <s v="N"/>
    <s v="Yes"/>
    <n v="6"/>
    <m/>
  </r>
  <r>
    <n v="13811"/>
    <n v="70"/>
    <x v="193"/>
    <n v="325"/>
    <d v="2017-02-08T00:00:00"/>
    <b v="1"/>
    <s v="Approved"/>
    <s v="Trek Bicycles"/>
    <s v="Standard"/>
    <s v="high"/>
    <s v="medium"/>
    <n v="495.72"/>
    <n v="297.43"/>
    <d v="2016-12-06T00:00:00"/>
    <n v="198.29000000000002"/>
    <s v="Male"/>
    <n v="54"/>
    <d v="1988-09-12T00:00:00"/>
    <n v="34.051266219241512"/>
    <s v="Editor"/>
    <s v="Manufacturing"/>
    <s v="Affluent Customer"/>
    <s v="N"/>
    <s v="Yes"/>
    <n v="6"/>
    <m/>
  </r>
  <r>
    <n v="15363"/>
    <n v="37"/>
    <x v="194"/>
    <n v="15"/>
    <d v="2017-12-15T00:00:00"/>
    <b v="0"/>
    <s v="Approved"/>
    <s v="OHM Cycles"/>
    <s v="Standard"/>
    <s v="low"/>
    <s v="medium"/>
    <n v="1793.43"/>
    <n v="248.82"/>
    <d v="1998-12-17T00:00:00"/>
    <n v="1544.6100000000001"/>
    <s v="Female"/>
    <n v="99"/>
    <d v="1997-01-02T00:00:00"/>
    <n v="25.73893745180111"/>
    <s v="General Manager"/>
    <s v="Health"/>
    <s v="Affluent Customer"/>
    <s v="N"/>
    <s v="No"/>
    <n v="1"/>
    <m/>
  </r>
  <r>
    <n v="2582"/>
    <n v="3"/>
    <x v="194"/>
    <n v="42"/>
    <d v="2017-11-18T00:00:00"/>
    <b v="0"/>
    <s v="Approved"/>
    <s v="Trek Bicycles"/>
    <s v="Standard"/>
    <s v="medium"/>
    <s v="large"/>
    <n v="2091.4699999999998"/>
    <n v="388.92"/>
    <d v="2011-05-07T00:00:00"/>
    <n v="1702.5499999999997"/>
    <s v="Female"/>
    <n v="99"/>
    <d v="1997-01-02T00:00:00"/>
    <n v="25.73893745180111"/>
    <s v="General Manager"/>
    <s v="Health"/>
    <s v="Affluent Customer"/>
    <s v="N"/>
    <s v="No"/>
    <n v="1"/>
    <m/>
  </r>
  <r>
    <n v="16953"/>
    <n v="67"/>
    <x v="194"/>
    <n v="120"/>
    <d v="2017-09-01T00:00:00"/>
    <b v="1"/>
    <s v="Approved"/>
    <s v="Norco Bicycles"/>
    <s v="Road"/>
    <s v="medium"/>
    <s v="medium"/>
    <n v="544.04999999999995"/>
    <n v="376.84"/>
    <d v="2003-02-07T00:00:00"/>
    <n v="167.20999999999998"/>
    <s v="Female"/>
    <n v="99"/>
    <d v="1997-01-02T00:00:00"/>
    <n v="25.73893745180111"/>
    <s v="General Manager"/>
    <s v="Health"/>
    <s v="Affluent Customer"/>
    <s v="N"/>
    <s v="No"/>
    <n v="1"/>
    <m/>
  </r>
  <r>
    <n v="10468"/>
    <n v="77"/>
    <x v="194"/>
    <n v="179"/>
    <d v="2017-07-04T00:00:00"/>
    <b v="1"/>
    <s v="Approved"/>
    <s v="Norco Bicycles"/>
    <s v="Road"/>
    <s v="medium"/>
    <s v="large"/>
    <n v="1240.31"/>
    <n v="795.1"/>
    <d v="2000-11-03T00:00:00"/>
    <n v="445.20999999999992"/>
    <s v="Female"/>
    <n v="99"/>
    <d v="1997-01-02T00:00:00"/>
    <n v="25.73893745180111"/>
    <s v="General Manager"/>
    <s v="Health"/>
    <s v="Affluent Customer"/>
    <s v="N"/>
    <s v="No"/>
    <n v="1"/>
    <m/>
  </r>
  <r>
    <n v="5091"/>
    <n v="42"/>
    <x v="194"/>
    <n v="280"/>
    <d v="2017-03-25T00:00:00"/>
    <b v="0"/>
    <s v="Approved"/>
    <s v="OHM Cycles"/>
    <s v="Road"/>
    <s v="medium"/>
    <s v="small"/>
    <n v="1810"/>
    <n v="1610.9"/>
    <d v="2003-09-09T00:00:00"/>
    <n v="199.09999999999991"/>
    <s v="Female"/>
    <n v="99"/>
    <d v="1997-01-02T00:00:00"/>
    <n v="25.73893745180111"/>
    <s v="General Manager"/>
    <s v="Health"/>
    <s v="Affluent Customer"/>
    <s v="N"/>
    <s v="No"/>
    <n v="1"/>
    <m/>
  </r>
  <r>
    <n v="4941"/>
    <n v="20"/>
    <x v="194"/>
    <n v="289"/>
    <d v="2017-03-16T00:00:00"/>
    <b v="0"/>
    <s v="Approved"/>
    <s v="Trek Bicycles"/>
    <s v="Standard"/>
    <s v="medium"/>
    <s v="small"/>
    <n v="1775.81"/>
    <n v="1580.47"/>
    <d v="2014-03-03T00:00:00"/>
    <n v="195.33999999999992"/>
    <s v="Female"/>
    <n v="99"/>
    <d v="1997-01-02T00:00:00"/>
    <n v="25.73893745180111"/>
    <s v="General Manager"/>
    <s v="Health"/>
    <s v="Affluent Customer"/>
    <s v="N"/>
    <s v="No"/>
    <n v="1"/>
    <m/>
  </r>
  <r>
    <n v="6042"/>
    <n v="33"/>
    <x v="194"/>
    <n v="323"/>
    <d v="2017-02-10T00:00:00"/>
    <b v="0"/>
    <s v="Approved"/>
    <s v="Giant Bicycles"/>
    <s v="Standard"/>
    <s v="medium"/>
    <s v="small"/>
    <n v="1311.44"/>
    <n v="1167.18"/>
    <d v="1999-12-04T00:00:00"/>
    <n v="144.26"/>
    <s v="Female"/>
    <n v="99"/>
    <d v="1997-01-02T00:00:00"/>
    <n v="25.73893745180111"/>
    <s v="General Manager"/>
    <s v="Health"/>
    <s v="Affluent Customer"/>
    <s v="N"/>
    <s v="No"/>
    <n v="1"/>
    <m/>
  </r>
  <r>
    <n v="16845"/>
    <n v="3"/>
    <x v="194"/>
    <n v="330"/>
    <d v="2017-02-03T00:00:00"/>
    <b v="0"/>
    <s v="Approved"/>
    <s v="Trek Bicycles"/>
    <s v="Standard"/>
    <s v="medium"/>
    <s v="large"/>
    <n v="2091.4699999999998"/>
    <n v="388.92"/>
    <d v="2003-07-21T00:00:00"/>
    <n v="1702.5499999999997"/>
    <s v="Female"/>
    <n v="99"/>
    <d v="1997-01-02T00:00:00"/>
    <n v="25.73893745180111"/>
    <s v="General Manager"/>
    <s v="Health"/>
    <s v="Affluent Customer"/>
    <s v="N"/>
    <s v="No"/>
    <n v="1"/>
    <m/>
  </r>
  <r>
    <n v="1449"/>
    <n v="1"/>
    <x v="194"/>
    <n v="361"/>
    <d v="2017-01-03T00:00:00"/>
    <b v="1"/>
    <s v="Approved"/>
    <s v="Giant Bicycles"/>
    <s v="Standard"/>
    <s v="medium"/>
    <s v="medium"/>
    <n v="1403.5"/>
    <n v="954.82"/>
    <d v="1997-08-25T00:00:00"/>
    <n v="448.67999999999995"/>
    <s v="Female"/>
    <n v="99"/>
    <d v="1997-01-02T00:00:00"/>
    <n v="25.73893745180111"/>
    <s v="General Manager"/>
    <s v="Health"/>
    <s v="Affluent Customer"/>
    <s v="N"/>
    <s v="No"/>
    <n v="1"/>
    <m/>
  </r>
  <r>
    <n v="14747"/>
    <n v="88"/>
    <x v="195"/>
    <n v="11"/>
    <d v="2017-12-19T00:00:00"/>
    <b v="0"/>
    <s v="Approved"/>
    <s v="Norco Bicycles"/>
    <s v="Standard"/>
    <s v="medium"/>
    <s v="medium"/>
    <n v="1198.46"/>
    <n v="381.1"/>
    <d v="1998-12-16T00:00:00"/>
    <n v="817.36"/>
    <s v="Female"/>
    <n v="93"/>
    <d v="1989-11-26T00:00:00"/>
    <n v="32.845786767186716"/>
    <s v="Food Chemist"/>
    <s v="Health"/>
    <s v="Mass Customer"/>
    <s v="N"/>
    <s v="No"/>
    <n v="12"/>
    <m/>
  </r>
  <r>
    <n v="18736"/>
    <n v="47"/>
    <x v="195"/>
    <n v="62"/>
    <d v="2017-10-29T00:00:00"/>
    <b v="1"/>
    <s v="Approved"/>
    <s v="Trek Bicycles"/>
    <s v="Road"/>
    <s v="low"/>
    <s v="small"/>
    <n v="1720.7"/>
    <n v="1531.42"/>
    <d v="2006-10-01T00:00:00"/>
    <n v="189.27999999999997"/>
    <s v="Female"/>
    <n v="93"/>
    <d v="1989-11-26T00:00:00"/>
    <n v="32.845786767186716"/>
    <s v="Food Chemist"/>
    <s v="Health"/>
    <s v="Mass Customer"/>
    <s v="N"/>
    <s v="No"/>
    <n v="12"/>
    <m/>
  </r>
  <r>
    <n v="14990"/>
    <n v="96"/>
    <x v="195"/>
    <n v="65"/>
    <d v="2017-10-26T00:00:00"/>
    <b v="0"/>
    <s v="Approved"/>
    <s v="WeareA2B"/>
    <s v="Road"/>
    <s v="low"/>
    <s v="small"/>
    <n v="1172.78"/>
    <n v="1043.77"/>
    <d v="2002-10-10T00:00:00"/>
    <n v="129.01"/>
    <s v="Female"/>
    <n v="93"/>
    <d v="1989-11-26T00:00:00"/>
    <n v="32.845786767186716"/>
    <s v="Food Chemist"/>
    <s v="Health"/>
    <s v="Mass Customer"/>
    <s v="N"/>
    <s v="No"/>
    <n v="12"/>
    <m/>
  </r>
  <r>
    <n v="2628"/>
    <n v="83"/>
    <x v="195"/>
    <n v="68"/>
    <d v="2017-10-23T00:00:00"/>
    <b v="0"/>
    <s v="Approved"/>
    <s v="Solex"/>
    <s v="Touring"/>
    <s v="medium"/>
    <s v="large"/>
    <n v="2083.94"/>
    <n v="675.03"/>
    <d v="2013-09-16T00:00:00"/>
    <n v="1408.91"/>
    <s v="Female"/>
    <n v="93"/>
    <d v="1989-11-26T00:00:00"/>
    <n v="32.845786767186716"/>
    <s v="Food Chemist"/>
    <s v="Health"/>
    <s v="Mass Customer"/>
    <s v="N"/>
    <s v="No"/>
    <n v="12"/>
    <m/>
  </r>
  <r>
    <n v="3939"/>
    <n v="38"/>
    <x v="195"/>
    <n v="100"/>
    <d v="2017-09-21T00:00:00"/>
    <b v="0"/>
    <s v="Approved"/>
    <s v="Solex"/>
    <s v="Standard"/>
    <s v="medium"/>
    <s v="medium"/>
    <n v="1577.53"/>
    <n v="826.51"/>
    <d v="2011-03-16T00:00:00"/>
    <n v="751.02"/>
    <s v="Female"/>
    <n v="93"/>
    <d v="1989-11-26T00:00:00"/>
    <n v="32.845786767186716"/>
    <s v="Food Chemist"/>
    <s v="Health"/>
    <s v="Mass Customer"/>
    <s v="N"/>
    <s v="No"/>
    <n v="12"/>
    <m/>
  </r>
  <r>
    <n v="1004"/>
    <n v="0"/>
    <x v="196"/>
    <m/>
    <d v="2017-05-16T00:00:00"/>
    <b v="0"/>
    <s v="Cancelled"/>
    <m/>
    <m/>
    <m/>
    <m/>
    <n v="205.84"/>
    <m/>
    <m/>
    <m/>
    <m/>
    <m/>
    <m/>
    <m/>
    <m/>
    <m/>
    <m/>
    <m/>
    <m/>
    <m/>
    <m/>
  </r>
  <r>
    <n v="19022"/>
    <n v="27"/>
    <x v="195"/>
    <n v="199"/>
    <d v="2017-06-14T00:00:00"/>
    <b v="0"/>
    <s v="Approved"/>
    <s v="Trek Bicycles"/>
    <s v="Standard"/>
    <s v="medium"/>
    <s v="medium"/>
    <n v="499.53"/>
    <n v="388.72"/>
    <d v="1999-06-23T00:00:00"/>
    <n v="110.80999999999995"/>
    <s v="Female"/>
    <n v="93"/>
    <d v="1989-11-26T00:00:00"/>
    <n v="32.845786767186716"/>
    <s v="Food Chemist"/>
    <s v="Health"/>
    <s v="Mass Customer"/>
    <s v="N"/>
    <s v="No"/>
    <n v="12"/>
    <m/>
  </r>
  <r>
    <n v="17201"/>
    <n v="61"/>
    <x v="195"/>
    <n v="211"/>
    <d v="2017-06-02T00:00:00"/>
    <b v="1"/>
    <s v="Approved"/>
    <s v="OHM Cycles"/>
    <s v="Standard"/>
    <s v="low"/>
    <s v="medium"/>
    <n v="71.16"/>
    <n v="56.93"/>
    <d v="2015-06-17T00:00:00"/>
    <n v="14.229999999999997"/>
    <s v="Female"/>
    <n v="93"/>
    <d v="1989-11-26T00:00:00"/>
    <n v="32.845786767186716"/>
    <s v="Food Chemist"/>
    <s v="Health"/>
    <s v="Mass Customer"/>
    <s v="N"/>
    <s v="No"/>
    <n v="12"/>
    <m/>
  </r>
  <r>
    <n v="12846"/>
    <n v="54"/>
    <x v="195"/>
    <n v="283"/>
    <d v="2017-03-22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93"/>
    <d v="1989-11-26T00:00:00"/>
    <n v="32.845786767186716"/>
    <s v="Food Chemist"/>
    <s v="Health"/>
    <s v="Mass Customer"/>
    <s v="N"/>
    <s v="No"/>
    <n v="12"/>
    <m/>
  </r>
  <r>
    <n v="16697"/>
    <n v="37"/>
    <x v="195"/>
    <n v="295"/>
    <d v="2017-03-10T00:00:00"/>
    <b v="0"/>
    <s v="Approved"/>
    <s v="OHM Cycles"/>
    <s v="Standard"/>
    <s v="low"/>
    <s v="medium"/>
    <n v="1793.43"/>
    <n v="248.82"/>
    <d v="1999-07-20T00:00:00"/>
    <n v="1544.6100000000001"/>
    <s v="Female"/>
    <n v="93"/>
    <d v="1989-11-26T00:00:00"/>
    <n v="32.845786767186716"/>
    <s v="Food Chemist"/>
    <s v="Health"/>
    <s v="Mass Customer"/>
    <s v="N"/>
    <s v="No"/>
    <n v="12"/>
    <m/>
  </r>
  <r>
    <n v="2489"/>
    <n v="63"/>
    <x v="195"/>
    <n v="296"/>
    <d v="2017-03-09T00:00:00"/>
    <b v="0"/>
    <s v="Approved"/>
    <s v="Solex"/>
    <s v="Standard"/>
    <s v="medium"/>
    <s v="medium"/>
    <n v="1483.2"/>
    <n v="99.59"/>
    <d v="1998-12-17T00:00:00"/>
    <n v="1383.6100000000001"/>
    <s v="Female"/>
    <n v="93"/>
    <d v="1989-11-26T00:00:00"/>
    <n v="32.845786767186716"/>
    <s v="Food Chemist"/>
    <s v="Health"/>
    <s v="Mass Customer"/>
    <s v="N"/>
    <s v="No"/>
    <n v="12"/>
    <m/>
  </r>
  <r>
    <n v="16304"/>
    <n v="96"/>
    <x v="197"/>
    <n v="64"/>
    <d v="2017-10-27T00:00:00"/>
    <b v="0"/>
    <s v="Approved"/>
    <s v="WeareA2B"/>
    <s v="Road"/>
    <s v="low"/>
    <s v="small"/>
    <n v="1172.78"/>
    <n v="1043.77"/>
    <d v="2002-10-10T00:00:00"/>
    <n v="129.01"/>
    <s v="Male"/>
    <n v="36"/>
    <d v="1975-11-28T00:00:00"/>
    <n v="46.851266218924394"/>
    <s v="Quality Engineer"/>
    <s v="Manufacturing"/>
    <s v="Affluent Customer"/>
    <s v="N"/>
    <s v="No"/>
    <n v="5"/>
    <m/>
  </r>
  <r>
    <n v="950"/>
    <n v="21"/>
    <x v="197"/>
    <n v="75"/>
    <d v="2017-10-16T00:00:00"/>
    <b v="0"/>
    <s v="Approved"/>
    <s v="Solex"/>
    <s v="Standard"/>
    <s v="medium"/>
    <s v="large"/>
    <n v="1071.23"/>
    <n v="380.74"/>
    <d v="1996-04-05T00:00:00"/>
    <n v="690.49"/>
    <s v="Male"/>
    <n v="36"/>
    <d v="1975-11-28T00:00:00"/>
    <n v="46.851266218924394"/>
    <s v="Quality Engineer"/>
    <s v="Manufacturing"/>
    <s v="Affluent Customer"/>
    <s v="N"/>
    <s v="No"/>
    <n v="5"/>
    <m/>
  </r>
  <r>
    <n v="4202"/>
    <n v="25"/>
    <x v="197"/>
    <n v="153"/>
    <d v="2017-07-30T00:00:00"/>
    <b v="1"/>
    <s v="Approved"/>
    <s v="Giant Bicycles"/>
    <s v="Road"/>
    <s v="medium"/>
    <s v="medium"/>
    <n v="1538.99"/>
    <n v="829.65"/>
    <d v="2016-02-04T00:00:00"/>
    <n v="709.34"/>
    <s v="Male"/>
    <n v="36"/>
    <d v="1975-11-28T00:00:00"/>
    <n v="46.851266218924394"/>
    <s v="Quality Engineer"/>
    <s v="Manufacturing"/>
    <s v="Affluent Customer"/>
    <s v="N"/>
    <s v="No"/>
    <n v="5"/>
    <m/>
  </r>
  <r>
    <n v="16131"/>
    <n v="80"/>
    <x v="197"/>
    <n v="251"/>
    <d v="2017-04-23T00:00:00"/>
    <b v="1"/>
    <s v="Approved"/>
    <s v="OHM Cycles"/>
    <s v="Touring"/>
    <s v="low"/>
    <s v="medium"/>
    <n v="1073.07"/>
    <n v="933.84"/>
    <d v="1997-01-25T00:00:00"/>
    <n v="139.2299999999999"/>
    <s v="Male"/>
    <n v="36"/>
    <d v="1975-11-28T00:00:00"/>
    <n v="46.851266218924394"/>
    <s v="Quality Engineer"/>
    <s v="Manufacturing"/>
    <s v="Affluent Customer"/>
    <s v="N"/>
    <s v="No"/>
    <n v="5"/>
    <m/>
  </r>
  <r>
    <n v="19365"/>
    <n v="43"/>
    <x v="197"/>
    <n v="288"/>
    <d v="2017-03-17T00:00:00"/>
    <b v="0"/>
    <s v="Approved"/>
    <s v="Solex"/>
    <s v="Standard"/>
    <s v="medium"/>
    <s v="medium"/>
    <n v="1151.96"/>
    <n v="649.49"/>
    <d v="1999-12-04T00:00:00"/>
    <n v="502.47"/>
    <s v="Male"/>
    <n v="36"/>
    <d v="1975-11-28T00:00:00"/>
    <n v="46.851266218924394"/>
    <s v="Quality Engineer"/>
    <s v="Manufacturing"/>
    <s v="Affluent Customer"/>
    <s v="N"/>
    <s v="No"/>
    <n v="5"/>
    <m/>
  </r>
  <r>
    <n v="12927"/>
    <n v="76"/>
    <x v="198"/>
    <n v="22"/>
    <d v="2017-12-08T00:00:00"/>
    <b v="0"/>
    <s v="Approved"/>
    <s v="WeareA2B"/>
    <s v="Standard"/>
    <s v="low"/>
    <s v="medium"/>
    <n v="642.30999999999995"/>
    <n v="513.85"/>
    <d v="2014-10-10T00:00:00"/>
    <n v="128.45999999999992"/>
    <s v="Male"/>
    <n v="39"/>
    <d v="1992-04-13T00:00:00"/>
    <n v="30.464964849378497"/>
    <s v="Accountant I"/>
    <s v="Property"/>
    <s v="Mass Customer"/>
    <s v="N"/>
    <s v="No"/>
    <n v="10"/>
    <m/>
  </r>
  <r>
    <n v="10851"/>
    <n v="38"/>
    <x v="198"/>
    <n v="150"/>
    <d v="2017-08-02T00:00:00"/>
    <b v="0"/>
    <s v="Approved"/>
    <s v="Solex"/>
    <s v="Standard"/>
    <s v="medium"/>
    <s v="medium"/>
    <n v="1577.53"/>
    <n v="826.51"/>
    <d v="2011-03-16T00:00:00"/>
    <n v="751.02"/>
    <s v="Male"/>
    <n v="39"/>
    <d v="1992-04-13T00:00:00"/>
    <n v="30.464964849378497"/>
    <s v="Accountant I"/>
    <s v="Property"/>
    <s v="Mass Customer"/>
    <s v="N"/>
    <s v="No"/>
    <n v="10"/>
    <m/>
  </r>
  <r>
    <n v="4975"/>
    <n v="71"/>
    <x v="198"/>
    <n v="175"/>
    <d v="2017-07-08T00:00:00"/>
    <b v="1"/>
    <s v="Approved"/>
    <s v="Solex"/>
    <s v="Standard"/>
    <s v="high"/>
    <s v="large"/>
    <n v="1842.92"/>
    <n v="1105.75"/>
    <d v="1995-10-24T00:00:00"/>
    <n v="737.17000000000007"/>
    <s v="Male"/>
    <n v="39"/>
    <d v="1992-04-13T00:00:00"/>
    <n v="30.464964849378497"/>
    <s v="Accountant I"/>
    <s v="Property"/>
    <s v="Mass Customer"/>
    <s v="N"/>
    <s v="No"/>
    <n v="10"/>
    <m/>
  </r>
  <r>
    <n v="15868"/>
    <n v="83"/>
    <x v="198"/>
    <n v="313"/>
    <d v="2017-02-20T00:00:00"/>
    <b v="0"/>
    <s v="Approved"/>
    <s v="Solex"/>
    <s v="Touring"/>
    <s v="medium"/>
    <s v="large"/>
    <n v="2083.94"/>
    <n v="675.03"/>
    <d v="2013-09-16T00:00:00"/>
    <n v="1408.91"/>
    <s v="Male"/>
    <n v="39"/>
    <d v="1992-04-13T00:00:00"/>
    <n v="30.464964849378497"/>
    <s v="Accountant I"/>
    <s v="Property"/>
    <s v="Mass Customer"/>
    <s v="N"/>
    <s v="No"/>
    <n v="10"/>
    <m/>
  </r>
  <r>
    <n v="11682"/>
    <n v="23"/>
    <x v="199"/>
    <n v="37"/>
    <d v="2017-11-23T00:00:00"/>
    <b v="0"/>
    <s v="Approved"/>
    <s v="Norco Bicycles"/>
    <s v="Standard"/>
    <s v="medium"/>
    <s v="medium"/>
    <n v="1198.46"/>
    <n v="381.1"/>
    <d v="1998-12-16T00:00:00"/>
    <n v="817.36"/>
    <s v="Female"/>
    <n v="25"/>
    <d v="1989-11-09T00:00:00"/>
    <n v="32.892362109335359"/>
    <s v="Professor"/>
    <s v="Financial Services"/>
    <s v="High Net Worth"/>
    <s v="N"/>
    <s v="No"/>
    <n v="4"/>
    <m/>
  </r>
  <r>
    <n v="4808"/>
    <n v="86"/>
    <x v="199"/>
    <n v="76"/>
    <d v="2017-10-15T00:00:00"/>
    <b v="1"/>
    <s v="Approved"/>
    <s v="Norco Bicycles"/>
    <s v="Road"/>
    <s v="high"/>
    <s v="large"/>
    <n v="774.53"/>
    <n v="464.72"/>
    <d v="2003-03-18T00:00:00"/>
    <n v="309.80999999999995"/>
    <s v="Female"/>
    <n v="25"/>
    <d v="1989-11-09T00:00:00"/>
    <n v="32.892362109335359"/>
    <s v="Professor"/>
    <s v="Financial Services"/>
    <s v="High Net Worth"/>
    <s v="N"/>
    <s v="No"/>
    <n v="4"/>
    <m/>
  </r>
  <r>
    <n v="9213"/>
    <n v="61"/>
    <x v="199"/>
    <n v="98"/>
    <d v="2017-09-23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25"/>
    <d v="1989-11-09T00:00:00"/>
    <n v="32.892362109335359"/>
    <s v="Professor"/>
    <s v="Financial Services"/>
    <s v="High Net Worth"/>
    <s v="N"/>
    <s v="No"/>
    <n v="4"/>
    <m/>
  </r>
  <r>
    <n v="7495"/>
    <n v="92"/>
    <x v="199"/>
    <n v="136"/>
    <d v="2017-08-16T00:00:00"/>
    <b v="0"/>
    <s v="Approved"/>
    <s v="WeareA2B"/>
    <s v="Touring"/>
    <s v="medium"/>
    <s v="large"/>
    <n v="1890.39"/>
    <n v="260.14"/>
    <d v="1991-01-21T00:00:00"/>
    <n v="1630.25"/>
    <s v="Female"/>
    <n v="25"/>
    <d v="1989-11-09T00:00:00"/>
    <n v="32.892362109335359"/>
    <s v="Professor"/>
    <s v="Financial Services"/>
    <s v="High Net Worth"/>
    <s v="N"/>
    <s v="No"/>
    <n v="4"/>
    <m/>
  </r>
  <r>
    <n v="12925"/>
    <n v="99"/>
    <x v="199"/>
    <n v="136"/>
    <d v="2017-08-16T00:00:00"/>
    <b v="0"/>
    <s v="Approved"/>
    <s v="Trek Bicycles"/>
    <s v="Road"/>
    <s v="low"/>
    <s v="small"/>
    <n v="1720.7"/>
    <n v="1531.42"/>
    <d v="2006-10-01T00:00:00"/>
    <n v="189.27999999999997"/>
    <s v="Female"/>
    <n v="25"/>
    <d v="1989-11-09T00:00:00"/>
    <n v="32.892362109335359"/>
    <s v="Professor"/>
    <s v="Financial Services"/>
    <s v="High Net Worth"/>
    <s v="N"/>
    <s v="No"/>
    <n v="4"/>
    <m/>
  </r>
  <r>
    <n v="1206"/>
    <n v="49"/>
    <x v="199"/>
    <n v="176"/>
    <d v="2017-07-07T00:00:00"/>
    <b v="0"/>
    <s v="Approved"/>
    <s v="Solex"/>
    <s v="Standard"/>
    <s v="medium"/>
    <s v="large"/>
    <n v="1061.56"/>
    <n v="733.58"/>
    <d v="1993-07-20T00:00:00"/>
    <n v="327.9799999999999"/>
    <s v="Female"/>
    <n v="25"/>
    <d v="1989-11-09T00:00:00"/>
    <n v="32.892362109335359"/>
    <s v="Professor"/>
    <s v="Financial Services"/>
    <s v="High Net Worth"/>
    <s v="N"/>
    <s v="No"/>
    <n v="4"/>
    <m/>
  </r>
  <r>
    <n v="16918"/>
    <n v="2"/>
    <x v="199"/>
    <n v="191"/>
    <d v="2017-06-22T00:00:00"/>
    <b v="1"/>
    <s v="Approved"/>
    <s v="Giant Bicycles"/>
    <s v="Road"/>
    <s v="low"/>
    <s v="small"/>
    <n v="590.26"/>
    <n v="525.33000000000004"/>
    <d v="2010-11-05T00:00:00"/>
    <n v="64.92999999999995"/>
    <s v="Female"/>
    <n v="25"/>
    <d v="1989-11-09T00:00:00"/>
    <n v="32.892362109335359"/>
    <s v="Professor"/>
    <s v="Financial Services"/>
    <s v="High Net Worth"/>
    <s v="N"/>
    <s v="No"/>
    <n v="4"/>
    <m/>
  </r>
  <r>
    <n v="16493"/>
    <n v="19"/>
    <x v="199"/>
    <n v="193"/>
    <d v="2017-06-20T00:00:00"/>
    <b v="1"/>
    <s v="Approved"/>
    <s v="Trek Bicycles"/>
    <s v="Mountain"/>
    <s v="low"/>
    <s v="medium"/>
    <n v="574.64"/>
    <n v="459.71"/>
    <d v="2011-08-29T00:00:00"/>
    <n v="114.93"/>
    <s v="Female"/>
    <n v="25"/>
    <d v="1989-11-09T00:00:00"/>
    <n v="32.892362109335359"/>
    <s v="Professor"/>
    <s v="Financial Services"/>
    <s v="High Net Worth"/>
    <s v="N"/>
    <s v="No"/>
    <n v="4"/>
    <m/>
  </r>
  <r>
    <n v="18703"/>
    <n v="0"/>
    <x v="199"/>
    <n v="207"/>
    <d v="2017-06-06T00:00:00"/>
    <b v="1"/>
    <s v="Approved"/>
    <s v="Trek Bicycles"/>
    <s v="Road"/>
    <s v="medium"/>
    <s v="medium"/>
    <n v="290.62"/>
    <n v="215.14"/>
    <d v="2004-12-18T00:00:00"/>
    <n v="75.480000000000018"/>
    <s v="Female"/>
    <n v="25"/>
    <d v="1989-11-09T00:00:00"/>
    <n v="32.892362109335359"/>
    <s v="Professor"/>
    <s v="Financial Services"/>
    <s v="High Net Worth"/>
    <s v="N"/>
    <s v="No"/>
    <n v="4"/>
    <m/>
  </r>
  <r>
    <n v="8293"/>
    <n v="91"/>
    <x v="199"/>
    <n v="212"/>
    <d v="2017-06-01T00:00:00"/>
    <b v="1"/>
    <s v="Cancelled"/>
    <s v="WeareA2B"/>
    <s v="Standard"/>
    <s v="low"/>
    <s v="medium"/>
    <n v="642.30999999999995"/>
    <n v="513.85"/>
    <d v="2014-10-10T00:00:00"/>
    <n v="128.45999999999992"/>
    <s v="Female"/>
    <n v="25"/>
    <d v="1989-11-09T00:00:00"/>
    <n v="32.892362109335359"/>
    <s v="Professor"/>
    <s v="Financial Services"/>
    <s v="High Net Worth"/>
    <s v="N"/>
    <s v="No"/>
    <n v="4"/>
    <m/>
  </r>
  <r>
    <n v="1924"/>
    <n v="28"/>
    <x v="199"/>
    <n v="226"/>
    <d v="2017-05-18T00:00:00"/>
    <b v="1"/>
    <s v="Approved"/>
    <s v="Solex"/>
    <s v="Road"/>
    <s v="medium"/>
    <s v="small"/>
    <n v="1703.52"/>
    <n v="1516.13"/>
    <d v="2011-04-16T00:00:00"/>
    <n v="187.38999999999987"/>
    <s v="Female"/>
    <n v="25"/>
    <d v="1989-11-09T00:00:00"/>
    <n v="32.892362109335359"/>
    <s v="Professor"/>
    <s v="Financial Services"/>
    <s v="High Net Worth"/>
    <s v="N"/>
    <s v="No"/>
    <n v="4"/>
    <m/>
  </r>
  <r>
    <n v="6181"/>
    <n v="84"/>
    <x v="199"/>
    <n v="326"/>
    <d v="2017-02-07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25"/>
    <d v="1989-11-09T00:00:00"/>
    <n v="32.892362109335359"/>
    <s v="Professor"/>
    <s v="Financial Services"/>
    <s v="High Net Worth"/>
    <s v="N"/>
    <s v="No"/>
    <n v="4"/>
    <m/>
  </r>
  <r>
    <n v="566"/>
    <n v="90"/>
    <x v="200"/>
    <n v="32"/>
    <d v="2017-11-28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2"/>
    <d v="1967-04-03T00:00:00"/>
    <n v="55.511540191844247"/>
    <n v="0"/>
    <s v="n/a"/>
    <s v="Affluent Customer"/>
    <s v="N"/>
    <s v="No"/>
    <n v="8"/>
    <m/>
  </r>
  <r>
    <n v="16194"/>
    <n v="58"/>
    <x v="200"/>
    <n v="64"/>
    <d v="2017-10-27T00:00:00"/>
    <b v="0"/>
    <s v="Approved"/>
    <s v="OHM Cycles"/>
    <s v="Standard"/>
    <s v="medium"/>
    <s v="medium"/>
    <n v="912.52"/>
    <n v="141.4"/>
    <d v="2015-10-18T00:00:00"/>
    <n v="771.12"/>
    <s v="Male"/>
    <n v="2"/>
    <d v="1967-04-03T00:00:00"/>
    <n v="55.511540191844247"/>
    <n v="0"/>
    <s v="n/a"/>
    <s v="Affluent Customer"/>
    <s v="N"/>
    <s v="No"/>
    <n v="8"/>
    <m/>
  </r>
  <r>
    <n v="875"/>
    <n v="86"/>
    <x v="200"/>
    <n v="70"/>
    <d v="2017-10-21T00:00:00"/>
    <b v="1"/>
    <s v="Approved"/>
    <s v="OHM Cycles"/>
    <s v="Standard"/>
    <s v="medium"/>
    <s v="medium"/>
    <n v="235.63"/>
    <n v="125.07"/>
    <d v="2004-08-07T00:00:00"/>
    <n v="110.56"/>
    <s v="Male"/>
    <n v="2"/>
    <d v="1967-04-03T00:00:00"/>
    <n v="55.511540191844247"/>
    <n v="0"/>
    <s v="n/a"/>
    <s v="Affluent Customer"/>
    <s v="N"/>
    <s v="No"/>
    <n v="8"/>
    <m/>
  </r>
  <r>
    <n v="12027"/>
    <n v="26"/>
    <x v="200"/>
    <n v="101"/>
    <d v="2017-09-20T00:00:00"/>
    <b v="1"/>
    <s v="Approved"/>
    <s v="WeareA2B"/>
    <s v="Standard"/>
    <s v="medium"/>
    <s v="medium"/>
    <n v="1992.93"/>
    <n v="762.63"/>
    <d v="1993-05-26T00:00:00"/>
    <n v="1230.3000000000002"/>
    <s v="Male"/>
    <n v="2"/>
    <d v="1967-04-03T00:00:00"/>
    <n v="55.511540191844247"/>
    <n v="0"/>
    <s v="n/a"/>
    <s v="Affluent Customer"/>
    <s v="N"/>
    <s v="No"/>
    <n v="8"/>
    <m/>
  </r>
  <r>
    <n v="11439"/>
    <n v="0"/>
    <x v="201"/>
    <n v="40"/>
    <d v="2017-11-20T00:00:00"/>
    <b v="1"/>
    <s v="Approved"/>
    <s v="Trek Bicycles"/>
    <s v="Standard"/>
    <s v="medium"/>
    <s v="medium"/>
    <n v="499.53"/>
    <n v="388.72"/>
    <d v="1999-06-23T00:00:00"/>
    <n v="110.80999999999995"/>
    <s v="Male"/>
    <n v="23"/>
    <d v="1966-05-11T00:00:00"/>
    <n v="56.407430602486038"/>
    <s v="Environmental Tech"/>
    <s v="Manufacturing"/>
    <s v="High Net Worth"/>
    <s v="N"/>
    <s v="Yes"/>
    <n v="6"/>
    <m/>
  </r>
  <r>
    <n v="6612"/>
    <n v="1"/>
    <x v="201"/>
    <n v="143"/>
    <d v="2017-08-09T00:00:00"/>
    <b v="1"/>
    <s v="Approved"/>
    <s v="Giant Bicycles"/>
    <s v="Touring"/>
    <s v="medium"/>
    <s v="large"/>
    <n v="1873.97"/>
    <n v="863.95"/>
    <d v="2013-09-16T00:00:00"/>
    <n v="1010.02"/>
    <s v="Male"/>
    <n v="23"/>
    <d v="1966-05-11T00:00:00"/>
    <n v="56.407430602486038"/>
    <s v="Environmental Tech"/>
    <s v="Manufacturing"/>
    <s v="High Net Worth"/>
    <s v="N"/>
    <s v="Yes"/>
    <n v="6"/>
    <m/>
  </r>
  <r>
    <n v="12321"/>
    <n v="98"/>
    <x v="201"/>
    <n v="351"/>
    <d v="2017-01-13T00:00:00"/>
    <b v="1"/>
    <s v="Approved"/>
    <s v="OHM Cycles"/>
    <s v="Standard"/>
    <s v="medium"/>
    <s v="medium"/>
    <n v="795.34"/>
    <n v="101.58"/>
    <d v="2011-08-24T00:00:00"/>
    <n v="693.76"/>
    <s v="Male"/>
    <n v="23"/>
    <d v="1966-05-11T00:00:00"/>
    <n v="56.407430602486038"/>
    <s v="Environmental Tech"/>
    <s v="Manufacturing"/>
    <s v="High Net Worth"/>
    <s v="N"/>
    <s v="Yes"/>
    <n v="6"/>
    <m/>
  </r>
  <r>
    <n v="2959"/>
    <n v="23"/>
    <x v="202"/>
    <n v="11"/>
    <d v="2017-12-19T00:00:00"/>
    <b v="1"/>
    <s v="Approved"/>
    <s v="Norco Bicycles"/>
    <s v="Mountain"/>
    <s v="low"/>
    <s v="small"/>
    <n v="688.63"/>
    <n v="612.88"/>
    <d v="1993-10-02T00:00:00"/>
    <n v="75.75"/>
    <s v="Female"/>
    <n v="16"/>
    <d v="1971-09-17T00:00:00"/>
    <n v="51.051266219241512"/>
    <s v="Web Designer III"/>
    <s v="Argiculture"/>
    <s v="Affluent Customer"/>
    <s v="N"/>
    <s v="No"/>
    <n v="14"/>
    <m/>
  </r>
  <r>
    <n v="7905"/>
    <n v="19"/>
    <x v="202"/>
    <n v="158"/>
    <d v="2017-07-25T00:00:00"/>
    <b v="0"/>
    <s v="Approved"/>
    <s v="OHM Cycles"/>
    <s v="Road"/>
    <s v="high"/>
    <s v="large"/>
    <n v="12.01"/>
    <n v="7.21"/>
    <d v="2009-03-08T00:00:00"/>
    <n v="4.8"/>
    <s v="Female"/>
    <n v="16"/>
    <d v="1971-09-17T00:00:00"/>
    <n v="51.051266219241512"/>
    <s v="Web Designer III"/>
    <s v="Argiculture"/>
    <s v="Affluent Customer"/>
    <s v="N"/>
    <s v="No"/>
    <n v="14"/>
    <m/>
  </r>
  <r>
    <n v="12090"/>
    <n v="81"/>
    <x v="202"/>
    <n v="196"/>
    <d v="2017-06-17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16"/>
    <d v="1971-09-17T00:00:00"/>
    <n v="51.051266219241512"/>
    <s v="Web Designer III"/>
    <s v="Argiculture"/>
    <s v="Affluent Customer"/>
    <s v="N"/>
    <s v="No"/>
    <n v="14"/>
    <m/>
  </r>
  <r>
    <n v="5670"/>
    <n v="75"/>
    <x v="202"/>
    <n v="227"/>
    <d v="2017-05-17T00:00:00"/>
    <b v="1"/>
    <s v="Approved"/>
    <s v="Giant Bicycles"/>
    <s v="Touring"/>
    <s v="medium"/>
    <s v="large"/>
    <n v="1873.97"/>
    <n v="863.95"/>
    <d v="2006-05-22T00:00:00"/>
    <n v="1010.02"/>
    <s v="Female"/>
    <n v="16"/>
    <d v="1971-09-17T00:00:00"/>
    <n v="51.051266219241512"/>
    <s v="Web Designer III"/>
    <s v="Argiculture"/>
    <s v="Affluent Customer"/>
    <s v="N"/>
    <s v="No"/>
    <n v="14"/>
    <m/>
  </r>
  <r>
    <n v="19145"/>
    <n v="38"/>
    <x v="202"/>
    <n v="291"/>
    <d v="2017-03-14T00:00:00"/>
    <b v="1"/>
    <s v="Approved"/>
    <s v="Solex"/>
    <s v="Standard"/>
    <s v="medium"/>
    <s v="medium"/>
    <n v="1577.53"/>
    <n v="826.51"/>
    <d v="2011-03-16T00:00:00"/>
    <n v="751.02"/>
    <s v="Female"/>
    <n v="16"/>
    <d v="1971-09-17T00:00:00"/>
    <n v="51.051266219241512"/>
    <s v="Web Designer III"/>
    <s v="Argiculture"/>
    <s v="Affluent Customer"/>
    <s v="N"/>
    <s v="No"/>
    <n v="14"/>
    <m/>
  </r>
  <r>
    <n v="8183"/>
    <n v="10"/>
    <x v="202"/>
    <n v="334"/>
    <d v="2017-01-30T00:00:00"/>
    <b v="0"/>
    <s v="Approved"/>
    <s v="WeareA2B"/>
    <s v="Touring"/>
    <s v="medium"/>
    <s v="medium"/>
    <n v="1466.68"/>
    <n v="363.25"/>
    <d v="2014-03-03T00:00:00"/>
    <n v="1103.43"/>
    <s v="Female"/>
    <n v="16"/>
    <d v="1971-09-17T00:00:00"/>
    <n v="51.051266219241512"/>
    <s v="Web Designer III"/>
    <s v="Argiculture"/>
    <s v="Affluent Customer"/>
    <s v="N"/>
    <s v="No"/>
    <n v="14"/>
    <m/>
  </r>
  <r>
    <n v="19253"/>
    <n v="78"/>
    <x v="202"/>
    <n v="341"/>
    <d v="2017-01-23T00:00:00"/>
    <b v="1"/>
    <s v="Approved"/>
    <s v="Giant Bicycles"/>
    <s v="Standard"/>
    <s v="medium"/>
    <s v="large"/>
    <n v="1765.3"/>
    <n v="709.48"/>
    <d v="2004-07-25T00:00:00"/>
    <n v="1055.82"/>
    <s v="Female"/>
    <n v="16"/>
    <d v="1971-09-17T00:00:00"/>
    <n v="51.051266219241512"/>
    <s v="Web Designer III"/>
    <s v="Argiculture"/>
    <s v="Affluent Customer"/>
    <s v="N"/>
    <s v="No"/>
    <n v="14"/>
    <m/>
  </r>
  <r>
    <n v="17530"/>
    <n v="45"/>
    <x v="203"/>
    <n v="50"/>
    <d v="2017-11-10T00:00:00"/>
    <b v="0"/>
    <s v="Approved"/>
    <s v="Solex"/>
    <s v="Standard"/>
    <s v="medium"/>
    <s v="medium"/>
    <n v="441.49"/>
    <n v="84.99"/>
    <d v="1993-04-12T00:00:00"/>
    <n v="356.5"/>
    <s v="Female"/>
    <n v="49"/>
    <d v="1982-11-21T00:00:00"/>
    <n v="39.864964849061387"/>
    <s v="Senior Editor"/>
    <s v="Manufacturing"/>
    <s v="Mass Customer"/>
    <s v="N"/>
    <s v="No"/>
    <n v="9"/>
    <m/>
  </r>
  <r>
    <n v="9860"/>
    <n v="64"/>
    <x v="203"/>
    <n v="65"/>
    <d v="2017-10-26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49"/>
    <d v="1982-11-21T00:00:00"/>
    <n v="39.864964849061387"/>
    <s v="Senior Editor"/>
    <s v="Manufacturing"/>
    <s v="Mass Customer"/>
    <s v="N"/>
    <s v="No"/>
    <n v="9"/>
    <m/>
  </r>
  <r>
    <n v="5063"/>
    <n v="85"/>
    <x v="203"/>
    <n v="117"/>
    <d v="2017-09-04T00:00:00"/>
    <b v="0"/>
    <s v="Approved"/>
    <s v="WeareA2B"/>
    <s v="Standard"/>
    <s v="medium"/>
    <s v="medium"/>
    <n v="752.64"/>
    <n v="205.36"/>
    <d v="2015-08-02T00:00:00"/>
    <n v="547.28"/>
    <s v="Female"/>
    <n v="49"/>
    <d v="1982-11-21T00:00:00"/>
    <n v="39.864964849061387"/>
    <s v="Senior Editor"/>
    <s v="Manufacturing"/>
    <s v="Mass Customer"/>
    <s v="N"/>
    <s v="No"/>
    <n v="9"/>
    <m/>
  </r>
  <r>
    <n v="5847"/>
    <n v="98"/>
    <x v="203"/>
    <n v="186"/>
    <d v="2017-06-27T00:00:00"/>
    <b v="1"/>
    <s v="Approved"/>
    <s v="Trek Bicycles"/>
    <s v="Standard"/>
    <s v="high"/>
    <s v="medium"/>
    <n v="358.39"/>
    <n v="215.03"/>
    <d v="2004-01-16T00:00:00"/>
    <n v="143.35999999999999"/>
    <s v="Female"/>
    <n v="49"/>
    <d v="1982-11-21T00:00:00"/>
    <n v="39.864964849061387"/>
    <s v="Senior Editor"/>
    <s v="Manufacturing"/>
    <s v="Mass Customer"/>
    <s v="N"/>
    <s v="No"/>
    <n v="9"/>
    <m/>
  </r>
  <r>
    <n v="10705"/>
    <n v="77"/>
    <x v="203"/>
    <n v="219"/>
    <d v="2017-05-25T00:00:00"/>
    <b v="0"/>
    <s v="Approved"/>
    <s v="Norco Bicycles"/>
    <s v="Road"/>
    <s v="medium"/>
    <s v="large"/>
    <n v="1240.31"/>
    <n v="795.1"/>
    <d v="2011-01-10T00:00:00"/>
    <n v="445.20999999999992"/>
    <s v="Female"/>
    <n v="49"/>
    <d v="1982-11-21T00:00:00"/>
    <n v="39.864964849061387"/>
    <s v="Senior Editor"/>
    <s v="Manufacturing"/>
    <s v="Mass Customer"/>
    <s v="N"/>
    <s v="No"/>
    <n v="9"/>
    <m/>
  </r>
  <r>
    <n v="3110"/>
    <n v="48"/>
    <x v="204"/>
    <n v="13"/>
    <d v="2017-12-17T00:00:00"/>
    <b v="0"/>
    <s v="Approved"/>
    <s v="WeareA2B"/>
    <s v="Standard"/>
    <s v="medium"/>
    <s v="medium"/>
    <n v="1762.96"/>
    <n v="950.52"/>
    <d v="2003-07-21T00:00:00"/>
    <n v="812.44"/>
    <s v="Male"/>
    <n v="99"/>
    <d v="1992-11-20T00:00:00"/>
    <n v="29.859485397323702"/>
    <s v="Sales Associate"/>
    <s v="Financial Services"/>
    <s v="Affluent Customer"/>
    <s v="N"/>
    <s v="Yes"/>
    <n v="7"/>
    <m/>
  </r>
  <r>
    <n v="3840"/>
    <n v="88"/>
    <x v="204"/>
    <n v="86"/>
    <d v="2017-10-05T00:00:00"/>
    <b v="0"/>
    <s v="Approved"/>
    <s v="Norco Bicycles"/>
    <s v="Standard"/>
    <s v="medium"/>
    <s v="medium"/>
    <n v="1198.46"/>
    <n v="381.1"/>
    <d v="1999-07-26T00:00:00"/>
    <n v="817.36"/>
    <s v="Male"/>
    <n v="99"/>
    <d v="1992-11-20T00:00:00"/>
    <n v="29.859485397323702"/>
    <s v="Sales Associate"/>
    <s v="Financial Services"/>
    <s v="Affluent Customer"/>
    <s v="N"/>
    <s v="Yes"/>
    <n v="7"/>
    <m/>
  </r>
  <r>
    <n v="9327"/>
    <n v="5"/>
    <x v="204"/>
    <n v="182"/>
    <d v="2017-07-01T00:00:00"/>
    <b v="0"/>
    <s v="Approved"/>
    <s v="Trek Bicycles"/>
    <s v="Mountain"/>
    <s v="low"/>
    <s v="medium"/>
    <n v="574.64"/>
    <n v="459.71"/>
    <d v="2004-08-17T00:00:00"/>
    <n v="114.93"/>
    <s v="Male"/>
    <n v="99"/>
    <d v="1992-11-20T00:00:00"/>
    <n v="29.859485397323702"/>
    <s v="Sales Associate"/>
    <s v="Financial Services"/>
    <s v="Affluent Customer"/>
    <s v="N"/>
    <s v="Yes"/>
    <n v="7"/>
    <m/>
  </r>
  <r>
    <n v="19418"/>
    <n v="46"/>
    <x v="204"/>
    <n v="270"/>
    <d v="2017-04-04T00:00:00"/>
    <b v="1"/>
    <s v="Approved"/>
    <s v="Solex"/>
    <s v="Standard"/>
    <s v="low"/>
    <s v="medium"/>
    <n v="1289.8499999999999"/>
    <n v="74.510000000000005"/>
    <d v="2014-07-28T00:00:00"/>
    <n v="1215.3399999999999"/>
    <s v="Male"/>
    <n v="99"/>
    <d v="1992-11-20T00:00:00"/>
    <n v="29.859485397323702"/>
    <s v="Sales Associate"/>
    <s v="Financial Services"/>
    <s v="Affluent Customer"/>
    <s v="N"/>
    <s v="Yes"/>
    <n v="7"/>
    <m/>
  </r>
  <r>
    <n v="1560"/>
    <n v="28"/>
    <x v="204"/>
    <n v="293"/>
    <d v="2017-03-12T00:00:00"/>
    <b v="1"/>
    <s v="Approved"/>
    <s v="Norco Bicycles"/>
    <s v="Standard"/>
    <s v="medium"/>
    <s v="small"/>
    <n v="1216.1400000000001"/>
    <n v="1082.3599999999999"/>
    <d v="1992-10-11T00:00:00"/>
    <n v="133.7800000000002"/>
    <s v="Male"/>
    <n v="99"/>
    <d v="1992-11-20T00:00:00"/>
    <n v="29.859485397323702"/>
    <s v="Sales Associate"/>
    <s v="Financial Services"/>
    <s v="Affluent Customer"/>
    <s v="N"/>
    <s v="Yes"/>
    <n v="7"/>
    <m/>
  </r>
  <r>
    <n v="7927"/>
    <n v="89"/>
    <x v="204"/>
    <n v="327"/>
    <d v="2017-02-06T00:00:00"/>
    <b v="0"/>
    <s v="Approved"/>
    <s v="WeareA2B"/>
    <s v="Touring"/>
    <s v="medium"/>
    <s v="large"/>
    <n v="1362.99"/>
    <n v="57.74"/>
    <d v="1999-07-26T00:00:00"/>
    <n v="1305.25"/>
    <s v="Male"/>
    <n v="99"/>
    <d v="1992-11-20T00:00:00"/>
    <n v="29.859485397323702"/>
    <s v="Sales Associate"/>
    <s v="Financial Services"/>
    <s v="Affluent Customer"/>
    <s v="N"/>
    <s v="Yes"/>
    <n v="7"/>
    <m/>
  </r>
  <r>
    <n v="2978"/>
    <n v="75"/>
    <x v="204"/>
    <n v="347"/>
    <d v="2017-01-17T00:00:00"/>
    <b v="1"/>
    <s v="Approved"/>
    <s v="Giant Bicycles"/>
    <s v="Touring"/>
    <s v="medium"/>
    <s v="large"/>
    <n v="1873.97"/>
    <n v="863.95"/>
    <d v="2011-01-10T00:00:00"/>
    <n v="1010.02"/>
    <s v="Male"/>
    <n v="99"/>
    <d v="1992-11-20T00:00:00"/>
    <n v="29.859485397323702"/>
    <s v="Sales Associate"/>
    <s v="Financial Services"/>
    <s v="Affluent Customer"/>
    <s v="N"/>
    <s v="Yes"/>
    <n v="7"/>
    <m/>
  </r>
  <r>
    <n v="9464"/>
    <n v="91"/>
    <x v="205"/>
    <n v="102"/>
    <d v="2017-09-19T00:00:00"/>
    <b v="1"/>
    <s v="Approved"/>
    <s v="Solex"/>
    <s v="Standard"/>
    <s v="medium"/>
    <s v="medium"/>
    <n v="100.35"/>
    <n v="75.260000000000005"/>
    <d v="1999-07-26T00:00:00"/>
    <n v="25.089999999999989"/>
    <s v="Female"/>
    <n v="7"/>
    <d v="1997-08-05T00:00:00"/>
    <n v="25.149896355910698"/>
    <s v="Geologist III"/>
    <s v="Retail"/>
    <s v="Affluent Customer"/>
    <s v="N"/>
    <s v="No"/>
    <n v="3"/>
    <m/>
  </r>
  <r>
    <n v="5405"/>
    <n v="32"/>
    <x v="205"/>
    <n v="206"/>
    <d v="2017-06-07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7"/>
    <d v="1997-08-05T00:00:00"/>
    <n v="25.149896355910698"/>
    <s v="Geologist III"/>
    <s v="Retail"/>
    <s v="Affluent Customer"/>
    <s v="N"/>
    <s v="No"/>
    <n v="3"/>
    <m/>
  </r>
  <r>
    <n v="14485"/>
    <n v="9"/>
    <x v="205"/>
    <n v="212"/>
    <d v="2017-06-01T00:00:00"/>
    <b v="0"/>
    <s v="Approved"/>
    <s v="OHM Cycles"/>
    <s v="Road"/>
    <s v="medium"/>
    <s v="medium"/>
    <n v="742.54"/>
    <n v="667.4"/>
    <d v="1991-11-07T00:00:00"/>
    <n v="75.139999999999986"/>
    <s v="Female"/>
    <n v="7"/>
    <d v="1997-08-05T00:00:00"/>
    <n v="25.149896355910698"/>
    <s v="Geologist III"/>
    <s v="Retail"/>
    <s v="Affluent Customer"/>
    <s v="N"/>
    <s v="No"/>
    <n v="3"/>
    <m/>
  </r>
  <r>
    <n v="208"/>
    <n v="51"/>
    <x v="205"/>
    <n v="223"/>
    <d v="2017-05-21T00:00:00"/>
    <b v="0"/>
    <s v="Approved"/>
    <s v="OHM Cycles"/>
    <s v="Standard"/>
    <s v="high"/>
    <s v="medium"/>
    <n v="2005.66"/>
    <n v="1203.4000000000001"/>
    <d v="2012-04-10T00:00:00"/>
    <n v="802.26"/>
    <s v="Female"/>
    <n v="7"/>
    <d v="1997-08-05T00:00:00"/>
    <n v="25.149896355910698"/>
    <s v="Geologist III"/>
    <s v="Retail"/>
    <s v="Affluent Customer"/>
    <s v="N"/>
    <s v="No"/>
    <n v="3"/>
    <m/>
  </r>
  <r>
    <n v="1061"/>
    <n v="63"/>
    <x v="206"/>
    <m/>
    <d v="2017-07-14T00:00:00"/>
    <m/>
    <s v="Approved"/>
    <s v="Solex"/>
    <s v="Standard"/>
    <s v="medium"/>
    <s v="medium"/>
    <n v="1483.2"/>
    <n v="99.59"/>
    <n v="34996"/>
    <m/>
    <m/>
    <m/>
    <m/>
    <m/>
    <m/>
    <m/>
    <m/>
    <m/>
    <m/>
    <m/>
    <m/>
  </r>
  <r>
    <n v="847"/>
    <n v="54"/>
    <x v="205"/>
    <n v="305"/>
    <d v="2017-02-28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7"/>
    <d v="1997-08-05T00:00:00"/>
    <n v="25.149896355910698"/>
    <s v="Geologist III"/>
    <s v="Retail"/>
    <s v="Affluent Customer"/>
    <s v="N"/>
    <s v="No"/>
    <n v="3"/>
    <m/>
  </r>
  <r>
    <n v="10195"/>
    <n v="13"/>
    <x v="205"/>
    <n v="306"/>
    <d v="2017-02-27T00:00:00"/>
    <b v="0"/>
    <s v="Approved"/>
    <s v="Solex"/>
    <s v="Standard"/>
    <s v="medium"/>
    <s v="medium"/>
    <n v="1163.8900000000001"/>
    <n v="589.27"/>
    <d v="2016-07-09T00:00:00"/>
    <n v="574.62000000000012"/>
    <s v="Female"/>
    <n v="7"/>
    <d v="1997-08-05T00:00:00"/>
    <n v="25.149896355910698"/>
    <s v="Geologist III"/>
    <s v="Retail"/>
    <s v="Affluent Customer"/>
    <s v="N"/>
    <s v="No"/>
    <n v="3"/>
    <m/>
  </r>
  <r>
    <n v="15997"/>
    <n v="0"/>
    <x v="207"/>
    <n v="32"/>
    <d v="2017-11-28T00:00:00"/>
    <b v="0"/>
    <s v="Approved"/>
    <s v="Giant Bicycles"/>
    <s v="Standard"/>
    <s v="medium"/>
    <s v="large"/>
    <n v="569.55999999999995"/>
    <n v="528.42999999999995"/>
    <d v="2010-06-07T00:00:00"/>
    <n v="41.129999999999995"/>
    <s v="Male"/>
    <n v="40"/>
    <d v="1971-12-13T00:00:00"/>
    <n v="50.812910054857944"/>
    <s v="Marketing Manager"/>
    <s v="Manufacturing"/>
    <s v="High Net Worth"/>
    <s v="N"/>
    <s v="Yes"/>
    <n v="7"/>
    <m/>
  </r>
  <r>
    <n v="13687"/>
    <n v="53"/>
    <x v="207"/>
    <n v="108"/>
    <d v="2017-09-13T00:00:00"/>
    <b v="0"/>
    <s v="Approved"/>
    <s v="Giant Bicycles"/>
    <s v="Standard"/>
    <s v="high"/>
    <s v="medium"/>
    <n v="1274.93"/>
    <n v="764.96"/>
    <d v="1991-08-05T00:00:00"/>
    <n v="509.97"/>
    <s v="Male"/>
    <n v="40"/>
    <d v="1971-12-13T00:00:00"/>
    <n v="50.812910054857944"/>
    <s v="Marketing Manager"/>
    <s v="Manufacturing"/>
    <s v="High Net Worth"/>
    <s v="N"/>
    <s v="Yes"/>
    <n v="7"/>
    <m/>
  </r>
  <r>
    <n v="2747"/>
    <n v="92"/>
    <x v="207"/>
    <n v="245"/>
    <d v="2017-04-29T00:00:00"/>
    <b v="0"/>
    <s v="Approved"/>
    <s v="WeareA2B"/>
    <s v="Touring"/>
    <s v="medium"/>
    <s v="large"/>
    <n v="1890.39"/>
    <n v="260.14"/>
    <d v="2009-03-08T00:00:00"/>
    <n v="1630.25"/>
    <s v="Male"/>
    <n v="40"/>
    <d v="1971-12-13T00:00:00"/>
    <n v="50.812910054857944"/>
    <s v="Marketing Manager"/>
    <s v="Manufacturing"/>
    <s v="High Net Worth"/>
    <s v="N"/>
    <s v="Yes"/>
    <n v="7"/>
    <m/>
  </r>
  <r>
    <n v="14308"/>
    <n v="78"/>
    <x v="208"/>
    <n v="8"/>
    <d v="2017-12-22T00:00:00"/>
    <b v="1"/>
    <s v="Approved"/>
    <s v="Giant Bicycles"/>
    <s v="Standard"/>
    <s v="medium"/>
    <s v="large"/>
    <n v="1765.3"/>
    <n v="709.48"/>
    <d v="1991-07-10T00:00:00"/>
    <n v="1055.82"/>
    <s v="Male"/>
    <n v="80"/>
    <d v="1979-12-13T00:00:00"/>
    <n v="42.807430602486043"/>
    <n v="0"/>
    <s v="Property"/>
    <s v="Mass Customer"/>
    <s v="N"/>
    <s v="Yes"/>
    <n v="13"/>
    <m/>
  </r>
  <r>
    <n v="1690"/>
    <n v="64"/>
    <x v="208"/>
    <n v="27"/>
    <d v="2017-12-03T00:00:00"/>
    <b v="0"/>
    <s v="Approved"/>
    <s v="Trek Bicycles"/>
    <s v="Standard"/>
    <s v="medium"/>
    <s v="large"/>
    <n v="1469.44"/>
    <n v="596.54999999999995"/>
    <d v="1992-10-02T00:00:00"/>
    <n v="872.8900000000001"/>
    <s v="Male"/>
    <n v="80"/>
    <d v="1979-12-13T00:00:00"/>
    <n v="42.807430602486043"/>
    <n v="0"/>
    <s v="Property"/>
    <s v="Mass Customer"/>
    <s v="N"/>
    <s v="Yes"/>
    <n v="13"/>
    <m/>
  </r>
  <r>
    <n v="12849"/>
    <n v="48"/>
    <x v="208"/>
    <n v="102"/>
    <d v="2017-09-19T00:00:00"/>
    <b v="1"/>
    <s v="Approved"/>
    <s v="WeareA2B"/>
    <s v="Standard"/>
    <s v="medium"/>
    <s v="medium"/>
    <n v="1762.96"/>
    <n v="950.52"/>
    <d v="2003-07-21T00:00:00"/>
    <n v="812.44"/>
    <s v="Male"/>
    <n v="80"/>
    <d v="1979-12-13T00:00:00"/>
    <n v="42.807430602486043"/>
    <n v="0"/>
    <s v="Property"/>
    <s v="Mass Customer"/>
    <s v="N"/>
    <s v="Yes"/>
    <n v="13"/>
    <m/>
  </r>
  <r>
    <n v="11802"/>
    <n v="52"/>
    <x v="208"/>
    <n v="136"/>
    <d v="2017-08-16T00:00:00"/>
    <b v="1"/>
    <s v="Approved"/>
    <s v="OHM Cycles"/>
    <s v="Road"/>
    <s v="medium"/>
    <s v="medium"/>
    <n v="1280.28"/>
    <n v="829.51"/>
    <d v="2003-07-21T00:00:00"/>
    <n v="450.77"/>
    <s v="Male"/>
    <n v="80"/>
    <d v="1979-12-13T00:00:00"/>
    <n v="42.807430602486043"/>
    <n v="0"/>
    <s v="Property"/>
    <s v="Mass Customer"/>
    <s v="N"/>
    <s v="Yes"/>
    <n v="13"/>
    <m/>
  </r>
  <r>
    <n v="15883"/>
    <n v="14"/>
    <x v="208"/>
    <n v="178"/>
    <d v="2017-07-05T00:00:00"/>
    <b v="1"/>
    <s v="Approved"/>
    <s v="Trek Bicycles"/>
    <s v="Standard"/>
    <s v="medium"/>
    <s v="small"/>
    <n v="1386.84"/>
    <n v="1234.29"/>
    <d v="1996-04-05T00:00:00"/>
    <n v="152.54999999999995"/>
    <s v="Male"/>
    <n v="80"/>
    <d v="1979-12-13T00:00:00"/>
    <n v="42.807430602486043"/>
    <n v="0"/>
    <s v="Property"/>
    <s v="Mass Customer"/>
    <s v="N"/>
    <s v="Yes"/>
    <n v="13"/>
    <m/>
  </r>
  <r>
    <n v="1072"/>
    <n v="36"/>
    <x v="209"/>
    <m/>
    <d v="2017-11-09T00:00:00"/>
    <m/>
    <s v="Approved"/>
    <s v="Solex"/>
    <s v="Standard"/>
    <s v="low"/>
    <s v="medium"/>
    <n v="945.04"/>
    <n v="507.58"/>
    <n v="40784"/>
    <m/>
    <m/>
    <m/>
    <m/>
    <m/>
    <m/>
    <m/>
    <m/>
    <m/>
    <m/>
    <m/>
    <m/>
  </r>
  <r>
    <n v="9931"/>
    <n v="97"/>
    <x v="208"/>
    <n v="204"/>
    <d v="2017-06-09T00:00:00"/>
    <b v="1"/>
    <s v="Approved"/>
    <s v="Solex"/>
    <s v="Standard"/>
    <s v="medium"/>
    <s v="large"/>
    <n v="202.62"/>
    <n v="151.96"/>
    <d v="2004-01-16T00:00:00"/>
    <n v="50.66"/>
    <s v="Male"/>
    <n v="80"/>
    <d v="1979-12-13T00:00:00"/>
    <n v="42.807430602486043"/>
    <n v="0"/>
    <s v="Property"/>
    <s v="Mass Customer"/>
    <s v="N"/>
    <s v="Yes"/>
    <n v="13"/>
    <m/>
  </r>
  <r>
    <n v="2093"/>
    <n v="14"/>
    <x v="208"/>
    <n v="214"/>
    <d v="2017-05-30T00:00:00"/>
    <b v="0"/>
    <s v="Approved"/>
    <s v="Trek Bicycles"/>
    <s v="Standard"/>
    <s v="medium"/>
    <s v="small"/>
    <n v="1386.84"/>
    <n v="1234.29"/>
    <d v="2003-08-05T00:00:00"/>
    <n v="152.54999999999995"/>
    <s v="Male"/>
    <n v="80"/>
    <d v="1979-12-13T00:00:00"/>
    <n v="42.807430602486043"/>
    <n v="0"/>
    <s v="Property"/>
    <s v="Mass Customer"/>
    <s v="N"/>
    <s v="Yes"/>
    <n v="13"/>
    <m/>
  </r>
  <r>
    <n v="8595"/>
    <n v="90"/>
    <x v="210"/>
    <n v="23"/>
    <d v="2017-12-07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46"/>
    <d v="1974-05-06T00:00:00"/>
    <n v="48.415649780885346"/>
    <s v="Software Test Engineer I"/>
    <s v="Financial Services"/>
    <s v="Mass Customer"/>
    <s v="N"/>
    <s v="No"/>
    <n v="3"/>
    <m/>
  </r>
  <r>
    <n v="14395"/>
    <n v="11"/>
    <x v="210"/>
    <n v="118"/>
    <d v="2017-09-03T00:00:00"/>
    <b v="0"/>
    <s v="Approved"/>
    <s v="Giant Bicycles"/>
    <s v="Standard"/>
    <s v="high"/>
    <s v="medium"/>
    <n v="1274.93"/>
    <n v="764.96"/>
    <d v="2007-08-04T00:00:00"/>
    <n v="509.97"/>
    <s v="Female"/>
    <n v="46"/>
    <d v="1974-05-06T00:00:00"/>
    <n v="48.415649780885346"/>
    <s v="Software Test Engineer I"/>
    <s v="Financial Services"/>
    <s v="Mass Customer"/>
    <s v="N"/>
    <s v="No"/>
    <n v="3"/>
    <m/>
  </r>
  <r>
    <n v="10203"/>
    <n v="24"/>
    <x v="210"/>
    <n v="145"/>
    <d v="2017-08-07T00:00:00"/>
    <b v="1"/>
    <s v="Approved"/>
    <s v="Solex"/>
    <s v="Road"/>
    <s v="medium"/>
    <s v="large"/>
    <n v="1777.8"/>
    <n v="820.78"/>
    <d v="2011-05-07T00:00:00"/>
    <n v="957.02"/>
    <s v="Female"/>
    <n v="46"/>
    <d v="1974-05-06T00:00:00"/>
    <n v="48.415649780885346"/>
    <s v="Software Test Engineer I"/>
    <s v="Financial Services"/>
    <s v="Mass Customer"/>
    <s v="N"/>
    <s v="No"/>
    <n v="3"/>
    <m/>
  </r>
  <r>
    <n v="17950"/>
    <n v="84"/>
    <x v="210"/>
    <n v="146"/>
    <d v="2017-08-06T00:00:00"/>
    <b v="0"/>
    <s v="Approved"/>
    <s v="Trek Bicycles"/>
    <s v="Road"/>
    <s v="medium"/>
    <s v="medium"/>
    <n v="290.62"/>
    <n v="215.14"/>
    <d v="2004-12-18T00:00:00"/>
    <n v="75.480000000000018"/>
    <s v="Female"/>
    <n v="46"/>
    <d v="1974-05-06T00:00:00"/>
    <n v="48.415649780885346"/>
    <s v="Software Test Engineer I"/>
    <s v="Financial Services"/>
    <s v="Mass Customer"/>
    <s v="N"/>
    <s v="No"/>
    <n v="3"/>
    <m/>
  </r>
  <r>
    <n v="4513"/>
    <n v="95"/>
    <x v="210"/>
    <n v="165"/>
    <d v="2017-07-18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46"/>
    <d v="1974-05-06T00:00:00"/>
    <n v="48.415649780885346"/>
    <s v="Software Test Engineer I"/>
    <s v="Financial Services"/>
    <s v="Mass Customer"/>
    <s v="N"/>
    <s v="No"/>
    <n v="3"/>
    <m/>
  </r>
  <r>
    <n v="14302"/>
    <n v="11"/>
    <x v="210"/>
    <n v="307"/>
    <d v="2017-02-26T00:00:00"/>
    <b v="1"/>
    <s v="Approved"/>
    <s v="Giant Bicycles"/>
    <s v="Standard"/>
    <s v="high"/>
    <s v="medium"/>
    <n v="1274.93"/>
    <n v="764.96"/>
    <d v="2007-08-04T00:00:00"/>
    <n v="509.97"/>
    <s v="Female"/>
    <n v="46"/>
    <d v="1974-05-06T00:00:00"/>
    <n v="48.415649780885346"/>
    <s v="Software Test Engineer I"/>
    <s v="Financial Services"/>
    <s v="Mass Customer"/>
    <s v="N"/>
    <s v="No"/>
    <n v="3"/>
    <m/>
  </r>
  <r>
    <n v="8477"/>
    <n v="30"/>
    <x v="211"/>
    <n v="14"/>
    <d v="2017-12-16T00:00:00"/>
    <b v="0"/>
    <s v="Approved"/>
    <s v="Solex"/>
    <s v="Standard"/>
    <s v="high"/>
    <s v="medium"/>
    <n v="748.17"/>
    <n v="448.9"/>
    <d v="1991-11-10T00:00:00"/>
    <n v="299.27"/>
    <s v="Male"/>
    <n v="97"/>
    <d v="1954-01-28T00:00:00"/>
    <n v="68.697841561390149"/>
    <s v="Structural Engineer"/>
    <s v="n/a"/>
    <s v="Mass Customer"/>
    <s v="N"/>
    <s v="No"/>
    <n v="11"/>
    <m/>
  </r>
  <r>
    <n v="8157"/>
    <n v="86"/>
    <x v="211"/>
    <n v="48"/>
    <d v="2017-11-12T00:00:00"/>
    <b v="1"/>
    <s v="Approved"/>
    <s v="OHM Cycles"/>
    <s v="Standard"/>
    <s v="medium"/>
    <s v="medium"/>
    <n v="235.63"/>
    <n v="125.07"/>
    <d v="2004-08-07T00:00:00"/>
    <n v="110.56"/>
    <s v="Male"/>
    <n v="97"/>
    <d v="1954-01-28T00:00:00"/>
    <n v="68.697841561390149"/>
    <s v="Structural Engineer"/>
    <s v="n/a"/>
    <s v="Mass Customer"/>
    <s v="N"/>
    <s v="No"/>
    <n v="11"/>
    <m/>
  </r>
  <r>
    <n v="2678"/>
    <n v="49"/>
    <x v="211"/>
    <n v="131"/>
    <d v="2017-08-21T00:00:00"/>
    <b v="1"/>
    <s v="Approved"/>
    <s v="Trek Bicycles"/>
    <s v="Road"/>
    <s v="medium"/>
    <s v="medium"/>
    <n v="533.51"/>
    <n v="400.13"/>
    <d v="2012-06-04T00:00:00"/>
    <n v="133.38"/>
    <s v="Male"/>
    <n v="97"/>
    <d v="1954-01-28T00:00:00"/>
    <n v="68.697841561390149"/>
    <s v="Structural Engineer"/>
    <s v="n/a"/>
    <s v="Mass Customer"/>
    <s v="N"/>
    <s v="No"/>
    <n v="11"/>
    <m/>
  </r>
  <r>
    <n v="3793"/>
    <n v="34"/>
    <x v="211"/>
    <n v="171"/>
    <d v="2017-07-12T00:00:00"/>
    <b v="0"/>
    <s v="Approved"/>
    <s v="Norco Bicycles"/>
    <s v="Road"/>
    <s v="high"/>
    <s v="large"/>
    <n v="774.53"/>
    <n v="464.72"/>
    <d v="2003-03-18T00:00:00"/>
    <n v="309.80999999999995"/>
    <s v="Male"/>
    <n v="97"/>
    <d v="1954-01-28T00:00:00"/>
    <n v="68.697841561390149"/>
    <s v="Structural Engineer"/>
    <s v="n/a"/>
    <s v="Mass Customer"/>
    <s v="N"/>
    <s v="No"/>
    <n v="11"/>
    <m/>
  </r>
  <r>
    <n v="17234"/>
    <n v="46"/>
    <x v="211"/>
    <n v="173"/>
    <d v="2017-07-10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97"/>
    <d v="1954-01-28T00:00:00"/>
    <n v="68.697841561390149"/>
    <s v="Structural Engineer"/>
    <s v="n/a"/>
    <s v="Mass Customer"/>
    <s v="N"/>
    <s v="No"/>
    <n v="11"/>
    <m/>
  </r>
  <r>
    <n v="8827"/>
    <n v="33"/>
    <x v="211"/>
    <n v="283"/>
    <d v="2017-03-22T00:00:00"/>
    <b v="1"/>
    <s v="Approved"/>
    <s v="Giant Bicycles"/>
    <s v="Standard"/>
    <s v="medium"/>
    <s v="small"/>
    <n v="1311.44"/>
    <n v="1167.18"/>
    <d v="1992-10-11T00:00:00"/>
    <n v="144.26"/>
    <s v="Male"/>
    <n v="97"/>
    <d v="1954-01-28T00:00:00"/>
    <n v="68.697841561390149"/>
    <s v="Structural Engineer"/>
    <s v="n/a"/>
    <s v="Mass Customer"/>
    <s v="N"/>
    <s v="No"/>
    <n v="11"/>
    <m/>
  </r>
  <r>
    <n v="16801"/>
    <n v="51"/>
    <x v="211"/>
    <n v="346"/>
    <d v="2017-01-18T00:00:00"/>
    <b v="1"/>
    <s v="Approved"/>
    <s v="OHM Cycles"/>
    <s v="Standard"/>
    <s v="high"/>
    <s v="medium"/>
    <n v="2005.66"/>
    <n v="1203.4000000000001"/>
    <d v="2012-04-10T00:00:00"/>
    <n v="802.26"/>
    <s v="Male"/>
    <n v="97"/>
    <d v="1954-01-28T00:00:00"/>
    <n v="68.697841561390149"/>
    <s v="Structural Engineer"/>
    <s v="n/a"/>
    <s v="Mass Customer"/>
    <s v="N"/>
    <s v="No"/>
    <n v="11"/>
    <m/>
  </r>
  <r>
    <n v="15279"/>
    <n v="95"/>
    <x v="212"/>
    <n v="15"/>
    <d v="2017-12-15T00:00:00"/>
    <b v="1"/>
    <s v="Approved"/>
    <s v="OHM Cycles"/>
    <s v="Touring"/>
    <s v="low"/>
    <s v="medium"/>
    <n v="1073.07"/>
    <n v="933.84"/>
    <d v="1997-08-25T00:00:00"/>
    <n v="139.2299999999999"/>
    <s v="Female"/>
    <n v="54"/>
    <d v="1975-06-22T00:00:00"/>
    <n v="47.286882657597673"/>
    <s v="Safety Technician II"/>
    <s v="Property"/>
    <s v="High Net Worth"/>
    <s v="N"/>
    <s v="Yes"/>
    <n v="13"/>
    <m/>
  </r>
  <r>
    <n v="15732"/>
    <n v="98"/>
    <x v="212"/>
    <n v="29"/>
    <d v="2017-12-01T00:00:00"/>
    <b v="1"/>
    <s v="Approved"/>
    <s v="OHM Cycles"/>
    <s v="Standard"/>
    <s v="medium"/>
    <s v="medium"/>
    <n v="795.34"/>
    <n v="101.58"/>
    <d v="1993-07-20T00:00:00"/>
    <n v="693.76"/>
    <s v="Female"/>
    <n v="54"/>
    <d v="1975-06-22T00:00:00"/>
    <n v="47.286882657597673"/>
    <s v="Safety Technician II"/>
    <s v="Property"/>
    <s v="High Net Worth"/>
    <s v="N"/>
    <s v="Yes"/>
    <n v="13"/>
    <m/>
  </r>
  <r>
    <n v="6243"/>
    <n v="9"/>
    <x v="212"/>
    <n v="39"/>
    <d v="2017-11-21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54"/>
    <d v="1975-06-22T00:00:00"/>
    <n v="47.286882657597673"/>
    <s v="Safety Technician II"/>
    <s v="Property"/>
    <s v="High Net Worth"/>
    <s v="N"/>
    <s v="Yes"/>
    <n v="13"/>
    <m/>
  </r>
  <r>
    <n v="14286"/>
    <n v="0"/>
    <x v="212"/>
    <n v="68"/>
    <d v="2017-10-23T00:00:00"/>
    <b v="0"/>
    <s v="Approved"/>
    <s v="Solex"/>
    <s v="Standard"/>
    <s v="medium"/>
    <s v="medium"/>
    <n v="71.489999999999995"/>
    <n v="53.62"/>
    <d v="2004-09-28T00:00:00"/>
    <n v="17.869999999999997"/>
    <s v="Female"/>
    <n v="54"/>
    <d v="1975-06-22T00:00:00"/>
    <n v="47.286882657597673"/>
    <s v="Safety Technician II"/>
    <s v="Property"/>
    <s v="High Net Worth"/>
    <s v="N"/>
    <s v="Yes"/>
    <n v="13"/>
    <m/>
  </r>
  <r>
    <n v="18110"/>
    <n v="27"/>
    <x v="212"/>
    <n v="114"/>
    <d v="2017-09-07T00:00:00"/>
    <b v="1"/>
    <s v="Approved"/>
    <s v="Trek Bicycles"/>
    <s v="Standard"/>
    <s v="low"/>
    <s v="medium"/>
    <n v="1057.51"/>
    <n v="154.4"/>
    <d v="2006-02-02T00:00:00"/>
    <n v="903.11"/>
    <s v="Female"/>
    <n v="54"/>
    <d v="1975-06-22T00:00:00"/>
    <n v="47.286882657597673"/>
    <s v="Safety Technician II"/>
    <s v="Property"/>
    <s v="High Net Worth"/>
    <s v="N"/>
    <s v="Yes"/>
    <n v="13"/>
    <m/>
  </r>
  <r>
    <n v="3066"/>
    <n v="72"/>
    <x v="212"/>
    <n v="159"/>
    <d v="2017-07-24T00:00:00"/>
    <b v="0"/>
    <s v="Approved"/>
    <s v="OHM Cycles"/>
    <s v="Standard"/>
    <s v="medium"/>
    <s v="medium"/>
    <n v="912.52"/>
    <n v="141.4"/>
    <d v="1998-12-17T00:00:00"/>
    <n v="771.12"/>
    <s v="Female"/>
    <n v="54"/>
    <d v="1975-06-22T00:00:00"/>
    <n v="47.286882657597673"/>
    <s v="Safety Technician II"/>
    <s v="Property"/>
    <s v="High Net Worth"/>
    <s v="N"/>
    <s v="Yes"/>
    <n v="13"/>
    <m/>
  </r>
  <r>
    <n v="10274"/>
    <n v="24"/>
    <x v="213"/>
    <n v="3"/>
    <d v="2017-12-27T00:00:00"/>
    <b v="0"/>
    <s v="Approved"/>
    <s v="Solex"/>
    <s v="Road"/>
    <s v="medium"/>
    <s v="large"/>
    <n v="1777.8"/>
    <n v="820.78"/>
    <d v="2011-05-07T00:00:00"/>
    <n v="957.02"/>
    <s v="Male"/>
    <n v="73"/>
    <d v="1981-07-19T00:00:00"/>
    <n v="41.207430602486042"/>
    <s v="Safety Technician I"/>
    <s v="Financial Services"/>
    <s v="Affluent Customer"/>
    <s v="N"/>
    <s v="No"/>
    <n v="10"/>
    <m/>
  </r>
  <r>
    <n v="18050"/>
    <n v="39"/>
    <x v="213"/>
    <n v="11"/>
    <d v="2017-12-19T00:00:00"/>
    <b v="1"/>
    <s v="Approved"/>
    <s v="Giant Bicycles"/>
    <s v="Standard"/>
    <s v="medium"/>
    <s v="large"/>
    <n v="1812.75"/>
    <n v="582.48"/>
    <d v="2010-06-07T00:00:00"/>
    <n v="1230.27"/>
    <s v="Male"/>
    <n v="73"/>
    <d v="1981-07-19T00:00:00"/>
    <n v="41.207430602486042"/>
    <s v="Safety Technician I"/>
    <s v="Financial Services"/>
    <s v="Affluent Customer"/>
    <s v="N"/>
    <s v="No"/>
    <n v="10"/>
    <m/>
  </r>
  <r>
    <n v="15745"/>
    <n v="15"/>
    <x v="213"/>
    <n v="214"/>
    <d v="2017-05-30T00:00:00"/>
    <b v="0"/>
    <s v="Approved"/>
    <s v="Norco Bicycles"/>
    <s v="Standard"/>
    <s v="low"/>
    <s v="medium"/>
    <n v="958.74"/>
    <n v="748.9"/>
    <d v="2005-12-07T00:00:00"/>
    <n v="209.84000000000003"/>
    <s v="Male"/>
    <n v="73"/>
    <d v="1981-07-19T00:00:00"/>
    <n v="41.207430602486042"/>
    <s v="Safety Technician I"/>
    <s v="Financial Services"/>
    <s v="Affluent Customer"/>
    <s v="N"/>
    <s v="No"/>
    <n v="10"/>
    <m/>
  </r>
  <r>
    <n v="14408"/>
    <n v="3"/>
    <x v="213"/>
    <n v="230"/>
    <d v="2017-05-14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73"/>
    <d v="1981-07-19T00:00:00"/>
    <n v="41.207430602486042"/>
    <s v="Safety Technician I"/>
    <s v="Financial Services"/>
    <s v="Affluent Customer"/>
    <s v="N"/>
    <s v="No"/>
    <n v="10"/>
    <m/>
  </r>
  <r>
    <n v="2613"/>
    <n v="26"/>
    <x v="213"/>
    <n v="283"/>
    <d v="2017-03-22T00:00:00"/>
    <b v="0"/>
    <s v="Approved"/>
    <s v="WeareA2B"/>
    <s v="Standard"/>
    <s v="medium"/>
    <s v="medium"/>
    <n v="1992.93"/>
    <n v="762.63"/>
    <d v="1993-05-26T00:00:00"/>
    <n v="1230.3000000000002"/>
    <s v="Male"/>
    <n v="73"/>
    <d v="1981-07-19T00:00:00"/>
    <n v="41.207430602486042"/>
    <s v="Safety Technician I"/>
    <s v="Financial Services"/>
    <s v="Affluent Customer"/>
    <s v="N"/>
    <s v="No"/>
    <n v="10"/>
    <m/>
  </r>
  <r>
    <n v="8510"/>
    <n v="19"/>
    <x v="214"/>
    <n v="29"/>
    <d v="2017-12-01T00:00:00"/>
    <b v="1"/>
    <s v="Cancelled"/>
    <s v="OHM Cycles"/>
    <s v="Road"/>
    <s v="high"/>
    <s v="large"/>
    <n v="12.01"/>
    <n v="7.21"/>
    <d v="2009-03-08T00:00:00"/>
    <n v="4.8"/>
    <s v="Female"/>
    <n v="42"/>
    <d v="1979-02-04T00:00:00"/>
    <n v="43.662225123351099"/>
    <s v="Registered Nurse"/>
    <s v="Health"/>
    <s v="Affluent Customer"/>
    <s v="N"/>
    <s v="No"/>
    <n v="10"/>
    <m/>
  </r>
  <r>
    <n v="2567"/>
    <n v="28"/>
    <x v="214"/>
    <n v="207"/>
    <d v="2017-06-06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42"/>
    <d v="1979-02-04T00:00:00"/>
    <n v="43.662225123351099"/>
    <s v="Registered Nurse"/>
    <s v="Health"/>
    <s v="Affluent Customer"/>
    <s v="N"/>
    <s v="No"/>
    <n v="10"/>
    <m/>
  </r>
  <r>
    <n v="15455"/>
    <n v="52"/>
    <x v="214"/>
    <n v="263"/>
    <d v="2017-04-11T00:00:00"/>
    <b v="0"/>
    <s v="Approved"/>
    <s v="OHM Cycles"/>
    <s v="Road"/>
    <s v="medium"/>
    <s v="medium"/>
    <n v="1280.28"/>
    <n v="829.51"/>
    <d v="2001-11-25T00:00:00"/>
    <n v="450.77"/>
    <s v="Female"/>
    <n v="42"/>
    <d v="1979-02-04T00:00:00"/>
    <n v="43.662225123351099"/>
    <s v="Registered Nurse"/>
    <s v="Health"/>
    <s v="Affluent Customer"/>
    <s v="N"/>
    <s v="No"/>
    <n v="10"/>
    <m/>
  </r>
  <r>
    <n v="19223"/>
    <n v="5"/>
    <x v="214"/>
    <n v="354"/>
    <d v="2017-01-10T00:00:00"/>
    <b v="0"/>
    <s v="Approved"/>
    <s v="Trek Bicycles"/>
    <s v="Mountain"/>
    <s v="low"/>
    <s v="medium"/>
    <n v="574.64"/>
    <n v="459.71"/>
    <d v="2011-08-29T00:00:00"/>
    <n v="114.93"/>
    <s v="Female"/>
    <n v="42"/>
    <d v="1979-02-04T00:00:00"/>
    <n v="43.662225123351099"/>
    <s v="Registered Nurse"/>
    <s v="Health"/>
    <s v="Affluent Customer"/>
    <s v="N"/>
    <s v="No"/>
    <n v="10"/>
    <m/>
  </r>
  <r>
    <n v="10039"/>
    <n v="93"/>
    <x v="215"/>
    <n v="105"/>
    <d v="2017-09-16T00:00:00"/>
    <b v="0"/>
    <s v="Approved"/>
    <s v="WeareA2B"/>
    <s v="Standard"/>
    <s v="medium"/>
    <s v="medium"/>
    <n v="1065.03"/>
    <n v="230.09"/>
    <d v="2003-09-10T00:00:00"/>
    <n v="834.93999999999994"/>
    <s v="Male"/>
    <n v="22"/>
    <d v="1960-04-27T00:00:00"/>
    <n v="62.448526492897003"/>
    <s v="Help Desk Operator"/>
    <s v="n/a"/>
    <s v="Affluent Customer"/>
    <s v="N"/>
    <s v="Yes"/>
    <n v="6"/>
    <m/>
  </r>
  <r>
    <n v="11047"/>
    <n v="40"/>
    <x v="216"/>
    <n v="79"/>
    <d v="2017-10-12T00:00:00"/>
    <b v="0"/>
    <s v="Approved"/>
    <s v="OHM Cycles"/>
    <s v="Standard"/>
    <s v="high"/>
    <s v="medium"/>
    <n v="1458.17"/>
    <n v="874.9"/>
    <d v="2006-10-01T00:00:00"/>
    <n v="583.2700000000001"/>
    <s v="Female"/>
    <n v="2"/>
    <d v="1978-11-19T00:00:00"/>
    <n v="43.873184027460688"/>
    <s v="Junior Executive"/>
    <s v="Health"/>
    <s v="Mass Customer"/>
    <s v="N"/>
    <s v="Yes"/>
    <n v="8"/>
    <m/>
  </r>
  <r>
    <n v="9985"/>
    <n v="91"/>
    <x v="216"/>
    <n v="229"/>
    <d v="2017-05-15T00:00:00"/>
    <b v="0"/>
    <s v="Approved"/>
    <s v="Solex"/>
    <s v="Standard"/>
    <s v="medium"/>
    <s v="medium"/>
    <n v="100.35"/>
    <n v="75.260000000000005"/>
    <d v="2003-01-05T00:00:00"/>
    <n v="25.089999999999989"/>
    <s v="Female"/>
    <n v="2"/>
    <d v="1978-11-19T00:00:00"/>
    <n v="43.873184027460688"/>
    <s v="Junior Executive"/>
    <s v="Health"/>
    <s v="Mass Customer"/>
    <s v="N"/>
    <s v="Yes"/>
    <n v="8"/>
    <m/>
  </r>
  <r>
    <n v="3013"/>
    <n v="82"/>
    <x v="216"/>
    <n v="356"/>
    <d v="2017-01-08T00:00:00"/>
    <b v="0"/>
    <s v="Approved"/>
    <s v="Norco Bicycles"/>
    <s v="Standard"/>
    <s v="high"/>
    <s v="medium"/>
    <n v="1148.6400000000001"/>
    <n v="689.18"/>
    <d v="1997-08-25T00:00:00"/>
    <n v="459.46000000000015"/>
    <s v="Female"/>
    <n v="2"/>
    <d v="1978-11-19T00:00:00"/>
    <n v="43.873184027460688"/>
    <s v="Junior Executive"/>
    <s v="Health"/>
    <s v="Mass Customer"/>
    <s v="N"/>
    <s v="Yes"/>
    <n v="8"/>
    <m/>
  </r>
  <r>
    <n v="19522"/>
    <n v="4"/>
    <x v="216"/>
    <n v="360"/>
    <d v="2017-01-04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2"/>
    <d v="1978-11-19T00:00:00"/>
    <n v="43.873184027460688"/>
    <s v="Junior Executive"/>
    <s v="Health"/>
    <s v="Mass Customer"/>
    <s v="N"/>
    <s v="Yes"/>
    <n v="8"/>
    <m/>
  </r>
  <r>
    <n v="5819"/>
    <n v="77"/>
    <x v="217"/>
    <n v="24"/>
    <d v="2017-12-06T00:00:00"/>
    <b v="1"/>
    <s v="Approved"/>
    <s v="Norco Bicycles"/>
    <s v="Road"/>
    <s v="medium"/>
    <s v="large"/>
    <n v="1240.31"/>
    <n v="795.1"/>
    <d v="2004-01-16T00:00:00"/>
    <n v="445.20999999999992"/>
    <s v="Male"/>
    <n v="13"/>
    <d v="1964-07-22T00:00:00"/>
    <n v="58.210170328513442"/>
    <s v="Recruiting Manager"/>
    <s v="Manufacturing"/>
    <s v="Mass Customer"/>
    <s v="N"/>
    <s v="Yes"/>
    <n v="12"/>
    <m/>
  </r>
  <r>
    <n v="14471"/>
    <n v="16"/>
    <x v="217"/>
    <n v="99"/>
    <d v="2017-09-22T00:00:00"/>
    <b v="1"/>
    <s v="Approved"/>
    <s v="Norco Bicycles"/>
    <s v="Standard"/>
    <s v="high"/>
    <s v="small"/>
    <n v="1661.92"/>
    <n v="1479.11"/>
    <d v="1997-05-10T00:00:00"/>
    <n v="182.81000000000017"/>
    <s v="Male"/>
    <n v="13"/>
    <d v="1964-07-22T00:00:00"/>
    <n v="58.210170328513442"/>
    <s v="Recruiting Manager"/>
    <s v="Manufacturing"/>
    <s v="Mass Customer"/>
    <s v="N"/>
    <s v="Yes"/>
    <n v="12"/>
    <m/>
  </r>
  <r>
    <n v="455"/>
    <n v="24"/>
    <x v="217"/>
    <n v="136"/>
    <d v="2017-08-16T00:00:00"/>
    <b v="1"/>
    <s v="Approved"/>
    <s v="Solex"/>
    <s v="Road"/>
    <s v="medium"/>
    <s v="large"/>
    <n v="1777.8"/>
    <n v="820.78"/>
    <d v="2016-12-06T00:00:00"/>
    <n v="957.02"/>
    <s v="Male"/>
    <n v="13"/>
    <d v="1964-07-22T00:00:00"/>
    <n v="58.210170328513442"/>
    <s v="Recruiting Manager"/>
    <s v="Manufacturing"/>
    <s v="Mass Customer"/>
    <s v="N"/>
    <s v="Yes"/>
    <n v="12"/>
    <m/>
  </r>
  <r>
    <n v="1669"/>
    <n v="58"/>
    <x v="217"/>
    <n v="179"/>
    <d v="2017-07-04T00:00:00"/>
    <b v="1"/>
    <s v="Approved"/>
    <s v="OHM Cycles"/>
    <s v="Standard"/>
    <s v="medium"/>
    <s v="medium"/>
    <n v="912.52"/>
    <n v="141.4"/>
    <d v="1994-08-10T00:00:00"/>
    <n v="771.12"/>
    <s v="Male"/>
    <n v="13"/>
    <d v="1964-07-22T00:00:00"/>
    <n v="58.210170328513442"/>
    <s v="Recruiting Manager"/>
    <s v="Manufacturing"/>
    <s v="Mass Customer"/>
    <s v="N"/>
    <s v="Yes"/>
    <n v="12"/>
    <m/>
  </r>
  <r>
    <n v="3880"/>
    <n v="20"/>
    <x v="217"/>
    <n v="341"/>
    <d v="2017-01-23T00:00:00"/>
    <b v="1"/>
    <s v="Approved"/>
    <s v="Trek Bicycles"/>
    <s v="Standard"/>
    <s v="medium"/>
    <s v="small"/>
    <n v="1775.81"/>
    <n v="1580.47"/>
    <d v="2016-07-09T00:00:00"/>
    <n v="195.33999999999992"/>
    <s v="Male"/>
    <n v="13"/>
    <d v="1964-07-22T00:00:00"/>
    <n v="58.210170328513442"/>
    <s v="Recruiting Manager"/>
    <s v="Manufacturing"/>
    <s v="Mass Customer"/>
    <s v="N"/>
    <s v="Yes"/>
    <n v="12"/>
    <m/>
  </r>
  <r>
    <n v="8483"/>
    <n v="11"/>
    <x v="218"/>
    <n v="108"/>
    <d v="2017-09-13T00:00:00"/>
    <b v="1"/>
    <s v="Approved"/>
    <s v="Giant Bicycles"/>
    <s v="Standard"/>
    <s v="high"/>
    <s v="medium"/>
    <n v="1274.93"/>
    <n v="764.96"/>
    <d v="2007-08-04T00:00:00"/>
    <n v="509.97"/>
    <s v="Female"/>
    <n v="4"/>
    <d v="1974-11-16T00:00:00"/>
    <n v="47.884142931570274"/>
    <s v="Web Developer III"/>
    <s v="Financial Services"/>
    <s v="Affluent Customer"/>
    <s v="N"/>
    <s v="No"/>
    <n v="10"/>
    <m/>
  </r>
  <r>
    <n v="10258"/>
    <n v="12"/>
    <x v="218"/>
    <n v="129"/>
    <d v="2017-08-23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4"/>
    <d v="1974-11-16T00:00:00"/>
    <n v="47.884142931570274"/>
    <s v="Web Developer III"/>
    <s v="Financial Services"/>
    <s v="Affluent Customer"/>
    <s v="N"/>
    <s v="No"/>
    <n v="10"/>
    <m/>
  </r>
  <r>
    <n v="8911"/>
    <n v="65"/>
    <x v="218"/>
    <n v="324"/>
    <d v="2017-02-09T00:00:00"/>
    <b v="0"/>
    <s v="Approved"/>
    <s v="WeareA2B"/>
    <s v="Standard"/>
    <s v="medium"/>
    <s v="medium"/>
    <n v="1807.45"/>
    <n v="778.69"/>
    <d v="2015-05-21T00:00:00"/>
    <n v="1028.76"/>
    <s v="Female"/>
    <n v="4"/>
    <d v="1974-11-16T00:00:00"/>
    <n v="47.884142931570274"/>
    <s v="Web Developer III"/>
    <s v="Financial Services"/>
    <s v="Affluent Customer"/>
    <s v="N"/>
    <s v="No"/>
    <n v="10"/>
    <m/>
  </r>
  <r>
    <n v="15270"/>
    <n v="3"/>
    <x v="219"/>
    <n v="0"/>
    <d v="2017-12-30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34"/>
    <d v="1958-11-14T00:00:00"/>
    <n v="63.900581287417545"/>
    <s v="Project Manager"/>
    <s v="Manufacturing"/>
    <s v="Mass Customer"/>
    <s v="N"/>
    <s v="No"/>
    <n v="6"/>
    <m/>
  </r>
  <r>
    <n v="17424"/>
    <n v="21"/>
    <x v="219"/>
    <n v="10"/>
    <d v="2017-12-20T00:00:00"/>
    <b v="0"/>
    <s v="Approved"/>
    <s v="Solex"/>
    <s v="Standard"/>
    <s v="medium"/>
    <s v="large"/>
    <n v="1071.23"/>
    <n v="380.74"/>
    <d v="1991-11-10T00:00:00"/>
    <n v="690.49"/>
    <s v="Female"/>
    <n v="34"/>
    <d v="1958-11-14T00:00:00"/>
    <n v="63.900581287417545"/>
    <s v="Project Manager"/>
    <s v="Manufacturing"/>
    <s v="Mass Customer"/>
    <s v="N"/>
    <s v="No"/>
    <n v="6"/>
    <m/>
  </r>
  <r>
    <n v="10620"/>
    <n v="43"/>
    <x v="219"/>
    <n v="21"/>
    <d v="2017-12-09T00:00:00"/>
    <b v="1"/>
    <s v="Approved"/>
    <s v="Solex"/>
    <s v="Standard"/>
    <s v="medium"/>
    <s v="medium"/>
    <n v="1151.96"/>
    <n v="649.49"/>
    <d v="1997-02-09T00:00:00"/>
    <n v="502.47"/>
    <s v="Female"/>
    <n v="34"/>
    <d v="1958-11-14T00:00:00"/>
    <n v="63.900581287417545"/>
    <s v="Project Manager"/>
    <s v="Manufacturing"/>
    <s v="Mass Customer"/>
    <s v="N"/>
    <s v="No"/>
    <n v="6"/>
    <m/>
  </r>
  <r>
    <n v="12742"/>
    <n v="57"/>
    <x v="219"/>
    <n v="42"/>
    <d v="2017-11-18T00:00:00"/>
    <b v="1"/>
    <s v="Approved"/>
    <s v="WeareA2B"/>
    <s v="Touring"/>
    <s v="medium"/>
    <s v="large"/>
    <n v="1890.39"/>
    <n v="260.14"/>
    <d v="1994-09-09T00:00:00"/>
    <n v="1630.25"/>
    <s v="Female"/>
    <n v="34"/>
    <d v="1958-11-14T00:00:00"/>
    <n v="63.900581287417545"/>
    <s v="Project Manager"/>
    <s v="Manufacturing"/>
    <s v="Mass Customer"/>
    <s v="N"/>
    <s v="No"/>
    <n v="6"/>
    <m/>
  </r>
  <r>
    <n v="8545"/>
    <n v="3"/>
    <x v="219"/>
    <n v="220"/>
    <d v="2017-05-24T00:00:00"/>
    <b v="0"/>
    <s v="Approved"/>
    <s v="Trek Bicycles"/>
    <s v="Standard"/>
    <s v="medium"/>
    <s v="large"/>
    <n v="2091.4699999999998"/>
    <n v="388.92"/>
    <d v="2013-09-16T00:00:00"/>
    <n v="1702.5499999999997"/>
    <s v="Female"/>
    <n v="34"/>
    <d v="1958-11-14T00:00:00"/>
    <n v="63.900581287417545"/>
    <s v="Project Manager"/>
    <s v="Manufacturing"/>
    <s v="Mass Customer"/>
    <s v="N"/>
    <s v="No"/>
    <n v="6"/>
    <m/>
  </r>
  <r>
    <n v="13173"/>
    <n v="3"/>
    <x v="219"/>
    <n v="276"/>
    <d v="2017-03-29T00:00:00"/>
    <b v="1"/>
    <s v="Approved"/>
    <s v="Trek Bicycles"/>
    <s v="Standard"/>
    <s v="medium"/>
    <s v="large"/>
    <n v="2091.4699999999998"/>
    <n v="388.92"/>
    <d v="1993-05-26T00:00:00"/>
    <n v="1702.5499999999997"/>
    <s v="Female"/>
    <n v="34"/>
    <d v="1958-11-14T00:00:00"/>
    <n v="63.900581287417545"/>
    <s v="Project Manager"/>
    <s v="Manufacturing"/>
    <s v="Mass Customer"/>
    <s v="N"/>
    <s v="No"/>
    <n v="6"/>
    <m/>
  </r>
  <r>
    <n v="13117"/>
    <n v="3"/>
    <x v="219"/>
    <n v="297"/>
    <d v="2017-03-08T00:00:00"/>
    <b v="0"/>
    <s v="Approved"/>
    <s v="Trek Bicycles"/>
    <s v="Standard"/>
    <s v="medium"/>
    <s v="large"/>
    <n v="2091.4699999999998"/>
    <n v="388.92"/>
    <d v="2008-03-19T00:00:00"/>
    <n v="1702.5499999999997"/>
    <s v="Female"/>
    <n v="34"/>
    <d v="1958-11-14T00:00:00"/>
    <n v="63.900581287417545"/>
    <s v="Project Manager"/>
    <s v="Manufacturing"/>
    <s v="Mass Customer"/>
    <s v="N"/>
    <s v="No"/>
    <n v="6"/>
    <m/>
  </r>
  <r>
    <n v="17926"/>
    <n v="0"/>
    <x v="220"/>
    <n v="146"/>
    <d v="2017-08-06T00:00:00"/>
    <b v="1"/>
    <s v="Approved"/>
    <s v="OHM Cycles"/>
    <s v="Standard"/>
    <s v="high"/>
    <s v="medium"/>
    <n v="227.88"/>
    <n v="136.72999999999999"/>
    <d v="2003-02-07T00:00:00"/>
    <n v="91.15"/>
    <s v="Male"/>
    <n v="90"/>
    <d v="1966-02-22T00:00:00"/>
    <n v="56.621129232940142"/>
    <s v="Programmer Analyst II"/>
    <s v="Manufacturing"/>
    <s v="High Net Worth"/>
    <s v="N"/>
    <s v="No"/>
    <n v="6"/>
    <m/>
  </r>
  <r>
    <n v="13624"/>
    <n v="84"/>
    <x v="220"/>
    <n v="222"/>
    <d v="2017-05-22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90"/>
    <d v="1966-02-22T00:00:00"/>
    <n v="56.621129232940142"/>
    <s v="Programmer Analyst II"/>
    <s v="Manufacturing"/>
    <s v="High Net Worth"/>
    <s v="N"/>
    <s v="No"/>
    <n v="6"/>
    <m/>
  </r>
  <r>
    <n v="18560"/>
    <n v="91"/>
    <x v="220"/>
    <n v="269"/>
    <d v="2017-04-05T00:00:00"/>
    <b v="0"/>
    <s v="Approved"/>
    <s v="WeareA2B"/>
    <s v="Standard"/>
    <s v="low"/>
    <s v="medium"/>
    <n v="642.30999999999995"/>
    <n v="513.85"/>
    <d v="2014-10-10T00:00:00"/>
    <n v="128.45999999999992"/>
    <s v="Male"/>
    <n v="90"/>
    <d v="1966-02-22T00:00:00"/>
    <n v="56.621129232940142"/>
    <s v="Programmer Analyst II"/>
    <s v="Manufacturing"/>
    <s v="High Net Worth"/>
    <s v="N"/>
    <s v="No"/>
    <n v="6"/>
    <m/>
  </r>
  <r>
    <n v="12509"/>
    <n v="38"/>
    <x v="220"/>
    <n v="274"/>
    <d v="2017-03-31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90"/>
    <d v="1966-02-22T00:00:00"/>
    <n v="56.621129232940142"/>
    <s v="Programmer Analyst II"/>
    <s v="Manufacturing"/>
    <s v="High Net Worth"/>
    <s v="N"/>
    <s v="No"/>
    <n v="6"/>
    <m/>
  </r>
  <r>
    <n v="18456"/>
    <n v="0"/>
    <x v="220"/>
    <n v="315"/>
    <d v="2017-02-18T00:00:00"/>
    <b v="0"/>
    <s v="Approved"/>
    <s v="Solex"/>
    <s v="Standard"/>
    <s v="medium"/>
    <s v="medium"/>
    <n v="71.489999999999995"/>
    <n v="53.62"/>
    <d v="2012-12-02T00:00:00"/>
    <n v="17.869999999999997"/>
    <s v="Male"/>
    <n v="90"/>
    <d v="1966-02-22T00:00:00"/>
    <n v="56.621129232940142"/>
    <s v="Programmer Analyst II"/>
    <s v="Manufacturing"/>
    <s v="High Net Worth"/>
    <s v="N"/>
    <s v="No"/>
    <n v="6"/>
    <m/>
  </r>
  <r>
    <n v="15674"/>
    <n v="56"/>
    <x v="220"/>
    <n v="317"/>
    <d v="2017-02-16T00:00:00"/>
    <b v="0"/>
    <s v="Approved"/>
    <s v="Norco Bicycles"/>
    <s v="Mountain"/>
    <s v="low"/>
    <s v="small"/>
    <n v="688.63"/>
    <n v="612.88"/>
    <d v="1993-10-02T00:00:00"/>
    <n v="75.75"/>
    <s v="Male"/>
    <n v="90"/>
    <d v="1966-02-22T00:00:00"/>
    <n v="56.621129232940142"/>
    <s v="Programmer Analyst II"/>
    <s v="Manufacturing"/>
    <s v="High Net Worth"/>
    <s v="N"/>
    <s v="No"/>
    <n v="6"/>
    <m/>
  </r>
  <r>
    <n v="14685"/>
    <n v="98"/>
    <x v="220"/>
    <n v="329"/>
    <d v="2017-02-04T00:00:00"/>
    <b v="0"/>
    <s v="Approved"/>
    <s v="OHM Cycles"/>
    <s v="Standard"/>
    <s v="medium"/>
    <s v="medium"/>
    <n v="795.34"/>
    <n v="101.58"/>
    <d v="1997-02-09T00:00:00"/>
    <n v="693.76"/>
    <s v="Male"/>
    <n v="90"/>
    <d v="1966-02-22T00:00:00"/>
    <n v="56.621129232940142"/>
    <s v="Programmer Analyst II"/>
    <s v="Manufacturing"/>
    <s v="High Net Worth"/>
    <s v="N"/>
    <s v="No"/>
    <n v="6"/>
    <m/>
  </r>
  <r>
    <n v="16535"/>
    <n v="70"/>
    <x v="220"/>
    <n v="346"/>
    <d v="2017-01-18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90"/>
    <d v="1966-02-22T00:00:00"/>
    <n v="56.621129232940142"/>
    <s v="Programmer Analyst II"/>
    <s v="Manufacturing"/>
    <s v="High Net Worth"/>
    <s v="N"/>
    <s v="No"/>
    <n v="6"/>
    <m/>
  </r>
  <r>
    <n v="1131"/>
    <n v="0"/>
    <x v="221"/>
    <m/>
    <d v="2017-03-09T00:00:00"/>
    <b v="0"/>
    <s v="Approved"/>
    <m/>
    <m/>
    <m/>
    <m/>
    <n v="605.54"/>
    <m/>
    <m/>
    <m/>
    <m/>
    <m/>
    <m/>
    <m/>
    <m/>
    <m/>
    <m/>
    <m/>
    <m/>
    <m/>
    <m/>
  </r>
  <r>
    <n v="3435"/>
    <n v="58"/>
    <x v="222"/>
    <n v="27"/>
    <d v="2017-12-03T00:00:00"/>
    <b v="1"/>
    <s v="Approved"/>
    <s v="OHM Cycles"/>
    <s v="Road"/>
    <s v="medium"/>
    <s v="medium"/>
    <n v="1280.28"/>
    <n v="829.51"/>
    <d v="2001-11-25T00:00:00"/>
    <n v="450.77"/>
    <s v="Female"/>
    <n v="32"/>
    <d v="1977-01-27T00:00:00"/>
    <n v="45.684142931253163"/>
    <n v="0"/>
    <s v="n/a"/>
    <s v="High Net Worth"/>
    <s v="N"/>
    <s v="No"/>
    <n v="5"/>
    <m/>
  </r>
  <r>
    <n v="17249"/>
    <n v="0"/>
    <x v="222"/>
    <n v="85"/>
    <d v="2017-10-06T00:00:00"/>
    <b v="1"/>
    <s v="Approved"/>
    <s v="OHM Cycles"/>
    <s v="Standard"/>
    <s v="low"/>
    <s v="medium"/>
    <n v="71.16"/>
    <n v="56.93"/>
    <d v="2015-06-17T00:00:00"/>
    <n v="14.229999999999997"/>
    <s v="Female"/>
    <n v="32"/>
    <d v="1977-01-27T00:00:00"/>
    <n v="45.684142931253163"/>
    <n v="0"/>
    <s v="n/a"/>
    <s v="High Net Worth"/>
    <s v="N"/>
    <s v="No"/>
    <n v="5"/>
    <m/>
  </r>
  <r>
    <n v="3413"/>
    <n v="62"/>
    <x v="222"/>
    <n v="108"/>
    <d v="2017-09-13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32"/>
    <d v="1977-01-27T00:00:00"/>
    <n v="45.684142931253163"/>
    <n v="0"/>
    <s v="n/a"/>
    <s v="High Net Worth"/>
    <s v="N"/>
    <s v="No"/>
    <n v="5"/>
    <m/>
  </r>
  <r>
    <n v="17818"/>
    <n v="9"/>
    <x v="222"/>
    <n v="166"/>
    <d v="2017-07-17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32"/>
    <d v="1977-01-27T00:00:00"/>
    <n v="45.684142931253163"/>
    <n v="0"/>
    <s v="n/a"/>
    <s v="High Net Worth"/>
    <s v="N"/>
    <s v="No"/>
    <n v="5"/>
    <m/>
  </r>
  <r>
    <n v="18895"/>
    <n v="2"/>
    <x v="222"/>
    <n v="230"/>
    <d v="2017-05-14T00:00:00"/>
    <b v="1"/>
    <s v="Approved"/>
    <s v="Giant Bicycles"/>
    <s v="Road"/>
    <s v="low"/>
    <s v="small"/>
    <n v="590.26"/>
    <n v="525.33000000000004"/>
    <d v="2010-11-05T00:00:00"/>
    <n v="64.92999999999995"/>
    <s v="Female"/>
    <n v="32"/>
    <d v="1977-01-27T00:00:00"/>
    <n v="45.684142931253163"/>
    <n v="0"/>
    <s v="n/a"/>
    <s v="High Net Worth"/>
    <s v="N"/>
    <s v="No"/>
    <n v="5"/>
    <m/>
  </r>
  <r>
    <n v="16259"/>
    <n v="13"/>
    <x v="222"/>
    <n v="231"/>
    <d v="2017-05-13T00:00:00"/>
    <b v="0"/>
    <s v="Approved"/>
    <s v="Solex"/>
    <s v="Standard"/>
    <s v="medium"/>
    <s v="medium"/>
    <n v="1577.53"/>
    <n v="826.51"/>
    <d v="2011-03-16T00:00:00"/>
    <n v="751.02"/>
    <s v="Female"/>
    <n v="32"/>
    <d v="1977-01-27T00:00:00"/>
    <n v="45.684142931253163"/>
    <n v="0"/>
    <s v="n/a"/>
    <s v="High Net Worth"/>
    <s v="N"/>
    <s v="No"/>
    <n v="5"/>
    <m/>
  </r>
  <r>
    <n v="8270"/>
    <n v="0"/>
    <x v="222"/>
    <n v="300"/>
    <d v="2017-03-05T00:00:00"/>
    <b v="1"/>
    <s v="Approved"/>
    <s v="Solex"/>
    <s v="Standard"/>
    <s v="medium"/>
    <s v="medium"/>
    <n v="100.35"/>
    <n v="75.260000000000005"/>
    <d v="1999-07-26T00:00:00"/>
    <n v="25.089999999999989"/>
    <s v="Female"/>
    <n v="32"/>
    <d v="1977-01-27T00:00:00"/>
    <n v="45.684142931253163"/>
    <n v="0"/>
    <s v="n/a"/>
    <s v="High Net Worth"/>
    <s v="N"/>
    <s v="No"/>
    <n v="5"/>
    <m/>
  </r>
  <r>
    <n v="12170"/>
    <n v="41"/>
    <x v="222"/>
    <n v="340"/>
    <d v="2017-01-24T00:00:00"/>
    <b v="0"/>
    <s v="Approved"/>
    <s v="Norco Bicycles"/>
    <s v="Standard"/>
    <s v="low"/>
    <s v="medium"/>
    <n v="958.74"/>
    <n v="748.9"/>
    <d v="2005-12-07T00:00:00"/>
    <n v="209.84000000000003"/>
    <s v="Female"/>
    <n v="32"/>
    <d v="1977-01-27T00:00:00"/>
    <n v="45.684142931253163"/>
    <n v="0"/>
    <s v="n/a"/>
    <s v="High Net Worth"/>
    <s v="N"/>
    <s v="No"/>
    <n v="5"/>
    <m/>
  </r>
  <r>
    <n v="7292"/>
    <n v="87"/>
    <x v="222"/>
    <n v="344"/>
    <d v="2017-01-20T00:00:00"/>
    <b v="1"/>
    <s v="Approved"/>
    <s v="OHM Cycles"/>
    <s v="Standard"/>
    <s v="medium"/>
    <s v="medium"/>
    <n v="1636.9"/>
    <n v="44.71"/>
    <d v="2010-08-20T00:00:00"/>
    <n v="1592.19"/>
    <s v="Female"/>
    <n v="32"/>
    <d v="1977-01-27T00:00:00"/>
    <n v="45.684142931253163"/>
    <n v="0"/>
    <s v="n/a"/>
    <s v="High Net Worth"/>
    <s v="N"/>
    <s v="No"/>
    <n v="5"/>
    <m/>
  </r>
  <r>
    <n v="4567"/>
    <n v="38"/>
    <x v="223"/>
    <n v="58"/>
    <d v="2017-11-02T00:00:00"/>
    <b v="0"/>
    <s v="Approved"/>
    <s v="Solex"/>
    <s v="Standard"/>
    <s v="medium"/>
    <s v="medium"/>
    <n v="1577.53"/>
    <n v="826.51"/>
    <d v="2011-03-16T00:00:00"/>
    <n v="751.02"/>
    <s v="Female"/>
    <n v="82"/>
    <d v="1981-11-29T00:00:00"/>
    <n v="40.843047041159316"/>
    <s v="Assistant Media Planner"/>
    <s v="Entertainment"/>
    <s v="Mass Customer"/>
    <s v="N"/>
    <s v="No"/>
    <n v="16"/>
    <m/>
  </r>
  <r>
    <n v="7253"/>
    <n v="68"/>
    <x v="223"/>
    <n v="89"/>
    <d v="2017-10-02T00:00:00"/>
    <b v="0"/>
    <s v="Approved"/>
    <s v="OHM Cycles"/>
    <s v="Standard"/>
    <s v="medium"/>
    <s v="medium"/>
    <n v="1636.9"/>
    <n v="44.71"/>
    <d v="2010-08-20T00:00:00"/>
    <n v="1592.19"/>
    <s v="Female"/>
    <n v="82"/>
    <d v="1981-11-29T00:00:00"/>
    <n v="40.843047041159316"/>
    <s v="Assistant Media Planner"/>
    <s v="Entertainment"/>
    <s v="Mass Customer"/>
    <s v="N"/>
    <s v="No"/>
    <n v="16"/>
    <m/>
  </r>
  <r>
    <n v="13164"/>
    <n v="27"/>
    <x v="223"/>
    <n v="94"/>
    <d v="2017-09-27T00:00:00"/>
    <b v="1"/>
    <s v="Approved"/>
    <s v="Trek Bicycles"/>
    <s v="Standard"/>
    <s v="medium"/>
    <s v="medium"/>
    <n v="499.53"/>
    <n v="388.72"/>
    <d v="1999-06-23T00:00:00"/>
    <n v="110.80999999999995"/>
    <s v="Female"/>
    <n v="82"/>
    <d v="1981-11-29T00:00:00"/>
    <n v="40.843047041159316"/>
    <s v="Assistant Media Planner"/>
    <s v="Entertainment"/>
    <s v="Mass Customer"/>
    <s v="N"/>
    <s v="No"/>
    <n v="16"/>
    <m/>
  </r>
  <r>
    <n v="12381"/>
    <n v="51"/>
    <x v="223"/>
    <n v="126"/>
    <d v="2017-08-26T00:00:00"/>
    <b v="0"/>
    <s v="Approved"/>
    <s v="OHM Cycles"/>
    <s v="Standard"/>
    <s v="high"/>
    <s v="medium"/>
    <n v="2005.66"/>
    <n v="1203.4000000000001"/>
    <d v="2012-04-10T00:00:00"/>
    <n v="802.26"/>
    <s v="Female"/>
    <n v="82"/>
    <d v="1981-11-29T00:00:00"/>
    <n v="40.843047041159316"/>
    <s v="Assistant Media Planner"/>
    <s v="Entertainment"/>
    <s v="Mass Customer"/>
    <s v="N"/>
    <s v="No"/>
    <n v="16"/>
    <m/>
  </r>
  <r>
    <n v="15013"/>
    <n v="30"/>
    <x v="223"/>
    <n v="136"/>
    <d v="2017-08-16T00:00:00"/>
    <b v="1"/>
    <s v="Approved"/>
    <s v="Solex"/>
    <s v="Standard"/>
    <s v="high"/>
    <s v="medium"/>
    <n v="748.17"/>
    <n v="448.9"/>
    <d v="1991-11-10T00:00:00"/>
    <n v="299.27"/>
    <s v="Female"/>
    <n v="82"/>
    <d v="1981-11-29T00:00:00"/>
    <n v="40.843047041159316"/>
    <s v="Assistant Media Planner"/>
    <s v="Entertainment"/>
    <s v="Mass Customer"/>
    <s v="N"/>
    <s v="No"/>
    <n v="16"/>
    <m/>
  </r>
  <r>
    <n v="1186"/>
    <n v="96"/>
    <x v="223"/>
    <n v="158"/>
    <d v="2017-07-25T00:00:00"/>
    <b v="0"/>
    <s v="Approved"/>
    <s v="WeareA2B"/>
    <s v="Road"/>
    <s v="low"/>
    <s v="small"/>
    <n v="1172.78"/>
    <n v="1043.77"/>
    <d v="2002-10-10T00:00:00"/>
    <n v="129.01"/>
    <s v="Female"/>
    <n v="82"/>
    <d v="1981-11-29T00:00:00"/>
    <n v="40.843047041159316"/>
    <s v="Assistant Media Planner"/>
    <s v="Entertainment"/>
    <s v="Mass Customer"/>
    <s v="N"/>
    <s v="No"/>
    <n v="16"/>
    <m/>
  </r>
  <r>
    <n v="5133"/>
    <n v="10"/>
    <x v="223"/>
    <n v="211"/>
    <d v="2017-06-02T00:00:00"/>
    <b v="1"/>
    <s v="Approved"/>
    <s v="WeareA2B"/>
    <s v="Touring"/>
    <s v="medium"/>
    <s v="medium"/>
    <n v="1466.68"/>
    <n v="363.25"/>
    <d v="2014-03-03T00:00:00"/>
    <n v="1103.43"/>
    <s v="Female"/>
    <n v="82"/>
    <d v="1981-11-29T00:00:00"/>
    <n v="40.843047041159316"/>
    <s v="Assistant Media Planner"/>
    <s v="Entertainment"/>
    <s v="Mass Customer"/>
    <s v="N"/>
    <s v="No"/>
    <n v="16"/>
    <m/>
  </r>
  <r>
    <n v="15856"/>
    <n v="37"/>
    <x v="223"/>
    <n v="266"/>
    <d v="2017-04-08T00:00:00"/>
    <b v="0"/>
    <s v="Approved"/>
    <s v="OHM Cycles"/>
    <s v="Standard"/>
    <s v="low"/>
    <s v="medium"/>
    <n v="1793.43"/>
    <n v="248.82"/>
    <d v="1999-07-20T00:00:00"/>
    <n v="1544.6100000000001"/>
    <s v="Female"/>
    <n v="82"/>
    <d v="1981-11-29T00:00:00"/>
    <n v="40.843047041159316"/>
    <s v="Assistant Media Planner"/>
    <s v="Entertainment"/>
    <s v="Mass Customer"/>
    <s v="N"/>
    <s v="No"/>
    <n v="16"/>
    <m/>
  </r>
  <r>
    <n v="7097"/>
    <n v="30"/>
    <x v="223"/>
    <n v="308"/>
    <d v="2017-02-25T00:00:00"/>
    <b v="1"/>
    <s v="Approved"/>
    <s v="Solex"/>
    <s v="Standard"/>
    <s v="high"/>
    <s v="medium"/>
    <n v="748.17"/>
    <n v="448.9"/>
    <d v="1991-11-10T00:00:00"/>
    <n v="299.27"/>
    <s v="Female"/>
    <n v="82"/>
    <d v="1981-11-29T00:00:00"/>
    <n v="40.843047041159316"/>
    <s v="Assistant Media Planner"/>
    <s v="Entertainment"/>
    <s v="Mass Customer"/>
    <s v="N"/>
    <s v="No"/>
    <n v="16"/>
    <m/>
  </r>
  <r>
    <n v="6290"/>
    <n v="25"/>
    <x v="224"/>
    <n v="15"/>
    <d v="2017-12-15T00:00:00"/>
    <b v="1"/>
    <s v="Approved"/>
    <s v="Giant Bicycles"/>
    <s v="Road"/>
    <s v="medium"/>
    <s v="medium"/>
    <n v="1538.99"/>
    <n v="829.65"/>
    <d v="2016-02-04T00:00:00"/>
    <n v="709.34"/>
    <s v="Female"/>
    <n v="61"/>
    <d v="1978-02-13T00:00:00"/>
    <n v="44.637567588787412"/>
    <s v="Junior Executive"/>
    <s v="Health"/>
    <s v="Mass Customer"/>
    <s v="N"/>
    <s v="Yes"/>
    <n v="21"/>
    <m/>
  </r>
  <r>
    <n v="11641"/>
    <n v="70"/>
    <x v="224"/>
    <n v="119"/>
    <d v="2017-09-02T00:00:00"/>
    <b v="1"/>
    <s v="Approved"/>
    <s v="Trek Bicycles"/>
    <s v="Standard"/>
    <s v="high"/>
    <s v="medium"/>
    <n v="495.72"/>
    <n v="297.43"/>
    <d v="2002-08-31T00:00:00"/>
    <n v="198.29000000000002"/>
    <s v="Female"/>
    <n v="61"/>
    <d v="1978-02-13T00:00:00"/>
    <n v="44.637567588787412"/>
    <s v="Junior Executive"/>
    <s v="Health"/>
    <s v="Mass Customer"/>
    <s v="N"/>
    <s v="Yes"/>
    <n v="21"/>
    <m/>
  </r>
  <r>
    <n v="4090"/>
    <n v="37"/>
    <x v="224"/>
    <n v="184"/>
    <d v="2017-06-29T00:00:00"/>
    <b v="1"/>
    <s v="Approved"/>
    <s v="OHM Cycles"/>
    <s v="Standard"/>
    <s v="low"/>
    <s v="medium"/>
    <n v="1793.43"/>
    <n v="248.82"/>
    <d v="1997-05-10T00:00:00"/>
    <n v="1544.6100000000001"/>
    <s v="Female"/>
    <n v="61"/>
    <d v="1978-02-13T00:00:00"/>
    <n v="44.637567588787412"/>
    <s v="Junior Executive"/>
    <s v="Health"/>
    <s v="Mass Customer"/>
    <s v="N"/>
    <s v="Yes"/>
    <n v="21"/>
    <m/>
  </r>
  <r>
    <n v="17774"/>
    <n v="70"/>
    <x v="224"/>
    <n v="327"/>
    <d v="2017-02-06T00:00:00"/>
    <b v="1"/>
    <s v="Approved"/>
    <s v="Trek Bicycles"/>
    <s v="Standard"/>
    <s v="high"/>
    <s v="medium"/>
    <n v="495.72"/>
    <n v="297.43"/>
    <d v="2016-12-06T00:00:00"/>
    <n v="198.29000000000002"/>
    <s v="Female"/>
    <n v="61"/>
    <d v="1978-02-13T00:00:00"/>
    <n v="44.637567588787412"/>
    <s v="Junior Executive"/>
    <s v="Health"/>
    <s v="Mass Customer"/>
    <s v="N"/>
    <s v="Yes"/>
    <n v="21"/>
    <m/>
  </r>
  <r>
    <n v="18976"/>
    <n v="67"/>
    <x v="225"/>
    <n v="7"/>
    <d v="2017-12-23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7"/>
    <d v="1957-02-04T00:00:00"/>
    <n v="65.675923753488078"/>
    <s v="Physical Therapy Assistant"/>
    <s v="Property"/>
    <s v="Affluent Customer"/>
    <s v="N"/>
    <s v="Yes"/>
    <n v="19"/>
    <m/>
  </r>
  <r>
    <n v="10988"/>
    <n v="10"/>
    <x v="225"/>
    <n v="45"/>
    <d v="2017-11-15T00:00:00"/>
    <b v="1"/>
    <s v="Approved"/>
    <s v="WeareA2B"/>
    <s v="Touring"/>
    <s v="medium"/>
    <s v="medium"/>
    <n v="1466.68"/>
    <n v="363.25"/>
    <d v="2016-07-09T00:00:00"/>
    <n v="1103.43"/>
    <s v="Male"/>
    <n v="7"/>
    <d v="1957-02-04T00:00:00"/>
    <n v="65.675923753488078"/>
    <s v="Physical Therapy Assistant"/>
    <s v="Property"/>
    <s v="Affluent Customer"/>
    <s v="N"/>
    <s v="Yes"/>
    <n v="19"/>
    <m/>
  </r>
  <r>
    <n v="5438"/>
    <n v="31"/>
    <x v="225"/>
    <n v="58"/>
    <d v="2017-11-02T00:00:00"/>
    <b v="0"/>
    <s v="Approved"/>
    <s v="Giant Bicycles"/>
    <s v="Standard"/>
    <s v="medium"/>
    <s v="medium"/>
    <n v="230.91"/>
    <n v="173.18"/>
    <d v="2002-03-22T00:00:00"/>
    <n v="57.72999999999999"/>
    <s v="Male"/>
    <n v="7"/>
    <d v="1957-02-04T00:00:00"/>
    <n v="65.675923753488078"/>
    <s v="Physical Therapy Assistant"/>
    <s v="Property"/>
    <s v="Affluent Customer"/>
    <s v="N"/>
    <s v="Yes"/>
    <n v="19"/>
    <m/>
  </r>
  <r>
    <n v="18669"/>
    <n v="55"/>
    <x v="225"/>
    <n v="66"/>
    <d v="2017-10-25T00:00:00"/>
    <b v="0"/>
    <s v="Approved"/>
    <s v="Trek Bicycles"/>
    <s v="Road"/>
    <s v="medium"/>
    <s v="large"/>
    <n v="1894.19"/>
    <n v="598.76"/>
    <d v="2003-07-21T00:00:00"/>
    <n v="1295.43"/>
    <s v="Male"/>
    <n v="7"/>
    <d v="1957-02-04T00:00:00"/>
    <n v="65.675923753488078"/>
    <s v="Physical Therapy Assistant"/>
    <s v="Property"/>
    <s v="Affluent Customer"/>
    <s v="N"/>
    <s v="Yes"/>
    <n v="19"/>
    <m/>
  </r>
  <r>
    <n v="7791"/>
    <n v="37"/>
    <x v="225"/>
    <n v="166"/>
    <d v="2017-07-17T00:00:00"/>
    <b v="0"/>
    <s v="Approved"/>
    <s v="OHM Cycles"/>
    <s v="Standard"/>
    <s v="low"/>
    <s v="medium"/>
    <n v="1793.43"/>
    <n v="248.82"/>
    <d v="1993-04-12T00:00:00"/>
    <n v="1544.6100000000001"/>
    <s v="Male"/>
    <n v="7"/>
    <d v="1957-02-04T00:00:00"/>
    <n v="65.675923753488078"/>
    <s v="Physical Therapy Assistant"/>
    <s v="Property"/>
    <s v="Affluent Customer"/>
    <s v="N"/>
    <s v="Yes"/>
    <n v="19"/>
    <m/>
  </r>
  <r>
    <n v="17209"/>
    <n v="3"/>
    <x v="225"/>
    <n v="207"/>
    <d v="2017-06-06T00:00:00"/>
    <b v="0"/>
    <s v="Approved"/>
    <s v="Trek Bicycles"/>
    <s v="Standard"/>
    <s v="medium"/>
    <s v="large"/>
    <n v="2091.4699999999998"/>
    <n v="388.92"/>
    <d v="2007-08-04T00:00:00"/>
    <n v="1702.5499999999997"/>
    <s v="Male"/>
    <n v="7"/>
    <d v="1957-02-04T00:00:00"/>
    <n v="65.675923753488078"/>
    <s v="Physical Therapy Assistant"/>
    <s v="Property"/>
    <s v="Affluent Customer"/>
    <s v="N"/>
    <s v="Yes"/>
    <n v="19"/>
    <m/>
  </r>
  <r>
    <n v="1160"/>
    <n v="73"/>
    <x v="226"/>
    <m/>
    <d v="2017-12-15T00:00:00"/>
    <m/>
    <s v="Approved"/>
    <s v="Solex"/>
    <s v="Standard"/>
    <s v="medium"/>
    <s v="medium"/>
    <n v="1945.43"/>
    <n v="333.18"/>
    <n v="37499"/>
    <m/>
    <m/>
    <m/>
    <m/>
    <m/>
    <m/>
    <m/>
    <m/>
    <m/>
    <m/>
    <m/>
    <m/>
  </r>
  <r>
    <n v="2399"/>
    <n v="32"/>
    <x v="225"/>
    <n v="256"/>
    <d v="2017-04-18T00:00:00"/>
    <b v="0"/>
    <s v="Approved"/>
    <s v="Giant Bicycles"/>
    <s v="Standard"/>
    <s v="medium"/>
    <s v="medium"/>
    <n v="642.70000000000005"/>
    <n v="211.37"/>
    <d v="2006-02-02T00:00:00"/>
    <n v="431.33000000000004"/>
    <s v="Male"/>
    <n v="7"/>
    <d v="1957-02-04T00:00:00"/>
    <n v="65.675923753488078"/>
    <s v="Physical Therapy Assistant"/>
    <s v="Property"/>
    <s v="Affluent Customer"/>
    <s v="N"/>
    <s v="Yes"/>
    <n v="19"/>
    <m/>
  </r>
  <r>
    <n v="4361"/>
    <n v="11"/>
    <x v="225"/>
    <n v="290"/>
    <d v="2017-03-15T00:00:00"/>
    <b v="0"/>
    <s v="Approved"/>
    <s v="Giant Bicycles"/>
    <s v="Standard"/>
    <s v="high"/>
    <s v="medium"/>
    <n v="1274.93"/>
    <n v="764.96"/>
    <d v="2007-08-04T00:00:00"/>
    <n v="509.97"/>
    <s v="Male"/>
    <n v="7"/>
    <d v="1957-02-04T00:00:00"/>
    <n v="65.675923753488078"/>
    <s v="Physical Therapy Assistant"/>
    <s v="Property"/>
    <s v="Affluent Customer"/>
    <s v="N"/>
    <s v="Yes"/>
    <n v="19"/>
    <m/>
  </r>
  <r>
    <n v="3003"/>
    <n v="87"/>
    <x v="225"/>
    <n v="318"/>
    <d v="2017-02-15T00:00:00"/>
    <b v="1"/>
    <s v="Approved"/>
    <s v="Giant Bicycles"/>
    <s v="Standard"/>
    <s v="high"/>
    <s v="medium"/>
    <n v="1179"/>
    <n v="707.4"/>
    <d v="2005-05-10T00:00:00"/>
    <n v="471.6"/>
    <s v="Male"/>
    <n v="7"/>
    <d v="1957-02-04T00:00:00"/>
    <n v="65.675923753488078"/>
    <s v="Physical Therapy Assistant"/>
    <s v="Property"/>
    <s v="Affluent Customer"/>
    <s v="N"/>
    <s v="Yes"/>
    <n v="19"/>
    <m/>
  </r>
  <r>
    <n v="2709"/>
    <n v="47"/>
    <x v="227"/>
    <n v="28"/>
    <d v="2017-12-02T00:00:00"/>
    <b v="1"/>
    <s v="Approved"/>
    <s v="Trek Bicycles"/>
    <s v="Road"/>
    <s v="low"/>
    <s v="small"/>
    <n v="1720.7"/>
    <n v="1531.42"/>
    <d v="2001-11-25T00:00:00"/>
    <n v="189.27999999999997"/>
    <s v="Male"/>
    <n v="45"/>
    <d v="1966-04-20T00:00:00"/>
    <n v="56.464964849061381"/>
    <s v="Design Engineer"/>
    <s v="Manufacturing"/>
    <s v="Mass Customer"/>
    <s v="N"/>
    <s v="Yes"/>
    <n v="11"/>
    <m/>
  </r>
  <r>
    <n v="14801"/>
    <n v="98"/>
    <x v="227"/>
    <n v="116"/>
    <d v="2017-09-05T00:00:00"/>
    <b v="0"/>
    <s v="Approved"/>
    <s v="Trek Bicycles"/>
    <s v="Standard"/>
    <s v="high"/>
    <s v="medium"/>
    <n v="358.39"/>
    <n v="215.03"/>
    <d v="2004-01-16T00:00:00"/>
    <n v="143.35999999999999"/>
    <s v="Male"/>
    <n v="45"/>
    <d v="1966-04-20T00:00:00"/>
    <n v="56.464964849061381"/>
    <s v="Design Engineer"/>
    <s v="Manufacturing"/>
    <s v="Mass Customer"/>
    <s v="N"/>
    <s v="Yes"/>
    <n v="11"/>
    <m/>
  </r>
  <r>
    <n v="6033"/>
    <n v="32"/>
    <x v="227"/>
    <n v="137"/>
    <d v="2017-08-15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45"/>
    <d v="1966-04-20T00:00:00"/>
    <n v="56.464964849061381"/>
    <s v="Design Engineer"/>
    <s v="Manufacturing"/>
    <s v="Mass Customer"/>
    <s v="N"/>
    <s v="Yes"/>
    <n v="11"/>
    <m/>
  </r>
  <r>
    <n v="8423"/>
    <n v="15"/>
    <x v="227"/>
    <n v="170"/>
    <d v="2017-07-13T00:00:00"/>
    <b v="0"/>
    <s v="Cancelled"/>
    <s v="Norco Bicycles"/>
    <s v="Standard"/>
    <s v="low"/>
    <s v="medium"/>
    <n v="958.74"/>
    <n v="748.9"/>
    <d v="2013-03-12T00:00:00"/>
    <n v="209.84000000000003"/>
    <s v="Male"/>
    <n v="45"/>
    <d v="1966-04-20T00:00:00"/>
    <n v="56.464964849061381"/>
    <s v="Design Engineer"/>
    <s v="Manufacturing"/>
    <s v="Mass Customer"/>
    <s v="N"/>
    <s v="Yes"/>
    <n v="11"/>
    <m/>
  </r>
  <r>
    <n v="14472"/>
    <n v="45"/>
    <x v="227"/>
    <n v="240"/>
    <d v="2017-05-04T00:00:00"/>
    <b v="1"/>
    <s v="Approved"/>
    <s v="Solex"/>
    <s v="Standard"/>
    <s v="medium"/>
    <s v="medium"/>
    <n v="441.49"/>
    <n v="84.99"/>
    <d v="1993-04-12T00:00:00"/>
    <n v="356.5"/>
    <s v="Male"/>
    <n v="45"/>
    <d v="1966-04-20T00:00:00"/>
    <n v="56.464964849061381"/>
    <s v="Design Engineer"/>
    <s v="Manufacturing"/>
    <s v="Mass Customer"/>
    <s v="N"/>
    <s v="Yes"/>
    <n v="11"/>
    <m/>
  </r>
  <r>
    <n v="3101"/>
    <n v="83"/>
    <x v="227"/>
    <n v="284"/>
    <d v="2017-03-21T00:00:00"/>
    <b v="1"/>
    <s v="Approved"/>
    <s v="Solex"/>
    <s v="Touring"/>
    <s v="medium"/>
    <s v="large"/>
    <n v="2083.94"/>
    <n v="675.03"/>
    <d v="1997-08-25T00:00:00"/>
    <n v="1408.91"/>
    <s v="Male"/>
    <n v="45"/>
    <d v="1966-04-20T00:00:00"/>
    <n v="56.464964849061381"/>
    <s v="Design Engineer"/>
    <s v="Manufacturing"/>
    <s v="Mass Customer"/>
    <s v="N"/>
    <s v="Yes"/>
    <n v="11"/>
    <m/>
  </r>
  <r>
    <n v="18205"/>
    <n v="88"/>
    <x v="227"/>
    <n v="296"/>
    <d v="2017-03-09T00:00:00"/>
    <b v="1"/>
    <s v="Approved"/>
    <s v="Norco Bicycles"/>
    <s v="Standard"/>
    <s v="medium"/>
    <s v="medium"/>
    <n v="1198.46"/>
    <n v="381.1"/>
    <d v="1998-12-16T00:00:00"/>
    <n v="817.36"/>
    <s v="Male"/>
    <n v="45"/>
    <d v="1966-04-20T00:00:00"/>
    <n v="56.464964849061381"/>
    <s v="Design Engineer"/>
    <s v="Manufacturing"/>
    <s v="Mass Customer"/>
    <s v="N"/>
    <s v="Yes"/>
    <n v="11"/>
    <m/>
  </r>
  <r>
    <n v="11804"/>
    <n v="48"/>
    <x v="227"/>
    <n v="360"/>
    <d v="2017-01-04T00:00:00"/>
    <b v="1"/>
    <s v="Approved"/>
    <s v="WeareA2B"/>
    <s v="Standard"/>
    <s v="medium"/>
    <s v="medium"/>
    <n v="1762.96"/>
    <n v="950.52"/>
    <d v="2012-06-04T00:00:00"/>
    <n v="812.44"/>
    <s v="Male"/>
    <n v="45"/>
    <d v="1966-04-20T00:00:00"/>
    <n v="56.464964849061381"/>
    <s v="Design Engineer"/>
    <s v="Manufacturing"/>
    <s v="Mass Customer"/>
    <s v="N"/>
    <s v="Yes"/>
    <n v="11"/>
    <m/>
  </r>
  <r>
    <n v="7144"/>
    <n v="58"/>
    <x v="228"/>
    <n v="18"/>
    <d v="2017-12-12T00:00:00"/>
    <b v="0"/>
    <s v="Approved"/>
    <s v="OHM Cycles"/>
    <s v="Standard"/>
    <s v="medium"/>
    <s v="medium"/>
    <n v="912.52"/>
    <n v="141.4"/>
    <d v="2015-10-18T00:00:00"/>
    <n v="771.12"/>
    <s v="Female"/>
    <n v="38"/>
    <d v="1963-06-24T00:00:00"/>
    <n v="59.289622383625073"/>
    <s v="Librarian"/>
    <s v="Entertainment"/>
    <s v="Affluent Customer"/>
    <s v="N"/>
    <s v="Yes"/>
    <n v="16"/>
    <m/>
  </r>
  <r>
    <n v="3027"/>
    <n v="17"/>
    <x v="228"/>
    <n v="32"/>
    <d v="2017-11-28T00:00:00"/>
    <b v="0"/>
    <s v="Approved"/>
    <s v="Solex"/>
    <s v="Standard"/>
    <s v="high"/>
    <s v="medium"/>
    <n v="1024.6600000000001"/>
    <n v="614.79999999999995"/>
    <d v="2016-02-04T00:00:00"/>
    <n v="409.86000000000013"/>
    <s v="Female"/>
    <n v="38"/>
    <d v="1963-06-24T00:00:00"/>
    <n v="59.289622383625073"/>
    <s v="Librarian"/>
    <s v="Entertainment"/>
    <s v="Affluent Customer"/>
    <s v="N"/>
    <s v="Yes"/>
    <n v="16"/>
    <m/>
  </r>
  <r>
    <n v="5161"/>
    <n v="5"/>
    <x v="228"/>
    <n v="188"/>
    <d v="2017-06-25T00:00:00"/>
    <b v="0"/>
    <s v="Approved"/>
    <s v="Trek Bicycles"/>
    <s v="Mountain"/>
    <s v="low"/>
    <s v="medium"/>
    <n v="574.64"/>
    <n v="459.71"/>
    <d v="2016-07-09T00:00:00"/>
    <n v="114.93"/>
    <s v="Female"/>
    <n v="38"/>
    <d v="1963-06-24T00:00:00"/>
    <n v="59.289622383625073"/>
    <s v="Librarian"/>
    <s v="Entertainment"/>
    <s v="Affluent Customer"/>
    <s v="N"/>
    <s v="Yes"/>
    <n v="16"/>
    <m/>
  </r>
  <r>
    <n v="19442"/>
    <n v="17"/>
    <x v="229"/>
    <n v="11"/>
    <d v="2017-12-19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71"/>
    <d v="1964-01-13T00:00:00"/>
    <n v="58.733457999746314"/>
    <s v="Senior Quality Engineer"/>
    <s v="Argiculture"/>
    <s v="Mass Customer"/>
    <s v="N"/>
    <s v="Yes"/>
    <n v="11"/>
    <m/>
  </r>
  <r>
    <n v="18778"/>
    <n v="32"/>
    <x v="229"/>
    <n v="102"/>
    <d v="2017-09-19T00:00:00"/>
    <b v="0"/>
    <s v="Approved"/>
    <s v="Giant Bicycles"/>
    <s v="Standard"/>
    <s v="medium"/>
    <s v="medium"/>
    <n v="642.70000000000005"/>
    <n v="211.37"/>
    <d v="1992-10-11T00:00:00"/>
    <n v="431.33000000000004"/>
    <s v="Male"/>
    <n v="71"/>
    <d v="1964-01-13T00:00:00"/>
    <n v="58.733457999746314"/>
    <s v="Senior Quality Engineer"/>
    <s v="Argiculture"/>
    <s v="Mass Customer"/>
    <s v="N"/>
    <s v="Yes"/>
    <n v="11"/>
    <m/>
  </r>
  <r>
    <n v="6074"/>
    <n v="22"/>
    <x v="229"/>
    <n v="239"/>
    <d v="2017-05-05T00:00:00"/>
    <b v="1"/>
    <s v="Approved"/>
    <s v="WeareA2B"/>
    <s v="Standard"/>
    <s v="medium"/>
    <s v="medium"/>
    <n v="60.34"/>
    <n v="45.26"/>
    <d v="1999-06-23T00:00:00"/>
    <n v="15.080000000000005"/>
    <s v="Male"/>
    <n v="71"/>
    <d v="1964-01-13T00:00:00"/>
    <n v="58.733457999746314"/>
    <s v="Senior Quality Engineer"/>
    <s v="Argiculture"/>
    <s v="Mass Customer"/>
    <s v="N"/>
    <s v="Yes"/>
    <n v="11"/>
    <m/>
  </r>
  <r>
    <n v="17207"/>
    <n v="36"/>
    <x v="229"/>
    <n v="337"/>
    <d v="2017-01-27T00:00:00"/>
    <b v="1"/>
    <s v="Approved"/>
    <s v="Solex"/>
    <s v="Standard"/>
    <s v="low"/>
    <s v="medium"/>
    <n v="945.04"/>
    <n v="507.58"/>
    <d v="2010-06-07T00:00:00"/>
    <n v="437.46"/>
    <s v="Male"/>
    <n v="71"/>
    <d v="1964-01-13T00:00:00"/>
    <n v="58.733457999746314"/>
    <s v="Senior Quality Engineer"/>
    <s v="Argiculture"/>
    <s v="Mass Customer"/>
    <s v="N"/>
    <s v="Yes"/>
    <n v="11"/>
    <m/>
  </r>
  <r>
    <n v="14214"/>
    <n v="8"/>
    <x v="229"/>
    <n v="359"/>
    <d v="2017-01-05T00:00:00"/>
    <b v="1"/>
    <s v="Approved"/>
    <s v="Solex"/>
    <s v="Road"/>
    <s v="medium"/>
    <s v="small"/>
    <n v="1703.52"/>
    <n v="1516.13"/>
    <d v="2003-08-05T00:00:00"/>
    <n v="187.38999999999987"/>
    <s v="Male"/>
    <n v="71"/>
    <d v="1964-01-13T00:00:00"/>
    <n v="58.733457999746314"/>
    <s v="Senior Quality Engineer"/>
    <s v="Argiculture"/>
    <s v="Mass Customer"/>
    <s v="N"/>
    <s v="Yes"/>
    <n v="11"/>
    <m/>
  </r>
  <r>
    <n v="13122"/>
    <n v="96"/>
    <x v="230"/>
    <n v="27"/>
    <d v="2017-12-03T00:00:00"/>
    <b v="1"/>
    <s v="Approved"/>
    <s v="WeareA2B"/>
    <s v="Road"/>
    <s v="low"/>
    <s v="small"/>
    <n v="1172.78"/>
    <n v="1043.77"/>
    <d v="2002-10-10T00:00:00"/>
    <n v="129.01"/>
    <s v="Male"/>
    <n v="56"/>
    <d v="1976-10-01T00:00:00"/>
    <n v="46.007430602803154"/>
    <s v="Editor"/>
    <s v="Financial Services"/>
    <s v="Mass Customer"/>
    <s v="N"/>
    <s v="No"/>
    <n v="5"/>
    <m/>
  </r>
  <r>
    <n v="16911"/>
    <n v="68"/>
    <x v="230"/>
    <n v="56"/>
    <d v="2017-11-04T00:00:00"/>
    <b v="0"/>
    <s v="Approved"/>
    <s v="OHM Cycles"/>
    <s v="Standard"/>
    <s v="medium"/>
    <s v="medium"/>
    <n v="1636.9"/>
    <n v="44.71"/>
    <d v="2010-08-20T00:00:00"/>
    <n v="1592.19"/>
    <s v="Male"/>
    <n v="56"/>
    <d v="1976-10-01T00:00:00"/>
    <n v="46.007430602803154"/>
    <s v="Editor"/>
    <s v="Financial Services"/>
    <s v="Mass Customer"/>
    <s v="N"/>
    <s v="No"/>
    <n v="5"/>
    <m/>
  </r>
  <r>
    <n v="9610"/>
    <n v="25"/>
    <x v="230"/>
    <n v="114"/>
    <d v="2017-09-07T00:00:00"/>
    <b v="0"/>
    <s v="Approved"/>
    <s v="Giant Bicycles"/>
    <s v="Road"/>
    <s v="medium"/>
    <s v="medium"/>
    <n v="1538.99"/>
    <n v="829.65"/>
    <d v="2016-02-04T00:00:00"/>
    <n v="709.34"/>
    <s v="Male"/>
    <n v="56"/>
    <d v="1976-10-01T00:00:00"/>
    <n v="46.007430602803154"/>
    <s v="Editor"/>
    <s v="Financial Services"/>
    <s v="Mass Customer"/>
    <s v="N"/>
    <s v="No"/>
    <n v="5"/>
    <m/>
  </r>
  <r>
    <n v="1581"/>
    <n v="11"/>
    <x v="230"/>
    <n v="173"/>
    <d v="2017-07-10T00:00:00"/>
    <b v="1"/>
    <s v="Approved"/>
    <s v="Giant Bicycles"/>
    <s v="Standard"/>
    <s v="high"/>
    <s v="medium"/>
    <n v="1274.93"/>
    <n v="764.96"/>
    <d v="2007-08-04T00:00:00"/>
    <n v="509.97"/>
    <s v="Male"/>
    <n v="56"/>
    <d v="1976-10-01T00:00:00"/>
    <n v="46.007430602803154"/>
    <s v="Editor"/>
    <s v="Financial Services"/>
    <s v="Mass Customer"/>
    <s v="N"/>
    <s v="No"/>
    <n v="5"/>
    <m/>
  </r>
  <r>
    <n v="8772"/>
    <n v="62"/>
    <x v="230"/>
    <n v="174"/>
    <d v="2017-07-09T00:00:00"/>
    <b v="1"/>
    <s v="Approved"/>
    <s v="Solex"/>
    <s v="Standard"/>
    <s v="medium"/>
    <s v="medium"/>
    <n v="478.16"/>
    <n v="298.72000000000003"/>
    <d v="1993-06-23T00:00:00"/>
    <n v="179.44"/>
    <s v="Male"/>
    <n v="56"/>
    <d v="1976-10-01T00:00:00"/>
    <n v="46.007430602803154"/>
    <s v="Editor"/>
    <s v="Financial Services"/>
    <s v="Mass Customer"/>
    <s v="N"/>
    <s v="No"/>
    <n v="5"/>
    <m/>
  </r>
  <r>
    <n v="4112"/>
    <n v="94"/>
    <x v="230"/>
    <n v="195"/>
    <d v="2017-06-18T00:00:00"/>
    <b v="0"/>
    <s v="Approved"/>
    <s v="Giant Bicycles"/>
    <s v="Standard"/>
    <s v="medium"/>
    <s v="large"/>
    <n v="1635.3"/>
    <n v="993.66"/>
    <d v="2013-06-09T00:00:00"/>
    <n v="641.64"/>
    <s v="Male"/>
    <n v="56"/>
    <d v="1976-10-01T00:00:00"/>
    <n v="46.007430602803154"/>
    <s v="Editor"/>
    <s v="Financial Services"/>
    <s v="Mass Customer"/>
    <s v="N"/>
    <s v="No"/>
    <n v="5"/>
    <m/>
  </r>
  <r>
    <n v="9246"/>
    <n v="39"/>
    <x v="230"/>
    <n v="223"/>
    <d v="2017-05-21T00:00:00"/>
    <b v="1"/>
    <s v="Approved"/>
    <s v="Giant Bicycles"/>
    <s v="Standard"/>
    <s v="medium"/>
    <s v="large"/>
    <n v="1812.75"/>
    <n v="582.48"/>
    <d v="2010-06-07T00:00:00"/>
    <n v="1230.27"/>
    <s v="Male"/>
    <n v="56"/>
    <d v="1976-10-01T00:00:00"/>
    <n v="46.007430602803154"/>
    <s v="Editor"/>
    <s v="Financial Services"/>
    <s v="Mass Customer"/>
    <s v="N"/>
    <s v="No"/>
    <n v="5"/>
    <m/>
  </r>
  <r>
    <n v="17994"/>
    <n v="55"/>
    <x v="230"/>
    <n v="314"/>
    <d v="2017-02-19T00:00:00"/>
    <b v="1"/>
    <s v="Approved"/>
    <s v="Trek Bicycles"/>
    <s v="Road"/>
    <s v="medium"/>
    <s v="large"/>
    <n v="1894.19"/>
    <n v="598.76"/>
    <d v="2003-07-21T00:00:00"/>
    <n v="1295.43"/>
    <s v="Male"/>
    <n v="56"/>
    <d v="1976-10-01T00:00:00"/>
    <n v="46.007430602803154"/>
    <s v="Editor"/>
    <s v="Financial Services"/>
    <s v="Mass Customer"/>
    <s v="N"/>
    <s v="No"/>
    <n v="5"/>
    <m/>
  </r>
  <r>
    <n v="10915"/>
    <n v="31"/>
    <x v="231"/>
    <n v="52"/>
    <d v="2017-11-08T00:00:00"/>
    <b v="1"/>
    <s v="Approved"/>
    <s v="Giant Bicycles"/>
    <s v="Standard"/>
    <s v="medium"/>
    <s v="medium"/>
    <n v="230.91"/>
    <n v="173.18"/>
    <d v="2011-03-16T00:00:00"/>
    <n v="57.72999999999999"/>
    <s v="Male"/>
    <n v="18"/>
    <d v="1958-12-01T00:00:00"/>
    <n v="63.854005944951794"/>
    <s v="Administrative Assistant II"/>
    <s v="Financial Services"/>
    <s v="Mass Customer"/>
    <s v="N"/>
    <s v="Yes"/>
    <n v="6"/>
    <m/>
  </r>
  <r>
    <n v="19933"/>
    <n v="84"/>
    <x v="231"/>
    <n v="172"/>
    <d v="2017-07-11T00:00:00"/>
    <b v="0"/>
    <s v="Approved"/>
    <s v="Trek Bicycles"/>
    <s v="Road"/>
    <s v="medium"/>
    <s v="medium"/>
    <n v="290.62"/>
    <n v="215.14"/>
    <d v="2015-08-02T00:00:00"/>
    <n v="75.480000000000018"/>
    <s v="Male"/>
    <n v="18"/>
    <d v="1958-12-01T00:00:00"/>
    <n v="63.854005944951794"/>
    <s v="Administrative Assistant II"/>
    <s v="Financial Services"/>
    <s v="Mass Customer"/>
    <s v="N"/>
    <s v="Yes"/>
    <n v="6"/>
    <m/>
  </r>
  <r>
    <n v="4387"/>
    <n v="67"/>
    <x v="231"/>
    <n v="239"/>
    <d v="2017-05-05T00:00:00"/>
    <b v="1"/>
    <s v="Approved"/>
    <s v="Norco Bicycles"/>
    <s v="Road"/>
    <s v="medium"/>
    <s v="medium"/>
    <n v="544.04999999999995"/>
    <n v="376.84"/>
    <d v="2000-05-22T00:00:00"/>
    <n v="167.20999999999998"/>
    <s v="Male"/>
    <n v="18"/>
    <d v="1958-12-01T00:00:00"/>
    <n v="63.854005944951794"/>
    <s v="Administrative Assistant II"/>
    <s v="Financial Services"/>
    <s v="Mass Customer"/>
    <s v="N"/>
    <s v="Yes"/>
    <n v="6"/>
    <m/>
  </r>
  <r>
    <n v="14505"/>
    <n v="88"/>
    <x v="231"/>
    <n v="244"/>
    <d v="2017-04-30T00:00:00"/>
    <b v="1"/>
    <s v="Approved"/>
    <s v="Norco Bicycles"/>
    <s v="Standard"/>
    <s v="medium"/>
    <s v="medium"/>
    <n v="1198.46"/>
    <n v="381.1"/>
    <d v="1999-07-26T00:00:00"/>
    <n v="817.36"/>
    <s v="Male"/>
    <n v="18"/>
    <d v="1958-12-01T00:00:00"/>
    <n v="63.854005944951794"/>
    <s v="Administrative Assistant II"/>
    <s v="Financial Services"/>
    <s v="Mass Customer"/>
    <s v="N"/>
    <s v="Yes"/>
    <n v="6"/>
    <m/>
  </r>
  <r>
    <n v="2302"/>
    <n v="8"/>
    <x v="231"/>
    <n v="254"/>
    <d v="2017-04-20T00:00:00"/>
    <b v="0"/>
    <s v="Approved"/>
    <s v="Solex"/>
    <s v="Road"/>
    <s v="medium"/>
    <s v="small"/>
    <n v="1703.52"/>
    <n v="1516.13"/>
    <d v="1991-11-07T00:00:00"/>
    <n v="187.38999999999987"/>
    <s v="Male"/>
    <n v="18"/>
    <d v="1958-12-01T00:00:00"/>
    <n v="63.854005944951794"/>
    <s v="Administrative Assistant II"/>
    <s v="Financial Services"/>
    <s v="Mass Customer"/>
    <s v="N"/>
    <s v="Yes"/>
    <n v="6"/>
    <m/>
  </r>
  <r>
    <n v="1193"/>
    <n v="71"/>
    <x v="90"/>
    <m/>
    <d v="2017-11-17T00:00:00"/>
    <m/>
    <s v="Approved"/>
    <s v="Solex"/>
    <s v="Standard"/>
    <s v="high"/>
    <s v="large"/>
    <n v="1842.92"/>
    <n v="1105.75"/>
    <n v="34996"/>
    <m/>
    <m/>
    <m/>
    <m/>
    <m/>
    <m/>
    <m/>
    <m/>
    <m/>
    <m/>
    <m/>
    <m/>
  </r>
  <r>
    <n v="4675"/>
    <n v="80"/>
    <x v="231"/>
    <n v="256"/>
    <d v="2017-04-18T00:00:00"/>
    <b v="1"/>
    <s v="Approved"/>
    <s v="OHM Cycles"/>
    <s v="Touring"/>
    <s v="low"/>
    <s v="medium"/>
    <n v="1073.07"/>
    <n v="933.84"/>
    <d v="2004-08-07T00:00:00"/>
    <n v="139.2299999999999"/>
    <s v="Male"/>
    <n v="18"/>
    <d v="1958-12-01T00:00:00"/>
    <n v="63.854005944951794"/>
    <s v="Administrative Assistant II"/>
    <s v="Financial Services"/>
    <s v="Mass Customer"/>
    <s v="N"/>
    <s v="Yes"/>
    <n v="6"/>
    <m/>
  </r>
  <r>
    <n v="19260"/>
    <n v="72"/>
    <x v="231"/>
    <n v="280"/>
    <d v="2017-03-25T00:00:00"/>
    <b v="0"/>
    <s v="Approved"/>
    <s v="Norco Bicycles"/>
    <s v="Standard"/>
    <s v="medium"/>
    <s v="medium"/>
    <n v="360.4"/>
    <n v="270.3"/>
    <d v="2006-05-22T00:00:00"/>
    <n v="90.099999999999966"/>
    <s v="Male"/>
    <n v="18"/>
    <d v="1958-12-01T00:00:00"/>
    <n v="63.854005944951794"/>
    <s v="Administrative Assistant II"/>
    <s v="Financial Services"/>
    <s v="Mass Customer"/>
    <s v="N"/>
    <s v="Yes"/>
    <n v="6"/>
    <m/>
  </r>
  <r>
    <n v="15791"/>
    <n v="91"/>
    <x v="231"/>
    <n v="292"/>
    <d v="2017-03-13T00:00:00"/>
    <b v="1"/>
    <s v="Approved"/>
    <s v="Solex"/>
    <s v="Standard"/>
    <s v="medium"/>
    <s v="medium"/>
    <n v="100.35"/>
    <n v="75.260000000000005"/>
    <d v="2013-06-09T00:00:00"/>
    <n v="25.089999999999989"/>
    <s v="Male"/>
    <n v="18"/>
    <d v="1958-12-01T00:00:00"/>
    <n v="63.854005944951794"/>
    <s v="Administrative Assistant II"/>
    <s v="Financial Services"/>
    <s v="Mass Customer"/>
    <s v="N"/>
    <s v="Yes"/>
    <n v="6"/>
    <m/>
  </r>
  <r>
    <n v="1197"/>
    <n v="0"/>
    <x v="232"/>
    <m/>
    <d v="2017-04-04T00:00:00"/>
    <b v="0"/>
    <s v="Approved"/>
    <m/>
    <m/>
    <m/>
    <m/>
    <n v="756.31"/>
    <m/>
    <m/>
    <m/>
    <m/>
    <m/>
    <m/>
    <m/>
    <m/>
    <m/>
    <m/>
    <m/>
    <m/>
    <m/>
    <m/>
  </r>
  <r>
    <n v="3005"/>
    <n v="1"/>
    <x v="231"/>
    <n v="303"/>
    <d v="2017-03-02T00:00:00"/>
    <b v="0"/>
    <s v="Approved"/>
    <s v="Giant Bicycles"/>
    <s v="Standard"/>
    <s v="medium"/>
    <s v="medium"/>
    <n v="1403.5"/>
    <n v="954.82"/>
    <d v="2016-11-14T00:00:00"/>
    <n v="448.67999999999995"/>
    <s v="Male"/>
    <n v="18"/>
    <d v="1958-12-01T00:00:00"/>
    <n v="63.854005944951794"/>
    <s v="Administrative Assistant II"/>
    <s v="Financial Services"/>
    <s v="Mass Customer"/>
    <s v="N"/>
    <s v="Yes"/>
    <n v="6"/>
    <m/>
  </r>
  <r>
    <n v="16434"/>
    <n v="3"/>
    <x v="233"/>
    <n v="77"/>
    <d v="2017-10-14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98"/>
    <d v="1954-07-19T00:00:00"/>
    <n v="68.226608684994929"/>
    <s v="Statistician I"/>
    <s v="n/a"/>
    <s v="Mass Customer"/>
    <s v="N"/>
    <s v="Yes"/>
    <n v="14"/>
    <m/>
  </r>
  <r>
    <n v="8123"/>
    <n v="89"/>
    <x v="233"/>
    <n v="86"/>
    <d v="2017-10-05T00:00:00"/>
    <b v="1"/>
    <s v="Approved"/>
    <s v="WeareA2B"/>
    <s v="Touring"/>
    <s v="medium"/>
    <s v="large"/>
    <n v="1362.99"/>
    <n v="57.74"/>
    <d v="2016-03-29T00:00:00"/>
    <n v="1305.25"/>
    <s v="Female"/>
    <n v="98"/>
    <d v="1954-07-19T00:00:00"/>
    <n v="68.226608684994929"/>
    <s v="Statistician I"/>
    <s v="n/a"/>
    <s v="Mass Customer"/>
    <s v="N"/>
    <s v="Yes"/>
    <n v="14"/>
    <m/>
  </r>
  <r>
    <n v="1201"/>
    <n v="84"/>
    <x v="234"/>
    <m/>
    <d v="2017-05-25T00:00:00"/>
    <m/>
    <s v="Approved"/>
    <s v="Trek Bicycles"/>
    <s v="Road"/>
    <s v="medium"/>
    <s v="medium"/>
    <n v="290.62"/>
    <n v="215.14"/>
    <n v="38206"/>
    <m/>
    <m/>
    <m/>
    <m/>
    <m/>
    <m/>
    <m/>
    <m/>
    <m/>
    <m/>
    <m/>
    <m/>
  </r>
  <r>
    <n v="13662"/>
    <n v="94"/>
    <x v="233"/>
    <n v="95"/>
    <d v="2017-09-26T00:00:00"/>
    <b v="1"/>
    <s v="Approved"/>
    <s v="Giant Bicycles"/>
    <s v="Standard"/>
    <s v="medium"/>
    <s v="large"/>
    <n v="1635.3"/>
    <n v="993.66"/>
    <d v="2003-09-10T00:00:00"/>
    <n v="641.64"/>
    <s v="Female"/>
    <n v="98"/>
    <d v="1954-07-19T00:00:00"/>
    <n v="68.226608684994929"/>
    <s v="Statistician I"/>
    <s v="n/a"/>
    <s v="Mass Customer"/>
    <s v="N"/>
    <s v="Yes"/>
    <n v="14"/>
    <m/>
  </r>
  <r>
    <n v="15881"/>
    <n v="67"/>
    <x v="233"/>
    <n v="229"/>
    <d v="2017-05-15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98"/>
    <d v="1954-07-19T00:00:00"/>
    <n v="68.226608684994929"/>
    <s v="Statistician I"/>
    <s v="n/a"/>
    <s v="Mass Customer"/>
    <s v="N"/>
    <s v="Yes"/>
    <n v="14"/>
    <m/>
  </r>
  <r>
    <n v="1624"/>
    <n v="53"/>
    <x v="235"/>
    <n v="290"/>
    <d v="2017-03-15T00:00:00"/>
    <b v="1"/>
    <s v="Approved"/>
    <s v="OHM Cycles"/>
    <s v="Standard"/>
    <s v="medium"/>
    <s v="medium"/>
    <n v="795.34"/>
    <n v="101.58"/>
    <d v="1997-02-09T00:00:00"/>
    <n v="693.76"/>
    <s v="Female"/>
    <n v="9"/>
    <d v="1994-08-10T00:00:00"/>
    <n v="28.138937451801109"/>
    <n v="0"/>
    <s v="n/a"/>
    <s v="Mass Customer"/>
    <s v="N"/>
    <s v="No"/>
    <n v="7"/>
    <m/>
  </r>
  <r>
    <n v="17817"/>
    <n v="71"/>
    <x v="235"/>
    <n v="361"/>
    <d v="2017-01-03T00:00:00"/>
    <b v="0"/>
    <s v="Approved"/>
    <s v="Solex"/>
    <s v="Standard"/>
    <s v="high"/>
    <s v="large"/>
    <n v="1842.92"/>
    <n v="1105.75"/>
    <d v="1995-10-24T00:00:00"/>
    <n v="737.17000000000007"/>
    <s v="Female"/>
    <n v="9"/>
    <d v="1994-08-10T00:00:00"/>
    <n v="28.138937451801109"/>
    <n v="0"/>
    <s v="n/a"/>
    <s v="Mass Customer"/>
    <s v="N"/>
    <s v="No"/>
    <n v="7"/>
    <m/>
  </r>
  <r>
    <n v="18315"/>
    <n v="72"/>
    <x v="236"/>
    <n v="27"/>
    <d v="2017-12-03T00:00:00"/>
    <b v="1"/>
    <s v="Approved"/>
    <s v="OHM Cycles"/>
    <s v="Standard"/>
    <s v="medium"/>
    <s v="medium"/>
    <n v="912.52"/>
    <n v="141.4"/>
    <d v="2015-10-18T00:00:00"/>
    <n v="771.12"/>
    <s v="Male"/>
    <n v="57"/>
    <d v="1994-10-31T00:00:00"/>
    <n v="27.914279917871646"/>
    <s v="Office Assistant III"/>
    <s v="Property"/>
    <s v="High Net Worth"/>
    <s v="N"/>
    <s v="No"/>
    <n v="5"/>
    <m/>
  </r>
  <r>
    <n v="11244"/>
    <n v="82"/>
    <x v="236"/>
    <n v="127"/>
    <d v="2017-08-25T00:00:00"/>
    <b v="0"/>
    <s v="Approved"/>
    <s v="Giant Bicycles"/>
    <s v="Road"/>
    <s v="medium"/>
    <s v="medium"/>
    <n v="1538.99"/>
    <n v="829.65"/>
    <d v="2016-02-04T00:00:00"/>
    <n v="709.34"/>
    <s v="Male"/>
    <n v="57"/>
    <d v="1994-10-31T00:00:00"/>
    <n v="27.914279917871646"/>
    <s v="Office Assistant III"/>
    <s v="Property"/>
    <s v="High Net Worth"/>
    <s v="N"/>
    <s v="No"/>
    <n v="5"/>
    <m/>
  </r>
  <r>
    <n v="11024"/>
    <n v="32"/>
    <x v="236"/>
    <n v="287"/>
    <d v="2017-03-18T00:00:00"/>
    <b v="1"/>
    <s v="Approved"/>
    <s v="Giant Bicycles"/>
    <s v="Standard"/>
    <s v="high"/>
    <s v="medium"/>
    <n v="1179"/>
    <n v="707.4"/>
    <d v="1997-08-25T00:00:00"/>
    <n v="471.6"/>
    <s v="Male"/>
    <n v="57"/>
    <d v="1994-10-31T00:00:00"/>
    <n v="27.914279917871646"/>
    <s v="Office Assistant III"/>
    <s v="Property"/>
    <s v="High Net Worth"/>
    <s v="N"/>
    <s v="No"/>
    <n v="5"/>
    <m/>
  </r>
  <r>
    <n v="12186"/>
    <n v="15"/>
    <x v="236"/>
    <n v="332"/>
    <d v="2017-02-01T00:00:00"/>
    <b v="1"/>
    <s v="Approved"/>
    <s v="WeareA2B"/>
    <s v="Standard"/>
    <s v="medium"/>
    <s v="medium"/>
    <n v="1292.8399999999999"/>
    <n v="13.44"/>
    <d v="2009-04-12T00:00:00"/>
    <n v="1279.3999999999999"/>
    <s v="Male"/>
    <n v="57"/>
    <d v="1994-10-31T00:00:00"/>
    <n v="27.914279917871646"/>
    <s v="Office Assistant III"/>
    <s v="Property"/>
    <s v="High Net Worth"/>
    <s v="N"/>
    <s v="No"/>
    <n v="5"/>
    <m/>
  </r>
  <r>
    <n v="17606"/>
    <n v="0"/>
    <x v="236"/>
    <n v="353"/>
    <d v="2017-01-11T00:00:00"/>
    <b v="1"/>
    <s v="Approved"/>
    <s v="OHM Cycles"/>
    <s v="Standard"/>
    <s v="medium"/>
    <s v="medium"/>
    <n v="235.63"/>
    <n v="125.07"/>
    <d v="2004-08-07T00:00:00"/>
    <n v="110.56"/>
    <s v="Male"/>
    <n v="57"/>
    <d v="1994-10-31T00:00:00"/>
    <n v="27.914279917871646"/>
    <s v="Office Assistant III"/>
    <s v="Property"/>
    <s v="High Net Worth"/>
    <s v="N"/>
    <s v="No"/>
    <n v="5"/>
    <m/>
  </r>
  <r>
    <n v="404"/>
    <n v="67"/>
    <x v="237"/>
    <n v="107"/>
    <d v="2017-09-14T00:00:00"/>
    <b v="1"/>
    <s v="Approved"/>
    <s v="Norco Bicycles"/>
    <s v="Road"/>
    <s v="medium"/>
    <s v="medium"/>
    <n v="544.04999999999995"/>
    <n v="376.84"/>
    <d v="2007-08-04T00:00:00"/>
    <n v="167.20999999999998"/>
    <s v="Male"/>
    <n v="9"/>
    <d v="1957-08-28T00:00:00"/>
    <n v="65.114279917554541"/>
    <s v="Analog Circuit Design manager"/>
    <s v="n/a"/>
    <s v="Affluent Customer"/>
    <s v="N"/>
    <s v="Yes"/>
    <n v="6"/>
    <m/>
  </r>
  <r>
    <n v="12156"/>
    <n v="25"/>
    <x v="237"/>
    <n v="131"/>
    <d v="2017-08-21T00:00:00"/>
    <b v="1"/>
    <s v="Approved"/>
    <s v="Giant Bicycles"/>
    <s v="Road"/>
    <s v="medium"/>
    <s v="medium"/>
    <n v="1538.99"/>
    <n v="829.65"/>
    <d v="2015-08-02T00:00:00"/>
    <n v="709.34"/>
    <s v="Male"/>
    <n v="9"/>
    <d v="1957-08-28T00:00:00"/>
    <n v="65.114279917554541"/>
    <s v="Analog Circuit Design manager"/>
    <s v="n/a"/>
    <s v="Affluent Customer"/>
    <s v="N"/>
    <s v="Yes"/>
    <n v="6"/>
    <m/>
  </r>
  <r>
    <n v="3239"/>
    <n v="44"/>
    <x v="237"/>
    <n v="170"/>
    <d v="2017-07-13T00:00:00"/>
    <b v="0"/>
    <s v="Approved"/>
    <s v="WeareA2B"/>
    <s v="Standard"/>
    <s v="medium"/>
    <s v="medium"/>
    <n v="1769.64"/>
    <n v="108.76"/>
    <d v="1999-12-04T00:00:00"/>
    <n v="1660.88"/>
    <s v="Male"/>
    <n v="9"/>
    <d v="1957-08-28T00:00:00"/>
    <n v="65.114279917554541"/>
    <s v="Analog Circuit Design manager"/>
    <s v="n/a"/>
    <s v="Affluent Customer"/>
    <s v="N"/>
    <s v="Yes"/>
    <n v="6"/>
    <m/>
  </r>
  <r>
    <n v="13456"/>
    <n v="28"/>
    <x v="237"/>
    <n v="193"/>
    <d v="2017-06-20T00:00:00"/>
    <b v="1"/>
    <s v="Approved"/>
    <s v="Norco Bicycles"/>
    <s v="Standard"/>
    <s v="medium"/>
    <s v="small"/>
    <n v="1216.1400000000001"/>
    <n v="1082.3599999999999"/>
    <d v="2013-03-12T00:00:00"/>
    <n v="133.7800000000002"/>
    <s v="Male"/>
    <n v="9"/>
    <d v="1957-08-28T00:00:00"/>
    <n v="65.114279917554541"/>
    <s v="Analog Circuit Design manager"/>
    <s v="n/a"/>
    <s v="Affluent Customer"/>
    <s v="N"/>
    <s v="Yes"/>
    <n v="6"/>
    <m/>
  </r>
  <r>
    <n v="19100"/>
    <n v="17"/>
    <x v="237"/>
    <n v="272"/>
    <d v="2017-04-02T00:00:00"/>
    <b v="1"/>
    <s v="Approved"/>
    <s v="Solex"/>
    <s v="Standard"/>
    <s v="high"/>
    <s v="medium"/>
    <n v="1024.6600000000001"/>
    <n v="614.79999999999995"/>
    <d v="2005-10-22T00:00:00"/>
    <n v="409.86000000000013"/>
    <s v="Male"/>
    <n v="9"/>
    <d v="1957-08-28T00:00:00"/>
    <n v="65.114279917554541"/>
    <s v="Analog Circuit Design manager"/>
    <s v="n/a"/>
    <s v="Affluent Customer"/>
    <s v="N"/>
    <s v="Yes"/>
    <n v="6"/>
    <m/>
  </r>
  <r>
    <n v="7617"/>
    <n v="75"/>
    <x v="238"/>
    <n v="22"/>
    <d v="2017-12-08T00:00:00"/>
    <b v="0"/>
    <s v="Approved"/>
    <s v="Giant Bicycles"/>
    <s v="Touring"/>
    <s v="medium"/>
    <s v="large"/>
    <n v="1873.97"/>
    <n v="863.95"/>
    <d v="2010-08-20T00:00:00"/>
    <n v="1010.02"/>
    <s v="Male"/>
    <n v="50"/>
    <d v="1963-11-18T00:00:00"/>
    <n v="58.886882657597674"/>
    <s v="Assistant Manager"/>
    <s v="Property"/>
    <s v="Mass Customer"/>
    <s v="N"/>
    <s v="No"/>
    <n v="18"/>
    <m/>
  </r>
  <r>
    <n v="15516"/>
    <n v="38"/>
    <x v="238"/>
    <n v="136"/>
    <d v="2017-08-16T00:00:00"/>
    <b v="0"/>
    <s v="Approved"/>
    <s v="Solex"/>
    <s v="Standard"/>
    <s v="medium"/>
    <s v="medium"/>
    <n v="1577.53"/>
    <n v="826.51"/>
    <d v="2001-11-25T00:00:00"/>
    <n v="751.02"/>
    <s v="Male"/>
    <n v="50"/>
    <d v="1963-11-18T00:00:00"/>
    <n v="58.886882657597674"/>
    <s v="Assistant Manager"/>
    <s v="Property"/>
    <s v="Mass Customer"/>
    <s v="N"/>
    <s v="No"/>
    <n v="18"/>
    <m/>
  </r>
  <r>
    <n v="6428"/>
    <n v="16"/>
    <x v="238"/>
    <n v="185"/>
    <d v="2017-06-28T00:00:00"/>
    <b v="1"/>
    <s v="Approved"/>
    <s v="Norco Bicycles"/>
    <s v="Standard"/>
    <s v="high"/>
    <s v="small"/>
    <n v="1661.92"/>
    <n v="1479.11"/>
    <d v="1992-10-11T00:00:00"/>
    <n v="182.81000000000017"/>
    <s v="Male"/>
    <n v="50"/>
    <d v="1963-11-18T00:00:00"/>
    <n v="58.886882657597674"/>
    <s v="Assistant Manager"/>
    <s v="Property"/>
    <s v="Mass Customer"/>
    <s v="N"/>
    <s v="No"/>
    <n v="18"/>
    <m/>
  </r>
  <r>
    <n v="1261"/>
    <n v="17"/>
    <x v="238"/>
    <n v="203"/>
    <d v="2017-06-10T00:00:00"/>
    <b v="0"/>
    <s v="Approved"/>
    <s v="Solex"/>
    <s v="Standard"/>
    <s v="high"/>
    <s v="medium"/>
    <n v="1024.6600000000001"/>
    <n v="614.79999999999995"/>
    <d v="2010-11-05T00:00:00"/>
    <n v="409.86000000000013"/>
    <s v="Male"/>
    <n v="50"/>
    <d v="1963-11-18T00:00:00"/>
    <n v="58.886882657597674"/>
    <s v="Assistant Manager"/>
    <s v="Property"/>
    <s v="Mass Customer"/>
    <s v="N"/>
    <s v="No"/>
    <n v="18"/>
    <m/>
  </r>
  <r>
    <n v="14003"/>
    <n v="52"/>
    <x v="238"/>
    <n v="207"/>
    <d v="2017-06-06T00:00:00"/>
    <b v="0"/>
    <s v="Approved"/>
    <s v="OHM Cycles"/>
    <s v="Road"/>
    <s v="medium"/>
    <s v="medium"/>
    <n v="1280.28"/>
    <n v="829.51"/>
    <d v="1997-01-25T00:00:00"/>
    <n v="450.77"/>
    <s v="Male"/>
    <n v="50"/>
    <d v="1963-11-18T00:00:00"/>
    <n v="58.886882657597674"/>
    <s v="Assistant Manager"/>
    <s v="Property"/>
    <s v="Mass Customer"/>
    <s v="N"/>
    <s v="No"/>
    <n v="18"/>
    <m/>
  </r>
  <r>
    <n v="16998"/>
    <n v="14"/>
    <x v="238"/>
    <n v="231"/>
    <d v="2017-05-13T00:00:00"/>
    <b v="1"/>
    <s v="Approved"/>
    <s v="Trek Bicycles"/>
    <s v="Standard"/>
    <s v="medium"/>
    <s v="small"/>
    <n v="1386.84"/>
    <n v="1234.29"/>
    <d v="2002-10-10T00:00:00"/>
    <n v="152.54999999999995"/>
    <s v="Male"/>
    <n v="50"/>
    <d v="1963-11-18T00:00:00"/>
    <n v="58.886882657597674"/>
    <s v="Assistant Manager"/>
    <s v="Property"/>
    <s v="Mass Customer"/>
    <s v="N"/>
    <s v="No"/>
    <n v="18"/>
    <m/>
  </r>
  <r>
    <n v="14679"/>
    <n v="1"/>
    <x v="239"/>
    <n v="39"/>
    <d v="2017-11-21T00:00:00"/>
    <b v="0"/>
    <s v="Approved"/>
    <s v="Giant Bicycles"/>
    <s v="Standard"/>
    <s v="medium"/>
    <s v="medium"/>
    <n v="1403.5"/>
    <n v="954.82"/>
    <d v="2012-12-02T00:00:00"/>
    <n v="448.67999999999995"/>
    <s v="Female"/>
    <n v="6"/>
    <d v="1974-03-04T00:00:00"/>
    <n v="48.588252520294262"/>
    <s v="VP Marketing"/>
    <s v="Manufacturing"/>
    <s v="Mass Customer"/>
    <s v="N"/>
    <s v="Yes"/>
    <n v="5"/>
    <m/>
  </r>
  <r>
    <n v="18256"/>
    <n v="4"/>
    <x v="239"/>
    <n v="43"/>
    <d v="2017-11-17T00:00:00"/>
    <b v="0"/>
    <s v="Approved"/>
    <s v="Giant Bicycles"/>
    <s v="Standard"/>
    <s v="high"/>
    <s v="medium"/>
    <n v="1129.1300000000001"/>
    <n v="677.48"/>
    <d v="2007-08-04T00:00:00"/>
    <n v="451.65000000000009"/>
    <s v="Female"/>
    <n v="6"/>
    <d v="1974-03-04T00:00:00"/>
    <n v="48.588252520294262"/>
    <s v="VP Marketing"/>
    <s v="Manufacturing"/>
    <s v="Mass Customer"/>
    <s v="N"/>
    <s v="Yes"/>
    <n v="5"/>
    <m/>
  </r>
  <r>
    <n v="703"/>
    <n v="24"/>
    <x v="239"/>
    <n v="89"/>
    <d v="2017-10-02T00:00:00"/>
    <b v="1"/>
    <s v="Approved"/>
    <s v="Solex"/>
    <s v="Road"/>
    <s v="medium"/>
    <s v="large"/>
    <n v="1777.8"/>
    <n v="820.78"/>
    <d v="1991-08-05T00:00:00"/>
    <n v="957.02"/>
    <s v="Female"/>
    <n v="6"/>
    <d v="1974-03-04T00:00:00"/>
    <n v="48.588252520294262"/>
    <s v="VP Marketing"/>
    <s v="Manufacturing"/>
    <s v="Mass Customer"/>
    <s v="N"/>
    <s v="Yes"/>
    <n v="5"/>
    <m/>
  </r>
  <r>
    <n v="12560"/>
    <n v="55"/>
    <x v="239"/>
    <n v="172"/>
    <d v="2017-07-11T00:00:00"/>
    <b v="0"/>
    <s v="Approved"/>
    <s v="Trek Bicycles"/>
    <s v="Road"/>
    <s v="medium"/>
    <s v="large"/>
    <n v="1894.19"/>
    <n v="598.76"/>
    <d v="2003-07-21T00:00:00"/>
    <n v="1295.43"/>
    <s v="Female"/>
    <n v="6"/>
    <d v="1974-03-04T00:00:00"/>
    <n v="48.588252520294262"/>
    <s v="VP Marketing"/>
    <s v="Manufacturing"/>
    <s v="Mass Customer"/>
    <s v="N"/>
    <s v="Yes"/>
    <n v="5"/>
    <m/>
  </r>
  <r>
    <n v="9850"/>
    <n v="17"/>
    <x v="239"/>
    <n v="202"/>
    <d v="2017-06-11T00:00:00"/>
    <b v="0"/>
    <s v="Approved"/>
    <s v="Solex"/>
    <s v="Standard"/>
    <s v="high"/>
    <s v="medium"/>
    <n v="1024.6600000000001"/>
    <n v="614.79999999999995"/>
    <d v="1993-07-15T00:00:00"/>
    <n v="409.86000000000013"/>
    <s v="Female"/>
    <n v="6"/>
    <d v="1974-03-04T00:00:00"/>
    <n v="48.588252520294262"/>
    <s v="VP Marketing"/>
    <s v="Manufacturing"/>
    <s v="Mass Customer"/>
    <s v="N"/>
    <s v="Yes"/>
    <n v="5"/>
    <m/>
  </r>
  <r>
    <n v="97"/>
    <n v="80"/>
    <x v="239"/>
    <n v="213"/>
    <d v="2017-05-31T00:00:00"/>
    <b v="1"/>
    <s v="Approved"/>
    <s v="OHM Cycles"/>
    <s v="Touring"/>
    <s v="low"/>
    <s v="medium"/>
    <n v="1073.07"/>
    <n v="933.84"/>
    <d v="2004-12-18T00:00:00"/>
    <n v="139.2299999999999"/>
    <s v="Female"/>
    <n v="6"/>
    <d v="1974-03-04T00:00:00"/>
    <n v="48.588252520294262"/>
    <s v="VP Marketing"/>
    <s v="Manufacturing"/>
    <s v="Mass Customer"/>
    <s v="N"/>
    <s v="Yes"/>
    <n v="5"/>
    <m/>
  </r>
  <r>
    <n v="8085"/>
    <n v="70"/>
    <x v="239"/>
    <n v="220"/>
    <d v="2017-05-24T00:00:00"/>
    <b v="0"/>
    <s v="Approved"/>
    <s v="Trek Bicycles"/>
    <s v="Standard"/>
    <s v="high"/>
    <s v="medium"/>
    <n v="495.72"/>
    <n v="297.43"/>
    <d v="2011-01-10T00:00:00"/>
    <n v="198.29000000000002"/>
    <s v="Female"/>
    <n v="6"/>
    <d v="1974-03-04T00:00:00"/>
    <n v="48.588252520294262"/>
    <s v="VP Marketing"/>
    <s v="Manufacturing"/>
    <s v="Mass Customer"/>
    <s v="N"/>
    <s v="Yes"/>
    <n v="5"/>
    <m/>
  </r>
  <r>
    <n v="7149"/>
    <n v="80"/>
    <x v="239"/>
    <n v="325"/>
    <d v="2017-02-08T00:00:00"/>
    <b v="0"/>
    <s v="Approved"/>
    <s v="OHM Cycles"/>
    <s v="Touring"/>
    <s v="low"/>
    <s v="medium"/>
    <n v="1073.07"/>
    <n v="933.84"/>
    <d v="1997-01-25T00:00:00"/>
    <n v="139.2299999999999"/>
    <s v="Female"/>
    <n v="6"/>
    <d v="1974-03-04T00:00:00"/>
    <n v="48.588252520294262"/>
    <s v="VP Marketing"/>
    <s v="Manufacturing"/>
    <s v="Mass Customer"/>
    <s v="N"/>
    <s v="Yes"/>
    <n v="5"/>
    <m/>
  </r>
  <r>
    <n v="12440"/>
    <n v="97"/>
    <x v="239"/>
    <n v="347"/>
    <d v="2017-01-17T00:00:00"/>
    <b v="0"/>
    <s v="Approved"/>
    <s v="Solex"/>
    <s v="Standard"/>
    <s v="medium"/>
    <s v="large"/>
    <n v="202.62"/>
    <n v="151.96"/>
    <d v="1991-05-06T00:00:00"/>
    <n v="50.66"/>
    <s v="Female"/>
    <n v="6"/>
    <d v="1974-03-04T00:00:00"/>
    <n v="48.588252520294262"/>
    <s v="VP Marketing"/>
    <s v="Manufacturing"/>
    <s v="Mass Customer"/>
    <s v="N"/>
    <s v="Yes"/>
    <n v="5"/>
    <m/>
  </r>
  <r>
    <n v="6186"/>
    <n v="69"/>
    <x v="240"/>
    <n v="187"/>
    <d v="2017-06-26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21"/>
    <d v="2001-11-19T00:00:00"/>
    <n v="20.856745671296306"/>
    <s v="Desktop Support Technician"/>
    <s v="IT"/>
    <s v="Affluent Customer"/>
    <s v="N"/>
    <s v="No"/>
    <n v="1"/>
    <m/>
  </r>
  <r>
    <n v="9731"/>
    <n v="68"/>
    <x v="240"/>
    <n v="319"/>
    <d v="2017-02-14T00:00:00"/>
    <b v="1"/>
    <s v="Approved"/>
    <s v="OHM Cycles"/>
    <s v="Standard"/>
    <s v="medium"/>
    <s v="medium"/>
    <n v="1636.9"/>
    <n v="44.71"/>
    <d v="2010-08-20T00:00:00"/>
    <n v="1592.19"/>
    <s v="Female"/>
    <n v="21"/>
    <d v="2001-11-19T00:00:00"/>
    <n v="20.856745671296306"/>
    <s v="Desktop Support Technician"/>
    <s v="IT"/>
    <s v="Affluent Customer"/>
    <s v="N"/>
    <s v="No"/>
    <n v="1"/>
    <m/>
  </r>
  <r>
    <n v="19063"/>
    <n v="0"/>
    <x v="241"/>
    <n v="28"/>
    <d v="2017-12-02T00:00:00"/>
    <b v="0"/>
    <s v="Approved"/>
    <s v="Solex"/>
    <s v="Standard"/>
    <s v="medium"/>
    <s v="medium"/>
    <n v="441.49"/>
    <n v="84.99"/>
    <d v="2001-11-25T00:00:00"/>
    <n v="356.5"/>
    <s v="Male"/>
    <n v="13"/>
    <d v="1996-05-14T00:00:00"/>
    <n v="26.377293616184673"/>
    <s v="Actuary"/>
    <s v="Financial Services"/>
    <s v="High Net Worth"/>
    <s v="N"/>
    <s v="Yes"/>
    <n v="6"/>
    <m/>
  </r>
  <r>
    <n v="7579"/>
    <n v="77"/>
    <x v="241"/>
    <n v="68"/>
    <d v="2017-10-23T00:00:00"/>
    <b v="1"/>
    <s v="Approved"/>
    <s v="WeareA2B"/>
    <s v="Standard"/>
    <s v="medium"/>
    <s v="medium"/>
    <n v="1769.64"/>
    <n v="108.76"/>
    <d v="2014-07-28T00:00:00"/>
    <n v="1660.88"/>
    <s v="Male"/>
    <n v="13"/>
    <d v="1996-05-14T00:00:00"/>
    <n v="26.377293616184673"/>
    <s v="Actuary"/>
    <s v="Financial Services"/>
    <s v="High Net Worth"/>
    <s v="N"/>
    <s v="Yes"/>
    <n v="6"/>
    <m/>
  </r>
  <r>
    <n v="11507"/>
    <n v="63"/>
    <x v="241"/>
    <n v="101"/>
    <d v="2017-09-20T00:00:00"/>
    <b v="1"/>
    <s v="Approved"/>
    <s v="WeareA2B"/>
    <s v="Standard"/>
    <s v="medium"/>
    <s v="medium"/>
    <n v="1992.93"/>
    <n v="762.63"/>
    <d v="1993-05-26T00:00:00"/>
    <n v="1230.3000000000002"/>
    <s v="Male"/>
    <n v="13"/>
    <d v="1996-05-14T00:00:00"/>
    <n v="26.377293616184673"/>
    <s v="Actuary"/>
    <s v="Financial Services"/>
    <s v="High Net Worth"/>
    <s v="N"/>
    <s v="Yes"/>
    <n v="6"/>
    <m/>
  </r>
  <r>
    <n v="9285"/>
    <n v="45"/>
    <x v="241"/>
    <n v="166"/>
    <d v="2017-07-17T00:00:00"/>
    <b v="0"/>
    <s v="Approved"/>
    <s v="Trek Bicycles"/>
    <s v="Road"/>
    <s v="low"/>
    <s v="medium"/>
    <n v="980.37"/>
    <n v="234.43"/>
    <d v="2005-12-07T00:00:00"/>
    <n v="745.94"/>
    <s v="Male"/>
    <n v="13"/>
    <d v="1996-05-14T00:00:00"/>
    <n v="26.377293616184673"/>
    <s v="Actuary"/>
    <s v="Financial Services"/>
    <s v="High Net Worth"/>
    <s v="N"/>
    <s v="Yes"/>
    <n v="6"/>
    <m/>
  </r>
  <r>
    <n v="9776"/>
    <n v="0"/>
    <x v="241"/>
    <n v="183"/>
    <d v="2017-06-30T00:00:00"/>
    <b v="1"/>
    <s v="Approved"/>
    <s v="Norco Bicycles"/>
    <s v="Standard"/>
    <s v="medium"/>
    <s v="medium"/>
    <n v="360.4"/>
    <n v="270.3"/>
    <d v="2014-10-10T00:00:00"/>
    <n v="90.099999999999966"/>
    <s v="Male"/>
    <n v="13"/>
    <d v="1996-05-14T00:00:00"/>
    <n v="26.377293616184673"/>
    <s v="Actuary"/>
    <s v="Financial Services"/>
    <s v="High Net Worth"/>
    <s v="N"/>
    <s v="Yes"/>
    <n v="6"/>
    <m/>
  </r>
  <r>
    <n v="4219"/>
    <n v="19"/>
    <x v="241"/>
    <n v="201"/>
    <d v="2017-06-12T00:00:00"/>
    <b v="0"/>
    <s v="Approved"/>
    <s v="Trek Bicycles"/>
    <s v="Mountain"/>
    <s v="low"/>
    <s v="medium"/>
    <n v="574.64"/>
    <n v="459.71"/>
    <d v="2003-02-07T00:00:00"/>
    <n v="114.93"/>
    <s v="Male"/>
    <n v="13"/>
    <d v="1996-05-14T00:00:00"/>
    <n v="26.377293616184673"/>
    <s v="Actuary"/>
    <s v="Financial Services"/>
    <s v="High Net Worth"/>
    <s v="N"/>
    <s v="Yes"/>
    <n v="6"/>
    <m/>
  </r>
  <r>
    <n v="16401"/>
    <n v="92"/>
    <x v="241"/>
    <n v="275"/>
    <d v="2017-03-30T00:00:00"/>
    <b v="1"/>
    <s v="Approved"/>
    <s v="WeareA2B"/>
    <s v="Touring"/>
    <s v="medium"/>
    <s v="large"/>
    <n v="1890.39"/>
    <n v="260.14"/>
    <d v="1998-12-17T00:00:00"/>
    <n v="1630.25"/>
    <s v="Male"/>
    <n v="13"/>
    <d v="1996-05-14T00:00:00"/>
    <n v="26.377293616184673"/>
    <s v="Actuary"/>
    <s v="Financial Services"/>
    <s v="High Net Worth"/>
    <s v="N"/>
    <s v="Yes"/>
    <n v="6"/>
    <m/>
  </r>
  <r>
    <n v="18187"/>
    <n v="97"/>
    <x v="241"/>
    <n v="332"/>
    <d v="2017-02-01T00:00:00"/>
    <b v="1"/>
    <s v="Approved"/>
    <s v="OHM Cycles"/>
    <s v="Road"/>
    <s v="medium"/>
    <s v="medium"/>
    <n v="742.54"/>
    <n v="667.4"/>
    <d v="2003-08-05T00:00:00"/>
    <n v="75.139999999999986"/>
    <s v="Male"/>
    <n v="13"/>
    <d v="1996-05-14T00:00:00"/>
    <n v="26.377293616184673"/>
    <s v="Actuary"/>
    <s v="Financial Services"/>
    <s v="High Net Worth"/>
    <s v="N"/>
    <s v="Yes"/>
    <n v="6"/>
    <m/>
  </r>
  <r>
    <n v="10897"/>
    <n v="66"/>
    <x v="241"/>
    <n v="340"/>
    <d v="2017-01-24T00:00:00"/>
    <b v="0"/>
    <s v="Approved"/>
    <s v="Solex"/>
    <s v="Standard"/>
    <s v="medium"/>
    <s v="medium"/>
    <n v="1163.8900000000001"/>
    <n v="589.27"/>
    <d v="2005-12-07T00:00:00"/>
    <n v="574.62000000000012"/>
    <s v="Male"/>
    <n v="13"/>
    <d v="1996-05-14T00:00:00"/>
    <n v="26.377293616184673"/>
    <s v="Actuary"/>
    <s v="Financial Services"/>
    <s v="High Net Worth"/>
    <s v="N"/>
    <s v="Yes"/>
    <n v="6"/>
    <m/>
  </r>
  <r>
    <n v="11708"/>
    <n v="12"/>
    <x v="241"/>
    <n v="353"/>
    <d v="2017-01-11T00:00:00"/>
    <b v="1"/>
    <s v="Approved"/>
    <s v="Giant Bicycles"/>
    <s v="Standard"/>
    <s v="medium"/>
    <s v="large"/>
    <n v="1765.3"/>
    <n v="709.48"/>
    <d v="2003-09-09T00:00:00"/>
    <n v="1055.82"/>
    <s v="Male"/>
    <n v="13"/>
    <d v="1996-05-14T00:00:00"/>
    <n v="26.377293616184673"/>
    <s v="Actuary"/>
    <s v="Financial Services"/>
    <s v="High Net Worth"/>
    <s v="N"/>
    <s v="Yes"/>
    <n v="6"/>
    <m/>
  </r>
  <r>
    <n v="10578"/>
    <n v="65"/>
    <x v="242"/>
    <n v="56"/>
    <d v="2017-11-04T00:00:00"/>
    <b v="1"/>
    <s v="Approved"/>
    <s v="WeareA2B"/>
    <s v="Standard"/>
    <s v="medium"/>
    <s v="medium"/>
    <n v="1807.45"/>
    <n v="778.69"/>
    <d v="2015-05-21T00:00:00"/>
    <n v="1028.76"/>
    <s v="Male"/>
    <n v="82"/>
    <d v="1957-11-29T00:00:00"/>
    <n v="64.859485397323695"/>
    <s v="Food Chemist"/>
    <s v="Health"/>
    <s v="Mass Customer"/>
    <s v="N"/>
    <s v="No"/>
    <n v="6"/>
    <m/>
  </r>
  <r>
    <n v="3540"/>
    <n v="62"/>
    <x v="242"/>
    <n v="85"/>
    <d v="2017-10-06T00:00:00"/>
    <b v="1"/>
    <s v="Approved"/>
    <s v="Solex"/>
    <s v="Standard"/>
    <s v="medium"/>
    <s v="medium"/>
    <n v="478.16"/>
    <n v="298.72000000000003"/>
    <d v="1993-06-23T00:00:00"/>
    <n v="179.44"/>
    <s v="Male"/>
    <n v="82"/>
    <d v="1957-11-29T00:00:00"/>
    <n v="64.859485397323695"/>
    <s v="Food Chemist"/>
    <s v="Health"/>
    <s v="Mass Customer"/>
    <s v="N"/>
    <s v="No"/>
    <n v="6"/>
    <m/>
  </r>
  <r>
    <n v="16536"/>
    <n v="8"/>
    <x v="242"/>
    <n v="250"/>
    <d v="2017-04-24T00:00:00"/>
    <b v="1"/>
    <s v="Approved"/>
    <s v="Solex"/>
    <s v="Road"/>
    <s v="medium"/>
    <s v="small"/>
    <n v="1703.52"/>
    <n v="1516.13"/>
    <d v="2011-04-16T00:00:00"/>
    <n v="187.38999999999987"/>
    <s v="Male"/>
    <n v="82"/>
    <d v="1957-11-29T00:00:00"/>
    <n v="64.859485397323695"/>
    <s v="Food Chemist"/>
    <s v="Health"/>
    <s v="Mass Customer"/>
    <s v="N"/>
    <s v="No"/>
    <n v="6"/>
    <m/>
  </r>
  <r>
    <n v="3730"/>
    <n v="20"/>
    <x v="242"/>
    <n v="279"/>
    <d v="2017-03-26T00:00:00"/>
    <b v="0"/>
    <s v="Approved"/>
    <s v="Trek Bicycles"/>
    <s v="Standard"/>
    <s v="medium"/>
    <s v="small"/>
    <n v="1775.81"/>
    <n v="1580.47"/>
    <d v="2010-05-05T00:00:00"/>
    <n v="195.33999999999992"/>
    <s v="Male"/>
    <n v="82"/>
    <d v="1957-11-29T00:00:00"/>
    <n v="64.859485397323695"/>
    <s v="Food Chemist"/>
    <s v="Health"/>
    <s v="Mass Customer"/>
    <s v="N"/>
    <s v="No"/>
    <n v="6"/>
    <m/>
  </r>
  <r>
    <n v="1998"/>
    <n v="19"/>
    <x v="242"/>
    <n v="362"/>
    <d v="2017-01-02T00:00:00"/>
    <b v="1"/>
    <s v="Approved"/>
    <s v="OHM Cycles"/>
    <s v="Road"/>
    <s v="high"/>
    <s v="large"/>
    <n v="12.01"/>
    <n v="7.21"/>
    <d v="2009-03-08T00:00:00"/>
    <n v="4.8"/>
    <s v="Male"/>
    <n v="82"/>
    <d v="1957-11-29T00:00:00"/>
    <n v="64.859485397323695"/>
    <s v="Food Chemist"/>
    <s v="Health"/>
    <s v="Mass Customer"/>
    <s v="N"/>
    <s v="No"/>
    <n v="6"/>
    <m/>
  </r>
  <r>
    <n v="18830"/>
    <n v="0"/>
    <x v="243"/>
    <n v="3"/>
    <d v="2017-12-27T00:00:00"/>
    <b v="1"/>
    <s v="Approved"/>
    <s v="Norco Bicycles"/>
    <s v="Standard"/>
    <s v="medium"/>
    <s v="medium"/>
    <n v="360.4"/>
    <n v="270.3"/>
    <d v="2016-12-06T00:00:00"/>
    <n v="90.099999999999966"/>
    <s v="Female"/>
    <n v="37"/>
    <d v="1974-06-24T00:00:00"/>
    <n v="48.281403205225764"/>
    <s v="Assistant Professor"/>
    <s v="Retail"/>
    <s v="High Net Worth"/>
    <s v="N"/>
    <s v="Yes"/>
    <n v="18"/>
    <m/>
  </r>
  <r>
    <n v="1214"/>
    <n v="0"/>
    <x v="243"/>
    <n v="82"/>
    <d v="2017-10-09T00:00:00"/>
    <b v="0"/>
    <s v="Approved"/>
    <s v="OHM Cycles"/>
    <s v="Standard"/>
    <s v="medium"/>
    <s v="medium"/>
    <n v="183.86"/>
    <n v="137.9"/>
    <d v="2015-06-17T00:00:00"/>
    <n v="45.960000000000008"/>
    <s v="Female"/>
    <n v="37"/>
    <d v="1974-06-24T00:00:00"/>
    <n v="48.281403205225764"/>
    <s v="Assistant Professor"/>
    <s v="Retail"/>
    <s v="High Net Worth"/>
    <s v="N"/>
    <s v="Yes"/>
    <n v="18"/>
    <m/>
  </r>
  <r>
    <n v="18737"/>
    <n v="0"/>
    <x v="243"/>
    <n v="91"/>
    <d v="2017-09-30T00:00:00"/>
    <b v="0"/>
    <s v="Approved"/>
    <s v="OHM Cycles"/>
    <s v="Standard"/>
    <s v="medium"/>
    <s v="medium"/>
    <n v="235.63"/>
    <n v="125.07"/>
    <d v="2013-06-09T00:00:00"/>
    <n v="110.56"/>
    <s v="Female"/>
    <n v="37"/>
    <d v="1974-06-24T00:00:00"/>
    <n v="48.281403205225764"/>
    <s v="Assistant Professor"/>
    <s v="Retail"/>
    <s v="High Net Worth"/>
    <s v="N"/>
    <s v="Yes"/>
    <n v="18"/>
    <m/>
  </r>
  <r>
    <n v="1717"/>
    <n v="88"/>
    <x v="243"/>
    <n v="160"/>
    <d v="2017-07-23T00:00:00"/>
    <b v="1"/>
    <s v="Approved"/>
    <s v="Norco Bicycles"/>
    <s v="Standard"/>
    <s v="high"/>
    <s v="small"/>
    <n v="1661.92"/>
    <n v="1479.11"/>
    <d v="1996-04-05T00:00:00"/>
    <n v="182.81000000000017"/>
    <s v="Female"/>
    <n v="37"/>
    <d v="1974-06-24T00:00:00"/>
    <n v="48.281403205225764"/>
    <s v="Assistant Professor"/>
    <s v="Retail"/>
    <s v="High Net Worth"/>
    <s v="N"/>
    <s v="Yes"/>
    <n v="18"/>
    <m/>
  </r>
  <r>
    <n v="15424"/>
    <n v="63"/>
    <x v="243"/>
    <n v="183"/>
    <d v="2017-06-30T00:00:00"/>
    <b v="1"/>
    <s v="Approved"/>
    <s v="WeareA2B"/>
    <s v="Standard"/>
    <s v="medium"/>
    <s v="medium"/>
    <n v="1992.93"/>
    <n v="762.63"/>
    <d v="1992-10-11T00:00:00"/>
    <n v="1230.3000000000002"/>
    <s v="Female"/>
    <n v="37"/>
    <d v="1974-06-24T00:00:00"/>
    <n v="48.281403205225764"/>
    <s v="Assistant Professor"/>
    <s v="Retail"/>
    <s v="High Net Worth"/>
    <s v="N"/>
    <s v="Yes"/>
    <n v="18"/>
    <m/>
  </r>
  <r>
    <n v="11971"/>
    <n v="58"/>
    <x v="243"/>
    <n v="197"/>
    <d v="2017-06-16T00:00:00"/>
    <b v="0"/>
    <s v="Approved"/>
    <s v="OHM Cycles"/>
    <s v="Road"/>
    <s v="medium"/>
    <s v="medium"/>
    <n v="1280.28"/>
    <n v="829.51"/>
    <d v="2009-04-12T00:00:00"/>
    <n v="450.77"/>
    <s v="Female"/>
    <n v="37"/>
    <d v="1974-06-24T00:00:00"/>
    <n v="48.281403205225764"/>
    <s v="Assistant Professor"/>
    <s v="Retail"/>
    <s v="High Net Worth"/>
    <s v="N"/>
    <s v="Yes"/>
    <n v="18"/>
    <m/>
  </r>
  <r>
    <n v="8789"/>
    <n v="34"/>
    <x v="243"/>
    <n v="272"/>
    <d v="2017-04-02T00:00:00"/>
    <b v="0"/>
    <s v="Approved"/>
    <s v="WeareA2B"/>
    <s v="Standard"/>
    <s v="medium"/>
    <s v="medium"/>
    <n v="1231.1500000000001"/>
    <n v="161.6"/>
    <d v="1996-11-09T00:00:00"/>
    <n v="1069.5500000000002"/>
    <s v="Female"/>
    <n v="37"/>
    <d v="1974-06-24T00:00:00"/>
    <n v="48.281403205225764"/>
    <s v="Assistant Professor"/>
    <s v="Retail"/>
    <s v="High Net Worth"/>
    <s v="N"/>
    <s v="Yes"/>
    <n v="18"/>
    <m/>
  </r>
  <r>
    <n v="16043"/>
    <n v="82"/>
    <x v="243"/>
    <n v="333"/>
    <d v="2017-01-31T00:00:00"/>
    <b v="0"/>
    <s v="Approved"/>
    <s v="Giant Bicycles"/>
    <s v="Road"/>
    <s v="medium"/>
    <s v="medium"/>
    <n v="1538.99"/>
    <n v="829.65"/>
    <d v="2002-03-22T00:00:00"/>
    <n v="709.34"/>
    <s v="Female"/>
    <n v="37"/>
    <d v="1974-06-24T00:00:00"/>
    <n v="48.281403205225764"/>
    <s v="Assistant Professor"/>
    <s v="Retail"/>
    <s v="High Net Worth"/>
    <s v="N"/>
    <s v="Yes"/>
    <n v="18"/>
    <m/>
  </r>
  <r>
    <n v="12493"/>
    <n v="88"/>
    <x v="244"/>
    <n v="16"/>
    <d v="2017-12-14T00:00:00"/>
    <b v="1"/>
    <s v="Approved"/>
    <s v="Norco Bicycles"/>
    <s v="Standard"/>
    <s v="high"/>
    <s v="small"/>
    <n v="1661.92"/>
    <n v="1479.11"/>
    <d v="1994-09-09T00:00:00"/>
    <n v="182.81000000000017"/>
    <s v="Female"/>
    <n v="12"/>
    <d v="1995-01-12T00:00:00"/>
    <n v="27.714279917871647"/>
    <s v="Quality Engineer"/>
    <s v="Financial Services"/>
    <s v="High Net Worth"/>
    <s v="N"/>
    <s v="Yes"/>
    <n v="7"/>
    <m/>
  </r>
  <r>
    <n v="14851"/>
    <n v="87"/>
    <x v="244"/>
    <n v="195"/>
    <d v="2017-06-18T00:00:00"/>
    <b v="1"/>
    <s v="Approved"/>
    <s v="OHM Cycles"/>
    <s v="Standard"/>
    <s v="medium"/>
    <s v="medium"/>
    <n v="1636.9"/>
    <n v="44.71"/>
    <d v="2015-04-11T00:00:00"/>
    <n v="1592.19"/>
    <s v="Female"/>
    <n v="12"/>
    <d v="1995-01-12T00:00:00"/>
    <n v="27.714279917871647"/>
    <s v="Quality Engineer"/>
    <s v="Financial Services"/>
    <s v="High Net Worth"/>
    <s v="N"/>
    <s v="Yes"/>
    <n v="7"/>
    <m/>
  </r>
  <r>
    <n v="13118"/>
    <n v="0"/>
    <x v="244"/>
    <n v="256"/>
    <d v="2017-04-18T00:00:00"/>
    <b v="0"/>
    <s v="Approved"/>
    <s v="Norco Bicycles"/>
    <s v="Road"/>
    <s v="medium"/>
    <s v="medium"/>
    <n v="544.04999999999995"/>
    <n v="376.84"/>
    <d v="2006-05-22T00:00:00"/>
    <n v="167.20999999999998"/>
    <s v="Female"/>
    <n v="12"/>
    <d v="1995-01-12T00:00:00"/>
    <n v="27.714279917871647"/>
    <s v="Quality Engineer"/>
    <s v="Financial Services"/>
    <s v="High Net Worth"/>
    <s v="N"/>
    <s v="Yes"/>
    <n v="7"/>
    <m/>
  </r>
  <r>
    <n v="14901"/>
    <n v="41"/>
    <x v="244"/>
    <n v="322"/>
    <d v="2017-02-11T00:00:00"/>
    <b v="1"/>
    <s v="Approved"/>
    <s v="Norco Bicycles"/>
    <s v="Standard"/>
    <s v="low"/>
    <s v="medium"/>
    <n v="958.74"/>
    <n v="748.9"/>
    <d v="1996-04-05T00:00:00"/>
    <n v="209.84000000000003"/>
    <s v="Female"/>
    <n v="12"/>
    <d v="1995-01-12T00:00:00"/>
    <n v="27.714279917871647"/>
    <s v="Quality Engineer"/>
    <s v="Financial Services"/>
    <s v="High Net Worth"/>
    <s v="N"/>
    <s v="Yes"/>
    <n v="7"/>
    <m/>
  </r>
  <r>
    <n v="19929"/>
    <n v="9"/>
    <x v="245"/>
    <n v="4"/>
    <d v="2017-12-26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63"/>
    <d v="1979-12-09T00:00:00"/>
    <n v="42.818389506595629"/>
    <n v="0"/>
    <s v="Manufacturing"/>
    <s v="High Net Worth"/>
    <s v="N"/>
    <s v="No"/>
    <n v="16"/>
    <m/>
  </r>
  <r>
    <n v="14435"/>
    <n v="7"/>
    <x v="245"/>
    <n v="66"/>
    <d v="2017-10-25T00:00:00"/>
    <b v="1"/>
    <s v="Approved"/>
    <s v="Giant Bicycles"/>
    <s v="Standard"/>
    <s v="medium"/>
    <s v="small"/>
    <n v="1311.44"/>
    <n v="1167.18"/>
    <d v="1992-10-11T00:00:00"/>
    <n v="144.26"/>
    <s v="Female"/>
    <n v="63"/>
    <d v="1979-12-09T00:00:00"/>
    <n v="42.818389506595629"/>
    <n v="0"/>
    <s v="Manufacturing"/>
    <s v="High Net Worth"/>
    <s v="N"/>
    <s v="No"/>
    <n v="16"/>
    <m/>
  </r>
  <r>
    <n v="7244"/>
    <n v="14"/>
    <x v="245"/>
    <n v="120"/>
    <d v="2017-09-01T00:00:00"/>
    <b v="1"/>
    <s v="Approved"/>
    <s v="Solex"/>
    <s v="Standard"/>
    <s v="high"/>
    <s v="large"/>
    <n v="1842.92"/>
    <n v="1105.75"/>
    <d v="1995-10-24T00:00:00"/>
    <n v="737.17000000000007"/>
    <s v="Female"/>
    <n v="63"/>
    <d v="1979-12-09T00:00:00"/>
    <n v="42.818389506595629"/>
    <n v="0"/>
    <s v="Manufacturing"/>
    <s v="High Net Worth"/>
    <s v="N"/>
    <s v="No"/>
    <n v="16"/>
    <m/>
  </r>
  <r>
    <n v="12241"/>
    <n v="82"/>
    <x v="245"/>
    <n v="190"/>
    <d v="2017-06-23T00:00:00"/>
    <b v="1"/>
    <s v="Approved"/>
    <s v="Giant Bicycles"/>
    <s v="Road"/>
    <s v="medium"/>
    <s v="medium"/>
    <n v="1538.99"/>
    <n v="829.65"/>
    <d v="2016-02-04T00:00:00"/>
    <n v="709.34"/>
    <s v="Female"/>
    <n v="63"/>
    <d v="1979-12-09T00:00:00"/>
    <n v="42.818389506595629"/>
    <n v="0"/>
    <s v="Manufacturing"/>
    <s v="High Net Worth"/>
    <s v="N"/>
    <s v="No"/>
    <n v="16"/>
    <m/>
  </r>
  <r>
    <n v="12382"/>
    <n v="9"/>
    <x v="245"/>
    <n v="196"/>
    <d v="2017-06-17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63"/>
    <d v="1979-12-09T00:00:00"/>
    <n v="42.818389506595629"/>
    <n v="0"/>
    <s v="Manufacturing"/>
    <s v="High Net Worth"/>
    <s v="N"/>
    <s v="No"/>
    <n v="16"/>
    <m/>
  </r>
  <r>
    <n v="331"/>
    <n v="61"/>
    <x v="245"/>
    <n v="221"/>
    <d v="2017-05-23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63"/>
    <d v="1979-12-09T00:00:00"/>
    <n v="42.818389506595629"/>
    <n v="0"/>
    <s v="Manufacturing"/>
    <s v="High Net Worth"/>
    <s v="N"/>
    <s v="No"/>
    <n v="16"/>
    <m/>
  </r>
  <r>
    <n v="19570"/>
    <n v="11"/>
    <x v="245"/>
    <n v="232"/>
    <d v="2017-05-12T00:00:00"/>
    <b v="0"/>
    <s v="Approved"/>
    <s v="Trek Bicycles"/>
    <s v="Standard"/>
    <s v="medium"/>
    <s v="small"/>
    <n v="1775.81"/>
    <n v="1580.47"/>
    <d v="2010-05-05T00:00:00"/>
    <n v="195.33999999999992"/>
    <s v="Female"/>
    <n v="63"/>
    <d v="1979-12-09T00:00:00"/>
    <n v="42.818389506595629"/>
    <n v="0"/>
    <s v="Manufacturing"/>
    <s v="High Net Worth"/>
    <s v="N"/>
    <s v="No"/>
    <n v="16"/>
    <m/>
  </r>
  <r>
    <n v="7449"/>
    <n v="0"/>
    <x v="246"/>
    <n v="14"/>
    <d v="2017-12-16T00:00:00"/>
    <b v="1"/>
    <s v="Approved"/>
    <s v="WeareA2B"/>
    <s v="Standard"/>
    <s v="medium"/>
    <s v="medium"/>
    <n v="60.34"/>
    <n v="45.26"/>
    <d v="2011-05-07T00:00:00"/>
    <n v="15.080000000000005"/>
    <s v="Female"/>
    <n v="37"/>
    <d v="1993-08-06T00:00:00"/>
    <n v="29.14989635622781"/>
    <s v="Administrative Officer"/>
    <s v="Property"/>
    <s v="High Net Worth"/>
    <s v="N"/>
    <s v="Yes"/>
    <n v="8"/>
    <m/>
  </r>
  <r>
    <n v="9028"/>
    <n v="59"/>
    <x v="246"/>
    <n v="181"/>
    <d v="2017-07-02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37"/>
    <d v="1993-08-06T00:00:00"/>
    <n v="29.14989635622781"/>
    <s v="Administrative Officer"/>
    <s v="Property"/>
    <s v="High Net Worth"/>
    <s v="N"/>
    <s v="Yes"/>
    <n v="8"/>
    <m/>
  </r>
  <r>
    <n v="14520"/>
    <n v="0"/>
    <x v="246"/>
    <n v="185"/>
    <d v="2017-06-28T00:00:00"/>
    <b v="1"/>
    <s v="Approved"/>
    <s v="Norco Bicycles"/>
    <s v="Standard"/>
    <s v="medium"/>
    <s v="medium"/>
    <n v="360.4"/>
    <n v="270.3"/>
    <d v="2003-09-09T00:00:00"/>
    <n v="90.099999999999966"/>
    <s v="Female"/>
    <n v="37"/>
    <d v="1993-08-06T00:00:00"/>
    <n v="29.14989635622781"/>
    <s v="Administrative Officer"/>
    <s v="Property"/>
    <s v="High Net Worth"/>
    <s v="N"/>
    <s v="Yes"/>
    <n v="8"/>
    <m/>
  </r>
  <r>
    <n v="15640"/>
    <n v="36"/>
    <x v="246"/>
    <n v="354"/>
    <d v="2017-01-10T00:00:00"/>
    <b v="1"/>
    <s v="Approved"/>
    <s v="Solex"/>
    <s v="Standard"/>
    <s v="low"/>
    <s v="medium"/>
    <n v="1289.8499999999999"/>
    <n v="74.510000000000005"/>
    <d v="2003-02-16T00:00:00"/>
    <n v="1215.3399999999999"/>
    <s v="Female"/>
    <n v="37"/>
    <d v="1993-08-06T00:00:00"/>
    <n v="29.14989635622781"/>
    <s v="Administrative Officer"/>
    <s v="Property"/>
    <s v="High Net Worth"/>
    <s v="N"/>
    <s v="Yes"/>
    <n v="8"/>
    <m/>
  </r>
  <r>
    <n v="18680"/>
    <n v="20"/>
    <x v="247"/>
    <n v="40"/>
    <d v="2017-11-20T00:00:00"/>
    <b v="0"/>
    <s v="Approved"/>
    <s v="Trek Bicycles"/>
    <s v="Standard"/>
    <s v="medium"/>
    <s v="small"/>
    <n v="1775.81"/>
    <n v="1580.47"/>
    <d v="2010-05-05T00:00:00"/>
    <n v="195.33999999999992"/>
    <s v="Male"/>
    <n v="9"/>
    <d v="1964-11-25T00:00:00"/>
    <n v="57.864964849061387"/>
    <s v="Database Administrator III"/>
    <s v="Health"/>
    <s v="Mass Customer"/>
    <s v="N"/>
    <s v="No"/>
    <n v="7"/>
    <m/>
  </r>
  <r>
    <n v="11163"/>
    <n v="40"/>
    <x v="247"/>
    <n v="62"/>
    <d v="2017-10-29T00:00:00"/>
    <b v="1"/>
    <s v="Approved"/>
    <s v="OHM Cycles"/>
    <s v="Standard"/>
    <s v="high"/>
    <s v="medium"/>
    <n v="1458.17"/>
    <n v="874.9"/>
    <d v="2006-02-02T00:00:00"/>
    <n v="583.2700000000001"/>
    <s v="Male"/>
    <n v="9"/>
    <d v="1964-11-25T00:00:00"/>
    <n v="57.864964849061387"/>
    <s v="Database Administrator III"/>
    <s v="Health"/>
    <s v="Mass Customer"/>
    <s v="N"/>
    <s v="No"/>
    <n v="7"/>
    <m/>
  </r>
  <r>
    <n v="3753"/>
    <n v="36"/>
    <x v="247"/>
    <n v="192"/>
    <d v="2017-06-21T00:00:00"/>
    <b v="0"/>
    <s v="Approved"/>
    <s v="Solex"/>
    <s v="Standard"/>
    <s v="low"/>
    <s v="medium"/>
    <n v="945.04"/>
    <n v="507.58"/>
    <d v="1995-12-19T00:00:00"/>
    <n v="437.46"/>
    <s v="Male"/>
    <n v="9"/>
    <d v="1964-11-25T00:00:00"/>
    <n v="57.864964849061387"/>
    <s v="Database Administrator III"/>
    <s v="Health"/>
    <s v="Mass Customer"/>
    <s v="N"/>
    <s v="No"/>
    <n v="7"/>
    <m/>
  </r>
  <r>
    <n v="17801"/>
    <n v="69"/>
    <x v="247"/>
    <n v="258"/>
    <d v="2017-04-16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9"/>
    <d v="1964-11-25T00:00:00"/>
    <n v="57.864964849061387"/>
    <s v="Database Administrator III"/>
    <s v="Health"/>
    <s v="Mass Customer"/>
    <s v="N"/>
    <s v="No"/>
    <n v="7"/>
    <m/>
  </r>
  <r>
    <n v="17819"/>
    <n v="23"/>
    <x v="247"/>
    <n v="297"/>
    <d v="2017-03-08T00:00:00"/>
    <b v="0"/>
    <s v="Approved"/>
    <s v="Norco Bicycles"/>
    <s v="Mountain"/>
    <s v="low"/>
    <s v="small"/>
    <n v="688.63"/>
    <n v="612.88"/>
    <d v="1993-10-02T00:00:00"/>
    <n v="75.75"/>
    <s v="Male"/>
    <n v="9"/>
    <d v="1964-11-25T00:00:00"/>
    <n v="57.864964849061387"/>
    <s v="Database Administrator III"/>
    <s v="Health"/>
    <s v="Mass Customer"/>
    <s v="N"/>
    <s v="No"/>
    <n v="7"/>
    <m/>
  </r>
  <r>
    <n v="3951"/>
    <n v="70"/>
    <x v="247"/>
    <n v="303"/>
    <d v="2017-03-02T00:00:00"/>
    <b v="0"/>
    <s v="Approved"/>
    <s v="Trek Bicycles"/>
    <s v="Standard"/>
    <s v="high"/>
    <s v="medium"/>
    <n v="495.72"/>
    <n v="297.43"/>
    <d v="2015-04-11T00:00:00"/>
    <n v="198.29000000000002"/>
    <s v="Male"/>
    <n v="9"/>
    <d v="1964-11-25T00:00:00"/>
    <n v="57.864964849061387"/>
    <s v="Database Administrator III"/>
    <s v="Health"/>
    <s v="Mass Customer"/>
    <s v="N"/>
    <s v="No"/>
    <n v="7"/>
    <m/>
  </r>
  <r>
    <n v="11303"/>
    <n v="15"/>
    <x v="248"/>
    <n v="15"/>
    <d v="2017-12-15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79"/>
    <d v="1954-05-10T00:00:00"/>
    <n v="68.418389506912746"/>
    <s v="Electrical Engineer"/>
    <s v="Manufacturing"/>
    <s v="High Net Worth"/>
    <s v="N"/>
    <s v="No"/>
    <n v="9"/>
    <m/>
  </r>
  <r>
    <n v="15512"/>
    <n v="53"/>
    <x v="248"/>
    <n v="170"/>
    <d v="2017-07-13T00:00:00"/>
    <b v="1"/>
    <s v="Approved"/>
    <s v="Giant Bicycles"/>
    <s v="Standard"/>
    <s v="high"/>
    <s v="medium"/>
    <n v="1274.93"/>
    <n v="764.96"/>
    <d v="2007-08-04T00:00:00"/>
    <n v="509.97"/>
    <s v="Female"/>
    <n v="79"/>
    <d v="1954-05-10T00:00:00"/>
    <n v="68.418389506912746"/>
    <s v="Electrical Engineer"/>
    <s v="Manufacturing"/>
    <s v="High Net Worth"/>
    <s v="N"/>
    <s v="No"/>
    <n v="9"/>
    <m/>
  </r>
  <r>
    <n v="17815"/>
    <n v="85"/>
    <x v="248"/>
    <n v="222"/>
    <d v="2017-05-22T00:00:00"/>
    <b v="0"/>
    <s v="Approved"/>
    <s v="WeareA2B"/>
    <s v="Standard"/>
    <s v="medium"/>
    <s v="medium"/>
    <n v="1228.07"/>
    <n v="400.91"/>
    <d v="2000-05-22T00:00:00"/>
    <n v="827.15999999999985"/>
    <s v="Female"/>
    <n v="79"/>
    <d v="1954-05-10T00:00:00"/>
    <n v="68.418389506912746"/>
    <s v="Electrical Engineer"/>
    <s v="Manufacturing"/>
    <s v="High Net Worth"/>
    <s v="N"/>
    <s v="No"/>
    <n v="9"/>
    <m/>
  </r>
  <r>
    <n v="8355"/>
    <n v="49"/>
    <x v="248"/>
    <n v="325"/>
    <d v="2017-02-08T00:00:00"/>
    <b v="0"/>
    <s v="Approved"/>
    <s v="Solex"/>
    <s v="Standard"/>
    <s v="medium"/>
    <s v="large"/>
    <n v="1061.56"/>
    <n v="733.58"/>
    <d v="1993-07-20T00:00:00"/>
    <n v="327.9799999999999"/>
    <s v="Female"/>
    <n v="79"/>
    <d v="1954-05-10T00:00:00"/>
    <n v="68.418389506912746"/>
    <s v="Electrical Engineer"/>
    <s v="Manufacturing"/>
    <s v="High Net Worth"/>
    <s v="N"/>
    <s v="No"/>
    <n v="9"/>
    <m/>
  </r>
  <r>
    <n v="4553"/>
    <n v="7"/>
    <x v="248"/>
    <n v="329"/>
    <d v="2017-02-04T00:00:00"/>
    <b v="1"/>
    <s v="Approved"/>
    <s v="Giant Bicycles"/>
    <s v="Standard"/>
    <s v="medium"/>
    <s v="small"/>
    <n v="1311.44"/>
    <n v="1167.18"/>
    <d v="1992-10-11T00:00:00"/>
    <n v="144.26"/>
    <s v="Female"/>
    <n v="79"/>
    <d v="1954-05-10T00:00:00"/>
    <n v="68.418389506912746"/>
    <s v="Electrical Engineer"/>
    <s v="Manufacturing"/>
    <s v="High Net Worth"/>
    <s v="N"/>
    <s v="No"/>
    <n v="9"/>
    <m/>
  </r>
  <r>
    <n v="2218"/>
    <n v="36"/>
    <x v="248"/>
    <n v="349"/>
    <d v="2017-01-15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79"/>
    <d v="1954-05-10T00:00:00"/>
    <n v="68.418389506912746"/>
    <s v="Electrical Engineer"/>
    <s v="Manufacturing"/>
    <s v="High Net Worth"/>
    <s v="N"/>
    <s v="No"/>
    <n v="9"/>
    <m/>
  </r>
  <r>
    <n v="1283"/>
    <n v="0"/>
    <x v="249"/>
    <m/>
    <d v="2017-08-09T00:00:00"/>
    <b v="0"/>
    <s v="Approved"/>
    <m/>
    <m/>
    <m/>
    <m/>
    <n v="850"/>
    <m/>
    <m/>
    <m/>
    <m/>
    <m/>
    <m/>
    <m/>
    <m/>
    <m/>
    <m/>
    <m/>
    <m/>
    <m/>
    <m/>
  </r>
  <r>
    <n v="3065"/>
    <n v="76"/>
    <x v="250"/>
    <n v="18"/>
    <d v="2017-12-12T00:00:00"/>
    <b v="0"/>
    <s v="Approved"/>
    <s v="WeareA2B"/>
    <s v="Standard"/>
    <s v="low"/>
    <s v="medium"/>
    <n v="642.30999999999995"/>
    <n v="513.85"/>
    <d v="2014-10-10T00:00:00"/>
    <n v="128.45999999999992"/>
    <s v="Female"/>
    <n v="14"/>
    <d v="1980-03-10T00:00:00"/>
    <n v="42.566334712075083"/>
    <s v="Tax Accountant"/>
    <s v="Manufacturing"/>
    <s v="Mass Customer"/>
    <s v="N"/>
    <s v="No"/>
    <n v="14"/>
    <m/>
  </r>
  <r>
    <n v="14714"/>
    <n v="79"/>
    <x v="250"/>
    <n v="45"/>
    <d v="2017-11-15T00:00:00"/>
    <b v="1"/>
    <s v="Approved"/>
    <s v="Norco Bicycles"/>
    <s v="Standard"/>
    <s v="medium"/>
    <s v="medium"/>
    <n v="1555.58"/>
    <n v="818.01"/>
    <d v="2003-09-09T00:00:00"/>
    <n v="737.56999999999994"/>
    <s v="Female"/>
    <n v="14"/>
    <d v="1980-03-10T00:00:00"/>
    <n v="42.566334712075083"/>
    <s v="Tax Accountant"/>
    <s v="Manufacturing"/>
    <s v="Mass Customer"/>
    <s v="N"/>
    <s v="No"/>
    <n v="14"/>
    <m/>
  </r>
  <r>
    <n v="14040"/>
    <n v="12"/>
    <x v="250"/>
    <n v="98"/>
    <d v="2017-09-23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14"/>
    <d v="1980-03-10T00:00:00"/>
    <n v="42.566334712075083"/>
    <s v="Tax Accountant"/>
    <s v="Manufacturing"/>
    <s v="Mass Customer"/>
    <s v="N"/>
    <s v="No"/>
    <n v="14"/>
    <m/>
  </r>
  <r>
    <n v="19184"/>
    <n v="61"/>
    <x v="250"/>
    <n v="197"/>
    <d v="2017-06-16T00:00:00"/>
    <b v="0"/>
    <s v="Approved"/>
    <s v="OHM Cycles"/>
    <s v="Standard"/>
    <s v="low"/>
    <s v="medium"/>
    <n v="71.16"/>
    <n v="56.93"/>
    <d v="2015-06-17T00:00:00"/>
    <n v="14.229999999999997"/>
    <s v="Female"/>
    <n v="14"/>
    <d v="1980-03-10T00:00:00"/>
    <n v="42.566334712075083"/>
    <s v="Tax Accountant"/>
    <s v="Manufacturing"/>
    <s v="Mass Customer"/>
    <s v="N"/>
    <s v="No"/>
    <n v="14"/>
    <m/>
  </r>
  <r>
    <n v="11241"/>
    <n v="48"/>
    <x v="250"/>
    <n v="241"/>
    <d v="2017-05-03T00:00:00"/>
    <b v="1"/>
    <s v="Approved"/>
    <s v="WeareA2B"/>
    <s v="Standard"/>
    <s v="medium"/>
    <s v="medium"/>
    <n v="1762.96"/>
    <n v="950.52"/>
    <d v="2014-07-28T00:00:00"/>
    <n v="812.44"/>
    <s v="Female"/>
    <n v="14"/>
    <d v="1980-03-10T00:00:00"/>
    <n v="42.566334712075083"/>
    <s v="Tax Accountant"/>
    <s v="Manufacturing"/>
    <s v="Mass Customer"/>
    <s v="N"/>
    <s v="No"/>
    <n v="14"/>
    <m/>
  </r>
  <r>
    <n v="14944"/>
    <n v="10"/>
    <x v="250"/>
    <n v="331"/>
    <d v="2017-02-02T00:00:00"/>
    <b v="1"/>
    <s v="Approved"/>
    <s v="WeareA2B"/>
    <s v="Touring"/>
    <s v="medium"/>
    <s v="medium"/>
    <n v="1466.68"/>
    <n v="363.25"/>
    <d v="2014-03-03T00:00:00"/>
    <n v="1103.43"/>
    <s v="Female"/>
    <n v="14"/>
    <d v="1980-03-10T00:00:00"/>
    <n v="42.566334712075083"/>
    <s v="Tax Accountant"/>
    <s v="Manufacturing"/>
    <s v="Mass Customer"/>
    <s v="N"/>
    <s v="No"/>
    <n v="14"/>
    <m/>
  </r>
  <r>
    <n v="16071"/>
    <n v="79"/>
    <x v="251"/>
    <n v="20"/>
    <d v="2017-12-10T00:00:00"/>
    <b v="1"/>
    <s v="Approved"/>
    <s v="Norco Bicycles"/>
    <s v="Standard"/>
    <s v="medium"/>
    <s v="medium"/>
    <n v="1555.58"/>
    <n v="818.01"/>
    <d v="2003-09-09T00:00:00"/>
    <n v="737.56999999999994"/>
    <s v="Male"/>
    <n v="89"/>
    <d v="1978-09-03T00:00:00"/>
    <n v="44.084142931570277"/>
    <s v="Clinical Specialist"/>
    <s v="Health"/>
    <s v="Mass Customer"/>
    <s v="N"/>
    <s v="No"/>
    <n v="16"/>
    <m/>
  </r>
  <r>
    <n v="18102"/>
    <n v="21"/>
    <x v="251"/>
    <n v="241"/>
    <d v="2017-05-03T00:00:00"/>
    <b v="1"/>
    <s v="Approved"/>
    <s v="Solex"/>
    <s v="Standard"/>
    <s v="medium"/>
    <s v="large"/>
    <n v="1071.23"/>
    <n v="380.74"/>
    <d v="1996-04-05T00:00:00"/>
    <n v="690.49"/>
    <s v="Male"/>
    <n v="89"/>
    <d v="1978-09-03T00:00:00"/>
    <n v="44.084142931570277"/>
    <s v="Clinical Specialist"/>
    <s v="Health"/>
    <s v="Mass Customer"/>
    <s v="N"/>
    <s v="No"/>
    <n v="16"/>
    <m/>
  </r>
  <r>
    <n v="14252"/>
    <n v="11"/>
    <x v="252"/>
    <n v="52"/>
    <d v="2017-11-08T00:00:00"/>
    <b v="1"/>
    <s v="Approved"/>
    <s v="Giant Bicycles"/>
    <s v="Standard"/>
    <s v="high"/>
    <s v="medium"/>
    <n v="1274.93"/>
    <n v="764.96"/>
    <d v="2007-08-04T00:00:00"/>
    <n v="509.97"/>
    <s v="Male"/>
    <n v="13"/>
    <d v="1983-11-26T00:00:00"/>
    <n v="38.851266218924394"/>
    <s v="VP Sales"/>
    <s v="n/a"/>
    <s v="Affluent Customer"/>
    <s v="N"/>
    <s v="Yes"/>
    <n v="14"/>
    <m/>
  </r>
  <r>
    <n v="9609"/>
    <n v="47"/>
    <x v="252"/>
    <n v="109"/>
    <d v="2017-09-12T00:00:00"/>
    <b v="0"/>
    <s v="Approved"/>
    <s v="Trek Bicycles"/>
    <s v="Road"/>
    <s v="low"/>
    <s v="small"/>
    <n v="1720.7"/>
    <n v="1531.42"/>
    <d v="2003-07-21T00:00:00"/>
    <n v="189.27999999999997"/>
    <s v="Male"/>
    <n v="13"/>
    <d v="1983-11-26T00:00:00"/>
    <n v="38.851266218924394"/>
    <s v="VP Sales"/>
    <s v="n/a"/>
    <s v="Affluent Customer"/>
    <s v="N"/>
    <s v="Yes"/>
    <n v="14"/>
    <m/>
  </r>
  <r>
    <n v="7193"/>
    <n v="37"/>
    <x v="252"/>
    <n v="113"/>
    <d v="2017-09-08T00:00:00"/>
    <b v="0"/>
    <s v="Approved"/>
    <s v="OHM Cycles"/>
    <s v="Standard"/>
    <s v="low"/>
    <s v="medium"/>
    <n v="1793.43"/>
    <n v="248.82"/>
    <d v="2006-02-02T00:00:00"/>
    <n v="1544.6100000000001"/>
    <s v="Male"/>
    <n v="13"/>
    <d v="1983-11-26T00:00:00"/>
    <n v="38.851266218924394"/>
    <s v="VP Sales"/>
    <s v="n/a"/>
    <s v="Affluent Customer"/>
    <s v="N"/>
    <s v="Yes"/>
    <n v="14"/>
    <m/>
  </r>
  <r>
    <n v="10816"/>
    <n v="37"/>
    <x v="252"/>
    <n v="131"/>
    <d v="2017-08-21T00:00:00"/>
    <b v="1"/>
    <s v="Approved"/>
    <s v="OHM Cycles"/>
    <s v="Standard"/>
    <s v="low"/>
    <s v="medium"/>
    <n v="1793.43"/>
    <n v="248.82"/>
    <d v="1999-07-20T00:00:00"/>
    <n v="1544.6100000000001"/>
    <s v="Male"/>
    <n v="13"/>
    <d v="1983-11-26T00:00:00"/>
    <n v="38.851266218924394"/>
    <s v="VP Sales"/>
    <s v="n/a"/>
    <s v="Affluent Customer"/>
    <s v="N"/>
    <s v="Yes"/>
    <n v="14"/>
    <m/>
  </r>
  <r>
    <n v="3728"/>
    <n v="16"/>
    <x v="252"/>
    <n v="298"/>
    <d v="2017-03-07T00:00:00"/>
    <b v="0"/>
    <s v="Approved"/>
    <s v="Norco Bicycles"/>
    <s v="Standard"/>
    <s v="high"/>
    <s v="small"/>
    <n v="1661.92"/>
    <n v="1479.11"/>
    <d v="1996-04-05T00:00:00"/>
    <n v="182.81000000000017"/>
    <s v="Male"/>
    <n v="13"/>
    <d v="1983-11-26T00:00:00"/>
    <n v="38.851266218924394"/>
    <s v="VP Sales"/>
    <s v="n/a"/>
    <s v="Affluent Customer"/>
    <s v="N"/>
    <s v="Yes"/>
    <n v="14"/>
    <m/>
  </r>
  <r>
    <n v="487"/>
    <n v="27"/>
    <x v="252"/>
    <n v="318"/>
    <d v="2017-02-15T00:00:00"/>
    <b v="1"/>
    <s v="Approved"/>
    <s v="Trek Bicycles"/>
    <s v="Standard"/>
    <s v="medium"/>
    <s v="medium"/>
    <n v="499.53"/>
    <n v="388.72"/>
    <d v="1994-07-12T00:00:00"/>
    <n v="110.80999999999995"/>
    <s v="Male"/>
    <n v="13"/>
    <d v="1983-11-26T00:00:00"/>
    <n v="38.851266218924394"/>
    <s v="VP Sales"/>
    <s v="n/a"/>
    <s v="Affluent Customer"/>
    <s v="N"/>
    <s v="Yes"/>
    <n v="14"/>
    <m/>
  </r>
  <r>
    <n v="13894"/>
    <n v="15"/>
    <x v="253"/>
    <n v="1"/>
    <d v="2017-12-29T00:00:00"/>
    <b v="1"/>
    <s v="Approved"/>
    <s v="Norco Bicycles"/>
    <s v="Standard"/>
    <s v="low"/>
    <s v="medium"/>
    <n v="958.74"/>
    <n v="748.9"/>
    <d v="2005-12-07T00:00:00"/>
    <n v="209.84000000000003"/>
    <s v="Male"/>
    <n v="2"/>
    <d v="1967-12-03T00:00:00"/>
    <n v="54.843047041159316"/>
    <s v="Compensation Analyst"/>
    <s v="Financial Services"/>
    <s v="Affluent Customer"/>
    <s v="N"/>
    <s v="No"/>
    <n v="17"/>
    <m/>
  </r>
  <r>
    <n v="917"/>
    <n v="53"/>
    <x v="253"/>
    <n v="45"/>
    <d v="2017-11-15T00:00:00"/>
    <b v="1"/>
    <s v="Approved"/>
    <s v="OHM Cycles"/>
    <s v="Standard"/>
    <s v="medium"/>
    <s v="medium"/>
    <n v="795.34"/>
    <n v="101.58"/>
    <d v="1997-02-09T00:00:00"/>
    <n v="693.76"/>
    <s v="Male"/>
    <n v="2"/>
    <d v="1967-12-03T00:00:00"/>
    <n v="54.843047041159316"/>
    <s v="Compensation Analyst"/>
    <s v="Financial Services"/>
    <s v="Affluent Customer"/>
    <s v="N"/>
    <s v="No"/>
    <n v="17"/>
    <m/>
  </r>
  <r>
    <n v="13175"/>
    <n v="58"/>
    <x v="253"/>
    <n v="144"/>
    <d v="2017-08-08T00:00:00"/>
    <b v="1"/>
    <s v="Approved"/>
    <s v="OHM Cycles"/>
    <s v="Standard"/>
    <s v="medium"/>
    <s v="medium"/>
    <n v="912.52"/>
    <n v="141.4"/>
    <d v="2015-10-18T00:00:00"/>
    <n v="771.12"/>
    <s v="Male"/>
    <n v="2"/>
    <d v="1967-12-03T00:00:00"/>
    <n v="54.843047041159316"/>
    <s v="Compensation Analyst"/>
    <s v="Financial Services"/>
    <s v="Affluent Customer"/>
    <s v="N"/>
    <s v="No"/>
    <n v="17"/>
    <m/>
  </r>
  <r>
    <n v="19136"/>
    <n v="95"/>
    <x v="253"/>
    <n v="192"/>
    <d v="2017-06-21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2"/>
    <d v="1967-12-03T00:00:00"/>
    <n v="54.843047041159316"/>
    <s v="Compensation Analyst"/>
    <s v="Financial Services"/>
    <s v="Affluent Customer"/>
    <s v="N"/>
    <s v="No"/>
    <n v="17"/>
    <m/>
  </r>
  <r>
    <n v="8731"/>
    <n v="26"/>
    <x v="253"/>
    <n v="248"/>
    <d v="2017-04-26T00:00:00"/>
    <b v="1"/>
    <s v="Cancelled"/>
    <s v="WeareA2B"/>
    <s v="Standard"/>
    <s v="medium"/>
    <s v="medium"/>
    <n v="1992.93"/>
    <n v="762.63"/>
    <d v="1993-05-26T00:00:00"/>
    <n v="1230.3000000000002"/>
    <s v="Male"/>
    <n v="2"/>
    <d v="1967-12-03T00:00:00"/>
    <n v="54.843047041159316"/>
    <s v="Compensation Analyst"/>
    <s v="Financial Services"/>
    <s v="Affluent Customer"/>
    <s v="N"/>
    <s v="No"/>
    <n v="17"/>
    <m/>
  </r>
  <r>
    <n v="14452"/>
    <n v="7"/>
    <x v="253"/>
    <n v="344"/>
    <d v="2017-01-20T00:00:00"/>
    <b v="0"/>
    <s v="Approved"/>
    <s v="Trek Bicycles"/>
    <s v="Road"/>
    <s v="low"/>
    <s v="medium"/>
    <n v="980.37"/>
    <n v="234.43"/>
    <d v="2004-09-28T00:00:00"/>
    <n v="745.94"/>
    <s v="Male"/>
    <n v="2"/>
    <d v="1967-12-03T00:00:00"/>
    <n v="54.843047041159316"/>
    <s v="Compensation Analyst"/>
    <s v="Financial Services"/>
    <s v="Affluent Customer"/>
    <s v="N"/>
    <s v="No"/>
    <n v="17"/>
    <m/>
  </r>
  <r>
    <n v="2780"/>
    <n v="84"/>
    <x v="254"/>
    <n v="37"/>
    <d v="2017-11-23T00:00:00"/>
    <b v="0"/>
    <s v="Approved"/>
    <s v="Trek Bicycles"/>
    <s v="Road"/>
    <s v="medium"/>
    <s v="medium"/>
    <n v="290.62"/>
    <n v="215.14"/>
    <d v="2004-12-18T00:00:00"/>
    <n v="75.480000000000018"/>
    <s v="Female"/>
    <n v="84"/>
    <d v="1977-03-11T00:00:00"/>
    <n v="45.566334712075083"/>
    <s v="Pharmacist"/>
    <s v="Health"/>
    <s v="Affluent Customer"/>
    <s v="N"/>
    <s v="No"/>
    <n v="13"/>
    <m/>
  </r>
  <r>
    <n v="18610"/>
    <n v="63"/>
    <x v="254"/>
    <n v="122"/>
    <d v="2017-08-30T00:00:00"/>
    <b v="0"/>
    <s v="Approved"/>
    <s v="Solex"/>
    <s v="Standard"/>
    <s v="medium"/>
    <s v="medium"/>
    <n v="1483.2"/>
    <n v="99.59"/>
    <d v="1998-12-17T00:00:00"/>
    <n v="1383.6100000000001"/>
    <s v="Female"/>
    <n v="84"/>
    <d v="1977-03-11T00:00:00"/>
    <n v="45.566334712075083"/>
    <s v="Pharmacist"/>
    <s v="Health"/>
    <s v="Affluent Customer"/>
    <s v="N"/>
    <s v="No"/>
    <n v="13"/>
    <m/>
  </r>
  <r>
    <n v="405"/>
    <n v="76"/>
    <x v="254"/>
    <n v="194"/>
    <d v="2017-06-19T00:00:00"/>
    <b v="0"/>
    <s v="Approved"/>
    <s v="WeareA2B"/>
    <s v="Standard"/>
    <s v="low"/>
    <s v="medium"/>
    <n v="642.30999999999995"/>
    <n v="513.85"/>
    <d v="2014-10-10T00:00:00"/>
    <n v="128.45999999999992"/>
    <s v="Female"/>
    <n v="84"/>
    <d v="1977-03-11T00:00:00"/>
    <n v="45.566334712075083"/>
    <s v="Pharmacist"/>
    <s v="Health"/>
    <s v="Affluent Customer"/>
    <s v="N"/>
    <s v="No"/>
    <n v="13"/>
    <m/>
  </r>
  <r>
    <n v="14880"/>
    <n v="45"/>
    <x v="255"/>
    <n v="116"/>
    <d v="2017-09-05T00:00:00"/>
    <b v="0"/>
    <s v="Approved"/>
    <s v="Solex"/>
    <s v="Standard"/>
    <s v="medium"/>
    <s v="medium"/>
    <n v="441.49"/>
    <n v="84.99"/>
    <d v="1993-04-12T00:00:00"/>
    <n v="356.5"/>
    <s v="Male"/>
    <n v="96"/>
    <d v="1977-11-11T00:00:00"/>
    <n v="44.895101835679867"/>
    <s v="Database Administrator IV"/>
    <s v="Manufacturing"/>
    <s v="Mass Customer"/>
    <s v="N"/>
    <s v="No"/>
    <n v="20"/>
    <m/>
  </r>
  <r>
    <n v="1342"/>
    <n v="88"/>
    <x v="255"/>
    <n v="271"/>
    <d v="2017-04-03T00:00:00"/>
    <b v="1"/>
    <s v="Approved"/>
    <s v="Norco Bicycles"/>
    <s v="Standard"/>
    <s v="medium"/>
    <s v="medium"/>
    <n v="1198.46"/>
    <n v="381.1"/>
    <d v="1998-12-16T00:00:00"/>
    <n v="817.36"/>
    <s v="Male"/>
    <n v="96"/>
    <d v="1977-11-11T00:00:00"/>
    <n v="44.895101835679867"/>
    <s v="Database Administrator IV"/>
    <s v="Manufacturing"/>
    <s v="Mass Customer"/>
    <s v="N"/>
    <s v="No"/>
    <n v="20"/>
    <m/>
  </r>
  <r>
    <n v="2247"/>
    <n v="73"/>
    <x v="256"/>
    <n v="26"/>
    <d v="2017-12-04T00:00:00"/>
    <b v="0"/>
    <s v="Approved"/>
    <s v="Solex"/>
    <s v="Standard"/>
    <s v="medium"/>
    <s v="medium"/>
    <n v="1945.43"/>
    <n v="333.18"/>
    <d v="2002-08-31T00:00:00"/>
    <n v="1612.25"/>
    <s v="Male"/>
    <n v="99"/>
    <d v="1973-08-14T00:00:00"/>
    <n v="49.141677177828505"/>
    <s v="Accountant I"/>
    <s v="Entertainment"/>
    <s v="Mass Customer"/>
    <s v="N"/>
    <s v="No"/>
    <n v="18"/>
    <m/>
  </r>
  <r>
    <n v="18563"/>
    <n v="31"/>
    <x v="256"/>
    <n v="70"/>
    <d v="2017-10-21T00:00:00"/>
    <b v="0"/>
    <s v="Approved"/>
    <s v="Giant Bicycles"/>
    <s v="Standard"/>
    <s v="medium"/>
    <s v="medium"/>
    <n v="230.91"/>
    <n v="173.18"/>
    <d v="2006-11-10T00:00:00"/>
    <n v="57.72999999999999"/>
    <s v="Male"/>
    <n v="99"/>
    <d v="1973-08-14T00:00:00"/>
    <n v="49.141677177828505"/>
    <s v="Accountant I"/>
    <s v="Entertainment"/>
    <s v="Mass Customer"/>
    <s v="N"/>
    <s v="No"/>
    <n v="18"/>
    <m/>
  </r>
  <r>
    <n v="12238"/>
    <n v="53"/>
    <x v="256"/>
    <n v="168"/>
    <d v="2017-07-15T00:00:00"/>
    <b v="1"/>
    <s v="Approved"/>
    <s v="OHM Cycles"/>
    <s v="Standard"/>
    <s v="medium"/>
    <s v="medium"/>
    <n v="795.34"/>
    <n v="101.58"/>
    <d v="1997-02-09T00:00:00"/>
    <n v="693.76"/>
    <s v="Male"/>
    <n v="99"/>
    <d v="1973-08-14T00:00:00"/>
    <n v="49.141677177828505"/>
    <s v="Accountant I"/>
    <s v="Entertainment"/>
    <s v="Mass Customer"/>
    <s v="N"/>
    <s v="No"/>
    <n v="18"/>
    <m/>
  </r>
  <r>
    <n v="7040"/>
    <n v="49"/>
    <x v="256"/>
    <n v="222"/>
    <d v="2017-05-22T00:00:00"/>
    <b v="0"/>
    <s v="Approved"/>
    <s v="Trek Bicycles"/>
    <s v="Road"/>
    <s v="medium"/>
    <s v="medium"/>
    <n v="533.51"/>
    <n v="400.13"/>
    <d v="2012-06-04T00:00:00"/>
    <n v="133.38"/>
    <s v="Male"/>
    <n v="99"/>
    <d v="1973-08-14T00:00:00"/>
    <n v="49.141677177828505"/>
    <s v="Accountant I"/>
    <s v="Entertainment"/>
    <s v="Mass Customer"/>
    <s v="N"/>
    <s v="No"/>
    <n v="18"/>
    <m/>
  </r>
  <r>
    <n v="2407"/>
    <n v="83"/>
    <x v="256"/>
    <n v="349"/>
    <d v="2017-01-15T00:00:00"/>
    <b v="1"/>
    <s v="Approved"/>
    <s v="Solex"/>
    <s v="Touring"/>
    <s v="medium"/>
    <s v="large"/>
    <n v="2083.94"/>
    <n v="675.03"/>
    <d v="2013-09-16T00:00:00"/>
    <n v="1408.91"/>
    <s v="Male"/>
    <n v="99"/>
    <d v="1973-08-14T00:00:00"/>
    <n v="49.141677177828505"/>
    <s v="Accountant I"/>
    <s v="Entertainment"/>
    <s v="Mass Customer"/>
    <s v="N"/>
    <s v="No"/>
    <n v="18"/>
    <m/>
  </r>
  <r>
    <n v="15484"/>
    <n v="10"/>
    <x v="257"/>
    <n v="77"/>
    <d v="2017-10-14T00:00:00"/>
    <b v="0"/>
    <s v="Approved"/>
    <s v="Solex"/>
    <s v="Standard"/>
    <s v="medium"/>
    <s v="medium"/>
    <n v="1945.43"/>
    <n v="333.18"/>
    <d v="2002-08-31T00:00:00"/>
    <n v="1612.25"/>
    <s v="Female"/>
    <n v="59"/>
    <d v="1986-05-25T00:00:00"/>
    <n v="36.355375808282602"/>
    <s v="Systems Administrator II"/>
    <s v="Manufacturing"/>
    <s v="High Net Worth"/>
    <s v="N"/>
    <s v="No"/>
    <n v="12"/>
    <m/>
  </r>
  <r>
    <n v="1771"/>
    <n v="87"/>
    <x v="257"/>
    <n v="79"/>
    <d v="2017-10-12T00:00:00"/>
    <b v="1"/>
    <s v="Approved"/>
    <s v="OHM Cycles"/>
    <s v="Standard"/>
    <s v="medium"/>
    <s v="medium"/>
    <n v="1636.9"/>
    <n v="44.71"/>
    <d v="2010-08-20T00:00:00"/>
    <n v="1592.19"/>
    <s v="Female"/>
    <n v="59"/>
    <d v="1986-05-25T00:00:00"/>
    <n v="36.355375808282602"/>
    <s v="Systems Administrator II"/>
    <s v="Manufacturing"/>
    <s v="High Net Worth"/>
    <s v="N"/>
    <s v="No"/>
    <n v="12"/>
    <m/>
  </r>
  <r>
    <n v="17749"/>
    <n v="0"/>
    <x v="257"/>
    <n v="243"/>
    <d v="2017-05-01T00:00:00"/>
    <b v="0"/>
    <s v="Approved"/>
    <s v="WeareA2B"/>
    <s v="Standard"/>
    <s v="medium"/>
    <s v="small"/>
    <n v="175.89"/>
    <n v="131.91999999999999"/>
    <d v="2003-02-16T00:00:00"/>
    <n v="43.97"/>
    <s v="Female"/>
    <n v="59"/>
    <d v="1986-05-25T00:00:00"/>
    <n v="36.355375808282602"/>
    <s v="Systems Administrator II"/>
    <s v="Manufacturing"/>
    <s v="High Net Worth"/>
    <s v="N"/>
    <s v="No"/>
    <n v="12"/>
    <m/>
  </r>
  <r>
    <n v="13217"/>
    <n v="0"/>
    <x v="257"/>
    <n v="283"/>
    <d v="2017-03-22T00:00:00"/>
    <b v="0"/>
    <s v="Approved"/>
    <s v="Trek Bicycles"/>
    <s v="Standard"/>
    <s v="high"/>
    <s v="medium"/>
    <n v="358.39"/>
    <n v="215.03"/>
    <d v="2004-01-16T00:00:00"/>
    <n v="143.35999999999999"/>
    <s v="Female"/>
    <n v="59"/>
    <d v="1986-05-25T00:00:00"/>
    <n v="36.355375808282602"/>
    <s v="Systems Administrator II"/>
    <s v="Manufacturing"/>
    <s v="High Net Worth"/>
    <s v="N"/>
    <s v="No"/>
    <n v="12"/>
    <m/>
  </r>
  <r>
    <n v="5757"/>
    <n v="49"/>
    <x v="257"/>
    <n v="287"/>
    <d v="2017-03-18T00:00:00"/>
    <b v="1"/>
    <s v="Approved"/>
    <s v="Solex"/>
    <s v="Standard"/>
    <s v="medium"/>
    <s v="large"/>
    <n v="1061.56"/>
    <n v="733.58"/>
    <d v="1993-07-20T00:00:00"/>
    <n v="327.9799999999999"/>
    <s v="Female"/>
    <n v="59"/>
    <d v="1986-05-25T00:00:00"/>
    <n v="36.355375808282602"/>
    <s v="Systems Administrator II"/>
    <s v="Manufacturing"/>
    <s v="High Net Worth"/>
    <s v="N"/>
    <s v="No"/>
    <n v="12"/>
    <m/>
  </r>
  <r>
    <n v="7693"/>
    <n v="0"/>
    <x v="258"/>
    <n v="60"/>
    <d v="2017-10-31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30"/>
    <d v="1966-03-06T00:00:00"/>
    <n v="56.588252520294262"/>
    <n v="0"/>
    <s v="Property"/>
    <s v="High Net Worth"/>
    <s v="N"/>
    <s v="No"/>
    <n v="19"/>
    <m/>
  </r>
  <r>
    <n v="1540"/>
    <n v="67"/>
    <x v="258"/>
    <n v="73"/>
    <d v="2017-10-18T00:00:00"/>
    <b v="0"/>
    <s v="Approved"/>
    <s v="Solex"/>
    <s v="Standard"/>
    <s v="medium"/>
    <s v="large"/>
    <n v="1071.23"/>
    <n v="380.74"/>
    <d v="1996-04-05T00:00:00"/>
    <n v="690.49"/>
    <s v="Male"/>
    <n v="30"/>
    <d v="1966-03-06T00:00:00"/>
    <n v="56.588252520294262"/>
    <n v="0"/>
    <s v="Property"/>
    <s v="High Net Worth"/>
    <s v="N"/>
    <s v="No"/>
    <n v="19"/>
    <m/>
  </r>
  <r>
    <n v="9854"/>
    <n v="35"/>
    <x v="258"/>
    <n v="134"/>
    <d v="2017-08-18T00:00:00"/>
    <b v="1"/>
    <s v="Approved"/>
    <s v="Giant Bicycles"/>
    <s v="Standard"/>
    <s v="medium"/>
    <s v="medium"/>
    <n v="1403.5"/>
    <n v="954.82"/>
    <d v="2016-11-14T00:00:00"/>
    <n v="448.67999999999995"/>
    <s v="Male"/>
    <n v="30"/>
    <d v="1966-03-06T00:00:00"/>
    <n v="56.588252520294262"/>
    <n v="0"/>
    <s v="Property"/>
    <s v="High Net Worth"/>
    <s v="N"/>
    <s v="No"/>
    <n v="19"/>
    <m/>
  </r>
  <r>
    <n v="755"/>
    <n v="53"/>
    <x v="258"/>
    <n v="141"/>
    <d v="2017-08-11T00:00:00"/>
    <b v="1"/>
    <s v="Approved"/>
    <s v="Giant Bicycles"/>
    <s v="Standard"/>
    <s v="high"/>
    <s v="medium"/>
    <n v="1274.93"/>
    <n v="764.96"/>
    <d v="2007-08-04T00:00:00"/>
    <n v="509.97"/>
    <s v="Male"/>
    <n v="30"/>
    <d v="1966-03-06T00:00:00"/>
    <n v="56.588252520294262"/>
    <n v="0"/>
    <s v="Property"/>
    <s v="High Net Worth"/>
    <s v="N"/>
    <s v="No"/>
    <n v="19"/>
    <m/>
  </r>
  <r>
    <n v="7652"/>
    <n v="0"/>
    <x v="258"/>
    <n v="282"/>
    <d v="2017-03-23T00:00:00"/>
    <b v="1"/>
    <s v="Approved"/>
    <s v="Norco Bicycles"/>
    <s v="Standard"/>
    <s v="medium"/>
    <s v="medium"/>
    <n v="360.4"/>
    <n v="270.3"/>
    <d v="2016-12-06T00:00:00"/>
    <n v="90.099999999999966"/>
    <s v="Male"/>
    <n v="30"/>
    <d v="1966-03-06T00:00:00"/>
    <n v="56.588252520294262"/>
    <n v="0"/>
    <s v="Property"/>
    <s v="High Net Worth"/>
    <s v="N"/>
    <s v="No"/>
    <n v="19"/>
    <m/>
  </r>
  <r>
    <n v="4588"/>
    <n v="100"/>
    <x v="259"/>
    <n v="36"/>
    <d v="2017-11-24T00:00:00"/>
    <b v="1"/>
    <s v="Approved"/>
    <s v="Trek Bicycles"/>
    <s v="Standard"/>
    <s v="medium"/>
    <s v="small"/>
    <n v="1386.84"/>
    <n v="1234.29"/>
    <d v="2003-08-05T00:00:00"/>
    <n v="152.54999999999995"/>
    <s v="Female"/>
    <n v="74"/>
    <d v="1954-06-24T00:00:00"/>
    <n v="68.295101835679873"/>
    <s v="Internal Auditor"/>
    <s v="Property"/>
    <s v="High Net Worth"/>
    <s v="N"/>
    <s v="No"/>
    <n v="11"/>
    <m/>
  </r>
  <r>
    <n v="1130"/>
    <n v="0"/>
    <x v="259"/>
    <n v="68"/>
    <d v="2017-10-23T00:00:00"/>
    <b v="0"/>
    <s v="Approved"/>
    <s v="OHM Cycles"/>
    <s v="Standard"/>
    <s v="medium"/>
    <s v="medium"/>
    <n v="183.86"/>
    <n v="137.9"/>
    <d v="1997-10-04T00:00:00"/>
    <n v="45.960000000000008"/>
    <s v="Female"/>
    <n v="74"/>
    <d v="1954-06-24T00:00:00"/>
    <n v="68.295101835679873"/>
    <s v="Internal Auditor"/>
    <s v="Property"/>
    <s v="High Net Worth"/>
    <s v="N"/>
    <s v="No"/>
    <n v="11"/>
    <m/>
  </r>
  <r>
    <n v="13824"/>
    <n v="66"/>
    <x v="259"/>
    <n v="78"/>
    <d v="2017-10-13T00:00:00"/>
    <b v="1"/>
    <s v="Approved"/>
    <s v="Solex"/>
    <s v="Standard"/>
    <s v="medium"/>
    <s v="medium"/>
    <n v="1163.8900000000001"/>
    <n v="589.27"/>
    <d v="2016-07-09T00:00:00"/>
    <n v="574.62000000000012"/>
    <s v="Female"/>
    <n v="74"/>
    <d v="1954-06-24T00:00:00"/>
    <n v="68.295101835679873"/>
    <s v="Internal Auditor"/>
    <s v="Property"/>
    <s v="High Net Worth"/>
    <s v="N"/>
    <s v="No"/>
    <n v="11"/>
    <m/>
  </r>
  <r>
    <n v="17677"/>
    <n v="74"/>
    <x v="259"/>
    <n v="98"/>
    <d v="2017-09-23T00:00:00"/>
    <b v="1"/>
    <s v="Approved"/>
    <s v="WeareA2B"/>
    <s v="Standard"/>
    <s v="medium"/>
    <s v="medium"/>
    <n v="1762.96"/>
    <n v="950.52"/>
    <d v="2014-07-28T00:00:00"/>
    <n v="812.44"/>
    <s v="Female"/>
    <n v="74"/>
    <d v="1954-06-24T00:00:00"/>
    <n v="68.295101835679873"/>
    <s v="Internal Auditor"/>
    <s v="Property"/>
    <s v="High Net Worth"/>
    <s v="N"/>
    <s v="No"/>
    <n v="11"/>
    <m/>
  </r>
  <r>
    <n v="19633"/>
    <n v="95"/>
    <x v="259"/>
    <n v="138"/>
    <d v="2017-08-14T00:00:00"/>
    <b v="0"/>
    <s v="Approved"/>
    <s v="OHM Cycles"/>
    <s v="Touring"/>
    <s v="low"/>
    <s v="medium"/>
    <n v="1073.07"/>
    <n v="933.84"/>
    <d v="1997-01-25T00:00:00"/>
    <n v="139.2299999999999"/>
    <s v="Female"/>
    <n v="74"/>
    <d v="1954-06-24T00:00:00"/>
    <n v="68.295101835679873"/>
    <s v="Internal Auditor"/>
    <s v="Property"/>
    <s v="High Net Worth"/>
    <s v="N"/>
    <s v="No"/>
    <n v="11"/>
    <m/>
  </r>
  <r>
    <n v="19465"/>
    <n v="0"/>
    <x v="259"/>
    <n v="176"/>
    <d v="2017-07-07T00:00:00"/>
    <b v="0"/>
    <s v="Approved"/>
    <s v="Solex"/>
    <s v="Standard"/>
    <s v="medium"/>
    <s v="medium"/>
    <n v="100.35"/>
    <n v="75.260000000000005"/>
    <d v="1999-07-26T00:00:00"/>
    <n v="25.089999999999989"/>
    <s v="Female"/>
    <n v="74"/>
    <d v="1954-06-24T00:00:00"/>
    <n v="68.295101835679873"/>
    <s v="Internal Auditor"/>
    <s v="Property"/>
    <s v="High Net Worth"/>
    <s v="N"/>
    <s v="No"/>
    <n v="11"/>
    <m/>
  </r>
  <r>
    <n v="14622"/>
    <n v="9"/>
    <x v="259"/>
    <n v="230"/>
    <d v="2017-05-14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74"/>
    <d v="1954-06-24T00:00:00"/>
    <n v="68.295101835679873"/>
    <s v="Internal Auditor"/>
    <s v="Property"/>
    <s v="High Net Worth"/>
    <s v="N"/>
    <s v="No"/>
    <n v="11"/>
    <m/>
  </r>
  <r>
    <n v="7894"/>
    <n v="66"/>
    <x v="259"/>
    <n v="233"/>
    <d v="2017-05-11T00:00:00"/>
    <b v="1"/>
    <s v="Cancelled"/>
    <s v="Solex"/>
    <s v="Standard"/>
    <s v="medium"/>
    <s v="medium"/>
    <n v="1163.8900000000001"/>
    <n v="589.27"/>
    <d v="2016-07-09T00:00:00"/>
    <n v="574.62000000000012"/>
    <s v="Female"/>
    <n v="74"/>
    <d v="1954-06-24T00:00:00"/>
    <n v="68.295101835679873"/>
    <s v="Internal Auditor"/>
    <s v="Property"/>
    <s v="High Net Worth"/>
    <s v="N"/>
    <s v="No"/>
    <n v="11"/>
    <m/>
  </r>
  <r>
    <n v="1653"/>
    <n v="27"/>
    <x v="259"/>
    <n v="272"/>
    <d v="2017-04-02T00:00:00"/>
    <b v="0"/>
    <s v="Approved"/>
    <s v="Trek Bicycles"/>
    <s v="Standard"/>
    <s v="low"/>
    <s v="medium"/>
    <n v="1057.51"/>
    <n v="154.4"/>
    <d v="1994-07-12T00:00:00"/>
    <n v="903.11"/>
    <s v="Female"/>
    <n v="74"/>
    <d v="1954-06-24T00:00:00"/>
    <n v="68.295101835679873"/>
    <s v="Internal Auditor"/>
    <s v="Property"/>
    <s v="High Net Worth"/>
    <s v="N"/>
    <s v="No"/>
    <n v="11"/>
    <m/>
  </r>
  <r>
    <n v="13665"/>
    <n v="4"/>
    <x v="259"/>
    <n v="298"/>
    <d v="2017-03-07T00:00:00"/>
    <b v="0"/>
    <s v="Approved"/>
    <s v="Solex"/>
    <s v="Standard"/>
    <s v="medium"/>
    <s v="medium"/>
    <n v="1483.2"/>
    <n v="99.59"/>
    <d v="1998-12-17T00:00:00"/>
    <n v="1383.6100000000001"/>
    <s v="Female"/>
    <n v="74"/>
    <d v="1954-06-24T00:00:00"/>
    <n v="68.295101835679873"/>
    <s v="Internal Auditor"/>
    <s v="Property"/>
    <s v="High Net Worth"/>
    <s v="N"/>
    <s v="No"/>
    <n v="11"/>
    <m/>
  </r>
  <r>
    <n v="10464"/>
    <n v="66"/>
    <x v="259"/>
    <n v="306"/>
    <d v="2017-02-27T00:00:00"/>
    <b v="0"/>
    <s v="Approved"/>
    <s v="Solex"/>
    <s v="Standard"/>
    <s v="medium"/>
    <s v="medium"/>
    <n v="1163.8900000000001"/>
    <n v="589.27"/>
    <d v="2016-07-09T00:00:00"/>
    <n v="574.62000000000012"/>
    <s v="Female"/>
    <n v="74"/>
    <d v="1954-06-24T00:00:00"/>
    <n v="68.295101835679873"/>
    <s v="Internal Auditor"/>
    <s v="Property"/>
    <s v="High Net Worth"/>
    <s v="N"/>
    <s v="No"/>
    <n v="11"/>
    <m/>
  </r>
  <r>
    <n v="8459"/>
    <n v="67"/>
    <x v="260"/>
    <n v="45"/>
    <d v="2017-11-15T00:00:00"/>
    <b v="1"/>
    <s v="Approved"/>
    <s v="Norco Bicycles"/>
    <s v="Road"/>
    <s v="medium"/>
    <s v="medium"/>
    <n v="544.04999999999995"/>
    <n v="376.84"/>
    <d v="2016-12-06T00:00:00"/>
    <n v="167.20999999999998"/>
    <s v="Male"/>
    <n v="48"/>
    <d v="1995-08-05T00:00:00"/>
    <n v="27.152636081938095"/>
    <s v="Design Engineer"/>
    <s v="Financial Services"/>
    <s v="Mass Customer"/>
    <s v="N"/>
    <s v="Yes"/>
    <n v="3"/>
    <m/>
  </r>
  <r>
    <n v="19516"/>
    <n v="71"/>
    <x v="260"/>
    <n v="321"/>
    <d v="2017-02-12T00:00:00"/>
    <b v="0"/>
    <s v="Approved"/>
    <s v="Solex"/>
    <s v="Standard"/>
    <s v="high"/>
    <s v="large"/>
    <n v="1842.92"/>
    <n v="1105.75"/>
    <d v="2002-08-31T00:00:00"/>
    <n v="737.17000000000007"/>
    <s v="Male"/>
    <n v="48"/>
    <d v="1995-08-05T00:00:00"/>
    <n v="27.152636081938095"/>
    <s v="Design Engineer"/>
    <s v="Financial Services"/>
    <s v="Mass Customer"/>
    <s v="N"/>
    <s v="Yes"/>
    <n v="3"/>
    <m/>
  </r>
  <r>
    <n v="12640"/>
    <n v="15"/>
    <x v="260"/>
    <n v="335"/>
    <d v="2017-01-29T00:00:00"/>
    <b v="1"/>
    <s v="Approved"/>
    <s v="Norco Bicycles"/>
    <s v="Standard"/>
    <s v="low"/>
    <s v="medium"/>
    <n v="958.74"/>
    <n v="748.9"/>
    <d v="1994-09-09T00:00:00"/>
    <n v="209.84000000000003"/>
    <s v="Male"/>
    <n v="48"/>
    <d v="1995-08-05T00:00:00"/>
    <n v="27.152636081938095"/>
    <s v="Design Engineer"/>
    <s v="Financial Services"/>
    <s v="Mass Customer"/>
    <s v="N"/>
    <s v="Yes"/>
    <n v="3"/>
    <m/>
  </r>
  <r>
    <n v="14179"/>
    <n v="26"/>
    <x v="260"/>
    <n v="339"/>
    <d v="2017-01-25T00:00:00"/>
    <b v="0"/>
    <s v="Approved"/>
    <s v="WeareA2B"/>
    <s v="Standard"/>
    <s v="medium"/>
    <s v="medium"/>
    <n v="1992.93"/>
    <n v="762.63"/>
    <d v="2006-11-10T00:00:00"/>
    <n v="1230.3000000000002"/>
    <s v="Male"/>
    <n v="48"/>
    <d v="1995-08-05T00:00:00"/>
    <n v="27.152636081938095"/>
    <s v="Design Engineer"/>
    <s v="Financial Services"/>
    <s v="Mass Customer"/>
    <s v="N"/>
    <s v="Yes"/>
    <n v="3"/>
    <m/>
  </r>
  <r>
    <n v="15996"/>
    <n v="22"/>
    <x v="261"/>
    <n v="141"/>
    <d v="2017-08-11T00:00:00"/>
    <b v="0"/>
    <s v="Approved"/>
    <s v="WeareA2B"/>
    <s v="Standard"/>
    <s v="medium"/>
    <s v="medium"/>
    <n v="60.34"/>
    <n v="45.26"/>
    <d v="1993-07-15T00:00:00"/>
    <n v="15.080000000000005"/>
    <s v="Female"/>
    <n v="94"/>
    <d v="1987-11-11T00:00:00"/>
    <n v="34.889622383625074"/>
    <s v="Professor"/>
    <s v="Retail"/>
    <s v="Mass Customer"/>
    <s v="N"/>
    <s v="No"/>
    <n v="12"/>
    <m/>
  </r>
  <r>
    <n v="8709"/>
    <n v="73"/>
    <x v="261"/>
    <n v="144"/>
    <d v="2017-08-08T00:00:00"/>
    <b v="1"/>
    <s v="Approved"/>
    <s v="Solex"/>
    <s v="Standard"/>
    <s v="medium"/>
    <s v="medium"/>
    <n v="1945.43"/>
    <n v="333.18"/>
    <d v="2002-08-31T00:00:00"/>
    <n v="1612.25"/>
    <s v="Female"/>
    <n v="94"/>
    <d v="1987-11-11T00:00:00"/>
    <n v="34.889622383625074"/>
    <s v="Professor"/>
    <s v="Retail"/>
    <s v="Mass Customer"/>
    <s v="N"/>
    <s v="No"/>
    <n v="12"/>
    <m/>
  </r>
  <r>
    <n v="14876"/>
    <n v="84"/>
    <x v="261"/>
    <n v="164"/>
    <d v="2017-07-19T00:00:00"/>
    <b v="1"/>
    <s v="Approved"/>
    <s v="Trek Bicycles"/>
    <s v="Road"/>
    <s v="medium"/>
    <s v="medium"/>
    <n v="290.62"/>
    <n v="215.14"/>
    <d v="2004-12-18T00:00:00"/>
    <n v="75.480000000000018"/>
    <s v="Female"/>
    <n v="94"/>
    <d v="1987-11-11T00:00:00"/>
    <n v="34.889622383625074"/>
    <s v="Professor"/>
    <s v="Retail"/>
    <s v="Mass Customer"/>
    <s v="N"/>
    <s v="No"/>
    <n v="12"/>
    <m/>
  </r>
  <r>
    <n v="6078"/>
    <n v="22"/>
    <x v="261"/>
    <n v="301"/>
    <d v="2017-03-04T00:00:00"/>
    <b v="1"/>
    <s v="Approved"/>
    <s v="WeareA2B"/>
    <s v="Standard"/>
    <s v="medium"/>
    <s v="medium"/>
    <n v="60.34"/>
    <n v="45.26"/>
    <d v="1993-07-15T00:00:00"/>
    <n v="15.080000000000005"/>
    <s v="Female"/>
    <n v="94"/>
    <d v="1987-11-11T00:00:00"/>
    <n v="34.889622383625074"/>
    <s v="Professor"/>
    <s v="Retail"/>
    <s v="Mass Customer"/>
    <s v="N"/>
    <s v="No"/>
    <n v="12"/>
    <m/>
  </r>
  <r>
    <n v="3982"/>
    <n v="53"/>
    <x v="261"/>
    <n v="341"/>
    <d v="2017-01-23T00:00:00"/>
    <b v="1"/>
    <s v="Approved"/>
    <s v="OHM Cycles"/>
    <s v="Standard"/>
    <s v="medium"/>
    <s v="medium"/>
    <n v="795.34"/>
    <n v="101.58"/>
    <d v="1997-02-09T00:00:00"/>
    <n v="693.76"/>
    <s v="Female"/>
    <n v="94"/>
    <d v="1987-11-11T00:00:00"/>
    <n v="34.889622383625074"/>
    <s v="Professor"/>
    <s v="Retail"/>
    <s v="Mass Customer"/>
    <s v="N"/>
    <s v="No"/>
    <n v="12"/>
    <m/>
  </r>
  <r>
    <n v="4375"/>
    <n v="7"/>
    <x v="261"/>
    <n v="362"/>
    <d v="2017-01-02T00:00:00"/>
    <b v="0"/>
    <s v="Approved"/>
    <s v="Trek Bicycles"/>
    <s v="Road"/>
    <s v="low"/>
    <s v="medium"/>
    <n v="980.37"/>
    <n v="234.43"/>
    <d v="2004-09-28T00:00:00"/>
    <n v="745.94"/>
    <s v="Female"/>
    <n v="94"/>
    <d v="1987-11-11T00:00:00"/>
    <n v="34.889622383625074"/>
    <s v="Professor"/>
    <s v="Retail"/>
    <s v="Mass Customer"/>
    <s v="N"/>
    <s v="No"/>
    <n v="12"/>
    <m/>
  </r>
  <r>
    <n v="958"/>
    <n v="15"/>
    <x v="262"/>
    <n v="17"/>
    <d v="2017-12-13T00:00:00"/>
    <b v="1"/>
    <s v="Approved"/>
    <s v="Norco Bicycles"/>
    <s v="Standard"/>
    <s v="low"/>
    <s v="medium"/>
    <n v="958.74"/>
    <n v="748.9"/>
    <d v="2005-12-07T00:00:00"/>
    <n v="209.84000000000003"/>
    <s v="Male"/>
    <n v="34"/>
    <d v="1986-08-08T00:00:00"/>
    <n v="36.149896355910698"/>
    <s v="Environmental Tech"/>
    <s v="Property"/>
    <s v="Mass Customer"/>
    <s v="N"/>
    <s v="No"/>
    <n v="13"/>
    <m/>
  </r>
  <r>
    <n v="6385"/>
    <n v="70"/>
    <x v="262"/>
    <n v="120"/>
    <d v="2017-09-01T00:00:00"/>
    <b v="1"/>
    <s v="Approved"/>
    <s v="Trek Bicycles"/>
    <s v="Standard"/>
    <s v="high"/>
    <s v="medium"/>
    <n v="495.72"/>
    <n v="297.43"/>
    <d v="2015-04-11T00:00:00"/>
    <n v="198.29000000000002"/>
    <s v="Male"/>
    <n v="34"/>
    <d v="1986-08-08T00:00:00"/>
    <n v="36.149896355910698"/>
    <s v="Environmental Tech"/>
    <s v="Property"/>
    <s v="Mass Customer"/>
    <s v="N"/>
    <s v="No"/>
    <n v="13"/>
    <m/>
  </r>
  <r>
    <n v="13155"/>
    <n v="62"/>
    <x v="262"/>
    <n v="158"/>
    <d v="2017-07-25T00:00:00"/>
    <b v="0"/>
    <s v="Approved"/>
    <s v="Solex"/>
    <s v="Standard"/>
    <s v="medium"/>
    <s v="medium"/>
    <n v="478.16"/>
    <n v="298.72000000000003"/>
    <d v="1993-06-23T00:00:00"/>
    <n v="179.44"/>
    <s v="Male"/>
    <n v="34"/>
    <d v="1986-08-08T00:00:00"/>
    <n v="36.149896355910698"/>
    <s v="Environmental Tech"/>
    <s v="Property"/>
    <s v="Mass Customer"/>
    <s v="N"/>
    <s v="No"/>
    <n v="13"/>
    <m/>
  </r>
  <r>
    <n v="1013"/>
    <n v="64"/>
    <x v="262"/>
    <n v="215"/>
    <d v="2017-05-29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34"/>
    <d v="1986-08-08T00:00:00"/>
    <n v="36.149896355910698"/>
    <s v="Environmental Tech"/>
    <s v="Property"/>
    <s v="Mass Customer"/>
    <s v="N"/>
    <s v="No"/>
    <n v="13"/>
    <m/>
  </r>
  <r>
    <n v="13005"/>
    <n v="98"/>
    <x v="262"/>
    <n v="229"/>
    <d v="2017-05-15T00:00:00"/>
    <b v="1"/>
    <s v="Approved"/>
    <s v="Trek Bicycles"/>
    <s v="Standard"/>
    <s v="high"/>
    <s v="medium"/>
    <n v="358.39"/>
    <n v="215.03"/>
    <d v="2004-01-16T00:00:00"/>
    <n v="143.35999999999999"/>
    <s v="Male"/>
    <n v="34"/>
    <d v="1986-08-08T00:00:00"/>
    <n v="36.149896355910698"/>
    <s v="Environmental Tech"/>
    <s v="Property"/>
    <s v="Mass Customer"/>
    <s v="N"/>
    <s v="No"/>
    <n v="13"/>
    <m/>
  </r>
  <r>
    <n v="5096"/>
    <n v="40"/>
    <x v="262"/>
    <n v="325"/>
    <d v="2017-02-08T00:00:00"/>
    <b v="0"/>
    <s v="Approved"/>
    <s v="OHM Cycles"/>
    <s v="Standard"/>
    <s v="high"/>
    <s v="medium"/>
    <n v="1458.17"/>
    <n v="874.9"/>
    <d v="2006-02-02T00:00:00"/>
    <n v="583.2700000000001"/>
    <s v="Male"/>
    <n v="34"/>
    <d v="1986-08-08T00:00:00"/>
    <n v="36.149896355910698"/>
    <s v="Environmental Tech"/>
    <s v="Property"/>
    <s v="Mass Customer"/>
    <s v="N"/>
    <s v="No"/>
    <n v="13"/>
    <m/>
  </r>
  <r>
    <n v="13130"/>
    <n v="0"/>
    <x v="263"/>
    <n v="11"/>
    <d v="2017-12-19T00:00:00"/>
    <b v="0"/>
    <s v="Approved"/>
    <s v="Giant Bicycles"/>
    <s v="Standard"/>
    <s v="medium"/>
    <s v="medium"/>
    <n v="230.91"/>
    <n v="173.18"/>
    <d v="2006-11-10T00:00:00"/>
    <n v="57.72999999999999"/>
    <s v="Female"/>
    <n v="71"/>
    <d v="1969-08-12T00:00:00"/>
    <n v="53.149896356227813"/>
    <s v="Chief Design Engineer"/>
    <s v="Retail"/>
    <s v="High Net Worth"/>
    <s v="N"/>
    <s v="No"/>
    <n v="12"/>
    <m/>
  </r>
  <r>
    <n v="18301"/>
    <n v="15"/>
    <x v="263"/>
    <n v="26"/>
    <d v="2017-12-04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71"/>
    <d v="1969-08-12T00:00:00"/>
    <n v="53.149896356227813"/>
    <s v="Chief Design Engineer"/>
    <s v="Retail"/>
    <s v="High Net Worth"/>
    <s v="N"/>
    <s v="No"/>
    <n v="12"/>
    <m/>
  </r>
  <r>
    <n v="12305"/>
    <n v="15"/>
    <x v="263"/>
    <n v="101"/>
    <d v="2017-09-20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71"/>
    <d v="1969-08-12T00:00:00"/>
    <n v="53.149896356227813"/>
    <s v="Chief Design Engineer"/>
    <s v="Retail"/>
    <s v="High Net Worth"/>
    <s v="N"/>
    <s v="No"/>
    <n v="12"/>
    <m/>
  </r>
  <r>
    <n v="12880"/>
    <n v="35"/>
    <x v="263"/>
    <n v="144"/>
    <d v="2017-08-08T00:00:00"/>
    <b v="1"/>
    <s v="Approved"/>
    <s v="Giant Bicycles"/>
    <s v="Standard"/>
    <s v="medium"/>
    <s v="medium"/>
    <n v="1403.5"/>
    <n v="954.82"/>
    <d v="2016-11-14T00:00:00"/>
    <n v="448.67999999999995"/>
    <s v="Female"/>
    <n v="71"/>
    <d v="1969-08-12T00:00:00"/>
    <n v="53.149896356227813"/>
    <s v="Chief Design Engineer"/>
    <s v="Retail"/>
    <s v="High Net Worth"/>
    <s v="N"/>
    <s v="No"/>
    <n v="12"/>
    <m/>
  </r>
  <r>
    <n v="1355"/>
    <n v="92"/>
    <x v="264"/>
    <m/>
    <d v="2017-02-28T00:00:00"/>
    <m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</r>
  <r>
    <n v="9150"/>
    <n v="93"/>
    <x v="263"/>
    <n v="149"/>
    <d v="2017-08-03T00:00:00"/>
    <b v="1"/>
    <s v="Approved"/>
    <s v="OHM Cycles"/>
    <s v="Standard"/>
    <s v="high"/>
    <s v="medium"/>
    <n v="1458.17"/>
    <n v="874.9"/>
    <d v="2006-02-02T00:00:00"/>
    <n v="583.2700000000001"/>
    <s v="Female"/>
    <n v="71"/>
    <d v="1969-08-12T00:00:00"/>
    <n v="53.149896356227813"/>
    <s v="Chief Design Engineer"/>
    <s v="Retail"/>
    <s v="High Net Worth"/>
    <s v="N"/>
    <s v="No"/>
    <n v="12"/>
    <m/>
  </r>
  <r>
    <n v="10386"/>
    <n v="0"/>
    <x v="263"/>
    <n v="174"/>
    <d v="2017-07-09T00:00:00"/>
    <b v="0"/>
    <s v="Approved"/>
    <s v="OHM Cycles"/>
    <s v="Standard"/>
    <s v="low"/>
    <s v="medium"/>
    <n v="71.16"/>
    <n v="56.93"/>
    <d v="2015-06-17T00:00:00"/>
    <n v="14.229999999999997"/>
    <s v="Female"/>
    <n v="71"/>
    <d v="1969-08-12T00:00:00"/>
    <n v="53.149896356227813"/>
    <s v="Chief Design Engineer"/>
    <s v="Retail"/>
    <s v="High Net Worth"/>
    <s v="N"/>
    <s v="No"/>
    <n v="12"/>
    <m/>
  </r>
  <r>
    <n v="452"/>
    <n v="80"/>
    <x v="263"/>
    <n v="285"/>
    <d v="2017-03-20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71"/>
    <d v="1969-08-12T00:00:00"/>
    <n v="53.149896356227813"/>
    <s v="Chief Design Engineer"/>
    <s v="Retail"/>
    <s v="High Net Worth"/>
    <s v="N"/>
    <s v="No"/>
    <n v="12"/>
    <m/>
  </r>
  <r>
    <n v="13779"/>
    <n v="1"/>
    <x v="263"/>
    <n v="333"/>
    <d v="2017-01-31T00:00:00"/>
    <b v="0"/>
    <s v="Approved"/>
    <s v="Giant Bicycles"/>
    <s v="Touring"/>
    <s v="medium"/>
    <s v="large"/>
    <n v="1873.97"/>
    <n v="863.95"/>
    <d v="2006-05-22T00:00:00"/>
    <n v="1010.02"/>
    <s v="Female"/>
    <n v="71"/>
    <d v="1969-08-12T00:00:00"/>
    <n v="53.149896356227813"/>
    <s v="Chief Design Engineer"/>
    <s v="Retail"/>
    <s v="High Net Worth"/>
    <s v="N"/>
    <s v="No"/>
    <n v="12"/>
    <m/>
  </r>
  <r>
    <n v="3460"/>
    <n v="64"/>
    <x v="263"/>
    <n v="363"/>
    <d v="2017-01-01T00:00:00"/>
    <b v="1"/>
    <s v="Approved"/>
    <s v="Giant Bicycles"/>
    <s v="Standard"/>
    <s v="high"/>
    <s v="small"/>
    <n v="1977.36"/>
    <n v="1759.85"/>
    <d v="2011-08-24T00:00:00"/>
    <n v="217.51"/>
    <s v="Female"/>
    <n v="71"/>
    <d v="1969-08-12T00:00:00"/>
    <n v="53.149896356227813"/>
    <s v="Chief Design Engineer"/>
    <s v="Retail"/>
    <s v="High Net Worth"/>
    <s v="N"/>
    <s v="No"/>
    <n v="12"/>
    <m/>
  </r>
  <r>
    <n v="9125"/>
    <n v="15"/>
    <x v="265"/>
    <n v="2"/>
    <d v="2017-12-28T00:00:00"/>
    <b v="0"/>
    <s v="Approved"/>
    <s v="Norco Bicycles"/>
    <s v="Standard"/>
    <s v="low"/>
    <s v="medium"/>
    <n v="958.74"/>
    <n v="748.9"/>
    <d v="2005-12-07T00:00:00"/>
    <n v="209.84000000000003"/>
    <s v="Female"/>
    <n v="30"/>
    <d v="1976-12-26T00:00:00"/>
    <n v="45.771814164129879"/>
    <s v="Social Worker"/>
    <s v="Health"/>
    <s v="Mass Customer"/>
    <s v="N"/>
    <s v="No"/>
    <n v="15"/>
    <m/>
  </r>
  <r>
    <n v="1362"/>
    <n v="32"/>
    <x v="266"/>
    <m/>
    <d v="2017-01-27T00:00:00"/>
    <m/>
    <s v="Approved"/>
    <s v="Giant Bicycles"/>
    <s v="Standard"/>
    <s v="high"/>
    <s v="medium"/>
    <n v="1179"/>
    <n v="707.4"/>
    <n v="38482"/>
    <m/>
    <m/>
    <m/>
    <m/>
    <m/>
    <m/>
    <m/>
    <m/>
    <m/>
    <m/>
    <m/>
    <m/>
  </r>
  <r>
    <n v="2769"/>
    <n v="9"/>
    <x v="265"/>
    <n v="81"/>
    <d v="2017-10-10T00:00:00"/>
    <b v="0"/>
    <s v="Approved"/>
    <s v="OHM Cycles"/>
    <s v="Road"/>
    <s v="medium"/>
    <s v="medium"/>
    <n v="742.54"/>
    <n v="667.4"/>
    <d v="1991-11-07T00:00:00"/>
    <n v="75.139999999999986"/>
    <s v="Female"/>
    <n v="30"/>
    <d v="1976-12-26T00:00:00"/>
    <n v="45.771814164129879"/>
    <s v="Social Worker"/>
    <s v="Health"/>
    <s v="Mass Customer"/>
    <s v="N"/>
    <s v="No"/>
    <n v="15"/>
    <m/>
  </r>
  <r>
    <n v="3494"/>
    <n v="49"/>
    <x v="265"/>
    <n v="84"/>
    <d v="2017-10-07T00:00:00"/>
    <b v="0"/>
    <s v="Approved"/>
    <s v="Trek Bicycles"/>
    <s v="Road"/>
    <s v="medium"/>
    <s v="medium"/>
    <n v="533.51"/>
    <n v="400.13"/>
    <d v="2012-06-04T00:00:00"/>
    <n v="133.38"/>
    <s v="Female"/>
    <n v="30"/>
    <d v="1976-12-26T00:00:00"/>
    <n v="45.771814164129879"/>
    <s v="Social Worker"/>
    <s v="Health"/>
    <s v="Mass Customer"/>
    <s v="N"/>
    <s v="No"/>
    <n v="15"/>
    <m/>
  </r>
  <r>
    <n v="15378"/>
    <n v="58"/>
    <x v="265"/>
    <n v="120"/>
    <d v="2017-09-01T00:00:00"/>
    <b v="1"/>
    <s v="Approved"/>
    <s v="OHM Cycles"/>
    <s v="Standard"/>
    <s v="medium"/>
    <s v="medium"/>
    <n v="912.52"/>
    <n v="141.4"/>
    <d v="2015-10-18T00:00:00"/>
    <n v="771.12"/>
    <s v="Female"/>
    <n v="30"/>
    <d v="1976-12-26T00:00:00"/>
    <n v="45.771814164129879"/>
    <s v="Social Worker"/>
    <s v="Health"/>
    <s v="Mass Customer"/>
    <s v="N"/>
    <s v="No"/>
    <n v="15"/>
    <m/>
  </r>
  <r>
    <n v="10037"/>
    <n v="57"/>
    <x v="265"/>
    <n v="156"/>
    <d v="2017-07-27T00:00:00"/>
    <b v="0"/>
    <s v="Approved"/>
    <s v="WeareA2B"/>
    <s v="Touring"/>
    <s v="medium"/>
    <s v="large"/>
    <n v="1890.39"/>
    <n v="260.14"/>
    <d v="1991-01-21T00:00:00"/>
    <n v="1630.25"/>
    <s v="Female"/>
    <n v="30"/>
    <d v="1976-12-26T00:00:00"/>
    <n v="45.771814164129879"/>
    <s v="Social Worker"/>
    <s v="Health"/>
    <s v="Mass Customer"/>
    <s v="N"/>
    <s v="No"/>
    <n v="15"/>
    <m/>
  </r>
  <r>
    <n v="8245"/>
    <n v="5"/>
    <x v="265"/>
    <n v="176"/>
    <d v="2017-07-07T00:00:00"/>
    <b v="1"/>
    <s v="Approved"/>
    <s v="Trek Bicycles"/>
    <s v="Mountain"/>
    <s v="low"/>
    <s v="medium"/>
    <n v="574.64"/>
    <n v="459.71"/>
    <d v="2011-08-29T00:00:00"/>
    <n v="114.93"/>
    <s v="Female"/>
    <n v="30"/>
    <d v="1976-12-26T00:00:00"/>
    <n v="45.771814164129879"/>
    <s v="Social Worker"/>
    <s v="Health"/>
    <s v="Mass Customer"/>
    <s v="N"/>
    <s v="No"/>
    <n v="15"/>
    <m/>
  </r>
  <r>
    <n v="9203"/>
    <n v="49"/>
    <x v="265"/>
    <n v="195"/>
    <d v="2017-06-18T00:00:00"/>
    <b v="1"/>
    <s v="Approved"/>
    <s v="Trek Bicycles"/>
    <s v="Road"/>
    <s v="medium"/>
    <s v="medium"/>
    <n v="533.51"/>
    <n v="400.13"/>
    <d v="2012-06-04T00:00:00"/>
    <n v="133.38"/>
    <s v="Female"/>
    <n v="30"/>
    <d v="1976-12-26T00:00:00"/>
    <n v="45.771814164129879"/>
    <s v="Social Worker"/>
    <s v="Health"/>
    <s v="Mass Customer"/>
    <s v="N"/>
    <s v="No"/>
    <n v="15"/>
    <m/>
  </r>
  <r>
    <n v="8327"/>
    <n v="98"/>
    <x v="265"/>
    <n v="201"/>
    <d v="2017-06-12T00:00:00"/>
    <b v="0"/>
    <s v="Approved"/>
    <s v="Trek Bicycles"/>
    <s v="Standard"/>
    <s v="high"/>
    <s v="medium"/>
    <n v="358.39"/>
    <n v="215.03"/>
    <d v="2004-01-16T00:00:00"/>
    <n v="143.35999999999999"/>
    <s v="Female"/>
    <n v="30"/>
    <d v="1976-12-26T00:00:00"/>
    <n v="45.771814164129879"/>
    <s v="Social Worker"/>
    <s v="Health"/>
    <s v="Mass Customer"/>
    <s v="N"/>
    <s v="No"/>
    <n v="15"/>
    <m/>
  </r>
  <r>
    <n v="1060"/>
    <n v="34"/>
    <x v="265"/>
    <n v="206"/>
    <d v="2017-06-07T00:00:00"/>
    <b v="0"/>
    <s v="Approved"/>
    <s v="Norco Bicycles"/>
    <s v="Road"/>
    <s v="high"/>
    <s v="large"/>
    <n v="774.53"/>
    <n v="464.72"/>
    <d v="2003-03-18T00:00:00"/>
    <n v="309.80999999999995"/>
    <s v="Female"/>
    <n v="30"/>
    <d v="1976-12-26T00:00:00"/>
    <n v="45.771814164129879"/>
    <s v="Social Worker"/>
    <s v="Health"/>
    <s v="Mass Customer"/>
    <s v="N"/>
    <s v="No"/>
    <n v="15"/>
    <m/>
  </r>
  <r>
    <n v="19258"/>
    <n v="29"/>
    <x v="265"/>
    <n v="340"/>
    <d v="2017-01-24T00:00:00"/>
    <b v="1"/>
    <s v="Approved"/>
    <s v="Norco Bicycles"/>
    <s v="Road"/>
    <s v="medium"/>
    <s v="medium"/>
    <n v="543.39"/>
    <n v="407.54"/>
    <d v="2016-11-22T00:00:00"/>
    <n v="135.84999999999997"/>
    <s v="Female"/>
    <n v="30"/>
    <d v="1976-12-26T00:00:00"/>
    <n v="45.771814164129879"/>
    <s v="Social Worker"/>
    <s v="Health"/>
    <s v="Mass Customer"/>
    <s v="N"/>
    <s v="No"/>
    <n v="15"/>
    <m/>
  </r>
  <r>
    <n v="1372"/>
    <n v="17"/>
    <x v="267"/>
    <m/>
    <d v="2017-04-19T00:00:00"/>
    <m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</r>
  <r>
    <n v="14703"/>
    <n v="65"/>
    <x v="265"/>
    <n v="357"/>
    <d v="2017-01-07T00:00:00"/>
    <b v="1"/>
    <s v="Approved"/>
    <s v="WeareA2B"/>
    <s v="Standard"/>
    <s v="medium"/>
    <s v="medium"/>
    <n v="1807.45"/>
    <n v="778.69"/>
    <d v="2015-05-21T00:00:00"/>
    <n v="1028.76"/>
    <s v="Female"/>
    <n v="30"/>
    <d v="1976-12-26T00:00:00"/>
    <n v="45.771814164129879"/>
    <s v="Social Worker"/>
    <s v="Health"/>
    <s v="Mass Customer"/>
    <s v="N"/>
    <s v="No"/>
    <n v="15"/>
    <m/>
  </r>
  <r>
    <n v="17755"/>
    <n v="42"/>
    <x v="268"/>
    <n v="6"/>
    <d v="2017-12-24T00:00:00"/>
    <b v="1"/>
    <s v="Approved"/>
    <s v="OHM Cycles"/>
    <s v="Road"/>
    <s v="medium"/>
    <s v="small"/>
    <n v="1810"/>
    <n v="1610.9"/>
    <d v="2008-03-19T00:00:00"/>
    <n v="199.09999999999991"/>
    <s v="Male"/>
    <n v="79"/>
    <d v="1954-10-30T00:00:00"/>
    <n v="67.944416904173011"/>
    <s v="Research Nurse"/>
    <s v="Health"/>
    <s v="Affluent Customer"/>
    <s v="N"/>
    <s v="No"/>
    <n v="14"/>
    <m/>
  </r>
  <r>
    <n v="13855"/>
    <n v="11"/>
    <x v="268"/>
    <n v="134"/>
    <d v="2017-08-18T00:00:00"/>
    <b v="1"/>
    <s v="Approved"/>
    <s v="Giant Bicycles"/>
    <s v="Standard"/>
    <s v="high"/>
    <s v="medium"/>
    <n v="1274.93"/>
    <n v="764.96"/>
    <d v="2007-08-04T00:00:00"/>
    <n v="509.97"/>
    <s v="Male"/>
    <n v="79"/>
    <d v="1954-10-30T00:00:00"/>
    <n v="67.944416904173011"/>
    <s v="Research Nurse"/>
    <s v="Health"/>
    <s v="Affluent Customer"/>
    <s v="N"/>
    <s v="No"/>
    <n v="14"/>
    <m/>
  </r>
  <r>
    <n v="16058"/>
    <n v="68"/>
    <x v="268"/>
    <n v="259"/>
    <d v="2017-04-15T00:00:00"/>
    <b v="0"/>
    <s v="Approved"/>
    <s v="OHM Cycles"/>
    <s v="Standard"/>
    <s v="medium"/>
    <s v="medium"/>
    <n v="1636.9"/>
    <n v="44.71"/>
    <d v="2010-08-20T00:00:00"/>
    <n v="1592.19"/>
    <s v="Male"/>
    <n v="79"/>
    <d v="1954-10-30T00:00:00"/>
    <n v="67.944416904173011"/>
    <s v="Research Nurse"/>
    <s v="Health"/>
    <s v="Affluent Customer"/>
    <s v="N"/>
    <s v="No"/>
    <n v="14"/>
    <m/>
  </r>
  <r>
    <n v="7725"/>
    <n v="49"/>
    <x v="268"/>
    <n v="322"/>
    <d v="2017-02-11T00:00:00"/>
    <b v="1"/>
    <s v="Approved"/>
    <s v="Trek Bicycles"/>
    <s v="Road"/>
    <s v="medium"/>
    <s v="medium"/>
    <n v="533.51"/>
    <n v="400.13"/>
    <d v="2012-06-04T00:00:00"/>
    <n v="133.38"/>
    <s v="Male"/>
    <n v="79"/>
    <d v="1954-10-30T00:00:00"/>
    <n v="67.944416904173011"/>
    <s v="Research Nurse"/>
    <s v="Health"/>
    <s v="Affluent Customer"/>
    <s v="N"/>
    <s v="No"/>
    <n v="14"/>
    <m/>
  </r>
  <r>
    <n v="11905"/>
    <n v="23"/>
    <x v="269"/>
    <n v="26"/>
    <d v="2017-12-04T00:00:00"/>
    <b v="1"/>
    <s v="Approved"/>
    <s v="Norco Bicycles"/>
    <s v="Standard"/>
    <s v="medium"/>
    <s v="medium"/>
    <n v="1198.46"/>
    <n v="381.1"/>
    <d v="2000-11-03T00:00:00"/>
    <n v="817.36"/>
    <s v="Male"/>
    <n v="18"/>
    <d v="1974-03-07T00:00:00"/>
    <n v="48.580033342212069"/>
    <s v="Account Coordinator"/>
    <s v="Property"/>
    <s v="High Net Worth"/>
    <s v="N"/>
    <s v="Yes"/>
    <n v="11"/>
    <m/>
  </r>
  <r>
    <n v="18270"/>
    <n v="0"/>
    <x v="269"/>
    <n v="104"/>
    <d v="2017-09-17T00:00:00"/>
    <b v="0"/>
    <s v="Approved"/>
    <s v="Norco Bicycles"/>
    <s v="Road"/>
    <s v="medium"/>
    <s v="medium"/>
    <n v="543.39"/>
    <n v="407.54"/>
    <d v="2002-03-22T00:00:00"/>
    <n v="135.84999999999997"/>
    <s v="Male"/>
    <n v="18"/>
    <d v="1974-03-07T00:00:00"/>
    <n v="48.580033342212069"/>
    <s v="Account Coordinator"/>
    <s v="Property"/>
    <s v="High Net Worth"/>
    <s v="N"/>
    <s v="Yes"/>
    <n v="11"/>
    <m/>
  </r>
  <r>
    <n v="17110"/>
    <n v="35"/>
    <x v="269"/>
    <n v="258"/>
    <d v="2017-04-16T00:00:00"/>
    <b v="0"/>
    <s v="Approved"/>
    <s v="Giant Bicycles"/>
    <s v="Standard"/>
    <s v="medium"/>
    <s v="medium"/>
    <n v="1403.5"/>
    <n v="954.82"/>
    <d v="2004-09-28T00:00:00"/>
    <n v="448.67999999999995"/>
    <s v="Male"/>
    <n v="18"/>
    <d v="1974-03-07T00:00:00"/>
    <n v="48.580033342212069"/>
    <s v="Account Coordinator"/>
    <s v="Property"/>
    <s v="High Net Worth"/>
    <s v="N"/>
    <s v="Yes"/>
    <n v="11"/>
    <m/>
  </r>
  <r>
    <n v="9599"/>
    <n v="0"/>
    <x v="269"/>
    <n v="289"/>
    <d v="2017-03-16T00:00:00"/>
    <b v="0"/>
    <s v="Approved"/>
    <s v="OHM Cycles"/>
    <s v="Standard"/>
    <s v="high"/>
    <s v="medium"/>
    <n v="227.88"/>
    <n v="136.72999999999999"/>
    <d v="2014-03-03T00:00:00"/>
    <n v="91.15"/>
    <s v="Male"/>
    <n v="18"/>
    <d v="1974-03-07T00:00:00"/>
    <n v="48.580033342212069"/>
    <s v="Account Coordinator"/>
    <s v="Property"/>
    <s v="High Net Worth"/>
    <s v="N"/>
    <s v="Yes"/>
    <n v="11"/>
    <m/>
  </r>
  <r>
    <n v="1382"/>
    <n v="96"/>
    <x v="270"/>
    <m/>
    <d v="2017-12-29T00:00:00"/>
    <m/>
    <s v="Approved"/>
    <s v="WeareA2B"/>
    <s v="Road"/>
    <s v="low"/>
    <s v="small"/>
    <n v="1172.78"/>
    <n v="1043.77"/>
    <n v="37539"/>
    <m/>
    <m/>
    <m/>
    <m/>
    <m/>
    <m/>
    <m/>
    <m/>
    <m/>
    <m/>
    <m/>
    <m/>
  </r>
  <r>
    <n v="13485"/>
    <n v="40"/>
    <x v="269"/>
    <n v="305"/>
    <d v="2017-02-28T00:00:00"/>
    <b v="1"/>
    <s v="Approved"/>
    <s v="Trek Bicycles"/>
    <s v="Road"/>
    <s v="medium"/>
    <s v="large"/>
    <n v="1894.19"/>
    <n v="598.76"/>
    <d v="1993-07-20T00:00:00"/>
    <n v="1295.43"/>
    <s v="Male"/>
    <n v="18"/>
    <d v="1974-03-07T00:00:00"/>
    <n v="48.580033342212069"/>
    <s v="Account Coordinator"/>
    <s v="Property"/>
    <s v="High Net Worth"/>
    <s v="N"/>
    <s v="Yes"/>
    <n v="11"/>
    <m/>
  </r>
  <r>
    <n v="13139"/>
    <n v="2"/>
    <x v="269"/>
    <n v="307"/>
    <d v="2017-02-26T00:00:00"/>
    <b v="1"/>
    <s v="Approved"/>
    <s v="Giant Bicycles"/>
    <s v="Road"/>
    <s v="low"/>
    <s v="small"/>
    <n v="590.26"/>
    <n v="525.33000000000004"/>
    <d v="2005-10-22T00:00:00"/>
    <n v="64.92999999999995"/>
    <s v="Male"/>
    <n v="18"/>
    <d v="1974-03-07T00:00:00"/>
    <n v="48.580033342212069"/>
    <s v="Account Coordinator"/>
    <s v="Property"/>
    <s v="High Net Worth"/>
    <s v="N"/>
    <s v="Yes"/>
    <n v="11"/>
    <m/>
  </r>
  <r>
    <n v="9890"/>
    <n v="0"/>
    <x v="269"/>
    <n v="311"/>
    <d v="2017-02-22T00:00:00"/>
    <b v="1"/>
    <s v="Approved"/>
    <s v="OHM Cycles"/>
    <s v="Standard"/>
    <s v="high"/>
    <s v="medium"/>
    <n v="227.88"/>
    <n v="136.72999999999999"/>
    <d v="2004-09-28T00:00:00"/>
    <n v="91.15"/>
    <s v="Male"/>
    <n v="18"/>
    <d v="1974-03-07T00:00:00"/>
    <n v="48.580033342212069"/>
    <s v="Account Coordinator"/>
    <s v="Property"/>
    <s v="High Net Worth"/>
    <s v="N"/>
    <s v="Yes"/>
    <n v="11"/>
    <m/>
  </r>
  <r>
    <n v="16219"/>
    <n v="67"/>
    <x v="269"/>
    <n v="334"/>
    <d v="2017-01-30T00:00:00"/>
    <b v="1"/>
    <s v="Approved"/>
    <s v="Solex"/>
    <s v="Standard"/>
    <s v="medium"/>
    <s v="large"/>
    <n v="1071.23"/>
    <n v="380.74"/>
    <d v="1993-05-26T00:00:00"/>
    <n v="690.49"/>
    <s v="Male"/>
    <n v="18"/>
    <d v="1974-03-07T00:00:00"/>
    <n v="48.580033342212069"/>
    <s v="Account Coordinator"/>
    <s v="Property"/>
    <s v="High Net Worth"/>
    <s v="N"/>
    <s v="Yes"/>
    <n v="11"/>
    <m/>
  </r>
  <r>
    <n v="2933"/>
    <n v="26"/>
    <x v="271"/>
    <n v="107"/>
    <d v="2017-09-14T00:00:00"/>
    <b v="0"/>
    <s v="Approved"/>
    <s v="WeareA2B"/>
    <s v="Standard"/>
    <s v="medium"/>
    <s v="medium"/>
    <n v="1992.93"/>
    <n v="762.63"/>
    <d v="1999-06-23T00:00:00"/>
    <n v="1230.3000000000002"/>
    <s v="Male"/>
    <n v="54"/>
    <d v="1984-02-04T00:00:00"/>
    <n v="38.659485397323699"/>
    <s v="Programmer III"/>
    <s v="n/a"/>
    <s v="Mass Customer"/>
    <s v="N"/>
    <s v="Yes"/>
    <n v="14"/>
    <m/>
  </r>
  <r>
    <n v="5424"/>
    <n v="87"/>
    <x v="271"/>
    <n v="283"/>
    <d v="2017-03-22T00:00:00"/>
    <b v="1"/>
    <s v="Approved"/>
    <s v="Giant Bicycles"/>
    <s v="Standard"/>
    <s v="high"/>
    <s v="medium"/>
    <n v="1179"/>
    <n v="707.4"/>
    <d v="1998-12-16T00:00:00"/>
    <n v="471.6"/>
    <s v="Male"/>
    <n v="54"/>
    <d v="1984-02-04T00:00:00"/>
    <n v="38.659485397323699"/>
    <s v="Programmer III"/>
    <s v="n/a"/>
    <s v="Mass Customer"/>
    <s v="N"/>
    <s v="Yes"/>
    <n v="14"/>
    <m/>
  </r>
  <r>
    <n v="17349"/>
    <n v="58"/>
    <x v="271"/>
    <n v="286"/>
    <d v="2017-03-19T00:00:00"/>
    <b v="0"/>
    <s v="Approved"/>
    <s v="OHM Cycles"/>
    <s v="Standard"/>
    <s v="medium"/>
    <s v="medium"/>
    <n v="912.52"/>
    <n v="141.4"/>
    <d v="2012-05-18T00:00:00"/>
    <n v="771.12"/>
    <s v="Male"/>
    <n v="54"/>
    <d v="1984-02-04T00:00:00"/>
    <n v="38.659485397323699"/>
    <s v="Programmer III"/>
    <s v="n/a"/>
    <s v="Mass Customer"/>
    <s v="N"/>
    <s v="Yes"/>
    <n v="14"/>
    <m/>
  </r>
  <r>
    <n v="14448"/>
    <n v="13"/>
    <x v="271"/>
    <n v="342"/>
    <d v="2017-01-22T00:00:00"/>
    <b v="0"/>
    <s v="Approved"/>
    <s v="Solex"/>
    <s v="Standard"/>
    <s v="medium"/>
    <s v="medium"/>
    <n v="1163.8900000000001"/>
    <n v="589.27"/>
    <d v="2009-03-08T00:00:00"/>
    <n v="574.62000000000012"/>
    <s v="Male"/>
    <n v="54"/>
    <d v="1984-02-04T00:00:00"/>
    <n v="38.659485397323699"/>
    <s v="Programmer III"/>
    <s v="n/a"/>
    <s v="Mass Customer"/>
    <s v="N"/>
    <s v="Yes"/>
    <n v="14"/>
    <m/>
  </r>
  <r>
    <n v="5869"/>
    <n v="66"/>
    <x v="271"/>
    <n v="355"/>
    <d v="2017-01-09T00:00:00"/>
    <b v="1"/>
    <s v="Approved"/>
    <s v="Giant Bicycles"/>
    <s v="Road"/>
    <s v="low"/>
    <s v="small"/>
    <n v="590.26"/>
    <n v="525.33000000000004"/>
    <d v="2010-08-20T00:00:00"/>
    <n v="64.92999999999995"/>
    <s v="Male"/>
    <n v="54"/>
    <d v="1984-02-04T00:00:00"/>
    <n v="38.659485397323699"/>
    <s v="Programmer III"/>
    <s v="n/a"/>
    <s v="Mass Customer"/>
    <s v="N"/>
    <s v="Yes"/>
    <n v="14"/>
    <m/>
  </r>
  <r>
    <n v="19699"/>
    <n v="75"/>
    <x v="272"/>
    <n v="1"/>
    <d v="2017-12-29T00:00:00"/>
    <b v="0"/>
    <s v="Approved"/>
    <s v="Giant Bicycles"/>
    <s v="Touring"/>
    <s v="medium"/>
    <s v="large"/>
    <n v="1873.97"/>
    <n v="863.95"/>
    <d v="2006-05-22T00:00:00"/>
    <n v="1010.02"/>
    <s v="Male"/>
    <n v="62"/>
    <d v="1992-12-13T00:00:00"/>
    <n v="29.796471698376454"/>
    <s v="Registered Nurse"/>
    <s v="Health"/>
    <s v="Affluent Customer"/>
    <s v="N"/>
    <s v="No"/>
    <n v="3"/>
    <m/>
  </r>
  <r>
    <n v="9650"/>
    <n v="34"/>
    <x v="272"/>
    <n v="14"/>
    <d v="2017-12-16T00:00:00"/>
    <b v="1"/>
    <s v="Approved"/>
    <s v="Norco Bicycles"/>
    <s v="Road"/>
    <s v="high"/>
    <s v="large"/>
    <n v="774.53"/>
    <n v="464.72"/>
    <d v="2003-03-18T00:00:00"/>
    <n v="309.80999999999995"/>
    <s v="Male"/>
    <n v="62"/>
    <d v="1992-12-13T00:00:00"/>
    <n v="29.796471698376454"/>
    <s v="Registered Nurse"/>
    <s v="Health"/>
    <s v="Affluent Customer"/>
    <s v="N"/>
    <s v="No"/>
    <n v="3"/>
    <m/>
  </r>
  <r>
    <n v="15241"/>
    <n v="73"/>
    <x v="272"/>
    <n v="176"/>
    <d v="2017-07-07T00:00:00"/>
    <b v="0"/>
    <s v="Approved"/>
    <s v="Solex"/>
    <s v="Standard"/>
    <s v="medium"/>
    <s v="medium"/>
    <n v="1945.43"/>
    <n v="333.18"/>
    <d v="2002-08-31T00:00:00"/>
    <n v="1612.25"/>
    <s v="Male"/>
    <n v="62"/>
    <d v="1992-12-13T00:00:00"/>
    <n v="29.796471698376454"/>
    <s v="Registered Nurse"/>
    <s v="Health"/>
    <s v="Affluent Customer"/>
    <s v="N"/>
    <s v="No"/>
    <n v="3"/>
    <m/>
  </r>
  <r>
    <n v="16019"/>
    <n v="43"/>
    <x v="272"/>
    <n v="252"/>
    <d v="2017-04-22T00:00:00"/>
    <b v="0"/>
    <s v="Approved"/>
    <s v="Solex"/>
    <s v="Standard"/>
    <s v="medium"/>
    <s v="medium"/>
    <n v="1151.96"/>
    <n v="649.49"/>
    <d v="1999-12-04T00:00:00"/>
    <n v="502.47"/>
    <s v="Male"/>
    <n v="62"/>
    <d v="1992-12-13T00:00:00"/>
    <n v="29.796471698376454"/>
    <s v="Registered Nurse"/>
    <s v="Health"/>
    <s v="Affluent Customer"/>
    <s v="N"/>
    <s v="No"/>
    <n v="3"/>
    <m/>
  </r>
  <r>
    <n v="4765"/>
    <n v="100"/>
    <x v="272"/>
    <n v="265"/>
    <d v="2017-04-09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62"/>
    <d v="1992-12-13T00:00:00"/>
    <n v="29.796471698376454"/>
    <s v="Registered Nurse"/>
    <s v="Health"/>
    <s v="Affluent Customer"/>
    <s v="N"/>
    <s v="No"/>
    <n v="3"/>
    <m/>
  </r>
  <r>
    <n v="16841"/>
    <n v="71"/>
    <x v="272"/>
    <n v="275"/>
    <d v="2017-03-30T00:00:00"/>
    <b v="0"/>
    <s v="Approved"/>
    <s v="Solex"/>
    <s v="Standard"/>
    <s v="high"/>
    <s v="large"/>
    <n v="1842.92"/>
    <n v="1105.75"/>
    <d v="1995-10-24T00:00:00"/>
    <n v="737.17000000000007"/>
    <s v="Male"/>
    <n v="62"/>
    <d v="1992-12-13T00:00:00"/>
    <n v="29.796471698376454"/>
    <s v="Registered Nurse"/>
    <s v="Health"/>
    <s v="Affluent Customer"/>
    <s v="N"/>
    <s v="No"/>
    <n v="3"/>
    <m/>
  </r>
  <r>
    <n v="8879"/>
    <n v="14"/>
    <x v="272"/>
    <n v="287"/>
    <d v="2017-03-18T00:00:00"/>
    <b v="1"/>
    <s v="Approved"/>
    <s v="Trek Bicycles"/>
    <s v="Standard"/>
    <s v="medium"/>
    <s v="small"/>
    <n v="1386.84"/>
    <n v="1234.29"/>
    <d v="2003-08-05T00:00:00"/>
    <n v="152.54999999999995"/>
    <s v="Male"/>
    <n v="62"/>
    <d v="1992-12-13T00:00:00"/>
    <n v="29.796471698376454"/>
    <s v="Registered Nurse"/>
    <s v="Health"/>
    <s v="Affluent Customer"/>
    <s v="N"/>
    <s v="No"/>
    <n v="3"/>
    <m/>
  </r>
  <r>
    <n v="2712"/>
    <n v="42"/>
    <x v="272"/>
    <n v="331"/>
    <d v="2017-02-02T00:00:00"/>
    <b v="0"/>
    <s v="Approved"/>
    <s v="OHM Cycles"/>
    <s v="Road"/>
    <s v="medium"/>
    <s v="small"/>
    <n v="1810"/>
    <n v="1610.9"/>
    <d v="2008-03-19T00:00:00"/>
    <n v="199.09999999999991"/>
    <s v="Male"/>
    <n v="62"/>
    <d v="1992-12-13T00:00:00"/>
    <n v="29.796471698376454"/>
    <s v="Registered Nurse"/>
    <s v="Health"/>
    <s v="Affluent Customer"/>
    <s v="N"/>
    <s v="No"/>
    <n v="3"/>
    <m/>
  </r>
  <r>
    <n v="15502"/>
    <n v="13"/>
    <x v="272"/>
    <n v="361"/>
    <d v="2017-01-03T00:00:00"/>
    <b v="1"/>
    <s v="Approved"/>
    <s v="Solex"/>
    <s v="Standard"/>
    <s v="medium"/>
    <s v="medium"/>
    <n v="1163.8900000000001"/>
    <n v="589.27"/>
    <d v="2016-07-09T00:00:00"/>
    <n v="574.62000000000012"/>
    <s v="Male"/>
    <n v="62"/>
    <d v="1992-12-13T00:00:00"/>
    <n v="29.796471698376454"/>
    <s v="Registered Nurse"/>
    <s v="Health"/>
    <s v="Affluent Customer"/>
    <s v="N"/>
    <s v="No"/>
    <n v="3"/>
    <m/>
  </r>
  <r>
    <n v="10454"/>
    <n v="31"/>
    <x v="273"/>
    <n v="88"/>
    <d v="2017-10-03T00:00:00"/>
    <b v="1"/>
    <s v="Approved"/>
    <s v="WeareA2B"/>
    <s v="Standard"/>
    <s v="medium"/>
    <s v="medium"/>
    <n v="752.64"/>
    <n v="205.36"/>
    <d v="1997-08-25T00:00:00"/>
    <n v="547.28"/>
    <s v="Male"/>
    <n v="49"/>
    <d v="1989-07-28T00:00:00"/>
    <n v="33.177293616501785"/>
    <s v="Administrative Assistant III"/>
    <s v="IT"/>
    <s v="High Net Worth"/>
    <s v="N"/>
    <s v="Yes"/>
    <n v="15"/>
    <m/>
  </r>
  <r>
    <n v="1549"/>
    <n v="0"/>
    <x v="273"/>
    <n v="107"/>
    <d v="2017-09-14T00:00:00"/>
    <b v="0"/>
    <s v="Approved"/>
    <s v="OHM Cycles"/>
    <s v="Standard"/>
    <s v="medium"/>
    <s v="medium"/>
    <n v="183.86"/>
    <n v="137.9"/>
    <d v="1991-01-21T00:00:00"/>
    <n v="45.960000000000008"/>
    <s v="Male"/>
    <n v="49"/>
    <d v="1989-07-28T00:00:00"/>
    <n v="33.177293616501785"/>
    <s v="Administrative Assistant III"/>
    <s v="IT"/>
    <s v="High Net Worth"/>
    <s v="N"/>
    <s v="Yes"/>
    <n v="15"/>
    <m/>
  </r>
  <r>
    <n v="15734"/>
    <n v="12"/>
    <x v="273"/>
    <n v="120"/>
    <d v="2017-09-01T00:00:00"/>
    <b v="1"/>
    <s v="Approved"/>
    <s v="Giant Bicycles"/>
    <s v="Standard"/>
    <s v="medium"/>
    <s v="large"/>
    <n v="1765.3"/>
    <n v="709.48"/>
    <d v="2004-08-07T00:00:00"/>
    <n v="1055.82"/>
    <s v="Male"/>
    <n v="49"/>
    <d v="1989-07-28T00:00:00"/>
    <n v="33.177293616501785"/>
    <s v="Administrative Assistant III"/>
    <s v="IT"/>
    <s v="High Net Worth"/>
    <s v="N"/>
    <s v="Yes"/>
    <n v="15"/>
    <m/>
  </r>
  <r>
    <n v="2651"/>
    <n v="69"/>
    <x v="273"/>
    <n v="265"/>
    <d v="2017-04-09T00:00:00"/>
    <b v="0"/>
    <s v="Cancelled"/>
    <s v="Norco Bicycles"/>
    <s v="Road"/>
    <s v="medium"/>
    <s v="large"/>
    <n v="1240.31"/>
    <n v="795.1"/>
    <d v="1991-07-10T00:00:00"/>
    <n v="445.20999999999992"/>
    <s v="Male"/>
    <n v="49"/>
    <d v="1989-07-28T00:00:00"/>
    <n v="33.177293616501785"/>
    <s v="Administrative Assistant III"/>
    <s v="IT"/>
    <s v="High Net Worth"/>
    <s v="N"/>
    <s v="Yes"/>
    <n v="15"/>
    <m/>
  </r>
  <r>
    <n v="14319"/>
    <n v="76"/>
    <x v="273"/>
    <n v="265"/>
    <d v="2017-04-09T00:00:00"/>
    <b v="1"/>
    <s v="Approved"/>
    <s v="WeareA2B"/>
    <s v="Road"/>
    <s v="low"/>
    <s v="small"/>
    <n v="1172.78"/>
    <n v="1043.77"/>
    <d v="2004-01-16T00:00:00"/>
    <n v="129.01"/>
    <s v="Male"/>
    <n v="49"/>
    <d v="1989-07-28T00:00:00"/>
    <n v="33.177293616501785"/>
    <s v="Administrative Assistant III"/>
    <s v="IT"/>
    <s v="High Net Worth"/>
    <s v="N"/>
    <s v="Yes"/>
    <n v="15"/>
    <m/>
  </r>
  <r>
    <n v="18692"/>
    <n v="19"/>
    <x v="273"/>
    <n v="334"/>
    <d v="2017-01-30T00:00:00"/>
    <b v="0"/>
    <s v="Approved"/>
    <s v="Trek Bicycles"/>
    <s v="Mountain"/>
    <s v="low"/>
    <s v="medium"/>
    <n v="574.64"/>
    <n v="459.71"/>
    <d v="2011-04-16T00:00:00"/>
    <n v="114.93"/>
    <s v="Male"/>
    <n v="49"/>
    <d v="1989-07-28T00:00:00"/>
    <n v="33.177293616501785"/>
    <s v="Administrative Assistant III"/>
    <s v="IT"/>
    <s v="High Net Worth"/>
    <s v="N"/>
    <s v="Yes"/>
    <n v="15"/>
    <m/>
  </r>
  <r>
    <n v="17687"/>
    <n v="90"/>
    <x v="274"/>
    <n v="47"/>
    <d v="2017-11-13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94"/>
    <d v="1987-05-09T00:00:00"/>
    <n v="35.399211424403852"/>
    <s v="Quality Engineer"/>
    <s v="Entertainment"/>
    <s v="Mass Customer"/>
    <s v="N"/>
    <s v="No"/>
    <n v="20"/>
    <m/>
  </r>
  <r>
    <n v="19857"/>
    <n v="94"/>
    <x v="274"/>
    <n v="127"/>
    <d v="2017-08-25T00:00:00"/>
    <b v="0"/>
    <s v="Approved"/>
    <s v="Giant Bicycles"/>
    <s v="Standard"/>
    <s v="medium"/>
    <s v="large"/>
    <n v="1635.3"/>
    <n v="993.66"/>
    <d v="2013-06-09T00:00:00"/>
    <n v="641.64"/>
    <s v="Male"/>
    <n v="94"/>
    <d v="1987-05-09T00:00:00"/>
    <n v="35.399211424403852"/>
    <s v="Quality Engineer"/>
    <s v="Entertainment"/>
    <s v="Mass Customer"/>
    <s v="N"/>
    <s v="No"/>
    <n v="20"/>
    <m/>
  </r>
  <r>
    <n v="17523"/>
    <n v="36"/>
    <x v="274"/>
    <n v="244"/>
    <d v="2017-04-30T00:00:00"/>
    <b v="0"/>
    <s v="Approved"/>
    <s v="Solex"/>
    <s v="Standard"/>
    <s v="low"/>
    <s v="medium"/>
    <n v="945.04"/>
    <n v="507.58"/>
    <d v="1995-12-19T00:00:00"/>
    <n v="437.46"/>
    <s v="Male"/>
    <n v="94"/>
    <d v="1987-05-09T00:00:00"/>
    <n v="35.399211424403852"/>
    <s v="Quality Engineer"/>
    <s v="Entertainment"/>
    <s v="Mass Customer"/>
    <s v="N"/>
    <s v="No"/>
    <n v="20"/>
    <m/>
  </r>
  <r>
    <n v="14446"/>
    <n v="58"/>
    <x v="274"/>
    <n v="289"/>
    <d v="2017-03-16T00:00:00"/>
    <b v="1"/>
    <s v="Approved"/>
    <s v="OHM Cycles"/>
    <s v="Standard"/>
    <s v="medium"/>
    <s v="medium"/>
    <n v="912.52"/>
    <n v="141.4"/>
    <d v="2015-10-18T00:00:00"/>
    <n v="771.12"/>
    <s v="Male"/>
    <n v="94"/>
    <d v="1987-05-09T00:00:00"/>
    <n v="35.399211424403852"/>
    <s v="Quality Engineer"/>
    <s v="Entertainment"/>
    <s v="Mass Customer"/>
    <s v="N"/>
    <s v="No"/>
    <n v="20"/>
    <m/>
  </r>
  <r>
    <n v="5879"/>
    <n v="20"/>
    <x v="275"/>
    <n v="131"/>
    <d v="2017-08-21T00:00:00"/>
    <b v="0"/>
    <s v="Approved"/>
    <s v="Trek Bicycles"/>
    <s v="Standard"/>
    <s v="medium"/>
    <s v="small"/>
    <n v="1775.81"/>
    <n v="1580.47"/>
    <d v="2010-05-05T00:00:00"/>
    <n v="195.33999999999992"/>
    <s v="Male"/>
    <n v="17"/>
    <d v="1992-03-20T00:00:00"/>
    <n v="30.53071827403603"/>
    <s v="Nurse"/>
    <s v="Property"/>
    <s v="Affluent Customer"/>
    <s v="N"/>
    <s v="No"/>
    <n v="8"/>
    <m/>
  </r>
  <r>
    <n v="14075"/>
    <n v="25"/>
    <x v="275"/>
    <n v="131"/>
    <d v="2017-08-21T00:00:00"/>
    <b v="1"/>
    <s v="Approved"/>
    <s v="Giant Bicycles"/>
    <s v="Road"/>
    <s v="medium"/>
    <s v="medium"/>
    <n v="1538.99"/>
    <n v="829.65"/>
    <d v="2016-02-04T00:00:00"/>
    <n v="709.34"/>
    <s v="Male"/>
    <n v="17"/>
    <d v="1992-03-20T00:00:00"/>
    <n v="30.53071827403603"/>
    <s v="Nurse"/>
    <s v="Property"/>
    <s v="Affluent Customer"/>
    <s v="N"/>
    <s v="No"/>
    <n v="8"/>
    <m/>
  </r>
  <r>
    <n v="5526"/>
    <n v="80"/>
    <x v="275"/>
    <n v="132"/>
    <d v="2017-08-20T00:00:00"/>
    <b v="1"/>
    <s v="Approved"/>
    <s v="OHM Cycles"/>
    <s v="Touring"/>
    <s v="low"/>
    <s v="medium"/>
    <n v="1073.07"/>
    <n v="933.84"/>
    <d v="1997-01-25T00:00:00"/>
    <n v="139.2299999999999"/>
    <s v="Male"/>
    <n v="17"/>
    <d v="1992-03-20T00:00:00"/>
    <n v="30.53071827403603"/>
    <s v="Nurse"/>
    <s v="Property"/>
    <s v="Affluent Customer"/>
    <s v="N"/>
    <s v="No"/>
    <n v="8"/>
    <m/>
  </r>
  <r>
    <n v="9682"/>
    <n v="97"/>
    <x v="275"/>
    <n v="146"/>
    <d v="2017-08-06T00:00:00"/>
    <b v="1"/>
    <s v="Approved"/>
    <s v="Solex"/>
    <s v="Standard"/>
    <s v="medium"/>
    <s v="large"/>
    <n v="202.62"/>
    <n v="151.96"/>
    <d v="2016-03-29T00:00:00"/>
    <n v="50.66"/>
    <s v="Male"/>
    <n v="17"/>
    <d v="1992-03-20T00:00:00"/>
    <n v="30.53071827403603"/>
    <s v="Nurse"/>
    <s v="Property"/>
    <s v="Affluent Customer"/>
    <s v="N"/>
    <s v="No"/>
    <n v="8"/>
    <m/>
  </r>
  <r>
    <n v="11806"/>
    <n v="24"/>
    <x v="275"/>
    <n v="148"/>
    <d v="2017-08-04T00:00:00"/>
    <b v="0"/>
    <s v="Approved"/>
    <s v="Solex"/>
    <s v="Road"/>
    <s v="medium"/>
    <s v="large"/>
    <n v="1777.8"/>
    <n v="820.78"/>
    <d v="2011-05-07T00:00:00"/>
    <n v="957.02"/>
    <s v="Male"/>
    <n v="17"/>
    <d v="1992-03-20T00:00:00"/>
    <n v="30.53071827403603"/>
    <s v="Nurse"/>
    <s v="Property"/>
    <s v="Affluent Customer"/>
    <s v="N"/>
    <s v="No"/>
    <n v="8"/>
    <m/>
  </r>
  <r>
    <n v="19414"/>
    <n v="99"/>
    <x v="275"/>
    <n v="229"/>
    <d v="2017-05-15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17"/>
    <d v="1992-03-20T00:00:00"/>
    <n v="30.53071827403603"/>
    <s v="Nurse"/>
    <s v="Property"/>
    <s v="Affluent Customer"/>
    <s v="N"/>
    <s v="No"/>
    <n v="8"/>
    <m/>
  </r>
  <r>
    <n v="10506"/>
    <n v="97"/>
    <x v="275"/>
    <n v="267"/>
    <d v="2017-04-07T00:00:00"/>
    <b v="1"/>
    <s v="Approved"/>
    <s v="Solex"/>
    <s v="Standard"/>
    <s v="medium"/>
    <s v="large"/>
    <n v="202.62"/>
    <n v="151.96"/>
    <d v="2016-03-29T00:00:00"/>
    <n v="50.66"/>
    <s v="Male"/>
    <n v="17"/>
    <d v="1992-03-20T00:00:00"/>
    <n v="30.53071827403603"/>
    <s v="Nurse"/>
    <s v="Property"/>
    <s v="Affluent Customer"/>
    <s v="N"/>
    <s v="No"/>
    <n v="8"/>
    <m/>
  </r>
  <r>
    <n v="18742"/>
    <n v="14"/>
    <x v="276"/>
    <n v="74"/>
    <d v="2017-10-17T00:00:00"/>
    <b v="0"/>
    <s v="Approved"/>
    <s v="Solex"/>
    <s v="Standard"/>
    <s v="high"/>
    <s v="large"/>
    <n v="1842.92"/>
    <n v="1105.75"/>
    <d v="2011-01-10T00:00:00"/>
    <n v="737.17000000000007"/>
    <s v="Female"/>
    <n v="94"/>
    <d v="1976-09-02T00:00:00"/>
    <n v="46.086882657280562"/>
    <s v="Teacher"/>
    <s v="Manufacturing"/>
    <s v="High Net Worth"/>
    <s v="N"/>
    <s v="Yes"/>
    <n v="14"/>
    <m/>
  </r>
  <r>
    <n v="8764"/>
    <n v="28"/>
    <x v="276"/>
    <n v="142"/>
    <d v="2017-08-10T00:00:00"/>
    <b v="1"/>
    <s v="Approved"/>
    <s v="Solex"/>
    <s v="Road"/>
    <s v="medium"/>
    <s v="small"/>
    <n v="1703.52"/>
    <n v="1516.13"/>
    <d v="2003-08-05T00:00:00"/>
    <n v="187.38999999999987"/>
    <s v="Female"/>
    <n v="94"/>
    <d v="1976-09-02T00:00:00"/>
    <n v="46.086882657280562"/>
    <s v="Teacher"/>
    <s v="Manufacturing"/>
    <s v="High Net Worth"/>
    <s v="N"/>
    <s v="Yes"/>
    <n v="14"/>
    <m/>
  </r>
  <r>
    <n v="15606"/>
    <n v="0"/>
    <x v="276"/>
    <n v="256"/>
    <d v="2017-04-18T00:00:00"/>
    <b v="0"/>
    <s v="Approved"/>
    <s v="WeareA2B"/>
    <s v="Standard"/>
    <s v="medium"/>
    <s v="medium"/>
    <n v="60.34"/>
    <n v="45.26"/>
    <d v="1993-05-26T00:00:00"/>
    <n v="15.080000000000005"/>
    <s v="Female"/>
    <n v="94"/>
    <d v="1976-09-02T00:00:00"/>
    <n v="46.086882657280562"/>
    <s v="Teacher"/>
    <s v="Manufacturing"/>
    <s v="High Net Worth"/>
    <s v="N"/>
    <s v="Yes"/>
    <n v="14"/>
    <m/>
  </r>
  <r>
    <n v="12333"/>
    <n v="5"/>
    <x v="276"/>
    <n v="290"/>
    <d v="2017-03-15T00:00:00"/>
    <b v="1"/>
    <s v="Approved"/>
    <s v="Giant Bicycles"/>
    <s v="Standard"/>
    <s v="high"/>
    <s v="medium"/>
    <n v="1129.1300000000001"/>
    <n v="677.48"/>
    <d v="2004-09-28T00:00:00"/>
    <n v="451.65000000000009"/>
    <s v="Female"/>
    <n v="94"/>
    <d v="1976-09-02T00:00:00"/>
    <n v="46.086882657280562"/>
    <s v="Teacher"/>
    <s v="Manufacturing"/>
    <s v="High Net Worth"/>
    <s v="N"/>
    <s v="Yes"/>
    <n v="14"/>
    <m/>
  </r>
  <r>
    <n v="3572"/>
    <n v="25"/>
    <x v="276"/>
    <n v="305"/>
    <d v="2017-02-28T00:00:00"/>
    <b v="0"/>
    <s v="Approved"/>
    <s v="OHM Cycles"/>
    <s v="Standard"/>
    <s v="high"/>
    <s v="medium"/>
    <n v="2005.66"/>
    <n v="1203.4000000000001"/>
    <d v="2009-04-12T00:00:00"/>
    <n v="802.26"/>
    <s v="Female"/>
    <n v="94"/>
    <d v="1976-09-02T00:00:00"/>
    <n v="46.086882657280562"/>
    <s v="Teacher"/>
    <s v="Manufacturing"/>
    <s v="High Net Worth"/>
    <s v="N"/>
    <s v="Yes"/>
    <n v="14"/>
    <m/>
  </r>
  <r>
    <n v="1493"/>
    <n v="64"/>
    <x v="277"/>
    <n v="194"/>
    <d v="2017-06-19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57"/>
    <d v="1974-11-25T00:00:00"/>
    <n v="47.859485397323702"/>
    <n v="0"/>
    <s v="Retail"/>
    <s v="Affluent Customer"/>
    <s v="N"/>
    <s v="No"/>
    <n v="8"/>
    <m/>
  </r>
  <r>
    <n v="12412"/>
    <n v="3"/>
    <x v="277"/>
    <n v="345"/>
    <d v="2017-01-19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57"/>
    <d v="1974-11-25T00:00:00"/>
    <n v="47.859485397323702"/>
    <n v="0"/>
    <s v="Retail"/>
    <s v="Affluent Customer"/>
    <s v="N"/>
    <s v="No"/>
    <n v="8"/>
    <m/>
  </r>
  <r>
    <n v="12276"/>
    <n v="53"/>
    <x v="277"/>
    <n v="354"/>
    <d v="2017-01-10T00:00:00"/>
    <b v="1"/>
    <s v="Approved"/>
    <s v="OHM Cycles"/>
    <s v="Standard"/>
    <s v="medium"/>
    <s v="medium"/>
    <n v="795.34"/>
    <n v="101.58"/>
    <d v="1997-02-09T00:00:00"/>
    <n v="693.76"/>
    <s v="Male"/>
    <n v="57"/>
    <d v="1974-11-25T00:00:00"/>
    <n v="47.859485397323702"/>
    <n v="0"/>
    <s v="Retail"/>
    <s v="Affluent Customer"/>
    <s v="N"/>
    <s v="No"/>
    <n v="8"/>
    <m/>
  </r>
  <r>
    <n v="3025"/>
    <n v="97"/>
    <x v="278"/>
    <n v="12"/>
    <d v="2017-12-18T00:00:00"/>
    <b v="1"/>
    <s v="Approved"/>
    <s v="Solex"/>
    <s v="Standard"/>
    <s v="medium"/>
    <s v="large"/>
    <n v="202.62"/>
    <n v="151.96"/>
    <d v="2016-03-29T00:00:00"/>
    <n v="50.66"/>
    <s v="Female"/>
    <n v="6"/>
    <d v="2001-09-26T00:00:00"/>
    <n v="21.004690876458643"/>
    <s v="Associate Professor"/>
    <s v="Financial Services"/>
    <s v="Affluent Customer"/>
    <s v="N"/>
    <s v="No"/>
    <n v="1"/>
    <m/>
  </r>
  <r>
    <n v="18390"/>
    <n v="74"/>
    <x v="278"/>
    <n v="85"/>
    <d v="2017-10-06T00:00:00"/>
    <b v="1"/>
    <s v="Approved"/>
    <s v="WeareA2B"/>
    <s v="Standard"/>
    <s v="medium"/>
    <s v="medium"/>
    <n v="1228.07"/>
    <n v="400.91"/>
    <d v="2000-05-22T00:00:00"/>
    <n v="827.15999999999985"/>
    <s v="Female"/>
    <n v="6"/>
    <d v="2001-09-26T00:00:00"/>
    <n v="21.004690876458643"/>
    <s v="Associate Professor"/>
    <s v="Financial Services"/>
    <s v="Affluent Customer"/>
    <s v="N"/>
    <s v="No"/>
    <n v="1"/>
    <m/>
  </r>
  <r>
    <n v="4163"/>
    <n v="80"/>
    <x v="278"/>
    <n v="117"/>
    <d v="2017-09-04T00:00:00"/>
    <b v="1"/>
    <s v="Approved"/>
    <s v="OHM Cycles"/>
    <s v="Touring"/>
    <s v="low"/>
    <s v="medium"/>
    <n v="1073.07"/>
    <n v="933.84"/>
    <d v="1997-01-25T00:00:00"/>
    <n v="139.2299999999999"/>
    <s v="Female"/>
    <n v="6"/>
    <d v="2001-09-26T00:00:00"/>
    <n v="21.004690876458643"/>
    <s v="Associate Professor"/>
    <s v="Financial Services"/>
    <s v="Affluent Customer"/>
    <s v="N"/>
    <s v="No"/>
    <n v="1"/>
    <m/>
  </r>
  <r>
    <n v="9598"/>
    <n v="67"/>
    <x v="278"/>
    <n v="131"/>
    <d v="2017-08-21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6"/>
    <d v="2001-09-26T00:00:00"/>
    <n v="21.004690876458643"/>
    <s v="Associate Professor"/>
    <s v="Financial Services"/>
    <s v="Affluent Customer"/>
    <s v="N"/>
    <s v="No"/>
    <n v="1"/>
    <m/>
  </r>
  <r>
    <n v="7938"/>
    <n v="65"/>
    <x v="278"/>
    <n v="211"/>
    <d v="2017-06-02T00:00:00"/>
    <b v="0"/>
    <s v="Approved"/>
    <s v="WeareA2B"/>
    <s v="Standard"/>
    <s v="medium"/>
    <s v="medium"/>
    <n v="1807.45"/>
    <n v="778.69"/>
    <d v="2015-05-21T00:00:00"/>
    <n v="1028.76"/>
    <s v="Female"/>
    <n v="6"/>
    <d v="2001-09-26T00:00:00"/>
    <n v="21.004690876458643"/>
    <s v="Associate Professor"/>
    <s v="Financial Services"/>
    <s v="Affluent Customer"/>
    <s v="N"/>
    <s v="No"/>
    <n v="1"/>
    <m/>
  </r>
  <r>
    <n v="543"/>
    <n v="45"/>
    <x v="279"/>
    <n v="27"/>
    <d v="2017-12-03T00:00:00"/>
    <b v="0"/>
    <s v="Approved"/>
    <s v="Trek Bicycles"/>
    <s v="Road"/>
    <s v="low"/>
    <s v="medium"/>
    <n v="980.37"/>
    <n v="234.43"/>
    <d v="2004-09-28T00:00:00"/>
    <n v="745.94"/>
    <s v="Female"/>
    <n v="63"/>
    <d v="1991-02-28T00:00:00"/>
    <n v="31.588252520611373"/>
    <s v="Technical Writer"/>
    <s v="Manufacturing"/>
    <s v="High Net Worth"/>
    <s v="N"/>
    <s v="No"/>
    <n v="9"/>
    <m/>
  </r>
  <r>
    <n v="15843"/>
    <n v="33"/>
    <x v="279"/>
    <n v="48"/>
    <d v="2017-11-12T00:00:00"/>
    <b v="1"/>
    <s v="Approved"/>
    <s v="OHM Cycles"/>
    <s v="Road"/>
    <s v="medium"/>
    <s v="small"/>
    <n v="1810"/>
    <n v="1610.9"/>
    <d v="2008-03-19T00:00:00"/>
    <n v="199.09999999999991"/>
    <s v="Female"/>
    <n v="63"/>
    <d v="1991-02-28T00:00:00"/>
    <n v="31.588252520611373"/>
    <s v="Technical Writer"/>
    <s v="Manufacturing"/>
    <s v="High Net Worth"/>
    <s v="N"/>
    <s v="No"/>
    <n v="9"/>
    <m/>
  </r>
  <r>
    <n v="13047"/>
    <n v="0"/>
    <x v="279"/>
    <n v="74"/>
    <d v="2017-10-17T00:00:00"/>
    <b v="0"/>
    <s v="Approved"/>
    <s v="Norco Bicycles"/>
    <s v="Standard"/>
    <s v="medium"/>
    <s v="medium"/>
    <n v="360.4"/>
    <n v="270.3"/>
    <d v="2016-12-06T00:00:00"/>
    <n v="90.099999999999966"/>
    <s v="Female"/>
    <n v="63"/>
    <d v="1991-02-28T00:00:00"/>
    <n v="31.588252520611373"/>
    <s v="Technical Writer"/>
    <s v="Manufacturing"/>
    <s v="High Net Worth"/>
    <s v="N"/>
    <s v="No"/>
    <n v="9"/>
    <m/>
  </r>
  <r>
    <n v="13321"/>
    <n v="0"/>
    <x v="279"/>
    <n v="78"/>
    <d v="2017-10-13T00:00:00"/>
    <b v="1"/>
    <s v="Approved"/>
    <s v="Norco Bicycles"/>
    <s v="Road"/>
    <s v="medium"/>
    <s v="medium"/>
    <n v="543.39"/>
    <n v="407.54"/>
    <d v="2016-11-22T00:00:00"/>
    <n v="135.84999999999997"/>
    <s v="Female"/>
    <n v="63"/>
    <d v="1991-02-28T00:00:00"/>
    <n v="31.588252520611373"/>
    <s v="Technical Writer"/>
    <s v="Manufacturing"/>
    <s v="High Net Worth"/>
    <s v="N"/>
    <s v="No"/>
    <n v="9"/>
    <m/>
  </r>
  <r>
    <n v="19733"/>
    <n v="74"/>
    <x v="279"/>
    <n v="234"/>
    <d v="2017-05-10T00:00:00"/>
    <b v="1"/>
    <s v="Approved"/>
    <s v="WeareA2B"/>
    <s v="Standard"/>
    <s v="medium"/>
    <s v="medium"/>
    <n v="1762.96"/>
    <n v="950.52"/>
    <d v="2014-07-28T00:00:00"/>
    <n v="812.44"/>
    <s v="Female"/>
    <n v="63"/>
    <d v="1991-02-28T00:00:00"/>
    <n v="31.588252520611373"/>
    <s v="Technical Writer"/>
    <s v="Manufacturing"/>
    <s v="High Net Worth"/>
    <s v="N"/>
    <s v="No"/>
    <n v="9"/>
    <m/>
  </r>
  <r>
    <n v="15476"/>
    <n v="0"/>
    <x v="279"/>
    <n v="260"/>
    <d v="2017-04-14T00:00:00"/>
    <b v="0"/>
    <s v="Approved"/>
    <s v="OHM Cycles"/>
    <s v="Road"/>
    <s v="high"/>
    <s v="large"/>
    <n v="12.01"/>
    <n v="7.21"/>
    <d v="2009-03-08T00:00:00"/>
    <n v="4.8"/>
    <s v="Female"/>
    <n v="63"/>
    <d v="1991-02-28T00:00:00"/>
    <n v="31.588252520611373"/>
    <s v="Technical Writer"/>
    <s v="Manufacturing"/>
    <s v="High Net Worth"/>
    <s v="N"/>
    <s v="No"/>
    <n v="9"/>
    <m/>
  </r>
  <r>
    <n v="18673"/>
    <n v="59"/>
    <x v="279"/>
    <n v="334"/>
    <d v="2017-01-30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63"/>
    <d v="1991-02-28T00:00:00"/>
    <n v="31.588252520611373"/>
    <s v="Technical Writer"/>
    <s v="Manufacturing"/>
    <s v="High Net Worth"/>
    <s v="N"/>
    <s v="No"/>
    <n v="9"/>
    <m/>
  </r>
  <r>
    <n v="14413"/>
    <n v="11"/>
    <x v="279"/>
    <n v="344"/>
    <d v="2017-01-20T00:00:00"/>
    <b v="1"/>
    <s v="Approved"/>
    <s v="Trek Bicycles"/>
    <s v="Standard"/>
    <s v="medium"/>
    <s v="small"/>
    <n v="1775.81"/>
    <n v="1580.47"/>
    <d v="2010-05-05T00:00:00"/>
    <n v="195.33999999999992"/>
    <s v="Female"/>
    <n v="63"/>
    <d v="1991-02-28T00:00:00"/>
    <n v="31.588252520611373"/>
    <s v="Technical Writer"/>
    <s v="Manufacturing"/>
    <s v="High Net Worth"/>
    <s v="N"/>
    <s v="No"/>
    <n v="9"/>
    <m/>
  </r>
  <r>
    <n v="11349"/>
    <n v="29"/>
    <x v="279"/>
    <n v="358"/>
    <d v="2017-01-06T00:00:00"/>
    <b v="0"/>
    <s v="Approved"/>
    <s v="WeareA2B"/>
    <s v="Standard"/>
    <s v="medium"/>
    <s v="medium"/>
    <n v="1065.03"/>
    <n v="230.09"/>
    <d v="2000-11-03T00:00:00"/>
    <n v="834.93999999999994"/>
    <s v="Female"/>
    <n v="63"/>
    <d v="1991-02-28T00:00:00"/>
    <n v="31.588252520611373"/>
    <s v="Technical Writer"/>
    <s v="Manufacturing"/>
    <s v="High Net Worth"/>
    <s v="N"/>
    <s v="No"/>
    <n v="9"/>
    <m/>
  </r>
  <r>
    <n v="883"/>
    <n v="38"/>
    <x v="280"/>
    <n v="112"/>
    <d v="2017-09-09T00:00:00"/>
    <b v="0"/>
    <s v="Approved"/>
    <s v="Trek Bicycles"/>
    <s v="Standard"/>
    <s v="medium"/>
    <s v="large"/>
    <n v="2091.4699999999998"/>
    <n v="388.92"/>
    <d v="2003-02-07T00:00:00"/>
    <n v="1702.5499999999997"/>
    <s v="Female"/>
    <n v="62"/>
    <d v="1983-05-06T00:00:00"/>
    <n v="39.410170328513438"/>
    <s v="Staff Accountant II"/>
    <s v="Financial Services"/>
    <s v="High Net Worth"/>
    <s v="N"/>
    <s v="Yes"/>
    <n v="13"/>
    <m/>
  </r>
  <r>
    <n v="8582"/>
    <n v="59"/>
    <x v="280"/>
    <n v="129"/>
    <d v="2017-08-23T00:00:00"/>
    <b v="1"/>
    <s v="Approved"/>
    <s v="WeareA2B"/>
    <s v="Standard"/>
    <s v="medium"/>
    <s v="small"/>
    <n v="1415.01"/>
    <n v="1259.3599999999999"/>
    <d v="2004-01-16T00:00:00"/>
    <n v="155.65000000000009"/>
    <s v="Female"/>
    <n v="62"/>
    <d v="1983-05-06T00:00:00"/>
    <n v="39.410170328513438"/>
    <s v="Staff Accountant II"/>
    <s v="Financial Services"/>
    <s v="High Net Worth"/>
    <s v="N"/>
    <s v="Yes"/>
    <n v="13"/>
    <m/>
  </r>
  <r>
    <n v="3833"/>
    <n v="22"/>
    <x v="280"/>
    <n v="196"/>
    <d v="2017-06-17T00:00:00"/>
    <b v="0"/>
    <s v="Approved"/>
    <s v="Solex"/>
    <s v="Standard"/>
    <s v="medium"/>
    <s v="medium"/>
    <n v="575.27"/>
    <n v="431.45"/>
    <d v="1993-05-26T00:00:00"/>
    <n v="143.82"/>
    <s v="Female"/>
    <n v="62"/>
    <d v="1983-05-06T00:00:00"/>
    <n v="39.410170328513438"/>
    <s v="Staff Accountant II"/>
    <s v="Financial Services"/>
    <s v="High Net Worth"/>
    <s v="N"/>
    <s v="Yes"/>
    <n v="13"/>
    <m/>
  </r>
  <r>
    <n v="15"/>
    <n v="12"/>
    <x v="280"/>
    <n v="202"/>
    <d v="2017-06-11T00:00:00"/>
    <b v="0"/>
    <s v="Approved"/>
    <s v="Giant Bicycles"/>
    <s v="Standard"/>
    <s v="medium"/>
    <s v="large"/>
    <n v="1765.3"/>
    <n v="709.48"/>
    <d v="2004-07-25T00:00:00"/>
    <n v="1055.82"/>
    <s v="Female"/>
    <n v="62"/>
    <d v="1983-05-06T00:00:00"/>
    <n v="39.410170328513438"/>
    <s v="Staff Accountant II"/>
    <s v="Financial Services"/>
    <s v="High Net Worth"/>
    <s v="N"/>
    <s v="Yes"/>
    <n v="13"/>
    <m/>
  </r>
  <r>
    <n v="5268"/>
    <n v="10"/>
    <x v="280"/>
    <n v="307"/>
    <d v="2017-02-26T00:00:00"/>
    <b v="0"/>
    <s v="Approved"/>
    <s v="Solex"/>
    <s v="Standard"/>
    <s v="medium"/>
    <s v="medium"/>
    <n v="1945.43"/>
    <n v="333.18"/>
    <d v="2014-10-10T00:00:00"/>
    <n v="1612.25"/>
    <s v="Female"/>
    <n v="62"/>
    <d v="1983-05-06T00:00:00"/>
    <n v="39.410170328513438"/>
    <s v="Staff Accountant II"/>
    <s v="Financial Services"/>
    <s v="High Net Worth"/>
    <s v="N"/>
    <s v="Yes"/>
    <n v="13"/>
    <m/>
  </r>
  <r>
    <n v="3200"/>
    <n v="0"/>
    <x v="280"/>
    <n v="343"/>
    <d v="2017-01-21T00:00:00"/>
    <b v="1"/>
    <s v="Approved"/>
    <s v="WeareA2B"/>
    <s v="Standard"/>
    <s v="medium"/>
    <s v="small"/>
    <n v="175.89"/>
    <n v="131.91999999999999"/>
    <d v="2003-02-16T00:00:00"/>
    <n v="43.97"/>
    <s v="Female"/>
    <n v="62"/>
    <d v="1983-05-06T00:00:00"/>
    <n v="39.410170328513438"/>
    <s v="Staff Accountant II"/>
    <s v="Financial Services"/>
    <s v="High Net Worth"/>
    <s v="N"/>
    <s v="Yes"/>
    <n v="13"/>
    <m/>
  </r>
  <r>
    <n v="7140"/>
    <n v="33"/>
    <x v="280"/>
    <n v="348"/>
    <d v="2017-01-16T00:00:00"/>
    <b v="1"/>
    <s v="Approved"/>
    <s v="OHM Cycles"/>
    <s v="Road"/>
    <s v="medium"/>
    <s v="small"/>
    <n v="1810"/>
    <n v="1610.9"/>
    <d v="1999-12-04T00:00:00"/>
    <n v="199.09999999999991"/>
    <s v="Female"/>
    <n v="62"/>
    <d v="1983-05-06T00:00:00"/>
    <n v="39.410170328513438"/>
    <s v="Staff Accountant II"/>
    <s v="Financial Services"/>
    <s v="High Net Worth"/>
    <s v="N"/>
    <s v="Yes"/>
    <n v="13"/>
    <m/>
  </r>
  <r>
    <n v="14723"/>
    <n v="96"/>
    <x v="281"/>
    <n v="134"/>
    <d v="2017-08-18T00:00:00"/>
    <b v="0"/>
    <s v="Approved"/>
    <s v="WeareA2B"/>
    <s v="Road"/>
    <s v="low"/>
    <s v="small"/>
    <n v="1172.78"/>
    <n v="1043.77"/>
    <d v="1991-05-06T00:00:00"/>
    <n v="129.01"/>
    <s v="Female"/>
    <n v="76"/>
    <d v="1978-04-15T00:00:00"/>
    <n v="44.47044430143329"/>
    <s v="Clinical Specialist"/>
    <s v="Health"/>
    <s v="Affluent Customer"/>
    <s v="N"/>
    <s v="Yes"/>
    <n v="12"/>
    <m/>
  </r>
  <r>
    <n v="11121"/>
    <n v="25"/>
    <x v="281"/>
    <n v="138"/>
    <d v="2017-08-14T00:00:00"/>
    <b v="0"/>
    <s v="Approved"/>
    <s v="Giant Bicycles"/>
    <s v="Road"/>
    <s v="medium"/>
    <s v="medium"/>
    <n v="1538.99"/>
    <n v="829.65"/>
    <d v="2016-11-22T00:00:00"/>
    <n v="709.34"/>
    <s v="Female"/>
    <n v="76"/>
    <d v="1978-04-15T00:00:00"/>
    <n v="44.47044430143329"/>
    <s v="Clinical Specialist"/>
    <s v="Health"/>
    <s v="Affluent Customer"/>
    <s v="N"/>
    <s v="Yes"/>
    <n v="12"/>
    <m/>
  </r>
  <r>
    <n v="9263"/>
    <n v="62"/>
    <x v="281"/>
    <n v="141"/>
    <d v="2017-08-11T00:00:00"/>
    <b v="0"/>
    <s v="Approved"/>
    <s v="Solex"/>
    <s v="Standard"/>
    <s v="medium"/>
    <s v="medium"/>
    <n v="478.16"/>
    <n v="298.72000000000003"/>
    <d v="2012-05-18T00:00:00"/>
    <n v="179.44"/>
    <s v="Female"/>
    <n v="76"/>
    <d v="1978-04-15T00:00:00"/>
    <n v="44.47044430143329"/>
    <s v="Clinical Specialist"/>
    <s v="Health"/>
    <s v="Affluent Customer"/>
    <s v="N"/>
    <s v="Yes"/>
    <n v="12"/>
    <m/>
  </r>
  <r>
    <n v="3569"/>
    <n v="3"/>
    <x v="281"/>
    <n v="205"/>
    <d v="2017-06-08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76"/>
    <d v="1978-04-15T00:00:00"/>
    <n v="44.47044430143329"/>
    <s v="Clinical Specialist"/>
    <s v="Health"/>
    <s v="Affluent Customer"/>
    <s v="N"/>
    <s v="Yes"/>
    <n v="12"/>
    <m/>
  </r>
  <r>
    <n v="14009"/>
    <n v="33"/>
    <x v="281"/>
    <n v="222"/>
    <d v="2017-05-22T00:00:00"/>
    <b v="1"/>
    <s v="Approved"/>
    <s v="Giant Bicycles"/>
    <s v="Standard"/>
    <s v="medium"/>
    <s v="small"/>
    <n v="1311.44"/>
    <n v="1167.18"/>
    <d v="1999-07-20T00:00:00"/>
    <n v="144.26"/>
    <s v="Female"/>
    <n v="76"/>
    <d v="1978-04-15T00:00:00"/>
    <n v="44.47044430143329"/>
    <s v="Clinical Specialist"/>
    <s v="Health"/>
    <s v="Affluent Customer"/>
    <s v="N"/>
    <s v="Yes"/>
    <n v="12"/>
    <m/>
  </r>
  <r>
    <n v="11741"/>
    <n v="49"/>
    <x v="281"/>
    <n v="239"/>
    <d v="2017-05-05T00:00:00"/>
    <b v="1"/>
    <s v="Cancelled"/>
    <s v="Trek Bicycles"/>
    <s v="Road"/>
    <s v="medium"/>
    <s v="medium"/>
    <n v="533.51"/>
    <n v="400.13"/>
    <d v="2012-04-10T00:00:00"/>
    <n v="133.38"/>
    <s v="Female"/>
    <n v="76"/>
    <d v="1978-04-15T00:00:00"/>
    <n v="44.47044430143329"/>
    <s v="Clinical Specialist"/>
    <s v="Health"/>
    <s v="Affluent Customer"/>
    <s v="N"/>
    <s v="Yes"/>
    <n v="12"/>
    <m/>
  </r>
  <r>
    <n v="4609"/>
    <n v="20"/>
    <x v="281"/>
    <n v="318"/>
    <d v="2017-02-15T00:00:00"/>
    <b v="0"/>
    <s v="Approved"/>
    <s v="Trek Bicycles"/>
    <s v="Standard"/>
    <s v="medium"/>
    <s v="small"/>
    <n v="1775.81"/>
    <n v="1580.47"/>
    <d v="2010-05-05T00:00:00"/>
    <n v="195.33999999999992"/>
    <s v="Female"/>
    <n v="76"/>
    <d v="1978-04-15T00:00:00"/>
    <n v="44.47044430143329"/>
    <s v="Clinical Specialist"/>
    <s v="Health"/>
    <s v="Affluent Customer"/>
    <s v="N"/>
    <s v="Yes"/>
    <n v="12"/>
    <m/>
  </r>
  <r>
    <n v="2635"/>
    <n v="6"/>
    <x v="282"/>
    <n v="47"/>
    <d v="2017-11-13T00:00:00"/>
    <b v="0"/>
    <s v="Approved"/>
    <s v="Solex"/>
    <s v="Standard"/>
    <s v="high"/>
    <s v="medium"/>
    <n v="748.17"/>
    <n v="448.9"/>
    <d v="1991-11-10T00:00:00"/>
    <n v="299.27"/>
    <s v="Male"/>
    <n v="65"/>
    <d v="1992-09-13T00:00:00"/>
    <n v="30.045786766869604"/>
    <s v="Quality Control Specialist"/>
    <s v="IT"/>
    <s v="High Net Worth"/>
    <s v="N"/>
    <s v="No"/>
    <n v="9"/>
    <m/>
  </r>
  <r>
    <n v="5490"/>
    <n v="0"/>
    <x v="282"/>
    <n v="107"/>
    <d v="2017-09-14T00:00:00"/>
    <b v="1"/>
    <s v="Approved"/>
    <s v="Solex"/>
    <s v="Standard"/>
    <s v="medium"/>
    <s v="medium"/>
    <n v="71.489999999999995"/>
    <n v="53.62"/>
    <d v="2012-12-02T00:00:00"/>
    <n v="17.869999999999997"/>
    <s v="Male"/>
    <n v="65"/>
    <d v="1992-09-13T00:00:00"/>
    <n v="30.045786766869604"/>
    <s v="Quality Control Specialist"/>
    <s v="IT"/>
    <s v="High Net Worth"/>
    <s v="N"/>
    <s v="No"/>
    <n v="9"/>
    <m/>
  </r>
  <r>
    <n v="17074"/>
    <n v="2"/>
    <x v="282"/>
    <n v="170"/>
    <d v="2017-07-13T00:00:00"/>
    <b v="1"/>
    <s v="Approved"/>
    <s v="Giant Bicycles"/>
    <s v="Road"/>
    <s v="low"/>
    <s v="small"/>
    <n v="590.26"/>
    <n v="525.33000000000004"/>
    <d v="2010-11-05T00:00:00"/>
    <n v="64.92999999999995"/>
    <s v="Male"/>
    <n v="65"/>
    <d v="1992-09-13T00:00:00"/>
    <n v="30.045786766869604"/>
    <s v="Quality Control Specialist"/>
    <s v="IT"/>
    <s v="High Net Worth"/>
    <s v="N"/>
    <s v="No"/>
    <n v="9"/>
    <m/>
  </r>
  <r>
    <n v="6189"/>
    <n v="35"/>
    <x v="282"/>
    <n v="192"/>
    <d v="2017-06-21T00:00:00"/>
    <b v="1"/>
    <s v="Approved"/>
    <s v="Giant Bicycles"/>
    <s v="Standard"/>
    <s v="medium"/>
    <s v="medium"/>
    <n v="1403.5"/>
    <n v="954.82"/>
    <d v="2016-11-14T00:00:00"/>
    <n v="448.67999999999995"/>
    <s v="Male"/>
    <n v="65"/>
    <d v="1992-09-13T00:00:00"/>
    <n v="30.045786766869604"/>
    <s v="Quality Control Specialist"/>
    <s v="IT"/>
    <s v="High Net Worth"/>
    <s v="N"/>
    <s v="No"/>
    <n v="9"/>
    <m/>
  </r>
  <r>
    <n v="1446"/>
    <n v="54"/>
    <x v="282"/>
    <n v="194"/>
    <d v="2017-06-19T00:00:00"/>
    <b v="0"/>
    <s v="Approved"/>
    <s v="WeareA2B"/>
    <s v="Standard"/>
    <s v="medium"/>
    <s v="medium"/>
    <n v="1807.45"/>
    <n v="778.69"/>
    <d v="2015-05-21T00:00:00"/>
    <n v="1028.76"/>
    <s v="Male"/>
    <n v="65"/>
    <d v="1992-09-13T00:00:00"/>
    <n v="30.045786766869604"/>
    <s v="Quality Control Specialist"/>
    <s v="IT"/>
    <s v="High Net Worth"/>
    <s v="N"/>
    <s v="No"/>
    <n v="9"/>
    <m/>
  </r>
  <r>
    <n v="11032"/>
    <n v="0"/>
    <x v="282"/>
    <n v="294"/>
    <d v="2017-03-11T00:00:00"/>
    <b v="0"/>
    <s v="Approved"/>
    <s v="Solex"/>
    <s v="Road"/>
    <s v="medium"/>
    <s v="medium"/>
    <n v="416.98"/>
    <n v="312.74"/>
    <d v="1997-05-10T00:00:00"/>
    <n v="104.24000000000001"/>
    <s v="Male"/>
    <n v="65"/>
    <d v="1992-09-13T00:00:00"/>
    <n v="30.045786766869604"/>
    <s v="Quality Control Specialist"/>
    <s v="IT"/>
    <s v="High Net Worth"/>
    <s v="N"/>
    <s v="No"/>
    <n v="9"/>
    <m/>
  </r>
  <r>
    <n v="17253"/>
    <n v="61"/>
    <x v="282"/>
    <n v="335"/>
    <d v="2017-01-29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65"/>
    <d v="1992-09-13T00:00:00"/>
    <n v="30.045786766869604"/>
    <s v="Quality Control Specialist"/>
    <s v="IT"/>
    <s v="High Net Worth"/>
    <s v="N"/>
    <s v="No"/>
    <n v="9"/>
    <m/>
  </r>
  <r>
    <n v="6328"/>
    <n v="61"/>
    <x v="282"/>
    <n v="340"/>
    <d v="2017-01-24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65"/>
    <d v="1992-09-13T00:00:00"/>
    <n v="30.045786766869604"/>
    <s v="Quality Control Specialist"/>
    <s v="IT"/>
    <s v="High Net Worth"/>
    <s v="N"/>
    <s v="No"/>
    <n v="9"/>
    <m/>
  </r>
  <r>
    <n v="11322"/>
    <n v="0"/>
    <x v="282"/>
    <n v="347"/>
    <d v="2017-01-17T00:00:00"/>
    <b v="1"/>
    <s v="Approved"/>
    <s v="Trek Bicycles"/>
    <s v="Standard"/>
    <s v="high"/>
    <s v="medium"/>
    <n v="358.39"/>
    <n v="215.03"/>
    <d v="2004-01-16T00:00:00"/>
    <n v="143.35999999999999"/>
    <s v="Male"/>
    <n v="65"/>
    <d v="1992-09-13T00:00:00"/>
    <n v="30.045786766869604"/>
    <s v="Quality Control Specialist"/>
    <s v="IT"/>
    <s v="High Net Worth"/>
    <s v="N"/>
    <s v="No"/>
    <n v="9"/>
    <m/>
  </r>
  <r>
    <n v="17547"/>
    <n v="57"/>
    <x v="283"/>
    <n v="31"/>
    <d v="2017-11-29T00:00:00"/>
    <b v="1"/>
    <s v="Approved"/>
    <s v="WeareA2B"/>
    <s v="Touring"/>
    <s v="medium"/>
    <s v="large"/>
    <n v="1890.39"/>
    <n v="260.14"/>
    <d v="2011-08-24T00:00:00"/>
    <n v="1630.25"/>
    <s v="Male"/>
    <n v="53"/>
    <d v="1988-04-15T00:00:00"/>
    <n v="34.462225123351097"/>
    <s v="Legal Assistant"/>
    <s v="Health"/>
    <s v="Mass Customer"/>
    <s v="N"/>
    <s v="Yes"/>
    <n v="13"/>
    <m/>
  </r>
  <r>
    <n v="16296"/>
    <n v="41"/>
    <x v="283"/>
    <n v="74"/>
    <d v="2017-10-17T00:00:00"/>
    <b v="0"/>
    <s v="Approved"/>
    <s v="Solex"/>
    <s v="Road"/>
    <s v="medium"/>
    <s v="medium"/>
    <n v="416.98"/>
    <n v="312.74"/>
    <d v="1997-05-10T00:00:00"/>
    <n v="104.24000000000001"/>
    <s v="Male"/>
    <n v="53"/>
    <d v="1988-04-15T00:00:00"/>
    <n v="34.462225123351097"/>
    <s v="Legal Assistant"/>
    <s v="Health"/>
    <s v="Mass Customer"/>
    <s v="N"/>
    <s v="Yes"/>
    <n v="13"/>
    <m/>
  </r>
  <r>
    <n v="12712"/>
    <n v="17"/>
    <x v="283"/>
    <n v="108"/>
    <d v="2017-09-13T00:00:00"/>
    <b v="1"/>
    <s v="Approved"/>
    <s v="Solex"/>
    <s v="Standard"/>
    <s v="high"/>
    <s v="medium"/>
    <n v="1024.6600000000001"/>
    <n v="614.79999999999995"/>
    <d v="2013-03-12T00:00:00"/>
    <n v="409.86000000000013"/>
    <s v="Male"/>
    <n v="53"/>
    <d v="1988-04-15T00:00:00"/>
    <n v="34.462225123351097"/>
    <s v="Legal Assistant"/>
    <s v="Health"/>
    <s v="Mass Customer"/>
    <s v="N"/>
    <s v="Yes"/>
    <n v="13"/>
    <m/>
  </r>
  <r>
    <n v="16527"/>
    <n v="1"/>
    <x v="283"/>
    <n v="307"/>
    <d v="2017-02-26T00:00:00"/>
    <b v="1"/>
    <s v="Approved"/>
    <s v="Giant Bicycles"/>
    <s v="Standard"/>
    <s v="medium"/>
    <s v="medium"/>
    <n v="1403.5"/>
    <n v="954.82"/>
    <d v="2012-09-15T00:00:00"/>
    <n v="448.67999999999995"/>
    <s v="Male"/>
    <n v="53"/>
    <d v="1988-04-15T00:00:00"/>
    <n v="34.462225123351097"/>
    <s v="Legal Assistant"/>
    <s v="Health"/>
    <s v="Mass Customer"/>
    <s v="N"/>
    <s v="Yes"/>
    <n v="13"/>
    <m/>
  </r>
  <r>
    <n v="14853"/>
    <n v="8"/>
    <x v="283"/>
    <n v="315"/>
    <d v="2017-02-18T00:00:00"/>
    <b v="0"/>
    <s v="Approved"/>
    <s v="Solex"/>
    <s v="Road"/>
    <s v="medium"/>
    <s v="small"/>
    <n v="1703.52"/>
    <n v="1516.13"/>
    <d v="1994-09-09T00:00:00"/>
    <n v="187.38999999999987"/>
    <s v="Male"/>
    <n v="53"/>
    <d v="1988-04-15T00:00:00"/>
    <n v="34.462225123351097"/>
    <s v="Legal Assistant"/>
    <s v="Health"/>
    <s v="Mass Customer"/>
    <s v="N"/>
    <s v="Yes"/>
    <n v="13"/>
    <m/>
  </r>
  <r>
    <n v="8426"/>
    <n v="16"/>
    <x v="283"/>
    <n v="333"/>
    <d v="2017-01-31T00:00:00"/>
    <b v="1"/>
    <s v="Approved"/>
    <s v="Norco Bicycles"/>
    <s v="Standard"/>
    <s v="high"/>
    <s v="small"/>
    <n v="1661.92"/>
    <n v="1479.11"/>
    <d v="1993-07-15T00:00:00"/>
    <n v="182.81000000000017"/>
    <s v="Male"/>
    <n v="53"/>
    <d v="1988-04-15T00:00:00"/>
    <n v="34.462225123351097"/>
    <s v="Legal Assistant"/>
    <s v="Health"/>
    <s v="Mass Customer"/>
    <s v="N"/>
    <s v="Yes"/>
    <n v="13"/>
    <m/>
  </r>
  <r>
    <n v="10908"/>
    <n v="30"/>
    <x v="284"/>
    <n v="38"/>
    <d v="2017-11-22T00:00:00"/>
    <b v="0"/>
    <s v="Approved"/>
    <s v="Solex"/>
    <s v="Standard"/>
    <s v="high"/>
    <s v="medium"/>
    <n v="748.17"/>
    <n v="448.9"/>
    <d v="1999-07-20T00:00:00"/>
    <n v="299.27"/>
    <s v="Female"/>
    <n v="88"/>
    <d v="1977-12-24T00:00:00"/>
    <n v="44.777293616184672"/>
    <s v="VP Sales"/>
    <s v="Financial Services"/>
    <s v="Affluent Customer"/>
    <s v="N"/>
    <s v="Yes"/>
    <n v="10"/>
    <m/>
  </r>
  <r>
    <n v="1490"/>
    <n v="53"/>
    <x v="284"/>
    <n v="55"/>
    <d v="2017-11-05T00:00:00"/>
    <b v="1"/>
    <s v="Approved"/>
    <s v="OHM Cycles"/>
    <s v="Standard"/>
    <s v="medium"/>
    <s v="medium"/>
    <n v="795.34"/>
    <n v="101.58"/>
    <d v="2011-08-24T00:00:00"/>
    <n v="693.76"/>
    <s v="Female"/>
    <n v="88"/>
    <d v="1977-12-24T00:00:00"/>
    <n v="44.777293616184672"/>
    <s v="VP Sales"/>
    <s v="Financial Services"/>
    <s v="Affluent Customer"/>
    <s v="N"/>
    <s v="Yes"/>
    <n v="10"/>
    <m/>
  </r>
  <r>
    <n v="2206"/>
    <n v="2"/>
    <x v="284"/>
    <n v="77"/>
    <d v="2017-10-14T00:00:00"/>
    <b v="1"/>
    <s v="Approved"/>
    <s v="Solex"/>
    <s v="Standard"/>
    <s v="medium"/>
    <s v="medium"/>
    <n v="71.489999999999995"/>
    <n v="53.62"/>
    <d v="2012-09-15T00:00:00"/>
    <n v="17.869999999999997"/>
    <s v="Female"/>
    <n v="88"/>
    <d v="1977-12-24T00:00:00"/>
    <n v="44.777293616184672"/>
    <s v="VP Sales"/>
    <s v="Financial Services"/>
    <s v="Affluent Customer"/>
    <s v="N"/>
    <s v="Yes"/>
    <n v="10"/>
    <m/>
  </r>
  <r>
    <n v="1734"/>
    <n v="42"/>
    <x v="284"/>
    <n v="295"/>
    <d v="2017-03-10T00:00:00"/>
    <b v="1"/>
    <s v="Approved"/>
    <s v="OHM Cycles"/>
    <s v="Road"/>
    <s v="medium"/>
    <s v="small"/>
    <n v="1810"/>
    <n v="1610.9"/>
    <d v="2003-02-16T00:00:00"/>
    <n v="199.09999999999991"/>
    <s v="Female"/>
    <n v="88"/>
    <d v="1977-12-24T00:00:00"/>
    <n v="44.777293616184672"/>
    <s v="VP Sales"/>
    <s v="Financial Services"/>
    <s v="Affluent Customer"/>
    <s v="N"/>
    <s v="Yes"/>
    <n v="10"/>
    <m/>
  </r>
  <r>
    <n v="6944"/>
    <n v="36"/>
    <x v="285"/>
    <n v="62"/>
    <d v="2017-10-29T00:00:00"/>
    <b v="1"/>
    <s v="Approved"/>
    <s v="Solex"/>
    <s v="Standard"/>
    <s v="low"/>
    <s v="medium"/>
    <n v="945.04"/>
    <n v="507.58"/>
    <d v="2011-05-09T00:00:00"/>
    <n v="437.46"/>
    <s v="Female"/>
    <n v="39"/>
    <d v="1983-01-24T00:00:00"/>
    <n v="39.689622383625071"/>
    <s v="Account Coordinator"/>
    <s v="Property"/>
    <s v="Mass Customer"/>
    <s v="N"/>
    <s v="Yes"/>
    <n v="13"/>
    <m/>
  </r>
  <r>
    <n v="16605"/>
    <n v="60"/>
    <x v="285"/>
    <n v="70"/>
    <d v="2017-10-21T00:00:00"/>
    <b v="1"/>
    <s v="Approved"/>
    <s v="Giant Bicycles"/>
    <s v="Standard"/>
    <s v="high"/>
    <s v="small"/>
    <n v="1977.36"/>
    <n v="1759.85"/>
    <d v="2010-08-20T00:00:00"/>
    <n v="217.51"/>
    <s v="Female"/>
    <n v="39"/>
    <d v="1983-01-24T00:00:00"/>
    <n v="39.689622383625071"/>
    <s v="Account Coordinator"/>
    <s v="Property"/>
    <s v="Mass Customer"/>
    <s v="N"/>
    <s v="Yes"/>
    <n v="13"/>
    <m/>
  </r>
  <r>
    <n v="6016"/>
    <n v="56"/>
    <x v="285"/>
    <n v="97"/>
    <d v="2017-09-24T00:00:00"/>
    <b v="0"/>
    <s v="Approved"/>
    <s v="OHM Cycles"/>
    <s v="Standard"/>
    <s v="medium"/>
    <s v="medium"/>
    <n v="183.86"/>
    <n v="137.9"/>
    <d v="1998-12-17T00:00:00"/>
    <n v="45.960000000000008"/>
    <s v="Female"/>
    <n v="39"/>
    <d v="1983-01-24T00:00:00"/>
    <n v="39.689622383625071"/>
    <s v="Account Coordinator"/>
    <s v="Property"/>
    <s v="Mass Customer"/>
    <s v="N"/>
    <s v="Yes"/>
    <n v="13"/>
    <m/>
  </r>
  <r>
    <n v="17738"/>
    <n v="74"/>
    <x v="285"/>
    <n v="242"/>
    <d v="2017-05-02T00:00:00"/>
    <b v="1"/>
    <s v="Approved"/>
    <s v="WeareA2B"/>
    <s v="Standard"/>
    <s v="medium"/>
    <s v="medium"/>
    <n v="1228.07"/>
    <n v="400.91"/>
    <d v="1991-07-10T00:00:00"/>
    <n v="827.15999999999985"/>
    <s v="Female"/>
    <n v="39"/>
    <d v="1983-01-24T00:00:00"/>
    <n v="39.689622383625071"/>
    <s v="Account Coordinator"/>
    <s v="Property"/>
    <s v="Mass Customer"/>
    <s v="N"/>
    <s v="Yes"/>
    <n v="13"/>
    <m/>
  </r>
  <r>
    <n v="567"/>
    <n v="12"/>
    <x v="285"/>
    <n v="296"/>
    <d v="2017-03-09T00:00:00"/>
    <b v="0"/>
    <s v="Approved"/>
    <s v="WeareA2B"/>
    <s v="Standard"/>
    <s v="medium"/>
    <s v="medium"/>
    <n v="1231.1500000000001"/>
    <n v="161.6"/>
    <d v="1994-09-09T00:00:00"/>
    <n v="1069.5500000000002"/>
    <s v="Female"/>
    <n v="39"/>
    <d v="1983-01-24T00:00:00"/>
    <n v="39.689622383625071"/>
    <s v="Account Coordinator"/>
    <s v="Property"/>
    <s v="Mass Customer"/>
    <s v="N"/>
    <s v="Yes"/>
    <n v="13"/>
    <m/>
  </r>
  <r>
    <n v="16244"/>
    <n v="31"/>
    <x v="286"/>
    <n v="17"/>
    <d v="2017-12-13T00:00:00"/>
    <b v="1"/>
    <s v="Approved"/>
    <s v="Giant Bicycles"/>
    <s v="Standard"/>
    <s v="medium"/>
    <s v="medium"/>
    <n v="230.91"/>
    <n v="173.18"/>
    <d v="1992-10-11T00:00:00"/>
    <n v="57.72999999999999"/>
    <s v="Female"/>
    <n v="82"/>
    <d v="1997-05-11T00:00:00"/>
    <n v="25.385512794266862"/>
    <s v="Food Chemist"/>
    <s v="Health"/>
    <s v="Mass Customer"/>
    <s v="N"/>
    <s v="Yes"/>
    <n v="1"/>
    <m/>
  </r>
  <r>
    <n v="15401"/>
    <n v="72"/>
    <x v="286"/>
    <n v="97"/>
    <d v="2017-09-24T00:00:00"/>
    <b v="0"/>
    <s v="Approved"/>
    <s v="Norco Bicycles"/>
    <s v="Standard"/>
    <s v="medium"/>
    <s v="medium"/>
    <n v="360.4"/>
    <n v="270.3"/>
    <d v="2003-09-09T00:00:00"/>
    <n v="90.099999999999966"/>
    <s v="Female"/>
    <n v="82"/>
    <d v="1997-05-11T00:00:00"/>
    <n v="25.385512794266862"/>
    <s v="Food Chemist"/>
    <s v="Health"/>
    <s v="Mass Customer"/>
    <s v="N"/>
    <s v="Yes"/>
    <n v="1"/>
    <m/>
  </r>
  <r>
    <n v="4525"/>
    <n v="49"/>
    <x v="286"/>
    <n v="135"/>
    <d v="2017-08-17T00:00:00"/>
    <b v="0"/>
    <s v="Approved"/>
    <s v="Trek Bicycles"/>
    <s v="Road"/>
    <s v="medium"/>
    <s v="medium"/>
    <n v="533.51"/>
    <n v="400.13"/>
    <d v="2012-04-10T00:00:00"/>
    <n v="133.38"/>
    <s v="Female"/>
    <n v="82"/>
    <d v="1997-05-11T00:00:00"/>
    <n v="25.385512794266862"/>
    <s v="Food Chemist"/>
    <s v="Health"/>
    <s v="Mass Customer"/>
    <s v="N"/>
    <s v="Yes"/>
    <n v="1"/>
    <m/>
  </r>
  <r>
    <n v="6204"/>
    <n v="93"/>
    <x v="286"/>
    <n v="185"/>
    <d v="2017-06-28T00:00:00"/>
    <b v="0"/>
    <s v="Approved"/>
    <s v="WeareA2B"/>
    <s v="Standard"/>
    <s v="medium"/>
    <s v="medium"/>
    <n v="1065.03"/>
    <n v="230.09"/>
    <d v="2013-06-09T00:00:00"/>
    <n v="834.93999999999994"/>
    <s v="Female"/>
    <n v="82"/>
    <d v="1997-05-11T00:00:00"/>
    <n v="25.385512794266862"/>
    <s v="Food Chemist"/>
    <s v="Health"/>
    <s v="Mass Customer"/>
    <s v="N"/>
    <s v="Yes"/>
    <n v="1"/>
    <m/>
  </r>
  <r>
    <n v="17514"/>
    <n v="9"/>
    <x v="286"/>
    <n v="283"/>
    <d v="2017-03-22T00:00:00"/>
    <b v="0"/>
    <s v="Cancelled"/>
    <s v="OHM Cycles"/>
    <s v="Road"/>
    <s v="medium"/>
    <s v="medium"/>
    <n v="742.54"/>
    <n v="667.4"/>
    <d v="2007-08-04T00:00:00"/>
    <n v="75.139999999999986"/>
    <s v="Female"/>
    <n v="82"/>
    <d v="1997-05-11T00:00:00"/>
    <n v="25.385512794266862"/>
    <s v="Food Chemist"/>
    <s v="Health"/>
    <s v="Mass Customer"/>
    <s v="N"/>
    <s v="Yes"/>
    <n v="1"/>
    <m/>
  </r>
  <r>
    <n v="18080"/>
    <n v="10"/>
    <x v="287"/>
    <n v="41"/>
    <d v="2017-11-19T00:00:00"/>
    <b v="1"/>
    <s v="Approved"/>
    <s v="WeareA2B"/>
    <s v="Touring"/>
    <s v="medium"/>
    <s v="medium"/>
    <n v="1466.68"/>
    <n v="363.25"/>
    <d v="1994-08-10T00:00:00"/>
    <n v="1103.43"/>
    <s v="Female"/>
    <n v="98"/>
    <d v="1961-09-22T00:00:00"/>
    <n v="61.043047041159319"/>
    <s v="Information Systems Manager"/>
    <s v="Retail"/>
    <s v="Mass Customer"/>
    <s v="N"/>
    <s v="No"/>
    <n v="14"/>
    <m/>
  </r>
  <r>
    <n v="9152"/>
    <n v="3"/>
    <x v="287"/>
    <n v="125"/>
    <d v="2017-08-27T00:00:00"/>
    <b v="0"/>
    <s v="Approved"/>
    <s v="Trek Bicycles"/>
    <s v="Standard"/>
    <s v="medium"/>
    <s v="large"/>
    <n v="2091.4699999999998"/>
    <n v="388.92"/>
    <d v="2010-06-07T00:00:00"/>
    <n v="1702.5499999999997"/>
    <s v="Female"/>
    <n v="98"/>
    <d v="1961-09-22T00:00:00"/>
    <n v="61.043047041159319"/>
    <s v="Information Systems Manager"/>
    <s v="Retail"/>
    <s v="Mass Customer"/>
    <s v="N"/>
    <s v="No"/>
    <n v="14"/>
    <m/>
  </r>
  <r>
    <n v="1936"/>
    <n v="12"/>
    <x v="287"/>
    <n v="131"/>
    <d v="2017-08-21T00:00:00"/>
    <b v="1"/>
    <s v="Approved"/>
    <s v="WeareA2B"/>
    <s v="Standard"/>
    <s v="medium"/>
    <s v="medium"/>
    <n v="1231.1500000000001"/>
    <n v="161.6"/>
    <d v="1993-07-20T00:00:00"/>
    <n v="1069.5500000000002"/>
    <s v="Female"/>
    <n v="98"/>
    <d v="1961-09-22T00:00:00"/>
    <n v="61.043047041159319"/>
    <s v="Information Systems Manager"/>
    <s v="Retail"/>
    <s v="Mass Customer"/>
    <s v="N"/>
    <s v="No"/>
    <n v="14"/>
    <m/>
  </r>
  <r>
    <n v="16656"/>
    <n v="41"/>
    <x v="287"/>
    <n v="173"/>
    <d v="2017-07-10T00:00:00"/>
    <b v="0"/>
    <s v="Approved"/>
    <s v="Solex"/>
    <s v="Road"/>
    <s v="medium"/>
    <s v="medium"/>
    <n v="416.98"/>
    <n v="312.74"/>
    <d v="1993-07-15T00:00:00"/>
    <n v="104.24000000000001"/>
    <s v="Female"/>
    <n v="98"/>
    <d v="1961-09-22T00:00:00"/>
    <n v="61.043047041159319"/>
    <s v="Information Systems Manager"/>
    <s v="Retail"/>
    <s v="Mass Customer"/>
    <s v="N"/>
    <s v="No"/>
    <n v="14"/>
    <m/>
  </r>
  <r>
    <n v="8898"/>
    <n v="25"/>
    <x v="287"/>
    <n v="260"/>
    <d v="2017-04-14T00:00:00"/>
    <b v="1"/>
    <s v="Approved"/>
    <s v="Giant Bicycles"/>
    <s v="Road"/>
    <s v="medium"/>
    <s v="medium"/>
    <n v="1538.99"/>
    <n v="829.65"/>
    <d v="2011-01-10T00:00:00"/>
    <n v="709.34"/>
    <s v="Female"/>
    <n v="98"/>
    <d v="1961-09-22T00:00:00"/>
    <n v="61.043047041159319"/>
    <s v="Information Systems Manager"/>
    <s v="Retail"/>
    <s v="Mass Customer"/>
    <s v="N"/>
    <s v="No"/>
    <n v="14"/>
    <m/>
  </r>
  <r>
    <n v="4106"/>
    <n v="48"/>
    <x v="287"/>
    <n v="307"/>
    <d v="2017-02-26T00:00:00"/>
    <b v="0"/>
    <s v="Approved"/>
    <s v="WeareA2B"/>
    <s v="Standard"/>
    <s v="medium"/>
    <s v="medium"/>
    <n v="1762.96"/>
    <n v="950.52"/>
    <d v="2016-11-14T00:00:00"/>
    <n v="812.44"/>
    <s v="Female"/>
    <n v="98"/>
    <d v="1961-09-22T00:00:00"/>
    <n v="61.043047041159319"/>
    <s v="Information Systems Manager"/>
    <s v="Retail"/>
    <s v="Mass Customer"/>
    <s v="N"/>
    <s v="No"/>
    <n v="14"/>
    <m/>
  </r>
  <r>
    <n v="13806"/>
    <n v="54"/>
    <x v="287"/>
    <n v="333"/>
    <d v="2017-01-31T00:00:00"/>
    <b v="1"/>
    <s v="Approved"/>
    <s v="WeareA2B"/>
    <s v="Standard"/>
    <s v="medium"/>
    <s v="medium"/>
    <n v="1292.8399999999999"/>
    <n v="13.44"/>
    <d v="2015-08-10T00:00:00"/>
    <n v="1279.3999999999999"/>
    <s v="Female"/>
    <n v="98"/>
    <d v="1961-09-22T00:00:00"/>
    <n v="61.043047041159319"/>
    <s v="Information Systems Manager"/>
    <s v="Retail"/>
    <s v="Mass Customer"/>
    <s v="N"/>
    <s v="No"/>
    <n v="14"/>
    <m/>
  </r>
  <r>
    <n v="745"/>
    <n v="69"/>
    <x v="288"/>
    <n v="57"/>
    <d v="2017-11-03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2"/>
    <d v="1954-01-15T00:00:00"/>
    <n v="68.733457999746321"/>
    <s v="Desktop Support Technician"/>
    <s v="IT"/>
    <s v="Mass Customer"/>
    <s v="N"/>
    <s v="No"/>
    <n v="5"/>
    <m/>
  </r>
  <r>
    <n v="19586"/>
    <n v="42"/>
    <x v="288"/>
    <n v="119"/>
    <d v="2017-09-02T00:00:00"/>
    <b v="0"/>
    <s v="Approved"/>
    <s v="OHM Cycles"/>
    <s v="Road"/>
    <s v="medium"/>
    <s v="small"/>
    <n v="1810"/>
    <n v="1610.9"/>
    <d v="2008-03-19T00:00:00"/>
    <n v="199.09999999999991"/>
    <s v="Female"/>
    <n v="2"/>
    <d v="1954-01-15T00:00:00"/>
    <n v="68.733457999746321"/>
    <s v="Desktop Support Technician"/>
    <s v="IT"/>
    <s v="Mass Customer"/>
    <s v="N"/>
    <s v="No"/>
    <n v="5"/>
    <m/>
  </r>
  <r>
    <n v="5779"/>
    <n v="88"/>
    <x v="288"/>
    <n v="134"/>
    <d v="2017-08-18T00:00:00"/>
    <b v="0"/>
    <s v="Approved"/>
    <s v="Norco Bicycles"/>
    <s v="Standard"/>
    <s v="medium"/>
    <s v="medium"/>
    <n v="1198.46"/>
    <n v="381.1"/>
    <d v="1998-12-16T00:00:00"/>
    <n v="817.36"/>
    <s v="Female"/>
    <n v="2"/>
    <d v="1954-01-15T00:00:00"/>
    <n v="68.733457999746321"/>
    <s v="Desktop Support Technician"/>
    <s v="IT"/>
    <s v="Mass Customer"/>
    <s v="N"/>
    <s v="No"/>
    <n v="5"/>
    <m/>
  </r>
  <r>
    <n v="13920"/>
    <n v="14"/>
    <x v="288"/>
    <n v="144"/>
    <d v="2017-08-08T00:00:00"/>
    <b v="1"/>
    <s v="Approved"/>
    <s v="Trek Bicycles"/>
    <s v="Standard"/>
    <s v="medium"/>
    <s v="small"/>
    <n v="1386.84"/>
    <n v="1234.29"/>
    <d v="2003-08-05T00:00:00"/>
    <n v="152.54999999999995"/>
    <s v="Female"/>
    <n v="2"/>
    <d v="1954-01-15T00:00:00"/>
    <n v="68.733457999746321"/>
    <s v="Desktop Support Technician"/>
    <s v="IT"/>
    <s v="Mass Customer"/>
    <s v="N"/>
    <s v="No"/>
    <n v="5"/>
    <m/>
  </r>
  <r>
    <n v="2077"/>
    <n v="94"/>
    <x v="288"/>
    <n v="160"/>
    <d v="2017-07-23T00:00:00"/>
    <b v="1"/>
    <s v="Approved"/>
    <s v="Giant Bicycles"/>
    <s v="Standard"/>
    <s v="medium"/>
    <s v="large"/>
    <n v="1635.3"/>
    <n v="993.66"/>
    <d v="2013-06-09T00:00:00"/>
    <n v="641.64"/>
    <s v="Female"/>
    <n v="2"/>
    <d v="1954-01-15T00:00:00"/>
    <n v="68.733457999746321"/>
    <s v="Desktop Support Technician"/>
    <s v="IT"/>
    <s v="Mass Customer"/>
    <s v="N"/>
    <s v="No"/>
    <n v="5"/>
    <m/>
  </r>
  <r>
    <n v="10612"/>
    <n v="45"/>
    <x v="288"/>
    <n v="265"/>
    <d v="2017-04-09T00:00:00"/>
    <b v="0"/>
    <s v="Approved"/>
    <s v="Solex"/>
    <s v="Standard"/>
    <s v="medium"/>
    <s v="medium"/>
    <n v="441.49"/>
    <n v="84.99"/>
    <d v="1993-04-12T00:00:00"/>
    <n v="356.5"/>
    <s v="Female"/>
    <n v="2"/>
    <d v="1954-01-15T00:00:00"/>
    <n v="68.733457999746321"/>
    <s v="Desktop Support Technician"/>
    <s v="IT"/>
    <s v="Mass Customer"/>
    <s v="N"/>
    <s v="No"/>
    <n v="5"/>
    <m/>
  </r>
  <r>
    <n v="11381"/>
    <n v="38"/>
    <x v="288"/>
    <n v="272"/>
    <d v="2017-04-02T00:00:00"/>
    <b v="1"/>
    <s v="Approved"/>
    <s v="Solex"/>
    <s v="Standard"/>
    <s v="medium"/>
    <s v="medium"/>
    <n v="1577.53"/>
    <n v="826.51"/>
    <d v="2011-03-16T00:00:00"/>
    <n v="751.02"/>
    <s v="Female"/>
    <n v="2"/>
    <d v="1954-01-15T00:00:00"/>
    <n v="68.733457999746321"/>
    <s v="Desktop Support Technician"/>
    <s v="IT"/>
    <s v="Mass Customer"/>
    <s v="N"/>
    <s v="No"/>
    <n v="5"/>
    <m/>
  </r>
  <r>
    <n v="8848"/>
    <n v="29"/>
    <x v="288"/>
    <n v="275"/>
    <d v="2017-03-30T00:00:00"/>
    <b v="1"/>
    <s v="Approved"/>
    <s v="Norco Bicycles"/>
    <s v="Road"/>
    <s v="medium"/>
    <s v="medium"/>
    <n v="543.39"/>
    <n v="407.54"/>
    <d v="2016-11-22T00:00:00"/>
    <n v="135.84999999999997"/>
    <s v="Female"/>
    <n v="2"/>
    <d v="1954-01-15T00:00:00"/>
    <n v="68.733457999746321"/>
    <s v="Desktop Support Technician"/>
    <s v="IT"/>
    <s v="Mass Customer"/>
    <s v="N"/>
    <s v="No"/>
    <n v="5"/>
    <m/>
  </r>
  <r>
    <n v="7769"/>
    <n v="79"/>
    <x v="288"/>
    <n v="297"/>
    <d v="2017-03-08T00:00:00"/>
    <b v="0"/>
    <s v="Approved"/>
    <s v="Norco Bicycles"/>
    <s v="Standard"/>
    <s v="medium"/>
    <s v="medium"/>
    <n v="1555.58"/>
    <n v="818.01"/>
    <d v="2003-09-09T00:00:00"/>
    <n v="737.56999999999994"/>
    <s v="Female"/>
    <n v="2"/>
    <d v="1954-01-15T00:00:00"/>
    <n v="68.733457999746321"/>
    <s v="Desktop Support Technician"/>
    <s v="IT"/>
    <s v="Mass Customer"/>
    <s v="N"/>
    <s v="No"/>
    <n v="5"/>
    <m/>
  </r>
  <r>
    <n v="14719"/>
    <n v="54"/>
    <x v="288"/>
    <n v="305"/>
    <d v="2017-02-28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2"/>
    <d v="1954-01-15T00:00:00"/>
    <n v="68.733457999746321"/>
    <s v="Desktop Support Technician"/>
    <s v="IT"/>
    <s v="Mass Customer"/>
    <s v="N"/>
    <s v="No"/>
    <n v="5"/>
    <m/>
  </r>
  <r>
    <n v="12153"/>
    <n v="37"/>
    <x v="288"/>
    <n v="335"/>
    <d v="2017-01-29T00:00:00"/>
    <b v="1"/>
    <s v="Approved"/>
    <s v="OHM Cycles"/>
    <s v="Standard"/>
    <s v="low"/>
    <s v="medium"/>
    <n v="1793.43"/>
    <n v="248.82"/>
    <d v="1999-07-20T00:00:00"/>
    <n v="1544.6100000000001"/>
    <s v="Female"/>
    <n v="2"/>
    <d v="1954-01-15T00:00:00"/>
    <n v="68.733457999746321"/>
    <s v="Desktop Support Technician"/>
    <s v="IT"/>
    <s v="Mass Customer"/>
    <s v="N"/>
    <s v="No"/>
    <n v="5"/>
    <m/>
  </r>
  <r>
    <n v="16759"/>
    <n v="27"/>
    <x v="289"/>
    <n v="0"/>
    <d v="2017-12-30T00:00:00"/>
    <b v="0"/>
    <s v="Approved"/>
    <s v="Trek Bicycles"/>
    <s v="Standard"/>
    <s v="low"/>
    <s v="medium"/>
    <n v="1057.51"/>
    <n v="154.4"/>
    <d v="2010-06-07T00:00:00"/>
    <n v="903.11"/>
    <s v="Female"/>
    <n v="16"/>
    <d v="1975-05-07T00:00:00"/>
    <n v="47.412910054857946"/>
    <s v="Director of Sales"/>
    <s v="Health"/>
    <s v="High Net Worth"/>
    <s v="N"/>
    <s v="Yes"/>
    <n v="21"/>
    <m/>
  </r>
  <r>
    <n v="18367"/>
    <n v="100"/>
    <x v="289"/>
    <n v="27"/>
    <d v="2017-12-03T00:00:00"/>
    <b v="1"/>
    <s v="Approved"/>
    <s v="Trek Bicycles"/>
    <s v="Standard"/>
    <s v="medium"/>
    <s v="small"/>
    <n v="1386.84"/>
    <n v="1234.29"/>
    <d v="2013-03-12T00:00:00"/>
    <n v="152.54999999999995"/>
    <s v="Female"/>
    <n v="16"/>
    <d v="1975-05-07T00:00:00"/>
    <n v="47.412910054857946"/>
    <s v="Director of Sales"/>
    <s v="Health"/>
    <s v="High Net Worth"/>
    <s v="N"/>
    <s v="Yes"/>
    <n v="21"/>
    <m/>
  </r>
  <r>
    <n v="12469"/>
    <n v="28"/>
    <x v="289"/>
    <n v="75"/>
    <d v="2017-10-16T00:00:00"/>
    <b v="1"/>
    <s v="Approved"/>
    <s v="Solex"/>
    <s v="Road"/>
    <s v="medium"/>
    <s v="small"/>
    <n v="1703.52"/>
    <n v="1516.13"/>
    <d v="2007-08-04T00:00:00"/>
    <n v="187.38999999999987"/>
    <s v="Female"/>
    <n v="16"/>
    <d v="1975-05-07T00:00:00"/>
    <n v="47.412910054857946"/>
    <s v="Director of Sales"/>
    <s v="Health"/>
    <s v="High Net Worth"/>
    <s v="N"/>
    <s v="Yes"/>
    <n v="21"/>
    <m/>
  </r>
  <r>
    <n v="9492"/>
    <n v="56"/>
    <x v="289"/>
    <n v="134"/>
    <d v="2017-08-18T00:00:00"/>
    <b v="1"/>
    <s v="Approved"/>
    <s v="Norco Bicycles"/>
    <s v="Mountain"/>
    <s v="low"/>
    <s v="small"/>
    <n v="688.63"/>
    <n v="612.88"/>
    <d v="2016-11-22T00:00:00"/>
    <n v="75.75"/>
    <s v="Female"/>
    <n v="16"/>
    <d v="1975-05-07T00:00:00"/>
    <n v="47.412910054857946"/>
    <s v="Director of Sales"/>
    <s v="Health"/>
    <s v="High Net Worth"/>
    <s v="N"/>
    <s v="Yes"/>
    <n v="21"/>
    <m/>
  </r>
  <r>
    <n v="3605"/>
    <n v="62"/>
    <x v="289"/>
    <n v="359"/>
    <d v="2017-01-05T00:00:00"/>
    <b v="0"/>
    <s v="Approved"/>
    <s v="Solex"/>
    <s v="Standard"/>
    <s v="high"/>
    <s v="medium"/>
    <n v="1024.6600000000001"/>
    <n v="614.79999999999995"/>
    <d v="2016-02-04T00:00:00"/>
    <n v="409.86000000000013"/>
    <s v="Female"/>
    <n v="16"/>
    <d v="1975-05-07T00:00:00"/>
    <n v="47.412910054857946"/>
    <s v="Director of Sales"/>
    <s v="Health"/>
    <s v="High Net Worth"/>
    <s v="N"/>
    <s v="Yes"/>
    <n v="21"/>
    <m/>
  </r>
  <r>
    <n v="10394"/>
    <n v="25"/>
    <x v="290"/>
    <n v="92"/>
    <d v="2017-09-29T00:00:00"/>
    <b v="0"/>
    <s v="Approved"/>
    <s v="Giant Bicycles"/>
    <s v="Road"/>
    <s v="medium"/>
    <s v="medium"/>
    <n v="1538.99"/>
    <n v="829.65"/>
    <d v="1992-10-11T00:00:00"/>
    <n v="709.34"/>
    <s v="Female"/>
    <n v="70"/>
    <d v="1966-02-08T00:00:00"/>
    <n v="56.659485397006591"/>
    <s v="Sales Associate"/>
    <s v="Manufacturing"/>
    <s v="Affluent Customer"/>
    <s v="N"/>
    <s v="Yes"/>
    <n v="19"/>
    <m/>
  </r>
  <r>
    <n v="1468"/>
    <n v="1"/>
    <x v="290"/>
    <n v="105"/>
    <d v="2017-09-16T00:00:00"/>
    <b v="1"/>
    <s v="Approved"/>
    <s v="Giant Bicycles"/>
    <s v="Standard"/>
    <s v="medium"/>
    <s v="medium"/>
    <n v="1403.5"/>
    <n v="954.82"/>
    <d v="2012-12-02T00:00:00"/>
    <n v="448.67999999999995"/>
    <s v="Female"/>
    <n v="70"/>
    <d v="1966-02-08T00:00:00"/>
    <n v="56.659485397006591"/>
    <s v="Sales Associate"/>
    <s v="Manufacturing"/>
    <s v="Affluent Customer"/>
    <s v="N"/>
    <s v="Yes"/>
    <n v="19"/>
    <m/>
  </r>
  <r>
    <n v="884"/>
    <n v="51"/>
    <x v="290"/>
    <n v="108"/>
    <d v="2017-09-13T00:00:00"/>
    <b v="0"/>
    <s v="Approved"/>
    <s v="OHM Cycles"/>
    <s v="Standard"/>
    <s v="high"/>
    <s v="medium"/>
    <n v="2005.66"/>
    <n v="1203.4000000000001"/>
    <d v="2001-11-25T00:00:00"/>
    <n v="802.26"/>
    <s v="Female"/>
    <n v="70"/>
    <d v="1966-02-08T00:00:00"/>
    <n v="56.659485397006591"/>
    <s v="Sales Associate"/>
    <s v="Manufacturing"/>
    <s v="Affluent Customer"/>
    <s v="N"/>
    <s v="Yes"/>
    <n v="19"/>
    <m/>
  </r>
  <r>
    <n v="4606"/>
    <n v="88"/>
    <x v="290"/>
    <n v="209"/>
    <d v="2017-06-04T00:00:00"/>
    <b v="0"/>
    <s v="Approved"/>
    <s v="Norco Bicycles"/>
    <s v="Standard"/>
    <s v="medium"/>
    <s v="medium"/>
    <n v="1198.46"/>
    <n v="381.1"/>
    <d v="2013-06-09T00:00:00"/>
    <n v="817.36"/>
    <s v="Female"/>
    <n v="70"/>
    <d v="1966-02-08T00:00:00"/>
    <n v="56.659485397006591"/>
    <s v="Sales Associate"/>
    <s v="Manufacturing"/>
    <s v="Affluent Customer"/>
    <s v="N"/>
    <s v="Yes"/>
    <n v="19"/>
    <m/>
  </r>
  <r>
    <n v="14055"/>
    <n v="64"/>
    <x v="290"/>
    <n v="322"/>
    <d v="2017-02-11T00:00:00"/>
    <b v="0"/>
    <s v="Approved"/>
    <s v="Trek Bicycles"/>
    <s v="Standard"/>
    <s v="medium"/>
    <s v="large"/>
    <n v="1469.44"/>
    <n v="596.54999999999995"/>
    <d v="2016-12-06T00:00:00"/>
    <n v="872.8900000000001"/>
    <s v="Female"/>
    <n v="70"/>
    <d v="1966-02-08T00:00:00"/>
    <n v="56.659485397006591"/>
    <s v="Sales Associate"/>
    <s v="Manufacturing"/>
    <s v="Affluent Customer"/>
    <s v="N"/>
    <s v="Yes"/>
    <n v="19"/>
    <m/>
  </r>
  <r>
    <n v="10213"/>
    <n v="58"/>
    <x v="291"/>
    <n v="18"/>
    <d v="2017-12-12T00:00:00"/>
    <b v="0"/>
    <s v="Approved"/>
    <s v="OHM Cycles"/>
    <s v="Road"/>
    <s v="medium"/>
    <s v="medium"/>
    <n v="1280.28"/>
    <n v="829.51"/>
    <d v="2001-11-25T00:00:00"/>
    <n v="450.77"/>
    <s v="Female"/>
    <n v="24"/>
    <d v="1992-05-03T00:00:00"/>
    <n v="30.410170328830549"/>
    <s v="Administrative Officer"/>
    <s v="Manufacturing"/>
    <s v="High Net Worth"/>
    <s v="N"/>
    <s v="No"/>
    <n v="9"/>
    <m/>
  </r>
  <r>
    <n v="15873"/>
    <n v="6"/>
    <x v="291"/>
    <n v="98"/>
    <d v="2017-09-23T00:00:00"/>
    <b v="0"/>
    <s v="Approved"/>
    <s v="Solex"/>
    <s v="Standard"/>
    <s v="high"/>
    <s v="medium"/>
    <n v="748.17"/>
    <n v="448.9"/>
    <d v="1991-11-10T00:00:00"/>
    <n v="299.27"/>
    <s v="Female"/>
    <n v="24"/>
    <d v="1992-05-03T00:00:00"/>
    <n v="30.410170328830549"/>
    <s v="Administrative Officer"/>
    <s v="Manufacturing"/>
    <s v="High Net Worth"/>
    <s v="N"/>
    <s v="No"/>
    <n v="9"/>
    <m/>
  </r>
  <r>
    <n v="17087"/>
    <n v="82"/>
    <x v="291"/>
    <n v="243"/>
    <d v="2017-05-01T00:00:00"/>
    <b v="0"/>
    <s v="Approved"/>
    <s v="Giant Bicycles"/>
    <s v="Road"/>
    <s v="medium"/>
    <s v="medium"/>
    <n v="1538.99"/>
    <n v="829.65"/>
    <d v="2016-02-04T00:00:00"/>
    <n v="709.34"/>
    <s v="Female"/>
    <n v="24"/>
    <d v="1992-05-03T00:00:00"/>
    <n v="30.410170328830549"/>
    <s v="Administrative Officer"/>
    <s v="Manufacturing"/>
    <s v="High Net Worth"/>
    <s v="N"/>
    <s v="No"/>
    <n v="9"/>
    <m/>
  </r>
  <r>
    <n v="1748"/>
    <n v="0"/>
    <x v="291"/>
    <n v="255"/>
    <d v="2017-04-19T00:00:00"/>
    <b v="0"/>
    <s v="Approved"/>
    <s v="WeareA2B"/>
    <s v="Standard"/>
    <s v="medium"/>
    <s v="small"/>
    <n v="175.89"/>
    <n v="131.91999999999999"/>
    <d v="2003-02-16T00:00:00"/>
    <n v="43.97"/>
    <s v="Female"/>
    <n v="24"/>
    <d v="1992-05-03T00:00:00"/>
    <n v="30.410170328830549"/>
    <s v="Administrative Officer"/>
    <s v="Manufacturing"/>
    <s v="High Net Worth"/>
    <s v="N"/>
    <s v="No"/>
    <n v="9"/>
    <m/>
  </r>
  <r>
    <n v="9304"/>
    <n v="95"/>
    <x v="291"/>
    <n v="360"/>
    <d v="2017-01-04T00:00:00"/>
    <b v="0"/>
    <s v="Approved"/>
    <s v="OHM Cycles"/>
    <s v="Touring"/>
    <s v="low"/>
    <s v="medium"/>
    <n v="1073.07"/>
    <n v="933.84"/>
    <d v="1997-01-25T00:00:00"/>
    <n v="139.2299999999999"/>
    <s v="Female"/>
    <n v="24"/>
    <d v="1992-05-03T00:00:00"/>
    <n v="30.410170328830549"/>
    <s v="Administrative Officer"/>
    <s v="Manufacturing"/>
    <s v="High Net Worth"/>
    <s v="N"/>
    <s v="No"/>
    <n v="9"/>
    <m/>
  </r>
  <r>
    <n v="1237"/>
    <n v="35"/>
    <x v="292"/>
    <n v="27"/>
    <d v="2017-12-03T00:00:00"/>
    <b v="1"/>
    <s v="Approved"/>
    <s v="Giant Bicycles"/>
    <s v="Standard"/>
    <s v="medium"/>
    <s v="medium"/>
    <n v="1403.5"/>
    <n v="954.82"/>
    <d v="2016-11-14T00:00:00"/>
    <n v="448.67999999999995"/>
    <s v="Female"/>
    <n v="70"/>
    <d v="1983-07-22T00:00:00"/>
    <n v="39.199211424403849"/>
    <s v="Senior Developer"/>
    <s v="Health"/>
    <s v="High Net Worth"/>
    <s v="N"/>
    <s v="Yes"/>
    <n v="3"/>
    <m/>
  </r>
  <r>
    <n v="19455"/>
    <n v="34"/>
    <x v="292"/>
    <n v="203"/>
    <d v="2017-06-10T00:00:00"/>
    <b v="0"/>
    <s v="Approved"/>
    <s v="WeareA2B"/>
    <s v="Standard"/>
    <s v="medium"/>
    <s v="medium"/>
    <n v="1231.1500000000001"/>
    <n v="161.6"/>
    <d v="2010-05-05T00:00:00"/>
    <n v="1069.5500000000002"/>
    <s v="Female"/>
    <n v="70"/>
    <d v="1983-07-22T00:00:00"/>
    <n v="39.199211424403849"/>
    <s v="Senior Developer"/>
    <s v="Health"/>
    <s v="High Net Worth"/>
    <s v="N"/>
    <s v="Yes"/>
    <n v="3"/>
    <m/>
  </r>
  <r>
    <n v="2392"/>
    <n v="59"/>
    <x v="292"/>
    <n v="206"/>
    <d v="2017-06-07T00:00:00"/>
    <b v="0"/>
    <s v="Approved"/>
    <s v="WeareA2B"/>
    <s v="Standard"/>
    <s v="medium"/>
    <s v="small"/>
    <n v="1415.01"/>
    <n v="1259.3599999999999"/>
    <d v="2002-10-10T00:00:00"/>
    <n v="155.65000000000009"/>
    <s v="Female"/>
    <n v="70"/>
    <d v="1983-07-22T00:00:00"/>
    <n v="39.199211424403849"/>
    <s v="Senior Developer"/>
    <s v="Health"/>
    <s v="High Net Worth"/>
    <s v="N"/>
    <s v="Yes"/>
    <n v="3"/>
    <m/>
  </r>
  <r>
    <n v="16676"/>
    <n v="58"/>
    <x v="292"/>
    <n v="355"/>
    <d v="2017-01-09T00:00:00"/>
    <b v="0"/>
    <s v="Approved"/>
    <s v="OHM Cycles"/>
    <s v="Road"/>
    <s v="medium"/>
    <s v="medium"/>
    <n v="1280.28"/>
    <n v="829.51"/>
    <d v="2009-04-12T00:00:00"/>
    <n v="450.77"/>
    <s v="Female"/>
    <n v="70"/>
    <d v="1983-07-22T00:00:00"/>
    <n v="39.199211424403849"/>
    <s v="Senior Developer"/>
    <s v="Health"/>
    <s v="High Net Worth"/>
    <s v="N"/>
    <s v="Yes"/>
    <n v="3"/>
    <m/>
  </r>
  <r>
    <n v="7554"/>
    <n v="52"/>
    <x v="293"/>
    <n v="8"/>
    <d v="2017-12-22T00:00:00"/>
    <b v="1"/>
    <s v="Approved"/>
    <s v="Solex"/>
    <s v="Road"/>
    <s v="medium"/>
    <s v="large"/>
    <n v="1777.8"/>
    <n v="820.78"/>
    <d v="1991-11-10T00:00:00"/>
    <n v="957.02"/>
    <s v="Female"/>
    <n v="47"/>
    <d v="1979-08-30T00:00:00"/>
    <n v="43.095101835679863"/>
    <s v="Senior Quality Engineer"/>
    <s v="Health"/>
    <s v="High Net Worth"/>
    <s v="N"/>
    <s v="Yes"/>
    <n v="22"/>
    <m/>
  </r>
  <r>
    <n v="3309"/>
    <n v="59"/>
    <x v="293"/>
    <n v="40"/>
    <d v="2017-11-20T00:00:00"/>
    <b v="1"/>
    <s v="Approved"/>
    <s v="WeareA2B"/>
    <s v="Standard"/>
    <s v="medium"/>
    <s v="small"/>
    <n v="1415.01"/>
    <n v="1259.3599999999999"/>
    <d v="2003-09-10T00:00:00"/>
    <n v="155.65000000000009"/>
    <s v="Female"/>
    <n v="47"/>
    <d v="1979-08-30T00:00:00"/>
    <n v="43.095101835679863"/>
    <s v="Senior Quality Engineer"/>
    <s v="Health"/>
    <s v="High Net Worth"/>
    <s v="N"/>
    <s v="Yes"/>
    <n v="22"/>
    <m/>
  </r>
  <r>
    <n v="2130"/>
    <n v="0"/>
    <x v="293"/>
    <n v="41"/>
    <d v="2017-11-19T00:00:00"/>
    <b v="0"/>
    <s v="Approved"/>
    <s v="Trek Bicycles"/>
    <s v="Road"/>
    <s v="medium"/>
    <s v="medium"/>
    <n v="290.62"/>
    <n v="215.14"/>
    <d v="1993-04-20T00:00:00"/>
    <n v="75.480000000000018"/>
    <s v="Female"/>
    <n v="47"/>
    <d v="1979-08-30T00:00:00"/>
    <n v="43.095101835679863"/>
    <s v="Senior Quality Engineer"/>
    <s v="Health"/>
    <s v="High Net Worth"/>
    <s v="N"/>
    <s v="Yes"/>
    <n v="22"/>
    <m/>
  </r>
  <r>
    <n v="2163"/>
    <n v="0"/>
    <x v="293"/>
    <n v="88"/>
    <d v="2017-10-03T00:00:00"/>
    <b v="1"/>
    <s v="Approved"/>
    <s v="Giant Bicycles"/>
    <s v="Standard"/>
    <s v="medium"/>
    <s v="medium"/>
    <n v="230.91"/>
    <n v="173.18"/>
    <d v="1995-12-19T00:00:00"/>
    <n v="57.72999999999999"/>
    <s v="Female"/>
    <n v="47"/>
    <d v="1979-08-30T00:00:00"/>
    <n v="43.095101835679863"/>
    <s v="Senior Quality Engineer"/>
    <s v="Health"/>
    <s v="High Net Worth"/>
    <s v="N"/>
    <s v="Yes"/>
    <n v="22"/>
    <m/>
  </r>
  <r>
    <n v="1524"/>
    <n v="31"/>
    <x v="294"/>
    <m/>
    <d v="2017-05-05T00:00:00"/>
    <m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</r>
  <r>
    <n v="707"/>
    <n v="86"/>
    <x v="293"/>
    <n v="134"/>
    <d v="2017-08-18T00:00:00"/>
    <b v="0"/>
    <s v="Approved"/>
    <s v="Norco Bicycles"/>
    <s v="Road"/>
    <s v="high"/>
    <s v="large"/>
    <n v="774.53"/>
    <n v="464.72"/>
    <d v="1999-07-20T00:00:00"/>
    <n v="309.80999999999995"/>
    <s v="Female"/>
    <n v="47"/>
    <d v="1979-08-30T00:00:00"/>
    <n v="43.095101835679863"/>
    <s v="Senior Quality Engineer"/>
    <s v="Health"/>
    <s v="High Net Worth"/>
    <s v="N"/>
    <s v="Yes"/>
    <n v="22"/>
    <m/>
  </r>
  <r>
    <n v="9698"/>
    <n v="0"/>
    <x v="293"/>
    <n v="164"/>
    <d v="2017-07-19T00:00:00"/>
    <b v="0"/>
    <s v="Approved"/>
    <s v="OHM Cycles"/>
    <s v="Standard"/>
    <s v="high"/>
    <s v="medium"/>
    <n v="227.88"/>
    <n v="136.72999999999999"/>
    <d v="2007-08-04T00:00:00"/>
    <n v="91.15"/>
    <s v="Female"/>
    <n v="47"/>
    <d v="1979-08-30T00:00:00"/>
    <n v="43.095101835679863"/>
    <s v="Senior Quality Engineer"/>
    <s v="Health"/>
    <s v="High Net Worth"/>
    <s v="N"/>
    <s v="Yes"/>
    <n v="22"/>
    <m/>
  </r>
  <r>
    <n v="4524"/>
    <n v="72"/>
    <x v="293"/>
    <n v="259"/>
    <d v="2017-04-15T00:00:00"/>
    <b v="1"/>
    <s v="Approved"/>
    <s v="OHM Cycles"/>
    <s v="Standard"/>
    <s v="medium"/>
    <s v="medium"/>
    <n v="912.52"/>
    <n v="141.4"/>
    <d v="2011-08-24T00:00:00"/>
    <n v="771.12"/>
    <s v="Female"/>
    <n v="47"/>
    <d v="1979-08-30T00:00:00"/>
    <n v="43.095101835679863"/>
    <s v="Senior Quality Engineer"/>
    <s v="Health"/>
    <s v="High Net Worth"/>
    <s v="N"/>
    <s v="Yes"/>
    <n v="22"/>
    <m/>
  </r>
  <r>
    <n v="9767"/>
    <n v="45"/>
    <x v="293"/>
    <n v="313"/>
    <d v="2017-02-20T00:00:00"/>
    <b v="1"/>
    <s v="Approved"/>
    <s v="Trek Bicycles"/>
    <s v="Road"/>
    <s v="low"/>
    <s v="medium"/>
    <n v="980.37"/>
    <n v="234.43"/>
    <d v="2011-04-16T00:00:00"/>
    <n v="745.94"/>
    <s v="Female"/>
    <n v="47"/>
    <d v="1979-08-30T00:00:00"/>
    <n v="43.095101835679863"/>
    <s v="Senior Quality Engineer"/>
    <s v="Health"/>
    <s v="High Net Worth"/>
    <s v="N"/>
    <s v="Yes"/>
    <n v="22"/>
    <m/>
  </r>
  <r>
    <n v="15420"/>
    <n v="64"/>
    <x v="293"/>
    <n v="343"/>
    <d v="2017-01-21T00:00:00"/>
    <b v="0"/>
    <s v="Approved"/>
    <s v="Giant Bicycles"/>
    <s v="Standard"/>
    <s v="high"/>
    <s v="small"/>
    <n v="1977.36"/>
    <n v="1759.85"/>
    <d v="2010-11-05T00:00:00"/>
    <n v="217.51"/>
    <s v="Female"/>
    <n v="47"/>
    <d v="1979-08-30T00:00:00"/>
    <n v="43.095101835679863"/>
    <s v="Senior Quality Engineer"/>
    <s v="Health"/>
    <s v="High Net Worth"/>
    <s v="N"/>
    <s v="Yes"/>
    <n v="22"/>
    <m/>
  </r>
  <r>
    <n v="10216"/>
    <n v="72"/>
    <x v="295"/>
    <n v="50"/>
    <d v="2017-11-10T00:00:00"/>
    <b v="0"/>
    <s v="Approved"/>
    <s v="Norco Bicycles"/>
    <s v="Standard"/>
    <s v="medium"/>
    <s v="medium"/>
    <n v="360.4"/>
    <n v="270.3"/>
    <d v="2016-12-06T00:00:00"/>
    <n v="90.099999999999966"/>
    <s v="Male"/>
    <n v="74"/>
    <d v="1977-10-15T00:00:00"/>
    <n v="44.969074438102481"/>
    <s v="Structural Engineer"/>
    <s v="n/a"/>
    <s v="Mass Customer"/>
    <s v="N"/>
    <s v="No"/>
    <n v="8"/>
    <m/>
  </r>
  <r>
    <n v="2094"/>
    <n v="94"/>
    <x v="295"/>
    <n v="101"/>
    <d v="2017-09-20T00:00:00"/>
    <b v="1"/>
    <s v="Approved"/>
    <s v="Giant Bicycles"/>
    <s v="Standard"/>
    <s v="medium"/>
    <s v="large"/>
    <n v="1635.3"/>
    <n v="993.66"/>
    <d v="2013-06-09T00:00:00"/>
    <n v="641.64"/>
    <s v="Male"/>
    <n v="74"/>
    <d v="1977-10-15T00:00:00"/>
    <n v="44.969074438102481"/>
    <s v="Structural Engineer"/>
    <s v="n/a"/>
    <s v="Mass Customer"/>
    <s v="N"/>
    <s v="No"/>
    <n v="8"/>
    <m/>
  </r>
  <r>
    <n v="9435"/>
    <n v="21"/>
    <x v="295"/>
    <n v="113"/>
    <d v="2017-09-08T00:00:00"/>
    <b v="0"/>
    <s v="Approved"/>
    <s v="Solex"/>
    <s v="Standard"/>
    <s v="medium"/>
    <s v="large"/>
    <n v="1071.23"/>
    <n v="380.74"/>
    <d v="1996-04-05T00:00:00"/>
    <n v="690.49"/>
    <s v="Male"/>
    <n v="74"/>
    <d v="1977-10-15T00:00:00"/>
    <n v="44.969074438102481"/>
    <s v="Structural Engineer"/>
    <s v="n/a"/>
    <s v="Mass Customer"/>
    <s v="N"/>
    <s v="No"/>
    <n v="8"/>
    <m/>
  </r>
  <r>
    <n v="5034"/>
    <n v="36"/>
    <x v="295"/>
    <n v="130"/>
    <d v="2017-08-22T00:00:00"/>
    <b v="0"/>
    <s v="Approved"/>
    <s v="Solex"/>
    <s v="Standard"/>
    <s v="low"/>
    <s v="medium"/>
    <n v="945.04"/>
    <n v="507.58"/>
    <d v="1995-12-19T00:00:00"/>
    <n v="437.46"/>
    <s v="Male"/>
    <n v="74"/>
    <d v="1977-10-15T00:00:00"/>
    <n v="44.969074438102481"/>
    <s v="Structural Engineer"/>
    <s v="n/a"/>
    <s v="Mass Customer"/>
    <s v="N"/>
    <s v="No"/>
    <n v="8"/>
    <m/>
  </r>
  <r>
    <n v="11771"/>
    <n v="74"/>
    <x v="295"/>
    <n v="131"/>
    <d v="2017-08-21T00:00:00"/>
    <b v="1"/>
    <s v="Approved"/>
    <s v="WeareA2B"/>
    <s v="Standard"/>
    <s v="medium"/>
    <s v="medium"/>
    <n v="1228.07"/>
    <n v="400.91"/>
    <d v="2000-05-22T00:00:00"/>
    <n v="827.15999999999985"/>
    <s v="Male"/>
    <n v="74"/>
    <d v="1977-10-15T00:00:00"/>
    <n v="44.969074438102481"/>
    <s v="Structural Engineer"/>
    <s v="n/a"/>
    <s v="Mass Customer"/>
    <s v="N"/>
    <s v="No"/>
    <n v="8"/>
    <m/>
  </r>
  <r>
    <n v="17114"/>
    <n v="81"/>
    <x v="295"/>
    <n v="246"/>
    <d v="2017-04-28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74"/>
    <d v="1977-10-15T00:00:00"/>
    <n v="44.969074438102481"/>
    <s v="Structural Engineer"/>
    <s v="n/a"/>
    <s v="Mass Customer"/>
    <s v="N"/>
    <s v="No"/>
    <n v="8"/>
    <m/>
  </r>
  <r>
    <n v="13165"/>
    <n v="24"/>
    <x v="295"/>
    <n v="292"/>
    <d v="2017-03-13T00:00:00"/>
    <b v="0"/>
    <s v="Approved"/>
    <s v="Solex"/>
    <s v="Road"/>
    <s v="medium"/>
    <s v="large"/>
    <n v="1777.8"/>
    <n v="820.78"/>
    <d v="2011-05-07T00:00:00"/>
    <n v="957.02"/>
    <s v="Male"/>
    <n v="74"/>
    <d v="1977-10-15T00:00:00"/>
    <n v="44.969074438102481"/>
    <s v="Structural Engineer"/>
    <s v="n/a"/>
    <s v="Mass Customer"/>
    <s v="N"/>
    <s v="No"/>
    <n v="8"/>
    <m/>
  </r>
  <r>
    <n v="12656"/>
    <n v="5"/>
    <x v="295"/>
    <n v="306"/>
    <d v="2017-02-27T00:00:00"/>
    <b v="1"/>
    <s v="Approved"/>
    <s v="Trek Bicycles"/>
    <s v="Mountain"/>
    <s v="low"/>
    <s v="medium"/>
    <n v="574.64"/>
    <n v="459.71"/>
    <d v="2011-08-29T00:00:00"/>
    <n v="114.93"/>
    <s v="Male"/>
    <n v="74"/>
    <d v="1977-10-15T00:00:00"/>
    <n v="44.969074438102481"/>
    <s v="Structural Engineer"/>
    <s v="n/a"/>
    <s v="Mass Customer"/>
    <s v="N"/>
    <s v="No"/>
    <n v="8"/>
    <m/>
  </r>
  <r>
    <n v="15271"/>
    <n v="15"/>
    <x v="295"/>
    <n v="362"/>
    <d v="2017-01-02T00:00:00"/>
    <b v="0"/>
    <s v="Approved"/>
    <s v="Norco Bicycles"/>
    <s v="Standard"/>
    <s v="low"/>
    <s v="medium"/>
    <n v="958.74"/>
    <n v="748.9"/>
    <d v="2005-12-07T00:00:00"/>
    <n v="209.84000000000003"/>
    <s v="Male"/>
    <n v="74"/>
    <d v="1977-10-15T00:00:00"/>
    <n v="44.969074438102481"/>
    <s v="Structural Engineer"/>
    <s v="n/a"/>
    <s v="Mass Customer"/>
    <s v="N"/>
    <s v="No"/>
    <n v="8"/>
    <m/>
  </r>
  <r>
    <n v="2796"/>
    <n v="54"/>
    <x v="296"/>
    <n v="10"/>
    <d v="2017-12-20T00:00:00"/>
    <b v="0"/>
    <s v="Approved"/>
    <s v="WeareA2B"/>
    <s v="Standard"/>
    <s v="medium"/>
    <s v="medium"/>
    <n v="1807.45"/>
    <n v="778.69"/>
    <d v="2016-12-06T00:00:00"/>
    <n v="1028.76"/>
    <s v="Male"/>
    <n v="97"/>
    <d v="1977-12-23T00:00:00"/>
    <n v="44.78003334252918"/>
    <n v="0"/>
    <s v="Health"/>
    <s v="High Net Worth"/>
    <s v="N"/>
    <s v="Yes"/>
    <n v="10"/>
    <m/>
  </r>
  <r>
    <n v="9620"/>
    <n v="0"/>
    <x v="296"/>
    <n v="12"/>
    <d v="2017-12-18T00:00:00"/>
    <b v="0"/>
    <s v="Approved"/>
    <s v="Giant Bicycles"/>
    <s v="Standard"/>
    <s v="medium"/>
    <s v="medium"/>
    <n v="230.91"/>
    <n v="173.18"/>
    <d v="2011-03-16T00:00:00"/>
    <n v="57.72999999999999"/>
    <s v="Male"/>
    <n v="97"/>
    <d v="1977-12-23T00:00:00"/>
    <n v="44.78003334252918"/>
    <n v="0"/>
    <s v="Health"/>
    <s v="High Net Worth"/>
    <s v="N"/>
    <s v="Yes"/>
    <n v="10"/>
    <m/>
  </r>
  <r>
    <n v="16667"/>
    <n v="56"/>
    <x v="296"/>
    <n v="118"/>
    <d v="2017-09-03T00:00:00"/>
    <b v="1"/>
    <s v="Approved"/>
    <s v="Norco Bicycles"/>
    <s v="Mountain"/>
    <s v="low"/>
    <s v="small"/>
    <n v="688.63"/>
    <n v="612.88"/>
    <d v="1993-05-26T00:00:00"/>
    <n v="75.75"/>
    <s v="Male"/>
    <n v="97"/>
    <d v="1977-12-23T00:00:00"/>
    <n v="44.78003334252918"/>
    <n v="0"/>
    <s v="Health"/>
    <s v="High Net Worth"/>
    <s v="N"/>
    <s v="Yes"/>
    <n v="10"/>
    <m/>
  </r>
  <r>
    <n v="4663"/>
    <n v="85"/>
    <x v="296"/>
    <n v="131"/>
    <d v="2017-08-21T00:00:00"/>
    <b v="0"/>
    <s v="Approved"/>
    <s v="WeareA2B"/>
    <s v="Standard"/>
    <s v="medium"/>
    <s v="medium"/>
    <n v="1228.07"/>
    <n v="400.91"/>
    <d v="1991-07-10T00:00:00"/>
    <n v="827.15999999999985"/>
    <s v="Male"/>
    <n v="97"/>
    <d v="1977-12-23T00:00:00"/>
    <n v="44.78003334252918"/>
    <n v="0"/>
    <s v="Health"/>
    <s v="High Net Worth"/>
    <s v="N"/>
    <s v="Yes"/>
    <n v="10"/>
    <m/>
  </r>
  <r>
    <n v="9242"/>
    <n v="91"/>
    <x v="296"/>
    <n v="198"/>
    <d v="2017-06-15T00:00:00"/>
    <b v="0"/>
    <s v="Approved"/>
    <s v="WeareA2B"/>
    <s v="Standard"/>
    <s v="low"/>
    <s v="medium"/>
    <n v="642.30999999999995"/>
    <n v="513.85"/>
    <d v="2014-10-10T00:00:00"/>
    <n v="128.45999999999992"/>
    <s v="Male"/>
    <n v="97"/>
    <d v="1977-12-23T00:00:00"/>
    <n v="44.78003334252918"/>
    <n v="0"/>
    <s v="Health"/>
    <s v="High Net Worth"/>
    <s v="N"/>
    <s v="Yes"/>
    <n v="10"/>
    <m/>
  </r>
  <r>
    <n v="10422"/>
    <n v="90"/>
    <x v="297"/>
    <n v="46"/>
    <d v="2017-11-14T00:00:00"/>
    <b v="1"/>
    <s v="Approved"/>
    <s v="Solex"/>
    <s v="Standard"/>
    <s v="low"/>
    <s v="medium"/>
    <n v="945.04"/>
    <n v="507.58"/>
    <d v="1995-12-19T00:00:00"/>
    <n v="437.46"/>
    <s v="Female"/>
    <n v="89"/>
    <d v="1985-11-19T00:00:00"/>
    <n v="36.86770457508878"/>
    <s v="Dental Hygienist"/>
    <s v="Health"/>
    <s v="High Net Worth"/>
    <s v="N"/>
    <s v="No"/>
    <n v="7"/>
    <m/>
  </r>
  <r>
    <n v="3170"/>
    <n v="0"/>
    <x v="297"/>
    <n v="55"/>
    <d v="2017-11-05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89"/>
    <d v="1985-11-19T00:00:00"/>
    <n v="36.86770457508878"/>
    <s v="Dental Hygienist"/>
    <s v="Health"/>
    <s v="High Net Worth"/>
    <s v="N"/>
    <s v="No"/>
    <n v="7"/>
    <m/>
  </r>
  <r>
    <n v="13768"/>
    <n v="89"/>
    <x v="297"/>
    <n v="157"/>
    <d v="2017-07-26T00:00:00"/>
    <b v="1"/>
    <s v="Approved"/>
    <s v="Giant Bicycles"/>
    <s v="Standard"/>
    <s v="medium"/>
    <s v="large"/>
    <n v="1812.75"/>
    <n v="582.48"/>
    <d v="2010-06-07T00:00:00"/>
    <n v="1230.27"/>
    <s v="Female"/>
    <n v="89"/>
    <d v="1985-11-19T00:00:00"/>
    <n v="36.86770457508878"/>
    <s v="Dental Hygienist"/>
    <s v="Health"/>
    <s v="High Net Worth"/>
    <s v="N"/>
    <s v="No"/>
    <n v="7"/>
    <m/>
  </r>
  <r>
    <n v="2472"/>
    <n v="97"/>
    <x v="297"/>
    <n v="180"/>
    <d v="2017-07-03T00:00:00"/>
    <b v="1"/>
    <s v="Approved"/>
    <s v="OHM Cycles"/>
    <s v="Road"/>
    <s v="medium"/>
    <s v="medium"/>
    <n v="742.54"/>
    <n v="667.4"/>
    <d v="1991-11-07T00:00:00"/>
    <n v="75.139999999999986"/>
    <s v="Female"/>
    <n v="89"/>
    <d v="1985-11-19T00:00:00"/>
    <n v="36.86770457508878"/>
    <s v="Dental Hygienist"/>
    <s v="Health"/>
    <s v="High Net Worth"/>
    <s v="N"/>
    <s v="No"/>
    <n v="7"/>
    <m/>
  </r>
  <r>
    <n v="6528"/>
    <n v="96"/>
    <x v="297"/>
    <n v="233"/>
    <d v="2017-05-11T00:00:00"/>
    <b v="1"/>
    <s v="Approved"/>
    <s v="Giant Bicycles"/>
    <s v="Standard"/>
    <s v="medium"/>
    <s v="large"/>
    <n v="1635.3"/>
    <n v="993.66"/>
    <d v="2013-06-09T00:00:00"/>
    <n v="641.64"/>
    <s v="Female"/>
    <n v="89"/>
    <d v="1985-11-19T00:00:00"/>
    <n v="36.86770457508878"/>
    <s v="Dental Hygienist"/>
    <s v="Health"/>
    <s v="High Net Worth"/>
    <s v="N"/>
    <s v="No"/>
    <n v="7"/>
    <m/>
  </r>
  <r>
    <n v="3189"/>
    <n v="69"/>
    <x v="297"/>
    <n v="265"/>
    <d v="2017-04-09T00:00:00"/>
    <b v="0"/>
    <s v="Approved"/>
    <s v="Norco Bicycles"/>
    <s v="Road"/>
    <s v="medium"/>
    <s v="large"/>
    <n v="1240.31"/>
    <n v="795.1"/>
    <d v="2011-01-10T00:00:00"/>
    <n v="445.20999999999992"/>
    <s v="Female"/>
    <n v="89"/>
    <d v="1985-11-19T00:00:00"/>
    <n v="36.86770457508878"/>
    <s v="Dental Hygienist"/>
    <s v="Health"/>
    <s v="High Net Worth"/>
    <s v="N"/>
    <s v="No"/>
    <n v="7"/>
    <m/>
  </r>
  <r>
    <n v="17080"/>
    <n v="66"/>
    <x v="297"/>
    <n v="323"/>
    <d v="2017-02-10T00:00:00"/>
    <b v="1"/>
    <s v="Approved"/>
    <s v="Solex"/>
    <s v="Standard"/>
    <s v="medium"/>
    <s v="medium"/>
    <n v="1163.8900000000001"/>
    <n v="589.27"/>
    <d v="2016-07-09T00:00:00"/>
    <n v="574.62000000000012"/>
    <s v="Female"/>
    <n v="89"/>
    <d v="1985-11-19T00:00:00"/>
    <n v="36.86770457508878"/>
    <s v="Dental Hygienist"/>
    <s v="Health"/>
    <s v="High Net Worth"/>
    <s v="N"/>
    <s v="No"/>
    <n v="7"/>
    <m/>
  </r>
  <r>
    <n v="5649"/>
    <n v="74"/>
    <x v="298"/>
    <n v="48"/>
    <d v="2017-11-12T00:00:00"/>
    <b v="0"/>
    <s v="Cancelled"/>
    <s v="WeareA2B"/>
    <s v="Standard"/>
    <s v="medium"/>
    <s v="medium"/>
    <n v="1228.07"/>
    <n v="400.91"/>
    <d v="2000-05-22T00:00:00"/>
    <n v="827.15999999999985"/>
    <s v="Male"/>
    <n v="31"/>
    <d v="1977-12-07T00:00:00"/>
    <n v="44.823868958967537"/>
    <s v="Technical Writer"/>
    <s v="Health"/>
    <s v="Mass Customer"/>
    <s v="N"/>
    <s v="No"/>
    <n v="11"/>
    <m/>
  </r>
  <r>
    <n v="8393"/>
    <n v="84"/>
    <x v="298"/>
    <n v="130"/>
    <d v="2017-08-22T00:00:00"/>
    <b v="0"/>
    <s v="Approved"/>
    <s v="Trek Bicycles"/>
    <s v="Road"/>
    <s v="medium"/>
    <s v="medium"/>
    <n v="290.62"/>
    <n v="215.14"/>
    <d v="2004-12-18T00:00:00"/>
    <n v="75.480000000000018"/>
    <s v="Male"/>
    <n v="31"/>
    <d v="1977-12-07T00:00:00"/>
    <n v="44.823868958967537"/>
    <s v="Technical Writer"/>
    <s v="Health"/>
    <s v="Mass Customer"/>
    <s v="N"/>
    <s v="No"/>
    <n v="11"/>
    <m/>
  </r>
  <r>
    <n v="1553"/>
    <n v="62"/>
    <x v="299"/>
    <m/>
    <d v="2017-10-23T00:00:00"/>
    <m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</r>
  <r>
    <n v="10307"/>
    <n v="31"/>
    <x v="298"/>
    <n v="233"/>
    <d v="2017-05-11T00:00:00"/>
    <b v="0"/>
    <s v="Approved"/>
    <s v="Giant Bicycles"/>
    <s v="Standard"/>
    <s v="medium"/>
    <s v="medium"/>
    <n v="230.91"/>
    <n v="173.18"/>
    <d v="2006-11-10T00:00:00"/>
    <n v="57.72999999999999"/>
    <s v="Male"/>
    <n v="31"/>
    <d v="1977-12-07T00:00:00"/>
    <n v="44.823868958967537"/>
    <s v="Technical Writer"/>
    <s v="Health"/>
    <s v="Mass Customer"/>
    <s v="N"/>
    <s v="No"/>
    <n v="11"/>
    <m/>
  </r>
  <r>
    <n v="15895"/>
    <n v="66"/>
    <x v="298"/>
    <n v="338"/>
    <d v="2017-01-26T00:00:00"/>
    <b v="1"/>
    <s v="Approved"/>
    <s v="Giant Bicycles"/>
    <s v="Road"/>
    <s v="low"/>
    <s v="small"/>
    <n v="590.26"/>
    <n v="525.33000000000004"/>
    <d v="2010-11-05T00:00:00"/>
    <n v="64.92999999999995"/>
    <s v="Male"/>
    <n v="31"/>
    <d v="1977-12-07T00:00:00"/>
    <n v="44.823868958967537"/>
    <s v="Technical Writer"/>
    <s v="Health"/>
    <s v="Mass Customer"/>
    <s v="N"/>
    <s v="No"/>
    <n v="11"/>
    <m/>
  </r>
  <r>
    <n v="1556"/>
    <n v="73"/>
    <x v="300"/>
    <m/>
    <d v="2017-10-30T00:00:00"/>
    <m/>
    <s v="Approved"/>
    <s v="Solex"/>
    <s v="Standard"/>
    <s v="medium"/>
    <s v="medium"/>
    <n v="1945.43"/>
    <n v="333.18"/>
    <n v="37499"/>
    <m/>
    <m/>
    <m/>
    <m/>
    <m/>
    <m/>
    <m/>
    <m/>
    <m/>
    <m/>
    <m/>
    <m/>
  </r>
  <r>
    <n v="15656"/>
    <n v="82"/>
    <x v="301"/>
    <n v="79"/>
    <d v="2017-10-12T00:00:00"/>
    <b v="1"/>
    <s v="Approved"/>
    <s v="Giant Bicycles"/>
    <s v="Road"/>
    <s v="medium"/>
    <s v="medium"/>
    <n v="1538.99"/>
    <n v="829.65"/>
    <d v="2016-02-04T00:00:00"/>
    <n v="709.34"/>
    <s v="Male"/>
    <n v="74"/>
    <d v="1965-10-05T00:00:00"/>
    <n v="57.004690876458646"/>
    <s v="Sales Representative"/>
    <s v="Retail"/>
    <s v="High Net Worth"/>
    <s v="N"/>
    <s v="Yes"/>
    <n v="18"/>
    <m/>
  </r>
  <r>
    <n v="8162"/>
    <n v="80"/>
    <x v="301"/>
    <n v="98"/>
    <d v="2017-09-23T00:00:00"/>
    <b v="1"/>
    <s v="Approved"/>
    <s v="Trek Bicycles"/>
    <s v="Standard"/>
    <s v="medium"/>
    <s v="large"/>
    <n v="1469.44"/>
    <n v="596.54999999999995"/>
    <d v="2005-10-22T00:00:00"/>
    <n v="872.8900000000001"/>
    <s v="Male"/>
    <n v="74"/>
    <d v="1965-10-05T00:00:00"/>
    <n v="57.004690876458646"/>
    <s v="Sales Representative"/>
    <s v="Retail"/>
    <s v="High Net Worth"/>
    <s v="N"/>
    <s v="Yes"/>
    <n v="18"/>
    <m/>
  </r>
  <r>
    <n v="17908"/>
    <n v="0"/>
    <x v="301"/>
    <n v="161"/>
    <d v="2017-07-22T00:00:00"/>
    <b v="0"/>
    <s v="Approved"/>
    <s v="Giant Bicycles"/>
    <s v="Standard"/>
    <s v="medium"/>
    <s v="large"/>
    <n v="569.55999999999995"/>
    <n v="528.42999999999995"/>
    <d v="1991-05-06T00:00:00"/>
    <n v="41.129999999999995"/>
    <s v="Male"/>
    <n v="74"/>
    <d v="1965-10-05T00:00:00"/>
    <n v="57.004690876458646"/>
    <s v="Sales Representative"/>
    <s v="Retail"/>
    <s v="High Net Worth"/>
    <s v="N"/>
    <s v="Yes"/>
    <n v="18"/>
    <m/>
  </r>
  <r>
    <n v="12086"/>
    <n v="34"/>
    <x v="301"/>
    <n v="344"/>
    <d v="2017-01-20T00:00:00"/>
    <b v="0"/>
    <s v="Approved"/>
    <s v="WeareA2B"/>
    <s v="Standard"/>
    <s v="medium"/>
    <s v="medium"/>
    <n v="1231.1500000000001"/>
    <n v="161.6"/>
    <d v="2004-08-17T00:00:00"/>
    <n v="1069.5500000000002"/>
    <s v="Male"/>
    <n v="74"/>
    <d v="1965-10-05T00:00:00"/>
    <n v="57.004690876458646"/>
    <s v="Sales Representative"/>
    <s v="Retail"/>
    <s v="High Net Worth"/>
    <s v="N"/>
    <s v="Yes"/>
    <n v="18"/>
    <m/>
  </r>
  <r>
    <n v="12526"/>
    <n v="23"/>
    <x v="302"/>
    <n v="32"/>
    <d v="2017-11-28T00:00:00"/>
    <b v="1"/>
    <s v="Approved"/>
    <s v="Norco Bicycles"/>
    <s v="Mountain"/>
    <s v="low"/>
    <s v="small"/>
    <n v="688.63"/>
    <n v="612.88"/>
    <d v="1993-10-02T00:00:00"/>
    <n v="75.75"/>
    <s v="Female"/>
    <n v="69"/>
    <d v="1989-07-19T00:00:00"/>
    <n v="33.201951150748357"/>
    <s v="Account Executive"/>
    <s v="Retail"/>
    <s v="Affluent Customer"/>
    <s v="N"/>
    <s v="No"/>
    <n v="18"/>
    <m/>
  </r>
  <r>
    <n v="9118"/>
    <n v="43"/>
    <x v="302"/>
    <n v="36"/>
    <d v="2017-11-24T00:00:00"/>
    <b v="1"/>
    <s v="Approved"/>
    <s v="Solex"/>
    <s v="Standard"/>
    <s v="medium"/>
    <s v="medium"/>
    <n v="1151.96"/>
    <n v="649.49"/>
    <d v="1999-12-04T00:00:00"/>
    <n v="502.47"/>
    <s v="Female"/>
    <n v="69"/>
    <d v="1989-07-19T00:00:00"/>
    <n v="33.201951150748357"/>
    <s v="Account Executive"/>
    <s v="Retail"/>
    <s v="Affluent Customer"/>
    <s v="N"/>
    <s v="No"/>
    <n v="18"/>
    <m/>
  </r>
  <r>
    <n v="608"/>
    <n v="65"/>
    <x v="302"/>
    <n v="107"/>
    <d v="2017-09-14T00:00:00"/>
    <b v="0"/>
    <s v="Approved"/>
    <s v="WeareA2B"/>
    <s v="Standard"/>
    <s v="medium"/>
    <s v="medium"/>
    <n v="1807.45"/>
    <n v="778.69"/>
    <d v="2015-05-21T00:00:00"/>
    <n v="1028.76"/>
    <s v="Female"/>
    <n v="69"/>
    <d v="1989-07-19T00:00:00"/>
    <n v="33.201951150748357"/>
    <s v="Account Executive"/>
    <s v="Retail"/>
    <s v="Affluent Customer"/>
    <s v="N"/>
    <s v="No"/>
    <n v="18"/>
    <m/>
  </r>
  <r>
    <n v="5299"/>
    <n v="29"/>
    <x v="302"/>
    <n v="295"/>
    <d v="2017-03-10T00:00:00"/>
    <b v="1"/>
    <s v="Approved"/>
    <s v="Norco Bicycles"/>
    <s v="Road"/>
    <s v="medium"/>
    <s v="medium"/>
    <n v="543.39"/>
    <n v="407.54"/>
    <d v="2016-11-22T00:00:00"/>
    <n v="135.84999999999997"/>
    <s v="Female"/>
    <n v="69"/>
    <d v="1989-07-19T00:00:00"/>
    <n v="33.201951150748357"/>
    <s v="Account Executive"/>
    <s v="Retail"/>
    <s v="Affluent Customer"/>
    <s v="N"/>
    <s v="No"/>
    <n v="18"/>
    <m/>
  </r>
  <r>
    <n v="6696"/>
    <n v="53"/>
    <x v="303"/>
    <n v="130"/>
    <d v="2017-08-22T00:00:00"/>
    <b v="1"/>
    <s v="Approved"/>
    <s v="Giant Bicycles"/>
    <s v="Standard"/>
    <s v="high"/>
    <s v="medium"/>
    <n v="1274.93"/>
    <n v="764.96"/>
    <d v="2007-08-04T00:00:00"/>
    <n v="509.97"/>
    <s v="U"/>
    <n v="53"/>
    <d v="1899-12-30T00:00:00"/>
    <n v="122.81291005454084"/>
    <n v="0"/>
    <s v="IT"/>
    <s v="High Net Worth"/>
    <s v="N"/>
    <s v="No"/>
    <n v="0"/>
    <m/>
  </r>
  <r>
    <n v="18308"/>
    <n v="23"/>
    <x v="303"/>
    <n v="196"/>
    <d v="2017-06-17T00:00:00"/>
    <b v="0"/>
    <s v="Approved"/>
    <s v="Norco Bicycles"/>
    <s v="Standard"/>
    <s v="medium"/>
    <s v="medium"/>
    <n v="1198.46"/>
    <n v="381.1"/>
    <d v="1998-12-16T00:00:00"/>
    <n v="817.36"/>
    <s v="U"/>
    <n v="53"/>
    <d v="1899-12-30T00:00:00"/>
    <n v="122.81291005454084"/>
    <n v="0"/>
    <s v="IT"/>
    <s v="High Net Worth"/>
    <s v="N"/>
    <s v="No"/>
    <n v="0"/>
    <m/>
  </r>
  <r>
    <n v="9227"/>
    <n v="74"/>
    <x v="303"/>
    <n v="341"/>
    <d v="2017-01-23T00:00:00"/>
    <b v="0"/>
    <s v="Approved"/>
    <s v="WeareA2B"/>
    <s v="Standard"/>
    <s v="medium"/>
    <s v="medium"/>
    <n v="1762.96"/>
    <n v="950.52"/>
    <d v="2014-07-28T00:00:00"/>
    <n v="812.44"/>
    <s v="U"/>
    <n v="53"/>
    <d v="1899-12-30T00:00:00"/>
    <n v="122.81291005454084"/>
    <n v="0"/>
    <s v="IT"/>
    <s v="High Net Worth"/>
    <s v="N"/>
    <s v="No"/>
    <n v="0"/>
    <m/>
  </r>
  <r>
    <n v="8191"/>
    <n v="84"/>
    <x v="303"/>
    <n v="346"/>
    <d v="2017-01-18T00:00:00"/>
    <b v="0"/>
    <s v="Approved"/>
    <s v="Giant Bicycles"/>
    <s v="Road"/>
    <s v="medium"/>
    <s v="medium"/>
    <n v="792.9"/>
    <n v="594.67999999999995"/>
    <d v="1992-10-02T00:00:00"/>
    <n v="198.22000000000003"/>
    <s v="U"/>
    <n v="53"/>
    <d v="1899-12-30T00:00:00"/>
    <n v="122.81291005454084"/>
    <n v="0"/>
    <s v="IT"/>
    <s v="High Net Worth"/>
    <s v="N"/>
    <s v="No"/>
    <n v="0"/>
    <m/>
  </r>
  <r>
    <n v="18981"/>
    <n v="49"/>
    <x v="304"/>
    <n v="69"/>
    <d v="2017-10-22T00:00:00"/>
    <b v="0"/>
    <s v="Approved"/>
    <s v="Trek Bicycles"/>
    <s v="Road"/>
    <s v="medium"/>
    <s v="medium"/>
    <n v="533.51"/>
    <n v="400.13"/>
    <d v="2012-06-04T00:00:00"/>
    <n v="133.38"/>
    <s v="Female"/>
    <n v="60"/>
    <d v="1978-10-18T00:00:00"/>
    <n v="43.960855260337397"/>
    <s v="Chemical Engineer"/>
    <s v="Manufacturing"/>
    <s v="Mass Customer"/>
    <s v="N"/>
    <s v="No"/>
    <n v="10"/>
    <m/>
  </r>
  <r>
    <n v="3627"/>
    <n v="51"/>
    <x v="304"/>
    <n v="116"/>
    <d v="2017-09-05T00:00:00"/>
    <b v="0"/>
    <s v="Approved"/>
    <s v="OHM Cycles"/>
    <s v="Standard"/>
    <s v="high"/>
    <s v="medium"/>
    <n v="2005.66"/>
    <n v="1203.4000000000001"/>
    <d v="2012-04-10T00:00:00"/>
    <n v="802.26"/>
    <s v="Female"/>
    <n v="60"/>
    <d v="1978-10-18T00:00:00"/>
    <n v="43.960855260337397"/>
    <s v="Chemical Engineer"/>
    <s v="Manufacturing"/>
    <s v="Mass Customer"/>
    <s v="N"/>
    <s v="No"/>
    <n v="10"/>
    <m/>
  </r>
  <r>
    <n v="16499"/>
    <n v="85"/>
    <x v="304"/>
    <n v="144"/>
    <d v="2017-08-08T00:00:00"/>
    <b v="0"/>
    <s v="Approved"/>
    <s v="WeareA2B"/>
    <s v="Standard"/>
    <s v="medium"/>
    <s v="medium"/>
    <n v="752.64"/>
    <n v="205.36"/>
    <d v="2015-08-02T00:00:00"/>
    <n v="547.28"/>
    <s v="Female"/>
    <n v="60"/>
    <d v="1978-10-18T00:00:00"/>
    <n v="43.960855260337397"/>
    <s v="Chemical Engineer"/>
    <s v="Manufacturing"/>
    <s v="Mass Customer"/>
    <s v="N"/>
    <s v="No"/>
    <n v="10"/>
    <m/>
  </r>
  <r>
    <n v="6056"/>
    <n v="39"/>
    <x v="304"/>
    <n v="342"/>
    <d v="2017-01-22T00:00:00"/>
    <b v="0"/>
    <s v="Approved"/>
    <s v="Giant Bicycles"/>
    <s v="Standard"/>
    <s v="medium"/>
    <s v="large"/>
    <n v="1812.75"/>
    <n v="582.48"/>
    <d v="2010-06-07T00:00:00"/>
    <n v="1230.27"/>
    <s v="Female"/>
    <n v="60"/>
    <d v="1978-10-18T00:00:00"/>
    <n v="43.960855260337397"/>
    <s v="Chemical Engineer"/>
    <s v="Manufacturing"/>
    <s v="Mass Customer"/>
    <s v="N"/>
    <s v="No"/>
    <n v="10"/>
    <m/>
  </r>
  <r>
    <n v="2644"/>
    <n v="38"/>
    <x v="305"/>
    <n v="168"/>
    <d v="2017-07-15T00:00:00"/>
    <b v="0"/>
    <s v="Approved"/>
    <s v="Solex"/>
    <s v="Standard"/>
    <s v="medium"/>
    <s v="medium"/>
    <n v="1577.53"/>
    <n v="826.51"/>
    <d v="2010-06-07T00:00:00"/>
    <n v="751.02"/>
    <s v="Male"/>
    <n v="55"/>
    <d v="1954-09-19T00:00:00"/>
    <n v="68.056745670979197"/>
    <s v="Nurse Practicioner"/>
    <s v="Property"/>
    <s v="Mass Customer"/>
    <s v="N"/>
    <s v="Yes"/>
    <n v="9"/>
    <m/>
  </r>
  <r>
    <n v="17409"/>
    <n v="92"/>
    <x v="305"/>
    <n v="209"/>
    <d v="2017-06-04T00:00:00"/>
    <b v="0"/>
    <s v="Approved"/>
    <s v="WeareA2B"/>
    <s v="Standard"/>
    <s v="medium"/>
    <s v="small"/>
    <n v="1415.01"/>
    <n v="1259.3599999999999"/>
    <d v="2002-10-10T00:00:00"/>
    <n v="155.65000000000009"/>
    <s v="Male"/>
    <n v="55"/>
    <d v="1954-09-19T00:00:00"/>
    <n v="68.056745670979197"/>
    <s v="Nurse Practicioner"/>
    <s v="Property"/>
    <s v="Mass Customer"/>
    <s v="N"/>
    <s v="Yes"/>
    <n v="9"/>
    <m/>
  </r>
  <r>
    <n v="18227"/>
    <n v="61"/>
    <x v="305"/>
    <n v="232"/>
    <d v="2017-05-12T00:00:00"/>
    <b v="0"/>
    <s v="Approved"/>
    <s v="OHM Cycles"/>
    <s v="Standard"/>
    <s v="low"/>
    <s v="medium"/>
    <n v="71.16"/>
    <n v="56.93"/>
    <d v="1993-06-23T00:00:00"/>
    <n v="14.229999999999997"/>
    <s v="Male"/>
    <n v="55"/>
    <d v="1954-09-19T00:00:00"/>
    <n v="68.056745670979197"/>
    <s v="Nurse Practicioner"/>
    <s v="Property"/>
    <s v="Mass Customer"/>
    <s v="N"/>
    <s v="Yes"/>
    <n v="9"/>
    <m/>
  </r>
  <r>
    <n v="8783"/>
    <n v="1"/>
    <x v="305"/>
    <n v="250"/>
    <d v="2017-04-24T00:00:00"/>
    <b v="1"/>
    <s v="Approved"/>
    <s v="Giant Bicycles"/>
    <s v="Standard"/>
    <s v="medium"/>
    <s v="medium"/>
    <n v="1403.5"/>
    <n v="954.82"/>
    <d v="2005-08-09T00:00:00"/>
    <n v="448.67999999999995"/>
    <s v="Male"/>
    <n v="55"/>
    <d v="1954-09-19T00:00:00"/>
    <n v="68.056745670979197"/>
    <s v="Nurse Practicioner"/>
    <s v="Property"/>
    <s v="Mass Customer"/>
    <s v="N"/>
    <s v="Yes"/>
    <n v="9"/>
    <m/>
  </r>
  <r>
    <n v="797"/>
    <n v="30"/>
    <x v="305"/>
    <n v="325"/>
    <d v="2017-02-08T00:00:00"/>
    <b v="0"/>
    <s v="Approved"/>
    <s v="Solex"/>
    <s v="Standard"/>
    <s v="high"/>
    <s v="medium"/>
    <n v="748.17"/>
    <n v="448.9"/>
    <d v="1991-11-10T00:00:00"/>
    <n v="299.27"/>
    <s v="Male"/>
    <n v="55"/>
    <d v="1954-09-19T00:00:00"/>
    <n v="68.056745670979197"/>
    <s v="Nurse Practicioner"/>
    <s v="Property"/>
    <s v="Mass Customer"/>
    <s v="N"/>
    <s v="Yes"/>
    <n v="9"/>
    <m/>
  </r>
  <r>
    <n v="2461"/>
    <n v="57"/>
    <x v="306"/>
    <n v="7"/>
    <d v="2017-12-23T00:00:00"/>
    <b v="1"/>
    <s v="Approved"/>
    <s v="WeareA2B"/>
    <s v="Touring"/>
    <s v="medium"/>
    <s v="large"/>
    <n v="1890.39"/>
    <n v="260.14"/>
    <d v="2015-10-18T00:00:00"/>
    <n v="1630.25"/>
    <s v="Female"/>
    <n v="38"/>
    <d v="1970-12-10T00:00:00"/>
    <n v="51.821129232940137"/>
    <s v="Budget/Accounting Analyst III"/>
    <s v="n/a"/>
    <s v="Mass Customer"/>
    <s v="N"/>
    <s v="Yes"/>
    <n v="17"/>
    <m/>
  </r>
  <r>
    <n v="15121"/>
    <n v="62"/>
    <x v="306"/>
    <n v="11"/>
    <d v="2017-12-19T00:00:00"/>
    <b v="1"/>
    <s v="Approved"/>
    <s v="Solex"/>
    <s v="Standard"/>
    <s v="medium"/>
    <s v="medium"/>
    <n v="478.16"/>
    <n v="298.72000000000003"/>
    <d v="2005-10-22T00:00:00"/>
    <n v="179.44"/>
    <s v="Female"/>
    <n v="38"/>
    <d v="1970-12-10T00:00:00"/>
    <n v="51.821129232940137"/>
    <s v="Budget/Accounting Analyst III"/>
    <s v="n/a"/>
    <s v="Mass Customer"/>
    <s v="N"/>
    <s v="Yes"/>
    <n v="17"/>
    <m/>
  </r>
  <r>
    <n v="4016"/>
    <n v="18"/>
    <x v="306"/>
    <n v="56"/>
    <d v="2017-11-04T00:00:00"/>
    <b v="1"/>
    <s v="Approved"/>
    <s v="Solex"/>
    <s v="Standard"/>
    <s v="medium"/>
    <s v="medium"/>
    <n v="575.27"/>
    <n v="431.45"/>
    <d v="1993-05-26T00:00:00"/>
    <n v="143.82"/>
    <s v="Female"/>
    <n v="38"/>
    <d v="1970-12-10T00:00:00"/>
    <n v="51.821129232940137"/>
    <s v="Budget/Accounting Analyst III"/>
    <s v="n/a"/>
    <s v="Mass Customer"/>
    <s v="N"/>
    <s v="Yes"/>
    <n v="17"/>
    <m/>
  </r>
  <r>
    <n v="7865"/>
    <n v="62"/>
    <x v="306"/>
    <n v="95"/>
    <d v="2017-09-26T00:00:00"/>
    <b v="0"/>
    <s v="Approved"/>
    <s v="Solex"/>
    <s v="Standard"/>
    <s v="medium"/>
    <s v="medium"/>
    <n v="478.16"/>
    <n v="298.72000000000003"/>
    <d v="1992-10-02T00:00:00"/>
    <n v="179.44"/>
    <s v="Female"/>
    <n v="38"/>
    <d v="1970-12-10T00:00:00"/>
    <n v="51.821129232940137"/>
    <s v="Budget/Accounting Analyst III"/>
    <s v="n/a"/>
    <s v="Mass Customer"/>
    <s v="N"/>
    <s v="Yes"/>
    <n v="17"/>
    <m/>
  </r>
  <r>
    <n v="8835"/>
    <n v="32"/>
    <x v="306"/>
    <n v="125"/>
    <d v="2017-08-27T00:00:00"/>
    <b v="0"/>
    <s v="Approved"/>
    <s v="Giant Bicycles"/>
    <s v="Standard"/>
    <s v="medium"/>
    <s v="medium"/>
    <n v="642.70000000000005"/>
    <n v="211.37"/>
    <d v="2003-03-18T00:00:00"/>
    <n v="431.33000000000004"/>
    <s v="Female"/>
    <n v="38"/>
    <d v="1970-12-10T00:00:00"/>
    <n v="51.821129232940137"/>
    <s v="Budget/Accounting Analyst III"/>
    <s v="n/a"/>
    <s v="Mass Customer"/>
    <s v="N"/>
    <s v="Yes"/>
    <n v="17"/>
    <m/>
  </r>
  <r>
    <n v="1802"/>
    <n v="73"/>
    <x v="306"/>
    <n v="256"/>
    <d v="2017-04-18T00:00:00"/>
    <b v="0"/>
    <s v="Approved"/>
    <s v="Solex"/>
    <s v="Standard"/>
    <s v="medium"/>
    <s v="medium"/>
    <n v="1945.43"/>
    <n v="333.18"/>
    <d v="2002-08-31T00:00:00"/>
    <n v="1612.25"/>
    <s v="Female"/>
    <n v="38"/>
    <d v="1970-12-10T00:00:00"/>
    <n v="51.821129232940137"/>
    <s v="Budget/Accounting Analyst III"/>
    <s v="n/a"/>
    <s v="Mass Customer"/>
    <s v="N"/>
    <s v="Yes"/>
    <n v="17"/>
    <m/>
  </r>
  <r>
    <n v="15974"/>
    <n v="1"/>
    <x v="306"/>
    <n v="307"/>
    <d v="2017-02-26T00:00:00"/>
    <b v="0"/>
    <s v="Approved"/>
    <s v="Giant Bicycles"/>
    <s v="Standard"/>
    <s v="medium"/>
    <s v="medium"/>
    <n v="1403.5"/>
    <n v="954.82"/>
    <d v="2016-11-14T00:00:00"/>
    <n v="448.67999999999995"/>
    <s v="Female"/>
    <n v="38"/>
    <d v="1970-12-10T00:00:00"/>
    <n v="51.821129232940137"/>
    <s v="Budget/Accounting Analyst III"/>
    <s v="n/a"/>
    <s v="Mass Customer"/>
    <s v="N"/>
    <s v="Yes"/>
    <n v="17"/>
    <m/>
  </r>
  <r>
    <n v="16383"/>
    <n v="13"/>
    <x v="307"/>
    <n v="202"/>
    <d v="2017-06-11T00:00:00"/>
    <b v="0"/>
    <s v="Approved"/>
    <s v="Solex"/>
    <s v="Standard"/>
    <s v="medium"/>
    <s v="medium"/>
    <n v="1163.8900000000001"/>
    <n v="589.27"/>
    <d v="2016-07-09T00:00:00"/>
    <n v="574.62000000000012"/>
    <s v="Female"/>
    <n v="51"/>
    <d v="1991-02-13T00:00:00"/>
    <n v="31.629348410705219"/>
    <s v="Financial Advisor"/>
    <s v="Financial Services"/>
    <s v="Mass Customer"/>
    <s v="N"/>
    <s v="No"/>
    <n v="4"/>
    <m/>
  </r>
  <r>
    <n v="11867"/>
    <n v="4"/>
    <x v="307"/>
    <n v="252"/>
    <d v="2017-04-22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51"/>
    <d v="1991-02-13T00:00:00"/>
    <n v="31.629348410705219"/>
    <s v="Financial Advisor"/>
    <s v="Financial Services"/>
    <s v="Mass Customer"/>
    <s v="N"/>
    <s v="No"/>
    <n v="4"/>
    <m/>
  </r>
  <r>
    <n v="7984"/>
    <n v="91"/>
    <x v="308"/>
    <n v="91"/>
    <d v="2017-09-30T00:00:00"/>
    <b v="1"/>
    <s v="Approved"/>
    <s v="Solex"/>
    <s v="Standard"/>
    <s v="medium"/>
    <s v="medium"/>
    <n v="100.35"/>
    <n v="75.260000000000005"/>
    <d v="2016-03-29T00:00:00"/>
    <n v="25.089999999999989"/>
    <s v="Female"/>
    <n v="22"/>
    <d v="1987-06-06T00:00:00"/>
    <n v="35.322499095953837"/>
    <s v="Product Engineer"/>
    <s v="Retail"/>
    <s v="Mass Customer"/>
    <s v="N"/>
    <s v="Yes"/>
    <n v="1"/>
    <m/>
  </r>
  <r>
    <n v="17357"/>
    <n v="76"/>
    <x v="308"/>
    <n v="138"/>
    <d v="2017-08-14T00:00:00"/>
    <b v="0"/>
    <s v="Approved"/>
    <s v="WeareA2B"/>
    <s v="Standard"/>
    <s v="low"/>
    <s v="medium"/>
    <n v="642.30999999999995"/>
    <n v="513.85"/>
    <d v="2014-10-10T00:00:00"/>
    <n v="128.45999999999992"/>
    <s v="Female"/>
    <n v="22"/>
    <d v="1987-06-06T00:00:00"/>
    <n v="35.322499095953837"/>
    <s v="Product Engineer"/>
    <s v="Retail"/>
    <s v="Mass Customer"/>
    <s v="N"/>
    <s v="Yes"/>
    <n v="1"/>
    <m/>
  </r>
  <r>
    <n v="18382"/>
    <n v="65"/>
    <x v="308"/>
    <n v="225"/>
    <d v="2017-05-19T00:00:00"/>
    <b v="0"/>
    <s v="Approved"/>
    <s v="WeareA2B"/>
    <s v="Standard"/>
    <s v="medium"/>
    <s v="medium"/>
    <n v="1807.45"/>
    <n v="778.69"/>
    <d v="2016-12-06T00:00:00"/>
    <n v="1028.76"/>
    <s v="Female"/>
    <n v="22"/>
    <d v="1987-06-06T00:00:00"/>
    <n v="35.322499095953837"/>
    <s v="Product Engineer"/>
    <s v="Retail"/>
    <s v="Mass Customer"/>
    <s v="N"/>
    <s v="Yes"/>
    <n v="1"/>
    <m/>
  </r>
  <r>
    <n v="2016"/>
    <n v="40"/>
    <x v="308"/>
    <n v="242"/>
    <d v="2017-05-02T00:00:00"/>
    <b v="0"/>
    <s v="Approved"/>
    <s v="OHM Cycles"/>
    <s v="Standard"/>
    <s v="high"/>
    <s v="medium"/>
    <n v="1458.17"/>
    <n v="874.9"/>
    <d v="1999-12-04T00:00:00"/>
    <n v="583.2700000000001"/>
    <s v="Female"/>
    <n v="22"/>
    <d v="1987-06-06T00:00:00"/>
    <n v="35.322499095953837"/>
    <s v="Product Engineer"/>
    <s v="Retail"/>
    <s v="Mass Customer"/>
    <s v="N"/>
    <s v="Yes"/>
    <n v="1"/>
    <m/>
  </r>
  <r>
    <n v="18183"/>
    <n v="59"/>
    <x v="308"/>
    <n v="279"/>
    <d v="2017-03-26T00:00:00"/>
    <b v="0"/>
    <s v="Approved"/>
    <s v="Solex"/>
    <s v="Standard"/>
    <s v="medium"/>
    <s v="large"/>
    <n v="1061.56"/>
    <n v="733.58"/>
    <d v="2005-10-22T00:00:00"/>
    <n v="327.9799999999999"/>
    <s v="Female"/>
    <n v="22"/>
    <d v="1987-06-06T00:00:00"/>
    <n v="35.322499095953837"/>
    <s v="Product Engineer"/>
    <s v="Retail"/>
    <s v="Mass Customer"/>
    <s v="N"/>
    <s v="Yes"/>
    <n v="1"/>
    <m/>
  </r>
  <r>
    <n v="2783"/>
    <n v="3"/>
    <x v="308"/>
    <n v="281"/>
    <d v="2017-03-24T00:00:00"/>
    <b v="0"/>
    <s v="Approved"/>
    <s v="Trek Bicycles"/>
    <s v="Standard"/>
    <s v="medium"/>
    <s v="large"/>
    <n v="2091.4699999999998"/>
    <n v="388.92"/>
    <d v="2004-09-28T00:00:00"/>
    <n v="1702.5499999999997"/>
    <s v="Female"/>
    <n v="22"/>
    <d v="1987-06-06T00:00:00"/>
    <n v="35.322499095953837"/>
    <s v="Product Engineer"/>
    <s v="Retail"/>
    <s v="Mass Customer"/>
    <s v="N"/>
    <s v="Yes"/>
    <n v="1"/>
    <m/>
  </r>
  <r>
    <n v="2522"/>
    <n v="56"/>
    <x v="308"/>
    <n v="326"/>
    <d v="2017-02-07T00:00:00"/>
    <b v="1"/>
    <s v="Approved"/>
    <s v="OHM Cycles"/>
    <s v="Standard"/>
    <s v="medium"/>
    <s v="medium"/>
    <n v="183.86"/>
    <n v="137.9"/>
    <d v="2012-05-18T00:00:00"/>
    <n v="45.960000000000008"/>
    <s v="Female"/>
    <n v="22"/>
    <d v="1987-06-06T00:00:00"/>
    <n v="35.322499095953837"/>
    <s v="Product Engineer"/>
    <s v="Retail"/>
    <s v="Mass Customer"/>
    <s v="N"/>
    <s v="Yes"/>
    <n v="1"/>
    <m/>
  </r>
  <r>
    <n v="5270"/>
    <n v="99"/>
    <x v="309"/>
    <n v="28"/>
    <d v="2017-12-02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54"/>
    <d v="1963-04-22T00:00:00"/>
    <n v="59.462225123033988"/>
    <s v="Computer Systems Analyst IV"/>
    <s v="n/a"/>
    <s v="Mass Customer"/>
    <s v="N"/>
    <s v="No"/>
    <n v="19"/>
    <m/>
  </r>
  <r>
    <n v="18557"/>
    <n v="57"/>
    <x v="309"/>
    <n v="105"/>
    <d v="2017-09-16T00:00:00"/>
    <b v="0"/>
    <s v="Approved"/>
    <s v="WeareA2B"/>
    <s v="Touring"/>
    <s v="medium"/>
    <s v="large"/>
    <n v="1890.39"/>
    <n v="260.14"/>
    <d v="1991-01-21T00:00:00"/>
    <n v="1630.25"/>
    <s v="Male"/>
    <n v="54"/>
    <d v="1963-04-22T00:00:00"/>
    <n v="59.462225123033988"/>
    <s v="Computer Systems Analyst IV"/>
    <s v="n/a"/>
    <s v="Mass Customer"/>
    <s v="N"/>
    <s v="No"/>
    <n v="19"/>
    <m/>
  </r>
  <r>
    <n v="14168"/>
    <n v="27"/>
    <x v="309"/>
    <n v="146"/>
    <d v="2017-08-06T00:00:00"/>
    <b v="1"/>
    <s v="Approved"/>
    <s v="Trek Bicycles"/>
    <s v="Standard"/>
    <s v="medium"/>
    <s v="medium"/>
    <n v="499.53"/>
    <n v="388.72"/>
    <d v="1999-06-23T00:00:00"/>
    <n v="110.80999999999995"/>
    <s v="Male"/>
    <n v="54"/>
    <d v="1963-04-22T00:00:00"/>
    <n v="59.462225123033988"/>
    <s v="Computer Systems Analyst IV"/>
    <s v="n/a"/>
    <s v="Mass Customer"/>
    <s v="N"/>
    <s v="No"/>
    <n v="19"/>
    <m/>
  </r>
  <r>
    <n v="12824"/>
    <n v="41"/>
    <x v="309"/>
    <n v="147"/>
    <d v="2017-08-05T00:00:00"/>
    <b v="0"/>
    <s v="Approved"/>
    <s v="Solex"/>
    <s v="Road"/>
    <s v="medium"/>
    <s v="medium"/>
    <n v="416.98"/>
    <n v="312.74"/>
    <d v="1997-05-10T00:00:00"/>
    <n v="104.24000000000001"/>
    <s v="Male"/>
    <n v="54"/>
    <d v="1963-04-22T00:00:00"/>
    <n v="59.462225123033988"/>
    <s v="Computer Systems Analyst IV"/>
    <s v="n/a"/>
    <s v="Mass Customer"/>
    <s v="N"/>
    <s v="No"/>
    <n v="19"/>
    <m/>
  </r>
  <r>
    <n v="16834"/>
    <n v="7"/>
    <x v="309"/>
    <n v="169"/>
    <d v="2017-07-14T00:00:00"/>
    <b v="1"/>
    <s v="Approved"/>
    <s v="Trek Bicycles"/>
    <s v="Road"/>
    <s v="low"/>
    <s v="medium"/>
    <n v="980.37"/>
    <n v="234.43"/>
    <d v="2004-09-28T00:00:00"/>
    <n v="745.94"/>
    <s v="Male"/>
    <n v="54"/>
    <d v="1963-04-22T00:00:00"/>
    <n v="59.462225123033988"/>
    <s v="Computer Systems Analyst IV"/>
    <s v="n/a"/>
    <s v="Mass Customer"/>
    <s v="N"/>
    <s v="No"/>
    <n v="19"/>
    <m/>
  </r>
  <r>
    <n v="954"/>
    <n v="39"/>
    <x v="309"/>
    <n v="174"/>
    <d v="2017-07-09T00:00:00"/>
    <b v="1"/>
    <s v="Approved"/>
    <s v="Giant Bicycles"/>
    <s v="Standard"/>
    <s v="medium"/>
    <s v="large"/>
    <n v="1812.75"/>
    <n v="582.48"/>
    <d v="2010-06-07T00:00:00"/>
    <n v="1230.27"/>
    <s v="Male"/>
    <n v="54"/>
    <d v="1963-04-22T00:00:00"/>
    <n v="59.462225123033988"/>
    <s v="Computer Systems Analyst IV"/>
    <s v="n/a"/>
    <s v="Mass Customer"/>
    <s v="N"/>
    <s v="No"/>
    <n v="19"/>
    <m/>
  </r>
  <r>
    <n v="12169"/>
    <n v="92"/>
    <x v="309"/>
    <n v="215"/>
    <d v="2017-05-29T00:00:00"/>
    <b v="1"/>
    <s v="Approved"/>
    <s v="WeareA2B"/>
    <s v="Standard"/>
    <s v="medium"/>
    <s v="small"/>
    <n v="1415.01"/>
    <n v="1259.3599999999999"/>
    <d v="2003-01-05T00:00:00"/>
    <n v="155.65000000000009"/>
    <s v="Male"/>
    <n v="54"/>
    <d v="1963-04-22T00:00:00"/>
    <n v="59.462225123033988"/>
    <s v="Computer Systems Analyst IV"/>
    <s v="n/a"/>
    <s v="Mass Customer"/>
    <s v="N"/>
    <s v="No"/>
    <n v="19"/>
    <m/>
  </r>
  <r>
    <n v="5919"/>
    <n v="100"/>
    <x v="309"/>
    <n v="216"/>
    <d v="2017-05-28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54"/>
    <d v="1963-04-22T00:00:00"/>
    <n v="59.462225123033988"/>
    <s v="Computer Systems Analyst IV"/>
    <s v="n/a"/>
    <s v="Mass Customer"/>
    <s v="N"/>
    <s v="No"/>
    <n v="19"/>
    <m/>
  </r>
  <r>
    <n v="2479"/>
    <n v="26"/>
    <x v="309"/>
    <n v="238"/>
    <d v="2017-05-06T00:00:00"/>
    <b v="1"/>
    <s v="Approved"/>
    <s v="WeareA2B"/>
    <s v="Standard"/>
    <s v="medium"/>
    <s v="medium"/>
    <n v="1992.93"/>
    <n v="762.63"/>
    <d v="1993-05-26T00:00:00"/>
    <n v="1230.3000000000002"/>
    <s v="Male"/>
    <n v="54"/>
    <d v="1963-04-22T00:00:00"/>
    <n v="59.462225123033988"/>
    <s v="Computer Systems Analyst IV"/>
    <s v="n/a"/>
    <s v="Mass Customer"/>
    <s v="N"/>
    <s v="No"/>
    <n v="19"/>
    <m/>
  </r>
  <r>
    <n v="12771"/>
    <n v="91"/>
    <x v="309"/>
    <n v="262"/>
    <d v="2017-04-12T00:00:00"/>
    <b v="1"/>
    <s v="Approved"/>
    <s v="Solex"/>
    <s v="Standard"/>
    <s v="medium"/>
    <s v="medium"/>
    <n v="100.35"/>
    <n v="75.260000000000005"/>
    <d v="1999-07-26T00:00:00"/>
    <n v="25.089999999999989"/>
    <s v="Male"/>
    <n v="54"/>
    <d v="1963-04-22T00:00:00"/>
    <n v="59.462225123033988"/>
    <s v="Computer Systems Analyst IV"/>
    <s v="n/a"/>
    <s v="Mass Customer"/>
    <s v="N"/>
    <s v="No"/>
    <n v="19"/>
    <m/>
  </r>
  <r>
    <n v="15182"/>
    <n v="72"/>
    <x v="310"/>
    <n v="149"/>
    <d v="2017-08-03T00:00:00"/>
    <b v="0"/>
    <s v="Approved"/>
    <s v="Norco Bicycles"/>
    <s v="Standard"/>
    <s v="medium"/>
    <s v="medium"/>
    <n v="360.4"/>
    <n v="270.3"/>
    <d v="2006-05-22T00:00:00"/>
    <n v="90.099999999999966"/>
    <s v="Female"/>
    <n v="66"/>
    <d v="1976-09-15T00:00:00"/>
    <n v="46.051266219241512"/>
    <s v="Social Worker"/>
    <s v="Health"/>
    <s v="Mass Customer"/>
    <s v="N"/>
    <s v="Yes"/>
    <n v="14"/>
    <m/>
  </r>
  <r>
    <n v="4473"/>
    <n v="49"/>
    <x v="310"/>
    <n v="153"/>
    <d v="2017-07-30T00:00:00"/>
    <b v="0"/>
    <s v="Approved"/>
    <s v="Trek Bicycles"/>
    <s v="Road"/>
    <s v="medium"/>
    <s v="medium"/>
    <n v="533.51"/>
    <n v="400.13"/>
    <d v="1997-02-09T00:00:00"/>
    <n v="133.38"/>
    <s v="Female"/>
    <n v="66"/>
    <d v="1976-09-15T00:00:00"/>
    <n v="46.051266219241512"/>
    <s v="Social Worker"/>
    <s v="Health"/>
    <s v="Mass Customer"/>
    <s v="N"/>
    <s v="Yes"/>
    <n v="14"/>
    <m/>
  </r>
  <r>
    <n v="11400"/>
    <n v="5"/>
    <x v="310"/>
    <n v="278"/>
    <d v="2017-03-27T00:00:00"/>
    <b v="1"/>
    <s v="Approved"/>
    <s v="Trek Bicycles"/>
    <s v="Mountain"/>
    <s v="low"/>
    <s v="medium"/>
    <n v="574.64"/>
    <n v="459.71"/>
    <d v="2011-04-16T00:00:00"/>
    <n v="114.93"/>
    <s v="Female"/>
    <n v="66"/>
    <d v="1976-09-15T00:00:00"/>
    <n v="46.051266219241512"/>
    <s v="Social Worker"/>
    <s v="Health"/>
    <s v="Mass Customer"/>
    <s v="N"/>
    <s v="Yes"/>
    <n v="14"/>
    <m/>
  </r>
  <r>
    <n v="15641"/>
    <n v="4"/>
    <x v="310"/>
    <n v="323"/>
    <d v="2017-02-10T00:00:00"/>
    <b v="1"/>
    <s v="Approved"/>
    <s v="Giant Bicycles"/>
    <s v="Standard"/>
    <s v="high"/>
    <s v="medium"/>
    <n v="1129.1300000000001"/>
    <n v="677.48"/>
    <d v="2011-04-16T00:00:00"/>
    <n v="451.65000000000009"/>
    <s v="Female"/>
    <n v="66"/>
    <d v="1976-09-15T00:00:00"/>
    <n v="46.051266219241512"/>
    <s v="Social Worker"/>
    <s v="Health"/>
    <s v="Mass Customer"/>
    <s v="N"/>
    <s v="Yes"/>
    <n v="14"/>
    <m/>
  </r>
  <r>
    <n v="19179"/>
    <n v="49"/>
    <x v="311"/>
    <n v="132"/>
    <d v="2017-08-20T00:00:00"/>
    <b v="1"/>
    <s v="Approved"/>
    <s v="Solex"/>
    <s v="Standard"/>
    <s v="medium"/>
    <s v="large"/>
    <n v="1061.56"/>
    <n v="733.58"/>
    <d v="1993-07-20T00:00:00"/>
    <n v="327.9799999999999"/>
    <s v="Male"/>
    <n v="7"/>
    <d v="1955-07-27T00:00:00"/>
    <n v="67.204690876458642"/>
    <s v="VP Sales"/>
    <s v="Health"/>
    <s v="High Net Worth"/>
    <s v="N"/>
    <s v="No"/>
    <n v="13"/>
    <m/>
  </r>
  <r>
    <n v="19984"/>
    <n v="80"/>
    <x v="311"/>
    <n v="181"/>
    <d v="2017-07-02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7"/>
    <d v="1955-07-27T00:00:00"/>
    <n v="67.204690876458642"/>
    <s v="VP Sales"/>
    <s v="Health"/>
    <s v="High Net Worth"/>
    <s v="N"/>
    <s v="No"/>
    <n v="13"/>
    <m/>
  </r>
  <r>
    <n v="12932"/>
    <n v="63"/>
    <x v="311"/>
    <n v="220"/>
    <d v="2017-05-24T00:00:00"/>
    <b v="0"/>
    <s v="Approved"/>
    <s v="WeareA2B"/>
    <s v="Standard"/>
    <s v="medium"/>
    <s v="medium"/>
    <n v="1992.93"/>
    <n v="762.63"/>
    <d v="1993-05-26T00:00:00"/>
    <n v="1230.3000000000002"/>
    <s v="Male"/>
    <n v="7"/>
    <d v="1955-07-27T00:00:00"/>
    <n v="67.204690876458642"/>
    <s v="VP Sales"/>
    <s v="Health"/>
    <s v="High Net Worth"/>
    <s v="N"/>
    <s v="No"/>
    <n v="13"/>
    <m/>
  </r>
  <r>
    <n v="10128"/>
    <n v="76"/>
    <x v="311"/>
    <n v="250"/>
    <d v="2017-04-24T00:00:00"/>
    <b v="1"/>
    <s v="Approved"/>
    <s v="WeareA2B"/>
    <s v="Road"/>
    <s v="low"/>
    <s v="small"/>
    <n v="1172.78"/>
    <n v="1043.77"/>
    <d v="2002-10-10T00:00:00"/>
    <n v="129.01"/>
    <s v="Male"/>
    <n v="7"/>
    <d v="1955-07-27T00:00:00"/>
    <n v="67.204690876458642"/>
    <s v="VP Sales"/>
    <s v="Health"/>
    <s v="High Net Worth"/>
    <s v="N"/>
    <s v="No"/>
    <n v="13"/>
    <m/>
  </r>
  <r>
    <n v="9621"/>
    <n v="88"/>
    <x v="311"/>
    <n v="295"/>
    <d v="2017-03-10T00:00:00"/>
    <b v="1"/>
    <s v="Approved"/>
    <s v="Norco Bicycles"/>
    <s v="Standard"/>
    <s v="high"/>
    <s v="small"/>
    <n v="1661.92"/>
    <n v="1479.11"/>
    <d v="1994-09-09T00:00:00"/>
    <n v="182.81000000000017"/>
    <s v="Male"/>
    <n v="7"/>
    <d v="1955-07-27T00:00:00"/>
    <n v="67.204690876458642"/>
    <s v="VP Sales"/>
    <s v="Health"/>
    <s v="High Net Worth"/>
    <s v="N"/>
    <s v="No"/>
    <n v="13"/>
    <m/>
  </r>
  <r>
    <n v="1899"/>
    <n v="4"/>
    <x v="311"/>
    <n v="358"/>
    <d v="2017-01-06T00:00:00"/>
    <b v="1"/>
    <s v="Approved"/>
    <s v="Solex"/>
    <s v="Standard"/>
    <s v="medium"/>
    <s v="medium"/>
    <n v="1483.2"/>
    <n v="99.59"/>
    <d v="1998-12-17T00:00:00"/>
    <n v="1383.6100000000001"/>
    <s v="Male"/>
    <n v="7"/>
    <d v="1955-07-27T00:00:00"/>
    <n v="67.204690876458642"/>
    <s v="VP Sales"/>
    <s v="Health"/>
    <s v="High Net Worth"/>
    <s v="N"/>
    <s v="No"/>
    <n v="13"/>
    <m/>
  </r>
  <r>
    <n v="195"/>
    <n v="81"/>
    <x v="312"/>
    <n v="3"/>
    <d v="2017-12-27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47"/>
    <d v="1990-03-25T00:00:00"/>
    <n v="32.51975936992644"/>
    <n v="0"/>
    <s v="Financial Services"/>
    <s v="Mass Customer"/>
    <s v="N"/>
    <s v="No"/>
    <n v="22"/>
    <m/>
  </r>
  <r>
    <n v="5605"/>
    <n v="62"/>
    <x v="312"/>
    <n v="115"/>
    <d v="2017-09-06T00:00:00"/>
    <b v="1"/>
    <s v="Approved"/>
    <s v="Solex"/>
    <s v="Standard"/>
    <s v="medium"/>
    <s v="medium"/>
    <n v="478.16"/>
    <n v="298.72000000000003"/>
    <d v="1993-06-23T00:00:00"/>
    <n v="179.44"/>
    <s v="Female"/>
    <n v="47"/>
    <d v="1990-03-25T00:00:00"/>
    <n v="32.51975936992644"/>
    <n v="0"/>
    <s v="Financial Services"/>
    <s v="Mass Customer"/>
    <s v="N"/>
    <s v="No"/>
    <n v="22"/>
    <m/>
  </r>
  <r>
    <n v="10942"/>
    <n v="92"/>
    <x v="312"/>
    <n v="254"/>
    <d v="2017-04-20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47"/>
    <d v="1990-03-25T00:00:00"/>
    <n v="32.51975936992644"/>
    <n v="0"/>
    <s v="Financial Services"/>
    <s v="Mass Customer"/>
    <s v="N"/>
    <s v="No"/>
    <n v="22"/>
    <m/>
  </r>
  <r>
    <n v="5614"/>
    <n v="23"/>
    <x v="312"/>
    <n v="331"/>
    <d v="2017-02-02T00:00:00"/>
    <b v="1"/>
    <s v="Approved"/>
    <s v="Norco Bicycles"/>
    <s v="Mountain"/>
    <s v="low"/>
    <s v="small"/>
    <n v="688.63"/>
    <n v="612.88"/>
    <d v="1993-10-02T00:00:00"/>
    <n v="75.75"/>
    <s v="Female"/>
    <n v="47"/>
    <d v="1990-03-25T00:00:00"/>
    <n v="32.51975936992644"/>
    <n v="0"/>
    <s v="Financial Services"/>
    <s v="Mass Customer"/>
    <s v="N"/>
    <s v="No"/>
    <n v="22"/>
    <m/>
  </r>
  <r>
    <n v="15000"/>
    <n v="77"/>
    <x v="312"/>
    <n v="338"/>
    <d v="2017-01-26T00:00:00"/>
    <b v="1"/>
    <s v="Approved"/>
    <s v="Norco Bicycles"/>
    <s v="Road"/>
    <s v="medium"/>
    <s v="large"/>
    <n v="1240.31"/>
    <n v="795.1"/>
    <d v="2011-01-10T00:00:00"/>
    <n v="445.20999999999992"/>
    <s v="Female"/>
    <n v="47"/>
    <d v="1990-03-25T00:00:00"/>
    <n v="32.51975936992644"/>
    <n v="0"/>
    <s v="Financial Services"/>
    <s v="Mass Customer"/>
    <s v="N"/>
    <s v="No"/>
    <n v="22"/>
    <m/>
  </r>
  <r>
    <n v="10644"/>
    <n v="8"/>
    <x v="312"/>
    <n v="349"/>
    <d v="2017-01-15T00:00:00"/>
    <b v="0"/>
    <s v="Approved"/>
    <s v="Solex"/>
    <s v="Road"/>
    <s v="medium"/>
    <s v="small"/>
    <n v="1703.52"/>
    <n v="1516.13"/>
    <d v="2011-04-16T00:00:00"/>
    <n v="187.38999999999987"/>
    <s v="Female"/>
    <n v="47"/>
    <d v="1990-03-25T00:00:00"/>
    <n v="32.51975936992644"/>
    <n v="0"/>
    <s v="Financial Services"/>
    <s v="Mass Customer"/>
    <s v="N"/>
    <s v="No"/>
    <n v="22"/>
    <m/>
  </r>
  <r>
    <n v="14076"/>
    <n v="13"/>
    <x v="313"/>
    <n v="21"/>
    <d v="2017-12-09T00:00:00"/>
    <b v="0"/>
    <s v="Approved"/>
    <s v="Solex"/>
    <s v="Standard"/>
    <s v="medium"/>
    <s v="medium"/>
    <n v="1577.53"/>
    <n v="826.51"/>
    <d v="2011-03-16T00:00:00"/>
    <n v="751.02"/>
    <s v="Female"/>
    <n v="69"/>
    <d v="1956-02-19T00:00:00"/>
    <n v="66.637567588787405"/>
    <s v="VP Product Management"/>
    <s v="n/a"/>
    <s v="High Net Worth"/>
    <s v="N"/>
    <s v="No"/>
    <n v="15"/>
    <m/>
  </r>
  <r>
    <n v="17241"/>
    <n v="80"/>
    <x v="313"/>
    <n v="121"/>
    <d v="2017-08-31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69"/>
    <d v="1956-02-19T00:00:00"/>
    <n v="66.637567588787405"/>
    <s v="VP Product Management"/>
    <s v="n/a"/>
    <s v="High Net Worth"/>
    <s v="N"/>
    <s v="No"/>
    <n v="15"/>
    <m/>
  </r>
  <r>
    <n v="1622"/>
    <n v="0"/>
    <x v="314"/>
    <m/>
    <d v="2017-09-07T00:00:00"/>
    <m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</r>
  <r>
    <n v="5886"/>
    <n v="0"/>
    <x v="313"/>
    <n v="300"/>
    <d v="2017-03-05T00:00:00"/>
    <b v="1"/>
    <s v="Approved"/>
    <s v="Trek Bicycles"/>
    <s v="Road"/>
    <s v="medium"/>
    <s v="medium"/>
    <n v="533.51"/>
    <n v="400.13"/>
    <d v="2012-06-04T00:00:00"/>
    <n v="133.38"/>
    <s v="Female"/>
    <n v="69"/>
    <d v="1956-02-19T00:00:00"/>
    <n v="66.637567588787405"/>
    <s v="VP Product Management"/>
    <s v="n/a"/>
    <s v="High Net Worth"/>
    <s v="N"/>
    <s v="No"/>
    <n v="15"/>
    <m/>
  </r>
  <r>
    <n v="11556"/>
    <n v="74"/>
    <x v="315"/>
    <n v="248"/>
    <d v="2017-04-26T00:00:00"/>
    <b v="0"/>
    <s v="Approved"/>
    <s v="WeareA2B"/>
    <s v="Standard"/>
    <s v="medium"/>
    <s v="medium"/>
    <n v="1228.07"/>
    <n v="400.91"/>
    <d v="1991-07-10T00:00:00"/>
    <n v="827.15999999999985"/>
    <s v="Male"/>
    <n v="22"/>
    <d v="1997-07-30T00:00:00"/>
    <n v="25.166334712392196"/>
    <s v="Executive Secretary"/>
    <s v="n/a"/>
    <s v="Affluent Customer"/>
    <s v="N"/>
    <s v="Yes"/>
    <n v="4"/>
    <m/>
  </r>
  <r>
    <n v="10744"/>
    <n v="88"/>
    <x v="316"/>
    <n v="14"/>
    <d v="2017-12-16T00:00:00"/>
    <b v="0"/>
    <s v="Approved"/>
    <s v="Norco Bicycles"/>
    <s v="Standard"/>
    <s v="medium"/>
    <s v="medium"/>
    <n v="1198.46"/>
    <n v="381.1"/>
    <d v="1998-12-16T00:00:00"/>
    <n v="817.36"/>
    <s v="Female"/>
    <n v="0"/>
    <d v="1981-09-09T00:00:00"/>
    <n v="41.064964849061383"/>
    <s v="Web Designer I"/>
    <s v="Manufacturing"/>
    <s v="Mass Customer"/>
    <s v="N"/>
    <s v="No"/>
    <n v="11"/>
    <m/>
  </r>
  <r>
    <n v="15915"/>
    <n v="19"/>
    <x v="316"/>
    <n v="191"/>
    <d v="2017-06-22T00:00:00"/>
    <b v="0"/>
    <s v="Approved"/>
    <s v="OHM Cycles"/>
    <s v="Road"/>
    <s v="high"/>
    <s v="large"/>
    <n v="12.01"/>
    <n v="7.21"/>
    <d v="2009-03-08T00:00:00"/>
    <n v="4.8"/>
    <s v="Female"/>
    <n v="0"/>
    <d v="1981-09-09T00:00:00"/>
    <n v="41.064964849061383"/>
    <s v="Web Designer I"/>
    <s v="Manufacturing"/>
    <s v="Mass Customer"/>
    <s v="N"/>
    <s v="No"/>
    <n v="11"/>
    <m/>
  </r>
  <r>
    <n v="15367"/>
    <n v="54"/>
    <x v="316"/>
    <n v="227"/>
    <d v="2017-05-17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0"/>
    <d v="1981-09-09T00:00:00"/>
    <n v="41.064964849061383"/>
    <s v="Web Designer I"/>
    <s v="Manufacturing"/>
    <s v="Mass Customer"/>
    <s v="N"/>
    <s v="No"/>
    <n v="11"/>
    <m/>
  </r>
  <r>
    <n v="1786"/>
    <n v="70"/>
    <x v="316"/>
    <n v="241"/>
    <d v="2017-05-03T00:00:00"/>
    <b v="1"/>
    <s v="Approved"/>
    <s v="Trek Bicycles"/>
    <s v="Standard"/>
    <s v="high"/>
    <s v="medium"/>
    <n v="495.72"/>
    <n v="297.43"/>
    <d v="2015-04-11T00:00:00"/>
    <n v="198.29000000000002"/>
    <s v="Female"/>
    <n v="0"/>
    <d v="1981-09-09T00:00:00"/>
    <n v="41.064964849061383"/>
    <s v="Web Designer I"/>
    <s v="Manufacturing"/>
    <s v="Mass Customer"/>
    <s v="N"/>
    <s v="No"/>
    <n v="11"/>
    <m/>
  </r>
  <r>
    <n v="7919"/>
    <n v="66"/>
    <x v="316"/>
    <n v="332"/>
    <d v="2017-02-01T00:00:00"/>
    <b v="0"/>
    <s v="Approved"/>
    <s v="Giant Bicycles"/>
    <s v="Road"/>
    <s v="low"/>
    <s v="small"/>
    <n v="590.26"/>
    <n v="525.33000000000004"/>
    <d v="2010-11-05T00:00:00"/>
    <n v="64.92999999999995"/>
    <s v="Female"/>
    <n v="0"/>
    <d v="1981-09-09T00:00:00"/>
    <n v="41.064964849061383"/>
    <s v="Web Designer I"/>
    <s v="Manufacturing"/>
    <s v="Mass Customer"/>
    <s v="N"/>
    <s v="No"/>
    <n v="11"/>
    <m/>
  </r>
  <r>
    <n v="4150"/>
    <n v="6"/>
    <x v="316"/>
    <n v="334"/>
    <d v="2017-01-30T00:00:00"/>
    <b v="1"/>
    <s v="Approved"/>
    <s v="OHM Cycles"/>
    <s v="Standard"/>
    <s v="high"/>
    <s v="medium"/>
    <n v="227.88"/>
    <n v="136.72999999999999"/>
    <d v="2003-02-07T00:00:00"/>
    <n v="91.15"/>
    <s v="Female"/>
    <n v="0"/>
    <d v="1981-09-09T00:00:00"/>
    <n v="41.064964849061383"/>
    <s v="Web Designer I"/>
    <s v="Manufacturing"/>
    <s v="Mass Customer"/>
    <s v="N"/>
    <s v="No"/>
    <n v="11"/>
    <m/>
  </r>
  <r>
    <n v="18855"/>
    <n v="27"/>
    <x v="317"/>
    <n v="43"/>
    <d v="2017-11-17T00:00:00"/>
    <b v="0"/>
    <s v="Approved"/>
    <s v="Trek Bicycles"/>
    <s v="Standard"/>
    <s v="medium"/>
    <s v="medium"/>
    <n v="499.53"/>
    <n v="388.72"/>
    <d v="1992-10-11T00:00:00"/>
    <n v="110.80999999999995"/>
    <s v="Male"/>
    <n v="15"/>
    <d v="1995-03-22T00:00:00"/>
    <n v="27.525238821981237"/>
    <s v="Geologist I"/>
    <s v="n/a"/>
    <s v="Affluent Customer"/>
    <s v="N"/>
    <s v="Yes"/>
    <n v="5"/>
    <m/>
  </r>
  <r>
    <n v="12131"/>
    <n v="22"/>
    <x v="317"/>
    <n v="53"/>
    <d v="2017-11-07T00:00:00"/>
    <b v="1"/>
    <s v="Approved"/>
    <s v="WeareA2B"/>
    <s v="Standard"/>
    <s v="medium"/>
    <s v="medium"/>
    <n v="60.34"/>
    <n v="45.26"/>
    <d v="1991-08-05T00:00:00"/>
    <n v="15.080000000000005"/>
    <s v="Male"/>
    <n v="15"/>
    <d v="1995-03-22T00:00:00"/>
    <n v="27.525238821981237"/>
    <s v="Geologist I"/>
    <s v="n/a"/>
    <s v="Affluent Customer"/>
    <s v="N"/>
    <s v="Yes"/>
    <n v="5"/>
    <m/>
  </r>
  <r>
    <n v="16152"/>
    <n v="78"/>
    <x v="317"/>
    <n v="58"/>
    <d v="2017-11-02T00:00:00"/>
    <b v="1"/>
    <s v="Approved"/>
    <s v="Giant Bicycles"/>
    <s v="Standard"/>
    <s v="medium"/>
    <s v="large"/>
    <n v="1765.3"/>
    <n v="709.48"/>
    <d v="2015-08-02T00:00:00"/>
    <n v="1055.82"/>
    <s v="Male"/>
    <n v="15"/>
    <d v="1995-03-22T00:00:00"/>
    <n v="27.525238821981237"/>
    <s v="Geologist I"/>
    <s v="n/a"/>
    <s v="Affluent Customer"/>
    <s v="N"/>
    <s v="Yes"/>
    <n v="5"/>
    <m/>
  </r>
  <r>
    <n v="4103"/>
    <n v="58"/>
    <x v="317"/>
    <n v="75"/>
    <d v="2017-10-16T00:00:00"/>
    <b v="0"/>
    <s v="Approved"/>
    <s v="OHM Cycles"/>
    <s v="Standard"/>
    <s v="medium"/>
    <s v="medium"/>
    <n v="912.52"/>
    <n v="141.4"/>
    <d v="2015-10-18T00:00:00"/>
    <n v="771.12"/>
    <s v="Male"/>
    <n v="15"/>
    <d v="1995-03-22T00:00:00"/>
    <n v="27.525238821981237"/>
    <s v="Geologist I"/>
    <s v="n/a"/>
    <s v="Affluent Customer"/>
    <s v="N"/>
    <s v="Yes"/>
    <n v="5"/>
    <m/>
  </r>
  <r>
    <n v="3051"/>
    <n v="71"/>
    <x v="317"/>
    <n v="92"/>
    <d v="2017-09-29T00:00:00"/>
    <b v="1"/>
    <s v="Approved"/>
    <s v="Solex"/>
    <s v="Standard"/>
    <s v="high"/>
    <s v="large"/>
    <n v="1842.92"/>
    <n v="1105.75"/>
    <d v="2003-09-09T00:00:00"/>
    <n v="737.17000000000007"/>
    <s v="Male"/>
    <n v="15"/>
    <d v="1995-03-22T00:00:00"/>
    <n v="27.525238821981237"/>
    <s v="Geologist I"/>
    <s v="n/a"/>
    <s v="Affluent Customer"/>
    <s v="N"/>
    <s v="Yes"/>
    <n v="5"/>
    <m/>
  </r>
  <r>
    <n v="14605"/>
    <n v="52"/>
    <x v="317"/>
    <n v="145"/>
    <d v="2017-08-07T00:00:00"/>
    <b v="0"/>
    <s v="Approved"/>
    <s v="OHM Cycles"/>
    <s v="Road"/>
    <s v="medium"/>
    <s v="medium"/>
    <n v="1280.28"/>
    <n v="829.51"/>
    <d v="2009-04-12T00:00:00"/>
    <n v="450.77"/>
    <s v="Male"/>
    <n v="15"/>
    <d v="1995-03-22T00:00:00"/>
    <n v="27.525238821981237"/>
    <s v="Geologist I"/>
    <s v="n/a"/>
    <s v="Affluent Customer"/>
    <s v="N"/>
    <s v="Yes"/>
    <n v="5"/>
    <m/>
  </r>
  <r>
    <n v="7929"/>
    <n v="7"/>
    <x v="317"/>
    <n v="181"/>
    <d v="2017-07-02T00:00:00"/>
    <b v="1"/>
    <s v="Approved"/>
    <s v="Trek Bicycles"/>
    <s v="Road"/>
    <s v="low"/>
    <s v="medium"/>
    <n v="980.37"/>
    <n v="234.43"/>
    <d v="2004-09-28T00:00:00"/>
    <n v="745.94"/>
    <s v="Male"/>
    <n v="15"/>
    <d v="1995-03-22T00:00:00"/>
    <n v="27.525238821981237"/>
    <s v="Geologist I"/>
    <s v="n/a"/>
    <s v="Affluent Customer"/>
    <s v="N"/>
    <s v="Yes"/>
    <n v="5"/>
    <m/>
  </r>
  <r>
    <n v="2095"/>
    <n v="15"/>
    <x v="317"/>
    <n v="225"/>
    <d v="2017-05-19T00:00:00"/>
    <b v="0"/>
    <s v="Approved"/>
    <s v="Norco Bicycles"/>
    <s v="Standard"/>
    <s v="low"/>
    <s v="medium"/>
    <n v="958.74"/>
    <n v="748.9"/>
    <d v="1993-10-02T00:00:00"/>
    <n v="209.84000000000003"/>
    <s v="Male"/>
    <n v="15"/>
    <d v="1995-03-22T00:00:00"/>
    <n v="27.525238821981237"/>
    <s v="Geologist I"/>
    <s v="n/a"/>
    <s v="Affluent Customer"/>
    <s v="N"/>
    <s v="Yes"/>
    <n v="5"/>
    <m/>
  </r>
  <r>
    <n v="19201"/>
    <n v="85"/>
    <x v="317"/>
    <n v="244"/>
    <d v="2017-04-30T00:00:00"/>
    <b v="0"/>
    <s v="Approved"/>
    <s v="WeareA2B"/>
    <s v="Standard"/>
    <s v="medium"/>
    <s v="medium"/>
    <n v="752.64"/>
    <n v="205.36"/>
    <d v="1997-08-25T00:00:00"/>
    <n v="547.28"/>
    <s v="Male"/>
    <n v="15"/>
    <d v="1995-03-22T00:00:00"/>
    <n v="27.525238821981237"/>
    <s v="Geologist I"/>
    <s v="n/a"/>
    <s v="Affluent Customer"/>
    <s v="N"/>
    <s v="Yes"/>
    <n v="5"/>
    <m/>
  </r>
  <r>
    <n v="14633"/>
    <n v="44"/>
    <x v="317"/>
    <n v="277"/>
    <d v="2017-03-28T00:00:00"/>
    <b v="0"/>
    <s v="Approved"/>
    <s v="WeareA2B"/>
    <s v="Standard"/>
    <s v="medium"/>
    <s v="medium"/>
    <n v="1769.64"/>
    <n v="108.76"/>
    <d v="2012-04-10T00:00:00"/>
    <n v="1660.88"/>
    <s v="Male"/>
    <n v="15"/>
    <d v="1995-03-22T00:00:00"/>
    <n v="27.525238821981237"/>
    <s v="Geologist I"/>
    <s v="n/a"/>
    <s v="Affluent Customer"/>
    <s v="N"/>
    <s v="Yes"/>
    <n v="5"/>
    <m/>
  </r>
  <r>
    <n v="17420"/>
    <n v="0"/>
    <x v="318"/>
    <n v="9"/>
    <d v="2017-12-21T00:00:00"/>
    <b v="1"/>
    <s v="Approved"/>
    <s v="OHM Cycles"/>
    <s v="Standard"/>
    <s v="medium"/>
    <s v="medium"/>
    <n v="235.63"/>
    <n v="125.07"/>
    <d v="1997-08-25T00:00:00"/>
    <n v="110.56"/>
    <s v="Female"/>
    <n v="51"/>
    <d v="1972-12-27T00:00:00"/>
    <n v="49.771814164129879"/>
    <s v="Cost Accountant"/>
    <s v="Financial Services"/>
    <s v="High Net Worth"/>
    <s v="N"/>
    <s v="Yes"/>
    <n v="8"/>
    <m/>
  </r>
  <r>
    <n v="5996"/>
    <n v="0"/>
    <x v="318"/>
    <n v="185"/>
    <d v="2017-06-28T00:00:00"/>
    <b v="0"/>
    <s v="Approved"/>
    <s v="Trek Bicycles"/>
    <s v="Road"/>
    <s v="medium"/>
    <s v="medium"/>
    <n v="290.62"/>
    <n v="215.14"/>
    <d v="1997-08-25T00:00:00"/>
    <n v="75.480000000000018"/>
    <s v="Female"/>
    <n v="51"/>
    <d v="1972-12-27T00:00:00"/>
    <n v="49.771814164129879"/>
    <s v="Cost Accountant"/>
    <s v="Financial Services"/>
    <s v="High Net Worth"/>
    <s v="N"/>
    <s v="Yes"/>
    <n v="8"/>
    <m/>
  </r>
  <r>
    <n v="12559"/>
    <n v="89"/>
    <x v="318"/>
    <n v="329"/>
    <d v="2017-02-04T00:00:00"/>
    <b v="0"/>
    <s v="Approved"/>
    <s v="Giant Bicycles"/>
    <s v="Standard"/>
    <s v="medium"/>
    <s v="large"/>
    <n v="1812.75"/>
    <n v="582.48"/>
    <d v="2010-06-07T00:00:00"/>
    <n v="1230.27"/>
    <s v="Female"/>
    <n v="51"/>
    <d v="1972-12-27T00:00:00"/>
    <n v="49.771814164129879"/>
    <s v="Cost Accountant"/>
    <s v="Financial Services"/>
    <s v="High Net Worth"/>
    <s v="N"/>
    <s v="Yes"/>
    <n v="8"/>
    <m/>
  </r>
  <r>
    <n v="9552"/>
    <n v="23"/>
    <x v="318"/>
    <n v="362"/>
    <d v="2017-01-02T00:00:00"/>
    <b v="1"/>
    <s v="Approved"/>
    <s v="Norco Bicycles"/>
    <s v="Standard"/>
    <s v="medium"/>
    <s v="medium"/>
    <n v="1198.46"/>
    <n v="381.1"/>
    <d v="1993-04-20T00:00:00"/>
    <n v="817.36"/>
    <s v="Female"/>
    <n v="51"/>
    <d v="1972-12-27T00:00:00"/>
    <n v="49.771814164129879"/>
    <s v="Cost Accountant"/>
    <s v="Financial Services"/>
    <s v="High Net Worth"/>
    <s v="N"/>
    <s v="Yes"/>
    <n v="8"/>
    <m/>
  </r>
  <r>
    <n v="1567"/>
    <n v="100"/>
    <x v="319"/>
    <n v="69"/>
    <d v="2017-10-22T00:00:00"/>
    <b v="1"/>
    <s v="Approved"/>
    <s v="Trek Bicycles"/>
    <s v="Standard"/>
    <s v="medium"/>
    <s v="small"/>
    <n v="1386.84"/>
    <n v="1234.29"/>
    <d v="2010-05-05T00:00:00"/>
    <n v="152.54999999999995"/>
    <s v="Male"/>
    <n v="82"/>
    <d v="1989-10-27T00:00:00"/>
    <n v="32.927978548008632"/>
    <s v="VP Quality Control"/>
    <s v="Argiculture"/>
    <s v="High Net Worth"/>
    <s v="N"/>
    <s v="Yes"/>
    <n v="11"/>
    <m/>
  </r>
  <r>
    <n v="7239"/>
    <n v="32"/>
    <x v="319"/>
    <n v="285"/>
    <d v="2017-03-20T00:00:00"/>
    <b v="0"/>
    <s v="Approved"/>
    <s v="Giant Bicycles"/>
    <s v="Standard"/>
    <s v="high"/>
    <s v="medium"/>
    <n v="1179"/>
    <n v="707.4"/>
    <d v="1997-08-25T00:00:00"/>
    <n v="471.6"/>
    <s v="Male"/>
    <n v="82"/>
    <d v="1989-10-27T00:00:00"/>
    <n v="32.927978548008632"/>
    <s v="VP Quality Control"/>
    <s v="Argiculture"/>
    <s v="High Net Worth"/>
    <s v="N"/>
    <s v="Yes"/>
    <n v="11"/>
    <m/>
  </r>
  <r>
    <n v="5483"/>
    <n v="54"/>
    <x v="320"/>
    <n v="91"/>
    <d v="2017-09-30T00:00:00"/>
    <b v="1"/>
    <s v="Approved"/>
    <s v="WeareA2B"/>
    <s v="Standard"/>
    <s v="medium"/>
    <s v="medium"/>
    <n v="1292.8399999999999"/>
    <n v="13.44"/>
    <d v="2015-08-10T00:00:00"/>
    <n v="1279.3999999999999"/>
    <s v="Female"/>
    <n v="34"/>
    <d v="1991-02-04T00:00:00"/>
    <n v="31.654005944951795"/>
    <s v="Assistant Manager"/>
    <s v="Retail"/>
    <s v="Mass Customer"/>
    <s v="N"/>
    <s v="No"/>
    <n v="2"/>
    <m/>
  </r>
  <r>
    <n v="7657"/>
    <n v="34"/>
    <x v="320"/>
    <n v="109"/>
    <d v="2017-09-12T00:00:00"/>
    <b v="1"/>
    <s v="Approved"/>
    <s v="Norco Bicycles"/>
    <s v="Road"/>
    <s v="high"/>
    <s v="large"/>
    <n v="774.53"/>
    <n v="464.72"/>
    <d v="2012-06-04T00:00:00"/>
    <n v="309.80999999999995"/>
    <s v="Female"/>
    <n v="34"/>
    <d v="1991-02-04T00:00:00"/>
    <n v="31.654005944951795"/>
    <s v="Assistant Manager"/>
    <s v="Retail"/>
    <s v="Mass Customer"/>
    <s v="N"/>
    <s v="No"/>
    <n v="2"/>
    <m/>
  </r>
  <r>
    <n v="16589"/>
    <n v="78"/>
    <x v="320"/>
    <n v="155"/>
    <d v="2017-07-28T00:00:00"/>
    <b v="0"/>
    <s v="Approved"/>
    <s v="Giant Bicycles"/>
    <s v="Standard"/>
    <s v="medium"/>
    <s v="large"/>
    <n v="1765.3"/>
    <n v="709.48"/>
    <d v="2003-01-05T00:00:00"/>
    <n v="1055.82"/>
    <s v="Female"/>
    <n v="34"/>
    <d v="1991-02-04T00:00:00"/>
    <n v="31.654005944951795"/>
    <s v="Assistant Manager"/>
    <s v="Retail"/>
    <s v="Mass Customer"/>
    <s v="N"/>
    <s v="No"/>
    <n v="2"/>
    <m/>
  </r>
  <r>
    <n v="8770"/>
    <n v="77"/>
    <x v="320"/>
    <n v="188"/>
    <d v="2017-06-25T00:00:00"/>
    <b v="1"/>
    <s v="Approved"/>
    <s v="Norco Bicycles"/>
    <s v="Road"/>
    <s v="medium"/>
    <s v="large"/>
    <n v="1240.31"/>
    <n v="795.1"/>
    <d v="2000-11-03T00:00:00"/>
    <n v="445.20999999999992"/>
    <s v="Female"/>
    <n v="34"/>
    <d v="1991-02-04T00:00:00"/>
    <n v="31.654005944951795"/>
    <s v="Assistant Manager"/>
    <s v="Retail"/>
    <s v="Mass Customer"/>
    <s v="N"/>
    <s v="No"/>
    <n v="2"/>
    <m/>
  </r>
  <r>
    <n v="793"/>
    <n v="3"/>
    <x v="320"/>
    <n v="247"/>
    <d v="2017-04-27T00:00:00"/>
    <b v="1"/>
    <s v="Approved"/>
    <s v="Trek Bicycles"/>
    <s v="Standard"/>
    <s v="medium"/>
    <s v="large"/>
    <n v="2091.4699999999998"/>
    <n v="388.92"/>
    <d v="2008-03-19T00:00:00"/>
    <n v="1702.5499999999997"/>
    <s v="Female"/>
    <n v="34"/>
    <d v="1991-02-04T00:00:00"/>
    <n v="31.654005944951795"/>
    <s v="Assistant Manager"/>
    <s v="Retail"/>
    <s v="Mass Customer"/>
    <s v="N"/>
    <s v="No"/>
    <n v="2"/>
    <m/>
  </r>
  <r>
    <n v="13444"/>
    <n v="95"/>
    <x v="321"/>
    <n v="133"/>
    <d v="2017-08-19T00:00:00"/>
    <b v="1"/>
    <s v="Approved"/>
    <s v="OHM Cycles"/>
    <s v="Touring"/>
    <s v="low"/>
    <s v="medium"/>
    <n v="1073.07"/>
    <n v="933.84"/>
    <d v="2004-08-07T00:00:00"/>
    <n v="139.2299999999999"/>
    <s v="Male"/>
    <n v="38"/>
    <d v="1986-04-11T00:00:00"/>
    <n v="36.475923753488082"/>
    <s v="Financial Analyst"/>
    <s v="Financial Services"/>
    <s v="High Net Worth"/>
    <s v="N"/>
    <s v="Yes"/>
    <n v="9"/>
    <m/>
  </r>
  <r>
    <n v="8515"/>
    <n v="63"/>
    <x v="321"/>
    <n v="154"/>
    <d v="2017-07-29T00:00:00"/>
    <b v="1"/>
    <s v="Approved"/>
    <s v="WeareA2B"/>
    <s v="Standard"/>
    <s v="medium"/>
    <s v="medium"/>
    <n v="1992.93"/>
    <n v="762.63"/>
    <d v="1991-08-05T00:00:00"/>
    <n v="1230.3000000000002"/>
    <s v="Male"/>
    <n v="38"/>
    <d v="1986-04-11T00:00:00"/>
    <n v="36.475923753488082"/>
    <s v="Financial Analyst"/>
    <s v="Financial Services"/>
    <s v="High Net Worth"/>
    <s v="N"/>
    <s v="Yes"/>
    <n v="9"/>
    <m/>
  </r>
  <r>
    <n v="1654"/>
    <n v="0"/>
    <x v="322"/>
    <m/>
    <d v="2017-10-05T00:00:00"/>
    <b v="0"/>
    <s v="Approved"/>
    <m/>
    <m/>
    <m/>
    <m/>
    <n v="571.27"/>
    <m/>
    <m/>
    <m/>
    <m/>
    <m/>
    <m/>
    <m/>
    <m/>
    <m/>
    <m/>
    <m/>
    <m/>
    <m/>
    <m/>
  </r>
  <r>
    <n v="13984"/>
    <n v="38"/>
    <x v="321"/>
    <n v="255"/>
    <d v="2017-04-19T00:00:00"/>
    <b v="0"/>
    <s v="Approved"/>
    <s v="Trek Bicycles"/>
    <s v="Standard"/>
    <s v="medium"/>
    <s v="large"/>
    <n v="2091.4699999999998"/>
    <n v="388.92"/>
    <d v="1991-11-07T00:00:00"/>
    <n v="1702.5499999999997"/>
    <s v="Male"/>
    <n v="38"/>
    <d v="1986-04-11T00:00:00"/>
    <n v="36.475923753488082"/>
    <s v="Financial Analyst"/>
    <s v="Financial Services"/>
    <s v="High Net Worth"/>
    <s v="N"/>
    <s v="Yes"/>
    <n v="9"/>
    <m/>
  </r>
  <r>
    <n v="9671"/>
    <n v="0"/>
    <x v="321"/>
    <n v="259"/>
    <d v="2017-04-15T00:00:00"/>
    <b v="0"/>
    <s v="Approved"/>
    <s v="Trek Bicycles"/>
    <s v="Road"/>
    <s v="medium"/>
    <s v="medium"/>
    <n v="533.51"/>
    <n v="400.13"/>
    <d v="2003-07-21T00:00:00"/>
    <n v="133.38"/>
    <s v="Male"/>
    <n v="38"/>
    <d v="1986-04-11T00:00:00"/>
    <n v="36.475923753488082"/>
    <s v="Financial Analyst"/>
    <s v="Financial Services"/>
    <s v="High Net Worth"/>
    <s v="N"/>
    <s v="Yes"/>
    <n v="9"/>
    <m/>
  </r>
  <r>
    <n v="19192"/>
    <n v="0"/>
    <x v="321"/>
    <n v="292"/>
    <d v="2017-03-13T00:00:00"/>
    <b v="1"/>
    <s v="Approved"/>
    <s v="OHM Cycles"/>
    <s v="Standard"/>
    <s v="medium"/>
    <s v="medium"/>
    <n v="183.86"/>
    <n v="137.9"/>
    <d v="1991-01-21T00:00:00"/>
    <n v="45.960000000000008"/>
    <s v="Male"/>
    <n v="38"/>
    <d v="1986-04-11T00:00:00"/>
    <n v="36.475923753488082"/>
    <s v="Financial Analyst"/>
    <s v="Financial Services"/>
    <s v="High Net Worth"/>
    <s v="N"/>
    <s v="Yes"/>
    <n v="9"/>
    <m/>
  </r>
  <r>
    <n v="10704"/>
    <n v="21"/>
    <x v="323"/>
    <n v="7"/>
    <d v="2017-12-23T00:00:00"/>
    <b v="0"/>
    <s v="Approved"/>
    <s v="Solex"/>
    <s v="Standard"/>
    <s v="medium"/>
    <s v="large"/>
    <n v="1071.23"/>
    <n v="380.74"/>
    <d v="1996-04-05T00:00:00"/>
    <n v="690.49"/>
    <s v="Female"/>
    <n v="3"/>
    <d v="1977-11-19T00:00:00"/>
    <n v="44.873184027143573"/>
    <s v="Community Outreach Specialist"/>
    <s v="Manufacturing"/>
    <s v="Mass Customer"/>
    <s v="N"/>
    <s v="No"/>
    <n v="12"/>
    <m/>
  </r>
  <r>
    <n v="13379"/>
    <n v="6"/>
    <x v="323"/>
    <n v="122"/>
    <d v="2017-08-30T00:00:00"/>
    <b v="1"/>
    <s v="Approved"/>
    <s v="OHM Cycles"/>
    <s v="Standard"/>
    <s v="high"/>
    <s v="medium"/>
    <n v="227.88"/>
    <n v="136.72999999999999"/>
    <d v="2003-02-07T00:00:00"/>
    <n v="91.15"/>
    <s v="Female"/>
    <n v="3"/>
    <d v="1977-11-19T00:00:00"/>
    <n v="44.873184027143573"/>
    <s v="Community Outreach Specialist"/>
    <s v="Manufacturing"/>
    <s v="Mass Customer"/>
    <s v="N"/>
    <s v="No"/>
    <n v="12"/>
    <m/>
  </r>
  <r>
    <n v="7526"/>
    <n v="8"/>
    <x v="323"/>
    <n v="268"/>
    <d v="2017-04-06T00:00:00"/>
    <b v="1"/>
    <s v="Approved"/>
    <s v="Solex"/>
    <s v="Road"/>
    <s v="medium"/>
    <s v="small"/>
    <n v="1703.52"/>
    <n v="1516.13"/>
    <d v="2011-04-16T00:00:00"/>
    <n v="187.38999999999987"/>
    <s v="Female"/>
    <n v="3"/>
    <d v="1977-11-19T00:00:00"/>
    <n v="44.873184027143573"/>
    <s v="Community Outreach Specialist"/>
    <s v="Manufacturing"/>
    <s v="Mass Customer"/>
    <s v="N"/>
    <s v="No"/>
    <n v="12"/>
    <m/>
  </r>
  <r>
    <n v="16248"/>
    <n v="43"/>
    <x v="323"/>
    <n v="272"/>
    <d v="2017-04-02T00:00:00"/>
    <b v="0"/>
    <s v="Approved"/>
    <s v="Solex"/>
    <s v="Standard"/>
    <s v="medium"/>
    <s v="medium"/>
    <n v="1151.96"/>
    <n v="649.49"/>
    <d v="1999-12-04T00:00:00"/>
    <n v="502.47"/>
    <s v="Female"/>
    <n v="3"/>
    <d v="1977-11-19T00:00:00"/>
    <n v="44.873184027143573"/>
    <s v="Community Outreach Specialist"/>
    <s v="Manufacturing"/>
    <s v="Mass Customer"/>
    <s v="N"/>
    <s v="No"/>
    <n v="12"/>
    <m/>
  </r>
  <r>
    <n v="17832"/>
    <n v="24"/>
    <x v="323"/>
    <n v="286"/>
    <d v="2017-03-19T00:00:00"/>
    <b v="0"/>
    <s v="Approved"/>
    <s v="Solex"/>
    <s v="Road"/>
    <s v="medium"/>
    <s v="large"/>
    <n v="1777.8"/>
    <n v="820.78"/>
    <d v="2011-05-07T00:00:00"/>
    <n v="957.02"/>
    <s v="Female"/>
    <n v="3"/>
    <d v="1977-11-19T00:00:00"/>
    <n v="44.873184027143573"/>
    <s v="Community Outreach Specialist"/>
    <s v="Manufacturing"/>
    <s v="Mass Customer"/>
    <s v="N"/>
    <s v="No"/>
    <n v="12"/>
    <m/>
  </r>
  <r>
    <n v="769"/>
    <n v="69"/>
    <x v="323"/>
    <n v="355"/>
    <d v="2017-01-09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3"/>
    <d v="1977-11-19T00:00:00"/>
    <n v="44.873184027143573"/>
    <s v="Community Outreach Specialist"/>
    <s v="Manufacturing"/>
    <s v="Mass Customer"/>
    <s v="N"/>
    <s v="No"/>
    <n v="12"/>
    <m/>
  </r>
  <r>
    <n v="11591"/>
    <n v="60"/>
    <x v="324"/>
    <n v="137"/>
    <d v="2017-08-15T00:00:00"/>
    <b v="1"/>
    <s v="Cancelled"/>
    <s v="Giant Bicycles"/>
    <s v="Standard"/>
    <s v="high"/>
    <s v="small"/>
    <n v="1977.36"/>
    <n v="1759.85"/>
    <d v="2015-06-17T00:00:00"/>
    <n v="217.51"/>
    <s v="Male"/>
    <n v="99"/>
    <d v="1989-08-01T00:00:00"/>
    <n v="33.166334712392192"/>
    <s v="Accounting Assistant II"/>
    <s v="Manufacturing"/>
    <s v="Affluent Customer"/>
    <s v="N"/>
    <s v="Yes"/>
    <n v="11"/>
    <m/>
  </r>
  <r>
    <n v="1526"/>
    <n v="75"/>
    <x v="324"/>
    <n v="155"/>
    <d v="2017-07-28T00:00:00"/>
    <b v="0"/>
    <s v="Approved"/>
    <s v="Giant Bicycles"/>
    <s v="Touring"/>
    <s v="medium"/>
    <s v="large"/>
    <n v="1873.97"/>
    <n v="863.95"/>
    <d v="1991-07-10T00:00:00"/>
    <n v="1010.02"/>
    <s v="Male"/>
    <n v="99"/>
    <d v="1989-08-01T00:00:00"/>
    <n v="33.166334712392192"/>
    <s v="Accounting Assistant II"/>
    <s v="Manufacturing"/>
    <s v="Affluent Customer"/>
    <s v="N"/>
    <s v="Yes"/>
    <n v="11"/>
    <m/>
  </r>
  <r>
    <n v="9889"/>
    <n v="14"/>
    <x v="324"/>
    <n v="292"/>
    <d v="2017-03-13T00:00:00"/>
    <b v="0"/>
    <s v="Approved"/>
    <s v="Trek Bicycles"/>
    <s v="Standard"/>
    <s v="medium"/>
    <s v="small"/>
    <n v="1386.84"/>
    <n v="1234.29"/>
    <d v="1994-09-09T00:00:00"/>
    <n v="152.54999999999995"/>
    <s v="Male"/>
    <n v="99"/>
    <d v="1989-08-01T00:00:00"/>
    <n v="33.166334712392192"/>
    <s v="Accounting Assistant II"/>
    <s v="Manufacturing"/>
    <s v="Affluent Customer"/>
    <s v="N"/>
    <s v="Yes"/>
    <n v="11"/>
    <m/>
  </r>
  <r>
    <n v="19209"/>
    <n v="13"/>
    <x v="324"/>
    <n v="335"/>
    <d v="2017-01-29T00:00:00"/>
    <b v="0"/>
    <s v="Approved"/>
    <s v="Solex"/>
    <s v="Standard"/>
    <s v="medium"/>
    <s v="medium"/>
    <n v="1163.8900000000001"/>
    <n v="589.27"/>
    <d v="1996-11-09T00:00:00"/>
    <n v="574.62000000000012"/>
    <s v="Male"/>
    <n v="99"/>
    <d v="1989-08-01T00:00:00"/>
    <n v="33.166334712392192"/>
    <s v="Accounting Assistant II"/>
    <s v="Manufacturing"/>
    <s v="Affluent Customer"/>
    <s v="N"/>
    <s v="Yes"/>
    <n v="11"/>
    <m/>
  </r>
  <r>
    <n v="6799"/>
    <n v="83"/>
    <x v="325"/>
    <n v="138"/>
    <d v="2017-08-14T00:00:00"/>
    <b v="1"/>
    <s v="Cancelled"/>
    <s v="Solex"/>
    <s v="Touring"/>
    <s v="medium"/>
    <s v="large"/>
    <n v="2083.94"/>
    <n v="675.03"/>
    <d v="2013-09-16T00:00:00"/>
    <n v="1408.91"/>
    <s v="Female"/>
    <n v="41"/>
    <d v="1985-05-06T00:00:00"/>
    <n v="37.407430602486038"/>
    <s v="Nuclear Power Engineer"/>
    <s v="Manufacturing"/>
    <s v="Affluent Customer"/>
    <s v="N"/>
    <s v="No"/>
    <n v="4"/>
    <m/>
  </r>
  <r>
    <n v="15397"/>
    <n v="85"/>
    <x v="326"/>
    <n v="44"/>
    <d v="2017-11-16T00:00:00"/>
    <b v="0"/>
    <s v="Approved"/>
    <s v="WeareA2B"/>
    <s v="Standard"/>
    <s v="medium"/>
    <s v="medium"/>
    <n v="1228.07"/>
    <n v="400.91"/>
    <d v="2000-05-22T00:00:00"/>
    <n v="827.15999999999985"/>
    <s v="Male"/>
    <n v="71"/>
    <d v="1985-09-08T00:00:00"/>
    <n v="37.064964849378498"/>
    <n v="0"/>
    <s v="Manufacturing"/>
    <s v="High Net Worth"/>
    <s v="N"/>
    <s v="No"/>
    <n v="9"/>
    <m/>
  </r>
  <r>
    <n v="16607"/>
    <n v="69"/>
    <x v="326"/>
    <n v="254"/>
    <d v="2017-04-20T00:00:00"/>
    <b v="1"/>
    <s v="Approved"/>
    <s v="Norco Bicycles"/>
    <s v="Road"/>
    <s v="medium"/>
    <s v="large"/>
    <n v="1240.31"/>
    <n v="795.1"/>
    <d v="2011-01-10T00:00:00"/>
    <n v="445.20999999999992"/>
    <s v="Male"/>
    <n v="71"/>
    <d v="1985-09-08T00:00:00"/>
    <n v="37.064964849378498"/>
    <n v="0"/>
    <s v="Manufacturing"/>
    <s v="High Net Worth"/>
    <s v="N"/>
    <s v="No"/>
    <n v="9"/>
    <m/>
  </r>
  <r>
    <n v="9789"/>
    <n v="0"/>
    <x v="326"/>
    <n v="278"/>
    <d v="2017-03-27T00:00:00"/>
    <b v="0"/>
    <s v="Approved"/>
    <s v="OHM Cycles"/>
    <s v="Standard"/>
    <s v="high"/>
    <s v="medium"/>
    <n v="227.88"/>
    <n v="136.72999999999999"/>
    <d v="2003-02-07T00:00:00"/>
    <n v="91.15"/>
    <s v="Male"/>
    <n v="71"/>
    <d v="1985-09-08T00:00:00"/>
    <n v="37.064964849378498"/>
    <n v="0"/>
    <s v="Manufacturing"/>
    <s v="High Net Worth"/>
    <s v="N"/>
    <s v="No"/>
    <n v="9"/>
    <m/>
  </r>
  <r>
    <n v="13394"/>
    <n v="69"/>
    <x v="326"/>
    <n v="319"/>
    <d v="2017-02-14T00:00:00"/>
    <b v="1"/>
    <s v="Approved"/>
    <s v="Norco Bicycles"/>
    <s v="Road"/>
    <s v="medium"/>
    <s v="large"/>
    <n v="1240.31"/>
    <n v="795.1"/>
    <d v="2011-01-10T00:00:00"/>
    <n v="445.20999999999992"/>
    <s v="Male"/>
    <n v="71"/>
    <d v="1985-09-08T00:00:00"/>
    <n v="37.064964849378498"/>
    <n v="0"/>
    <s v="Manufacturing"/>
    <s v="High Net Worth"/>
    <s v="N"/>
    <s v="No"/>
    <n v="9"/>
    <m/>
  </r>
  <r>
    <n v="18535"/>
    <n v="0"/>
    <x v="327"/>
    <n v="44"/>
    <d v="2017-11-16T00:00:00"/>
    <b v="1"/>
    <s v="Approved"/>
    <s v="Norco Bicycles"/>
    <s v="Road"/>
    <s v="medium"/>
    <s v="medium"/>
    <n v="543.39"/>
    <n v="407.54"/>
    <d v="2016-11-22T00:00:00"/>
    <n v="135.84999999999997"/>
    <s v="Female"/>
    <n v="43"/>
    <d v="1970-04-12T00:00:00"/>
    <n v="52.484142931253167"/>
    <s v="Clinical Specialist"/>
    <s v="Health"/>
    <s v="High Net Worth"/>
    <s v="N"/>
    <s v="No"/>
    <n v="10"/>
    <m/>
  </r>
  <r>
    <n v="2513"/>
    <n v="0"/>
    <x v="327"/>
    <n v="49"/>
    <d v="2017-11-11T00:00:00"/>
    <b v="0"/>
    <s v="Approved"/>
    <s v="OHM Cycles"/>
    <s v="Standard"/>
    <s v="medium"/>
    <s v="medium"/>
    <n v="183.86"/>
    <n v="137.9"/>
    <d v="1997-10-04T00:00:00"/>
    <n v="45.960000000000008"/>
    <s v="Female"/>
    <n v="43"/>
    <d v="1970-04-12T00:00:00"/>
    <n v="52.484142931253167"/>
    <s v="Clinical Specialist"/>
    <s v="Health"/>
    <s v="High Net Worth"/>
    <s v="N"/>
    <s v="No"/>
    <n v="10"/>
    <m/>
  </r>
  <r>
    <n v="7115"/>
    <n v="43"/>
    <x v="327"/>
    <n v="63"/>
    <d v="2017-10-28T00:00:00"/>
    <b v="0"/>
    <s v="Approved"/>
    <s v="Norco Bicycles"/>
    <s v="Standard"/>
    <s v="medium"/>
    <s v="medium"/>
    <n v="1555.58"/>
    <n v="818.01"/>
    <d v="2003-09-09T00:00:00"/>
    <n v="737.56999999999994"/>
    <s v="Female"/>
    <n v="43"/>
    <d v="1970-04-12T00:00:00"/>
    <n v="52.484142931253167"/>
    <s v="Clinical Specialist"/>
    <s v="Health"/>
    <s v="High Net Worth"/>
    <s v="N"/>
    <s v="No"/>
    <n v="10"/>
    <m/>
  </r>
  <r>
    <n v="5898"/>
    <n v="0"/>
    <x v="327"/>
    <n v="93"/>
    <d v="2017-09-28T00:00:00"/>
    <b v="1"/>
    <s v="Approved"/>
    <s v="Solex"/>
    <s v="Standard"/>
    <s v="medium"/>
    <s v="medium"/>
    <n v="478.16"/>
    <n v="298.72000000000003"/>
    <d v="1993-06-23T00:00:00"/>
    <n v="179.44"/>
    <s v="Female"/>
    <n v="43"/>
    <d v="1970-04-12T00:00:00"/>
    <n v="52.484142931253167"/>
    <s v="Clinical Specialist"/>
    <s v="Health"/>
    <s v="High Net Worth"/>
    <s v="N"/>
    <s v="No"/>
    <n v="10"/>
    <m/>
  </r>
  <r>
    <n v="4052"/>
    <n v="5"/>
    <x v="327"/>
    <n v="151"/>
    <d v="2017-08-01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43"/>
    <d v="1970-04-12T00:00:00"/>
    <n v="52.484142931253167"/>
    <s v="Clinical Specialist"/>
    <s v="Health"/>
    <s v="High Net Worth"/>
    <s v="N"/>
    <s v="No"/>
    <n v="10"/>
    <m/>
  </r>
  <r>
    <n v="18995"/>
    <n v="27"/>
    <x v="327"/>
    <n v="286"/>
    <d v="2017-03-19T00:00:00"/>
    <b v="1"/>
    <s v="Approved"/>
    <s v="Trek Bicycles"/>
    <s v="Standard"/>
    <s v="low"/>
    <s v="medium"/>
    <n v="1057.51"/>
    <n v="154.4"/>
    <d v="1994-07-12T00:00:00"/>
    <n v="903.11"/>
    <s v="Female"/>
    <n v="43"/>
    <d v="1970-04-12T00:00:00"/>
    <n v="52.484142931253167"/>
    <s v="Clinical Specialist"/>
    <s v="Health"/>
    <s v="High Net Worth"/>
    <s v="N"/>
    <s v="No"/>
    <n v="10"/>
    <m/>
  </r>
  <r>
    <n v="13878"/>
    <n v="0"/>
    <x v="327"/>
    <n v="290"/>
    <d v="2017-03-15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43"/>
    <d v="1970-04-12T00:00:00"/>
    <n v="52.484142931253167"/>
    <s v="Clinical Specialist"/>
    <s v="Health"/>
    <s v="High Net Worth"/>
    <s v="N"/>
    <s v="No"/>
    <n v="10"/>
    <m/>
  </r>
  <r>
    <n v="9306"/>
    <n v="63"/>
    <x v="327"/>
    <n v="302"/>
    <d v="2017-03-03T00:00:00"/>
    <b v="1"/>
    <s v="Approved"/>
    <s v="WeareA2B"/>
    <s v="Standard"/>
    <s v="medium"/>
    <s v="medium"/>
    <n v="1992.93"/>
    <n v="762.63"/>
    <d v="1993-05-26T00:00:00"/>
    <n v="1230.3000000000002"/>
    <s v="Female"/>
    <n v="43"/>
    <d v="1970-04-12T00:00:00"/>
    <n v="52.484142931253167"/>
    <s v="Clinical Specialist"/>
    <s v="Health"/>
    <s v="High Net Worth"/>
    <s v="N"/>
    <s v="No"/>
    <n v="10"/>
    <m/>
  </r>
  <r>
    <n v="1681"/>
    <n v="0"/>
    <x v="328"/>
    <m/>
    <d v="2017-05-18T00:00:00"/>
    <b v="0"/>
    <s v="Approved"/>
    <m/>
    <m/>
    <m/>
    <m/>
    <n v="294.35000000000002"/>
    <m/>
    <m/>
    <m/>
    <m/>
    <m/>
    <m/>
    <m/>
    <m/>
    <m/>
    <m/>
    <m/>
    <m/>
    <m/>
    <m/>
  </r>
  <r>
    <n v="17947"/>
    <n v="33"/>
    <x v="327"/>
    <n v="312"/>
    <d v="2017-02-21T00:00:00"/>
    <b v="0"/>
    <s v="Approved"/>
    <s v="OHM Cycles"/>
    <s v="Road"/>
    <s v="medium"/>
    <s v="small"/>
    <n v="1810"/>
    <n v="1610.9"/>
    <d v="2008-03-19T00:00:00"/>
    <n v="199.09999999999991"/>
    <s v="Female"/>
    <n v="43"/>
    <d v="1970-04-12T00:00:00"/>
    <n v="52.484142931253167"/>
    <s v="Clinical Specialist"/>
    <s v="Health"/>
    <s v="High Net Worth"/>
    <s v="N"/>
    <s v="No"/>
    <n v="10"/>
    <m/>
  </r>
  <r>
    <n v="18636"/>
    <n v="75"/>
    <x v="329"/>
    <n v="11"/>
    <d v="2017-12-19T00:00:00"/>
    <b v="0"/>
    <s v="Approved"/>
    <s v="Giant Bicycles"/>
    <s v="Touring"/>
    <s v="medium"/>
    <s v="large"/>
    <n v="1873.97"/>
    <n v="863.95"/>
    <d v="2006-05-22T00:00:00"/>
    <n v="1010.02"/>
    <s v="U"/>
    <n v="42"/>
    <d v="1899-12-30T00:00:00"/>
    <n v="122.81291005485795"/>
    <s v="Senior Sales Associate"/>
    <s v="IT"/>
    <s v="Mass Customer"/>
    <s v="N"/>
    <s v="No"/>
    <n v="0"/>
    <m/>
  </r>
  <r>
    <n v="457"/>
    <n v="100"/>
    <x v="329"/>
    <n v="81"/>
    <d v="2017-10-10T00:00:00"/>
    <b v="0"/>
    <s v="Approved"/>
    <s v="Norco Bicycles"/>
    <s v="Road"/>
    <s v="medium"/>
    <s v="medium"/>
    <n v="1036.5899999999999"/>
    <n v="206.35"/>
    <d v="1991-05-06T00:00:00"/>
    <n v="830.2399999999999"/>
    <s v="U"/>
    <n v="42"/>
    <d v="1899-12-30T00:00:00"/>
    <n v="122.81291005485795"/>
    <s v="Senior Sales Associate"/>
    <s v="IT"/>
    <s v="Mass Customer"/>
    <s v="N"/>
    <s v="No"/>
    <n v="0"/>
    <m/>
  </r>
  <r>
    <n v="12852"/>
    <n v="50"/>
    <x v="329"/>
    <n v="152"/>
    <d v="2017-07-31T00:00:00"/>
    <b v="0"/>
    <s v="Approved"/>
    <s v="WeareA2B"/>
    <s v="Standard"/>
    <s v="medium"/>
    <s v="small"/>
    <n v="175.89"/>
    <n v="131.91999999999999"/>
    <d v="2003-02-16T00:00:00"/>
    <n v="43.97"/>
    <s v="U"/>
    <n v="42"/>
    <d v="1899-12-30T00:00:00"/>
    <n v="122.81291005485795"/>
    <s v="Senior Sales Associate"/>
    <s v="IT"/>
    <s v="Mass Customer"/>
    <s v="N"/>
    <s v="No"/>
    <n v="0"/>
    <m/>
  </r>
  <r>
    <n v="9761"/>
    <n v="83"/>
    <x v="329"/>
    <n v="168"/>
    <d v="2017-07-15T00:00:00"/>
    <b v="0"/>
    <s v="Approved"/>
    <s v="Solex"/>
    <s v="Touring"/>
    <s v="medium"/>
    <s v="large"/>
    <n v="2083.94"/>
    <n v="675.03"/>
    <d v="2013-09-16T00:00:00"/>
    <n v="1408.91"/>
    <s v="U"/>
    <n v="42"/>
    <d v="1899-12-30T00:00:00"/>
    <n v="122.81291005485795"/>
    <s v="Senior Sales Associate"/>
    <s v="IT"/>
    <s v="Mass Customer"/>
    <s v="N"/>
    <s v="No"/>
    <n v="0"/>
    <m/>
  </r>
  <r>
    <n v="19584"/>
    <n v="9"/>
    <x v="329"/>
    <n v="214"/>
    <d v="2017-05-30T00:00:00"/>
    <b v="0"/>
    <s v="Approved"/>
    <s v="OHM Cycles"/>
    <s v="Road"/>
    <s v="medium"/>
    <s v="medium"/>
    <n v="742.54"/>
    <n v="667.4"/>
    <d v="1991-11-07T00:00:00"/>
    <n v="75.139999999999986"/>
    <s v="U"/>
    <n v="42"/>
    <d v="1899-12-30T00:00:00"/>
    <n v="122.81291005485795"/>
    <s v="Senior Sales Associate"/>
    <s v="IT"/>
    <s v="Mass Customer"/>
    <s v="N"/>
    <s v="No"/>
    <n v="0"/>
    <m/>
  </r>
  <r>
    <n v="2540"/>
    <n v="31"/>
    <x v="330"/>
    <n v="40"/>
    <d v="2017-11-20T00:00:00"/>
    <b v="1"/>
    <s v="Approved"/>
    <s v="Giant Bicycles"/>
    <s v="Standard"/>
    <s v="medium"/>
    <s v="medium"/>
    <n v="230.91"/>
    <n v="173.18"/>
    <d v="2006-11-10T00:00:00"/>
    <n v="57.72999999999999"/>
    <s v="Female"/>
    <n v="63"/>
    <d v="1971-10-22T00:00:00"/>
    <n v="50.955375807965495"/>
    <s v="Assistant Media Planner"/>
    <s v="Entertainment"/>
    <s v="Mass Customer"/>
    <s v="N"/>
    <s v="No"/>
    <n v="4"/>
    <m/>
  </r>
  <r>
    <n v="15472"/>
    <n v="85"/>
    <x v="330"/>
    <n v="135"/>
    <d v="2017-08-17T00:00:00"/>
    <b v="1"/>
    <s v="Approved"/>
    <s v="WeareA2B"/>
    <s v="Standard"/>
    <s v="medium"/>
    <s v="medium"/>
    <n v="752.64"/>
    <n v="205.36"/>
    <d v="2015-08-02T00:00:00"/>
    <n v="547.28"/>
    <s v="Female"/>
    <n v="63"/>
    <d v="1971-10-22T00:00:00"/>
    <n v="50.955375807965495"/>
    <s v="Assistant Media Planner"/>
    <s v="Entertainment"/>
    <s v="Mass Customer"/>
    <s v="N"/>
    <s v="No"/>
    <n v="4"/>
    <m/>
  </r>
  <r>
    <n v="6139"/>
    <n v="92"/>
    <x v="331"/>
    <n v="58"/>
    <d v="2017-11-02T00:00:00"/>
    <b v="1"/>
    <s v="Approved"/>
    <s v="WeareA2B"/>
    <s v="Standard"/>
    <s v="medium"/>
    <s v="small"/>
    <n v="1415.01"/>
    <n v="1259.3599999999999"/>
    <d v="2016-03-29T00:00:00"/>
    <n v="155.65000000000009"/>
    <s v="Female"/>
    <n v="42"/>
    <d v="1961-11-24T00:00:00"/>
    <n v="60.870444301433288"/>
    <s v="VP Product Management"/>
    <s v="n/a"/>
    <s v="Affluent Customer"/>
    <s v="N"/>
    <s v="Yes"/>
    <n v="9"/>
    <m/>
  </r>
  <r>
    <n v="2217"/>
    <n v="27"/>
    <x v="331"/>
    <n v="85"/>
    <d v="2017-10-06T00:00:00"/>
    <b v="0"/>
    <s v="Approved"/>
    <s v="Trek Bicycles"/>
    <s v="Standard"/>
    <s v="medium"/>
    <s v="medium"/>
    <n v="499.53"/>
    <n v="388.72"/>
    <d v="1991-11-10T00:00:00"/>
    <n v="110.80999999999995"/>
    <s v="Female"/>
    <n v="42"/>
    <d v="1961-11-24T00:00:00"/>
    <n v="60.870444301433288"/>
    <s v="VP Product Management"/>
    <s v="n/a"/>
    <s v="Affluent Customer"/>
    <s v="N"/>
    <s v="Yes"/>
    <n v="9"/>
    <m/>
  </r>
  <r>
    <n v="3919"/>
    <n v="60"/>
    <x v="331"/>
    <n v="119"/>
    <d v="2017-09-02T00:00:00"/>
    <b v="0"/>
    <s v="Approved"/>
    <s v="Giant Bicycles"/>
    <s v="Standard"/>
    <s v="high"/>
    <s v="small"/>
    <n v="1977.36"/>
    <n v="1759.85"/>
    <d v="2005-10-22T00:00:00"/>
    <n v="217.51"/>
    <s v="Female"/>
    <n v="42"/>
    <d v="1961-11-24T00:00:00"/>
    <n v="60.870444301433288"/>
    <s v="VP Product Management"/>
    <s v="n/a"/>
    <s v="Affluent Customer"/>
    <s v="N"/>
    <s v="Yes"/>
    <n v="9"/>
    <m/>
  </r>
  <r>
    <n v="9744"/>
    <n v="57"/>
    <x v="331"/>
    <n v="297"/>
    <d v="2017-03-08T00:00:00"/>
    <b v="0"/>
    <s v="Approved"/>
    <s v="WeareA2B"/>
    <s v="Touring"/>
    <s v="medium"/>
    <s v="large"/>
    <n v="1890.39"/>
    <n v="260.14"/>
    <d v="2015-06-17T00:00:00"/>
    <n v="1630.25"/>
    <s v="Female"/>
    <n v="42"/>
    <d v="1961-11-24T00:00:00"/>
    <n v="60.870444301433288"/>
    <s v="VP Product Management"/>
    <s v="n/a"/>
    <s v="Affluent Customer"/>
    <s v="N"/>
    <s v="Yes"/>
    <n v="9"/>
    <m/>
  </r>
  <r>
    <n v="16994"/>
    <n v="17"/>
    <x v="331"/>
    <n v="302"/>
    <d v="2017-03-03T00:00:00"/>
    <b v="1"/>
    <s v="Approved"/>
    <s v="Solex"/>
    <s v="Standard"/>
    <s v="high"/>
    <s v="medium"/>
    <n v="1024.6600000000001"/>
    <n v="614.79999999999995"/>
    <d v="2016-02-04T00:00:00"/>
    <n v="409.86000000000013"/>
    <s v="Female"/>
    <n v="42"/>
    <d v="1961-11-24T00:00:00"/>
    <n v="60.870444301433288"/>
    <s v="VP Product Management"/>
    <s v="n/a"/>
    <s v="Affluent Customer"/>
    <s v="N"/>
    <s v="Yes"/>
    <n v="9"/>
    <m/>
  </r>
  <r>
    <n v="19847"/>
    <n v="38"/>
    <x v="331"/>
    <n v="302"/>
    <d v="2017-03-03T00:00:00"/>
    <b v="0"/>
    <s v="Approved"/>
    <s v="Solex"/>
    <s v="Standard"/>
    <s v="medium"/>
    <s v="medium"/>
    <n v="1577.53"/>
    <n v="826.51"/>
    <d v="2010-06-07T00:00:00"/>
    <n v="751.02"/>
    <s v="Female"/>
    <n v="42"/>
    <d v="1961-11-24T00:00:00"/>
    <n v="60.870444301433288"/>
    <s v="VP Product Management"/>
    <s v="n/a"/>
    <s v="Affluent Customer"/>
    <s v="N"/>
    <s v="Yes"/>
    <n v="9"/>
    <m/>
  </r>
  <r>
    <n v="18029"/>
    <n v="45"/>
    <x v="331"/>
    <n v="356"/>
    <d v="2017-01-08T00:00:00"/>
    <b v="0"/>
    <s v="Approved"/>
    <s v="Solex"/>
    <s v="Standard"/>
    <s v="medium"/>
    <s v="medium"/>
    <n v="441.49"/>
    <n v="84.99"/>
    <d v="2003-02-16T00:00:00"/>
    <n v="356.5"/>
    <s v="Female"/>
    <n v="42"/>
    <d v="1961-11-24T00:00:00"/>
    <n v="60.870444301433288"/>
    <s v="VP Product Management"/>
    <s v="n/a"/>
    <s v="Affluent Customer"/>
    <s v="N"/>
    <s v="Yes"/>
    <n v="9"/>
    <m/>
  </r>
  <r>
    <n v="11151"/>
    <n v="78"/>
    <x v="332"/>
    <n v="10"/>
    <d v="2017-12-20T00:00:00"/>
    <b v="1"/>
    <s v="Approved"/>
    <s v="Giant Bicycles"/>
    <s v="Standard"/>
    <s v="medium"/>
    <s v="large"/>
    <n v="1765.3"/>
    <n v="709.48"/>
    <d v="2004-12-18T00:00:00"/>
    <n v="1055.82"/>
    <s v="Male"/>
    <n v="80"/>
    <d v="1989-12-10T00:00:00"/>
    <n v="32.807430602486043"/>
    <s v="Administrative Assistant III"/>
    <s v="Manufacturing"/>
    <s v="Mass Customer"/>
    <s v="N"/>
    <s v="Yes"/>
    <n v="20"/>
    <m/>
  </r>
  <r>
    <n v="4593"/>
    <n v="2"/>
    <x v="332"/>
    <n v="22"/>
    <d v="2017-12-08T00:00:00"/>
    <b v="1"/>
    <s v="Approved"/>
    <s v="Solex"/>
    <s v="Standard"/>
    <s v="medium"/>
    <s v="medium"/>
    <n v="71.489999999999995"/>
    <n v="53.62"/>
    <d v="2005-08-09T00:00:00"/>
    <n v="17.869999999999997"/>
    <s v="Male"/>
    <n v="80"/>
    <d v="1989-12-10T00:00:00"/>
    <n v="32.807430602486043"/>
    <s v="Administrative Assistant III"/>
    <s v="Manufacturing"/>
    <s v="Mass Customer"/>
    <s v="N"/>
    <s v="Yes"/>
    <n v="20"/>
    <m/>
  </r>
  <r>
    <n v="17318"/>
    <n v="13"/>
    <x v="332"/>
    <n v="76"/>
    <d v="2017-10-15T00:00:00"/>
    <b v="1"/>
    <s v="Approved"/>
    <s v="Solex"/>
    <s v="Standard"/>
    <s v="medium"/>
    <s v="medium"/>
    <n v="1163.8900000000001"/>
    <n v="589.27"/>
    <d v="2005-12-07T00:00:00"/>
    <n v="574.62000000000012"/>
    <s v="Male"/>
    <n v="80"/>
    <d v="1989-12-10T00:00:00"/>
    <n v="32.807430602486043"/>
    <s v="Administrative Assistant III"/>
    <s v="Manufacturing"/>
    <s v="Mass Customer"/>
    <s v="N"/>
    <s v="Yes"/>
    <n v="20"/>
    <m/>
  </r>
  <r>
    <n v="7662"/>
    <n v="15"/>
    <x v="332"/>
    <n v="238"/>
    <d v="2017-05-06T00:00:00"/>
    <b v="1"/>
    <s v="Approved"/>
    <s v="Norco Bicycles"/>
    <s v="Standard"/>
    <s v="low"/>
    <s v="medium"/>
    <n v="958.74"/>
    <n v="748.9"/>
    <d v="2010-05-05T00:00:00"/>
    <n v="209.84000000000003"/>
    <s v="Male"/>
    <n v="80"/>
    <d v="1989-12-10T00:00:00"/>
    <n v="32.807430602486043"/>
    <s v="Administrative Assistant III"/>
    <s v="Manufacturing"/>
    <s v="Mass Customer"/>
    <s v="N"/>
    <s v="Yes"/>
    <n v="20"/>
    <m/>
  </r>
  <r>
    <n v="12576"/>
    <n v="28"/>
    <x v="332"/>
    <n v="325"/>
    <d v="2017-02-08T00:00:00"/>
    <b v="0"/>
    <s v="Approved"/>
    <s v="Norco Bicycles"/>
    <s v="Standard"/>
    <s v="medium"/>
    <s v="small"/>
    <n v="1216.1400000000001"/>
    <n v="1082.3599999999999"/>
    <d v="2002-03-22T00:00:00"/>
    <n v="133.7800000000002"/>
    <s v="Male"/>
    <n v="80"/>
    <d v="1989-12-10T00:00:00"/>
    <n v="32.807430602486043"/>
    <s v="Administrative Assistant III"/>
    <s v="Manufacturing"/>
    <s v="Mass Customer"/>
    <s v="N"/>
    <s v="Yes"/>
    <n v="20"/>
    <m/>
  </r>
  <r>
    <n v="842"/>
    <n v="0"/>
    <x v="333"/>
    <n v="115"/>
    <d v="2017-09-06T00:00:00"/>
    <b v="1"/>
    <s v="Approved"/>
    <s v="Trek Bicycles"/>
    <s v="Road"/>
    <s v="medium"/>
    <s v="medium"/>
    <n v="533.51"/>
    <n v="400.13"/>
    <d v="1997-10-04T00:00:00"/>
    <n v="133.38"/>
    <s v="Male"/>
    <n v="39"/>
    <d v="1959-04-01T00:00:00"/>
    <n v="63.52249909595384"/>
    <s v="Recruiting Manager"/>
    <s v="n/a"/>
    <s v="High Net Worth"/>
    <s v="N"/>
    <s v="No"/>
    <n v="5"/>
    <m/>
  </r>
  <r>
    <n v="694"/>
    <n v="0"/>
    <x v="333"/>
    <n v="198"/>
    <d v="2017-06-15T00:00:00"/>
    <b v="1"/>
    <s v="Approved"/>
    <s v="Solex"/>
    <s v="Road"/>
    <s v="medium"/>
    <s v="medium"/>
    <n v="416.98"/>
    <n v="312.74"/>
    <d v="1993-07-15T00:00:00"/>
    <n v="104.24000000000001"/>
    <s v="Male"/>
    <n v="39"/>
    <d v="1959-04-01T00:00:00"/>
    <n v="63.52249909595384"/>
    <s v="Recruiting Manager"/>
    <s v="n/a"/>
    <s v="High Net Worth"/>
    <s v="N"/>
    <s v="No"/>
    <n v="5"/>
    <m/>
  </r>
  <r>
    <n v="6771"/>
    <n v="100"/>
    <x v="333"/>
    <n v="231"/>
    <d v="2017-05-13T00:00:00"/>
    <b v="1"/>
    <s v="Approved"/>
    <s v="Trek Bicycles"/>
    <s v="Standard"/>
    <s v="medium"/>
    <s v="small"/>
    <n v="1386.84"/>
    <n v="1234.29"/>
    <d v="2002-10-10T00:00:00"/>
    <n v="152.54999999999995"/>
    <s v="Male"/>
    <n v="39"/>
    <d v="1959-04-01T00:00:00"/>
    <n v="63.52249909595384"/>
    <s v="Recruiting Manager"/>
    <s v="n/a"/>
    <s v="High Net Worth"/>
    <s v="N"/>
    <s v="No"/>
    <n v="5"/>
    <m/>
  </r>
  <r>
    <n v="14108"/>
    <n v="38"/>
    <x v="333"/>
    <n v="240"/>
    <d v="2017-05-04T00:00:00"/>
    <b v="0"/>
    <s v="Approved"/>
    <s v="Trek Bicycles"/>
    <s v="Standard"/>
    <s v="medium"/>
    <s v="large"/>
    <n v="2091.4699999999998"/>
    <n v="388.92"/>
    <d v="1999-07-20T00:00:00"/>
    <n v="1702.5499999999997"/>
    <s v="Male"/>
    <n v="39"/>
    <d v="1959-04-01T00:00:00"/>
    <n v="63.52249909595384"/>
    <s v="Recruiting Manager"/>
    <s v="n/a"/>
    <s v="High Net Worth"/>
    <s v="N"/>
    <s v="No"/>
    <n v="5"/>
    <m/>
  </r>
  <r>
    <n v="13464"/>
    <n v="10"/>
    <x v="333"/>
    <n v="300"/>
    <d v="2017-03-05T00:00:00"/>
    <b v="1"/>
    <s v="Approved"/>
    <s v="Solex"/>
    <s v="Standard"/>
    <s v="medium"/>
    <s v="medium"/>
    <n v="1945.43"/>
    <n v="333.18"/>
    <d v="2006-10-01T00:00:00"/>
    <n v="1612.25"/>
    <s v="Male"/>
    <n v="39"/>
    <d v="1959-04-01T00:00:00"/>
    <n v="63.52249909595384"/>
    <s v="Recruiting Manager"/>
    <s v="n/a"/>
    <s v="High Net Worth"/>
    <s v="N"/>
    <s v="No"/>
    <n v="5"/>
    <m/>
  </r>
  <r>
    <n v="12647"/>
    <n v="77"/>
    <x v="333"/>
    <n v="316"/>
    <d v="2017-02-17T00:00:00"/>
    <b v="1"/>
    <s v="Approved"/>
    <s v="WeareA2B"/>
    <s v="Standard"/>
    <s v="medium"/>
    <s v="medium"/>
    <n v="1769.64"/>
    <n v="108.76"/>
    <d v="2006-02-02T00:00:00"/>
    <n v="1660.88"/>
    <s v="Male"/>
    <n v="39"/>
    <d v="1959-04-01T00:00:00"/>
    <n v="63.52249909595384"/>
    <s v="Recruiting Manager"/>
    <s v="n/a"/>
    <s v="High Net Worth"/>
    <s v="N"/>
    <s v="No"/>
    <n v="5"/>
    <m/>
  </r>
  <r>
    <n v="4840"/>
    <n v="22"/>
    <x v="333"/>
    <n v="317"/>
    <d v="2017-02-16T00:00:00"/>
    <b v="1"/>
    <s v="Approved"/>
    <s v="Solex"/>
    <s v="Standard"/>
    <s v="medium"/>
    <s v="medium"/>
    <n v="575.27"/>
    <n v="431.45"/>
    <d v="2004-12-18T00:00:00"/>
    <n v="143.82"/>
    <s v="Male"/>
    <n v="39"/>
    <d v="1959-04-01T00:00:00"/>
    <n v="63.52249909595384"/>
    <s v="Recruiting Manager"/>
    <s v="n/a"/>
    <s v="High Net Worth"/>
    <s v="N"/>
    <s v="No"/>
    <n v="5"/>
    <m/>
  </r>
  <r>
    <n v="1767"/>
    <n v="63"/>
    <x v="334"/>
    <n v="34"/>
    <d v="2017-11-26T00:00:00"/>
    <b v="1"/>
    <s v="Approved"/>
    <s v="Solex"/>
    <s v="Standard"/>
    <s v="medium"/>
    <s v="medium"/>
    <n v="1483.2"/>
    <n v="99.59"/>
    <d v="2015-05-21T00:00:00"/>
    <n v="1383.6100000000001"/>
    <s v="Female"/>
    <n v="64"/>
    <d v="1964-12-26T00:00:00"/>
    <n v="57.780033342212072"/>
    <s v="Database Administrator II"/>
    <s v="n/a"/>
    <s v="Mass Customer"/>
    <s v="N"/>
    <s v="Yes"/>
    <n v="18"/>
    <m/>
  </r>
  <r>
    <n v="16051"/>
    <n v="68"/>
    <x v="334"/>
    <n v="90"/>
    <d v="2017-10-01T00:00:00"/>
    <b v="0"/>
    <s v="Approved"/>
    <s v="OHM Cycles"/>
    <s v="Standard"/>
    <s v="medium"/>
    <s v="medium"/>
    <n v="1636.9"/>
    <n v="44.71"/>
    <d v="2010-08-20T00:00:00"/>
    <n v="1592.19"/>
    <s v="Female"/>
    <n v="64"/>
    <d v="1964-12-26T00:00:00"/>
    <n v="57.780033342212072"/>
    <s v="Database Administrator II"/>
    <s v="n/a"/>
    <s v="Mass Customer"/>
    <s v="N"/>
    <s v="Yes"/>
    <n v="18"/>
    <m/>
  </r>
  <r>
    <n v="924"/>
    <n v="2"/>
    <x v="334"/>
    <n v="102"/>
    <d v="2017-09-19T00:00:00"/>
    <b v="1"/>
    <s v="Approved"/>
    <s v="Solex"/>
    <s v="Standard"/>
    <s v="medium"/>
    <s v="medium"/>
    <n v="71.489999999999995"/>
    <n v="53.62"/>
    <d v="2012-12-02T00:00:00"/>
    <n v="17.869999999999997"/>
    <s v="Female"/>
    <n v="64"/>
    <d v="1964-12-26T00:00:00"/>
    <n v="57.780033342212072"/>
    <s v="Database Administrator II"/>
    <s v="n/a"/>
    <s v="Mass Customer"/>
    <s v="N"/>
    <s v="Yes"/>
    <n v="18"/>
    <m/>
  </r>
  <r>
    <n v="13064"/>
    <n v="43"/>
    <x v="334"/>
    <n v="134"/>
    <d v="2017-08-18T00:00:00"/>
    <b v="1"/>
    <s v="Approved"/>
    <s v="Solex"/>
    <s v="Standard"/>
    <s v="medium"/>
    <s v="medium"/>
    <n v="1151.96"/>
    <n v="649.49"/>
    <d v="2012-04-10T00:00:00"/>
    <n v="502.47"/>
    <s v="Female"/>
    <n v="64"/>
    <d v="1964-12-26T00:00:00"/>
    <n v="57.780033342212072"/>
    <s v="Database Administrator II"/>
    <s v="n/a"/>
    <s v="Mass Customer"/>
    <s v="N"/>
    <s v="Yes"/>
    <n v="18"/>
    <m/>
  </r>
  <r>
    <n v="9500"/>
    <n v="19"/>
    <x v="334"/>
    <n v="139"/>
    <d v="2017-08-13T00:00:00"/>
    <b v="1"/>
    <s v="Approved"/>
    <s v="OHM Cycles"/>
    <s v="Road"/>
    <s v="high"/>
    <s v="large"/>
    <n v="12.01"/>
    <n v="7.21"/>
    <d v="1999-06-23T00:00:00"/>
    <n v="4.8"/>
    <s v="Female"/>
    <n v="64"/>
    <d v="1964-12-26T00:00:00"/>
    <n v="57.780033342212072"/>
    <s v="Database Administrator II"/>
    <s v="n/a"/>
    <s v="Mass Customer"/>
    <s v="N"/>
    <s v="Yes"/>
    <n v="18"/>
    <m/>
  </r>
  <r>
    <n v="13852"/>
    <n v="35"/>
    <x v="334"/>
    <n v="200"/>
    <d v="2017-06-13T00:00:00"/>
    <b v="1"/>
    <s v="Approved"/>
    <s v="Trek Bicycles"/>
    <s v="Standard"/>
    <s v="low"/>
    <s v="medium"/>
    <n v="1057.51"/>
    <n v="154.4"/>
    <d v="1997-05-10T00:00:00"/>
    <n v="903.11"/>
    <s v="Female"/>
    <n v="64"/>
    <d v="1964-12-26T00:00:00"/>
    <n v="57.780033342212072"/>
    <s v="Database Administrator II"/>
    <s v="n/a"/>
    <s v="Mass Customer"/>
    <s v="N"/>
    <s v="Yes"/>
    <n v="18"/>
    <m/>
  </r>
  <r>
    <n v="3384"/>
    <n v="29"/>
    <x v="334"/>
    <n v="263"/>
    <d v="2017-04-11T00:00:00"/>
    <b v="0"/>
    <s v="Approved"/>
    <s v="Norco Bicycles"/>
    <s v="Road"/>
    <s v="medium"/>
    <s v="medium"/>
    <n v="543.39"/>
    <n v="407.54"/>
    <d v="1995-12-19T00:00:00"/>
    <n v="135.84999999999997"/>
    <s v="Female"/>
    <n v="64"/>
    <d v="1964-12-26T00:00:00"/>
    <n v="57.780033342212072"/>
    <s v="Database Administrator II"/>
    <s v="n/a"/>
    <s v="Mass Customer"/>
    <s v="N"/>
    <s v="Yes"/>
    <n v="18"/>
    <m/>
  </r>
  <r>
    <n v="2248"/>
    <n v="0"/>
    <x v="335"/>
    <n v="8"/>
    <d v="2017-12-22T00:00:00"/>
    <b v="0"/>
    <s v="Approved"/>
    <s v="Norco Bicycles"/>
    <s v="Standard"/>
    <s v="low"/>
    <s v="medium"/>
    <n v="363.01"/>
    <n v="290.41000000000003"/>
    <d v="2013-06-09T00:00:00"/>
    <n v="72.599999999999966"/>
    <s v="Male"/>
    <n v="34"/>
    <d v="1972-06-19T00:00:00"/>
    <n v="50.295101835679866"/>
    <n v="0"/>
    <s v="Health"/>
    <s v="High Net Worth"/>
    <s v="N"/>
    <s v="Yes"/>
    <n v="17"/>
    <m/>
  </r>
  <r>
    <n v="19354"/>
    <n v="74"/>
    <x v="335"/>
    <n v="273"/>
    <d v="2017-04-01T00:00:00"/>
    <b v="1"/>
    <s v="Approved"/>
    <s v="WeareA2B"/>
    <s v="Standard"/>
    <s v="medium"/>
    <s v="medium"/>
    <n v="1762.96"/>
    <n v="950.52"/>
    <d v="2003-02-16T00:00:00"/>
    <n v="812.44"/>
    <s v="Male"/>
    <n v="34"/>
    <d v="1972-06-19T00:00:00"/>
    <n v="50.295101835679866"/>
    <n v="0"/>
    <s v="Health"/>
    <s v="High Net Worth"/>
    <s v="N"/>
    <s v="Yes"/>
    <n v="17"/>
    <m/>
  </r>
  <r>
    <n v="19880"/>
    <n v="92"/>
    <x v="335"/>
    <n v="357"/>
    <d v="2017-01-07T00:00:00"/>
    <b v="0"/>
    <s v="Approved"/>
    <s v="WeareA2B"/>
    <s v="Touring"/>
    <s v="medium"/>
    <s v="large"/>
    <n v="1890.39"/>
    <n v="260.14"/>
    <d v="1998-12-17T00:00:00"/>
    <n v="1630.25"/>
    <s v="Male"/>
    <n v="34"/>
    <d v="1972-06-19T00:00:00"/>
    <n v="50.295101835679866"/>
    <n v="0"/>
    <s v="Health"/>
    <s v="High Net Worth"/>
    <s v="N"/>
    <s v="Yes"/>
    <n v="17"/>
    <m/>
  </r>
  <r>
    <n v="16756"/>
    <n v="21"/>
    <x v="336"/>
    <n v="8"/>
    <d v="2017-12-22T00:00:00"/>
    <b v="1"/>
    <s v="Approved"/>
    <s v="WeareA2B"/>
    <s v="Touring"/>
    <s v="medium"/>
    <s v="medium"/>
    <n v="1466.68"/>
    <n v="363.25"/>
    <d v="2014-03-03T00:00:00"/>
    <n v="1103.43"/>
    <s v="Female"/>
    <n v="33"/>
    <d v="1959-04-27T00:00:00"/>
    <n v="63.451266218924395"/>
    <s v="Electrical Engineer"/>
    <s v="Manufacturing"/>
    <s v="High Net Worth"/>
    <s v="N"/>
    <s v="No"/>
    <n v="16"/>
    <m/>
  </r>
  <r>
    <n v="18026"/>
    <n v="23"/>
    <x v="336"/>
    <n v="197"/>
    <d v="2017-06-16T00:00:00"/>
    <b v="0"/>
    <s v="Approved"/>
    <s v="Norco Bicycles"/>
    <s v="Standard"/>
    <s v="medium"/>
    <s v="medium"/>
    <n v="1198.46"/>
    <n v="381.1"/>
    <d v="1998-12-16T00:00:00"/>
    <n v="817.36"/>
    <s v="Female"/>
    <n v="33"/>
    <d v="1959-04-27T00:00:00"/>
    <n v="63.451266218924395"/>
    <s v="Electrical Engineer"/>
    <s v="Manufacturing"/>
    <s v="High Net Worth"/>
    <s v="N"/>
    <s v="No"/>
    <n v="16"/>
    <m/>
  </r>
  <r>
    <n v="7816"/>
    <n v="9"/>
    <x v="336"/>
    <n v="294"/>
    <d v="2017-03-11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33"/>
    <d v="1959-04-27T00:00:00"/>
    <n v="63.451266218924395"/>
    <s v="Electrical Engineer"/>
    <s v="Manufacturing"/>
    <s v="High Net Worth"/>
    <s v="N"/>
    <s v="No"/>
    <n v="16"/>
    <m/>
  </r>
  <r>
    <n v="14251"/>
    <n v="46"/>
    <x v="336"/>
    <n v="321"/>
    <d v="2017-02-12T00:00:00"/>
    <b v="0"/>
    <s v="Approved"/>
    <s v="OHM Cycles"/>
    <s v="Standard"/>
    <s v="low"/>
    <s v="medium"/>
    <n v="1793.43"/>
    <n v="248.82"/>
    <d v="1999-07-20T00:00:00"/>
    <n v="1544.6100000000001"/>
    <s v="Female"/>
    <n v="33"/>
    <d v="1959-04-27T00:00:00"/>
    <n v="63.451266218924395"/>
    <s v="Electrical Engineer"/>
    <s v="Manufacturing"/>
    <s v="High Net Worth"/>
    <s v="N"/>
    <s v="No"/>
    <n v="16"/>
    <m/>
  </r>
  <r>
    <n v="15504"/>
    <n v="35"/>
    <x v="337"/>
    <n v="8"/>
    <d v="2017-12-22T00:00:00"/>
    <b v="1"/>
    <s v="Approved"/>
    <s v="Giant Bicycles"/>
    <s v="Standard"/>
    <s v="medium"/>
    <s v="medium"/>
    <n v="1403.5"/>
    <n v="954.82"/>
    <d v="2016-11-14T00:00:00"/>
    <n v="448.67999999999995"/>
    <s v="Male"/>
    <n v="69"/>
    <d v="1956-08-15T00:00:00"/>
    <n v="66.149896356227813"/>
    <s v="Engineer I"/>
    <s v="Manufacturing"/>
    <s v="High Net Worth"/>
    <s v="N"/>
    <s v="No"/>
    <n v="9"/>
    <m/>
  </r>
  <r>
    <n v="19379"/>
    <n v="32"/>
    <x v="337"/>
    <n v="11"/>
    <d v="2017-12-19T00:00:00"/>
    <b v="0"/>
    <s v="Approved"/>
    <s v="Giant Bicycles"/>
    <s v="Standard"/>
    <s v="high"/>
    <s v="medium"/>
    <n v="1179"/>
    <n v="707.4"/>
    <d v="1997-08-25T00:00:00"/>
    <n v="471.6"/>
    <s v="Male"/>
    <n v="69"/>
    <d v="1956-08-15T00:00:00"/>
    <n v="66.149896356227813"/>
    <s v="Engineer I"/>
    <s v="Manufacturing"/>
    <s v="High Net Worth"/>
    <s v="N"/>
    <s v="No"/>
    <n v="9"/>
    <m/>
  </r>
  <r>
    <n v="9787"/>
    <n v="82"/>
    <x v="337"/>
    <n v="24"/>
    <d v="2017-12-06T00:00:00"/>
    <b v="1"/>
    <s v="Approved"/>
    <s v="Giant Bicycles"/>
    <s v="Road"/>
    <s v="medium"/>
    <s v="medium"/>
    <n v="1538.99"/>
    <n v="829.65"/>
    <d v="2016-02-04T00:00:00"/>
    <n v="709.34"/>
    <s v="Male"/>
    <n v="69"/>
    <d v="1956-08-15T00:00:00"/>
    <n v="66.149896356227813"/>
    <s v="Engineer I"/>
    <s v="Manufacturing"/>
    <s v="High Net Worth"/>
    <s v="N"/>
    <s v="No"/>
    <n v="9"/>
    <m/>
  </r>
  <r>
    <n v="14618"/>
    <n v="0"/>
    <x v="337"/>
    <n v="107"/>
    <d v="2017-09-14T00:00:00"/>
    <b v="1"/>
    <s v="Approved"/>
    <s v="Solex"/>
    <s v="Standard"/>
    <s v="medium"/>
    <s v="medium"/>
    <n v="478.16"/>
    <n v="298.72000000000003"/>
    <d v="1993-06-23T00:00:00"/>
    <n v="179.44"/>
    <s v="Male"/>
    <n v="69"/>
    <d v="1956-08-15T00:00:00"/>
    <n v="66.149896356227813"/>
    <s v="Engineer I"/>
    <s v="Manufacturing"/>
    <s v="High Net Worth"/>
    <s v="N"/>
    <s v="No"/>
    <n v="9"/>
    <m/>
  </r>
  <r>
    <n v="16450"/>
    <n v="92"/>
    <x v="337"/>
    <n v="125"/>
    <d v="2017-08-27T00:00:00"/>
    <b v="0"/>
    <s v="Approved"/>
    <s v="WeareA2B"/>
    <s v="Touring"/>
    <s v="medium"/>
    <s v="large"/>
    <n v="1890.39"/>
    <n v="260.14"/>
    <d v="1991-01-21T00:00:00"/>
    <n v="1630.25"/>
    <s v="Male"/>
    <n v="69"/>
    <d v="1956-08-15T00:00:00"/>
    <n v="66.149896356227813"/>
    <s v="Engineer I"/>
    <s v="Manufacturing"/>
    <s v="High Net Worth"/>
    <s v="N"/>
    <s v="No"/>
    <n v="9"/>
    <m/>
  </r>
  <r>
    <n v="6986"/>
    <n v="0"/>
    <x v="337"/>
    <n v="140"/>
    <d v="2017-08-12T00:00:00"/>
    <b v="0"/>
    <s v="Approved"/>
    <s v="Trek Bicycles"/>
    <s v="Standard"/>
    <s v="high"/>
    <s v="medium"/>
    <n v="358.39"/>
    <n v="215.03"/>
    <d v="2004-01-16T00:00:00"/>
    <n v="143.35999999999999"/>
    <s v="Male"/>
    <n v="69"/>
    <d v="1956-08-15T00:00:00"/>
    <n v="66.149896356227813"/>
    <s v="Engineer I"/>
    <s v="Manufacturing"/>
    <s v="High Net Worth"/>
    <s v="N"/>
    <s v="No"/>
    <n v="9"/>
    <m/>
  </r>
  <r>
    <n v="13483"/>
    <n v="0"/>
    <x v="337"/>
    <n v="156"/>
    <d v="2017-07-27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69"/>
    <d v="1956-08-15T00:00:00"/>
    <n v="66.149896356227813"/>
    <s v="Engineer I"/>
    <s v="Manufacturing"/>
    <s v="High Net Worth"/>
    <s v="N"/>
    <s v="No"/>
    <n v="9"/>
    <m/>
  </r>
  <r>
    <n v="15864"/>
    <n v="69"/>
    <x v="337"/>
    <n v="208"/>
    <d v="2017-06-05T00:00:00"/>
    <b v="1"/>
    <s v="Approved"/>
    <s v="Norco Bicycles"/>
    <s v="Road"/>
    <s v="medium"/>
    <s v="large"/>
    <n v="1240.31"/>
    <n v="795.1"/>
    <d v="2011-01-10T00:00:00"/>
    <n v="445.20999999999992"/>
    <s v="Male"/>
    <n v="69"/>
    <d v="1956-08-15T00:00:00"/>
    <n v="66.149896356227813"/>
    <s v="Engineer I"/>
    <s v="Manufacturing"/>
    <s v="High Net Worth"/>
    <s v="N"/>
    <s v="No"/>
    <n v="9"/>
    <m/>
  </r>
  <r>
    <n v="2666"/>
    <n v="28"/>
    <x v="337"/>
    <n v="298"/>
    <d v="2017-03-07T00:00:00"/>
    <b v="0"/>
    <s v="Approved"/>
    <s v="Solex"/>
    <s v="Road"/>
    <s v="medium"/>
    <s v="small"/>
    <n v="1703.52"/>
    <n v="1516.13"/>
    <d v="2011-04-16T00:00:00"/>
    <n v="187.38999999999987"/>
    <s v="Male"/>
    <n v="69"/>
    <d v="1956-08-15T00:00:00"/>
    <n v="66.149896356227813"/>
    <s v="Engineer I"/>
    <s v="Manufacturing"/>
    <s v="High Net Worth"/>
    <s v="N"/>
    <s v="No"/>
    <n v="9"/>
    <m/>
  </r>
  <r>
    <n v="19156"/>
    <n v="82"/>
    <x v="338"/>
    <n v="92"/>
    <d v="2017-09-29T00:00:00"/>
    <b v="1"/>
    <s v="Approved"/>
    <s v="Norco Bicycles"/>
    <s v="Standard"/>
    <s v="high"/>
    <s v="medium"/>
    <n v="1148.6400000000001"/>
    <n v="689.18"/>
    <d v="1997-08-25T00:00:00"/>
    <n v="459.46000000000015"/>
    <s v="Female"/>
    <n v="80"/>
    <d v="1956-09-15T00:00:00"/>
    <n v="66.064964849061383"/>
    <s v="Budget/Accounting Analyst I"/>
    <s v="Financial Services"/>
    <s v="Mass Customer"/>
    <s v="N"/>
    <s v="Yes"/>
    <n v="7"/>
    <m/>
  </r>
  <r>
    <n v="7835"/>
    <n v="62"/>
    <x v="338"/>
    <n v="115"/>
    <d v="2017-09-06T00:00:00"/>
    <b v="0"/>
    <s v="Approved"/>
    <s v="Solex"/>
    <s v="Standard"/>
    <s v="medium"/>
    <s v="medium"/>
    <n v="478.16"/>
    <n v="298.72000000000003"/>
    <d v="2010-08-20T00:00:00"/>
    <n v="179.44"/>
    <s v="Female"/>
    <n v="80"/>
    <d v="1956-09-15T00:00:00"/>
    <n v="66.064964849061383"/>
    <s v="Budget/Accounting Analyst I"/>
    <s v="Financial Services"/>
    <s v="Mass Customer"/>
    <s v="N"/>
    <s v="Yes"/>
    <n v="7"/>
    <m/>
  </r>
  <r>
    <n v="12368"/>
    <n v="78"/>
    <x v="338"/>
    <n v="157"/>
    <d v="2017-07-26T00:00:00"/>
    <b v="0"/>
    <s v="Approved"/>
    <s v="Giant Bicycles"/>
    <s v="Standard"/>
    <s v="medium"/>
    <s v="large"/>
    <n v="1765.3"/>
    <n v="709.48"/>
    <d v="2015-08-10T00:00:00"/>
    <n v="1055.82"/>
    <s v="Female"/>
    <n v="80"/>
    <d v="1956-09-15T00:00:00"/>
    <n v="66.064964849061383"/>
    <s v="Budget/Accounting Analyst I"/>
    <s v="Financial Services"/>
    <s v="Mass Customer"/>
    <s v="N"/>
    <s v="Yes"/>
    <n v="7"/>
    <m/>
  </r>
  <r>
    <n v="2918"/>
    <n v="35"/>
    <x v="338"/>
    <n v="181"/>
    <d v="2017-07-02T00:00:00"/>
    <b v="0"/>
    <s v="Approved"/>
    <s v="Trek Bicycles"/>
    <s v="Standard"/>
    <s v="low"/>
    <s v="medium"/>
    <n v="1057.51"/>
    <n v="154.4"/>
    <d v="2010-06-07T00:00:00"/>
    <n v="903.11"/>
    <s v="Female"/>
    <n v="80"/>
    <d v="1956-09-15T00:00:00"/>
    <n v="66.064964849061383"/>
    <s v="Budget/Accounting Analyst I"/>
    <s v="Financial Services"/>
    <s v="Mass Customer"/>
    <s v="N"/>
    <s v="Yes"/>
    <n v="7"/>
    <m/>
  </r>
  <r>
    <n v="7045"/>
    <n v="44"/>
    <x v="338"/>
    <n v="282"/>
    <d v="2017-03-23T00:00:00"/>
    <b v="0"/>
    <s v="Approved"/>
    <s v="WeareA2B"/>
    <s v="Standard"/>
    <s v="medium"/>
    <s v="medium"/>
    <n v="1769.64"/>
    <n v="108.76"/>
    <d v="1993-04-12T00:00:00"/>
    <n v="1660.88"/>
    <s v="Female"/>
    <n v="80"/>
    <d v="1956-09-15T00:00:00"/>
    <n v="66.064964849061383"/>
    <s v="Budget/Accounting Analyst I"/>
    <s v="Financial Services"/>
    <s v="Mass Customer"/>
    <s v="N"/>
    <s v="Yes"/>
    <n v="7"/>
    <m/>
  </r>
  <r>
    <n v="3283"/>
    <n v="83"/>
    <x v="338"/>
    <n v="291"/>
    <d v="2017-03-14T00:00:00"/>
    <b v="0"/>
    <s v="Approved"/>
    <s v="Solex"/>
    <s v="Touring"/>
    <s v="medium"/>
    <s v="large"/>
    <n v="2083.94"/>
    <n v="675.03"/>
    <d v="2004-12-18T00:00:00"/>
    <n v="1408.91"/>
    <s v="Female"/>
    <n v="80"/>
    <d v="1956-09-15T00:00:00"/>
    <n v="66.064964849061383"/>
    <s v="Budget/Accounting Analyst I"/>
    <s v="Financial Services"/>
    <s v="Mass Customer"/>
    <s v="N"/>
    <s v="Yes"/>
    <n v="7"/>
    <m/>
  </r>
  <r>
    <n v="16382"/>
    <n v="26"/>
    <x v="338"/>
    <n v="330"/>
    <d v="2017-02-03T00:00:00"/>
    <b v="0"/>
    <s v="Approved"/>
    <s v="WeareA2B"/>
    <s v="Standard"/>
    <s v="medium"/>
    <s v="medium"/>
    <n v="1992.93"/>
    <n v="762.63"/>
    <d v="1999-06-23T00:00:00"/>
    <n v="1230.3000000000002"/>
    <s v="Female"/>
    <n v="80"/>
    <d v="1956-09-15T00:00:00"/>
    <n v="66.064964849061383"/>
    <s v="Budget/Accounting Analyst I"/>
    <s v="Financial Services"/>
    <s v="Mass Customer"/>
    <s v="N"/>
    <s v="Yes"/>
    <n v="7"/>
    <m/>
  </r>
  <r>
    <n v="16532"/>
    <n v="1"/>
    <x v="339"/>
    <n v="156"/>
    <d v="2017-07-27T00:00:00"/>
    <b v="1"/>
    <s v="Approved"/>
    <s v="Giant Bicycles"/>
    <s v="Standard"/>
    <s v="medium"/>
    <s v="medium"/>
    <n v="1403.5"/>
    <n v="954.82"/>
    <d v="2016-11-14T00:00:00"/>
    <n v="448.67999999999995"/>
    <s v="Male"/>
    <n v="88"/>
    <d v="1956-06-22T00:00:00"/>
    <n v="66.297841561707259"/>
    <s v="Clinical Specialist"/>
    <s v="Health"/>
    <s v="Mass Customer"/>
    <s v="N"/>
    <s v="No"/>
    <n v="9"/>
    <m/>
  </r>
  <r>
    <n v="5765"/>
    <n v="1"/>
    <x v="339"/>
    <n v="176"/>
    <d v="2017-07-07T00:00:00"/>
    <b v="0"/>
    <s v="Approved"/>
    <s v="Giant Bicycles"/>
    <s v="Standard"/>
    <s v="medium"/>
    <s v="medium"/>
    <n v="1403.5"/>
    <n v="954.82"/>
    <d v="2016-11-14T00:00:00"/>
    <n v="448.67999999999995"/>
    <s v="Male"/>
    <n v="88"/>
    <d v="1956-06-22T00:00:00"/>
    <n v="66.297841561707259"/>
    <s v="Clinical Specialist"/>
    <s v="Health"/>
    <s v="Mass Customer"/>
    <s v="N"/>
    <s v="No"/>
    <n v="9"/>
    <m/>
  </r>
  <r>
    <n v="6770"/>
    <n v="57"/>
    <x v="339"/>
    <n v="245"/>
    <d v="2017-04-29T00:00:00"/>
    <b v="0"/>
    <s v="Approved"/>
    <s v="WeareA2B"/>
    <s v="Touring"/>
    <s v="medium"/>
    <s v="large"/>
    <n v="1890.39"/>
    <n v="260.14"/>
    <d v="1991-01-21T00:00:00"/>
    <n v="1630.25"/>
    <s v="Male"/>
    <n v="88"/>
    <d v="1956-06-22T00:00:00"/>
    <n v="66.297841561707259"/>
    <s v="Clinical Specialist"/>
    <s v="Health"/>
    <s v="Mass Customer"/>
    <s v="N"/>
    <s v="No"/>
    <n v="9"/>
    <m/>
  </r>
  <r>
    <n v="3515"/>
    <n v="48"/>
    <x v="339"/>
    <n v="309"/>
    <d v="2017-02-24T00:00:00"/>
    <b v="1"/>
    <s v="Approved"/>
    <s v="WeareA2B"/>
    <s v="Standard"/>
    <s v="medium"/>
    <s v="medium"/>
    <n v="1762.96"/>
    <n v="950.52"/>
    <d v="2014-07-28T00:00:00"/>
    <n v="812.44"/>
    <s v="Male"/>
    <n v="88"/>
    <d v="1956-06-22T00:00:00"/>
    <n v="66.297841561707259"/>
    <s v="Clinical Specialist"/>
    <s v="Health"/>
    <s v="Mass Customer"/>
    <s v="N"/>
    <s v="No"/>
    <n v="9"/>
    <m/>
  </r>
  <r>
    <n v="3598"/>
    <n v="29"/>
    <x v="339"/>
    <n v="337"/>
    <d v="2017-01-27T00:00:00"/>
    <b v="0"/>
    <s v="Approved"/>
    <s v="Norco Bicycles"/>
    <s v="Road"/>
    <s v="medium"/>
    <s v="medium"/>
    <n v="543.39"/>
    <n v="407.54"/>
    <d v="2016-11-22T00:00:00"/>
    <n v="135.84999999999997"/>
    <s v="Male"/>
    <n v="88"/>
    <d v="1956-06-22T00:00:00"/>
    <n v="66.297841561707259"/>
    <s v="Clinical Specialist"/>
    <s v="Health"/>
    <s v="Mass Customer"/>
    <s v="N"/>
    <s v="No"/>
    <n v="9"/>
    <m/>
  </r>
  <r>
    <n v="18311"/>
    <n v="0"/>
    <x v="340"/>
    <n v="93"/>
    <d v="2017-09-28T00:00:00"/>
    <b v="1"/>
    <s v="Approved"/>
    <s v="OHM Cycles"/>
    <s v="Standard"/>
    <s v="low"/>
    <s v="medium"/>
    <n v="71.16"/>
    <n v="56.93"/>
    <d v="2015-06-17T00:00:00"/>
    <n v="14.229999999999997"/>
    <s v="Female"/>
    <n v="54"/>
    <d v="1980-10-10T00:00:00"/>
    <n v="41.980033342212067"/>
    <s v="Developer IV"/>
    <s v="Manufacturing"/>
    <s v="High Net Worth"/>
    <s v="N"/>
    <s v="No"/>
    <n v="19"/>
    <m/>
  </r>
  <r>
    <n v="10966"/>
    <n v="0"/>
    <x v="340"/>
    <n v="191"/>
    <d v="2017-06-22T00:00:00"/>
    <b v="1"/>
    <s v="Approved"/>
    <s v="Trek Bicycles"/>
    <s v="Road"/>
    <s v="medium"/>
    <s v="medium"/>
    <n v="290.62"/>
    <n v="215.14"/>
    <d v="2004-12-18T00:00:00"/>
    <n v="75.480000000000018"/>
    <s v="Female"/>
    <n v="54"/>
    <d v="1980-10-10T00:00:00"/>
    <n v="41.980033342212067"/>
    <s v="Developer IV"/>
    <s v="Manufacturing"/>
    <s v="High Net Worth"/>
    <s v="N"/>
    <s v="No"/>
    <n v="19"/>
    <m/>
  </r>
  <r>
    <n v="283"/>
    <n v="16"/>
    <x v="341"/>
    <n v="276"/>
    <d v="2017-03-29T00:00:00"/>
    <b v="0"/>
    <s v="Approved"/>
    <s v="Norco Bicycles"/>
    <s v="Standard"/>
    <s v="high"/>
    <s v="small"/>
    <n v="1661.92"/>
    <n v="1479.11"/>
    <d v="1994-09-09T00:00:00"/>
    <n v="182.81000000000017"/>
    <s v="Female"/>
    <n v="32"/>
    <d v="1977-03-27T00:00:00"/>
    <n v="45.52249909595384"/>
    <n v="0"/>
    <s v="Health"/>
    <s v="Mass Customer"/>
    <s v="N"/>
    <s v="No"/>
    <n v="13"/>
    <m/>
  </r>
  <r>
    <n v="3149"/>
    <n v="85"/>
    <x v="342"/>
    <n v="43"/>
    <d v="2017-11-17T00:00:00"/>
    <b v="1"/>
    <s v="Approved"/>
    <s v="WeareA2B"/>
    <s v="Standard"/>
    <s v="medium"/>
    <s v="medium"/>
    <n v="752.64"/>
    <n v="205.36"/>
    <d v="1999-07-26T00:00:00"/>
    <n v="547.28"/>
    <s v="Female"/>
    <n v="59"/>
    <d v="1974-08-15T00:00:00"/>
    <n v="48.138937451801112"/>
    <s v="Assistant Professor"/>
    <s v="Argiculture"/>
    <s v="Mass Customer"/>
    <s v="N"/>
    <s v="Yes"/>
    <n v="14"/>
    <m/>
  </r>
  <r>
    <n v="15178"/>
    <n v="12"/>
    <x v="342"/>
    <n v="108"/>
    <d v="2017-09-13T00:00:00"/>
    <b v="1"/>
    <s v="Approved"/>
    <s v="WeareA2B"/>
    <s v="Standard"/>
    <s v="medium"/>
    <s v="medium"/>
    <n v="1231.1500000000001"/>
    <n v="161.6"/>
    <d v="2016-07-09T00:00:00"/>
    <n v="1069.5500000000002"/>
    <s v="Female"/>
    <n v="59"/>
    <d v="1974-08-15T00:00:00"/>
    <n v="48.138937451801112"/>
    <s v="Assistant Professor"/>
    <s v="Argiculture"/>
    <s v="Mass Customer"/>
    <s v="N"/>
    <s v="Yes"/>
    <n v="14"/>
    <m/>
  </r>
  <r>
    <n v="16982"/>
    <n v="57"/>
    <x v="342"/>
    <n v="268"/>
    <d v="2017-04-06T00:00:00"/>
    <b v="0"/>
    <s v="Approved"/>
    <s v="WeareA2B"/>
    <s v="Touring"/>
    <s v="medium"/>
    <s v="large"/>
    <n v="1890.39"/>
    <n v="260.14"/>
    <d v="1998-12-17T00:00:00"/>
    <n v="1630.25"/>
    <s v="Female"/>
    <n v="59"/>
    <d v="1974-08-15T00:00:00"/>
    <n v="48.138937451801112"/>
    <s v="Assistant Professor"/>
    <s v="Argiculture"/>
    <s v="Mass Customer"/>
    <s v="N"/>
    <s v="Yes"/>
    <n v="14"/>
    <m/>
  </r>
  <r>
    <n v="3199"/>
    <n v="92"/>
    <x v="343"/>
    <n v="80"/>
    <d v="2017-10-11T00:00:00"/>
    <b v="0"/>
    <s v="Approved"/>
    <s v="WeareA2B"/>
    <s v="Standard"/>
    <s v="medium"/>
    <s v="small"/>
    <n v="1415.01"/>
    <n v="1259.3599999999999"/>
    <d v="2002-10-10T00:00:00"/>
    <n v="155.65000000000009"/>
    <s v="Male"/>
    <n v="36"/>
    <d v="1969-03-27T00:00:00"/>
    <n v="53.527978548008633"/>
    <s v="VP Marketing"/>
    <s v="Manufacturing"/>
    <s v="Mass Customer"/>
    <s v="N"/>
    <s v="Yes"/>
    <n v="15"/>
    <m/>
  </r>
  <r>
    <n v="4568"/>
    <n v="2"/>
    <x v="343"/>
    <n v="140"/>
    <d v="2017-08-12T00:00:00"/>
    <b v="0"/>
    <s v="Approved"/>
    <s v="Solex"/>
    <s v="Standard"/>
    <s v="medium"/>
    <s v="medium"/>
    <n v="71.489999999999995"/>
    <n v="53.62"/>
    <d v="2011-08-29T00:00:00"/>
    <n v="17.869999999999997"/>
    <s v="Male"/>
    <n v="36"/>
    <d v="1969-03-27T00:00:00"/>
    <n v="53.527978548008633"/>
    <s v="VP Marketing"/>
    <s v="Manufacturing"/>
    <s v="Mass Customer"/>
    <s v="N"/>
    <s v="Yes"/>
    <n v="15"/>
    <m/>
  </r>
  <r>
    <n v="11521"/>
    <n v="12"/>
    <x v="343"/>
    <n v="173"/>
    <d v="2017-07-10T00:00:00"/>
    <b v="0"/>
    <s v="Approved"/>
    <s v="WeareA2B"/>
    <s v="Standard"/>
    <s v="medium"/>
    <s v="medium"/>
    <n v="1231.1500000000001"/>
    <n v="161.6"/>
    <d v="1996-11-09T00:00:00"/>
    <n v="1069.5500000000002"/>
    <s v="Male"/>
    <n v="36"/>
    <d v="1969-03-27T00:00:00"/>
    <n v="53.527978548008633"/>
    <s v="VP Marketing"/>
    <s v="Manufacturing"/>
    <s v="Mass Customer"/>
    <s v="N"/>
    <s v="Yes"/>
    <n v="15"/>
    <m/>
  </r>
  <r>
    <n v="1753"/>
    <n v="0"/>
    <x v="344"/>
    <m/>
    <d v="2017-07-25T00:00:00"/>
    <b v="0"/>
    <s v="Approved"/>
    <m/>
    <m/>
    <m/>
    <m/>
    <n v="149.30000000000001"/>
    <m/>
    <m/>
    <m/>
    <m/>
    <m/>
    <m/>
    <m/>
    <m/>
    <m/>
    <m/>
    <m/>
    <m/>
    <m/>
    <m/>
  </r>
  <r>
    <n v="9281"/>
    <n v="66"/>
    <x v="343"/>
    <n v="187"/>
    <d v="2017-06-26T00:00:00"/>
    <b v="0"/>
    <s v="Approved"/>
    <s v="Giant Bicycles"/>
    <s v="Road"/>
    <s v="low"/>
    <s v="small"/>
    <n v="590.26"/>
    <n v="525.33000000000004"/>
    <d v="2002-08-31T00:00:00"/>
    <n v="64.92999999999995"/>
    <s v="Male"/>
    <n v="36"/>
    <d v="1969-03-27T00:00:00"/>
    <n v="53.527978548008633"/>
    <s v="VP Marketing"/>
    <s v="Manufacturing"/>
    <s v="Mass Customer"/>
    <s v="N"/>
    <s v="Yes"/>
    <n v="15"/>
    <m/>
  </r>
  <r>
    <n v="15797"/>
    <n v="2"/>
    <x v="343"/>
    <n v="188"/>
    <d v="2017-06-25T00:00:00"/>
    <b v="1"/>
    <s v="Approved"/>
    <s v="Solex"/>
    <s v="Standard"/>
    <s v="medium"/>
    <s v="medium"/>
    <n v="71.489999999999995"/>
    <n v="53.62"/>
    <d v="2012-09-15T00:00:00"/>
    <n v="17.869999999999997"/>
    <s v="Male"/>
    <n v="36"/>
    <d v="1969-03-27T00:00:00"/>
    <n v="53.527978548008633"/>
    <s v="VP Marketing"/>
    <s v="Manufacturing"/>
    <s v="Mass Customer"/>
    <s v="N"/>
    <s v="Yes"/>
    <n v="15"/>
    <m/>
  </r>
  <r>
    <n v="12884"/>
    <n v="17"/>
    <x v="343"/>
    <n v="207"/>
    <d v="2017-06-06T00:00:00"/>
    <b v="1"/>
    <s v="Approved"/>
    <s v="Solex"/>
    <s v="Standard"/>
    <s v="high"/>
    <s v="medium"/>
    <n v="1024.6600000000001"/>
    <n v="614.79999999999995"/>
    <d v="2009-03-08T00:00:00"/>
    <n v="409.86000000000013"/>
    <s v="Male"/>
    <n v="36"/>
    <d v="1969-03-27T00:00:00"/>
    <n v="53.527978548008633"/>
    <s v="VP Marketing"/>
    <s v="Manufacturing"/>
    <s v="Mass Customer"/>
    <s v="N"/>
    <s v="Yes"/>
    <n v="15"/>
    <m/>
  </r>
  <r>
    <n v="8805"/>
    <n v="9"/>
    <x v="343"/>
    <n v="229"/>
    <d v="2017-05-15T00:00:00"/>
    <b v="1"/>
    <s v="Approved"/>
    <s v="OHM Cycles"/>
    <s v="Road"/>
    <s v="medium"/>
    <s v="medium"/>
    <n v="742.54"/>
    <n v="667.4"/>
    <d v="2003-08-05T00:00:00"/>
    <n v="75.139999999999986"/>
    <s v="Male"/>
    <n v="36"/>
    <d v="1969-03-27T00:00:00"/>
    <n v="53.527978548008633"/>
    <s v="VP Marketing"/>
    <s v="Manufacturing"/>
    <s v="Mass Customer"/>
    <s v="N"/>
    <s v="Yes"/>
    <n v="15"/>
    <m/>
  </r>
  <r>
    <n v="12107"/>
    <n v="93"/>
    <x v="343"/>
    <n v="283"/>
    <d v="2017-03-22T00:00:00"/>
    <b v="0"/>
    <s v="Approved"/>
    <s v="WeareA2B"/>
    <s v="Standard"/>
    <s v="medium"/>
    <s v="medium"/>
    <n v="1065.03"/>
    <n v="230.09"/>
    <d v="2003-09-10T00:00:00"/>
    <n v="834.93999999999994"/>
    <s v="Male"/>
    <n v="36"/>
    <d v="1969-03-27T00:00:00"/>
    <n v="53.527978548008633"/>
    <s v="VP Marketing"/>
    <s v="Manufacturing"/>
    <s v="Mass Customer"/>
    <s v="N"/>
    <s v="Yes"/>
    <n v="15"/>
    <m/>
  </r>
  <r>
    <n v="12279"/>
    <n v="80"/>
    <x v="343"/>
    <n v="298"/>
    <d v="2017-03-07T00:00:00"/>
    <b v="0"/>
    <s v="Approved"/>
    <s v="OHM Cycles"/>
    <s v="Touring"/>
    <s v="low"/>
    <s v="medium"/>
    <n v="1073.07"/>
    <n v="933.84"/>
    <d v="1998-12-16T00:00:00"/>
    <n v="139.2299999999999"/>
    <s v="Male"/>
    <n v="36"/>
    <d v="1969-03-27T00:00:00"/>
    <n v="53.527978548008633"/>
    <s v="VP Marketing"/>
    <s v="Manufacturing"/>
    <s v="Mass Customer"/>
    <s v="N"/>
    <s v="Yes"/>
    <n v="15"/>
    <m/>
  </r>
  <r>
    <n v="16352"/>
    <n v="97"/>
    <x v="345"/>
    <n v="33"/>
    <d v="2017-11-27T00:00:00"/>
    <b v="1"/>
    <s v="Approved"/>
    <s v="Solex"/>
    <s v="Standard"/>
    <s v="medium"/>
    <s v="large"/>
    <n v="202.62"/>
    <n v="151.96"/>
    <d v="2016-03-29T00:00:00"/>
    <n v="50.66"/>
    <s v="Female"/>
    <n v="1"/>
    <d v="1974-03-17T00:00:00"/>
    <n v="48.552636081938097"/>
    <s v="Financial Analyst"/>
    <s v="Financial Services"/>
    <s v="Mass Customer"/>
    <s v="N"/>
    <s v="No"/>
    <n v="11"/>
    <m/>
  </r>
  <r>
    <n v="10147"/>
    <n v="69"/>
    <x v="345"/>
    <n v="80"/>
    <d v="2017-10-11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1"/>
    <d v="1974-03-17T00:00:00"/>
    <n v="48.552636081938097"/>
    <s v="Financial Analyst"/>
    <s v="Financial Services"/>
    <s v="Mass Customer"/>
    <s v="N"/>
    <s v="No"/>
    <n v="11"/>
    <m/>
  </r>
  <r>
    <n v="14709"/>
    <n v="31"/>
    <x v="345"/>
    <n v="114"/>
    <d v="2017-09-07T00:00:00"/>
    <b v="0"/>
    <s v="Approved"/>
    <s v="Giant Bicycles"/>
    <s v="Standard"/>
    <s v="medium"/>
    <s v="medium"/>
    <n v="230.91"/>
    <n v="173.18"/>
    <d v="2006-11-10T00:00:00"/>
    <n v="57.72999999999999"/>
    <s v="Female"/>
    <n v="1"/>
    <d v="1974-03-17T00:00:00"/>
    <n v="48.552636081938097"/>
    <s v="Financial Analyst"/>
    <s v="Financial Services"/>
    <s v="Mass Customer"/>
    <s v="N"/>
    <s v="No"/>
    <n v="11"/>
    <m/>
  </r>
  <r>
    <n v="14010"/>
    <n v="99"/>
    <x v="345"/>
    <n v="281"/>
    <d v="2017-03-24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1"/>
    <d v="1974-03-17T00:00:00"/>
    <n v="48.552636081938097"/>
    <s v="Financial Analyst"/>
    <s v="Financial Services"/>
    <s v="Mass Customer"/>
    <s v="N"/>
    <s v="No"/>
    <n v="11"/>
    <m/>
  </r>
  <r>
    <n v="16417"/>
    <n v="36"/>
    <x v="345"/>
    <n v="292"/>
    <d v="2017-03-13T00:00:00"/>
    <b v="1"/>
    <s v="Approved"/>
    <s v="Solex"/>
    <s v="Standard"/>
    <s v="low"/>
    <s v="medium"/>
    <n v="945.04"/>
    <n v="507.58"/>
    <d v="1995-12-19T00:00:00"/>
    <n v="437.46"/>
    <s v="Female"/>
    <n v="1"/>
    <d v="1974-03-17T00:00:00"/>
    <n v="48.552636081938097"/>
    <s v="Financial Analyst"/>
    <s v="Financial Services"/>
    <s v="Mass Customer"/>
    <s v="N"/>
    <s v="No"/>
    <n v="11"/>
    <m/>
  </r>
  <r>
    <n v="6014"/>
    <n v="65"/>
    <x v="345"/>
    <n v="321"/>
    <d v="2017-02-12T00:00:00"/>
    <b v="0"/>
    <s v="Approved"/>
    <s v="WeareA2B"/>
    <s v="Standard"/>
    <s v="medium"/>
    <s v="medium"/>
    <n v="1807.45"/>
    <n v="778.69"/>
    <d v="2015-05-21T00:00:00"/>
    <n v="1028.76"/>
    <s v="Female"/>
    <n v="1"/>
    <d v="1974-03-17T00:00:00"/>
    <n v="48.552636081938097"/>
    <s v="Financial Analyst"/>
    <s v="Financial Services"/>
    <s v="Mass Customer"/>
    <s v="N"/>
    <s v="No"/>
    <n v="11"/>
    <m/>
  </r>
  <r>
    <n v="2824"/>
    <n v="0"/>
    <x v="346"/>
    <n v="123"/>
    <d v="2017-08-29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19"/>
    <d v="1973-08-02T00:00:00"/>
    <n v="49.174553890474385"/>
    <s v="Registered Nurse"/>
    <s v="Health"/>
    <s v="High Net Worth"/>
    <s v="N"/>
    <s v="No"/>
    <n v="18"/>
    <m/>
  </r>
  <r>
    <n v="6913"/>
    <n v="84"/>
    <x v="346"/>
    <n v="134"/>
    <d v="2017-08-18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19"/>
    <d v="1973-08-02T00:00:00"/>
    <n v="49.174553890474385"/>
    <s v="Registered Nurse"/>
    <s v="Health"/>
    <s v="High Net Worth"/>
    <s v="N"/>
    <s v="No"/>
    <n v="18"/>
    <m/>
  </r>
  <r>
    <n v="13153"/>
    <n v="66"/>
    <x v="347"/>
    <n v="15"/>
    <d v="2017-12-15T00:00:00"/>
    <b v="0"/>
    <s v="Approved"/>
    <s v="Giant Bicycles"/>
    <s v="Road"/>
    <s v="low"/>
    <s v="small"/>
    <n v="590.26"/>
    <n v="525.33000000000004"/>
    <d v="2015-04-11T00:00:00"/>
    <n v="64.92999999999995"/>
    <s v="Male"/>
    <n v="55"/>
    <d v="1984-08-18T00:00:00"/>
    <n v="38.122499095636726"/>
    <s v="Clinical Specialist"/>
    <s v="Health"/>
    <s v="Affluent Customer"/>
    <s v="N"/>
    <s v="Yes"/>
    <n v="12"/>
    <m/>
  </r>
  <r>
    <n v="7988"/>
    <n v="20"/>
    <x v="347"/>
    <n v="54"/>
    <d v="2017-11-06T00:00:00"/>
    <b v="1"/>
    <s v="Cancelled"/>
    <s v="Trek Bicycles"/>
    <s v="Standard"/>
    <s v="medium"/>
    <s v="small"/>
    <n v="1775.81"/>
    <n v="1580.47"/>
    <d v="2011-05-07T00:00:00"/>
    <n v="195.33999999999992"/>
    <s v="Male"/>
    <n v="55"/>
    <d v="1984-08-18T00:00:00"/>
    <n v="38.122499095636726"/>
    <s v="Clinical Specialist"/>
    <s v="Health"/>
    <s v="Affluent Customer"/>
    <s v="N"/>
    <s v="Yes"/>
    <n v="12"/>
    <m/>
  </r>
  <r>
    <n v="2085"/>
    <n v="77"/>
    <x v="347"/>
    <n v="82"/>
    <d v="2017-10-09T00:00:00"/>
    <b v="1"/>
    <s v="Approved"/>
    <s v="Norco Bicycles"/>
    <s v="Road"/>
    <s v="medium"/>
    <s v="large"/>
    <n v="1240.31"/>
    <n v="795.1"/>
    <d v="2003-09-09T00:00:00"/>
    <n v="445.20999999999992"/>
    <s v="Male"/>
    <n v="55"/>
    <d v="1984-08-18T00:00:00"/>
    <n v="38.122499095636726"/>
    <s v="Clinical Specialist"/>
    <s v="Health"/>
    <s v="Affluent Customer"/>
    <s v="N"/>
    <s v="Yes"/>
    <n v="12"/>
    <m/>
  </r>
  <r>
    <n v="1640"/>
    <n v="45"/>
    <x v="347"/>
    <n v="144"/>
    <d v="2017-08-08T00:00:00"/>
    <b v="0"/>
    <s v="Approved"/>
    <s v="Solex"/>
    <s v="Standard"/>
    <s v="medium"/>
    <s v="medium"/>
    <n v="441.49"/>
    <n v="84.99"/>
    <d v="1993-04-12T00:00:00"/>
    <n v="356.5"/>
    <s v="Male"/>
    <n v="55"/>
    <d v="1984-08-18T00:00:00"/>
    <n v="38.122499095636726"/>
    <s v="Clinical Specialist"/>
    <s v="Health"/>
    <s v="Affluent Customer"/>
    <s v="N"/>
    <s v="Yes"/>
    <n v="12"/>
    <m/>
  </r>
  <r>
    <n v="11491"/>
    <n v="5"/>
    <x v="347"/>
    <n v="196"/>
    <d v="2017-06-17T00:00:00"/>
    <b v="0"/>
    <s v="Approved"/>
    <s v="Trek Bicycles"/>
    <s v="Mountain"/>
    <s v="low"/>
    <s v="medium"/>
    <n v="574.64"/>
    <n v="459.71"/>
    <d v="2016-07-09T00:00:00"/>
    <n v="114.93"/>
    <s v="Male"/>
    <n v="55"/>
    <d v="1984-08-18T00:00:00"/>
    <n v="38.122499095636726"/>
    <s v="Clinical Specialist"/>
    <s v="Health"/>
    <s v="Affluent Customer"/>
    <s v="N"/>
    <s v="Yes"/>
    <n v="12"/>
    <m/>
  </r>
  <r>
    <n v="15314"/>
    <n v="96"/>
    <x v="347"/>
    <n v="287"/>
    <d v="2017-03-18T00:00:00"/>
    <b v="0"/>
    <s v="Approved"/>
    <s v="WeareA2B"/>
    <s v="Road"/>
    <s v="low"/>
    <s v="small"/>
    <n v="1172.78"/>
    <n v="1043.77"/>
    <d v="1991-05-06T00:00:00"/>
    <n v="129.01"/>
    <s v="Male"/>
    <n v="55"/>
    <d v="1984-08-18T00:00:00"/>
    <n v="38.122499095636726"/>
    <s v="Clinical Specialist"/>
    <s v="Health"/>
    <s v="Affluent Customer"/>
    <s v="N"/>
    <s v="Yes"/>
    <n v="12"/>
    <m/>
  </r>
  <r>
    <n v="17615"/>
    <n v="74"/>
    <x v="347"/>
    <n v="298"/>
    <d v="2017-03-07T00:00:00"/>
    <b v="0"/>
    <s v="Approved"/>
    <s v="WeareA2B"/>
    <s v="Standard"/>
    <s v="medium"/>
    <s v="medium"/>
    <n v="1228.07"/>
    <n v="400.91"/>
    <d v="2011-01-10T00:00:00"/>
    <n v="827.15999999999985"/>
    <s v="Male"/>
    <n v="55"/>
    <d v="1984-08-18T00:00:00"/>
    <n v="38.122499095636726"/>
    <s v="Clinical Specialist"/>
    <s v="Health"/>
    <s v="Affluent Customer"/>
    <s v="N"/>
    <s v="Yes"/>
    <n v="12"/>
    <m/>
  </r>
  <r>
    <n v="16660"/>
    <n v="63"/>
    <x v="347"/>
    <n v="360"/>
    <d v="2017-01-04T00:00:00"/>
    <b v="0"/>
    <s v="Approved"/>
    <s v="Solex"/>
    <s v="Standard"/>
    <s v="medium"/>
    <s v="medium"/>
    <n v="1483.2"/>
    <n v="99.59"/>
    <d v="1998-12-17T00:00:00"/>
    <n v="1383.6100000000001"/>
    <s v="Male"/>
    <n v="55"/>
    <d v="1984-08-18T00:00:00"/>
    <n v="38.122499095636726"/>
    <s v="Clinical Specialist"/>
    <s v="Health"/>
    <s v="Affluent Customer"/>
    <s v="N"/>
    <s v="Yes"/>
    <n v="12"/>
    <m/>
  </r>
  <r>
    <n v="7213"/>
    <n v="33"/>
    <x v="347"/>
    <n v="361"/>
    <d v="2017-01-03T00:00:00"/>
    <b v="0"/>
    <s v="Approved"/>
    <s v="Giant Bicycles"/>
    <s v="Standard"/>
    <s v="medium"/>
    <s v="small"/>
    <n v="1311.44"/>
    <n v="1167.18"/>
    <d v="1992-10-11T00:00:00"/>
    <n v="144.26"/>
    <s v="Male"/>
    <n v="55"/>
    <d v="1984-08-18T00:00:00"/>
    <n v="38.122499095636726"/>
    <s v="Clinical Specialist"/>
    <s v="Health"/>
    <s v="Affluent Customer"/>
    <s v="N"/>
    <s v="Yes"/>
    <n v="12"/>
    <m/>
  </r>
  <r>
    <n v="19047"/>
    <n v="76"/>
    <x v="348"/>
    <n v="25"/>
    <d v="2017-12-05T00:00:00"/>
    <b v="0"/>
    <s v="Approved"/>
    <s v="WeareA2B"/>
    <s v="Road"/>
    <s v="low"/>
    <s v="small"/>
    <n v="1172.78"/>
    <n v="1043.77"/>
    <d v="2002-10-10T00:00:00"/>
    <n v="129.01"/>
    <s v="Male"/>
    <n v="2"/>
    <d v="1983-03-09T00:00:00"/>
    <n v="39.569074438419591"/>
    <s v="Database Administrator I"/>
    <s v="IT"/>
    <s v="High Net Worth"/>
    <s v="N"/>
    <s v="No"/>
    <n v="4"/>
    <m/>
  </r>
  <r>
    <n v="12483"/>
    <n v="45"/>
    <x v="348"/>
    <n v="29"/>
    <d v="2017-12-01T00:00:00"/>
    <b v="1"/>
    <s v="Approved"/>
    <s v="Trek Bicycles"/>
    <s v="Road"/>
    <s v="low"/>
    <s v="medium"/>
    <n v="980.37"/>
    <n v="234.43"/>
    <d v="2004-09-28T00:00:00"/>
    <n v="745.94"/>
    <s v="Male"/>
    <n v="2"/>
    <d v="1983-03-09T00:00:00"/>
    <n v="39.569074438419591"/>
    <s v="Database Administrator I"/>
    <s v="IT"/>
    <s v="High Net Worth"/>
    <s v="N"/>
    <s v="No"/>
    <n v="4"/>
    <m/>
  </r>
  <r>
    <n v="1779"/>
    <n v="0"/>
    <x v="349"/>
    <m/>
    <d v="2017-03-23T00:00:00"/>
    <b v="0"/>
    <s v="Approved"/>
    <m/>
    <m/>
    <m/>
    <m/>
    <n v="447.25"/>
    <m/>
    <m/>
    <m/>
    <m/>
    <m/>
    <m/>
    <m/>
    <m/>
    <m/>
    <m/>
    <m/>
    <m/>
    <m/>
    <m/>
  </r>
  <r>
    <n v="7960"/>
    <n v="38"/>
    <x v="348"/>
    <n v="102"/>
    <d v="2017-09-19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2"/>
    <d v="1983-03-09T00:00:00"/>
    <n v="39.569074438419591"/>
    <s v="Database Administrator I"/>
    <s v="IT"/>
    <s v="High Net Worth"/>
    <s v="N"/>
    <s v="No"/>
    <n v="4"/>
    <m/>
  </r>
  <r>
    <n v="3064"/>
    <n v="36"/>
    <x v="348"/>
    <n v="189"/>
    <d v="2017-06-24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2"/>
    <d v="1983-03-09T00:00:00"/>
    <n v="39.569074438419591"/>
    <s v="Database Administrator I"/>
    <s v="IT"/>
    <s v="High Net Worth"/>
    <s v="N"/>
    <s v="No"/>
    <n v="4"/>
    <m/>
  </r>
  <r>
    <n v="11341"/>
    <n v="88"/>
    <x v="348"/>
    <n v="205"/>
    <d v="2017-06-08T00:00:00"/>
    <b v="0"/>
    <s v="Approved"/>
    <s v="Norco Bicycles"/>
    <s v="Standard"/>
    <s v="high"/>
    <s v="small"/>
    <n v="1661.92"/>
    <n v="1479.11"/>
    <d v="1994-09-09T00:00:00"/>
    <n v="182.81000000000017"/>
    <s v="Male"/>
    <n v="2"/>
    <d v="1983-03-09T00:00:00"/>
    <n v="39.569074438419591"/>
    <s v="Database Administrator I"/>
    <s v="IT"/>
    <s v="High Net Worth"/>
    <s v="N"/>
    <s v="No"/>
    <n v="4"/>
    <m/>
  </r>
  <r>
    <n v="2967"/>
    <n v="0"/>
    <x v="348"/>
    <n v="226"/>
    <d v="2017-05-18T00:00:00"/>
    <b v="1"/>
    <s v="Approved"/>
    <s v="OHM Cycles"/>
    <s v="Standard"/>
    <s v="medium"/>
    <s v="medium"/>
    <n v="235.63"/>
    <n v="125.07"/>
    <d v="2004-08-07T00:00:00"/>
    <n v="110.56"/>
    <s v="Male"/>
    <n v="2"/>
    <d v="1983-03-09T00:00:00"/>
    <n v="39.569074438419591"/>
    <s v="Database Administrator I"/>
    <s v="IT"/>
    <s v="High Net Worth"/>
    <s v="N"/>
    <s v="No"/>
    <n v="4"/>
    <m/>
  </r>
  <r>
    <n v="17800"/>
    <n v="86"/>
    <x v="350"/>
    <n v="9"/>
    <d v="2017-12-21T00:00:00"/>
    <b v="1"/>
    <s v="Approved"/>
    <s v="OHM Cycles"/>
    <s v="Standard"/>
    <s v="medium"/>
    <s v="medium"/>
    <n v="235.63"/>
    <n v="125.07"/>
    <d v="2004-08-07T00:00:00"/>
    <n v="110.56"/>
    <s v="Female"/>
    <n v="53"/>
    <d v="1974-10-02T00:00:00"/>
    <n v="48.007430602486039"/>
    <s v="Clinical Specialist"/>
    <s v="Health"/>
    <s v="Mass Customer"/>
    <s v="N"/>
    <s v="Yes"/>
    <n v="21"/>
    <m/>
  </r>
  <r>
    <n v="382"/>
    <n v="83"/>
    <x v="350"/>
    <n v="28"/>
    <d v="2017-12-02T00:00:00"/>
    <b v="1"/>
    <s v="Approved"/>
    <s v="Solex"/>
    <s v="Touring"/>
    <s v="medium"/>
    <s v="large"/>
    <n v="2083.94"/>
    <n v="675.03"/>
    <d v="2015-08-02T00:00:00"/>
    <n v="1408.91"/>
    <s v="Female"/>
    <n v="53"/>
    <d v="1974-10-02T00:00:00"/>
    <n v="48.007430602486039"/>
    <s v="Clinical Specialist"/>
    <s v="Health"/>
    <s v="Mass Customer"/>
    <s v="N"/>
    <s v="Yes"/>
    <n v="21"/>
    <m/>
  </r>
  <r>
    <n v="5628"/>
    <n v="60"/>
    <x v="350"/>
    <n v="219"/>
    <d v="2017-05-25T00:00:00"/>
    <b v="0"/>
    <s v="Approved"/>
    <s v="Giant Bicycles"/>
    <s v="Standard"/>
    <s v="high"/>
    <s v="small"/>
    <n v="1977.36"/>
    <n v="1759.85"/>
    <d v="2015-05-21T00:00:00"/>
    <n v="217.51"/>
    <s v="Female"/>
    <n v="53"/>
    <d v="1974-10-02T00:00:00"/>
    <n v="48.007430602486039"/>
    <s v="Clinical Specialist"/>
    <s v="Health"/>
    <s v="Mass Customer"/>
    <s v="N"/>
    <s v="Yes"/>
    <n v="21"/>
    <m/>
  </r>
  <r>
    <n v="10054"/>
    <n v="87"/>
    <x v="350"/>
    <n v="322"/>
    <d v="2017-02-11T00:00:00"/>
    <b v="0"/>
    <s v="Approved"/>
    <s v="Giant Bicycles"/>
    <s v="Standard"/>
    <s v="high"/>
    <s v="medium"/>
    <n v="1179"/>
    <n v="707.4"/>
    <d v="2005-05-10T00:00:00"/>
    <n v="471.6"/>
    <s v="Female"/>
    <n v="53"/>
    <d v="1974-10-02T00:00:00"/>
    <n v="48.007430602486039"/>
    <s v="Clinical Specialist"/>
    <s v="Health"/>
    <s v="Mass Customer"/>
    <s v="N"/>
    <s v="Yes"/>
    <n v="21"/>
    <m/>
  </r>
  <r>
    <n v="3236"/>
    <n v="62"/>
    <x v="351"/>
    <n v="8"/>
    <d v="2017-12-22T00:00:00"/>
    <b v="0"/>
    <s v="Approved"/>
    <s v="Solex"/>
    <s v="Standard"/>
    <s v="medium"/>
    <s v="medium"/>
    <n v="478.16"/>
    <n v="298.72000000000003"/>
    <d v="2015-04-11T00:00:00"/>
    <n v="179.44"/>
    <s v="Female"/>
    <n v="0"/>
    <d v="1985-02-13T00:00:00"/>
    <n v="37.632088137049728"/>
    <s v="Account Coordinator"/>
    <s v="Financial Services"/>
    <s v="Mass Customer"/>
    <s v="N"/>
    <s v="Yes"/>
    <n v="18"/>
    <m/>
  </r>
  <r>
    <n v="2745"/>
    <n v="3"/>
    <x v="351"/>
    <n v="93"/>
    <d v="2017-09-28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0"/>
    <d v="1985-02-13T00:00:00"/>
    <n v="37.632088137049728"/>
    <s v="Account Coordinator"/>
    <s v="Financial Services"/>
    <s v="Mass Customer"/>
    <s v="N"/>
    <s v="Yes"/>
    <n v="18"/>
    <m/>
  </r>
  <r>
    <n v="14920"/>
    <n v="51"/>
    <x v="351"/>
    <n v="102"/>
    <d v="2017-09-19T00:00:00"/>
    <b v="1"/>
    <s v="Approved"/>
    <s v="OHM Cycles"/>
    <s v="Standard"/>
    <s v="high"/>
    <s v="medium"/>
    <n v="2005.66"/>
    <n v="1203.4000000000001"/>
    <d v="2009-04-12T00:00:00"/>
    <n v="802.26"/>
    <s v="Female"/>
    <n v="0"/>
    <d v="1985-02-13T00:00:00"/>
    <n v="37.632088137049728"/>
    <s v="Account Coordinator"/>
    <s v="Financial Services"/>
    <s v="Mass Customer"/>
    <s v="N"/>
    <s v="Yes"/>
    <n v="18"/>
    <m/>
  </r>
  <r>
    <n v="12751"/>
    <n v="57"/>
    <x v="351"/>
    <n v="145"/>
    <d v="2017-08-07T00:00:00"/>
    <b v="1"/>
    <s v="Approved"/>
    <s v="WeareA2B"/>
    <s v="Touring"/>
    <s v="medium"/>
    <s v="large"/>
    <n v="1890.39"/>
    <n v="260.14"/>
    <d v="2011-08-24T00:00:00"/>
    <n v="1630.25"/>
    <s v="Female"/>
    <n v="0"/>
    <d v="1985-02-13T00:00:00"/>
    <n v="37.632088137049728"/>
    <s v="Account Coordinator"/>
    <s v="Financial Services"/>
    <s v="Mass Customer"/>
    <s v="N"/>
    <s v="Yes"/>
    <n v="18"/>
    <m/>
  </r>
  <r>
    <n v="10331"/>
    <n v="23"/>
    <x v="351"/>
    <n v="159"/>
    <d v="2017-07-24T00:00:00"/>
    <b v="1"/>
    <s v="Approved"/>
    <s v="Norco Bicycles"/>
    <s v="Mountain"/>
    <s v="low"/>
    <s v="small"/>
    <n v="688.63"/>
    <n v="612.88"/>
    <d v="2011-05-07T00:00:00"/>
    <n v="75.75"/>
    <s v="Female"/>
    <n v="0"/>
    <d v="1985-02-13T00:00:00"/>
    <n v="37.632088137049728"/>
    <s v="Account Coordinator"/>
    <s v="Financial Services"/>
    <s v="Mass Customer"/>
    <s v="N"/>
    <s v="Yes"/>
    <n v="18"/>
    <m/>
  </r>
  <r>
    <n v="10457"/>
    <n v="70"/>
    <x v="351"/>
    <n v="326"/>
    <d v="2017-02-07T00:00:00"/>
    <b v="0"/>
    <s v="Approved"/>
    <s v="Trek Bicycles"/>
    <s v="Standard"/>
    <s v="high"/>
    <s v="medium"/>
    <n v="495.72"/>
    <n v="297.43"/>
    <d v="2011-01-10T00:00:00"/>
    <n v="198.29000000000002"/>
    <s v="Female"/>
    <n v="0"/>
    <d v="1985-02-13T00:00:00"/>
    <n v="37.632088137049728"/>
    <s v="Account Coordinator"/>
    <s v="Financial Services"/>
    <s v="Mass Customer"/>
    <s v="N"/>
    <s v="Yes"/>
    <n v="18"/>
    <m/>
  </r>
  <r>
    <n v="14631"/>
    <n v="92"/>
    <x v="351"/>
    <n v="337"/>
    <d v="2017-01-27T00:00:00"/>
    <b v="1"/>
    <s v="Approved"/>
    <s v="WeareA2B"/>
    <s v="Standard"/>
    <s v="medium"/>
    <s v="small"/>
    <n v="1415.01"/>
    <n v="1259.3599999999999"/>
    <d v="2013-06-09T00:00:00"/>
    <n v="155.65000000000009"/>
    <s v="Female"/>
    <n v="0"/>
    <d v="1985-02-13T00:00:00"/>
    <n v="37.632088137049728"/>
    <s v="Account Coordinator"/>
    <s v="Financial Services"/>
    <s v="Mass Customer"/>
    <s v="N"/>
    <s v="Yes"/>
    <n v="18"/>
    <m/>
  </r>
  <r>
    <n v="13653"/>
    <n v="84"/>
    <x v="352"/>
    <n v="61"/>
    <d v="2017-10-30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86"/>
    <d v="1957-08-16T00:00:00"/>
    <n v="65.147156629883298"/>
    <s v="Internal Auditor"/>
    <s v="Health"/>
    <s v="High Net Worth"/>
    <s v="N"/>
    <s v="No"/>
    <n v="12"/>
    <m/>
  </r>
  <r>
    <n v="18122"/>
    <n v="32"/>
    <x v="352"/>
    <n v="74"/>
    <d v="2017-10-17T00:00:00"/>
    <b v="0"/>
    <s v="Approved"/>
    <s v="Giant Bicycles"/>
    <s v="Standard"/>
    <s v="high"/>
    <s v="medium"/>
    <n v="1179"/>
    <n v="707.4"/>
    <d v="1997-08-25T00:00:00"/>
    <n v="471.6"/>
    <s v="Female"/>
    <n v="86"/>
    <d v="1957-08-16T00:00:00"/>
    <n v="65.147156629883298"/>
    <s v="Internal Auditor"/>
    <s v="Health"/>
    <s v="High Net Worth"/>
    <s v="N"/>
    <s v="No"/>
    <n v="12"/>
    <m/>
  </r>
  <r>
    <n v="11380"/>
    <n v="7"/>
    <x v="352"/>
    <n v="110"/>
    <d v="2017-09-11T00:00:00"/>
    <b v="1"/>
    <s v="Approved"/>
    <s v="Giant Bicycles"/>
    <s v="Standard"/>
    <s v="medium"/>
    <s v="small"/>
    <n v="1311.44"/>
    <n v="1167.18"/>
    <d v="1992-10-11T00:00:00"/>
    <n v="144.26"/>
    <s v="Female"/>
    <n v="86"/>
    <d v="1957-08-16T00:00:00"/>
    <n v="65.147156629883298"/>
    <s v="Internal Auditor"/>
    <s v="Health"/>
    <s v="High Net Worth"/>
    <s v="N"/>
    <s v="No"/>
    <n v="12"/>
    <m/>
  </r>
  <r>
    <n v="13848"/>
    <n v="34"/>
    <x v="352"/>
    <n v="128"/>
    <d v="2017-08-24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86"/>
    <d v="1957-08-16T00:00:00"/>
    <n v="65.147156629883298"/>
    <s v="Internal Auditor"/>
    <s v="Health"/>
    <s v="High Net Worth"/>
    <s v="N"/>
    <s v="No"/>
    <n v="12"/>
    <m/>
  </r>
  <r>
    <n v="6487"/>
    <n v="53"/>
    <x v="352"/>
    <n v="196"/>
    <d v="2017-06-17T00:00:00"/>
    <b v="1"/>
    <s v="Approved"/>
    <s v="Giant Bicycles"/>
    <s v="Standard"/>
    <s v="high"/>
    <s v="medium"/>
    <n v="1274.93"/>
    <n v="764.96"/>
    <d v="2007-08-04T00:00:00"/>
    <n v="509.97"/>
    <s v="Female"/>
    <n v="86"/>
    <d v="1957-08-16T00:00:00"/>
    <n v="65.147156629883298"/>
    <s v="Internal Auditor"/>
    <s v="Health"/>
    <s v="High Net Worth"/>
    <s v="N"/>
    <s v="No"/>
    <n v="12"/>
    <m/>
  </r>
  <r>
    <n v="517"/>
    <n v="77"/>
    <x v="352"/>
    <n v="363"/>
    <d v="2017-01-01T00:00:00"/>
    <b v="1"/>
    <s v="Approved"/>
    <s v="WeareA2B"/>
    <s v="Standard"/>
    <s v="medium"/>
    <s v="medium"/>
    <n v="1769.64"/>
    <n v="108.76"/>
    <d v="2011-05-09T00:00:00"/>
    <n v="1660.88"/>
    <s v="Female"/>
    <n v="86"/>
    <d v="1957-08-16T00:00:00"/>
    <n v="65.147156629883298"/>
    <s v="Internal Auditor"/>
    <s v="Health"/>
    <s v="High Net Worth"/>
    <s v="N"/>
    <s v="No"/>
    <n v="12"/>
    <m/>
  </r>
  <r>
    <n v="15400"/>
    <n v="70"/>
    <x v="353"/>
    <n v="13"/>
    <d v="2017-12-17T00:00:00"/>
    <b v="0"/>
    <s v="Approved"/>
    <s v="Trek Bicycles"/>
    <s v="Standard"/>
    <s v="high"/>
    <s v="medium"/>
    <n v="495.72"/>
    <n v="297.43"/>
    <d v="2016-12-06T00:00:00"/>
    <n v="198.29000000000002"/>
    <s v="Male"/>
    <n v="44"/>
    <d v="1958-03-17T00:00:00"/>
    <n v="64.563594986364791"/>
    <s v="Desktop Support Technician"/>
    <s v="Financial Services"/>
    <s v="Affluent Customer"/>
    <s v="N"/>
    <s v="Yes"/>
    <n v="6"/>
    <m/>
  </r>
  <r>
    <n v="6205"/>
    <n v="92"/>
    <x v="353"/>
    <n v="14"/>
    <d v="2017-12-16T00:00:00"/>
    <b v="0"/>
    <s v="Approved"/>
    <s v="WeareA2B"/>
    <s v="Standard"/>
    <s v="medium"/>
    <s v="small"/>
    <n v="1415.01"/>
    <n v="1259.3599999999999"/>
    <d v="1991-05-06T00:00:00"/>
    <n v="155.65000000000009"/>
    <s v="Male"/>
    <n v="44"/>
    <d v="1958-03-17T00:00:00"/>
    <n v="64.563594986364791"/>
    <s v="Desktop Support Technician"/>
    <s v="Financial Services"/>
    <s v="Affluent Customer"/>
    <s v="N"/>
    <s v="Yes"/>
    <n v="6"/>
    <m/>
  </r>
  <r>
    <n v="11909"/>
    <n v="46"/>
    <x v="353"/>
    <n v="28"/>
    <d v="2017-12-02T00:00:00"/>
    <b v="1"/>
    <s v="Approved"/>
    <s v="Solex"/>
    <s v="Standard"/>
    <s v="low"/>
    <s v="medium"/>
    <n v="1289.8499999999999"/>
    <n v="74.510000000000005"/>
    <d v="1997-02-09T00:00:00"/>
    <n v="1215.3399999999999"/>
    <s v="Male"/>
    <n v="44"/>
    <d v="1958-03-17T00:00:00"/>
    <n v="64.563594986364791"/>
    <s v="Desktop Support Technician"/>
    <s v="Financial Services"/>
    <s v="Affluent Customer"/>
    <s v="N"/>
    <s v="Yes"/>
    <n v="6"/>
    <m/>
  </r>
  <r>
    <n v="8634"/>
    <n v="68"/>
    <x v="353"/>
    <n v="244"/>
    <d v="2017-04-30T00:00:00"/>
    <b v="1"/>
    <s v="Approved"/>
    <s v="OHM Cycles"/>
    <s v="Standard"/>
    <s v="medium"/>
    <s v="medium"/>
    <n v="1636.9"/>
    <n v="44.71"/>
    <d v="2000-05-22T00:00:00"/>
    <n v="1592.19"/>
    <s v="Male"/>
    <n v="44"/>
    <d v="1958-03-17T00:00:00"/>
    <n v="64.563594986364791"/>
    <s v="Desktop Support Technician"/>
    <s v="Financial Services"/>
    <s v="Affluent Customer"/>
    <s v="N"/>
    <s v="Yes"/>
    <n v="6"/>
    <m/>
  </r>
  <r>
    <n v="6635"/>
    <n v="83"/>
    <x v="353"/>
    <n v="275"/>
    <d v="2017-03-30T00:00:00"/>
    <b v="0"/>
    <s v="Approved"/>
    <s v="Solex"/>
    <s v="Touring"/>
    <s v="medium"/>
    <s v="large"/>
    <n v="2083.94"/>
    <n v="675.03"/>
    <d v="2015-08-02T00:00:00"/>
    <n v="1408.91"/>
    <s v="Male"/>
    <n v="44"/>
    <d v="1958-03-17T00:00:00"/>
    <n v="64.563594986364791"/>
    <s v="Desktop Support Technician"/>
    <s v="Financial Services"/>
    <s v="Affluent Customer"/>
    <s v="N"/>
    <s v="Yes"/>
    <n v="6"/>
    <m/>
  </r>
  <r>
    <n v="17172"/>
    <n v="67"/>
    <x v="354"/>
    <n v="17"/>
    <d v="2017-12-13T00:00:00"/>
    <b v="0"/>
    <s v="Approved"/>
    <s v="Norco Bicycles"/>
    <s v="Road"/>
    <s v="medium"/>
    <s v="medium"/>
    <n v="544.04999999999995"/>
    <n v="376.84"/>
    <d v="1992-10-02T00:00:00"/>
    <n v="167.20999999999998"/>
    <s v="Male"/>
    <n v="70"/>
    <d v="1987-12-22T00:00:00"/>
    <n v="34.777293616184672"/>
    <s v="Operator"/>
    <s v="Manufacturing"/>
    <s v="Mass Customer"/>
    <s v="N"/>
    <s v="Yes"/>
    <n v="13"/>
    <m/>
  </r>
  <r>
    <n v="17121"/>
    <n v="92"/>
    <x v="354"/>
    <n v="55"/>
    <d v="2017-11-05T00:00:00"/>
    <b v="1"/>
    <s v="Approved"/>
    <s v="WeareA2B"/>
    <s v="Standard"/>
    <s v="medium"/>
    <s v="small"/>
    <n v="1415.01"/>
    <n v="1259.3599999999999"/>
    <d v="1991-05-06T00:00:00"/>
    <n v="155.65000000000009"/>
    <s v="Male"/>
    <n v="70"/>
    <d v="1987-12-22T00:00:00"/>
    <n v="34.777293616184672"/>
    <s v="Operator"/>
    <s v="Manufacturing"/>
    <s v="Mass Customer"/>
    <s v="N"/>
    <s v="Yes"/>
    <n v="13"/>
    <m/>
  </r>
  <r>
    <n v="16307"/>
    <n v="40"/>
    <x v="354"/>
    <n v="109"/>
    <d v="2017-09-12T00:00:00"/>
    <b v="1"/>
    <s v="Approved"/>
    <s v="OHM Cycles"/>
    <s v="Standard"/>
    <s v="high"/>
    <s v="medium"/>
    <n v="1458.17"/>
    <n v="874.9"/>
    <d v="1997-05-10T00:00:00"/>
    <n v="583.2700000000001"/>
    <s v="Male"/>
    <n v="70"/>
    <d v="1987-12-22T00:00:00"/>
    <n v="34.777293616184672"/>
    <s v="Operator"/>
    <s v="Manufacturing"/>
    <s v="Mass Customer"/>
    <s v="N"/>
    <s v="Yes"/>
    <n v="13"/>
    <m/>
  </r>
  <r>
    <n v="9523"/>
    <n v="51"/>
    <x v="354"/>
    <n v="118"/>
    <d v="2017-09-03T00:00:00"/>
    <b v="0"/>
    <s v="Approved"/>
    <s v="OHM Cycles"/>
    <s v="Standard"/>
    <s v="high"/>
    <s v="medium"/>
    <n v="2005.66"/>
    <n v="1203.4000000000001"/>
    <d v="1997-02-09T00:00:00"/>
    <n v="802.26"/>
    <s v="Male"/>
    <n v="70"/>
    <d v="1987-12-22T00:00:00"/>
    <n v="34.777293616184672"/>
    <s v="Operator"/>
    <s v="Manufacturing"/>
    <s v="Mass Customer"/>
    <s v="N"/>
    <s v="Yes"/>
    <n v="13"/>
    <m/>
  </r>
  <r>
    <n v="7022"/>
    <n v="16"/>
    <x v="354"/>
    <n v="151"/>
    <d v="2017-08-01T00:00:00"/>
    <b v="1"/>
    <s v="Approved"/>
    <s v="Norco Bicycles"/>
    <s v="Standard"/>
    <s v="high"/>
    <s v="small"/>
    <n v="1661.92"/>
    <n v="1479.11"/>
    <d v="2009-03-08T00:00:00"/>
    <n v="182.81000000000017"/>
    <s v="Male"/>
    <n v="70"/>
    <d v="1987-12-22T00:00:00"/>
    <n v="34.777293616184672"/>
    <s v="Operator"/>
    <s v="Manufacturing"/>
    <s v="Mass Customer"/>
    <s v="N"/>
    <s v="Yes"/>
    <n v="13"/>
    <m/>
  </r>
  <r>
    <n v="12011"/>
    <n v="55"/>
    <x v="354"/>
    <n v="201"/>
    <d v="2017-06-12T00:00:00"/>
    <b v="0"/>
    <s v="Approved"/>
    <s v="Trek Bicycles"/>
    <s v="Road"/>
    <s v="medium"/>
    <s v="large"/>
    <n v="1894.19"/>
    <n v="598.76"/>
    <d v="2003-07-21T00:00:00"/>
    <n v="1295.43"/>
    <s v="Male"/>
    <n v="70"/>
    <d v="1987-12-22T00:00:00"/>
    <n v="34.777293616184672"/>
    <s v="Operator"/>
    <s v="Manufacturing"/>
    <s v="Mass Customer"/>
    <s v="N"/>
    <s v="Yes"/>
    <n v="13"/>
    <m/>
  </r>
  <r>
    <n v="13414"/>
    <n v="45"/>
    <x v="355"/>
    <n v="20"/>
    <d v="2017-12-10T00:00:00"/>
    <b v="1"/>
    <s v="Approved"/>
    <s v="Trek Bicycles"/>
    <s v="Road"/>
    <s v="low"/>
    <s v="medium"/>
    <n v="980.37"/>
    <n v="234.43"/>
    <d v="2014-03-03T00:00:00"/>
    <n v="745.94"/>
    <s v="Female"/>
    <n v="27"/>
    <d v="1962-08-25T00:00:00"/>
    <n v="60.119759369926442"/>
    <s v="Marketing Assistant"/>
    <s v="Retail"/>
    <s v="High Net Worth"/>
    <s v="N"/>
    <s v="Yes"/>
    <n v="5"/>
    <m/>
  </r>
  <r>
    <n v="293"/>
    <n v="0"/>
    <x v="355"/>
    <n v="41"/>
    <d v="2017-11-19T00:00:00"/>
    <b v="0"/>
    <s v="Approved"/>
    <s v="OHM Cycles"/>
    <s v="Standard"/>
    <s v="high"/>
    <s v="medium"/>
    <n v="227.88"/>
    <n v="136.72999999999999"/>
    <d v="2007-08-04T00:00:00"/>
    <n v="91.15"/>
    <s v="Female"/>
    <n v="27"/>
    <d v="1962-08-25T00:00:00"/>
    <n v="60.119759369926442"/>
    <s v="Marketing Assistant"/>
    <s v="Retail"/>
    <s v="High Net Worth"/>
    <s v="N"/>
    <s v="Yes"/>
    <n v="5"/>
    <m/>
  </r>
  <r>
    <n v="18745"/>
    <n v="0"/>
    <x v="355"/>
    <n v="64"/>
    <d v="2017-10-27T00:00:00"/>
    <b v="1"/>
    <s v="Approved"/>
    <s v="Solex"/>
    <s v="Standard"/>
    <s v="medium"/>
    <s v="medium"/>
    <n v="100.35"/>
    <n v="75.260000000000005"/>
    <d v="2000-11-03T00:00:00"/>
    <n v="25.089999999999989"/>
    <s v="Female"/>
    <n v="27"/>
    <d v="1962-08-25T00:00:00"/>
    <n v="60.119759369926442"/>
    <s v="Marketing Assistant"/>
    <s v="Retail"/>
    <s v="High Net Worth"/>
    <s v="N"/>
    <s v="Yes"/>
    <n v="5"/>
    <m/>
  </r>
  <r>
    <n v="2361"/>
    <n v="89"/>
    <x v="355"/>
    <n v="67"/>
    <d v="2017-10-24T00:00:00"/>
    <b v="1"/>
    <s v="Approved"/>
    <s v="Giant Bicycles"/>
    <s v="Standard"/>
    <s v="medium"/>
    <s v="large"/>
    <n v="1812.75"/>
    <n v="582.48"/>
    <d v="2007-12-11T00:00:00"/>
    <n v="1230.27"/>
    <s v="Female"/>
    <n v="27"/>
    <d v="1962-08-25T00:00:00"/>
    <n v="60.119759369926442"/>
    <s v="Marketing Assistant"/>
    <s v="Retail"/>
    <s v="High Net Worth"/>
    <s v="N"/>
    <s v="Yes"/>
    <n v="5"/>
    <m/>
  </r>
  <r>
    <n v="16350"/>
    <n v="0"/>
    <x v="355"/>
    <n v="149"/>
    <d v="2017-08-03T00:00:00"/>
    <b v="1"/>
    <s v="Approved"/>
    <s v="Trek Bicycles"/>
    <s v="Standard"/>
    <s v="high"/>
    <s v="medium"/>
    <n v="358.39"/>
    <n v="215.03"/>
    <d v="1994-08-10T00:00:00"/>
    <n v="143.35999999999999"/>
    <s v="Female"/>
    <n v="27"/>
    <d v="1962-08-25T00:00:00"/>
    <n v="60.119759369926442"/>
    <s v="Marketing Assistant"/>
    <s v="Retail"/>
    <s v="High Net Worth"/>
    <s v="N"/>
    <s v="Yes"/>
    <n v="5"/>
    <m/>
  </r>
  <r>
    <n v="12907"/>
    <n v="19"/>
    <x v="355"/>
    <n v="242"/>
    <d v="2017-05-02T00:00:00"/>
    <b v="0"/>
    <s v="Approved"/>
    <s v="Trek Bicycles"/>
    <s v="Mountain"/>
    <s v="low"/>
    <s v="medium"/>
    <n v="574.64"/>
    <n v="459.71"/>
    <d v="2003-02-07T00:00:00"/>
    <n v="114.93"/>
    <s v="Female"/>
    <n v="27"/>
    <d v="1962-08-25T00:00:00"/>
    <n v="60.119759369926442"/>
    <s v="Marketing Assistant"/>
    <s v="Retail"/>
    <s v="High Net Worth"/>
    <s v="N"/>
    <s v="Yes"/>
    <n v="5"/>
    <m/>
  </r>
  <r>
    <n v="1818"/>
    <n v="88"/>
    <x v="356"/>
    <m/>
    <d v="2017-03-07T00:00:00"/>
    <m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</r>
  <r>
    <n v="19485"/>
    <n v="98"/>
    <x v="355"/>
    <n v="317"/>
    <d v="2017-02-16T00:00:00"/>
    <b v="0"/>
    <s v="Approved"/>
    <s v="OHM Cycles"/>
    <s v="Standard"/>
    <s v="medium"/>
    <s v="medium"/>
    <n v="795.34"/>
    <n v="101.58"/>
    <d v="1993-07-20T00:00:00"/>
    <n v="693.76"/>
    <s v="Female"/>
    <n v="27"/>
    <d v="1962-08-25T00:00:00"/>
    <n v="60.119759369926442"/>
    <s v="Marketing Assistant"/>
    <s v="Retail"/>
    <s v="High Net Worth"/>
    <s v="N"/>
    <s v="Yes"/>
    <n v="5"/>
    <m/>
  </r>
  <r>
    <n v="13399"/>
    <n v="59"/>
    <x v="355"/>
    <n v="320"/>
    <d v="2017-02-13T00:00:00"/>
    <b v="0"/>
    <s v="Approved"/>
    <s v="WeareA2B"/>
    <s v="Standard"/>
    <s v="medium"/>
    <s v="small"/>
    <n v="1415.01"/>
    <n v="1259.3599999999999"/>
    <d v="2000-11-03T00:00:00"/>
    <n v="155.65000000000009"/>
    <s v="Female"/>
    <n v="27"/>
    <d v="1962-08-25T00:00:00"/>
    <n v="60.119759369926442"/>
    <s v="Marketing Assistant"/>
    <s v="Retail"/>
    <s v="High Net Worth"/>
    <s v="N"/>
    <s v="Yes"/>
    <n v="5"/>
    <m/>
  </r>
  <r>
    <n v="19886"/>
    <n v="27"/>
    <x v="357"/>
    <n v="27"/>
    <d v="2017-12-03T00:00:00"/>
    <b v="1"/>
    <s v="Approved"/>
    <s v="Trek Bicycles"/>
    <s v="Standard"/>
    <s v="medium"/>
    <s v="medium"/>
    <n v="499.53"/>
    <n v="388.72"/>
    <d v="1999-06-23T00:00:00"/>
    <n v="110.80999999999995"/>
    <s v="Female"/>
    <n v="67"/>
    <d v="1958-04-16T00:00:00"/>
    <n v="64.48140320522576"/>
    <s v="Chief Design Engineer"/>
    <s v="Manufacturing"/>
    <s v="Affluent Customer"/>
    <s v="N"/>
    <s v="No"/>
    <n v="12"/>
    <m/>
  </r>
  <r>
    <n v="15107"/>
    <n v="98"/>
    <x v="357"/>
    <n v="43"/>
    <d v="2017-11-17T00:00:00"/>
    <b v="1"/>
    <s v="Approved"/>
    <s v="Trek Bicycles"/>
    <s v="Standard"/>
    <s v="high"/>
    <s v="medium"/>
    <n v="358.39"/>
    <n v="215.03"/>
    <d v="2004-01-16T00:00:00"/>
    <n v="143.35999999999999"/>
    <s v="Female"/>
    <n v="67"/>
    <d v="1958-04-16T00:00:00"/>
    <n v="64.48140320522576"/>
    <s v="Chief Design Engineer"/>
    <s v="Manufacturing"/>
    <s v="Affluent Customer"/>
    <s v="N"/>
    <s v="No"/>
    <n v="12"/>
    <m/>
  </r>
  <r>
    <n v="11613"/>
    <n v="13"/>
    <x v="357"/>
    <n v="90"/>
    <d v="2017-10-01T00:00:00"/>
    <b v="0"/>
    <s v="Approved"/>
    <s v="Solex"/>
    <s v="Standard"/>
    <s v="medium"/>
    <s v="medium"/>
    <n v="1163.8900000000001"/>
    <n v="589.27"/>
    <d v="2016-07-09T00:00:00"/>
    <n v="574.62000000000012"/>
    <s v="Female"/>
    <n v="67"/>
    <d v="1958-04-16T00:00:00"/>
    <n v="64.48140320522576"/>
    <s v="Chief Design Engineer"/>
    <s v="Manufacturing"/>
    <s v="Affluent Customer"/>
    <s v="N"/>
    <s v="No"/>
    <n v="12"/>
    <m/>
  </r>
  <r>
    <n v="2318"/>
    <n v="6"/>
    <x v="357"/>
    <n v="113"/>
    <d v="2017-09-08T00:00:00"/>
    <b v="1"/>
    <s v="Approved"/>
    <s v="OHM Cycles"/>
    <s v="Standard"/>
    <s v="high"/>
    <s v="medium"/>
    <n v="227.88"/>
    <n v="136.72999999999999"/>
    <d v="2003-02-07T00:00:00"/>
    <n v="91.15"/>
    <s v="Female"/>
    <n v="67"/>
    <d v="1958-04-16T00:00:00"/>
    <n v="64.48140320522576"/>
    <s v="Chief Design Engineer"/>
    <s v="Manufacturing"/>
    <s v="Affluent Customer"/>
    <s v="N"/>
    <s v="No"/>
    <n v="12"/>
    <m/>
  </r>
  <r>
    <n v="9678"/>
    <n v="99"/>
    <x v="357"/>
    <n v="223"/>
    <d v="2017-05-21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67"/>
    <d v="1958-04-16T00:00:00"/>
    <n v="64.48140320522576"/>
    <s v="Chief Design Engineer"/>
    <s v="Manufacturing"/>
    <s v="Affluent Customer"/>
    <s v="N"/>
    <s v="No"/>
    <n v="12"/>
    <m/>
  </r>
  <r>
    <n v="19202"/>
    <n v="96"/>
    <x v="357"/>
    <n v="231"/>
    <d v="2017-05-13T00:00:00"/>
    <b v="1"/>
    <s v="Approved"/>
    <s v="WeareA2B"/>
    <s v="Road"/>
    <s v="low"/>
    <s v="small"/>
    <n v="1172.78"/>
    <n v="1043.77"/>
    <d v="2002-10-10T00:00:00"/>
    <n v="129.01"/>
    <s v="Female"/>
    <n v="67"/>
    <d v="1958-04-16T00:00:00"/>
    <n v="64.48140320522576"/>
    <s v="Chief Design Engineer"/>
    <s v="Manufacturing"/>
    <s v="Affluent Customer"/>
    <s v="N"/>
    <s v="No"/>
    <n v="12"/>
    <m/>
  </r>
  <r>
    <n v="17794"/>
    <n v="5"/>
    <x v="357"/>
    <n v="285"/>
    <d v="2017-03-20T00:00:00"/>
    <b v="1"/>
    <s v="Approved"/>
    <s v="Trek Bicycles"/>
    <s v="Mountain"/>
    <s v="low"/>
    <s v="medium"/>
    <n v="574.64"/>
    <n v="459.71"/>
    <d v="2011-08-29T00:00:00"/>
    <n v="114.93"/>
    <s v="Female"/>
    <n v="67"/>
    <d v="1958-04-16T00:00:00"/>
    <n v="64.48140320522576"/>
    <s v="Chief Design Engineer"/>
    <s v="Manufacturing"/>
    <s v="Affluent Customer"/>
    <s v="N"/>
    <s v="No"/>
    <n v="12"/>
    <m/>
  </r>
  <r>
    <n v="15139"/>
    <n v="96"/>
    <x v="357"/>
    <n v="289"/>
    <d v="2017-03-16T00:00:00"/>
    <b v="0"/>
    <s v="Approved"/>
    <s v="WeareA2B"/>
    <s v="Road"/>
    <s v="low"/>
    <s v="small"/>
    <n v="1172.78"/>
    <n v="1043.77"/>
    <d v="2002-10-10T00:00:00"/>
    <n v="129.01"/>
    <s v="Female"/>
    <n v="67"/>
    <d v="1958-04-16T00:00:00"/>
    <n v="64.48140320522576"/>
    <s v="Chief Design Engineer"/>
    <s v="Manufacturing"/>
    <s v="Affluent Customer"/>
    <s v="N"/>
    <s v="No"/>
    <n v="12"/>
    <m/>
  </r>
  <r>
    <n v="9287"/>
    <n v="52"/>
    <x v="357"/>
    <n v="329"/>
    <d v="2017-02-04T00:00:00"/>
    <b v="1"/>
    <s v="Approved"/>
    <s v="OHM Cycles"/>
    <s v="Road"/>
    <s v="medium"/>
    <s v="medium"/>
    <n v="1280.28"/>
    <n v="829.51"/>
    <d v="2001-11-25T00:00:00"/>
    <n v="450.77"/>
    <s v="Female"/>
    <n v="67"/>
    <d v="1958-04-16T00:00:00"/>
    <n v="64.48140320522576"/>
    <s v="Chief Design Engineer"/>
    <s v="Manufacturing"/>
    <s v="Affluent Customer"/>
    <s v="N"/>
    <s v="No"/>
    <n v="12"/>
    <m/>
  </r>
  <r>
    <n v="11143"/>
    <n v="25"/>
    <x v="358"/>
    <n v="11"/>
    <d v="2017-12-19T00:00:00"/>
    <b v="0"/>
    <s v="Approved"/>
    <s v="Giant Bicycles"/>
    <s v="Road"/>
    <s v="medium"/>
    <s v="medium"/>
    <n v="1538.99"/>
    <n v="829.65"/>
    <d v="1991-08-05T00:00:00"/>
    <n v="709.34"/>
    <s v="Female"/>
    <n v="72"/>
    <d v="1976-06-01T00:00:00"/>
    <n v="46.341677178145616"/>
    <s v="Environmental Specialist"/>
    <s v="Manufacturing"/>
    <s v="Mass Customer"/>
    <s v="N"/>
    <s v="Yes"/>
    <n v="10"/>
    <m/>
  </r>
  <r>
    <n v="972"/>
    <n v="5"/>
    <x v="358"/>
    <n v="13"/>
    <d v="2017-12-17T00:00:00"/>
    <b v="1"/>
    <s v="Approved"/>
    <s v="Trek Bicycles"/>
    <s v="Mountain"/>
    <s v="low"/>
    <s v="medium"/>
    <n v="574.64"/>
    <n v="459.71"/>
    <d v="2003-02-07T00:00:00"/>
    <n v="114.93"/>
    <s v="Female"/>
    <n v="72"/>
    <d v="1976-06-01T00:00:00"/>
    <n v="46.341677178145616"/>
    <s v="Environmental Specialist"/>
    <s v="Manufacturing"/>
    <s v="Mass Customer"/>
    <s v="N"/>
    <s v="Yes"/>
    <n v="10"/>
    <m/>
  </r>
  <r>
    <n v="14155"/>
    <n v="35"/>
    <x v="358"/>
    <n v="327"/>
    <d v="2017-02-06T00:00:00"/>
    <b v="1"/>
    <s v="Approved"/>
    <s v="Trek Bicycles"/>
    <s v="Standard"/>
    <s v="low"/>
    <s v="medium"/>
    <n v="1057.51"/>
    <n v="154.4"/>
    <d v="1999-07-20T00:00:00"/>
    <n v="903.11"/>
    <s v="Female"/>
    <n v="72"/>
    <d v="1976-06-01T00:00:00"/>
    <n v="46.341677178145616"/>
    <s v="Environmental Specialist"/>
    <s v="Manufacturing"/>
    <s v="Mass Customer"/>
    <s v="N"/>
    <s v="Yes"/>
    <n v="10"/>
    <m/>
  </r>
  <r>
    <n v="1776"/>
    <n v="32"/>
    <x v="358"/>
    <n v="338"/>
    <d v="2017-01-26T00:00:00"/>
    <b v="1"/>
    <s v="Approved"/>
    <s v="Giant Bicycles"/>
    <s v="Standard"/>
    <s v="medium"/>
    <s v="medium"/>
    <n v="642.70000000000005"/>
    <n v="211.37"/>
    <d v="1995-12-19T00:00:00"/>
    <n v="431.33000000000004"/>
    <s v="Female"/>
    <n v="72"/>
    <d v="1976-06-01T00:00:00"/>
    <n v="46.341677178145616"/>
    <s v="Environmental Specialist"/>
    <s v="Manufacturing"/>
    <s v="Mass Customer"/>
    <s v="N"/>
    <s v="Yes"/>
    <n v="10"/>
    <m/>
  </r>
  <r>
    <n v="9221"/>
    <n v="31"/>
    <x v="359"/>
    <n v="80"/>
    <d v="2017-10-11T00:00:00"/>
    <b v="1"/>
    <s v="Approved"/>
    <s v="Giant Bicycles"/>
    <s v="Standard"/>
    <s v="medium"/>
    <s v="medium"/>
    <n v="230.91"/>
    <n v="173.18"/>
    <d v="2003-03-18T00:00:00"/>
    <n v="57.72999999999999"/>
    <s v="Female"/>
    <n v="26"/>
    <d v="1974-02-10T00:00:00"/>
    <n v="48.648526492896998"/>
    <s v="Automation Specialist II"/>
    <s v="Entertainment"/>
    <s v="Mass Customer"/>
    <s v="N"/>
    <s v="Yes"/>
    <n v="14"/>
    <m/>
  </r>
  <r>
    <n v="10681"/>
    <n v="55"/>
    <x v="359"/>
    <n v="110"/>
    <d v="2017-09-11T00:00:00"/>
    <b v="0"/>
    <s v="Approved"/>
    <s v="Trek Bicycles"/>
    <s v="Road"/>
    <s v="medium"/>
    <s v="large"/>
    <n v="1894.19"/>
    <n v="598.76"/>
    <d v="2011-08-24T00:00:00"/>
    <n v="1295.43"/>
    <s v="Female"/>
    <n v="26"/>
    <d v="1974-02-10T00:00:00"/>
    <n v="48.648526492896998"/>
    <s v="Automation Specialist II"/>
    <s v="Entertainment"/>
    <s v="Mass Customer"/>
    <s v="N"/>
    <s v="Yes"/>
    <n v="14"/>
    <m/>
  </r>
  <r>
    <n v="14737"/>
    <n v="16"/>
    <x v="359"/>
    <n v="210"/>
    <d v="2017-06-03T00:00:00"/>
    <b v="0"/>
    <s v="Approved"/>
    <s v="Norco Bicycles"/>
    <s v="Standard"/>
    <s v="high"/>
    <s v="small"/>
    <n v="1661.92"/>
    <n v="1479.11"/>
    <d v="1996-04-05T00:00:00"/>
    <n v="182.81000000000017"/>
    <s v="Female"/>
    <n v="26"/>
    <d v="1974-02-10T00:00:00"/>
    <n v="48.648526492896998"/>
    <s v="Automation Specialist II"/>
    <s v="Entertainment"/>
    <s v="Mass Customer"/>
    <s v="N"/>
    <s v="Yes"/>
    <n v="14"/>
    <m/>
  </r>
  <r>
    <n v="13244"/>
    <n v="26"/>
    <x v="359"/>
    <n v="219"/>
    <d v="2017-05-25T00:00:00"/>
    <b v="0"/>
    <s v="Approved"/>
    <s v="WeareA2B"/>
    <s v="Standard"/>
    <s v="medium"/>
    <s v="medium"/>
    <n v="1992.93"/>
    <n v="762.63"/>
    <d v="1992-10-11T00:00:00"/>
    <n v="1230.3000000000002"/>
    <s v="Female"/>
    <n v="26"/>
    <d v="1974-02-10T00:00:00"/>
    <n v="48.648526492896998"/>
    <s v="Automation Specialist II"/>
    <s v="Entertainment"/>
    <s v="Mass Customer"/>
    <s v="N"/>
    <s v="Yes"/>
    <n v="14"/>
    <m/>
  </r>
  <r>
    <n v="12750"/>
    <n v="1"/>
    <x v="360"/>
    <n v="9"/>
    <d v="2017-12-21T00:00:00"/>
    <b v="0"/>
    <s v="Approved"/>
    <s v="Giant Bicycles"/>
    <s v="Standard"/>
    <s v="medium"/>
    <s v="medium"/>
    <n v="1403.5"/>
    <n v="954.82"/>
    <d v="2016-11-14T00:00:00"/>
    <n v="448.67999999999995"/>
    <s v="Female"/>
    <n v="21"/>
    <d v="1969-05-19T00:00:00"/>
    <n v="53.382773068556581"/>
    <s v="Programmer III"/>
    <s v="Retail"/>
    <s v="Affluent Customer"/>
    <s v="N"/>
    <s v="Yes"/>
    <n v="18"/>
    <m/>
  </r>
  <r>
    <n v="17025"/>
    <n v="16"/>
    <x v="360"/>
    <n v="9"/>
    <d v="2017-12-21T00:00:00"/>
    <b v="0"/>
    <s v="Approved"/>
    <s v="Norco Bicycles"/>
    <s v="Standard"/>
    <s v="high"/>
    <s v="small"/>
    <n v="1661.92"/>
    <n v="1479.11"/>
    <d v="2010-05-05T00:00:00"/>
    <n v="182.81000000000017"/>
    <s v="Female"/>
    <n v="21"/>
    <d v="1969-05-19T00:00:00"/>
    <n v="53.382773068556581"/>
    <s v="Programmer III"/>
    <s v="Retail"/>
    <s v="Affluent Customer"/>
    <s v="N"/>
    <s v="Yes"/>
    <n v="18"/>
    <m/>
  </r>
  <r>
    <n v="2502"/>
    <n v="12"/>
    <x v="360"/>
    <n v="82"/>
    <d v="2017-10-09T00:00:00"/>
    <b v="0"/>
    <s v="Approved"/>
    <s v="WeareA2B"/>
    <s v="Standard"/>
    <s v="medium"/>
    <s v="medium"/>
    <n v="1231.1500000000001"/>
    <n v="161.6"/>
    <d v="1994-09-09T00:00:00"/>
    <n v="1069.5500000000002"/>
    <s v="Female"/>
    <n v="21"/>
    <d v="1969-05-19T00:00:00"/>
    <n v="53.382773068556581"/>
    <s v="Programmer III"/>
    <s v="Retail"/>
    <s v="Affluent Customer"/>
    <s v="N"/>
    <s v="Yes"/>
    <n v="18"/>
    <m/>
  </r>
  <r>
    <n v="19363"/>
    <n v="34"/>
    <x v="360"/>
    <n v="185"/>
    <d v="2017-06-28T00:00:00"/>
    <b v="1"/>
    <s v="Approved"/>
    <s v="Norco Bicycles"/>
    <s v="Road"/>
    <s v="high"/>
    <s v="large"/>
    <n v="774.53"/>
    <n v="464.72"/>
    <d v="1997-05-10T00:00:00"/>
    <n v="309.80999999999995"/>
    <s v="Female"/>
    <n v="21"/>
    <d v="1969-05-19T00:00:00"/>
    <n v="53.382773068556581"/>
    <s v="Programmer III"/>
    <s v="Retail"/>
    <s v="Affluent Customer"/>
    <s v="N"/>
    <s v="Yes"/>
    <n v="18"/>
    <m/>
  </r>
  <r>
    <n v="2045"/>
    <n v="78"/>
    <x v="360"/>
    <n v="250"/>
    <d v="2017-04-24T00:00:00"/>
    <b v="1"/>
    <s v="Approved"/>
    <s v="Giant Bicycles"/>
    <s v="Standard"/>
    <s v="medium"/>
    <s v="large"/>
    <n v="1765.3"/>
    <n v="709.48"/>
    <d v="2004-12-18T00:00:00"/>
    <n v="1055.82"/>
    <s v="Female"/>
    <n v="21"/>
    <d v="1969-05-19T00:00:00"/>
    <n v="53.382773068556581"/>
    <s v="Programmer III"/>
    <s v="Retail"/>
    <s v="Affluent Customer"/>
    <s v="N"/>
    <s v="Yes"/>
    <n v="18"/>
    <m/>
  </r>
  <r>
    <n v="4668"/>
    <n v="17"/>
    <x v="360"/>
    <n v="278"/>
    <d v="2017-03-27T00:00:00"/>
    <b v="0"/>
    <s v="Approved"/>
    <s v="Solex"/>
    <s v="Standard"/>
    <s v="high"/>
    <s v="medium"/>
    <n v="1024.6600000000001"/>
    <n v="614.79999999999995"/>
    <d v="2016-02-04T00:00:00"/>
    <n v="409.86000000000013"/>
    <s v="Female"/>
    <n v="21"/>
    <d v="1969-05-19T00:00:00"/>
    <n v="53.382773068556581"/>
    <s v="Programmer III"/>
    <s v="Retail"/>
    <s v="Affluent Customer"/>
    <s v="N"/>
    <s v="Yes"/>
    <n v="18"/>
    <m/>
  </r>
  <r>
    <n v="9978"/>
    <n v="92"/>
    <x v="360"/>
    <n v="356"/>
    <d v="2017-01-08T00:00:00"/>
    <b v="0"/>
    <s v="Approved"/>
    <s v="WeareA2B"/>
    <s v="Standard"/>
    <s v="medium"/>
    <s v="small"/>
    <n v="1415.01"/>
    <n v="1259.3599999999999"/>
    <d v="2002-10-10T00:00:00"/>
    <n v="155.65000000000009"/>
    <s v="Female"/>
    <n v="21"/>
    <d v="1969-05-19T00:00:00"/>
    <n v="53.382773068556581"/>
    <s v="Programmer III"/>
    <s v="Retail"/>
    <s v="Affluent Customer"/>
    <s v="N"/>
    <s v="Yes"/>
    <n v="18"/>
    <m/>
  </r>
  <r>
    <n v="12904"/>
    <n v="54"/>
    <x v="361"/>
    <n v="71"/>
    <d v="2017-10-20T00:00:00"/>
    <b v="0"/>
    <s v="Approved"/>
    <s v="WeareA2B"/>
    <s v="Standard"/>
    <s v="medium"/>
    <s v="medium"/>
    <n v="1292.8399999999999"/>
    <n v="13.44"/>
    <d v="1993-06-23T00:00:00"/>
    <n v="1279.3999999999999"/>
    <s v="Female"/>
    <n v="32"/>
    <d v="1971-10-11T00:00:00"/>
    <n v="50.98551279426686"/>
    <n v="0"/>
    <s v="Retail"/>
    <s v="Mass Customer"/>
    <s v="N"/>
    <s v="Yes"/>
    <n v="14"/>
    <m/>
  </r>
  <r>
    <n v="4171"/>
    <n v="44"/>
    <x v="361"/>
    <n v="235"/>
    <d v="2017-05-09T00:00:00"/>
    <b v="1"/>
    <s v="Approved"/>
    <s v="WeareA2B"/>
    <s v="Standard"/>
    <s v="medium"/>
    <s v="medium"/>
    <n v="1769.64"/>
    <n v="108.76"/>
    <d v="2012-06-04T00:00:00"/>
    <n v="1660.88"/>
    <s v="Female"/>
    <n v="32"/>
    <d v="1971-10-11T00:00:00"/>
    <n v="50.98551279426686"/>
    <n v="0"/>
    <s v="Retail"/>
    <s v="Mass Customer"/>
    <s v="N"/>
    <s v="Yes"/>
    <n v="14"/>
    <m/>
  </r>
  <r>
    <n v="18091"/>
    <n v="80"/>
    <x v="361"/>
    <n v="286"/>
    <d v="2017-03-19T00:00:00"/>
    <b v="0"/>
    <s v="Approved"/>
    <s v="OHM Cycles"/>
    <s v="Touring"/>
    <s v="low"/>
    <s v="medium"/>
    <n v="1073.07"/>
    <n v="933.84"/>
    <d v="1997-01-25T00:00:00"/>
    <n v="139.2299999999999"/>
    <s v="Female"/>
    <n v="32"/>
    <d v="1971-10-11T00:00:00"/>
    <n v="50.98551279426686"/>
    <n v="0"/>
    <s v="Retail"/>
    <s v="Mass Customer"/>
    <s v="N"/>
    <s v="Yes"/>
    <n v="14"/>
    <m/>
  </r>
  <r>
    <n v="3882"/>
    <n v="71"/>
    <x v="361"/>
    <n v="300"/>
    <d v="2017-03-05T00:00:00"/>
    <b v="0"/>
    <s v="Approved"/>
    <s v="Solex"/>
    <s v="Standard"/>
    <s v="high"/>
    <s v="large"/>
    <n v="1842.92"/>
    <n v="1105.75"/>
    <d v="2006-05-22T00:00:00"/>
    <n v="737.17000000000007"/>
    <s v="Female"/>
    <n v="32"/>
    <d v="1971-10-11T00:00:00"/>
    <n v="50.98551279426686"/>
    <n v="0"/>
    <s v="Retail"/>
    <s v="Mass Customer"/>
    <s v="N"/>
    <s v="Yes"/>
    <n v="14"/>
    <m/>
  </r>
  <r>
    <n v="15375"/>
    <n v="80"/>
    <x v="361"/>
    <n v="315"/>
    <d v="2017-02-18T00:00:00"/>
    <b v="1"/>
    <s v="Approved"/>
    <s v="OHM Cycles"/>
    <s v="Touring"/>
    <s v="low"/>
    <s v="medium"/>
    <n v="1073.07"/>
    <n v="933.84"/>
    <d v="2004-12-18T00:00:00"/>
    <n v="139.2299999999999"/>
    <s v="Female"/>
    <n v="32"/>
    <d v="1971-10-11T00:00:00"/>
    <n v="50.98551279426686"/>
    <n v="0"/>
    <s v="Retail"/>
    <s v="Mass Customer"/>
    <s v="N"/>
    <s v="Yes"/>
    <n v="14"/>
    <m/>
  </r>
  <r>
    <n v="10978"/>
    <n v="84"/>
    <x v="362"/>
    <n v="12"/>
    <d v="2017-12-18T00:00:00"/>
    <b v="0"/>
    <s v="Approved"/>
    <s v="Trek Bicycles"/>
    <s v="Road"/>
    <s v="medium"/>
    <s v="medium"/>
    <n v="290.62"/>
    <n v="215.14"/>
    <d v="2004-12-18T00:00:00"/>
    <n v="75.480000000000018"/>
    <s v="Male"/>
    <n v="19"/>
    <d v="1997-02-09T00:00:00"/>
    <n v="25.634827863077128"/>
    <s v="Registered Nurse"/>
    <s v="Health"/>
    <s v="Mass Customer"/>
    <s v="N"/>
    <s v="No"/>
    <n v="4"/>
    <m/>
  </r>
  <r>
    <n v="2356"/>
    <n v="39"/>
    <x v="362"/>
    <n v="50"/>
    <d v="2017-11-10T00:00:00"/>
    <b v="0"/>
    <s v="Approved"/>
    <s v="Giant Bicycles"/>
    <s v="Standard"/>
    <s v="medium"/>
    <s v="large"/>
    <n v="1812.75"/>
    <n v="582.48"/>
    <d v="2010-06-07T00:00:00"/>
    <n v="1230.27"/>
    <s v="Male"/>
    <n v="19"/>
    <d v="1997-02-09T00:00:00"/>
    <n v="25.634827863077128"/>
    <s v="Registered Nurse"/>
    <s v="Health"/>
    <s v="Mass Customer"/>
    <s v="N"/>
    <s v="No"/>
    <n v="4"/>
    <m/>
  </r>
  <r>
    <n v="14045"/>
    <n v="95"/>
    <x v="362"/>
    <n v="59"/>
    <d v="2017-11-01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19"/>
    <d v="1997-02-09T00:00:00"/>
    <n v="25.634827863077128"/>
    <s v="Registered Nurse"/>
    <s v="Health"/>
    <s v="Mass Customer"/>
    <s v="N"/>
    <s v="No"/>
    <n v="4"/>
    <m/>
  </r>
  <r>
    <n v="13780"/>
    <n v="75"/>
    <x v="362"/>
    <n v="63"/>
    <d v="2017-10-28T00:00:00"/>
    <b v="0"/>
    <s v="Approved"/>
    <s v="Giant Bicycles"/>
    <s v="Touring"/>
    <s v="medium"/>
    <s v="large"/>
    <n v="1873.97"/>
    <n v="863.95"/>
    <d v="2006-05-22T00:00:00"/>
    <n v="1010.02"/>
    <s v="Male"/>
    <n v="19"/>
    <d v="1997-02-09T00:00:00"/>
    <n v="25.634827863077128"/>
    <s v="Registered Nurse"/>
    <s v="Health"/>
    <s v="Mass Customer"/>
    <s v="N"/>
    <s v="No"/>
    <n v="4"/>
    <m/>
  </r>
  <r>
    <n v="13982"/>
    <n v="49"/>
    <x v="362"/>
    <n v="76"/>
    <d v="2017-10-15T00:00:00"/>
    <b v="1"/>
    <s v="Approved"/>
    <s v="Trek Bicycles"/>
    <s v="Road"/>
    <s v="medium"/>
    <s v="medium"/>
    <n v="533.51"/>
    <n v="400.13"/>
    <d v="2012-06-04T00:00:00"/>
    <n v="133.38"/>
    <s v="Male"/>
    <n v="19"/>
    <d v="1997-02-09T00:00:00"/>
    <n v="25.634827863077128"/>
    <s v="Registered Nurse"/>
    <s v="Health"/>
    <s v="Mass Customer"/>
    <s v="N"/>
    <s v="No"/>
    <n v="4"/>
    <m/>
  </r>
  <r>
    <n v="13124"/>
    <n v="63"/>
    <x v="362"/>
    <n v="149"/>
    <d v="2017-08-03T00:00:00"/>
    <b v="0"/>
    <s v="Approved"/>
    <s v="Solex"/>
    <s v="Standard"/>
    <s v="medium"/>
    <s v="medium"/>
    <n v="1483.2"/>
    <n v="99.59"/>
    <d v="1998-12-17T00:00:00"/>
    <n v="1383.6100000000001"/>
    <s v="Male"/>
    <n v="19"/>
    <d v="1997-02-09T00:00:00"/>
    <n v="25.634827863077128"/>
    <s v="Registered Nurse"/>
    <s v="Health"/>
    <s v="Mass Customer"/>
    <s v="N"/>
    <s v="No"/>
    <n v="4"/>
    <m/>
  </r>
  <r>
    <n v="1810"/>
    <n v="3"/>
    <x v="362"/>
    <n v="150"/>
    <d v="2017-08-02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19"/>
    <d v="1997-02-09T00:00:00"/>
    <n v="25.634827863077128"/>
    <s v="Registered Nurse"/>
    <s v="Health"/>
    <s v="Mass Customer"/>
    <s v="N"/>
    <s v="No"/>
    <n v="4"/>
    <m/>
  </r>
  <r>
    <n v="6647"/>
    <n v="10"/>
    <x v="362"/>
    <n v="176"/>
    <d v="2017-07-07T00:00:00"/>
    <b v="0"/>
    <s v="Approved"/>
    <s v="WeareA2B"/>
    <s v="Touring"/>
    <s v="medium"/>
    <s v="medium"/>
    <n v="1466.68"/>
    <n v="363.25"/>
    <d v="2014-03-03T00:00:00"/>
    <n v="1103.43"/>
    <s v="Male"/>
    <n v="19"/>
    <d v="1997-02-09T00:00:00"/>
    <n v="25.634827863077128"/>
    <s v="Registered Nurse"/>
    <s v="Health"/>
    <s v="Mass Customer"/>
    <s v="N"/>
    <s v="No"/>
    <n v="4"/>
    <m/>
  </r>
  <r>
    <n v="12625"/>
    <n v="5"/>
    <x v="362"/>
    <n v="251"/>
    <d v="2017-04-23T00:00:00"/>
    <b v="0"/>
    <s v="Approved"/>
    <s v="Trek Bicycles"/>
    <s v="Mountain"/>
    <s v="low"/>
    <s v="medium"/>
    <n v="574.64"/>
    <n v="459.71"/>
    <d v="2011-08-29T00:00:00"/>
    <n v="114.93"/>
    <s v="Male"/>
    <n v="19"/>
    <d v="1997-02-09T00:00:00"/>
    <n v="25.634827863077128"/>
    <s v="Registered Nurse"/>
    <s v="Health"/>
    <s v="Mass Customer"/>
    <s v="N"/>
    <s v="No"/>
    <n v="4"/>
    <m/>
  </r>
  <r>
    <n v="1017"/>
    <n v="17"/>
    <x v="362"/>
    <n v="317"/>
    <d v="2017-02-16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19"/>
    <d v="1997-02-09T00:00:00"/>
    <n v="25.634827863077128"/>
    <s v="Registered Nurse"/>
    <s v="Health"/>
    <s v="Mass Customer"/>
    <s v="N"/>
    <s v="No"/>
    <n v="4"/>
    <m/>
  </r>
  <r>
    <n v="12008"/>
    <n v="94"/>
    <x v="363"/>
    <n v="12"/>
    <d v="2017-12-18T00:00:00"/>
    <b v="1"/>
    <s v="Approved"/>
    <s v="Giant Bicycles"/>
    <s v="Standard"/>
    <s v="medium"/>
    <s v="large"/>
    <n v="1635.3"/>
    <n v="993.66"/>
    <d v="2007-12-11T00:00:00"/>
    <n v="641.64"/>
    <s v="Female"/>
    <n v="58"/>
    <d v="1973-09-15T00:00:00"/>
    <n v="49.054005944951797"/>
    <s v="Marketing Manager"/>
    <s v="n/a"/>
    <s v="Mass Customer"/>
    <s v="N"/>
    <s v="No"/>
    <n v="18"/>
    <m/>
  </r>
  <r>
    <n v="6882"/>
    <n v="79"/>
    <x v="363"/>
    <n v="137"/>
    <d v="2017-08-15T00:00:00"/>
    <b v="0"/>
    <s v="Approved"/>
    <s v="Norco Bicycles"/>
    <s v="Standard"/>
    <s v="medium"/>
    <s v="medium"/>
    <n v="1555.58"/>
    <n v="818.01"/>
    <d v="2007-08-04T00:00:00"/>
    <n v="737.56999999999994"/>
    <s v="Female"/>
    <n v="58"/>
    <d v="1973-09-15T00:00:00"/>
    <n v="49.054005944951797"/>
    <s v="Marketing Manager"/>
    <s v="n/a"/>
    <s v="Mass Customer"/>
    <s v="N"/>
    <s v="No"/>
    <n v="18"/>
    <m/>
  </r>
  <r>
    <n v="13960"/>
    <n v="4"/>
    <x v="363"/>
    <n v="172"/>
    <d v="2017-07-11T00:00:00"/>
    <b v="0"/>
    <s v="Approved"/>
    <s v="Giant Bicycles"/>
    <s v="Standard"/>
    <s v="high"/>
    <s v="medium"/>
    <n v="1129.1300000000001"/>
    <n v="677.48"/>
    <d v="2003-03-18T00:00:00"/>
    <n v="451.65000000000009"/>
    <s v="Female"/>
    <n v="58"/>
    <d v="1973-09-15T00:00:00"/>
    <n v="49.054005944951797"/>
    <s v="Marketing Manager"/>
    <s v="n/a"/>
    <s v="Mass Customer"/>
    <s v="N"/>
    <s v="No"/>
    <n v="18"/>
    <m/>
  </r>
  <r>
    <n v="6306"/>
    <n v="81"/>
    <x v="363"/>
    <n v="202"/>
    <d v="2017-06-11T00:00:00"/>
    <b v="1"/>
    <s v="Approved"/>
    <s v="Norco Bicycles"/>
    <s v="Standard"/>
    <s v="medium"/>
    <s v="small"/>
    <n v="586.45000000000005"/>
    <n v="521.94000000000005"/>
    <d v="2004-01-16T00:00:00"/>
    <n v="64.509999999999991"/>
    <s v="Female"/>
    <n v="58"/>
    <d v="1973-09-15T00:00:00"/>
    <n v="49.054005944951797"/>
    <s v="Marketing Manager"/>
    <s v="n/a"/>
    <s v="Mass Customer"/>
    <s v="N"/>
    <s v="No"/>
    <n v="18"/>
    <m/>
  </r>
  <r>
    <n v="13376"/>
    <n v="27"/>
    <x v="363"/>
    <n v="346"/>
    <d v="2017-01-18T00:00:00"/>
    <b v="0"/>
    <s v="Approved"/>
    <s v="Trek Bicycles"/>
    <s v="Standard"/>
    <s v="medium"/>
    <s v="medium"/>
    <n v="499.53"/>
    <n v="388.72"/>
    <d v="2003-02-16T00:00:00"/>
    <n v="110.80999999999995"/>
    <s v="Female"/>
    <n v="58"/>
    <d v="1973-09-15T00:00:00"/>
    <n v="49.054005944951797"/>
    <s v="Marketing Manager"/>
    <s v="n/a"/>
    <s v="Mass Customer"/>
    <s v="N"/>
    <s v="No"/>
    <n v="18"/>
    <m/>
  </r>
  <r>
    <n v="18659"/>
    <n v="34"/>
    <x v="364"/>
    <n v="1"/>
    <d v="2017-12-29T00:00:00"/>
    <b v="1"/>
    <s v="Approved"/>
    <s v="Norco Bicycles"/>
    <s v="Road"/>
    <s v="high"/>
    <s v="large"/>
    <n v="774.53"/>
    <n v="464.72"/>
    <d v="1994-07-12T00:00:00"/>
    <n v="309.80999999999995"/>
    <s v="Female"/>
    <n v="19"/>
    <d v="1977-03-10T00:00:00"/>
    <n v="45.569074438419591"/>
    <s v="Research Associate"/>
    <s v="Financial Services"/>
    <s v="Mass Customer"/>
    <s v="N"/>
    <s v="Yes"/>
    <n v="11"/>
    <m/>
  </r>
  <r>
    <n v="7057"/>
    <n v="54"/>
    <x v="364"/>
    <n v="5"/>
    <d v="2017-12-25T00:00:00"/>
    <b v="1"/>
    <s v="Approved"/>
    <s v="WeareA2B"/>
    <s v="Standard"/>
    <s v="medium"/>
    <s v="medium"/>
    <n v="1292.8399999999999"/>
    <n v="13.44"/>
    <d v="2015-10-18T00:00:00"/>
    <n v="1279.3999999999999"/>
    <s v="Female"/>
    <n v="19"/>
    <d v="1977-03-10T00:00:00"/>
    <n v="45.569074438419591"/>
    <s v="Research Associate"/>
    <s v="Financial Services"/>
    <s v="Mass Customer"/>
    <s v="N"/>
    <s v="Yes"/>
    <n v="11"/>
    <m/>
  </r>
  <r>
    <n v="13875"/>
    <n v="43"/>
    <x v="364"/>
    <n v="24"/>
    <d v="2017-12-06T00:00:00"/>
    <b v="0"/>
    <s v="Approved"/>
    <s v="Solex"/>
    <s v="Standard"/>
    <s v="medium"/>
    <s v="medium"/>
    <n v="1151.96"/>
    <n v="649.49"/>
    <d v="2006-10-01T00:00:00"/>
    <n v="502.47"/>
    <s v="Female"/>
    <n v="19"/>
    <d v="1977-03-10T00:00:00"/>
    <n v="45.569074438419591"/>
    <s v="Research Associate"/>
    <s v="Financial Services"/>
    <s v="Mass Customer"/>
    <s v="N"/>
    <s v="Yes"/>
    <n v="11"/>
    <m/>
  </r>
  <r>
    <n v="2125"/>
    <n v="24"/>
    <x v="364"/>
    <n v="110"/>
    <d v="2017-09-11T00:00:00"/>
    <b v="0"/>
    <s v="Approved"/>
    <s v="Solex"/>
    <s v="Road"/>
    <s v="medium"/>
    <s v="large"/>
    <n v="1777.8"/>
    <n v="820.78"/>
    <d v="1991-11-10T00:00:00"/>
    <n v="957.02"/>
    <s v="Female"/>
    <n v="19"/>
    <d v="1977-03-10T00:00:00"/>
    <n v="45.569074438419591"/>
    <s v="Research Associate"/>
    <s v="Financial Services"/>
    <s v="Mass Customer"/>
    <s v="N"/>
    <s v="Yes"/>
    <n v="11"/>
    <m/>
  </r>
  <r>
    <n v="2164"/>
    <n v="53"/>
    <x v="364"/>
    <n v="232"/>
    <d v="2017-05-12T00:00:00"/>
    <b v="1"/>
    <s v="Approved"/>
    <s v="OHM Cycles"/>
    <s v="Standard"/>
    <s v="medium"/>
    <s v="medium"/>
    <n v="795.34"/>
    <n v="101.58"/>
    <d v="2015-10-18T00:00:00"/>
    <n v="693.76"/>
    <s v="Female"/>
    <n v="19"/>
    <d v="1977-03-10T00:00:00"/>
    <n v="45.569074438419591"/>
    <s v="Research Associate"/>
    <s v="Financial Services"/>
    <s v="Mass Customer"/>
    <s v="N"/>
    <s v="Yes"/>
    <n v="11"/>
    <m/>
  </r>
  <r>
    <n v="1686"/>
    <n v="68"/>
    <x v="364"/>
    <n v="271"/>
    <d v="2017-04-03T00:00:00"/>
    <b v="1"/>
    <s v="Approved"/>
    <s v="OHM Cycles"/>
    <s v="Standard"/>
    <s v="medium"/>
    <s v="medium"/>
    <n v="1636.9"/>
    <n v="44.71"/>
    <d v="2010-08-20T00:00:00"/>
    <n v="1592.19"/>
    <s v="Female"/>
    <n v="19"/>
    <d v="1977-03-10T00:00:00"/>
    <n v="45.569074438419591"/>
    <s v="Research Associate"/>
    <s v="Financial Services"/>
    <s v="Mass Customer"/>
    <s v="N"/>
    <s v="Yes"/>
    <n v="11"/>
    <m/>
  </r>
  <r>
    <n v="12683"/>
    <n v="37"/>
    <x v="364"/>
    <n v="315"/>
    <d v="2017-02-18T00:00:00"/>
    <b v="1"/>
    <s v="Approved"/>
    <s v="OHM Cycles"/>
    <s v="Standard"/>
    <s v="low"/>
    <s v="medium"/>
    <n v="1793.43"/>
    <n v="248.82"/>
    <d v="2011-05-09T00:00:00"/>
    <n v="1544.6100000000001"/>
    <s v="Female"/>
    <n v="19"/>
    <d v="1977-03-10T00:00:00"/>
    <n v="45.569074438419591"/>
    <s v="Research Associate"/>
    <s v="Financial Services"/>
    <s v="Mass Customer"/>
    <s v="N"/>
    <s v="Yes"/>
    <n v="11"/>
    <m/>
  </r>
  <r>
    <n v="13641"/>
    <n v="51"/>
    <x v="364"/>
    <n v="316"/>
    <d v="2017-02-17T00:00:00"/>
    <b v="0"/>
    <s v="Approved"/>
    <s v="OHM Cycles"/>
    <s v="Standard"/>
    <s v="high"/>
    <s v="medium"/>
    <n v="2005.66"/>
    <n v="1203.4000000000001"/>
    <d v="1997-02-09T00:00:00"/>
    <n v="802.26"/>
    <s v="Female"/>
    <n v="19"/>
    <d v="1977-03-10T00:00:00"/>
    <n v="45.569074438419591"/>
    <s v="Research Associate"/>
    <s v="Financial Services"/>
    <s v="Mass Customer"/>
    <s v="N"/>
    <s v="Yes"/>
    <n v="11"/>
    <m/>
  </r>
  <r>
    <n v="4905"/>
    <n v="74"/>
    <x v="364"/>
    <n v="319"/>
    <d v="2017-02-14T00:00:00"/>
    <b v="0"/>
    <s v="Approved"/>
    <s v="WeareA2B"/>
    <s v="Standard"/>
    <s v="medium"/>
    <s v="medium"/>
    <n v="1228.07"/>
    <n v="400.91"/>
    <d v="2015-08-10T00:00:00"/>
    <n v="827.15999999999985"/>
    <s v="Female"/>
    <n v="19"/>
    <d v="1977-03-10T00:00:00"/>
    <n v="45.569074438419591"/>
    <s v="Research Associate"/>
    <s v="Financial Services"/>
    <s v="Mass Customer"/>
    <s v="N"/>
    <s v="Yes"/>
    <n v="11"/>
    <m/>
  </r>
  <r>
    <n v="15206"/>
    <n v="67"/>
    <x v="364"/>
    <n v="353"/>
    <d v="2017-01-11T00:00:00"/>
    <b v="0"/>
    <s v="Approved"/>
    <s v="Norco Bicycles"/>
    <s v="Road"/>
    <s v="medium"/>
    <s v="medium"/>
    <n v="544.04999999999995"/>
    <n v="376.84"/>
    <d v="2002-08-31T00:00:00"/>
    <n v="167.20999999999998"/>
    <s v="Female"/>
    <n v="19"/>
    <d v="1977-03-10T00:00:00"/>
    <n v="45.569074438419591"/>
    <s v="Research Associate"/>
    <s v="Financial Services"/>
    <s v="Mass Customer"/>
    <s v="N"/>
    <s v="Yes"/>
    <n v="11"/>
    <m/>
  </r>
  <r>
    <n v="5882"/>
    <n v="44"/>
    <x v="364"/>
    <n v="355"/>
    <d v="2017-01-09T00:00:00"/>
    <b v="0"/>
    <s v="Approved"/>
    <s v="WeareA2B"/>
    <s v="Standard"/>
    <s v="medium"/>
    <s v="medium"/>
    <n v="1769.64"/>
    <n v="108.76"/>
    <d v="2012-06-04T00:00:00"/>
    <n v="1660.88"/>
    <s v="Female"/>
    <n v="19"/>
    <d v="1977-03-10T00:00:00"/>
    <n v="45.569074438419591"/>
    <s v="Research Associate"/>
    <s v="Financial Services"/>
    <s v="Mass Customer"/>
    <s v="N"/>
    <s v="Yes"/>
    <n v="11"/>
    <m/>
  </r>
  <r>
    <n v="11479"/>
    <n v="18"/>
    <x v="365"/>
    <n v="35"/>
    <d v="2017-11-25T00:00:00"/>
    <b v="0"/>
    <s v="Approved"/>
    <s v="Solex"/>
    <s v="Standard"/>
    <s v="medium"/>
    <s v="medium"/>
    <n v="575.27"/>
    <n v="431.45"/>
    <d v="1993-05-26T00:00:00"/>
    <n v="143.82"/>
    <s v="Female"/>
    <n v="54"/>
    <d v="1973-06-04T00:00:00"/>
    <n v="49.336197725773715"/>
    <s v="Senior Developer"/>
    <s v="Health"/>
    <s v="Mass Customer"/>
    <s v="N"/>
    <s v="Yes"/>
    <n v="7"/>
    <m/>
  </r>
  <r>
    <n v="12579"/>
    <n v="1"/>
    <x v="365"/>
    <n v="102"/>
    <d v="2017-09-19T00:00:00"/>
    <b v="0"/>
    <s v="Approved"/>
    <s v="Giant Bicycles"/>
    <s v="Standard"/>
    <s v="medium"/>
    <s v="medium"/>
    <n v="1403.5"/>
    <n v="954.82"/>
    <d v="2016-11-14T00:00:00"/>
    <n v="448.67999999999995"/>
    <s v="Female"/>
    <n v="54"/>
    <d v="1973-06-04T00:00:00"/>
    <n v="49.336197725773715"/>
    <s v="Senior Developer"/>
    <s v="Health"/>
    <s v="Mass Customer"/>
    <s v="N"/>
    <s v="Yes"/>
    <n v="7"/>
    <m/>
  </r>
  <r>
    <n v="12104"/>
    <n v="56"/>
    <x v="365"/>
    <n v="214"/>
    <d v="2017-05-30T00:00:00"/>
    <b v="0"/>
    <s v="Approved"/>
    <s v="OHM Cycles"/>
    <s v="Standard"/>
    <s v="medium"/>
    <s v="medium"/>
    <n v="183.86"/>
    <n v="137.9"/>
    <d v="1991-01-21T00:00:00"/>
    <n v="45.960000000000008"/>
    <s v="Female"/>
    <n v="54"/>
    <d v="1973-06-04T00:00:00"/>
    <n v="49.336197725773715"/>
    <s v="Senior Developer"/>
    <s v="Health"/>
    <s v="Mass Customer"/>
    <s v="N"/>
    <s v="Yes"/>
    <n v="7"/>
    <m/>
  </r>
  <r>
    <n v="300"/>
    <n v="4"/>
    <x v="365"/>
    <n v="280"/>
    <d v="2017-03-25T00:00:00"/>
    <b v="1"/>
    <s v="Approved"/>
    <s v="Giant Bicycles"/>
    <s v="Standard"/>
    <s v="high"/>
    <s v="medium"/>
    <n v="1129.1300000000001"/>
    <n v="677.48"/>
    <d v="2004-08-17T00:00:00"/>
    <n v="451.65000000000009"/>
    <s v="Female"/>
    <n v="54"/>
    <d v="1973-06-04T00:00:00"/>
    <n v="49.336197725773715"/>
    <s v="Senior Developer"/>
    <s v="Health"/>
    <s v="Mass Customer"/>
    <s v="N"/>
    <s v="Yes"/>
    <n v="7"/>
    <m/>
  </r>
  <r>
    <n v="14667"/>
    <n v="64"/>
    <x v="365"/>
    <n v="288"/>
    <d v="2017-03-17T00:00:00"/>
    <b v="1"/>
    <s v="Approved"/>
    <s v="Trek Bicycles"/>
    <s v="Standard"/>
    <s v="medium"/>
    <s v="large"/>
    <n v="1469.44"/>
    <n v="596.54999999999995"/>
    <d v="2010-11-05T00:00:00"/>
    <n v="872.8900000000001"/>
    <s v="Female"/>
    <n v="54"/>
    <d v="1973-06-04T00:00:00"/>
    <n v="49.336197725773715"/>
    <s v="Senior Developer"/>
    <s v="Health"/>
    <s v="Mass Customer"/>
    <s v="N"/>
    <s v="Yes"/>
    <n v="7"/>
    <m/>
  </r>
  <r>
    <n v="6248"/>
    <n v="31"/>
    <x v="365"/>
    <n v="303"/>
    <d v="2017-03-02T00:00:00"/>
    <b v="0"/>
    <s v="Approved"/>
    <s v="Giant Bicycles"/>
    <s v="Standard"/>
    <s v="medium"/>
    <s v="medium"/>
    <n v="230.91"/>
    <n v="173.18"/>
    <d v="1995-12-19T00:00:00"/>
    <n v="57.72999999999999"/>
    <s v="Female"/>
    <n v="54"/>
    <d v="1973-06-04T00:00:00"/>
    <n v="49.336197725773715"/>
    <s v="Senior Developer"/>
    <s v="Health"/>
    <s v="Mass Customer"/>
    <s v="N"/>
    <s v="Yes"/>
    <n v="7"/>
    <m/>
  </r>
  <r>
    <n v="2741"/>
    <n v="54"/>
    <x v="366"/>
    <n v="21"/>
    <d v="2017-12-09T00:00:00"/>
    <b v="1"/>
    <s v="Approved"/>
    <s v="WeareA2B"/>
    <s v="Standard"/>
    <s v="medium"/>
    <s v="medium"/>
    <n v="1292.8399999999999"/>
    <n v="13.44"/>
    <d v="2015-10-18T00:00:00"/>
    <n v="1279.3999999999999"/>
    <s v="Male"/>
    <n v="97"/>
    <d v="1986-08-05T00:00:00"/>
    <n v="36.158115534309999"/>
    <s v="Computer Systems Analyst I"/>
    <s v="IT"/>
    <s v="Mass Customer"/>
    <s v="N"/>
    <s v="Yes"/>
    <n v="15"/>
    <m/>
  </r>
  <r>
    <n v="9195"/>
    <n v="90"/>
    <x v="366"/>
    <n v="244"/>
    <d v="2017-04-30T00:00:00"/>
    <b v="1"/>
    <s v="Approved"/>
    <s v="Norco Bicycles"/>
    <s v="Standard"/>
    <s v="low"/>
    <s v="medium"/>
    <n v="363.01"/>
    <n v="290.41000000000003"/>
    <d v="1999-07-26T00:00:00"/>
    <n v="72.599999999999966"/>
    <s v="Male"/>
    <n v="97"/>
    <d v="1986-08-05T00:00:00"/>
    <n v="36.158115534309999"/>
    <s v="Computer Systems Analyst I"/>
    <s v="IT"/>
    <s v="Mass Customer"/>
    <s v="N"/>
    <s v="Yes"/>
    <n v="15"/>
    <m/>
  </r>
  <r>
    <n v="17918"/>
    <n v="86"/>
    <x v="366"/>
    <n v="277"/>
    <d v="2017-03-28T00:00:00"/>
    <b v="0"/>
    <s v="Approved"/>
    <s v="OHM Cycles"/>
    <s v="Standard"/>
    <s v="medium"/>
    <s v="medium"/>
    <n v="235.63"/>
    <n v="125.07"/>
    <d v="2004-08-07T00:00:00"/>
    <n v="110.56"/>
    <s v="Male"/>
    <n v="97"/>
    <d v="1986-08-05T00:00:00"/>
    <n v="36.158115534309999"/>
    <s v="Computer Systems Analyst I"/>
    <s v="IT"/>
    <s v="Mass Customer"/>
    <s v="N"/>
    <s v="Yes"/>
    <n v="15"/>
    <m/>
  </r>
  <r>
    <n v="18506"/>
    <n v="2"/>
    <x v="366"/>
    <n v="346"/>
    <d v="2017-01-18T00:00:00"/>
    <b v="0"/>
    <s v="Approved"/>
    <s v="Solex"/>
    <s v="Standard"/>
    <s v="medium"/>
    <s v="medium"/>
    <n v="71.489999999999995"/>
    <n v="53.62"/>
    <d v="2014-03-03T00:00:00"/>
    <n v="17.869999999999997"/>
    <s v="Male"/>
    <n v="97"/>
    <d v="1986-08-05T00:00:00"/>
    <n v="36.158115534309999"/>
    <s v="Computer Systems Analyst I"/>
    <s v="IT"/>
    <s v="Mass Customer"/>
    <s v="N"/>
    <s v="Yes"/>
    <n v="15"/>
    <m/>
  </r>
  <r>
    <n v="8716"/>
    <n v="30"/>
    <x v="366"/>
    <n v="358"/>
    <d v="2017-01-06T00:00:00"/>
    <b v="1"/>
    <s v="Approved"/>
    <s v="Solex"/>
    <s v="Standard"/>
    <s v="high"/>
    <s v="medium"/>
    <n v="748.17"/>
    <n v="448.9"/>
    <d v="1992-10-11T00:00:00"/>
    <n v="299.27"/>
    <s v="Male"/>
    <n v="97"/>
    <d v="1986-08-05T00:00:00"/>
    <n v="36.158115534309999"/>
    <s v="Computer Systems Analyst I"/>
    <s v="IT"/>
    <s v="Mass Customer"/>
    <s v="N"/>
    <s v="Yes"/>
    <n v="15"/>
    <m/>
  </r>
  <r>
    <n v="17766"/>
    <n v="31"/>
    <x v="367"/>
    <n v="133"/>
    <d v="2017-08-19T00:00:00"/>
    <b v="1"/>
    <s v="Approved"/>
    <s v="Giant Bicycles"/>
    <s v="Standard"/>
    <s v="medium"/>
    <s v="medium"/>
    <n v="230.91"/>
    <n v="173.18"/>
    <d v="2010-06-07T00:00:00"/>
    <n v="57.72999999999999"/>
    <s v="Female"/>
    <n v="98"/>
    <d v="1971-09-26T00:00:00"/>
    <n v="51.026608684677825"/>
    <s v="Computer Systems Analyst I"/>
    <s v="Financial Services"/>
    <s v="Affluent Customer"/>
    <s v="N"/>
    <s v="Yes"/>
    <n v="17"/>
    <m/>
  </r>
  <r>
    <n v="1888"/>
    <n v="83"/>
    <x v="368"/>
    <m/>
    <d v="2017-05-31T00:00:00"/>
    <m/>
    <s v="Approved"/>
    <s v="Solex"/>
    <s v="Touring"/>
    <s v="medium"/>
    <s v="large"/>
    <n v="2083.94"/>
    <n v="675.03"/>
    <n v="34079"/>
    <m/>
    <m/>
    <m/>
    <m/>
    <m/>
    <m/>
    <m/>
    <m/>
    <m/>
    <m/>
    <m/>
    <m/>
  </r>
  <r>
    <n v="12410"/>
    <n v="55"/>
    <x v="367"/>
    <n v="175"/>
    <d v="2017-07-08T00:00:00"/>
    <b v="0"/>
    <s v="Approved"/>
    <s v="Trek Bicycles"/>
    <s v="Road"/>
    <s v="medium"/>
    <s v="large"/>
    <n v="1894.19"/>
    <n v="598.76"/>
    <d v="1993-06-23T00:00:00"/>
    <n v="1295.43"/>
    <s v="Female"/>
    <n v="98"/>
    <d v="1971-09-26T00:00:00"/>
    <n v="51.026608684677825"/>
    <s v="Computer Systems Analyst I"/>
    <s v="Financial Services"/>
    <s v="Affluent Customer"/>
    <s v="N"/>
    <s v="Yes"/>
    <n v="17"/>
    <m/>
  </r>
  <r>
    <n v="5296"/>
    <n v="43"/>
    <x v="367"/>
    <n v="226"/>
    <d v="2017-05-18T00:00:00"/>
    <b v="0"/>
    <s v="Approved"/>
    <s v="Solex"/>
    <s v="Standard"/>
    <s v="medium"/>
    <s v="medium"/>
    <n v="1151.96"/>
    <n v="649.49"/>
    <d v="2003-02-16T00:00:00"/>
    <n v="502.47"/>
    <s v="Female"/>
    <n v="98"/>
    <d v="1971-09-26T00:00:00"/>
    <n v="51.026608684677825"/>
    <s v="Computer Systems Analyst I"/>
    <s v="Financial Services"/>
    <s v="Affluent Customer"/>
    <s v="N"/>
    <s v="Yes"/>
    <n v="17"/>
    <m/>
  </r>
  <r>
    <n v="1469"/>
    <n v="93"/>
    <x v="367"/>
    <n v="231"/>
    <d v="2017-05-13T00:00:00"/>
    <b v="0"/>
    <s v="Approved"/>
    <s v="WeareA2B"/>
    <s v="Standard"/>
    <s v="medium"/>
    <s v="medium"/>
    <n v="1065.03"/>
    <n v="230.09"/>
    <d v="2016-03-29T00:00:00"/>
    <n v="834.93999999999994"/>
    <s v="Female"/>
    <n v="98"/>
    <d v="1971-09-26T00:00:00"/>
    <n v="51.026608684677825"/>
    <s v="Computer Systems Analyst I"/>
    <s v="Financial Services"/>
    <s v="Affluent Customer"/>
    <s v="N"/>
    <s v="Yes"/>
    <n v="17"/>
    <m/>
  </r>
  <r>
    <n v="16429"/>
    <n v="33"/>
    <x v="367"/>
    <n v="250"/>
    <d v="2017-04-24T00:00:00"/>
    <b v="1"/>
    <s v="Approved"/>
    <s v="Giant Bicycles"/>
    <s v="Standard"/>
    <s v="medium"/>
    <s v="small"/>
    <n v="1311.44"/>
    <n v="1167.18"/>
    <d v="2010-06-07T00:00:00"/>
    <n v="144.26"/>
    <s v="Female"/>
    <n v="98"/>
    <d v="1971-09-26T00:00:00"/>
    <n v="51.026608684677825"/>
    <s v="Computer Systems Analyst I"/>
    <s v="Financial Services"/>
    <s v="Affluent Customer"/>
    <s v="N"/>
    <s v="Yes"/>
    <n v="17"/>
    <m/>
  </r>
  <r>
    <n v="19899"/>
    <n v="57"/>
    <x v="367"/>
    <n v="268"/>
    <d v="2017-04-06T00:00:00"/>
    <b v="0"/>
    <s v="Approved"/>
    <s v="WeareA2B"/>
    <s v="Touring"/>
    <s v="medium"/>
    <s v="large"/>
    <n v="1890.39"/>
    <n v="260.14"/>
    <d v="1998-12-17T00:00:00"/>
    <n v="1630.25"/>
    <s v="Female"/>
    <n v="98"/>
    <d v="1971-09-26T00:00:00"/>
    <n v="51.026608684677825"/>
    <s v="Computer Systems Analyst I"/>
    <s v="Financial Services"/>
    <s v="Affluent Customer"/>
    <s v="N"/>
    <s v="Yes"/>
    <n v="17"/>
    <m/>
  </r>
  <r>
    <n v="16917"/>
    <n v="42"/>
    <x v="369"/>
    <n v="161"/>
    <d v="2017-07-22T00:00:00"/>
    <b v="0"/>
    <s v="Approved"/>
    <s v="OHM Cycles"/>
    <s v="Road"/>
    <s v="medium"/>
    <s v="small"/>
    <n v="1810"/>
    <n v="1610.9"/>
    <d v="2008-03-19T00:00:00"/>
    <n v="199.09999999999991"/>
    <s v="Female"/>
    <n v="74"/>
    <d v="1980-02-16T00:00:00"/>
    <n v="42.629348411022335"/>
    <s v="Help Desk Operator"/>
    <s v="Financial Services"/>
    <s v="Mass Customer"/>
    <s v="N"/>
    <s v="No"/>
    <n v="6"/>
    <m/>
  </r>
  <r>
    <n v="4118"/>
    <n v="67"/>
    <x v="369"/>
    <n v="270"/>
    <d v="2017-04-04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74"/>
    <d v="1980-02-16T00:00:00"/>
    <n v="42.629348411022335"/>
    <s v="Help Desk Operator"/>
    <s v="Financial Services"/>
    <s v="Mass Customer"/>
    <s v="N"/>
    <s v="No"/>
    <n v="6"/>
    <m/>
  </r>
  <r>
    <n v="19883"/>
    <n v="93"/>
    <x v="369"/>
    <n v="345"/>
    <d v="2017-01-19T00:00:00"/>
    <b v="0"/>
    <s v="Approved"/>
    <s v="WeareA2B"/>
    <s v="Standard"/>
    <s v="medium"/>
    <s v="medium"/>
    <n v="1065.03"/>
    <n v="230.09"/>
    <d v="2000-11-03T00:00:00"/>
    <n v="834.93999999999994"/>
    <s v="Female"/>
    <n v="74"/>
    <d v="1980-02-16T00:00:00"/>
    <n v="42.629348411022335"/>
    <s v="Help Desk Operator"/>
    <s v="Financial Services"/>
    <s v="Mass Customer"/>
    <s v="N"/>
    <s v="No"/>
    <n v="6"/>
    <m/>
  </r>
  <r>
    <n v="6515"/>
    <n v="100"/>
    <x v="370"/>
    <n v="16"/>
    <d v="2017-12-14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10"/>
    <d v="1968-07-24T00:00:00"/>
    <n v="54.201951150431249"/>
    <s v="Design Engineer"/>
    <s v="Health"/>
    <s v="Mass Customer"/>
    <s v="N"/>
    <s v="No"/>
    <n v="12"/>
    <m/>
  </r>
  <r>
    <n v="19642"/>
    <n v="41"/>
    <x v="370"/>
    <n v="39"/>
    <d v="2017-11-21T00:00:00"/>
    <b v="1"/>
    <s v="Approved"/>
    <s v="Solex"/>
    <s v="Road"/>
    <s v="medium"/>
    <s v="medium"/>
    <n v="416.98"/>
    <n v="312.74"/>
    <d v="1997-05-10T00:00:00"/>
    <n v="104.24000000000001"/>
    <s v="Female"/>
    <n v="10"/>
    <d v="1968-07-24T00:00:00"/>
    <n v="54.201951150431249"/>
    <s v="Design Engineer"/>
    <s v="Health"/>
    <s v="Mass Customer"/>
    <s v="N"/>
    <s v="No"/>
    <n v="12"/>
    <m/>
  </r>
  <r>
    <n v="6495"/>
    <n v="69"/>
    <x v="370"/>
    <n v="146"/>
    <d v="2017-08-06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10"/>
    <d v="1968-07-24T00:00:00"/>
    <n v="54.201951150431249"/>
    <s v="Design Engineer"/>
    <s v="Health"/>
    <s v="Mass Customer"/>
    <s v="N"/>
    <s v="No"/>
    <n v="12"/>
    <m/>
  </r>
  <r>
    <n v="18182"/>
    <n v="24"/>
    <x v="370"/>
    <n v="261"/>
    <d v="2017-04-13T00:00:00"/>
    <b v="0"/>
    <s v="Approved"/>
    <s v="Solex"/>
    <s v="Road"/>
    <s v="medium"/>
    <s v="large"/>
    <n v="1777.8"/>
    <n v="820.78"/>
    <d v="2011-05-07T00:00:00"/>
    <n v="957.02"/>
    <s v="Female"/>
    <n v="10"/>
    <d v="1968-07-24T00:00:00"/>
    <n v="54.201951150431249"/>
    <s v="Design Engineer"/>
    <s v="Health"/>
    <s v="Mass Customer"/>
    <s v="N"/>
    <s v="No"/>
    <n v="12"/>
    <m/>
  </r>
  <r>
    <n v="15880"/>
    <n v="83"/>
    <x v="370"/>
    <n v="334"/>
    <d v="2017-01-30T00:00:00"/>
    <b v="1"/>
    <s v="Approved"/>
    <s v="Solex"/>
    <s v="Touring"/>
    <s v="medium"/>
    <s v="large"/>
    <n v="2083.94"/>
    <n v="675.03"/>
    <d v="2013-09-16T00:00:00"/>
    <n v="1408.91"/>
    <s v="Female"/>
    <n v="10"/>
    <d v="1968-07-24T00:00:00"/>
    <n v="54.201951150431249"/>
    <s v="Design Engineer"/>
    <s v="Health"/>
    <s v="Mass Customer"/>
    <s v="N"/>
    <s v="No"/>
    <n v="12"/>
    <m/>
  </r>
  <r>
    <n v="13544"/>
    <n v="50"/>
    <x v="371"/>
    <n v="4"/>
    <d v="2017-12-26T00:00:00"/>
    <b v="0"/>
    <s v="Approved"/>
    <s v="WeareA2B"/>
    <s v="Standard"/>
    <s v="medium"/>
    <s v="small"/>
    <n v="175.89"/>
    <n v="131.91999999999999"/>
    <d v="2003-02-16T00:00:00"/>
    <n v="43.97"/>
    <s v="Female"/>
    <n v="87"/>
    <d v="1991-04-11T00:00:00"/>
    <n v="31.473184027460686"/>
    <s v="Senior Developer"/>
    <s v="Manufacturing"/>
    <s v="Mass Customer"/>
    <s v="N"/>
    <s v="No"/>
    <n v="12"/>
    <m/>
  </r>
  <r>
    <n v="7091"/>
    <n v="100"/>
    <x v="371"/>
    <n v="23"/>
    <d v="2017-12-07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87"/>
    <d v="1991-04-11T00:00:00"/>
    <n v="31.473184027460686"/>
    <s v="Senior Developer"/>
    <s v="Manufacturing"/>
    <s v="Mass Customer"/>
    <s v="N"/>
    <s v="No"/>
    <n v="12"/>
    <m/>
  </r>
  <r>
    <n v="9081"/>
    <n v="32"/>
    <x v="371"/>
    <n v="66"/>
    <d v="2017-10-25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87"/>
    <d v="1991-04-11T00:00:00"/>
    <n v="31.473184027460686"/>
    <s v="Senior Developer"/>
    <s v="Manufacturing"/>
    <s v="Mass Customer"/>
    <s v="N"/>
    <s v="No"/>
    <n v="12"/>
    <m/>
  </r>
  <r>
    <n v="18271"/>
    <n v="60"/>
    <x v="371"/>
    <n v="140"/>
    <d v="2017-08-12T00:00:00"/>
    <b v="0"/>
    <s v="Approved"/>
    <s v="Giant Bicycles"/>
    <s v="Standard"/>
    <s v="high"/>
    <s v="small"/>
    <n v="1977.36"/>
    <n v="1759.85"/>
    <d v="2011-08-24T00:00:00"/>
    <n v="217.51"/>
    <s v="Female"/>
    <n v="87"/>
    <d v="1991-04-11T00:00:00"/>
    <n v="31.473184027460686"/>
    <s v="Senior Developer"/>
    <s v="Manufacturing"/>
    <s v="Mass Customer"/>
    <s v="N"/>
    <s v="No"/>
    <n v="12"/>
    <m/>
  </r>
  <r>
    <n v="15212"/>
    <n v="70"/>
    <x v="371"/>
    <n v="163"/>
    <d v="2017-07-20T00:00:00"/>
    <b v="1"/>
    <s v="Approved"/>
    <s v="Trek Bicycles"/>
    <s v="Standard"/>
    <s v="high"/>
    <s v="medium"/>
    <n v="495.72"/>
    <n v="297.43"/>
    <d v="2015-04-11T00:00:00"/>
    <n v="198.29000000000002"/>
    <s v="Female"/>
    <n v="87"/>
    <d v="1991-04-11T00:00:00"/>
    <n v="31.473184027460686"/>
    <s v="Senior Developer"/>
    <s v="Manufacturing"/>
    <s v="Mass Customer"/>
    <s v="N"/>
    <s v="No"/>
    <n v="12"/>
    <m/>
  </r>
  <r>
    <n v="11661"/>
    <n v="2"/>
    <x v="371"/>
    <n v="319"/>
    <d v="2017-02-14T00:00:00"/>
    <b v="1"/>
    <s v="Approved"/>
    <s v="Solex"/>
    <s v="Standard"/>
    <s v="medium"/>
    <s v="medium"/>
    <n v="71.489999999999995"/>
    <n v="53.62"/>
    <d v="2012-12-02T00:00:00"/>
    <n v="17.869999999999997"/>
    <s v="Female"/>
    <n v="87"/>
    <d v="1991-04-11T00:00:00"/>
    <n v="31.473184027460686"/>
    <s v="Senior Developer"/>
    <s v="Manufacturing"/>
    <s v="Mass Customer"/>
    <s v="N"/>
    <s v="No"/>
    <n v="12"/>
    <m/>
  </r>
  <r>
    <n v="5890"/>
    <n v="13"/>
    <x v="371"/>
    <n v="327"/>
    <d v="2017-02-06T00:00:00"/>
    <b v="0"/>
    <s v="Approved"/>
    <s v="Solex"/>
    <s v="Standard"/>
    <s v="medium"/>
    <s v="medium"/>
    <n v="1163.8900000000001"/>
    <n v="589.27"/>
    <d v="2016-07-09T00:00:00"/>
    <n v="574.62000000000012"/>
    <s v="Female"/>
    <n v="87"/>
    <d v="1991-04-11T00:00:00"/>
    <n v="31.473184027460686"/>
    <s v="Senior Developer"/>
    <s v="Manufacturing"/>
    <s v="Mass Customer"/>
    <s v="N"/>
    <s v="No"/>
    <n v="12"/>
    <m/>
  </r>
  <r>
    <n v="6478"/>
    <n v="50"/>
    <x v="371"/>
    <n v="330"/>
    <d v="2017-02-03T00:00:00"/>
    <b v="0"/>
    <s v="Approved"/>
    <s v="WeareA2B"/>
    <s v="Standard"/>
    <s v="medium"/>
    <s v="small"/>
    <n v="175.89"/>
    <n v="131.91999999999999"/>
    <d v="2003-02-16T00:00:00"/>
    <n v="43.97"/>
    <s v="Female"/>
    <n v="87"/>
    <d v="1991-04-11T00:00:00"/>
    <n v="31.473184027460686"/>
    <s v="Senior Developer"/>
    <s v="Manufacturing"/>
    <s v="Mass Customer"/>
    <s v="N"/>
    <s v="No"/>
    <n v="12"/>
    <m/>
  </r>
  <r>
    <n v="6952"/>
    <n v="87"/>
    <x v="372"/>
    <n v="34"/>
    <d v="2017-11-26T00:00:00"/>
    <b v="0"/>
    <s v="Approved"/>
    <s v="OHM Cycles"/>
    <s v="Standard"/>
    <s v="medium"/>
    <s v="medium"/>
    <n v="1636.9"/>
    <n v="44.71"/>
    <d v="2000-05-22T00:00:00"/>
    <n v="1592.19"/>
    <s v="Male"/>
    <n v="25"/>
    <d v="1984-11-20T00:00:00"/>
    <n v="37.864964849061387"/>
    <s v="Account Representative IV"/>
    <s v="Entertainment"/>
    <s v="High Net Worth"/>
    <s v="N"/>
    <s v="Yes"/>
    <n v="12"/>
    <m/>
  </r>
  <r>
    <n v="18074"/>
    <n v="45"/>
    <x v="372"/>
    <n v="203"/>
    <d v="2017-06-10T00:00:00"/>
    <b v="1"/>
    <s v="Approved"/>
    <s v="Trek Bicycles"/>
    <s v="Road"/>
    <s v="low"/>
    <s v="medium"/>
    <n v="980.37"/>
    <n v="234.43"/>
    <d v="2011-04-16T00:00:00"/>
    <n v="745.94"/>
    <s v="Male"/>
    <n v="25"/>
    <d v="1984-11-20T00:00:00"/>
    <n v="37.864964849061387"/>
    <s v="Account Representative IV"/>
    <s v="Entertainment"/>
    <s v="High Net Worth"/>
    <s v="N"/>
    <s v="Yes"/>
    <n v="12"/>
    <m/>
  </r>
  <r>
    <n v="6666"/>
    <n v="27"/>
    <x v="372"/>
    <n v="218"/>
    <d v="2017-05-26T00:00:00"/>
    <b v="1"/>
    <s v="Approved"/>
    <s v="Trek Bicycles"/>
    <s v="Standard"/>
    <s v="low"/>
    <s v="medium"/>
    <n v="1057.51"/>
    <n v="154.4"/>
    <d v="1999-12-04T00:00:00"/>
    <n v="903.11"/>
    <s v="Male"/>
    <n v="25"/>
    <d v="1984-11-20T00:00:00"/>
    <n v="37.864964849061387"/>
    <s v="Account Representative IV"/>
    <s v="Entertainment"/>
    <s v="High Net Worth"/>
    <s v="N"/>
    <s v="Yes"/>
    <n v="12"/>
    <m/>
  </r>
  <r>
    <n v="5903"/>
    <n v="0"/>
    <x v="372"/>
    <n v="223"/>
    <d v="2017-05-21T00:00:00"/>
    <b v="0"/>
    <s v="Approved"/>
    <s v="Trek Bicycles"/>
    <s v="Road"/>
    <s v="medium"/>
    <s v="medium"/>
    <n v="533.51"/>
    <n v="400.13"/>
    <d v="2001-11-25T00:00:00"/>
    <n v="133.38"/>
    <s v="Male"/>
    <n v="25"/>
    <d v="1984-11-20T00:00:00"/>
    <n v="37.864964849061387"/>
    <s v="Account Representative IV"/>
    <s v="Entertainment"/>
    <s v="High Net Worth"/>
    <s v="N"/>
    <s v="Yes"/>
    <n v="12"/>
    <m/>
  </r>
  <r>
    <n v="9078"/>
    <n v="91"/>
    <x v="372"/>
    <n v="225"/>
    <d v="2017-05-19T00:00:00"/>
    <b v="1"/>
    <s v="Approved"/>
    <s v="WeareA2B"/>
    <s v="Standard"/>
    <s v="low"/>
    <s v="medium"/>
    <n v="642.30999999999995"/>
    <n v="513.85"/>
    <d v="2004-07-25T00:00:00"/>
    <n v="128.45999999999992"/>
    <s v="Male"/>
    <n v="25"/>
    <d v="1984-11-20T00:00:00"/>
    <n v="37.864964849061387"/>
    <s v="Account Representative IV"/>
    <s v="Entertainment"/>
    <s v="High Net Worth"/>
    <s v="N"/>
    <s v="Yes"/>
    <n v="12"/>
    <m/>
  </r>
  <r>
    <n v="5961"/>
    <n v="19"/>
    <x v="372"/>
    <n v="339"/>
    <d v="2017-01-25T00:00:00"/>
    <b v="1"/>
    <s v="Approved"/>
    <s v="Trek Bicycles"/>
    <s v="Mountain"/>
    <s v="low"/>
    <s v="medium"/>
    <n v="574.64"/>
    <n v="459.71"/>
    <d v="2016-07-09T00:00:00"/>
    <n v="114.93"/>
    <s v="Male"/>
    <n v="25"/>
    <d v="1984-11-20T00:00:00"/>
    <n v="37.864964849061387"/>
    <s v="Account Representative IV"/>
    <s v="Entertainment"/>
    <s v="High Net Worth"/>
    <s v="N"/>
    <s v="Yes"/>
    <n v="12"/>
    <m/>
  </r>
  <r>
    <n v="3344"/>
    <n v="32"/>
    <x v="373"/>
    <n v="107"/>
    <d v="2017-09-14T00:00:00"/>
    <b v="1"/>
    <s v="Approved"/>
    <s v="Giant Bicycles"/>
    <s v="Standard"/>
    <s v="high"/>
    <s v="medium"/>
    <n v="1179"/>
    <n v="707.4"/>
    <d v="1993-10-02T00:00:00"/>
    <n v="471.6"/>
    <s v="Male"/>
    <n v="78"/>
    <d v="1959-06-03T00:00:00"/>
    <n v="63.349896356227809"/>
    <s v="Recruiting Manager"/>
    <s v="Manufacturing"/>
    <s v="High Net Worth"/>
    <s v="N"/>
    <s v="Yes"/>
    <n v="7"/>
    <m/>
  </r>
  <r>
    <n v="12307"/>
    <n v="36"/>
    <x v="373"/>
    <n v="145"/>
    <d v="2017-08-07T00:00:00"/>
    <b v="0"/>
    <s v="Approved"/>
    <s v="Solex"/>
    <s v="Standard"/>
    <s v="low"/>
    <s v="medium"/>
    <n v="1289.8499999999999"/>
    <n v="74.510000000000005"/>
    <d v="2011-08-29T00:00:00"/>
    <n v="1215.3399999999999"/>
    <s v="Male"/>
    <n v="78"/>
    <d v="1959-06-03T00:00:00"/>
    <n v="63.349896356227809"/>
    <s v="Recruiting Manager"/>
    <s v="Manufacturing"/>
    <s v="High Net Worth"/>
    <s v="N"/>
    <s v="Yes"/>
    <n v="7"/>
    <m/>
  </r>
  <r>
    <n v="6045"/>
    <n v="76"/>
    <x v="373"/>
    <n v="241"/>
    <d v="2017-05-03T00:00:00"/>
    <b v="0"/>
    <s v="Approved"/>
    <s v="WeareA2B"/>
    <s v="Road"/>
    <s v="low"/>
    <s v="small"/>
    <n v="1172.78"/>
    <n v="1043.77"/>
    <d v="1999-12-04T00:00:00"/>
    <n v="129.01"/>
    <s v="Male"/>
    <n v="78"/>
    <d v="1959-06-03T00:00:00"/>
    <n v="63.349896356227809"/>
    <s v="Recruiting Manager"/>
    <s v="Manufacturing"/>
    <s v="High Net Worth"/>
    <s v="N"/>
    <s v="Yes"/>
    <n v="7"/>
    <m/>
  </r>
  <r>
    <n v="1831"/>
    <n v="56"/>
    <x v="373"/>
    <n v="256"/>
    <d v="2017-04-18T00:00:00"/>
    <b v="0"/>
    <s v="Approved"/>
    <s v="Norco Bicycles"/>
    <s v="Mountain"/>
    <s v="low"/>
    <s v="small"/>
    <n v="688.63"/>
    <n v="612.88"/>
    <d v="2003-02-16T00:00:00"/>
    <n v="75.75"/>
    <s v="Male"/>
    <n v="78"/>
    <d v="1959-06-03T00:00:00"/>
    <n v="63.349896356227809"/>
    <s v="Recruiting Manager"/>
    <s v="Manufacturing"/>
    <s v="High Net Worth"/>
    <s v="N"/>
    <s v="Yes"/>
    <n v="7"/>
    <m/>
  </r>
  <r>
    <n v="7438"/>
    <n v="38"/>
    <x v="373"/>
    <n v="331"/>
    <d v="2017-02-02T00:00:00"/>
    <b v="0"/>
    <s v="Approved"/>
    <s v="Trek Bicycles"/>
    <s v="Standard"/>
    <s v="medium"/>
    <s v="large"/>
    <n v="2091.4699999999998"/>
    <n v="388.92"/>
    <d v="2002-03-22T00:00:00"/>
    <n v="1702.5499999999997"/>
    <s v="Male"/>
    <n v="78"/>
    <d v="1959-06-03T00:00:00"/>
    <n v="63.349896356227809"/>
    <s v="Recruiting Manager"/>
    <s v="Manufacturing"/>
    <s v="High Net Worth"/>
    <s v="N"/>
    <s v="Yes"/>
    <n v="7"/>
    <m/>
  </r>
  <r>
    <n v="7168"/>
    <n v="38"/>
    <x v="373"/>
    <n v="360"/>
    <d v="2017-01-04T00:00:00"/>
    <b v="0"/>
    <s v="Approved"/>
    <s v="Trek Bicycles"/>
    <s v="Standard"/>
    <s v="medium"/>
    <s v="large"/>
    <n v="2091.4699999999998"/>
    <n v="388.92"/>
    <d v="2014-07-28T00:00:00"/>
    <n v="1702.5499999999997"/>
    <s v="Male"/>
    <n v="78"/>
    <d v="1959-06-03T00:00:00"/>
    <n v="63.349896356227809"/>
    <s v="Recruiting Manager"/>
    <s v="Manufacturing"/>
    <s v="High Net Worth"/>
    <s v="N"/>
    <s v="Yes"/>
    <n v="7"/>
    <m/>
  </r>
  <r>
    <n v="1922"/>
    <n v="21"/>
    <x v="374"/>
    <m/>
    <d v="2017-08-09T00:00:00"/>
    <m/>
    <s v="Approved"/>
    <s v="Solex"/>
    <s v="Standard"/>
    <s v="medium"/>
    <s v="large"/>
    <n v="1071.23"/>
    <n v="380.74"/>
    <n v="34165"/>
    <m/>
    <m/>
    <m/>
    <m/>
    <m/>
    <m/>
    <m/>
    <m/>
    <m/>
    <m/>
    <m/>
    <m/>
  </r>
  <r>
    <n v="7612"/>
    <n v="96"/>
    <x v="375"/>
    <n v="82"/>
    <d v="2017-10-09T00:00:00"/>
    <b v="1"/>
    <s v="Approved"/>
    <s v="WeareA2B"/>
    <s v="Road"/>
    <s v="low"/>
    <s v="small"/>
    <n v="1172.78"/>
    <n v="1043.77"/>
    <d v="1991-05-06T00:00:00"/>
    <n v="129.01"/>
    <s v="Male"/>
    <n v="87"/>
    <d v="1998-09-23T00:00:00"/>
    <n v="24.015649780568232"/>
    <s v="Desktop Support Technician"/>
    <s v="Health"/>
    <s v="Mass Customer"/>
    <s v="N"/>
    <s v="Yes"/>
    <n v="3"/>
    <m/>
  </r>
  <r>
    <n v="18167"/>
    <n v="44"/>
    <x v="375"/>
    <n v="119"/>
    <d v="2017-09-02T00:00:00"/>
    <b v="0"/>
    <s v="Approved"/>
    <s v="WeareA2B"/>
    <s v="Standard"/>
    <s v="medium"/>
    <s v="medium"/>
    <n v="1769.64"/>
    <n v="108.76"/>
    <d v="2001-11-25T00:00:00"/>
    <n v="1660.88"/>
    <s v="Male"/>
    <n v="87"/>
    <d v="1998-09-23T00:00:00"/>
    <n v="24.015649780568232"/>
    <s v="Desktop Support Technician"/>
    <s v="Health"/>
    <s v="Mass Customer"/>
    <s v="N"/>
    <s v="Yes"/>
    <n v="3"/>
    <m/>
  </r>
  <r>
    <n v="2232"/>
    <n v="39"/>
    <x v="375"/>
    <n v="168"/>
    <d v="2017-07-15T00:00:00"/>
    <b v="0"/>
    <s v="Approved"/>
    <s v="Giant Bicycles"/>
    <s v="Standard"/>
    <s v="medium"/>
    <s v="large"/>
    <n v="1812.75"/>
    <n v="582.48"/>
    <d v="2006-02-02T00:00:00"/>
    <n v="1230.27"/>
    <s v="Male"/>
    <n v="87"/>
    <d v="1998-09-23T00:00:00"/>
    <n v="24.015649780568232"/>
    <s v="Desktop Support Technician"/>
    <s v="Health"/>
    <s v="Mass Customer"/>
    <s v="N"/>
    <s v="Yes"/>
    <n v="3"/>
    <m/>
  </r>
  <r>
    <n v="2350"/>
    <n v="66"/>
    <x v="375"/>
    <n v="244"/>
    <d v="2017-04-30T00:00:00"/>
    <b v="1"/>
    <s v="Approved"/>
    <s v="Giant Bicycles"/>
    <s v="Road"/>
    <s v="low"/>
    <s v="small"/>
    <n v="590.26"/>
    <n v="525.33000000000004"/>
    <d v="1992-10-02T00:00:00"/>
    <n v="64.92999999999995"/>
    <s v="Male"/>
    <n v="87"/>
    <d v="1998-09-23T00:00:00"/>
    <n v="24.015649780568232"/>
    <s v="Desktop Support Technician"/>
    <s v="Health"/>
    <s v="Mass Customer"/>
    <s v="N"/>
    <s v="Yes"/>
    <n v="3"/>
    <m/>
  </r>
  <r>
    <n v="11098"/>
    <n v="46"/>
    <x v="375"/>
    <n v="287"/>
    <d v="2017-03-18T00:00:00"/>
    <b v="1"/>
    <s v="Approved"/>
    <s v="Solex"/>
    <s v="Standard"/>
    <s v="low"/>
    <s v="medium"/>
    <n v="1289.8499999999999"/>
    <n v="74.510000000000005"/>
    <d v="2012-06-04T00:00:00"/>
    <n v="1215.3399999999999"/>
    <s v="Male"/>
    <n v="87"/>
    <d v="1998-09-23T00:00:00"/>
    <n v="24.015649780568232"/>
    <s v="Desktop Support Technician"/>
    <s v="Health"/>
    <s v="Mass Customer"/>
    <s v="N"/>
    <s v="Yes"/>
    <n v="3"/>
    <m/>
  </r>
  <r>
    <n v="10298"/>
    <n v="41"/>
    <x v="375"/>
    <n v="326"/>
    <d v="2017-02-07T00:00:00"/>
    <b v="1"/>
    <s v="Approved"/>
    <s v="Solex"/>
    <s v="Road"/>
    <s v="medium"/>
    <s v="medium"/>
    <n v="416.98"/>
    <n v="312.74"/>
    <d v="2008-03-19T00:00:00"/>
    <n v="104.24000000000001"/>
    <s v="Male"/>
    <n v="87"/>
    <d v="1998-09-23T00:00:00"/>
    <n v="24.015649780568232"/>
    <s v="Desktop Support Technician"/>
    <s v="Health"/>
    <s v="Mass Customer"/>
    <s v="N"/>
    <s v="Yes"/>
    <n v="3"/>
    <m/>
  </r>
  <r>
    <n v="19357"/>
    <n v="0"/>
    <x v="376"/>
    <n v="263"/>
    <d v="2017-04-11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23"/>
    <d v="1978-08-19T00:00:00"/>
    <n v="44.125238821981235"/>
    <s v="Registered Nurse"/>
    <s v="Health"/>
    <s v="High Net Worth"/>
    <s v="N"/>
    <s v="No"/>
    <n v="14"/>
    <m/>
  </r>
  <r>
    <n v="9465"/>
    <n v="84"/>
    <x v="376"/>
    <n v="288"/>
    <d v="2017-03-17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23"/>
    <d v="1978-08-19T00:00:00"/>
    <n v="44.125238821981235"/>
    <s v="Registered Nurse"/>
    <s v="Health"/>
    <s v="High Net Worth"/>
    <s v="N"/>
    <s v="No"/>
    <n v="14"/>
    <m/>
  </r>
  <r>
    <n v="19979"/>
    <n v="27"/>
    <x v="18"/>
    <n v="22"/>
    <d v="2017-12-08T00:00:00"/>
    <b v="1"/>
    <s v="Approved"/>
    <s v="Trek Bicycles"/>
    <s v="Standard"/>
    <s v="medium"/>
    <s v="medium"/>
    <n v="499.53"/>
    <n v="388.72"/>
    <d v="2003-03-18T00:00:00"/>
    <n v="110.80999999999995"/>
    <s v="Female"/>
    <n v="25"/>
    <d v="1965-06-20T00:00:00"/>
    <n v="57.29784156139015"/>
    <s v="Sales Associate"/>
    <s v="Financial Services"/>
    <s v="Affluent Customer"/>
    <s v="N"/>
    <s v="Yes"/>
    <n v="8"/>
    <m/>
  </r>
  <r>
    <n v="552"/>
    <n v="21"/>
    <x v="18"/>
    <n v="30"/>
    <d v="2017-11-30T00:00:00"/>
    <b v="1"/>
    <s v="Approved"/>
    <s v="Solex"/>
    <s v="Standard"/>
    <s v="medium"/>
    <s v="large"/>
    <n v="1071.23"/>
    <n v="380.74"/>
    <d v="1993-10-02T00:00:00"/>
    <n v="690.49"/>
    <s v="Female"/>
    <n v="25"/>
    <d v="1965-06-20T00:00:00"/>
    <n v="57.29784156139015"/>
    <s v="Sales Associate"/>
    <s v="Financial Services"/>
    <s v="Affluent Customer"/>
    <s v="N"/>
    <s v="Yes"/>
    <n v="8"/>
    <m/>
  </r>
  <r>
    <n v="12699"/>
    <n v="82"/>
    <x v="18"/>
    <n v="187"/>
    <d v="2017-06-26T00:00:00"/>
    <b v="1"/>
    <s v="Approved"/>
    <s v="Norco Bicycles"/>
    <s v="Standard"/>
    <s v="high"/>
    <s v="medium"/>
    <n v="1148.6400000000001"/>
    <n v="689.18"/>
    <d v="1997-08-25T00:00:00"/>
    <n v="459.46000000000015"/>
    <s v="Female"/>
    <n v="25"/>
    <d v="1965-06-20T00:00:00"/>
    <n v="57.29784156139015"/>
    <s v="Sales Associate"/>
    <s v="Financial Services"/>
    <s v="Affluent Customer"/>
    <s v="N"/>
    <s v="Yes"/>
    <n v="8"/>
    <m/>
  </r>
  <r>
    <n v="3227"/>
    <n v="12"/>
    <x v="18"/>
    <n v="195"/>
    <d v="2017-06-18T00:00:00"/>
    <b v="0"/>
    <s v="Approved"/>
    <s v="WeareA2B"/>
    <s v="Standard"/>
    <s v="medium"/>
    <s v="medium"/>
    <n v="1231.1500000000001"/>
    <n v="161.6"/>
    <d v="2016-07-09T00:00:00"/>
    <n v="1069.5500000000002"/>
    <s v="Female"/>
    <n v="25"/>
    <d v="1965-06-20T00:00:00"/>
    <n v="57.29784156139015"/>
    <s v="Sales Associate"/>
    <s v="Financial Services"/>
    <s v="Affluent Customer"/>
    <s v="N"/>
    <s v="Yes"/>
    <n v="8"/>
    <m/>
  </r>
  <r>
    <n v="5106"/>
    <n v="48"/>
    <x v="18"/>
    <n v="264"/>
    <d v="2017-04-10T00:00:00"/>
    <b v="1"/>
    <s v="Approved"/>
    <s v="WeareA2B"/>
    <s v="Standard"/>
    <s v="medium"/>
    <s v="medium"/>
    <n v="1762.96"/>
    <n v="950.52"/>
    <d v="2012-04-10T00:00:00"/>
    <n v="812.44"/>
    <s v="Female"/>
    <n v="25"/>
    <d v="1965-06-20T00:00:00"/>
    <n v="57.29784156139015"/>
    <s v="Sales Associate"/>
    <s v="Financial Services"/>
    <s v="Affluent Customer"/>
    <s v="N"/>
    <s v="Yes"/>
    <n v="8"/>
    <m/>
  </r>
  <r>
    <n v="2224"/>
    <n v="50"/>
    <x v="18"/>
    <n v="352"/>
    <d v="2017-01-12T00:00:00"/>
    <b v="1"/>
    <s v="Approved"/>
    <s v="WeareA2B"/>
    <s v="Standard"/>
    <s v="medium"/>
    <s v="small"/>
    <n v="175.89"/>
    <n v="131.91999999999999"/>
    <d v="2001-11-25T00:00:00"/>
    <n v="43.97"/>
    <s v="Female"/>
    <n v="25"/>
    <d v="1965-06-20T00:00:00"/>
    <n v="57.29784156139015"/>
    <s v="Sales Associate"/>
    <s v="Financial Services"/>
    <s v="Affluent Customer"/>
    <s v="N"/>
    <s v="Yes"/>
    <n v="8"/>
    <m/>
  </r>
  <r>
    <n v="5654"/>
    <n v="84"/>
    <x v="377"/>
    <n v="56"/>
    <d v="2017-11-04T00:00:00"/>
    <b v="1"/>
    <s v="Approved"/>
    <s v="Trek Bicycles"/>
    <s v="Road"/>
    <s v="medium"/>
    <s v="medium"/>
    <n v="290.62"/>
    <n v="215.14"/>
    <d v="1997-08-25T00:00:00"/>
    <n v="75.480000000000018"/>
    <s v="Female"/>
    <n v="71"/>
    <d v="1999-05-20T00:00:00"/>
    <n v="23.360855260337399"/>
    <s v="Financial Advisor"/>
    <s v="Financial Services"/>
    <s v="Affluent Customer"/>
    <s v="N"/>
    <s v="Yes"/>
    <n v="3"/>
    <m/>
  </r>
  <r>
    <n v="1938"/>
    <n v="27"/>
    <x v="378"/>
    <m/>
    <d v="2017-05-25T00:00:00"/>
    <m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</r>
  <r>
    <n v="17605"/>
    <n v="88"/>
    <x v="377"/>
    <n v="150"/>
    <d v="2017-08-02T00:00:00"/>
    <b v="1"/>
    <s v="Approved"/>
    <s v="Norco Bicycles"/>
    <s v="Standard"/>
    <s v="medium"/>
    <s v="medium"/>
    <n v="1198.46"/>
    <n v="381.1"/>
    <d v="2000-11-03T00:00:00"/>
    <n v="817.36"/>
    <s v="Female"/>
    <n v="71"/>
    <d v="1999-05-20T00:00:00"/>
    <n v="23.360855260337399"/>
    <s v="Financial Advisor"/>
    <s v="Financial Services"/>
    <s v="Affluent Customer"/>
    <s v="N"/>
    <s v="Yes"/>
    <n v="3"/>
    <m/>
  </r>
  <r>
    <n v="7153"/>
    <n v="60"/>
    <x v="377"/>
    <n v="159"/>
    <d v="2017-07-24T00:00:00"/>
    <b v="1"/>
    <s v="Approved"/>
    <s v="Giant Bicycles"/>
    <s v="Standard"/>
    <s v="high"/>
    <s v="small"/>
    <n v="1977.36"/>
    <n v="1759.85"/>
    <d v="1998-12-17T00:00:00"/>
    <n v="217.51"/>
    <s v="Female"/>
    <n v="71"/>
    <d v="1999-05-20T00:00:00"/>
    <n v="23.360855260337399"/>
    <s v="Financial Advisor"/>
    <s v="Financial Services"/>
    <s v="Affluent Customer"/>
    <s v="N"/>
    <s v="Yes"/>
    <n v="3"/>
    <m/>
  </r>
  <r>
    <n v="13860"/>
    <n v="25"/>
    <x v="377"/>
    <n v="161"/>
    <d v="2017-07-22T00:00:00"/>
    <b v="1"/>
    <s v="Approved"/>
    <s v="Giant Bicycles"/>
    <s v="Road"/>
    <s v="medium"/>
    <s v="medium"/>
    <n v="1538.99"/>
    <n v="829.65"/>
    <d v="2002-03-22T00:00:00"/>
    <n v="709.34"/>
    <s v="Female"/>
    <n v="71"/>
    <d v="1999-05-20T00:00:00"/>
    <n v="23.360855260337399"/>
    <s v="Financial Advisor"/>
    <s v="Financial Services"/>
    <s v="Affluent Customer"/>
    <s v="N"/>
    <s v="Yes"/>
    <n v="3"/>
    <m/>
  </r>
  <r>
    <n v="19043"/>
    <n v="62"/>
    <x v="377"/>
    <n v="187"/>
    <d v="2017-06-26T00:00:00"/>
    <b v="1"/>
    <s v="Approved"/>
    <s v="Solex"/>
    <s v="Standard"/>
    <s v="medium"/>
    <s v="medium"/>
    <n v="478.16"/>
    <n v="298.72000000000003"/>
    <d v="1993-06-23T00:00:00"/>
    <n v="179.44"/>
    <s v="Female"/>
    <n v="71"/>
    <d v="1999-05-20T00:00:00"/>
    <n v="23.360855260337399"/>
    <s v="Financial Advisor"/>
    <s v="Financial Services"/>
    <s v="Affluent Customer"/>
    <s v="N"/>
    <s v="Yes"/>
    <n v="3"/>
    <m/>
  </r>
  <r>
    <n v="19413"/>
    <n v="76"/>
    <x v="377"/>
    <n v="239"/>
    <d v="2017-05-05T00:00:00"/>
    <b v="1"/>
    <s v="Approved"/>
    <s v="WeareA2B"/>
    <s v="Standard"/>
    <s v="low"/>
    <s v="medium"/>
    <n v="642.30999999999995"/>
    <n v="513.85"/>
    <d v="1991-07-10T00:00:00"/>
    <n v="128.45999999999992"/>
    <s v="Female"/>
    <n v="71"/>
    <d v="1999-05-20T00:00:00"/>
    <n v="23.360855260337399"/>
    <s v="Financial Advisor"/>
    <s v="Financial Services"/>
    <s v="Affluent Customer"/>
    <s v="N"/>
    <s v="Yes"/>
    <n v="3"/>
    <m/>
  </r>
  <r>
    <n v="15635"/>
    <n v="96"/>
    <x v="379"/>
    <n v="24"/>
    <d v="2017-12-06T00:00:00"/>
    <b v="1"/>
    <s v="Approved"/>
    <s v="WeareA2B"/>
    <s v="Road"/>
    <s v="low"/>
    <s v="small"/>
    <n v="1172.78"/>
    <n v="1043.77"/>
    <d v="2002-10-10T00:00:00"/>
    <n v="129.01"/>
    <s v="Female"/>
    <n v="20"/>
    <d v="1983-04-19T00:00:00"/>
    <n v="39.456745670979188"/>
    <s v="Senior Editor"/>
    <s v="n/a"/>
    <s v="Affluent Customer"/>
    <s v="N"/>
    <s v="No"/>
    <n v="8"/>
    <m/>
  </r>
  <r>
    <n v="6320"/>
    <n v="59"/>
    <x v="379"/>
    <n v="344"/>
    <d v="2017-01-20T00:00:00"/>
    <b v="1"/>
    <s v="Approved"/>
    <s v="Solex"/>
    <s v="Standard"/>
    <s v="medium"/>
    <s v="large"/>
    <n v="1061.56"/>
    <n v="733.58"/>
    <d v="1993-07-20T00:00:00"/>
    <n v="327.9799999999999"/>
    <s v="Female"/>
    <n v="20"/>
    <d v="1983-04-19T00:00:00"/>
    <n v="39.456745670979188"/>
    <s v="Senior Editor"/>
    <s v="n/a"/>
    <s v="Affluent Customer"/>
    <s v="N"/>
    <s v="No"/>
    <n v="8"/>
    <m/>
  </r>
  <r>
    <n v="2676"/>
    <n v="0"/>
    <x v="380"/>
    <n v="82"/>
    <d v="2017-10-09T00:00:00"/>
    <b v="0"/>
    <s v="Approved"/>
    <s v="Giant Bicycles"/>
    <s v="Standard"/>
    <s v="medium"/>
    <s v="medium"/>
    <n v="230.91"/>
    <n v="173.18"/>
    <d v="2006-11-10T00:00:00"/>
    <n v="57.72999999999999"/>
    <s v="Female"/>
    <n v="91"/>
    <d v="1980-01-06T00:00:00"/>
    <n v="42.741677178145622"/>
    <n v="0"/>
    <s v="Manufacturing"/>
    <s v="High Net Worth"/>
    <s v="N"/>
    <s v="No"/>
    <n v="3"/>
    <m/>
  </r>
  <r>
    <n v="3097"/>
    <n v="70"/>
    <x v="380"/>
    <n v="120"/>
    <d v="2017-09-01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91"/>
    <d v="1980-01-06T00:00:00"/>
    <n v="42.741677178145622"/>
    <n v="0"/>
    <s v="Manufacturing"/>
    <s v="High Net Worth"/>
    <s v="N"/>
    <s v="No"/>
    <n v="3"/>
    <m/>
  </r>
  <r>
    <n v="11406"/>
    <n v="46"/>
    <x v="380"/>
    <n v="176"/>
    <d v="2017-07-07T00:00:00"/>
    <b v="0"/>
    <s v="Approved"/>
    <s v="OHM Cycles"/>
    <s v="Standard"/>
    <s v="low"/>
    <s v="medium"/>
    <n v="1793.43"/>
    <n v="248.82"/>
    <d v="1999-07-20T00:00:00"/>
    <n v="1544.6100000000001"/>
    <s v="Female"/>
    <n v="91"/>
    <d v="1980-01-06T00:00:00"/>
    <n v="42.741677178145622"/>
    <n v="0"/>
    <s v="Manufacturing"/>
    <s v="High Net Worth"/>
    <s v="N"/>
    <s v="No"/>
    <n v="3"/>
    <m/>
  </r>
  <r>
    <n v="19655"/>
    <n v="0"/>
    <x v="380"/>
    <n v="265"/>
    <d v="2017-04-09T00:00:00"/>
    <b v="1"/>
    <s v="Approved"/>
    <s v="Norco Bicycles"/>
    <s v="Standard"/>
    <s v="medium"/>
    <s v="medium"/>
    <n v="360.4"/>
    <n v="270.3"/>
    <d v="2016-12-06T00:00:00"/>
    <n v="90.099999999999966"/>
    <s v="Female"/>
    <n v="91"/>
    <d v="1980-01-06T00:00:00"/>
    <n v="42.741677178145622"/>
    <n v="0"/>
    <s v="Manufacturing"/>
    <s v="High Net Worth"/>
    <s v="N"/>
    <s v="No"/>
    <n v="3"/>
    <m/>
  </r>
  <r>
    <n v="10987"/>
    <n v="0"/>
    <x v="380"/>
    <n v="278"/>
    <d v="2017-03-27T00:00:00"/>
    <b v="0"/>
    <s v="Approved"/>
    <s v="Trek Bicycles"/>
    <s v="Road"/>
    <s v="medium"/>
    <s v="medium"/>
    <n v="290.62"/>
    <n v="215.14"/>
    <d v="2004-12-18T00:00:00"/>
    <n v="75.480000000000018"/>
    <s v="Female"/>
    <n v="91"/>
    <d v="1980-01-06T00:00:00"/>
    <n v="42.741677178145622"/>
    <n v="0"/>
    <s v="Manufacturing"/>
    <s v="High Net Worth"/>
    <s v="N"/>
    <s v="No"/>
    <n v="3"/>
    <m/>
  </r>
  <r>
    <n v="13866"/>
    <n v="38"/>
    <x v="381"/>
    <n v="37"/>
    <d v="2017-11-23T00:00:00"/>
    <b v="0"/>
    <s v="Approved"/>
    <s v="Trek Bicycles"/>
    <s v="Standard"/>
    <s v="medium"/>
    <s v="large"/>
    <n v="2091.4699999999998"/>
    <n v="388.92"/>
    <d v="2005-08-09T00:00:00"/>
    <n v="1702.5499999999997"/>
    <s v="Female"/>
    <n v="67"/>
    <d v="1979-10-08T00:00:00"/>
    <n v="42.98825252029426"/>
    <s v="Statistician IV"/>
    <s v="Argiculture"/>
    <s v="High Net Worth"/>
    <s v="N"/>
    <s v="Yes"/>
    <n v="12"/>
    <m/>
  </r>
  <r>
    <n v="9919"/>
    <n v="90"/>
    <x v="381"/>
    <n v="66"/>
    <d v="2017-10-25T00:00:00"/>
    <b v="0"/>
    <s v="Approved"/>
    <s v="Solex"/>
    <s v="Standard"/>
    <s v="low"/>
    <s v="medium"/>
    <n v="945.04"/>
    <n v="507.58"/>
    <d v="2011-05-09T00:00:00"/>
    <n v="437.46"/>
    <s v="Female"/>
    <n v="67"/>
    <d v="1979-10-08T00:00:00"/>
    <n v="42.98825252029426"/>
    <s v="Statistician IV"/>
    <s v="Argiculture"/>
    <s v="High Net Worth"/>
    <s v="N"/>
    <s v="Yes"/>
    <n v="12"/>
    <m/>
  </r>
  <r>
    <n v="13043"/>
    <n v="0"/>
    <x v="381"/>
    <n v="74"/>
    <d v="2017-10-17T00:00:00"/>
    <b v="0"/>
    <s v="Approved"/>
    <s v="Solex"/>
    <s v="Standard"/>
    <s v="medium"/>
    <s v="medium"/>
    <n v="71.489999999999995"/>
    <n v="53.62"/>
    <d v="2012-12-02T00:00:00"/>
    <n v="17.869999999999997"/>
    <s v="Female"/>
    <n v="67"/>
    <d v="1979-10-08T00:00:00"/>
    <n v="42.98825252029426"/>
    <s v="Statistician IV"/>
    <s v="Argiculture"/>
    <s v="High Net Worth"/>
    <s v="N"/>
    <s v="Yes"/>
    <n v="12"/>
    <m/>
  </r>
  <r>
    <n v="1935"/>
    <n v="62"/>
    <x v="381"/>
    <n v="242"/>
    <d v="2017-05-02T00:00:00"/>
    <b v="1"/>
    <s v="Approved"/>
    <s v="Solex"/>
    <s v="Standard"/>
    <s v="high"/>
    <s v="medium"/>
    <n v="1024.6600000000001"/>
    <n v="614.79999999999995"/>
    <d v="1996-04-05T00:00:00"/>
    <n v="409.86000000000013"/>
    <s v="Female"/>
    <n v="67"/>
    <d v="1979-10-08T00:00:00"/>
    <n v="42.98825252029426"/>
    <s v="Statistician IV"/>
    <s v="Argiculture"/>
    <s v="High Net Worth"/>
    <s v="N"/>
    <s v="Yes"/>
    <n v="12"/>
    <m/>
  </r>
  <r>
    <n v="13589"/>
    <n v="45"/>
    <x v="381"/>
    <n v="312"/>
    <d v="2017-02-21T00:00:00"/>
    <b v="0"/>
    <s v="Approved"/>
    <s v="Trek Bicycles"/>
    <s v="Road"/>
    <s v="low"/>
    <s v="medium"/>
    <n v="980.37"/>
    <n v="234.43"/>
    <d v="1991-11-07T00:00:00"/>
    <n v="745.94"/>
    <s v="Female"/>
    <n v="67"/>
    <d v="1979-10-08T00:00:00"/>
    <n v="42.98825252029426"/>
    <s v="Statistician IV"/>
    <s v="Argiculture"/>
    <s v="High Net Worth"/>
    <s v="N"/>
    <s v="Yes"/>
    <n v="12"/>
    <m/>
  </r>
  <r>
    <n v="1505"/>
    <n v="97"/>
    <x v="381"/>
    <n v="346"/>
    <d v="2017-01-18T00:00:00"/>
    <b v="0"/>
    <s v="Approved"/>
    <s v="OHM Cycles"/>
    <s v="Road"/>
    <s v="medium"/>
    <s v="medium"/>
    <n v="742.54"/>
    <n v="667.4"/>
    <d v="2016-07-09T00:00:00"/>
    <n v="75.139999999999986"/>
    <s v="Female"/>
    <n v="67"/>
    <d v="1979-10-08T00:00:00"/>
    <n v="42.98825252029426"/>
    <s v="Statistician IV"/>
    <s v="Argiculture"/>
    <s v="High Net Worth"/>
    <s v="N"/>
    <s v="Yes"/>
    <n v="12"/>
    <m/>
  </r>
  <r>
    <n v="8815"/>
    <n v="52"/>
    <x v="382"/>
    <n v="10"/>
    <d v="2017-12-20T00:00:00"/>
    <b v="1"/>
    <s v="Approved"/>
    <s v="OHM Cycles"/>
    <s v="Road"/>
    <s v="medium"/>
    <s v="medium"/>
    <n v="1280.28"/>
    <n v="829.51"/>
    <d v="2001-11-25T00:00:00"/>
    <n v="450.77"/>
    <s v="Female"/>
    <n v="33"/>
    <d v="1958-03-14T00:00:00"/>
    <n v="64.571814164446991"/>
    <n v="0"/>
    <s v="Health"/>
    <s v="Mass Customer"/>
    <s v="N"/>
    <s v="No"/>
    <n v="19"/>
    <m/>
  </r>
  <r>
    <n v="19417"/>
    <n v="14"/>
    <x v="382"/>
    <n v="141"/>
    <d v="2017-08-11T00:00:00"/>
    <b v="1"/>
    <s v="Approved"/>
    <s v="Trek Bicycles"/>
    <s v="Standard"/>
    <s v="medium"/>
    <s v="small"/>
    <n v="1386.84"/>
    <n v="1234.29"/>
    <d v="2003-08-05T00:00:00"/>
    <n v="152.54999999999995"/>
    <s v="Female"/>
    <n v="33"/>
    <d v="1958-03-14T00:00:00"/>
    <n v="64.571814164446991"/>
    <n v="0"/>
    <s v="Health"/>
    <s v="Mass Customer"/>
    <s v="N"/>
    <s v="No"/>
    <n v="19"/>
    <m/>
  </r>
  <r>
    <n v="17954"/>
    <n v="47"/>
    <x v="382"/>
    <n v="176"/>
    <d v="2017-07-07T00:00:00"/>
    <b v="1"/>
    <s v="Approved"/>
    <s v="Trek Bicycles"/>
    <s v="Road"/>
    <s v="low"/>
    <s v="small"/>
    <n v="1720.7"/>
    <n v="1531.42"/>
    <d v="2006-10-01T00:00:00"/>
    <n v="189.27999999999997"/>
    <s v="Female"/>
    <n v="33"/>
    <d v="1958-03-14T00:00:00"/>
    <n v="64.571814164446991"/>
    <n v="0"/>
    <s v="Health"/>
    <s v="Mass Customer"/>
    <s v="N"/>
    <s v="No"/>
    <n v="19"/>
    <m/>
  </r>
  <r>
    <n v="1926"/>
    <n v="62"/>
    <x v="382"/>
    <n v="184"/>
    <d v="2017-06-29T00:00:00"/>
    <b v="1"/>
    <s v="Approved"/>
    <s v="Solex"/>
    <s v="Standard"/>
    <s v="medium"/>
    <s v="medium"/>
    <n v="478.16"/>
    <n v="298.72000000000003"/>
    <d v="1993-06-23T00:00:00"/>
    <n v="179.44"/>
    <s v="Female"/>
    <n v="33"/>
    <d v="1958-03-14T00:00:00"/>
    <n v="64.571814164446991"/>
    <n v="0"/>
    <s v="Health"/>
    <s v="Mass Customer"/>
    <s v="N"/>
    <s v="No"/>
    <n v="19"/>
    <m/>
  </r>
  <r>
    <n v="9651"/>
    <n v="10"/>
    <x v="382"/>
    <n v="196"/>
    <d v="2017-06-17T00:00:00"/>
    <b v="0"/>
    <s v="Approved"/>
    <s v="WeareA2B"/>
    <s v="Touring"/>
    <s v="medium"/>
    <s v="medium"/>
    <n v="1466.68"/>
    <n v="363.25"/>
    <d v="2014-03-03T00:00:00"/>
    <n v="1103.43"/>
    <s v="Female"/>
    <n v="33"/>
    <d v="1958-03-14T00:00:00"/>
    <n v="64.571814164446991"/>
    <n v="0"/>
    <s v="Health"/>
    <s v="Mass Customer"/>
    <s v="N"/>
    <s v="No"/>
    <n v="19"/>
    <m/>
  </r>
  <r>
    <n v="4579"/>
    <n v="80"/>
    <x v="382"/>
    <n v="213"/>
    <d v="2017-05-31T00:00:00"/>
    <b v="1"/>
    <s v="Approved"/>
    <s v="OHM Cycles"/>
    <s v="Touring"/>
    <s v="low"/>
    <s v="medium"/>
    <n v="1073.07"/>
    <n v="933.84"/>
    <d v="1997-01-25T00:00:00"/>
    <n v="139.2299999999999"/>
    <s v="Female"/>
    <n v="33"/>
    <d v="1958-03-14T00:00:00"/>
    <n v="64.571814164446991"/>
    <n v="0"/>
    <s v="Health"/>
    <s v="Mass Customer"/>
    <s v="N"/>
    <s v="No"/>
    <n v="19"/>
    <m/>
  </r>
  <r>
    <n v="18355"/>
    <n v="96"/>
    <x v="382"/>
    <n v="298"/>
    <d v="2017-03-07T00:00:00"/>
    <b v="1"/>
    <s v="Approved"/>
    <s v="WeareA2B"/>
    <s v="Road"/>
    <s v="low"/>
    <s v="small"/>
    <n v="1172.78"/>
    <n v="1043.77"/>
    <d v="2002-10-10T00:00:00"/>
    <n v="129.01"/>
    <s v="Female"/>
    <n v="33"/>
    <d v="1958-03-14T00:00:00"/>
    <n v="64.571814164446991"/>
    <n v="0"/>
    <s v="Health"/>
    <s v="Mass Customer"/>
    <s v="N"/>
    <s v="No"/>
    <n v="19"/>
    <m/>
  </r>
  <r>
    <n v="1517"/>
    <n v="49"/>
    <x v="383"/>
    <n v="58"/>
    <d v="2017-11-02T00:00:00"/>
    <b v="1"/>
    <s v="Approved"/>
    <s v="Trek Bicycles"/>
    <s v="Road"/>
    <s v="medium"/>
    <s v="medium"/>
    <n v="533.51"/>
    <n v="400.13"/>
    <d v="1997-10-04T00:00:00"/>
    <n v="133.38"/>
    <s v="Female"/>
    <n v="56"/>
    <d v="1980-01-11T00:00:00"/>
    <n v="42.727978547691521"/>
    <s v="Human Resources Manager"/>
    <s v="Health"/>
    <s v="Mass Customer"/>
    <s v="N"/>
    <s v="No"/>
    <n v="12"/>
    <m/>
  </r>
  <r>
    <n v="3543"/>
    <n v="37"/>
    <x v="383"/>
    <n v="130"/>
    <d v="2017-08-22T00:00:00"/>
    <b v="1"/>
    <s v="Approved"/>
    <s v="OHM Cycles"/>
    <s v="Standard"/>
    <s v="low"/>
    <s v="medium"/>
    <n v="1793.43"/>
    <n v="248.82"/>
    <d v="1998-12-17T00:00:00"/>
    <n v="1544.6100000000001"/>
    <s v="Female"/>
    <n v="56"/>
    <d v="1980-01-11T00:00:00"/>
    <n v="42.727978547691521"/>
    <s v="Human Resources Manager"/>
    <s v="Health"/>
    <s v="Mass Customer"/>
    <s v="N"/>
    <s v="No"/>
    <n v="12"/>
    <m/>
  </r>
  <r>
    <n v="15676"/>
    <n v="74"/>
    <x v="383"/>
    <n v="153"/>
    <d v="2017-07-30T00:00:00"/>
    <b v="1"/>
    <s v="Approved"/>
    <s v="WeareA2B"/>
    <s v="Standard"/>
    <s v="medium"/>
    <s v="medium"/>
    <n v="1228.07"/>
    <n v="400.91"/>
    <d v="1994-07-12T00:00:00"/>
    <n v="827.15999999999985"/>
    <s v="Female"/>
    <n v="56"/>
    <d v="1980-01-11T00:00:00"/>
    <n v="42.727978547691521"/>
    <s v="Human Resources Manager"/>
    <s v="Health"/>
    <s v="Mass Customer"/>
    <s v="N"/>
    <s v="No"/>
    <n v="12"/>
    <m/>
  </r>
  <r>
    <n v="13265"/>
    <n v="73"/>
    <x v="383"/>
    <n v="178"/>
    <d v="2017-07-05T00:00:00"/>
    <b v="1"/>
    <s v="Approved"/>
    <s v="Solex"/>
    <s v="Standard"/>
    <s v="medium"/>
    <s v="medium"/>
    <n v="1945.43"/>
    <n v="333.18"/>
    <d v="2006-10-01T00:00:00"/>
    <n v="1612.25"/>
    <s v="Female"/>
    <n v="56"/>
    <d v="1980-01-11T00:00:00"/>
    <n v="42.727978547691521"/>
    <s v="Human Resources Manager"/>
    <s v="Health"/>
    <s v="Mass Customer"/>
    <s v="N"/>
    <s v="No"/>
    <n v="12"/>
    <m/>
  </r>
  <r>
    <n v="3127"/>
    <n v="15"/>
    <x v="383"/>
    <n v="264"/>
    <d v="2017-04-10T00:00:00"/>
    <b v="1"/>
    <s v="Approved"/>
    <s v="Norco Bicycles"/>
    <s v="Standard"/>
    <s v="low"/>
    <s v="medium"/>
    <n v="958.74"/>
    <n v="748.9"/>
    <d v="2013-03-12T00:00:00"/>
    <n v="209.84000000000003"/>
    <s v="Female"/>
    <n v="56"/>
    <d v="1980-01-11T00:00:00"/>
    <n v="42.727978547691521"/>
    <s v="Human Resources Manager"/>
    <s v="Health"/>
    <s v="Mass Customer"/>
    <s v="N"/>
    <s v="No"/>
    <n v="12"/>
    <m/>
  </r>
  <r>
    <n v="4779"/>
    <n v="84"/>
    <x v="384"/>
    <n v="30"/>
    <d v="2017-11-30T00:00:00"/>
    <b v="0"/>
    <s v="Approved"/>
    <s v="Trek Bicycles"/>
    <s v="Road"/>
    <s v="medium"/>
    <s v="medium"/>
    <n v="290.62"/>
    <n v="215.14"/>
    <d v="2004-12-18T00:00:00"/>
    <n v="75.480000000000018"/>
    <s v="Male"/>
    <n v="39"/>
    <d v="1973-07-31T00:00:00"/>
    <n v="49.180033342529178"/>
    <n v="0"/>
    <s v="Argiculture"/>
    <s v="Mass Customer"/>
    <s v="N"/>
    <s v="Yes"/>
    <n v="17"/>
    <m/>
  </r>
  <r>
    <n v="18366"/>
    <n v="31"/>
    <x v="384"/>
    <n v="86"/>
    <d v="2017-10-05T00:00:00"/>
    <b v="0"/>
    <s v="Approved"/>
    <s v="Giant Bicycles"/>
    <s v="Standard"/>
    <s v="medium"/>
    <s v="medium"/>
    <n v="230.91"/>
    <n v="173.18"/>
    <d v="2002-03-22T00:00:00"/>
    <n v="57.72999999999999"/>
    <s v="Male"/>
    <n v="39"/>
    <d v="1973-07-31T00:00:00"/>
    <n v="49.180033342529178"/>
    <n v="0"/>
    <s v="Argiculture"/>
    <s v="Mass Customer"/>
    <s v="N"/>
    <s v="Yes"/>
    <n v="17"/>
    <m/>
  </r>
  <r>
    <n v="17346"/>
    <n v="8"/>
    <x v="384"/>
    <n v="105"/>
    <d v="2017-09-16T00:00:00"/>
    <b v="0"/>
    <s v="Approved"/>
    <s v="Solex"/>
    <s v="Road"/>
    <s v="medium"/>
    <s v="small"/>
    <n v="1703.52"/>
    <n v="1516.13"/>
    <d v="2014-03-03T00:00:00"/>
    <n v="187.38999999999987"/>
    <s v="Male"/>
    <n v="39"/>
    <d v="1973-07-31T00:00:00"/>
    <n v="49.180033342529178"/>
    <n v="0"/>
    <s v="Argiculture"/>
    <s v="Mass Customer"/>
    <s v="N"/>
    <s v="Yes"/>
    <n v="17"/>
    <m/>
  </r>
  <r>
    <n v="17856"/>
    <n v="48"/>
    <x v="384"/>
    <n v="200"/>
    <d v="2017-06-13T00:00:00"/>
    <b v="0"/>
    <s v="Approved"/>
    <s v="WeareA2B"/>
    <s v="Standard"/>
    <s v="medium"/>
    <s v="medium"/>
    <n v="1762.96"/>
    <n v="950.52"/>
    <d v="2003-02-16T00:00:00"/>
    <n v="812.44"/>
    <s v="Male"/>
    <n v="39"/>
    <d v="1973-07-31T00:00:00"/>
    <n v="49.180033342529178"/>
    <n v="0"/>
    <s v="Argiculture"/>
    <s v="Mass Customer"/>
    <s v="N"/>
    <s v="Yes"/>
    <n v="17"/>
    <m/>
  </r>
  <r>
    <n v="3281"/>
    <n v="5"/>
    <x v="384"/>
    <n v="222"/>
    <d v="2017-05-22T00:00:00"/>
    <b v="1"/>
    <s v="Approved"/>
    <s v="Trek Bicycles"/>
    <s v="Mountain"/>
    <s v="low"/>
    <s v="medium"/>
    <n v="574.64"/>
    <n v="459.71"/>
    <d v="1991-11-07T00:00:00"/>
    <n v="114.93"/>
    <s v="Male"/>
    <n v="39"/>
    <d v="1973-07-31T00:00:00"/>
    <n v="49.180033342529178"/>
    <n v="0"/>
    <s v="Argiculture"/>
    <s v="Mass Customer"/>
    <s v="N"/>
    <s v="Yes"/>
    <n v="17"/>
    <m/>
  </r>
  <r>
    <n v="13868"/>
    <n v="90"/>
    <x v="384"/>
    <n v="234"/>
    <d v="2017-05-10T00:00:00"/>
    <b v="0"/>
    <s v="Approved"/>
    <s v="Norco Bicycles"/>
    <s v="Standard"/>
    <s v="low"/>
    <s v="medium"/>
    <n v="363.01"/>
    <n v="290.41000000000003"/>
    <d v="2004-01-16T00:00:00"/>
    <n v="72.599999999999966"/>
    <s v="Male"/>
    <n v="39"/>
    <d v="1973-07-31T00:00:00"/>
    <n v="49.180033342529178"/>
    <n v="0"/>
    <s v="Argiculture"/>
    <s v="Mass Customer"/>
    <s v="N"/>
    <s v="Yes"/>
    <n v="17"/>
    <m/>
  </r>
  <r>
    <n v="17400"/>
    <n v="75"/>
    <x v="384"/>
    <n v="329"/>
    <d v="2017-02-04T00:00:00"/>
    <b v="0"/>
    <s v="Approved"/>
    <s v="Giant Bicycles"/>
    <s v="Touring"/>
    <s v="medium"/>
    <s v="large"/>
    <n v="1873.97"/>
    <n v="863.95"/>
    <d v="2015-08-10T00:00:00"/>
    <n v="1010.02"/>
    <s v="Male"/>
    <n v="39"/>
    <d v="1973-07-31T00:00:00"/>
    <n v="49.180033342529178"/>
    <n v="0"/>
    <s v="Argiculture"/>
    <s v="Mass Customer"/>
    <s v="N"/>
    <s v="Yes"/>
    <n v="17"/>
    <m/>
  </r>
  <r>
    <n v="8209"/>
    <n v="52"/>
    <x v="384"/>
    <n v="362"/>
    <d v="2017-01-02T00:00:00"/>
    <b v="0"/>
    <s v="Approved"/>
    <s v="OHM Cycles"/>
    <s v="Road"/>
    <s v="medium"/>
    <s v="medium"/>
    <n v="1280.28"/>
    <n v="829.51"/>
    <d v="1997-02-09T00:00:00"/>
    <n v="450.77"/>
    <s v="Male"/>
    <n v="39"/>
    <d v="1973-07-31T00:00:00"/>
    <n v="49.180033342529178"/>
    <n v="0"/>
    <s v="Argiculture"/>
    <s v="Mass Customer"/>
    <s v="N"/>
    <s v="Yes"/>
    <n v="17"/>
    <m/>
  </r>
  <r>
    <n v="2156"/>
    <n v="60"/>
    <x v="385"/>
    <n v="134"/>
    <d v="2017-08-18T00:00:00"/>
    <b v="1"/>
    <s v="Approved"/>
    <s v="Giant Bicycles"/>
    <s v="Standard"/>
    <s v="high"/>
    <s v="small"/>
    <n v="1977.36"/>
    <n v="1759.85"/>
    <d v="2011-08-24T00:00:00"/>
    <n v="217.51"/>
    <s v="Male"/>
    <n v="10"/>
    <d v="1976-08-25T00:00:00"/>
    <n v="46.108800465499741"/>
    <s v="GIS Technical Architect"/>
    <s v="Financial Services"/>
    <s v="Mass Customer"/>
    <s v="N"/>
    <s v="No"/>
    <n v="5"/>
    <m/>
  </r>
  <r>
    <n v="14327"/>
    <n v="79"/>
    <x v="385"/>
    <n v="359"/>
    <d v="2017-01-05T00:00:00"/>
    <b v="0"/>
    <s v="Approved"/>
    <s v="Norco Bicycles"/>
    <s v="Standard"/>
    <s v="medium"/>
    <s v="medium"/>
    <n v="1555.58"/>
    <n v="818.01"/>
    <d v="2003-09-09T00:00:00"/>
    <n v="737.56999999999994"/>
    <s v="Male"/>
    <n v="10"/>
    <d v="1976-08-25T00:00:00"/>
    <n v="46.108800465499741"/>
    <s v="GIS Technical Architect"/>
    <s v="Financial Services"/>
    <s v="Mass Customer"/>
    <s v="N"/>
    <s v="No"/>
    <n v="5"/>
    <m/>
  </r>
  <r>
    <n v="17984"/>
    <n v="0"/>
    <x v="386"/>
    <n v="93"/>
    <d v="2017-09-28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40"/>
    <d v="1987-05-19T00:00:00"/>
    <n v="35.371814164446988"/>
    <s v="Programmer IV"/>
    <s v="Health"/>
    <s v="High Net Worth"/>
    <s v="N"/>
    <s v="No"/>
    <n v="2"/>
    <m/>
  </r>
  <r>
    <n v="17789"/>
    <n v="6"/>
    <x v="386"/>
    <n v="112"/>
    <d v="2017-09-09T00:00:00"/>
    <b v="0"/>
    <s v="Approved"/>
    <s v="Solex"/>
    <s v="Standard"/>
    <s v="high"/>
    <s v="medium"/>
    <n v="748.17"/>
    <n v="448.9"/>
    <d v="1991-11-10T00:00:00"/>
    <n v="299.27"/>
    <s v="Male"/>
    <n v="40"/>
    <d v="1987-05-19T00:00:00"/>
    <n v="35.371814164446988"/>
    <s v="Programmer IV"/>
    <s v="Health"/>
    <s v="High Net Worth"/>
    <s v="N"/>
    <s v="No"/>
    <n v="2"/>
    <m/>
  </r>
  <r>
    <n v="1981"/>
    <n v="49"/>
    <x v="387"/>
    <m/>
    <d v="2017-03-19T00:00:00"/>
    <m/>
    <s v="Approved"/>
    <s v="Trek Bicycles"/>
    <s v="Road"/>
    <s v="medium"/>
    <s v="medium"/>
    <n v="533.51"/>
    <n v="400.13"/>
    <n v="37220"/>
    <m/>
    <m/>
    <m/>
    <m/>
    <m/>
    <m/>
    <m/>
    <m/>
    <m/>
    <m/>
    <m/>
    <m/>
  </r>
  <r>
    <n v="3028"/>
    <n v="91"/>
    <x v="386"/>
    <n v="179"/>
    <d v="2017-07-04T00:00:00"/>
    <b v="0"/>
    <s v="Approved"/>
    <s v="WeareA2B"/>
    <s v="Standard"/>
    <s v="low"/>
    <s v="medium"/>
    <n v="642.30999999999995"/>
    <n v="513.85"/>
    <d v="2014-10-10T00:00:00"/>
    <n v="128.45999999999992"/>
    <s v="Male"/>
    <n v="40"/>
    <d v="1987-05-19T00:00:00"/>
    <n v="35.371814164446988"/>
    <s v="Programmer IV"/>
    <s v="Health"/>
    <s v="High Net Worth"/>
    <s v="N"/>
    <s v="No"/>
    <n v="2"/>
    <m/>
  </r>
  <r>
    <n v="3895"/>
    <n v="54"/>
    <x v="388"/>
    <n v="103"/>
    <d v="2017-09-18T00:00:00"/>
    <b v="0"/>
    <s v="Cancelled"/>
    <s v="WeareA2B"/>
    <s v="Standard"/>
    <s v="medium"/>
    <s v="medium"/>
    <n v="1292.8399999999999"/>
    <n v="13.44"/>
    <d v="2009-04-12T00:00:00"/>
    <n v="1279.3999999999999"/>
    <s v="Female"/>
    <n v="76"/>
    <d v="1957-08-14T00:00:00"/>
    <n v="65.152636081938098"/>
    <s v="Recruiter"/>
    <s v="Property"/>
    <s v="Affluent Customer"/>
    <s v="N"/>
    <s v="No"/>
    <n v="13"/>
    <m/>
  </r>
  <r>
    <n v="6338"/>
    <n v="60"/>
    <x v="388"/>
    <n v="133"/>
    <d v="2017-08-19T00:00:00"/>
    <b v="1"/>
    <s v="Approved"/>
    <s v="Giant Bicycles"/>
    <s v="Standard"/>
    <s v="high"/>
    <s v="small"/>
    <n v="1977.36"/>
    <n v="1759.85"/>
    <d v="2011-08-24T00:00:00"/>
    <n v="217.51"/>
    <s v="Female"/>
    <n v="76"/>
    <d v="1957-08-14T00:00:00"/>
    <n v="65.152636081938098"/>
    <s v="Recruiter"/>
    <s v="Property"/>
    <s v="Affluent Customer"/>
    <s v="N"/>
    <s v="No"/>
    <n v="13"/>
    <m/>
  </r>
  <r>
    <n v="1213"/>
    <n v="90"/>
    <x v="388"/>
    <n v="217"/>
    <d v="2017-05-27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76"/>
    <d v="1957-08-14T00:00:00"/>
    <n v="65.152636081938098"/>
    <s v="Recruiter"/>
    <s v="Property"/>
    <s v="Affluent Customer"/>
    <s v="N"/>
    <s v="No"/>
    <n v="13"/>
    <m/>
  </r>
  <r>
    <n v="17089"/>
    <n v="41"/>
    <x v="388"/>
    <n v="254"/>
    <d v="2017-04-20T00:00:00"/>
    <b v="1"/>
    <s v="Approved"/>
    <s v="Solex"/>
    <s v="Road"/>
    <s v="medium"/>
    <s v="medium"/>
    <n v="416.98"/>
    <n v="312.74"/>
    <d v="1997-05-10T00:00:00"/>
    <n v="104.24000000000001"/>
    <s v="Female"/>
    <n v="76"/>
    <d v="1957-08-14T00:00:00"/>
    <n v="65.152636081938098"/>
    <s v="Recruiter"/>
    <s v="Property"/>
    <s v="Affluent Customer"/>
    <s v="N"/>
    <s v="No"/>
    <n v="13"/>
    <m/>
  </r>
  <r>
    <n v="12501"/>
    <n v="95"/>
    <x v="388"/>
    <n v="266"/>
    <d v="2017-04-08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76"/>
    <d v="1957-08-14T00:00:00"/>
    <n v="65.152636081938098"/>
    <s v="Recruiter"/>
    <s v="Property"/>
    <s v="Affluent Customer"/>
    <s v="N"/>
    <s v="No"/>
    <n v="13"/>
    <m/>
  </r>
  <r>
    <n v="1988"/>
    <n v="83"/>
    <x v="389"/>
    <m/>
    <d v="2017-07-09T00:00:00"/>
    <m/>
    <s v="Approved"/>
    <s v="Solex"/>
    <s v="Touring"/>
    <s v="medium"/>
    <s v="large"/>
    <n v="2083.94"/>
    <n v="675.03"/>
    <n v="41533"/>
    <m/>
    <m/>
    <m/>
    <m/>
    <m/>
    <m/>
    <m/>
    <m/>
    <m/>
    <m/>
    <m/>
    <m/>
  </r>
  <r>
    <n v="8624"/>
    <n v="48"/>
    <x v="388"/>
    <n v="271"/>
    <d v="2017-04-03T00:00:00"/>
    <b v="1"/>
    <s v="Approved"/>
    <s v="WeareA2B"/>
    <s v="Standard"/>
    <s v="medium"/>
    <s v="medium"/>
    <n v="1762.96"/>
    <n v="950.52"/>
    <d v="2014-07-28T00:00:00"/>
    <n v="812.44"/>
    <s v="Female"/>
    <n v="76"/>
    <d v="1957-08-14T00:00:00"/>
    <n v="65.152636081938098"/>
    <s v="Recruiter"/>
    <s v="Property"/>
    <s v="Affluent Customer"/>
    <s v="N"/>
    <s v="No"/>
    <n v="13"/>
    <m/>
  </r>
  <r>
    <n v="14100"/>
    <n v="75"/>
    <x v="388"/>
    <n v="281"/>
    <d v="2017-03-24T00:00:00"/>
    <b v="0"/>
    <s v="Approved"/>
    <s v="Giant Bicycles"/>
    <s v="Touring"/>
    <s v="medium"/>
    <s v="large"/>
    <n v="1873.97"/>
    <n v="863.95"/>
    <d v="2006-05-22T00:00:00"/>
    <n v="1010.02"/>
    <s v="Female"/>
    <n v="76"/>
    <d v="1957-08-14T00:00:00"/>
    <n v="65.152636081938098"/>
    <s v="Recruiter"/>
    <s v="Property"/>
    <s v="Affluent Customer"/>
    <s v="N"/>
    <s v="No"/>
    <n v="13"/>
    <m/>
  </r>
  <r>
    <n v="4026"/>
    <n v="50"/>
    <x v="388"/>
    <n v="318"/>
    <d v="2017-02-15T00:00:00"/>
    <b v="0"/>
    <s v="Approved"/>
    <s v="WeareA2B"/>
    <s v="Standard"/>
    <s v="medium"/>
    <s v="small"/>
    <n v="175.89"/>
    <n v="131.91999999999999"/>
    <d v="2003-02-16T00:00:00"/>
    <n v="43.97"/>
    <s v="Female"/>
    <n v="76"/>
    <d v="1957-08-14T00:00:00"/>
    <n v="65.152636081938098"/>
    <s v="Recruiter"/>
    <s v="Property"/>
    <s v="Affluent Customer"/>
    <s v="N"/>
    <s v="No"/>
    <n v="13"/>
    <m/>
  </r>
  <r>
    <n v="7716"/>
    <n v="73"/>
    <x v="388"/>
    <n v="341"/>
    <d v="2017-01-23T00:00:00"/>
    <b v="1"/>
    <s v="Approved"/>
    <s v="Solex"/>
    <s v="Standard"/>
    <s v="medium"/>
    <s v="medium"/>
    <n v="1945.43"/>
    <n v="333.18"/>
    <d v="2002-08-31T00:00:00"/>
    <n v="1612.25"/>
    <s v="Female"/>
    <n v="76"/>
    <d v="1957-08-14T00:00:00"/>
    <n v="65.152636081938098"/>
    <s v="Recruiter"/>
    <s v="Property"/>
    <s v="Affluent Customer"/>
    <s v="N"/>
    <s v="No"/>
    <n v="13"/>
    <m/>
  </r>
  <r>
    <n v="5164"/>
    <n v="27"/>
    <x v="390"/>
    <n v="8"/>
    <d v="2017-12-22T00:00:00"/>
    <b v="1"/>
    <s v="Approved"/>
    <s v="Trek Bicycles"/>
    <s v="Standard"/>
    <s v="low"/>
    <s v="medium"/>
    <n v="1057.51"/>
    <n v="154.4"/>
    <d v="2008-03-19T00:00:00"/>
    <n v="903.11"/>
    <s v="Female"/>
    <n v="91"/>
    <d v="1973-07-18T00:00:00"/>
    <n v="49.215649780885343"/>
    <n v="0"/>
    <s v="n/a"/>
    <s v="High Net Worth"/>
    <s v="N"/>
    <s v="Yes"/>
    <n v="4"/>
    <m/>
  </r>
  <r>
    <n v="5030"/>
    <n v="46"/>
    <x v="390"/>
    <n v="14"/>
    <d v="2017-12-16T00:00:00"/>
    <b v="1"/>
    <s v="Approved"/>
    <s v="OHM Cycles"/>
    <s v="Standard"/>
    <s v="low"/>
    <s v="medium"/>
    <n v="1793.43"/>
    <n v="248.82"/>
    <d v="1993-04-12T00:00:00"/>
    <n v="1544.6100000000001"/>
    <s v="Female"/>
    <n v="91"/>
    <d v="1973-07-18T00:00:00"/>
    <n v="49.215649780885343"/>
    <n v="0"/>
    <s v="n/a"/>
    <s v="High Net Worth"/>
    <s v="N"/>
    <s v="Yes"/>
    <n v="4"/>
    <m/>
  </r>
  <r>
    <n v="10551"/>
    <n v="23"/>
    <x v="390"/>
    <n v="40"/>
    <d v="2017-11-20T00:00:00"/>
    <b v="1"/>
    <s v="Approved"/>
    <s v="Norco Bicycles"/>
    <s v="Standard"/>
    <s v="medium"/>
    <s v="medium"/>
    <n v="1198.46"/>
    <n v="381.1"/>
    <d v="2005-05-10T00:00:00"/>
    <n v="817.36"/>
    <s v="Female"/>
    <n v="91"/>
    <d v="1973-07-18T00:00:00"/>
    <n v="49.215649780885343"/>
    <n v="0"/>
    <s v="n/a"/>
    <s v="High Net Worth"/>
    <s v="N"/>
    <s v="Yes"/>
    <n v="4"/>
    <m/>
  </r>
  <r>
    <n v="473"/>
    <n v="25"/>
    <x v="390"/>
    <n v="49"/>
    <d v="2017-11-11T00:00:00"/>
    <b v="0"/>
    <s v="Approved"/>
    <s v="OHM Cycles"/>
    <s v="Standard"/>
    <s v="high"/>
    <s v="medium"/>
    <n v="2005.66"/>
    <n v="1203.4000000000001"/>
    <d v="1993-07-20T00:00:00"/>
    <n v="802.26"/>
    <s v="Female"/>
    <n v="91"/>
    <d v="1973-07-18T00:00:00"/>
    <n v="49.215649780885343"/>
    <n v="0"/>
    <s v="n/a"/>
    <s v="High Net Worth"/>
    <s v="N"/>
    <s v="Yes"/>
    <n v="4"/>
    <m/>
  </r>
  <r>
    <n v="16560"/>
    <n v="0"/>
    <x v="390"/>
    <n v="121"/>
    <d v="2017-08-31T00:00:00"/>
    <b v="0"/>
    <s v="Approved"/>
    <s v="WeareA2B"/>
    <s v="Standard"/>
    <s v="medium"/>
    <s v="medium"/>
    <n v="60.34"/>
    <n v="45.26"/>
    <d v="1993-05-26T00:00:00"/>
    <n v="15.080000000000005"/>
    <s v="Female"/>
    <n v="91"/>
    <d v="1973-07-18T00:00:00"/>
    <n v="49.215649780885343"/>
    <n v="0"/>
    <s v="n/a"/>
    <s v="High Net Worth"/>
    <s v="N"/>
    <s v="Yes"/>
    <n v="4"/>
    <m/>
  </r>
  <r>
    <n v="2604"/>
    <n v="87"/>
    <x v="390"/>
    <n v="129"/>
    <d v="2017-08-23T00:00:00"/>
    <b v="1"/>
    <s v="Approved"/>
    <s v="OHM Cycles"/>
    <s v="Standard"/>
    <s v="medium"/>
    <s v="medium"/>
    <n v="1636.9"/>
    <n v="44.71"/>
    <d v="2002-08-31T00:00:00"/>
    <n v="1592.19"/>
    <s v="Female"/>
    <n v="91"/>
    <d v="1973-07-18T00:00:00"/>
    <n v="49.215649780885343"/>
    <n v="0"/>
    <s v="n/a"/>
    <s v="High Net Worth"/>
    <s v="N"/>
    <s v="Yes"/>
    <n v="4"/>
    <m/>
  </r>
  <r>
    <n v="13398"/>
    <n v="98"/>
    <x v="390"/>
    <n v="132"/>
    <d v="2017-08-20T00:00:00"/>
    <b v="0"/>
    <s v="Approved"/>
    <s v="OHM Cycles"/>
    <s v="Standard"/>
    <s v="medium"/>
    <s v="medium"/>
    <n v="795.34"/>
    <n v="101.58"/>
    <d v="1991-01-21T00:00:00"/>
    <n v="693.76"/>
    <s v="Female"/>
    <n v="91"/>
    <d v="1973-07-18T00:00:00"/>
    <n v="49.215649780885343"/>
    <n v="0"/>
    <s v="n/a"/>
    <s v="High Net Worth"/>
    <s v="N"/>
    <s v="Yes"/>
    <n v="4"/>
    <m/>
  </r>
  <r>
    <n v="15292"/>
    <n v="40"/>
    <x v="390"/>
    <n v="243"/>
    <d v="2017-05-01T00:00:00"/>
    <b v="0"/>
    <s v="Approved"/>
    <s v="Trek Bicycles"/>
    <s v="Road"/>
    <s v="medium"/>
    <s v="large"/>
    <n v="1894.19"/>
    <n v="598.76"/>
    <d v="2011-08-24T00:00:00"/>
    <n v="1295.43"/>
    <s v="Female"/>
    <n v="91"/>
    <d v="1973-07-18T00:00:00"/>
    <n v="49.215649780885343"/>
    <n v="0"/>
    <s v="n/a"/>
    <s v="High Net Worth"/>
    <s v="N"/>
    <s v="Yes"/>
    <n v="4"/>
    <m/>
  </r>
  <r>
    <n v="13100"/>
    <n v="90"/>
    <x v="390"/>
    <n v="321"/>
    <d v="2017-02-12T00:00:00"/>
    <b v="1"/>
    <s v="Approved"/>
    <s v="Solex"/>
    <s v="Standard"/>
    <s v="low"/>
    <s v="medium"/>
    <n v="945.04"/>
    <n v="507.58"/>
    <d v="2008-03-19T00:00:00"/>
    <n v="437.46"/>
    <s v="Female"/>
    <n v="91"/>
    <d v="1973-07-18T00:00:00"/>
    <n v="49.215649780885343"/>
    <n v="0"/>
    <s v="n/a"/>
    <s v="High Net Worth"/>
    <s v="N"/>
    <s v="Yes"/>
    <n v="4"/>
    <m/>
  </r>
  <r>
    <n v="8621"/>
    <n v="95"/>
    <x v="391"/>
    <n v="19"/>
    <d v="2017-12-11T00:00:00"/>
    <b v="0"/>
    <s v="Approved"/>
    <s v="OHM Cycles"/>
    <s v="Touring"/>
    <s v="low"/>
    <s v="medium"/>
    <n v="1073.07"/>
    <n v="933.84"/>
    <d v="2015-08-10T00:00:00"/>
    <n v="139.2299999999999"/>
    <s v="Female"/>
    <n v="74"/>
    <d v="1989-02-03T00:00:00"/>
    <n v="33.656745670979191"/>
    <s v="Senior Sales Associate"/>
    <s v="Health"/>
    <s v="High Net Worth"/>
    <s v="N"/>
    <s v="Yes"/>
    <n v="17"/>
    <m/>
  </r>
  <r>
    <n v="597"/>
    <n v="12"/>
    <x v="391"/>
    <n v="139"/>
    <d v="2017-08-13T00:00:00"/>
    <b v="0"/>
    <s v="Approved"/>
    <s v="Giant Bicycles"/>
    <s v="Standard"/>
    <s v="medium"/>
    <s v="large"/>
    <n v="1765.3"/>
    <n v="709.48"/>
    <d v="2015-08-02T00:00:00"/>
    <n v="1055.82"/>
    <s v="Female"/>
    <n v="74"/>
    <d v="1989-02-03T00:00:00"/>
    <n v="33.656745670979191"/>
    <s v="Senior Sales Associate"/>
    <s v="Health"/>
    <s v="High Net Worth"/>
    <s v="N"/>
    <s v="Yes"/>
    <n v="17"/>
    <m/>
  </r>
  <r>
    <n v="7875"/>
    <n v="13"/>
    <x v="391"/>
    <n v="149"/>
    <d v="2017-08-03T00:00:00"/>
    <b v="0"/>
    <s v="Approved"/>
    <s v="Solex"/>
    <s v="Standard"/>
    <s v="medium"/>
    <s v="medium"/>
    <n v="1577.53"/>
    <n v="826.51"/>
    <d v="2010-06-07T00:00:00"/>
    <n v="751.02"/>
    <s v="Female"/>
    <n v="74"/>
    <d v="1989-02-03T00:00:00"/>
    <n v="33.656745670979191"/>
    <s v="Senior Sales Associate"/>
    <s v="Health"/>
    <s v="High Net Worth"/>
    <s v="N"/>
    <s v="Yes"/>
    <n v="17"/>
    <m/>
  </r>
  <r>
    <n v="1510"/>
    <n v="34"/>
    <x v="391"/>
    <n v="245"/>
    <d v="2017-04-29T00:00:00"/>
    <b v="0"/>
    <s v="Approved"/>
    <s v="WeareA2B"/>
    <s v="Standard"/>
    <s v="medium"/>
    <s v="medium"/>
    <n v="1231.1500000000001"/>
    <n v="161.6"/>
    <d v="1996-11-09T00:00:00"/>
    <n v="1069.5500000000002"/>
    <s v="Female"/>
    <n v="74"/>
    <d v="1989-02-03T00:00:00"/>
    <n v="33.656745670979191"/>
    <s v="Senior Sales Associate"/>
    <s v="Health"/>
    <s v="High Net Worth"/>
    <s v="N"/>
    <s v="Yes"/>
    <n v="17"/>
    <m/>
  </r>
  <r>
    <n v="8550"/>
    <n v="0"/>
    <x v="391"/>
    <n v="287"/>
    <d v="2017-03-18T00:00:00"/>
    <b v="1"/>
    <s v="Approved"/>
    <s v="Trek Bicycles"/>
    <s v="Standard"/>
    <s v="medium"/>
    <s v="medium"/>
    <n v="499.53"/>
    <n v="388.72"/>
    <d v="2003-03-18T00:00:00"/>
    <n v="110.80999999999995"/>
    <s v="Female"/>
    <n v="74"/>
    <d v="1989-02-03T00:00:00"/>
    <n v="33.656745670979191"/>
    <s v="Senior Sales Associate"/>
    <s v="Health"/>
    <s v="High Net Worth"/>
    <s v="N"/>
    <s v="Yes"/>
    <n v="17"/>
    <m/>
  </r>
  <r>
    <n v="17445"/>
    <n v="85"/>
    <x v="391"/>
    <n v="299"/>
    <d v="2017-03-06T00:00:00"/>
    <b v="1"/>
    <s v="Approved"/>
    <s v="WeareA2B"/>
    <s v="Standard"/>
    <s v="medium"/>
    <s v="medium"/>
    <n v="1228.07"/>
    <n v="400.91"/>
    <d v="2004-07-25T00:00:00"/>
    <n v="827.15999999999985"/>
    <s v="Female"/>
    <n v="74"/>
    <d v="1989-02-03T00:00:00"/>
    <n v="33.656745670979191"/>
    <s v="Senior Sales Associate"/>
    <s v="Health"/>
    <s v="High Net Worth"/>
    <s v="N"/>
    <s v="Yes"/>
    <n v="17"/>
    <m/>
  </r>
  <r>
    <n v="9810"/>
    <n v="0"/>
    <x v="391"/>
    <n v="358"/>
    <d v="2017-01-06T00:00:00"/>
    <b v="0"/>
    <s v="Approved"/>
    <s v="Solex"/>
    <s v="Standard"/>
    <s v="medium"/>
    <s v="medium"/>
    <n v="71.489999999999995"/>
    <n v="53.62"/>
    <d v="2011-04-16T00:00:00"/>
    <n v="17.869999999999997"/>
    <s v="Female"/>
    <n v="74"/>
    <d v="1989-02-03T00:00:00"/>
    <n v="33.656745670979191"/>
    <s v="Senior Sales Associate"/>
    <s v="Health"/>
    <s v="High Net Worth"/>
    <s v="N"/>
    <s v="Yes"/>
    <n v="17"/>
    <m/>
  </r>
  <r>
    <n v="8104"/>
    <n v="76"/>
    <x v="392"/>
    <n v="12"/>
    <d v="2017-12-18T00:00:00"/>
    <b v="0"/>
    <s v="Approved"/>
    <s v="WeareA2B"/>
    <s v="Standard"/>
    <s v="low"/>
    <s v="medium"/>
    <n v="642.30999999999995"/>
    <n v="513.85"/>
    <d v="2014-10-10T00:00:00"/>
    <n v="128.45999999999992"/>
    <s v="Male"/>
    <n v="68"/>
    <d v="1981-03-15T00:00:00"/>
    <n v="41.552636082255205"/>
    <s v="Financial Analyst"/>
    <s v="Financial Services"/>
    <s v="Mass Customer"/>
    <s v="N"/>
    <s v="No"/>
    <n v="3"/>
    <m/>
  </r>
  <r>
    <n v="17821"/>
    <n v="58"/>
    <x v="392"/>
    <n v="113"/>
    <d v="2017-09-08T00:00:00"/>
    <b v="1"/>
    <s v="Approved"/>
    <s v="OHM Cycles"/>
    <s v="Standard"/>
    <s v="medium"/>
    <s v="medium"/>
    <n v="912.52"/>
    <n v="141.4"/>
    <d v="2015-10-18T00:00:00"/>
    <n v="771.12"/>
    <s v="Male"/>
    <n v="68"/>
    <d v="1981-03-15T00:00:00"/>
    <n v="41.552636082255205"/>
    <s v="Financial Analyst"/>
    <s v="Financial Services"/>
    <s v="Mass Customer"/>
    <s v="N"/>
    <s v="No"/>
    <n v="3"/>
    <m/>
  </r>
  <r>
    <n v="16261"/>
    <n v="72"/>
    <x v="392"/>
    <n v="177"/>
    <d v="2017-07-06T00:00:00"/>
    <b v="1"/>
    <s v="Approved"/>
    <s v="Norco Bicycles"/>
    <s v="Standard"/>
    <s v="medium"/>
    <s v="medium"/>
    <n v="360.4"/>
    <n v="270.3"/>
    <d v="2016-12-06T00:00:00"/>
    <n v="90.099999999999966"/>
    <s v="Male"/>
    <n v="68"/>
    <d v="1981-03-15T00:00:00"/>
    <n v="41.552636082255205"/>
    <s v="Financial Analyst"/>
    <s v="Financial Services"/>
    <s v="Mass Customer"/>
    <s v="N"/>
    <s v="No"/>
    <n v="3"/>
    <m/>
  </r>
  <r>
    <n v="2596"/>
    <n v="45"/>
    <x v="392"/>
    <n v="195"/>
    <d v="2017-06-18T00:00:00"/>
    <b v="0"/>
    <s v="Approved"/>
    <s v="Solex"/>
    <s v="Standard"/>
    <s v="medium"/>
    <s v="medium"/>
    <n v="441.49"/>
    <n v="84.99"/>
    <d v="1993-04-12T00:00:00"/>
    <n v="356.5"/>
    <s v="Male"/>
    <n v="68"/>
    <d v="1981-03-15T00:00:00"/>
    <n v="41.552636082255205"/>
    <s v="Financial Analyst"/>
    <s v="Financial Services"/>
    <s v="Mass Customer"/>
    <s v="N"/>
    <s v="No"/>
    <n v="3"/>
    <m/>
  </r>
  <r>
    <n v="17252"/>
    <n v="26"/>
    <x v="392"/>
    <n v="208"/>
    <d v="2017-06-05T00:00:00"/>
    <b v="1"/>
    <s v="Approved"/>
    <s v="WeareA2B"/>
    <s v="Standard"/>
    <s v="medium"/>
    <s v="medium"/>
    <n v="1992.93"/>
    <n v="762.63"/>
    <d v="1993-05-26T00:00:00"/>
    <n v="1230.3000000000002"/>
    <s v="Male"/>
    <n v="68"/>
    <d v="1981-03-15T00:00:00"/>
    <n v="41.552636082255205"/>
    <s v="Financial Analyst"/>
    <s v="Financial Services"/>
    <s v="Mass Customer"/>
    <s v="N"/>
    <s v="No"/>
    <n v="3"/>
    <m/>
  </r>
  <r>
    <n v="13184"/>
    <n v="54"/>
    <x v="392"/>
    <n v="222"/>
    <d v="2017-05-22T00:00:00"/>
    <b v="0"/>
    <s v="Approved"/>
    <s v="WeareA2B"/>
    <s v="Standard"/>
    <s v="medium"/>
    <s v="medium"/>
    <n v="1292.8399999999999"/>
    <n v="13.44"/>
    <d v="2009-04-12T00:00:00"/>
    <n v="1279.3999999999999"/>
    <s v="Male"/>
    <n v="68"/>
    <d v="1981-03-15T00:00:00"/>
    <n v="41.552636082255205"/>
    <s v="Financial Analyst"/>
    <s v="Financial Services"/>
    <s v="Mass Customer"/>
    <s v="N"/>
    <s v="No"/>
    <n v="3"/>
    <m/>
  </r>
  <r>
    <n v="1240"/>
    <n v="6"/>
    <x v="392"/>
    <n v="248"/>
    <d v="2017-04-26T00:00:00"/>
    <b v="1"/>
    <s v="Approved"/>
    <s v="OHM Cycles"/>
    <s v="Standard"/>
    <s v="high"/>
    <s v="medium"/>
    <n v="227.88"/>
    <n v="136.72999999999999"/>
    <d v="2003-02-07T00:00:00"/>
    <n v="91.15"/>
    <s v="Male"/>
    <n v="68"/>
    <d v="1981-03-15T00:00:00"/>
    <n v="41.552636082255205"/>
    <s v="Financial Analyst"/>
    <s v="Financial Services"/>
    <s v="Mass Customer"/>
    <s v="N"/>
    <s v="No"/>
    <n v="3"/>
    <m/>
  </r>
  <r>
    <n v="10542"/>
    <n v="3"/>
    <x v="392"/>
    <n v="317"/>
    <d v="2017-02-16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68"/>
    <d v="1981-03-15T00:00:00"/>
    <n v="41.552636082255205"/>
    <s v="Financial Analyst"/>
    <s v="Financial Services"/>
    <s v="Mass Customer"/>
    <s v="N"/>
    <s v="No"/>
    <n v="3"/>
    <m/>
  </r>
  <r>
    <n v="2500"/>
    <n v="58"/>
    <x v="392"/>
    <n v="342"/>
    <d v="2017-01-22T00:00:00"/>
    <b v="0"/>
    <s v="Approved"/>
    <s v="OHM Cycles"/>
    <s v="Standard"/>
    <s v="medium"/>
    <s v="medium"/>
    <n v="912.52"/>
    <n v="141.4"/>
    <d v="2015-10-18T00:00:00"/>
    <n v="771.12"/>
    <s v="Male"/>
    <n v="68"/>
    <d v="1981-03-15T00:00:00"/>
    <n v="41.552636082255205"/>
    <s v="Financial Analyst"/>
    <s v="Financial Services"/>
    <s v="Mass Customer"/>
    <s v="N"/>
    <s v="No"/>
    <n v="3"/>
    <m/>
  </r>
  <r>
    <n v="18944"/>
    <n v="3"/>
    <x v="393"/>
    <n v="59"/>
    <d v="2017-11-01T00:00:00"/>
    <b v="1"/>
    <s v="Approved"/>
    <s v="Trek Bicycles"/>
    <s v="Standard"/>
    <s v="medium"/>
    <s v="large"/>
    <n v="2091.4699999999998"/>
    <n v="388.92"/>
    <d v="2012-04-10T00:00:00"/>
    <n v="1702.5499999999997"/>
    <s v="Male"/>
    <n v="50"/>
    <d v="1965-06-06T00:00:00"/>
    <n v="57.336197725773715"/>
    <s v="Marketing Manager"/>
    <s v="Financial Services"/>
    <s v="Mass Customer"/>
    <s v="N"/>
    <s v="No"/>
    <n v="9"/>
    <m/>
  </r>
  <r>
    <n v="11357"/>
    <n v="75"/>
    <x v="393"/>
    <n v="94"/>
    <d v="2017-09-27T00:00:00"/>
    <b v="1"/>
    <s v="Approved"/>
    <s v="Giant Bicycles"/>
    <s v="Touring"/>
    <s v="medium"/>
    <s v="large"/>
    <n v="1873.97"/>
    <n v="863.95"/>
    <d v="2010-08-20T00:00:00"/>
    <n v="1010.02"/>
    <s v="Male"/>
    <n v="50"/>
    <d v="1965-06-06T00:00:00"/>
    <n v="57.336197725773715"/>
    <s v="Marketing Manager"/>
    <s v="Financial Services"/>
    <s v="Mass Customer"/>
    <s v="N"/>
    <s v="No"/>
    <n v="9"/>
    <m/>
  </r>
  <r>
    <n v="3193"/>
    <n v="37"/>
    <x v="393"/>
    <n v="150"/>
    <d v="2017-08-02T00:00:00"/>
    <b v="0"/>
    <s v="Approved"/>
    <s v="OHM Cycles"/>
    <s v="Standard"/>
    <s v="low"/>
    <s v="medium"/>
    <n v="1793.43"/>
    <n v="248.82"/>
    <d v="1998-12-17T00:00:00"/>
    <n v="1544.6100000000001"/>
    <s v="Male"/>
    <n v="50"/>
    <d v="1965-06-06T00:00:00"/>
    <n v="57.336197725773715"/>
    <s v="Marketing Manager"/>
    <s v="Financial Services"/>
    <s v="Mass Customer"/>
    <s v="N"/>
    <s v="No"/>
    <n v="9"/>
    <m/>
  </r>
  <r>
    <n v="2602"/>
    <n v="10"/>
    <x v="393"/>
    <n v="198"/>
    <d v="2017-06-15T00:00:00"/>
    <b v="0"/>
    <s v="Approved"/>
    <s v="WeareA2B"/>
    <s v="Touring"/>
    <s v="medium"/>
    <s v="medium"/>
    <n v="1466.68"/>
    <n v="363.25"/>
    <d v="1994-08-10T00:00:00"/>
    <n v="1103.43"/>
    <s v="Male"/>
    <n v="50"/>
    <d v="1965-06-06T00:00:00"/>
    <n v="57.336197725773715"/>
    <s v="Marketing Manager"/>
    <s v="Financial Services"/>
    <s v="Mass Customer"/>
    <s v="N"/>
    <s v="No"/>
    <n v="9"/>
    <m/>
  </r>
  <r>
    <n v="14314"/>
    <n v="48"/>
    <x v="393"/>
    <n v="233"/>
    <d v="2017-05-11T00:00:00"/>
    <b v="0"/>
    <s v="Approved"/>
    <s v="WeareA2B"/>
    <s v="Standard"/>
    <s v="medium"/>
    <s v="medium"/>
    <n v="1762.96"/>
    <n v="950.52"/>
    <d v="2016-11-14T00:00:00"/>
    <n v="812.44"/>
    <s v="Male"/>
    <n v="50"/>
    <d v="1965-06-06T00:00:00"/>
    <n v="57.336197725773715"/>
    <s v="Marketing Manager"/>
    <s v="Financial Services"/>
    <s v="Mass Customer"/>
    <s v="N"/>
    <s v="No"/>
    <n v="9"/>
    <m/>
  </r>
  <r>
    <n v="14186"/>
    <n v="3"/>
    <x v="393"/>
    <n v="255"/>
    <d v="2017-04-19T00:00:00"/>
    <b v="0"/>
    <s v="Approved"/>
    <s v="Trek Bicycles"/>
    <s v="Standard"/>
    <s v="medium"/>
    <s v="large"/>
    <n v="2091.4699999999998"/>
    <n v="388.92"/>
    <d v="2012-04-10T00:00:00"/>
    <n v="1702.5499999999997"/>
    <s v="Male"/>
    <n v="50"/>
    <d v="1965-06-06T00:00:00"/>
    <n v="57.336197725773715"/>
    <s v="Marketing Manager"/>
    <s v="Financial Services"/>
    <s v="Mass Customer"/>
    <s v="N"/>
    <s v="No"/>
    <n v="9"/>
    <m/>
  </r>
  <r>
    <n v="1370"/>
    <n v="52"/>
    <x v="393"/>
    <n v="346"/>
    <d v="2017-01-18T00:00:00"/>
    <b v="1"/>
    <s v="Approved"/>
    <s v="OHM Cycles"/>
    <s v="Road"/>
    <s v="medium"/>
    <s v="medium"/>
    <n v="1280.28"/>
    <n v="829.51"/>
    <d v="1997-01-25T00:00:00"/>
    <n v="450.77"/>
    <s v="Male"/>
    <n v="50"/>
    <d v="1965-06-06T00:00:00"/>
    <n v="57.336197725773715"/>
    <s v="Marketing Manager"/>
    <s v="Financial Services"/>
    <s v="Mass Customer"/>
    <s v="N"/>
    <s v="No"/>
    <n v="9"/>
    <m/>
  </r>
  <r>
    <n v="11600"/>
    <n v="79"/>
    <x v="394"/>
    <n v="125"/>
    <d v="2017-08-27T00:00:00"/>
    <b v="1"/>
    <s v="Approved"/>
    <s v="Norco Bicycles"/>
    <s v="Standard"/>
    <s v="medium"/>
    <s v="medium"/>
    <n v="1555.58"/>
    <n v="818.01"/>
    <d v="2015-08-10T00:00:00"/>
    <n v="737.56999999999994"/>
    <s v="Male"/>
    <n v="20"/>
    <d v="1980-11-01T00:00:00"/>
    <n v="41.919759369926439"/>
    <s v="Assistant Professor"/>
    <s v="Retail"/>
    <s v="Mass Customer"/>
    <s v="N"/>
    <s v="Yes"/>
    <n v="9"/>
    <m/>
  </r>
  <r>
    <n v="9201"/>
    <n v="70"/>
    <x v="394"/>
    <n v="191"/>
    <d v="2017-06-22T00:00:00"/>
    <b v="0"/>
    <s v="Approved"/>
    <s v="Trek Bicycles"/>
    <s v="Standard"/>
    <s v="high"/>
    <s v="medium"/>
    <n v="495.72"/>
    <n v="297.43"/>
    <d v="2011-01-10T00:00:00"/>
    <n v="198.29000000000002"/>
    <s v="Male"/>
    <n v="20"/>
    <d v="1980-11-01T00:00:00"/>
    <n v="41.919759369926439"/>
    <s v="Assistant Professor"/>
    <s v="Retail"/>
    <s v="Mass Customer"/>
    <s v="N"/>
    <s v="Yes"/>
    <n v="9"/>
    <m/>
  </r>
  <r>
    <n v="5130"/>
    <n v="76"/>
    <x v="394"/>
    <n v="292"/>
    <d v="2017-03-13T00:00:00"/>
    <b v="1"/>
    <s v="Approved"/>
    <s v="WeareA2B"/>
    <s v="Standard"/>
    <s v="low"/>
    <s v="medium"/>
    <n v="642.30999999999995"/>
    <n v="513.85"/>
    <d v="2015-08-10T00:00:00"/>
    <n v="128.45999999999992"/>
    <s v="Male"/>
    <n v="20"/>
    <d v="1980-11-01T00:00:00"/>
    <n v="41.919759369926439"/>
    <s v="Assistant Professor"/>
    <s v="Retail"/>
    <s v="Mass Customer"/>
    <s v="N"/>
    <s v="Yes"/>
    <n v="9"/>
    <m/>
  </r>
  <r>
    <n v="19122"/>
    <n v="27"/>
    <x v="394"/>
    <n v="312"/>
    <d v="2017-02-21T00:00:00"/>
    <b v="0"/>
    <s v="Approved"/>
    <s v="Trek Bicycles"/>
    <s v="Standard"/>
    <s v="medium"/>
    <s v="medium"/>
    <n v="499.53"/>
    <n v="388.72"/>
    <d v="2016-11-22T00:00:00"/>
    <n v="110.80999999999995"/>
    <s v="Male"/>
    <n v="20"/>
    <d v="1980-11-01T00:00:00"/>
    <n v="41.919759369926439"/>
    <s v="Assistant Professor"/>
    <s v="Retail"/>
    <s v="Mass Customer"/>
    <s v="N"/>
    <s v="Yes"/>
    <n v="9"/>
    <m/>
  </r>
  <r>
    <n v="2006"/>
    <n v="4"/>
    <x v="394"/>
    <n v="349"/>
    <d v="2017-01-15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20"/>
    <d v="1980-11-01T00:00:00"/>
    <n v="41.919759369926439"/>
    <s v="Assistant Professor"/>
    <s v="Retail"/>
    <s v="Mass Customer"/>
    <s v="N"/>
    <s v="Yes"/>
    <n v="9"/>
    <m/>
  </r>
  <r>
    <n v="2962"/>
    <n v="77"/>
    <x v="394"/>
    <n v="349"/>
    <d v="2017-01-15T00:00:00"/>
    <b v="1"/>
    <s v="Approved"/>
    <s v="Norco Bicycles"/>
    <s v="Road"/>
    <s v="medium"/>
    <s v="large"/>
    <n v="1240.31"/>
    <n v="795.1"/>
    <d v="1991-07-10T00:00:00"/>
    <n v="445.20999999999992"/>
    <s v="Male"/>
    <n v="20"/>
    <d v="1980-11-01T00:00:00"/>
    <n v="41.919759369926439"/>
    <s v="Assistant Professor"/>
    <s v="Retail"/>
    <s v="Mass Customer"/>
    <s v="N"/>
    <s v="Yes"/>
    <n v="9"/>
    <m/>
  </r>
  <r>
    <n v="7539"/>
    <n v="0"/>
    <x v="395"/>
    <n v="166"/>
    <d v="2017-07-17T00:00:00"/>
    <b v="0"/>
    <s v="Approved"/>
    <s v="WeareA2B"/>
    <s v="Standard"/>
    <s v="medium"/>
    <s v="medium"/>
    <n v="60.34"/>
    <n v="45.26"/>
    <d v="1993-07-15T00:00:00"/>
    <n v="15.080000000000005"/>
    <s v="Female"/>
    <n v="35"/>
    <d v="1981-04-15T00:00:00"/>
    <n v="41.467704575088781"/>
    <s v="Computer Systems Analyst IV"/>
    <s v="Manufacturing"/>
    <s v="High Net Worth"/>
    <s v="N"/>
    <s v="No"/>
    <n v="4"/>
    <m/>
  </r>
  <r>
    <n v="16760"/>
    <n v="14"/>
    <x v="395"/>
    <n v="236"/>
    <d v="2017-05-08T00:00:00"/>
    <b v="0"/>
    <s v="Approved"/>
    <s v="Solex"/>
    <s v="Standard"/>
    <s v="high"/>
    <s v="large"/>
    <n v="1842.92"/>
    <n v="1105.75"/>
    <d v="1995-10-24T00:00:00"/>
    <n v="737.17000000000007"/>
    <s v="Female"/>
    <n v="35"/>
    <d v="1981-04-15T00:00:00"/>
    <n v="41.467704575088781"/>
    <s v="Computer Systems Analyst IV"/>
    <s v="Manufacturing"/>
    <s v="High Net Worth"/>
    <s v="N"/>
    <s v="No"/>
    <n v="4"/>
    <m/>
  </r>
  <r>
    <n v="5810"/>
    <n v="43"/>
    <x v="395"/>
    <n v="282"/>
    <d v="2017-03-23T00:00:00"/>
    <b v="1"/>
    <s v="Approved"/>
    <s v="Norco Bicycles"/>
    <s v="Standard"/>
    <s v="medium"/>
    <s v="medium"/>
    <n v="1555.58"/>
    <n v="818.01"/>
    <d v="2003-09-09T00:00:00"/>
    <n v="737.56999999999994"/>
    <s v="Female"/>
    <n v="35"/>
    <d v="1981-04-15T00:00:00"/>
    <n v="41.467704575088781"/>
    <s v="Computer Systems Analyst IV"/>
    <s v="Manufacturing"/>
    <s v="High Net Worth"/>
    <s v="N"/>
    <s v="No"/>
    <n v="4"/>
    <m/>
  </r>
  <r>
    <n v="1607"/>
    <n v="61"/>
    <x v="395"/>
    <n v="334"/>
    <d v="2017-01-30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35"/>
    <d v="1981-04-15T00:00:00"/>
    <n v="41.467704575088781"/>
    <s v="Computer Systems Analyst IV"/>
    <s v="Manufacturing"/>
    <s v="High Net Worth"/>
    <s v="N"/>
    <s v="No"/>
    <n v="4"/>
    <m/>
  </r>
  <r>
    <n v="8745"/>
    <n v="19"/>
    <x v="395"/>
    <n v="347"/>
    <d v="2017-01-17T00:00:00"/>
    <b v="0"/>
    <s v="Approved"/>
    <s v="Trek Bicycles"/>
    <s v="Mountain"/>
    <s v="low"/>
    <s v="medium"/>
    <n v="574.64"/>
    <n v="459.71"/>
    <d v="2011-08-29T00:00:00"/>
    <n v="114.93"/>
    <s v="Female"/>
    <n v="35"/>
    <d v="1981-04-15T00:00:00"/>
    <n v="41.467704575088781"/>
    <s v="Computer Systems Analyst IV"/>
    <s v="Manufacturing"/>
    <s v="High Net Worth"/>
    <s v="N"/>
    <s v="No"/>
    <n v="4"/>
    <m/>
  </r>
  <r>
    <n v="3391"/>
    <n v="28"/>
    <x v="396"/>
    <n v="4"/>
    <d v="2017-12-26T00:00:00"/>
    <b v="1"/>
    <s v="Approved"/>
    <s v="Norco Bicycles"/>
    <s v="Standard"/>
    <s v="medium"/>
    <s v="small"/>
    <n v="1216.1400000000001"/>
    <n v="1082.3599999999999"/>
    <d v="1991-11-10T00:00:00"/>
    <n v="133.7800000000002"/>
    <s v="Female"/>
    <n v="47"/>
    <d v="1977-12-09T00:00:00"/>
    <n v="44.818389506912744"/>
    <s v="Clinical Specialist"/>
    <s v="Health"/>
    <s v="Mass Customer"/>
    <s v="N"/>
    <s v="Yes"/>
    <n v="9"/>
    <m/>
  </r>
  <r>
    <n v="3752"/>
    <n v="62"/>
    <x v="396"/>
    <n v="44"/>
    <d v="2017-11-16T00:00:00"/>
    <b v="0"/>
    <s v="Approved"/>
    <s v="Solex"/>
    <s v="Standard"/>
    <s v="medium"/>
    <s v="medium"/>
    <n v="478.16"/>
    <n v="298.72000000000003"/>
    <d v="2015-05-21T00:00:00"/>
    <n v="179.44"/>
    <s v="Female"/>
    <n v="47"/>
    <d v="1977-12-09T00:00:00"/>
    <n v="44.818389506912744"/>
    <s v="Clinical Specialist"/>
    <s v="Health"/>
    <s v="Mass Customer"/>
    <s v="N"/>
    <s v="Yes"/>
    <n v="9"/>
    <m/>
  </r>
  <r>
    <n v="4357"/>
    <n v="77"/>
    <x v="396"/>
    <n v="125"/>
    <d v="2017-08-27T00:00:00"/>
    <b v="1"/>
    <s v="Approved"/>
    <s v="Norco Bicycles"/>
    <s v="Road"/>
    <s v="medium"/>
    <s v="large"/>
    <n v="1240.31"/>
    <n v="795.1"/>
    <d v="1991-07-10T00:00:00"/>
    <n v="445.20999999999992"/>
    <s v="Female"/>
    <n v="47"/>
    <d v="1977-12-09T00:00:00"/>
    <n v="44.818389506912744"/>
    <s v="Clinical Specialist"/>
    <s v="Health"/>
    <s v="Mass Customer"/>
    <s v="N"/>
    <s v="Yes"/>
    <n v="9"/>
    <m/>
  </r>
  <r>
    <n v="4872"/>
    <n v="97"/>
    <x v="396"/>
    <n v="176"/>
    <d v="2017-07-07T00:00:00"/>
    <b v="0"/>
    <s v="Approved"/>
    <s v="Solex"/>
    <s v="Standard"/>
    <s v="medium"/>
    <s v="large"/>
    <n v="202.62"/>
    <n v="151.96"/>
    <d v="2016-03-29T00:00:00"/>
    <n v="50.66"/>
    <s v="Female"/>
    <n v="47"/>
    <d v="1977-12-09T00:00:00"/>
    <n v="44.818389506912744"/>
    <s v="Clinical Specialist"/>
    <s v="Health"/>
    <s v="Mass Customer"/>
    <s v="N"/>
    <s v="Yes"/>
    <n v="9"/>
    <m/>
  </r>
  <r>
    <n v="12405"/>
    <n v="92"/>
    <x v="396"/>
    <n v="217"/>
    <d v="2017-05-27T00:00:00"/>
    <b v="1"/>
    <s v="Approved"/>
    <s v="WeareA2B"/>
    <s v="Standard"/>
    <s v="medium"/>
    <s v="small"/>
    <n v="1415.01"/>
    <n v="1259.3599999999999"/>
    <d v="2002-10-10T00:00:00"/>
    <n v="155.65000000000009"/>
    <s v="Female"/>
    <n v="47"/>
    <d v="1977-12-09T00:00:00"/>
    <n v="44.818389506912744"/>
    <s v="Clinical Specialist"/>
    <s v="Health"/>
    <s v="Mass Customer"/>
    <s v="N"/>
    <s v="Yes"/>
    <n v="9"/>
    <m/>
  </r>
  <r>
    <n v="9449"/>
    <n v="50"/>
    <x v="396"/>
    <n v="267"/>
    <d v="2017-04-07T00:00:00"/>
    <b v="0"/>
    <s v="Approved"/>
    <s v="WeareA2B"/>
    <s v="Standard"/>
    <s v="medium"/>
    <s v="small"/>
    <n v="175.89"/>
    <n v="131.91999999999999"/>
    <d v="2003-07-21T00:00:00"/>
    <n v="43.97"/>
    <s v="Female"/>
    <n v="47"/>
    <d v="1977-12-09T00:00:00"/>
    <n v="44.818389506912744"/>
    <s v="Clinical Specialist"/>
    <s v="Health"/>
    <s v="Mass Customer"/>
    <s v="N"/>
    <s v="Yes"/>
    <n v="9"/>
    <m/>
  </r>
  <r>
    <n v="7383"/>
    <n v="65"/>
    <x v="397"/>
    <n v="11"/>
    <d v="2017-12-19T00:00:00"/>
    <b v="1"/>
    <s v="Approved"/>
    <s v="WeareA2B"/>
    <s v="Standard"/>
    <s v="medium"/>
    <s v="medium"/>
    <n v="1807.45"/>
    <n v="778.69"/>
    <d v="2016-12-06T00:00:00"/>
    <n v="1028.76"/>
    <s v="Male"/>
    <n v="69"/>
    <d v="1999-05-12T00:00:00"/>
    <n v="23.382773068239466"/>
    <s v="Pharmacist"/>
    <s v="Health"/>
    <s v="Mass Customer"/>
    <s v="N"/>
    <s v="Yes"/>
    <n v="2"/>
    <m/>
  </r>
  <r>
    <n v="14911"/>
    <n v="17"/>
    <x v="397"/>
    <n v="71"/>
    <d v="2017-10-20T00:00:00"/>
    <b v="0"/>
    <s v="Approved"/>
    <s v="Solex"/>
    <s v="Standard"/>
    <s v="high"/>
    <s v="medium"/>
    <n v="1024.6600000000001"/>
    <n v="614.79999999999995"/>
    <d v="2016-02-04T00:00:00"/>
    <n v="409.86000000000013"/>
    <s v="Male"/>
    <n v="69"/>
    <d v="1999-05-12T00:00:00"/>
    <n v="23.382773068239466"/>
    <s v="Pharmacist"/>
    <s v="Health"/>
    <s v="Mass Customer"/>
    <s v="N"/>
    <s v="Yes"/>
    <n v="2"/>
    <m/>
  </r>
  <r>
    <n v="8605"/>
    <n v="77"/>
    <x v="398"/>
    <n v="25"/>
    <d v="2017-12-05T00:00:00"/>
    <b v="0"/>
    <s v="Approved"/>
    <s v="Norco Bicycles"/>
    <s v="Road"/>
    <s v="medium"/>
    <s v="large"/>
    <n v="1240.31"/>
    <n v="795.1"/>
    <d v="2011-01-10T00:00:00"/>
    <n v="445.20999999999992"/>
    <s v="Male"/>
    <n v="12"/>
    <d v="1979-07-08T00:00:00"/>
    <n v="43.240307315131922"/>
    <s v="Sales Representative"/>
    <s v="Retail"/>
    <s v="Mass Customer"/>
    <s v="N"/>
    <s v="No"/>
    <n v="4"/>
    <m/>
  </r>
  <r>
    <n v="216"/>
    <n v="72"/>
    <x v="398"/>
    <n v="31"/>
    <d v="2017-11-29T00:00:00"/>
    <b v="1"/>
    <s v="Approved"/>
    <s v="Norco Bicycles"/>
    <s v="Standard"/>
    <s v="medium"/>
    <s v="medium"/>
    <n v="360.4"/>
    <n v="270.3"/>
    <d v="2016-12-06T00:00:00"/>
    <n v="90.099999999999966"/>
    <s v="Male"/>
    <n v="12"/>
    <d v="1979-07-08T00:00:00"/>
    <n v="43.240307315131922"/>
    <s v="Sales Representative"/>
    <s v="Retail"/>
    <s v="Mass Customer"/>
    <s v="N"/>
    <s v="No"/>
    <n v="4"/>
    <m/>
  </r>
  <r>
    <n v="14129"/>
    <n v="64"/>
    <x v="398"/>
    <n v="204"/>
    <d v="2017-06-09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12"/>
    <d v="1979-07-08T00:00:00"/>
    <n v="43.240307315131922"/>
    <s v="Sales Representative"/>
    <s v="Retail"/>
    <s v="Mass Customer"/>
    <s v="N"/>
    <s v="No"/>
    <n v="4"/>
    <m/>
  </r>
  <r>
    <n v="5086"/>
    <n v="39"/>
    <x v="398"/>
    <n v="210"/>
    <d v="2017-06-03T00:00:00"/>
    <b v="1"/>
    <s v="Approved"/>
    <s v="Giant Bicycles"/>
    <s v="Standard"/>
    <s v="medium"/>
    <s v="large"/>
    <n v="1812.75"/>
    <n v="582.48"/>
    <d v="2010-06-07T00:00:00"/>
    <n v="1230.27"/>
    <s v="Male"/>
    <n v="12"/>
    <d v="1979-07-08T00:00:00"/>
    <n v="43.240307315131922"/>
    <s v="Sales Representative"/>
    <s v="Retail"/>
    <s v="Mass Customer"/>
    <s v="N"/>
    <s v="No"/>
    <n v="4"/>
    <m/>
  </r>
  <r>
    <n v="257"/>
    <n v="65"/>
    <x v="398"/>
    <n v="283"/>
    <d v="2017-03-22T00:00:00"/>
    <b v="0"/>
    <s v="Approved"/>
    <s v="WeareA2B"/>
    <s v="Standard"/>
    <s v="medium"/>
    <s v="medium"/>
    <n v="1807.45"/>
    <n v="778.69"/>
    <d v="2015-05-21T00:00:00"/>
    <n v="1028.76"/>
    <s v="Male"/>
    <n v="12"/>
    <d v="1979-07-08T00:00:00"/>
    <n v="43.240307315131922"/>
    <s v="Sales Representative"/>
    <s v="Retail"/>
    <s v="Mass Customer"/>
    <s v="N"/>
    <s v="No"/>
    <n v="4"/>
    <m/>
  </r>
  <r>
    <n v="726"/>
    <n v="71"/>
    <x v="398"/>
    <n v="339"/>
    <d v="2017-01-25T00:00:00"/>
    <b v="0"/>
    <s v="Approved"/>
    <s v="Solex"/>
    <s v="Standard"/>
    <s v="high"/>
    <s v="large"/>
    <n v="1842.92"/>
    <n v="1105.75"/>
    <d v="1995-10-24T00:00:00"/>
    <n v="737.17000000000007"/>
    <s v="Male"/>
    <n v="12"/>
    <d v="1979-07-08T00:00:00"/>
    <n v="43.240307315131922"/>
    <s v="Sales Representative"/>
    <s v="Retail"/>
    <s v="Mass Customer"/>
    <s v="N"/>
    <s v="No"/>
    <n v="4"/>
    <m/>
  </r>
  <r>
    <n v="19671"/>
    <n v="92"/>
    <x v="399"/>
    <n v="23"/>
    <d v="2017-12-07T00:00:00"/>
    <b v="1"/>
    <s v="Approved"/>
    <s v="WeareA2B"/>
    <s v="Standard"/>
    <s v="medium"/>
    <s v="small"/>
    <n v="1415.01"/>
    <n v="1259.3599999999999"/>
    <d v="1998-12-16T00:00:00"/>
    <n v="155.65000000000009"/>
    <s v="Female"/>
    <n v="9"/>
    <d v="1980-10-09T00:00:00"/>
    <n v="41.982773068239467"/>
    <s v="Information Systems Manager"/>
    <s v="n/a"/>
    <s v="Mass Customer"/>
    <s v="N"/>
    <s v="No"/>
    <n v="3"/>
    <m/>
  </r>
  <r>
    <n v="5139"/>
    <n v="89"/>
    <x v="399"/>
    <n v="46"/>
    <d v="2017-11-14T00:00:00"/>
    <b v="1"/>
    <s v="Approved"/>
    <s v="WeareA2B"/>
    <s v="Touring"/>
    <s v="medium"/>
    <s v="large"/>
    <n v="1362.99"/>
    <n v="57.74"/>
    <d v="2016-07-09T00:00:00"/>
    <n v="1305.25"/>
    <s v="Female"/>
    <n v="9"/>
    <d v="1980-10-09T00:00:00"/>
    <n v="41.982773068239467"/>
    <s v="Information Systems Manager"/>
    <s v="n/a"/>
    <s v="Mass Customer"/>
    <s v="N"/>
    <s v="No"/>
    <n v="3"/>
    <m/>
  </r>
  <r>
    <n v="3825"/>
    <n v="89"/>
    <x v="399"/>
    <n v="127"/>
    <d v="2017-08-25T00:00:00"/>
    <b v="1"/>
    <s v="Approved"/>
    <s v="WeareA2B"/>
    <s v="Touring"/>
    <s v="medium"/>
    <s v="large"/>
    <n v="1362.99"/>
    <n v="57.74"/>
    <d v="2016-07-09T00:00:00"/>
    <n v="1305.25"/>
    <s v="Female"/>
    <n v="9"/>
    <d v="1980-10-09T00:00:00"/>
    <n v="41.982773068239467"/>
    <s v="Information Systems Manager"/>
    <s v="n/a"/>
    <s v="Mass Customer"/>
    <s v="N"/>
    <s v="No"/>
    <n v="3"/>
    <m/>
  </r>
  <r>
    <n v="14767"/>
    <n v="87"/>
    <x v="399"/>
    <n v="257"/>
    <d v="2017-04-17T00:00:00"/>
    <b v="1"/>
    <s v="Approved"/>
    <s v="Giant Bicycles"/>
    <s v="Standard"/>
    <s v="high"/>
    <s v="medium"/>
    <n v="1179"/>
    <n v="707.4"/>
    <d v="2005-12-07T00:00:00"/>
    <n v="471.6"/>
    <s v="Female"/>
    <n v="9"/>
    <d v="1980-10-09T00:00:00"/>
    <n v="41.982773068239467"/>
    <s v="Information Systems Manager"/>
    <s v="n/a"/>
    <s v="Mass Customer"/>
    <s v="N"/>
    <s v="No"/>
    <n v="3"/>
    <m/>
  </r>
  <r>
    <n v="9983"/>
    <n v="23"/>
    <x v="399"/>
    <n v="271"/>
    <d v="2017-04-03T00:00:00"/>
    <b v="0"/>
    <s v="Approved"/>
    <s v="Norco Bicycles"/>
    <s v="Mountain"/>
    <s v="low"/>
    <s v="small"/>
    <n v="688.63"/>
    <n v="612.88"/>
    <d v="1993-04-12T00:00:00"/>
    <n v="75.75"/>
    <s v="Female"/>
    <n v="9"/>
    <d v="1980-10-09T00:00:00"/>
    <n v="41.982773068239467"/>
    <s v="Information Systems Manager"/>
    <s v="n/a"/>
    <s v="Mass Customer"/>
    <s v="N"/>
    <s v="No"/>
    <n v="3"/>
    <m/>
  </r>
  <r>
    <n v="8982"/>
    <n v="17"/>
    <x v="399"/>
    <n v="277"/>
    <d v="2017-03-28T00:00:00"/>
    <b v="1"/>
    <s v="Approved"/>
    <s v="Solex"/>
    <s v="Standard"/>
    <s v="high"/>
    <s v="medium"/>
    <n v="1024.6600000000001"/>
    <n v="614.79999999999995"/>
    <d v="2010-11-05T00:00:00"/>
    <n v="409.86000000000013"/>
    <s v="Female"/>
    <n v="9"/>
    <d v="1980-10-09T00:00:00"/>
    <n v="41.982773068239467"/>
    <s v="Information Systems Manager"/>
    <s v="n/a"/>
    <s v="Mass Customer"/>
    <s v="N"/>
    <s v="No"/>
    <n v="3"/>
    <m/>
  </r>
  <r>
    <n v="9495"/>
    <n v="4"/>
    <x v="399"/>
    <n v="294"/>
    <d v="2017-03-11T00:00:00"/>
    <b v="1"/>
    <s v="Approved"/>
    <s v="Giant Bicycles"/>
    <s v="Standard"/>
    <s v="high"/>
    <s v="medium"/>
    <n v="1129.1300000000001"/>
    <n v="677.48"/>
    <d v="2003-03-18T00:00:00"/>
    <n v="451.65000000000009"/>
    <s v="Female"/>
    <n v="9"/>
    <d v="1980-10-09T00:00:00"/>
    <n v="41.982773068239467"/>
    <s v="Information Systems Manager"/>
    <s v="n/a"/>
    <s v="Mass Customer"/>
    <s v="N"/>
    <s v="No"/>
    <n v="3"/>
    <m/>
  </r>
  <r>
    <n v="16611"/>
    <n v="69"/>
    <x v="399"/>
    <n v="313"/>
    <d v="2017-02-20T00:00:00"/>
    <b v="1"/>
    <s v="Approved"/>
    <s v="Giant Bicycles"/>
    <s v="Road"/>
    <s v="medium"/>
    <s v="medium"/>
    <n v="792.9"/>
    <n v="594.67999999999995"/>
    <d v="2016-11-22T00:00:00"/>
    <n v="198.22000000000003"/>
    <s v="Female"/>
    <n v="9"/>
    <d v="1980-10-09T00:00:00"/>
    <n v="41.982773068239467"/>
    <s v="Information Systems Manager"/>
    <s v="n/a"/>
    <s v="Mass Customer"/>
    <s v="N"/>
    <s v="No"/>
    <n v="3"/>
    <m/>
  </r>
  <r>
    <n v="16692"/>
    <n v="40"/>
    <x v="399"/>
    <n v="322"/>
    <d v="2017-02-11T00:00:00"/>
    <b v="1"/>
    <s v="Approved"/>
    <s v="OHM Cycles"/>
    <s v="Standard"/>
    <s v="high"/>
    <s v="medium"/>
    <n v="1458.17"/>
    <n v="874.9"/>
    <d v="1991-08-05T00:00:00"/>
    <n v="583.2700000000001"/>
    <s v="Female"/>
    <n v="9"/>
    <d v="1980-10-09T00:00:00"/>
    <n v="41.982773068239467"/>
    <s v="Information Systems Manager"/>
    <s v="n/a"/>
    <s v="Mass Customer"/>
    <s v="N"/>
    <s v="No"/>
    <n v="3"/>
    <m/>
  </r>
  <r>
    <n v="6791"/>
    <n v="3"/>
    <x v="399"/>
    <n v="328"/>
    <d v="2017-02-05T00:00:00"/>
    <b v="1"/>
    <s v="Approved"/>
    <s v="Trek Bicycles"/>
    <s v="Standard"/>
    <s v="medium"/>
    <s v="large"/>
    <n v="2091.4699999999998"/>
    <n v="388.92"/>
    <d v="2002-08-31T00:00:00"/>
    <n v="1702.5499999999997"/>
    <s v="Female"/>
    <n v="9"/>
    <d v="1980-10-09T00:00:00"/>
    <n v="41.982773068239467"/>
    <s v="Information Systems Manager"/>
    <s v="n/a"/>
    <s v="Mass Customer"/>
    <s v="N"/>
    <s v="No"/>
    <n v="3"/>
    <m/>
  </r>
  <r>
    <n v="16986"/>
    <n v="28"/>
    <x v="399"/>
    <n v="339"/>
    <d v="2017-01-25T00:00:00"/>
    <b v="0"/>
    <s v="Approved"/>
    <s v="Norco Bicycles"/>
    <s v="Standard"/>
    <s v="medium"/>
    <s v="small"/>
    <n v="1216.1400000000001"/>
    <n v="1082.3599999999999"/>
    <d v="1996-11-09T00:00:00"/>
    <n v="133.7800000000002"/>
    <s v="Female"/>
    <n v="9"/>
    <d v="1980-10-09T00:00:00"/>
    <n v="41.982773068239467"/>
    <s v="Information Systems Manager"/>
    <s v="n/a"/>
    <s v="Mass Customer"/>
    <s v="N"/>
    <s v="No"/>
    <n v="3"/>
    <m/>
  </r>
  <r>
    <n v="1103"/>
    <n v="1"/>
    <x v="400"/>
    <n v="67"/>
    <d v="2017-10-24T00:00:00"/>
    <b v="1"/>
    <s v="Approved"/>
    <s v="Giant Bicycles"/>
    <s v="Standard"/>
    <s v="medium"/>
    <s v="medium"/>
    <n v="1403.5"/>
    <n v="954.82"/>
    <d v="2016-11-14T00:00:00"/>
    <n v="448.67999999999995"/>
    <s v="Female"/>
    <n v="87"/>
    <d v="1980-11-26T00:00:00"/>
    <n v="41.851266219241509"/>
    <s v="Legal Assistant"/>
    <s v="Property"/>
    <s v="Mass Customer"/>
    <s v="N"/>
    <s v="No"/>
    <n v="9"/>
    <m/>
  </r>
  <r>
    <n v="5619"/>
    <n v="56"/>
    <x v="400"/>
    <n v="71"/>
    <d v="2017-10-20T00:00:00"/>
    <b v="1"/>
    <s v="Approved"/>
    <s v="OHM Cycles"/>
    <s v="Standard"/>
    <s v="medium"/>
    <s v="medium"/>
    <n v="183.86"/>
    <n v="137.9"/>
    <d v="1997-10-04T00:00:00"/>
    <n v="45.960000000000008"/>
    <s v="Female"/>
    <n v="87"/>
    <d v="1980-11-26T00:00:00"/>
    <n v="41.851266219241509"/>
    <s v="Legal Assistant"/>
    <s v="Property"/>
    <s v="Mass Customer"/>
    <s v="N"/>
    <s v="No"/>
    <n v="9"/>
    <m/>
  </r>
  <r>
    <n v="5519"/>
    <n v="39"/>
    <x v="400"/>
    <n v="129"/>
    <d v="2017-08-23T00:00:00"/>
    <b v="1"/>
    <s v="Approved"/>
    <s v="Giant Bicycles"/>
    <s v="Standard"/>
    <s v="medium"/>
    <s v="large"/>
    <n v="1812.75"/>
    <n v="582.48"/>
    <d v="2010-06-07T00:00:00"/>
    <n v="1230.27"/>
    <s v="Female"/>
    <n v="87"/>
    <d v="1980-11-26T00:00:00"/>
    <n v="41.851266219241509"/>
    <s v="Legal Assistant"/>
    <s v="Property"/>
    <s v="Mass Customer"/>
    <s v="N"/>
    <s v="No"/>
    <n v="9"/>
    <m/>
  </r>
  <r>
    <n v="11360"/>
    <n v="27"/>
    <x v="400"/>
    <n v="149"/>
    <d v="2017-08-03T00:00:00"/>
    <b v="0"/>
    <s v="Approved"/>
    <s v="Trek Bicycles"/>
    <s v="Standard"/>
    <s v="medium"/>
    <s v="medium"/>
    <n v="499.53"/>
    <n v="388.72"/>
    <d v="1999-06-23T00:00:00"/>
    <n v="110.80999999999995"/>
    <s v="Female"/>
    <n v="87"/>
    <d v="1980-11-26T00:00:00"/>
    <n v="41.851266219241509"/>
    <s v="Legal Assistant"/>
    <s v="Property"/>
    <s v="Mass Customer"/>
    <s v="N"/>
    <s v="No"/>
    <n v="9"/>
    <m/>
  </r>
  <r>
    <n v="2053"/>
    <n v="46"/>
    <x v="400"/>
    <n v="183"/>
    <d v="2017-06-30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87"/>
    <d v="1980-11-26T00:00:00"/>
    <n v="41.851266219241509"/>
    <s v="Legal Assistant"/>
    <s v="Property"/>
    <s v="Mass Customer"/>
    <s v="N"/>
    <s v="No"/>
    <n v="9"/>
    <m/>
  </r>
  <r>
    <n v="4232"/>
    <n v="97"/>
    <x v="400"/>
    <n v="347"/>
    <d v="2017-01-17T00:00:00"/>
    <b v="1"/>
    <s v="Approved"/>
    <s v="Solex"/>
    <s v="Standard"/>
    <s v="medium"/>
    <s v="large"/>
    <n v="202.62"/>
    <n v="151.96"/>
    <d v="2016-03-29T00:00:00"/>
    <n v="50.66"/>
    <s v="Female"/>
    <n v="87"/>
    <d v="1980-11-26T00:00:00"/>
    <n v="41.851266219241509"/>
    <s v="Legal Assistant"/>
    <s v="Property"/>
    <s v="Mass Customer"/>
    <s v="N"/>
    <s v="No"/>
    <n v="9"/>
    <m/>
  </r>
  <r>
    <n v="18906"/>
    <n v="63"/>
    <x v="401"/>
    <n v="45"/>
    <d v="2017-11-15T00:00:00"/>
    <b v="1"/>
    <s v="Approved"/>
    <s v="Solex"/>
    <s v="Standard"/>
    <s v="medium"/>
    <s v="medium"/>
    <n v="1483.2"/>
    <n v="99.59"/>
    <d v="1998-12-17T00:00:00"/>
    <n v="1383.6100000000001"/>
    <s v="Female"/>
    <n v="97"/>
    <d v="1979-06-01T00:00:00"/>
    <n v="43.341677177828508"/>
    <s v="Database Administrator II"/>
    <s v="Retail"/>
    <s v="Mass Customer"/>
    <s v="N"/>
    <s v="Yes"/>
    <n v="3"/>
    <m/>
  </r>
  <r>
    <n v="17203"/>
    <n v="94"/>
    <x v="401"/>
    <n v="227"/>
    <d v="2017-05-17T00:00:00"/>
    <b v="1"/>
    <s v="Approved"/>
    <s v="Giant Bicycles"/>
    <s v="Standard"/>
    <s v="medium"/>
    <s v="large"/>
    <n v="1635.3"/>
    <n v="993.66"/>
    <d v="2013-06-09T00:00:00"/>
    <n v="641.64"/>
    <s v="Female"/>
    <n v="97"/>
    <d v="1979-06-01T00:00:00"/>
    <n v="43.341677177828508"/>
    <s v="Database Administrator II"/>
    <s v="Retail"/>
    <s v="Mass Customer"/>
    <s v="N"/>
    <s v="Yes"/>
    <n v="3"/>
    <m/>
  </r>
  <r>
    <n v="12061"/>
    <n v="9"/>
    <x v="401"/>
    <n v="280"/>
    <d v="2017-03-25T00:00:00"/>
    <b v="1"/>
    <s v="Approved"/>
    <s v="OHM Cycles"/>
    <s v="Road"/>
    <s v="medium"/>
    <s v="medium"/>
    <n v="742.54"/>
    <n v="667.4"/>
    <d v="1996-11-09T00:00:00"/>
    <n v="75.139999999999986"/>
    <s v="Female"/>
    <n v="97"/>
    <d v="1979-06-01T00:00:00"/>
    <n v="43.341677177828508"/>
    <s v="Database Administrator II"/>
    <s v="Retail"/>
    <s v="Mass Customer"/>
    <s v="N"/>
    <s v="Yes"/>
    <n v="3"/>
    <m/>
  </r>
  <r>
    <n v="1099"/>
    <n v="85"/>
    <x v="401"/>
    <n v="290"/>
    <d v="2017-03-15T00:00:00"/>
    <b v="0"/>
    <s v="Approved"/>
    <s v="WeareA2B"/>
    <s v="Standard"/>
    <s v="medium"/>
    <s v="medium"/>
    <n v="752.64"/>
    <n v="205.36"/>
    <d v="1999-07-26T00:00:00"/>
    <n v="547.28"/>
    <s v="Female"/>
    <n v="97"/>
    <d v="1979-06-01T00:00:00"/>
    <n v="43.341677177828508"/>
    <s v="Database Administrator II"/>
    <s v="Retail"/>
    <s v="Mass Customer"/>
    <s v="N"/>
    <s v="Yes"/>
    <n v="3"/>
    <m/>
  </r>
  <r>
    <n v="17516"/>
    <n v="22"/>
    <x v="401"/>
    <n v="326"/>
    <d v="2017-02-07T00:00:00"/>
    <b v="0"/>
    <s v="Approved"/>
    <s v="WeareA2B"/>
    <s v="Standard"/>
    <s v="medium"/>
    <s v="medium"/>
    <n v="60.34"/>
    <n v="45.26"/>
    <d v="2016-11-22T00:00:00"/>
    <n v="15.080000000000005"/>
    <s v="Female"/>
    <n v="97"/>
    <d v="1979-06-01T00:00:00"/>
    <n v="43.341677177828508"/>
    <s v="Database Administrator II"/>
    <s v="Retail"/>
    <s v="Mass Customer"/>
    <s v="N"/>
    <s v="Yes"/>
    <n v="3"/>
    <m/>
  </r>
  <r>
    <n v="14793"/>
    <n v="49"/>
    <x v="402"/>
    <n v="61"/>
    <d v="2017-10-30T00:00:00"/>
    <b v="0"/>
    <s v="Approved"/>
    <s v="Solex"/>
    <s v="Standard"/>
    <s v="medium"/>
    <s v="large"/>
    <n v="1061.56"/>
    <n v="733.58"/>
    <d v="1993-07-20T00:00:00"/>
    <n v="327.9799999999999"/>
    <s v="Female"/>
    <n v="10"/>
    <d v="1975-03-30T00:00:00"/>
    <n v="47.517019643899047"/>
    <s v="Librarian"/>
    <s v="Entertainment"/>
    <s v="High Net Worth"/>
    <s v="N"/>
    <s v="No"/>
    <n v="5"/>
    <m/>
  </r>
  <r>
    <n v="5825"/>
    <n v="35"/>
    <x v="402"/>
    <n v="190"/>
    <d v="2017-06-23T00:00:00"/>
    <b v="1"/>
    <s v="Approved"/>
    <s v="Giant Bicycles"/>
    <s v="Standard"/>
    <s v="medium"/>
    <s v="medium"/>
    <n v="1403.5"/>
    <n v="954.82"/>
    <d v="2016-11-14T00:00:00"/>
    <n v="448.67999999999995"/>
    <s v="Female"/>
    <n v="10"/>
    <d v="1975-03-30T00:00:00"/>
    <n v="47.517019643899047"/>
    <s v="Librarian"/>
    <s v="Entertainment"/>
    <s v="High Net Worth"/>
    <s v="N"/>
    <s v="No"/>
    <n v="5"/>
    <m/>
  </r>
  <r>
    <n v="8790"/>
    <n v="98"/>
    <x v="402"/>
    <n v="244"/>
    <d v="2017-04-30T00:00:00"/>
    <b v="0"/>
    <s v="Approved"/>
    <s v="OHM Cycles"/>
    <s v="Standard"/>
    <s v="medium"/>
    <s v="medium"/>
    <n v="795.34"/>
    <n v="101.58"/>
    <d v="1997-02-09T00:00:00"/>
    <n v="693.76"/>
    <s v="Female"/>
    <n v="10"/>
    <d v="1975-03-30T00:00:00"/>
    <n v="47.517019643899047"/>
    <s v="Librarian"/>
    <s v="Entertainment"/>
    <s v="High Net Worth"/>
    <s v="N"/>
    <s v="No"/>
    <n v="5"/>
    <m/>
  </r>
  <r>
    <n v="19546"/>
    <n v="74"/>
    <x v="402"/>
    <n v="268"/>
    <d v="2017-04-06T00:00:00"/>
    <b v="0"/>
    <s v="Approved"/>
    <s v="WeareA2B"/>
    <s v="Standard"/>
    <s v="medium"/>
    <s v="medium"/>
    <n v="1762.96"/>
    <n v="950.52"/>
    <d v="2014-07-28T00:00:00"/>
    <n v="812.44"/>
    <s v="Female"/>
    <n v="10"/>
    <d v="1975-03-30T00:00:00"/>
    <n v="47.517019643899047"/>
    <s v="Librarian"/>
    <s v="Entertainment"/>
    <s v="High Net Worth"/>
    <s v="N"/>
    <s v="No"/>
    <n v="5"/>
    <m/>
  </r>
  <r>
    <n v="3034"/>
    <n v="97"/>
    <x v="402"/>
    <n v="277"/>
    <d v="2017-03-28T00:00:00"/>
    <b v="1"/>
    <s v="Approved"/>
    <s v="OHM Cycles"/>
    <s v="Road"/>
    <s v="medium"/>
    <s v="medium"/>
    <n v="742.54"/>
    <n v="667.4"/>
    <d v="1991-11-07T00:00:00"/>
    <n v="75.139999999999986"/>
    <s v="Female"/>
    <n v="10"/>
    <d v="1975-03-30T00:00:00"/>
    <n v="47.517019643899047"/>
    <s v="Librarian"/>
    <s v="Entertainment"/>
    <s v="High Net Worth"/>
    <s v="N"/>
    <s v="No"/>
    <n v="5"/>
    <m/>
  </r>
  <r>
    <n v="17829"/>
    <n v="12"/>
    <x v="403"/>
    <n v="15"/>
    <d v="2017-12-15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21"/>
    <d v="1969-01-25T00:00:00"/>
    <n v="53.695101835362756"/>
    <s v="Director of Sales"/>
    <s v="n/a"/>
    <s v="Affluent Customer"/>
    <s v="N"/>
    <s v="No"/>
    <n v="18"/>
    <m/>
  </r>
  <r>
    <n v="16218"/>
    <n v="21"/>
    <x v="403"/>
    <n v="38"/>
    <d v="2017-11-22T00:00:00"/>
    <b v="1"/>
    <s v="Approved"/>
    <s v="Solex"/>
    <s v="Standard"/>
    <s v="medium"/>
    <s v="large"/>
    <n v="1071.23"/>
    <n v="380.74"/>
    <d v="1996-04-05T00:00:00"/>
    <n v="690.49"/>
    <s v="Female"/>
    <n v="21"/>
    <d v="1969-01-25T00:00:00"/>
    <n v="53.695101835362756"/>
    <s v="Director of Sales"/>
    <s v="n/a"/>
    <s v="Affluent Customer"/>
    <s v="N"/>
    <s v="No"/>
    <n v="18"/>
    <m/>
  </r>
  <r>
    <n v="16407"/>
    <n v="33"/>
    <x v="403"/>
    <n v="80"/>
    <d v="2017-10-11T00:00:00"/>
    <b v="1"/>
    <s v="Approved"/>
    <s v="Giant Bicycles"/>
    <s v="Standard"/>
    <s v="medium"/>
    <s v="small"/>
    <n v="1311.44"/>
    <n v="1167.18"/>
    <d v="1992-10-11T00:00:00"/>
    <n v="144.26"/>
    <s v="Female"/>
    <n v="21"/>
    <d v="1969-01-25T00:00:00"/>
    <n v="53.695101835362756"/>
    <s v="Director of Sales"/>
    <s v="n/a"/>
    <s v="Affluent Customer"/>
    <s v="N"/>
    <s v="No"/>
    <n v="18"/>
    <m/>
  </r>
  <r>
    <n v="10630"/>
    <n v="72"/>
    <x v="403"/>
    <n v="141"/>
    <d v="2017-08-11T00:00:00"/>
    <b v="1"/>
    <s v="Approved"/>
    <s v="Norco Bicycles"/>
    <s v="Standard"/>
    <s v="medium"/>
    <s v="medium"/>
    <n v="360.4"/>
    <n v="270.3"/>
    <d v="2016-12-06T00:00:00"/>
    <n v="90.099999999999966"/>
    <s v="Female"/>
    <n v="21"/>
    <d v="1969-01-25T00:00:00"/>
    <n v="53.695101835362756"/>
    <s v="Director of Sales"/>
    <s v="n/a"/>
    <s v="Affluent Customer"/>
    <s v="N"/>
    <s v="No"/>
    <n v="18"/>
    <m/>
  </r>
  <r>
    <n v="809"/>
    <n v="41"/>
    <x v="403"/>
    <n v="156"/>
    <d v="2017-07-27T00:00:00"/>
    <b v="0"/>
    <s v="Approved"/>
    <s v="Solex"/>
    <s v="Road"/>
    <s v="medium"/>
    <s v="medium"/>
    <n v="416.98"/>
    <n v="312.74"/>
    <d v="1997-05-10T00:00:00"/>
    <n v="104.24000000000001"/>
    <s v="Female"/>
    <n v="21"/>
    <d v="1969-01-25T00:00:00"/>
    <n v="53.695101835362756"/>
    <s v="Director of Sales"/>
    <s v="n/a"/>
    <s v="Affluent Customer"/>
    <s v="N"/>
    <s v="No"/>
    <n v="18"/>
    <m/>
  </r>
  <r>
    <n v="12708"/>
    <n v="25"/>
    <x v="403"/>
    <n v="243"/>
    <d v="2017-05-01T00:00:00"/>
    <b v="1"/>
    <s v="Approved"/>
    <s v="Giant Bicycles"/>
    <s v="Road"/>
    <s v="medium"/>
    <s v="medium"/>
    <n v="1538.99"/>
    <n v="829.65"/>
    <d v="2016-02-04T00:00:00"/>
    <n v="709.34"/>
    <s v="Female"/>
    <n v="21"/>
    <d v="1969-01-25T00:00:00"/>
    <n v="53.695101835362756"/>
    <s v="Director of Sales"/>
    <s v="n/a"/>
    <s v="Affluent Customer"/>
    <s v="N"/>
    <s v="No"/>
    <n v="18"/>
    <m/>
  </r>
  <r>
    <n v="7163"/>
    <n v="21"/>
    <x v="403"/>
    <n v="250"/>
    <d v="2017-04-24T00:00:00"/>
    <b v="1"/>
    <s v="Approved"/>
    <s v="Solex"/>
    <s v="Standard"/>
    <s v="medium"/>
    <s v="large"/>
    <n v="1071.23"/>
    <n v="380.74"/>
    <d v="1996-04-05T00:00:00"/>
    <n v="690.49"/>
    <s v="Female"/>
    <n v="21"/>
    <d v="1969-01-25T00:00:00"/>
    <n v="53.695101835362756"/>
    <s v="Director of Sales"/>
    <s v="n/a"/>
    <s v="Affluent Customer"/>
    <s v="N"/>
    <s v="No"/>
    <n v="18"/>
    <m/>
  </r>
  <r>
    <n v="8820"/>
    <n v="24"/>
    <x v="403"/>
    <n v="325"/>
    <d v="2017-02-08T00:00:00"/>
    <b v="0"/>
    <s v="Approved"/>
    <s v="Solex"/>
    <s v="Road"/>
    <s v="medium"/>
    <s v="large"/>
    <n v="1777.8"/>
    <n v="820.78"/>
    <d v="2011-05-07T00:00:00"/>
    <n v="957.02"/>
    <s v="Female"/>
    <n v="21"/>
    <d v="1969-01-25T00:00:00"/>
    <n v="53.695101835362756"/>
    <s v="Director of Sales"/>
    <s v="n/a"/>
    <s v="Affluent Customer"/>
    <s v="N"/>
    <s v="No"/>
    <n v="18"/>
    <m/>
  </r>
  <r>
    <n v="1731"/>
    <n v="55"/>
    <x v="404"/>
    <n v="70"/>
    <d v="2017-10-21T00:00:00"/>
    <b v="1"/>
    <s v="Approved"/>
    <s v="Trek Bicycles"/>
    <s v="Road"/>
    <s v="medium"/>
    <s v="large"/>
    <n v="1894.19"/>
    <n v="598.76"/>
    <d v="2003-07-21T00:00:00"/>
    <n v="1295.43"/>
    <s v="Female"/>
    <n v="54"/>
    <d v="1985-12-27T00:00:00"/>
    <n v="36.763594986364794"/>
    <s v="Accounting Assistant IV"/>
    <s v="n/a"/>
    <s v="Mass Customer"/>
    <s v="N"/>
    <s v="No"/>
    <n v="18"/>
    <m/>
  </r>
  <r>
    <n v="8978"/>
    <n v="86"/>
    <x v="404"/>
    <n v="306"/>
    <d v="2017-02-27T00:00:00"/>
    <b v="0"/>
    <s v="Approved"/>
    <s v="OHM Cycles"/>
    <s v="Standard"/>
    <s v="medium"/>
    <s v="medium"/>
    <n v="235.63"/>
    <n v="125.07"/>
    <d v="2004-08-07T00:00:00"/>
    <n v="110.56"/>
    <s v="Female"/>
    <n v="54"/>
    <d v="1985-12-27T00:00:00"/>
    <n v="36.763594986364794"/>
    <s v="Accounting Assistant IV"/>
    <s v="n/a"/>
    <s v="Mass Customer"/>
    <s v="N"/>
    <s v="No"/>
    <n v="18"/>
    <m/>
  </r>
  <r>
    <n v="10198"/>
    <n v="1"/>
    <x v="405"/>
    <n v="8"/>
    <d v="2017-12-22T00:00:00"/>
    <b v="0"/>
    <s v="Approved"/>
    <s v="Giant Bicycles"/>
    <s v="Standard"/>
    <s v="medium"/>
    <s v="medium"/>
    <n v="1403.5"/>
    <n v="954.82"/>
    <d v="2012-12-02T00:00:00"/>
    <n v="448.67999999999995"/>
    <s v="Female"/>
    <n v="2"/>
    <d v="1958-11-28T00:00:00"/>
    <n v="63.862225123033987"/>
    <s v="Legal Assistant"/>
    <s v="Manufacturing"/>
    <s v="Affluent Customer"/>
    <s v="N"/>
    <s v="Yes"/>
    <n v="6"/>
    <m/>
  </r>
  <r>
    <n v="12564"/>
    <n v="70"/>
    <x v="405"/>
    <n v="26"/>
    <d v="2017-12-04T00:00:00"/>
    <b v="1"/>
    <s v="Approved"/>
    <s v="Trek Bicycles"/>
    <s v="Standard"/>
    <s v="high"/>
    <s v="medium"/>
    <n v="495.72"/>
    <n v="297.43"/>
    <d v="2011-01-10T00:00:00"/>
    <n v="198.29000000000002"/>
    <s v="Female"/>
    <n v="2"/>
    <d v="1958-11-28T00:00:00"/>
    <n v="63.862225123033987"/>
    <s v="Legal Assistant"/>
    <s v="Manufacturing"/>
    <s v="Affluent Customer"/>
    <s v="N"/>
    <s v="Yes"/>
    <n v="6"/>
    <m/>
  </r>
  <r>
    <n v="10613"/>
    <n v="21"/>
    <x v="405"/>
    <n v="57"/>
    <d v="2017-11-03T00:00:00"/>
    <b v="1"/>
    <s v="Approved"/>
    <s v="Solex"/>
    <s v="Standard"/>
    <s v="medium"/>
    <s v="large"/>
    <n v="1071.23"/>
    <n v="380.74"/>
    <d v="1993-07-15T00:00:00"/>
    <n v="690.49"/>
    <s v="Female"/>
    <n v="2"/>
    <d v="1958-11-28T00:00:00"/>
    <n v="63.862225123033987"/>
    <s v="Legal Assistant"/>
    <s v="Manufacturing"/>
    <s v="Affluent Customer"/>
    <s v="N"/>
    <s v="Yes"/>
    <n v="6"/>
    <m/>
  </r>
  <r>
    <n v="10861"/>
    <n v="1"/>
    <x v="405"/>
    <n v="79"/>
    <d v="2017-10-12T00:00:00"/>
    <b v="1"/>
    <s v="Approved"/>
    <s v="Giant Bicycles"/>
    <s v="Standard"/>
    <s v="medium"/>
    <s v="medium"/>
    <n v="1403.5"/>
    <n v="954.82"/>
    <d v="2016-11-14T00:00:00"/>
    <n v="448.67999999999995"/>
    <s v="Female"/>
    <n v="2"/>
    <d v="1958-11-28T00:00:00"/>
    <n v="63.862225123033987"/>
    <s v="Legal Assistant"/>
    <s v="Manufacturing"/>
    <s v="Affluent Customer"/>
    <s v="N"/>
    <s v="Yes"/>
    <n v="6"/>
    <m/>
  </r>
  <r>
    <n v="14073"/>
    <n v="19"/>
    <x v="405"/>
    <n v="110"/>
    <d v="2017-09-11T00:00:00"/>
    <b v="0"/>
    <s v="Approved"/>
    <s v="OHM Cycles"/>
    <s v="Road"/>
    <s v="high"/>
    <s v="large"/>
    <n v="12.01"/>
    <n v="7.21"/>
    <d v="2011-05-07T00:00:00"/>
    <n v="4.8"/>
    <s v="Female"/>
    <n v="2"/>
    <d v="1958-11-28T00:00:00"/>
    <n v="63.862225123033987"/>
    <s v="Legal Assistant"/>
    <s v="Manufacturing"/>
    <s v="Affluent Customer"/>
    <s v="N"/>
    <s v="Yes"/>
    <n v="6"/>
    <m/>
  </r>
  <r>
    <n v="556"/>
    <n v="91"/>
    <x v="405"/>
    <n v="117"/>
    <d v="2017-09-04T00:00:00"/>
    <b v="0"/>
    <s v="Approved"/>
    <s v="Solex"/>
    <s v="Standard"/>
    <s v="medium"/>
    <s v="medium"/>
    <n v="100.35"/>
    <n v="75.260000000000005"/>
    <d v="1994-08-10T00:00:00"/>
    <n v="25.089999999999989"/>
    <s v="Female"/>
    <n v="2"/>
    <d v="1958-11-28T00:00:00"/>
    <n v="63.862225123033987"/>
    <s v="Legal Assistant"/>
    <s v="Manufacturing"/>
    <s v="Affluent Customer"/>
    <s v="N"/>
    <s v="Yes"/>
    <n v="6"/>
    <m/>
  </r>
  <r>
    <n v="8163"/>
    <n v="14"/>
    <x v="405"/>
    <n v="118"/>
    <d v="2017-09-03T00:00:00"/>
    <b v="1"/>
    <s v="Approved"/>
    <s v="Trek Bicycles"/>
    <s v="Standard"/>
    <s v="medium"/>
    <s v="small"/>
    <n v="1386.84"/>
    <n v="1234.29"/>
    <d v="2003-08-05T00:00:00"/>
    <n v="152.54999999999995"/>
    <s v="Female"/>
    <n v="2"/>
    <d v="1958-11-28T00:00:00"/>
    <n v="63.862225123033987"/>
    <s v="Legal Assistant"/>
    <s v="Manufacturing"/>
    <s v="Affluent Customer"/>
    <s v="N"/>
    <s v="Yes"/>
    <n v="6"/>
    <m/>
  </r>
  <r>
    <n v="10322"/>
    <n v="56"/>
    <x v="405"/>
    <n v="224"/>
    <d v="2017-05-20T00:00:00"/>
    <b v="1"/>
    <s v="Approved"/>
    <s v="OHM Cycles"/>
    <s v="Standard"/>
    <s v="medium"/>
    <s v="medium"/>
    <n v="183.86"/>
    <n v="137.9"/>
    <d v="1993-06-23T00:00:00"/>
    <n v="45.960000000000008"/>
    <s v="Female"/>
    <n v="2"/>
    <d v="1958-11-28T00:00:00"/>
    <n v="63.862225123033987"/>
    <s v="Legal Assistant"/>
    <s v="Manufacturing"/>
    <s v="Affluent Customer"/>
    <s v="N"/>
    <s v="Yes"/>
    <n v="6"/>
    <m/>
  </r>
  <r>
    <n v="443"/>
    <n v="52"/>
    <x v="405"/>
    <n v="339"/>
    <d v="2017-01-25T00:00:00"/>
    <b v="0"/>
    <s v="Approved"/>
    <s v="OHM Cycles"/>
    <s v="Road"/>
    <s v="medium"/>
    <s v="medium"/>
    <n v="1280.28"/>
    <n v="829.51"/>
    <d v="2015-10-18T00:00:00"/>
    <n v="450.77"/>
    <s v="Female"/>
    <n v="2"/>
    <d v="1958-11-28T00:00:00"/>
    <n v="63.862225123033987"/>
    <s v="Legal Assistant"/>
    <s v="Manufacturing"/>
    <s v="Affluent Customer"/>
    <s v="N"/>
    <s v="Yes"/>
    <n v="6"/>
    <m/>
  </r>
  <r>
    <n v="2096"/>
    <n v="34"/>
    <x v="406"/>
    <m/>
    <d v="2017-08-09T00:00:00"/>
    <m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</r>
  <r>
    <n v="8465"/>
    <n v="99"/>
    <x v="405"/>
    <n v="345"/>
    <d v="2017-01-19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2"/>
    <d v="1958-11-28T00:00:00"/>
    <n v="63.862225123033987"/>
    <s v="Legal Assistant"/>
    <s v="Manufacturing"/>
    <s v="Affluent Customer"/>
    <s v="N"/>
    <s v="Yes"/>
    <n v="6"/>
    <m/>
  </r>
  <r>
    <n v="3021"/>
    <n v="32"/>
    <x v="407"/>
    <n v="8"/>
    <d v="2017-12-22T00:00:00"/>
    <b v="0"/>
    <s v="Approved"/>
    <s v="Giant Bicycles"/>
    <s v="Standard"/>
    <s v="medium"/>
    <s v="medium"/>
    <n v="642.70000000000005"/>
    <n v="211.37"/>
    <d v="1999-07-20T00:00:00"/>
    <n v="431.33000000000004"/>
    <s v="Female"/>
    <n v="64"/>
    <d v="1956-04-02T00:00:00"/>
    <n v="66.519759369926447"/>
    <s v="Staff Scientist"/>
    <s v="Property"/>
    <s v="Mass Customer"/>
    <s v="N"/>
    <s v="Yes"/>
    <n v="19"/>
    <m/>
  </r>
  <r>
    <n v="16671"/>
    <n v="57"/>
    <x v="407"/>
    <n v="125"/>
    <d v="2017-08-27T00:00:00"/>
    <b v="1"/>
    <s v="Approved"/>
    <s v="WeareA2B"/>
    <s v="Touring"/>
    <s v="medium"/>
    <s v="large"/>
    <n v="1890.39"/>
    <n v="260.14"/>
    <d v="2012-05-18T00:00:00"/>
    <n v="1630.25"/>
    <s v="Female"/>
    <n v="64"/>
    <d v="1956-04-02T00:00:00"/>
    <n v="66.519759369926447"/>
    <s v="Staff Scientist"/>
    <s v="Property"/>
    <s v="Mass Customer"/>
    <s v="N"/>
    <s v="Yes"/>
    <n v="19"/>
    <m/>
  </r>
  <r>
    <n v="5594"/>
    <n v="73"/>
    <x v="407"/>
    <n v="166"/>
    <d v="2017-07-17T00:00:00"/>
    <b v="0"/>
    <s v="Approved"/>
    <s v="Solex"/>
    <s v="Standard"/>
    <s v="medium"/>
    <s v="medium"/>
    <n v="1945.43"/>
    <n v="333.18"/>
    <d v="2002-08-31T00:00:00"/>
    <n v="1612.25"/>
    <s v="Female"/>
    <n v="64"/>
    <d v="1956-04-02T00:00:00"/>
    <n v="66.519759369926447"/>
    <s v="Staff Scientist"/>
    <s v="Property"/>
    <s v="Mass Customer"/>
    <s v="N"/>
    <s v="Yes"/>
    <n v="19"/>
    <m/>
  </r>
  <r>
    <n v="274"/>
    <n v="6"/>
    <x v="407"/>
    <n v="218"/>
    <d v="2017-05-26T00:00:00"/>
    <b v="1"/>
    <s v="Approved"/>
    <s v="OHM Cycles"/>
    <s v="Standard"/>
    <s v="high"/>
    <s v="medium"/>
    <n v="227.88"/>
    <n v="136.72999999999999"/>
    <d v="2014-03-03T00:00:00"/>
    <n v="91.15"/>
    <s v="Female"/>
    <n v="64"/>
    <d v="1956-04-02T00:00:00"/>
    <n v="66.519759369926447"/>
    <s v="Staff Scientist"/>
    <s v="Property"/>
    <s v="Mass Customer"/>
    <s v="N"/>
    <s v="Yes"/>
    <n v="19"/>
    <m/>
  </r>
  <r>
    <n v="15057"/>
    <n v="89"/>
    <x v="407"/>
    <n v="330"/>
    <d v="2017-02-03T00:00:00"/>
    <b v="0"/>
    <s v="Approved"/>
    <s v="WeareA2B"/>
    <s v="Touring"/>
    <s v="medium"/>
    <s v="large"/>
    <n v="1362.99"/>
    <n v="57.74"/>
    <d v="1993-04-20T00:00:00"/>
    <n v="1305.25"/>
    <s v="Female"/>
    <n v="64"/>
    <d v="1956-04-02T00:00:00"/>
    <n v="66.519759369926447"/>
    <s v="Staff Scientist"/>
    <s v="Property"/>
    <s v="Mass Customer"/>
    <s v="N"/>
    <s v="Yes"/>
    <n v="19"/>
    <m/>
  </r>
  <r>
    <n v="10505"/>
    <n v="58"/>
    <x v="408"/>
    <n v="146"/>
    <d v="2017-08-06T00:00:00"/>
    <b v="0"/>
    <s v="Approved"/>
    <s v="OHM Cycles"/>
    <s v="Standard"/>
    <s v="medium"/>
    <s v="medium"/>
    <n v="912.52"/>
    <n v="141.4"/>
    <d v="2015-05-21T00:00:00"/>
    <n v="771.12"/>
    <s v="Female"/>
    <n v="59"/>
    <d v="1999-03-27T00:00:00"/>
    <n v="23.508800465499739"/>
    <s v="Software Engineer IV"/>
    <s v="Health"/>
    <s v="Mass Customer"/>
    <s v="N"/>
    <s v="Yes"/>
    <n v="2"/>
    <m/>
  </r>
  <r>
    <n v="2263"/>
    <n v="34"/>
    <x v="408"/>
    <n v="260"/>
    <d v="2017-04-14T00:00:00"/>
    <b v="1"/>
    <s v="Approved"/>
    <s v="Norco Bicycles"/>
    <s v="Road"/>
    <s v="high"/>
    <s v="large"/>
    <n v="774.53"/>
    <n v="464.72"/>
    <d v="2003-03-18T00:00:00"/>
    <n v="309.80999999999995"/>
    <s v="Female"/>
    <n v="59"/>
    <d v="1999-03-27T00:00:00"/>
    <n v="23.508800465499739"/>
    <s v="Software Engineer IV"/>
    <s v="Health"/>
    <s v="Mass Customer"/>
    <s v="N"/>
    <s v="Yes"/>
    <n v="2"/>
    <m/>
  </r>
  <r>
    <n v="18338"/>
    <n v="72"/>
    <x v="408"/>
    <n v="276"/>
    <d v="2017-03-29T00:00:00"/>
    <b v="0"/>
    <s v="Approved"/>
    <s v="Norco Bicycles"/>
    <s v="Standard"/>
    <s v="medium"/>
    <s v="medium"/>
    <n v="360.4"/>
    <n v="270.3"/>
    <d v="2014-10-10T00:00:00"/>
    <n v="90.099999999999966"/>
    <s v="Female"/>
    <n v="59"/>
    <d v="1999-03-27T00:00:00"/>
    <n v="23.508800465499739"/>
    <s v="Software Engineer IV"/>
    <s v="Health"/>
    <s v="Mass Customer"/>
    <s v="N"/>
    <s v="Yes"/>
    <n v="2"/>
    <m/>
  </r>
  <r>
    <n v="11443"/>
    <n v="45"/>
    <x v="408"/>
    <n v="279"/>
    <d v="2017-03-26T00:00:00"/>
    <b v="0"/>
    <s v="Approved"/>
    <s v="Solex"/>
    <s v="Standard"/>
    <s v="medium"/>
    <s v="medium"/>
    <n v="441.49"/>
    <n v="84.99"/>
    <d v="2003-02-16T00:00:00"/>
    <n v="356.5"/>
    <s v="Female"/>
    <n v="59"/>
    <d v="1999-03-27T00:00:00"/>
    <n v="23.508800465499739"/>
    <s v="Software Engineer IV"/>
    <s v="Health"/>
    <s v="Mass Customer"/>
    <s v="N"/>
    <s v="Yes"/>
    <n v="2"/>
    <m/>
  </r>
  <r>
    <n v="481"/>
    <n v="16"/>
    <x v="408"/>
    <n v="290"/>
    <d v="2017-03-15T00:00:00"/>
    <b v="1"/>
    <s v="Approved"/>
    <s v="Norco Bicycles"/>
    <s v="Standard"/>
    <s v="high"/>
    <s v="small"/>
    <n v="1661.92"/>
    <n v="1479.11"/>
    <d v="1994-09-09T00:00:00"/>
    <n v="182.81000000000017"/>
    <s v="Female"/>
    <n v="59"/>
    <d v="1999-03-27T00:00:00"/>
    <n v="23.508800465499739"/>
    <s v="Software Engineer IV"/>
    <s v="Health"/>
    <s v="Mass Customer"/>
    <s v="N"/>
    <s v="Yes"/>
    <n v="2"/>
    <m/>
  </r>
  <r>
    <n v="11986"/>
    <n v="46"/>
    <x v="408"/>
    <n v="313"/>
    <d v="2017-02-20T00:00:00"/>
    <b v="1"/>
    <s v="Approved"/>
    <s v="Solex"/>
    <s v="Standard"/>
    <s v="low"/>
    <s v="medium"/>
    <n v="1289.8499999999999"/>
    <n v="74.510000000000005"/>
    <d v="2001-11-25T00:00:00"/>
    <n v="1215.3399999999999"/>
    <s v="Female"/>
    <n v="59"/>
    <d v="1999-03-27T00:00:00"/>
    <n v="23.508800465499739"/>
    <s v="Software Engineer IV"/>
    <s v="Health"/>
    <s v="Mass Customer"/>
    <s v="N"/>
    <s v="Yes"/>
    <n v="2"/>
    <m/>
  </r>
  <r>
    <n v="10183"/>
    <n v="43"/>
    <x v="408"/>
    <n v="353"/>
    <d v="2017-01-11T00:00:00"/>
    <b v="0"/>
    <s v="Approved"/>
    <s v="Solex"/>
    <s v="Standard"/>
    <s v="medium"/>
    <s v="medium"/>
    <n v="1151.96"/>
    <n v="649.49"/>
    <d v="1993-04-12T00:00:00"/>
    <n v="502.47"/>
    <s v="Female"/>
    <n v="59"/>
    <d v="1999-03-27T00:00:00"/>
    <n v="23.508800465499739"/>
    <s v="Software Engineer IV"/>
    <s v="Health"/>
    <s v="Mass Customer"/>
    <s v="N"/>
    <s v="Yes"/>
    <n v="2"/>
    <m/>
  </r>
  <r>
    <n v="15577"/>
    <n v="0"/>
    <x v="409"/>
    <n v="89"/>
    <d v="2017-10-02T00:00:00"/>
    <b v="1"/>
    <s v="Approved"/>
    <s v="Solex"/>
    <s v="Road"/>
    <s v="medium"/>
    <s v="medium"/>
    <n v="416.98"/>
    <n v="312.74"/>
    <d v="1997-05-10T00:00:00"/>
    <n v="104.24000000000001"/>
    <s v="Female"/>
    <n v="47"/>
    <d v="1974-11-17T00:00:00"/>
    <n v="47.881403205542881"/>
    <s v="Software Engineer IV"/>
    <s v="Financial Services"/>
    <s v="High Net Worth"/>
    <s v="N"/>
    <s v="Yes"/>
    <n v="18"/>
    <m/>
  </r>
  <r>
    <n v="7492"/>
    <n v="0"/>
    <x v="409"/>
    <n v="113"/>
    <d v="2017-09-08T00:00:00"/>
    <b v="0"/>
    <s v="Approved"/>
    <s v="Trek Bicycles"/>
    <s v="Road"/>
    <s v="medium"/>
    <s v="medium"/>
    <n v="533.51"/>
    <n v="400.13"/>
    <d v="2012-04-10T00:00:00"/>
    <n v="133.38"/>
    <s v="Female"/>
    <n v="47"/>
    <d v="1974-11-17T00:00:00"/>
    <n v="47.881403205542881"/>
    <s v="Software Engineer IV"/>
    <s v="Financial Services"/>
    <s v="High Net Worth"/>
    <s v="N"/>
    <s v="Yes"/>
    <n v="18"/>
    <m/>
  </r>
  <r>
    <n v="8627"/>
    <n v="0"/>
    <x v="409"/>
    <n v="180"/>
    <d v="2017-07-03T00:00:00"/>
    <b v="0"/>
    <s v="Approved"/>
    <s v="Solex"/>
    <s v="Standard"/>
    <s v="medium"/>
    <s v="medium"/>
    <n v="478.16"/>
    <n v="298.72000000000003"/>
    <d v="2005-10-22T00:00:00"/>
    <n v="179.44"/>
    <s v="Female"/>
    <n v="47"/>
    <d v="1974-11-17T00:00:00"/>
    <n v="47.881403205542881"/>
    <s v="Software Engineer IV"/>
    <s v="Financial Services"/>
    <s v="High Net Worth"/>
    <s v="N"/>
    <s v="Yes"/>
    <n v="18"/>
    <m/>
  </r>
  <r>
    <n v="9935"/>
    <n v="0"/>
    <x v="409"/>
    <n v="246"/>
    <d v="2017-04-28T00:00:00"/>
    <b v="0"/>
    <s v="Approved"/>
    <s v="OHM Cycles"/>
    <s v="Standard"/>
    <s v="medium"/>
    <s v="medium"/>
    <n v="183.86"/>
    <n v="137.9"/>
    <d v="2011-08-24T00:00:00"/>
    <n v="45.960000000000008"/>
    <s v="Female"/>
    <n v="47"/>
    <d v="1974-11-17T00:00:00"/>
    <n v="47.881403205542881"/>
    <s v="Software Engineer IV"/>
    <s v="Financial Services"/>
    <s v="High Net Worth"/>
    <s v="N"/>
    <s v="Yes"/>
    <n v="18"/>
    <m/>
  </r>
  <r>
    <n v="4584"/>
    <n v="3"/>
    <x v="410"/>
    <n v="14"/>
    <d v="2017-12-16T00:00:00"/>
    <b v="1"/>
    <s v="Approved"/>
    <s v="Trek Bicycles"/>
    <s v="Standard"/>
    <s v="medium"/>
    <s v="large"/>
    <n v="2091.4699999999998"/>
    <n v="388.92"/>
    <d v="2004-07-25T00:00:00"/>
    <n v="1702.5499999999997"/>
    <s v="Female"/>
    <n v="82"/>
    <d v="1988-03-04T00:00:00"/>
    <n v="34.577293616184669"/>
    <s v="Project Manager"/>
    <s v="Retail"/>
    <s v="Mass Customer"/>
    <s v="N"/>
    <s v="Yes"/>
    <n v="7"/>
    <m/>
  </r>
  <r>
    <n v="2465"/>
    <n v="3"/>
    <x v="410"/>
    <n v="121"/>
    <d v="2017-08-31T00:00:00"/>
    <b v="1"/>
    <s v="Approved"/>
    <s v="Trek Bicycles"/>
    <s v="Standard"/>
    <s v="medium"/>
    <s v="large"/>
    <n v="2091.4699999999998"/>
    <n v="388.92"/>
    <d v="2015-08-02T00:00:00"/>
    <n v="1702.5499999999997"/>
    <s v="Female"/>
    <n v="82"/>
    <d v="1988-03-04T00:00:00"/>
    <n v="34.577293616184669"/>
    <s v="Project Manager"/>
    <s v="Retail"/>
    <s v="Mass Customer"/>
    <s v="N"/>
    <s v="Yes"/>
    <n v="7"/>
    <m/>
  </r>
  <r>
    <n v="8019"/>
    <n v="44"/>
    <x v="410"/>
    <n v="124"/>
    <d v="2017-08-28T00:00:00"/>
    <b v="1"/>
    <s v="Approved"/>
    <s v="WeareA2B"/>
    <s v="Standard"/>
    <s v="medium"/>
    <s v="medium"/>
    <n v="1769.64"/>
    <n v="108.76"/>
    <d v="2008-03-19T00:00:00"/>
    <n v="1660.88"/>
    <s v="Female"/>
    <n v="82"/>
    <d v="1988-03-04T00:00:00"/>
    <n v="34.577293616184669"/>
    <s v="Project Manager"/>
    <s v="Retail"/>
    <s v="Mass Customer"/>
    <s v="N"/>
    <s v="Yes"/>
    <n v="7"/>
    <m/>
  </r>
  <r>
    <n v="15919"/>
    <n v="44"/>
    <x v="410"/>
    <n v="202"/>
    <d v="2017-06-11T00:00:00"/>
    <b v="1"/>
    <s v="Approved"/>
    <s v="WeareA2B"/>
    <s v="Standard"/>
    <s v="medium"/>
    <s v="medium"/>
    <n v="1769.64"/>
    <n v="108.76"/>
    <d v="1999-12-04T00:00:00"/>
    <n v="1660.88"/>
    <s v="Female"/>
    <n v="82"/>
    <d v="1988-03-04T00:00:00"/>
    <n v="34.577293616184669"/>
    <s v="Project Manager"/>
    <s v="Retail"/>
    <s v="Mass Customer"/>
    <s v="N"/>
    <s v="Yes"/>
    <n v="7"/>
    <m/>
  </r>
  <r>
    <n v="15256"/>
    <n v="65"/>
    <x v="410"/>
    <n v="245"/>
    <d v="2017-04-29T00:00:00"/>
    <b v="0"/>
    <s v="Approved"/>
    <s v="WeareA2B"/>
    <s v="Standard"/>
    <s v="medium"/>
    <s v="medium"/>
    <n v="1807.45"/>
    <n v="778.69"/>
    <d v="1991-08-05T00:00:00"/>
    <n v="1028.76"/>
    <s v="Female"/>
    <n v="82"/>
    <d v="1988-03-04T00:00:00"/>
    <n v="34.577293616184669"/>
    <s v="Project Manager"/>
    <s v="Retail"/>
    <s v="Mass Customer"/>
    <s v="N"/>
    <s v="Yes"/>
    <n v="7"/>
    <m/>
  </r>
  <r>
    <n v="13277"/>
    <n v="3"/>
    <x v="410"/>
    <n v="314"/>
    <d v="2017-02-19T00:00:00"/>
    <b v="1"/>
    <s v="Approved"/>
    <s v="Trek Bicycles"/>
    <s v="Standard"/>
    <s v="medium"/>
    <s v="large"/>
    <n v="2091.4699999999998"/>
    <n v="388.92"/>
    <d v="2004-12-18T00:00:00"/>
    <n v="1702.5499999999997"/>
    <s v="Female"/>
    <n v="82"/>
    <d v="1988-03-04T00:00:00"/>
    <n v="34.577293616184669"/>
    <s v="Project Manager"/>
    <s v="Retail"/>
    <s v="Mass Customer"/>
    <s v="N"/>
    <s v="Yes"/>
    <n v="7"/>
    <m/>
  </r>
  <r>
    <n v="721"/>
    <n v="5"/>
    <x v="411"/>
    <n v="11"/>
    <d v="2017-12-19T00:00:00"/>
    <b v="0"/>
    <s v="Approved"/>
    <s v="Trek Bicycles"/>
    <s v="Mountain"/>
    <s v="low"/>
    <s v="medium"/>
    <n v="574.64"/>
    <n v="459.71"/>
    <d v="2011-08-29T00:00:00"/>
    <n v="114.93"/>
    <s v="Female"/>
    <n v="96"/>
    <d v="1976-09-30T00:00:00"/>
    <n v="46.010170328830547"/>
    <s v="Database Administrator III"/>
    <s v="Financial Services"/>
    <s v="Affluent Customer"/>
    <s v="N"/>
    <s v="No"/>
    <n v="11"/>
    <m/>
  </r>
  <r>
    <n v="1321"/>
    <n v="21"/>
    <x v="411"/>
    <n v="74"/>
    <d v="2017-10-17T00:00:00"/>
    <b v="0"/>
    <s v="Approved"/>
    <s v="Solex"/>
    <s v="Standard"/>
    <s v="medium"/>
    <s v="large"/>
    <n v="1071.23"/>
    <n v="380.74"/>
    <d v="1996-04-05T00:00:00"/>
    <n v="690.49"/>
    <s v="Female"/>
    <n v="96"/>
    <d v="1976-09-30T00:00:00"/>
    <n v="46.010170328830547"/>
    <s v="Database Administrator III"/>
    <s v="Financial Services"/>
    <s v="Affluent Customer"/>
    <s v="N"/>
    <s v="No"/>
    <n v="11"/>
    <m/>
  </r>
  <r>
    <n v="3780"/>
    <n v="10"/>
    <x v="411"/>
    <n v="86"/>
    <d v="2017-10-05T00:00:00"/>
    <b v="1"/>
    <s v="Approved"/>
    <s v="WeareA2B"/>
    <s v="Touring"/>
    <s v="medium"/>
    <s v="medium"/>
    <n v="1466.68"/>
    <n v="363.25"/>
    <d v="2014-03-03T00:00:00"/>
    <n v="1103.43"/>
    <s v="Female"/>
    <n v="96"/>
    <d v="1976-09-30T00:00:00"/>
    <n v="46.010170328830547"/>
    <s v="Database Administrator III"/>
    <s v="Financial Services"/>
    <s v="Affluent Customer"/>
    <s v="N"/>
    <s v="No"/>
    <n v="11"/>
    <m/>
  </r>
  <r>
    <n v="13533"/>
    <n v="4"/>
    <x v="411"/>
    <n v="133"/>
    <d v="2017-08-19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96"/>
    <d v="1976-09-30T00:00:00"/>
    <n v="46.010170328830547"/>
    <s v="Database Administrator III"/>
    <s v="Financial Services"/>
    <s v="Affluent Customer"/>
    <s v="N"/>
    <s v="No"/>
    <n v="11"/>
    <m/>
  </r>
  <r>
    <n v="8685"/>
    <n v="67"/>
    <x v="411"/>
    <n v="193"/>
    <d v="2017-06-20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96"/>
    <d v="1976-09-30T00:00:00"/>
    <n v="46.010170328830547"/>
    <s v="Database Administrator III"/>
    <s v="Financial Services"/>
    <s v="Affluent Customer"/>
    <s v="N"/>
    <s v="No"/>
    <n v="11"/>
    <m/>
  </r>
  <r>
    <n v="9196"/>
    <n v="51"/>
    <x v="411"/>
    <n v="290"/>
    <d v="2017-03-15T00:00:00"/>
    <b v="0"/>
    <s v="Approved"/>
    <s v="OHM Cycles"/>
    <s v="Standard"/>
    <s v="high"/>
    <s v="medium"/>
    <n v="2005.66"/>
    <n v="1203.4000000000001"/>
    <d v="2012-04-10T00:00:00"/>
    <n v="802.26"/>
    <s v="Female"/>
    <n v="96"/>
    <d v="1976-09-30T00:00:00"/>
    <n v="46.010170328830547"/>
    <s v="Database Administrator III"/>
    <s v="Financial Services"/>
    <s v="Affluent Customer"/>
    <s v="N"/>
    <s v="No"/>
    <n v="11"/>
    <m/>
  </r>
  <r>
    <n v="11722"/>
    <n v="9"/>
    <x v="412"/>
    <n v="50"/>
    <d v="2017-11-10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98"/>
    <d v="1976-06-27T00:00:00"/>
    <n v="46.270444301116179"/>
    <s v="VP Quality Control"/>
    <s v="Property"/>
    <s v="High Net Worth"/>
    <s v="N"/>
    <s v="No"/>
    <n v="15"/>
    <m/>
  </r>
  <r>
    <n v="8473"/>
    <n v="86"/>
    <x v="412"/>
    <n v="55"/>
    <d v="2017-11-05T00:00:00"/>
    <b v="1"/>
    <s v="Approved"/>
    <s v="Norco Bicycles"/>
    <s v="Road"/>
    <s v="high"/>
    <s v="large"/>
    <n v="774.53"/>
    <n v="464.72"/>
    <d v="2003-03-18T00:00:00"/>
    <n v="309.80999999999995"/>
    <s v="Female"/>
    <n v="98"/>
    <d v="1976-06-27T00:00:00"/>
    <n v="46.270444301116179"/>
    <s v="VP Quality Control"/>
    <s v="Property"/>
    <s v="High Net Worth"/>
    <s v="N"/>
    <s v="No"/>
    <n v="15"/>
    <m/>
  </r>
  <r>
    <n v="15596"/>
    <n v="38"/>
    <x v="412"/>
    <n v="229"/>
    <d v="2017-05-15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98"/>
    <d v="1976-06-27T00:00:00"/>
    <n v="46.270444301116179"/>
    <s v="VP Quality Control"/>
    <s v="Property"/>
    <s v="High Net Worth"/>
    <s v="N"/>
    <s v="No"/>
    <n v="15"/>
    <m/>
  </r>
  <r>
    <n v="15584"/>
    <n v="0"/>
    <x v="412"/>
    <n v="237"/>
    <d v="2017-05-07T00:00:00"/>
    <b v="1"/>
    <s v="Approved"/>
    <s v="OHM Cycles"/>
    <s v="Standard"/>
    <s v="low"/>
    <s v="medium"/>
    <n v="71.16"/>
    <n v="56.93"/>
    <d v="2015-06-17T00:00:00"/>
    <n v="14.229999999999997"/>
    <s v="Female"/>
    <n v="98"/>
    <d v="1976-06-27T00:00:00"/>
    <n v="46.270444301116179"/>
    <s v="VP Quality Control"/>
    <s v="Property"/>
    <s v="High Net Worth"/>
    <s v="N"/>
    <s v="No"/>
    <n v="15"/>
    <m/>
  </r>
  <r>
    <n v="4626"/>
    <n v="23"/>
    <x v="412"/>
    <n v="294"/>
    <d v="2017-03-11T00:00:00"/>
    <b v="1"/>
    <s v="Approved"/>
    <s v="Norco Bicycles"/>
    <s v="Standard"/>
    <s v="medium"/>
    <s v="medium"/>
    <n v="1198.46"/>
    <n v="381.1"/>
    <d v="1998-12-16T00:00:00"/>
    <n v="817.36"/>
    <s v="Female"/>
    <n v="98"/>
    <d v="1976-06-27T00:00:00"/>
    <n v="46.270444301116179"/>
    <s v="VP Quality Control"/>
    <s v="Property"/>
    <s v="High Net Worth"/>
    <s v="N"/>
    <s v="No"/>
    <n v="15"/>
    <m/>
  </r>
  <r>
    <n v="7708"/>
    <n v="67"/>
    <x v="412"/>
    <n v="318"/>
    <d v="2017-02-15T00:00:00"/>
    <b v="0"/>
    <s v="Approved"/>
    <s v="Solex"/>
    <s v="Standard"/>
    <s v="medium"/>
    <s v="large"/>
    <n v="1071.23"/>
    <n v="380.74"/>
    <d v="1996-04-05T00:00:00"/>
    <n v="690.49"/>
    <s v="Female"/>
    <n v="98"/>
    <d v="1976-06-27T00:00:00"/>
    <n v="46.270444301116179"/>
    <s v="VP Quality Control"/>
    <s v="Property"/>
    <s v="High Net Worth"/>
    <s v="N"/>
    <s v="No"/>
    <n v="15"/>
    <m/>
  </r>
  <r>
    <n v="1236"/>
    <n v="12"/>
    <x v="412"/>
    <n v="323"/>
    <d v="2017-02-10T00:00:00"/>
    <b v="0"/>
    <s v="Approved"/>
    <s v="Giant Bicycles"/>
    <s v="Standard"/>
    <s v="medium"/>
    <s v="large"/>
    <n v="1765.3"/>
    <n v="709.48"/>
    <d v="2004-07-25T00:00:00"/>
    <n v="1055.82"/>
    <s v="Female"/>
    <n v="98"/>
    <d v="1976-06-27T00:00:00"/>
    <n v="46.270444301116179"/>
    <s v="VP Quality Control"/>
    <s v="Property"/>
    <s v="High Net Worth"/>
    <s v="N"/>
    <s v="No"/>
    <n v="15"/>
    <m/>
  </r>
  <r>
    <n v="14093"/>
    <n v="0"/>
    <x v="413"/>
    <n v="115"/>
    <d v="2017-09-06T00:00:00"/>
    <b v="0"/>
    <s v="Approved"/>
    <s v="Solex"/>
    <s v="Standard"/>
    <s v="medium"/>
    <s v="medium"/>
    <n v="71.489999999999995"/>
    <n v="53.62"/>
    <d v="2012-12-02T00:00:00"/>
    <n v="17.869999999999997"/>
    <s v="Female"/>
    <n v="7"/>
    <d v="1954-01-08T00:00:00"/>
    <n v="68.752636082255208"/>
    <s v="Librarian"/>
    <s v="Entertainment"/>
    <s v="High Net Worth"/>
    <s v="N"/>
    <s v="No"/>
    <n v="19"/>
    <m/>
  </r>
  <r>
    <n v="7843"/>
    <n v="69"/>
    <x v="413"/>
    <n v="171"/>
    <d v="2017-07-12T00:00:00"/>
    <b v="0"/>
    <s v="Approved"/>
    <s v="Norco Bicycles"/>
    <s v="Road"/>
    <s v="medium"/>
    <s v="large"/>
    <n v="1240.31"/>
    <n v="795.1"/>
    <d v="2011-01-10T00:00:00"/>
    <n v="445.20999999999992"/>
    <s v="Female"/>
    <n v="7"/>
    <d v="1954-01-08T00:00:00"/>
    <n v="68.752636082255208"/>
    <s v="Librarian"/>
    <s v="Entertainment"/>
    <s v="High Net Worth"/>
    <s v="N"/>
    <s v="No"/>
    <n v="19"/>
    <m/>
  </r>
  <r>
    <n v="18020"/>
    <n v="5"/>
    <x v="413"/>
    <n v="187"/>
    <d v="2017-06-26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7"/>
    <d v="1954-01-08T00:00:00"/>
    <n v="68.752636082255208"/>
    <s v="Librarian"/>
    <s v="Entertainment"/>
    <s v="High Net Worth"/>
    <s v="N"/>
    <s v="No"/>
    <n v="19"/>
    <m/>
  </r>
  <r>
    <n v="9250"/>
    <n v="0"/>
    <x v="413"/>
    <n v="291"/>
    <d v="2017-03-14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7"/>
    <d v="1954-01-08T00:00:00"/>
    <n v="68.752636082255208"/>
    <s v="Librarian"/>
    <s v="Entertainment"/>
    <s v="High Net Worth"/>
    <s v="N"/>
    <s v="No"/>
    <n v="19"/>
    <m/>
  </r>
  <r>
    <n v="368"/>
    <n v="25"/>
    <x v="413"/>
    <n v="340"/>
    <d v="2017-01-24T00:00:00"/>
    <b v="1"/>
    <s v="Approved"/>
    <s v="OHM Cycles"/>
    <s v="Standard"/>
    <s v="high"/>
    <s v="medium"/>
    <n v="2005.66"/>
    <n v="1203.4000000000001"/>
    <d v="2012-04-10T00:00:00"/>
    <n v="802.26"/>
    <s v="Female"/>
    <n v="7"/>
    <d v="1954-01-08T00:00:00"/>
    <n v="68.752636082255208"/>
    <s v="Librarian"/>
    <s v="Entertainment"/>
    <s v="High Net Worth"/>
    <s v="N"/>
    <s v="No"/>
    <n v="19"/>
    <m/>
  </r>
  <r>
    <n v="8252"/>
    <n v="27"/>
    <x v="413"/>
    <n v="363"/>
    <d v="2017-01-01T00:00:00"/>
    <b v="0"/>
    <s v="Approved"/>
    <s v="Trek Bicycles"/>
    <s v="Standard"/>
    <s v="low"/>
    <s v="medium"/>
    <n v="1057.51"/>
    <n v="154.4"/>
    <d v="1994-07-12T00:00:00"/>
    <n v="903.11"/>
    <s v="Female"/>
    <n v="7"/>
    <d v="1954-01-08T00:00:00"/>
    <n v="68.752636082255208"/>
    <s v="Librarian"/>
    <s v="Entertainment"/>
    <s v="High Net Worth"/>
    <s v="N"/>
    <s v="No"/>
    <n v="19"/>
    <m/>
  </r>
  <r>
    <n v="3507"/>
    <n v="69"/>
    <x v="94"/>
    <n v="43"/>
    <d v="2017-11-17T00:00:00"/>
    <b v="1"/>
    <s v="Approved"/>
    <s v="Giant Bicycles"/>
    <s v="Road"/>
    <s v="medium"/>
    <s v="medium"/>
    <n v="792.9"/>
    <n v="594.67999999999995"/>
    <d v="2011-01-10T00:00:00"/>
    <n v="198.22000000000003"/>
    <s v="Female"/>
    <n v="93"/>
    <d v="1985-02-17T00:00:00"/>
    <n v="37.621129232623026"/>
    <s v="Programmer II"/>
    <s v="Manufacturing"/>
    <s v="Mass Customer"/>
    <s v="N"/>
    <s v="Yes"/>
    <n v="12"/>
    <m/>
  </r>
  <r>
    <n v="6632"/>
    <n v="41"/>
    <x v="94"/>
    <n v="71"/>
    <d v="2017-10-20T00:00:00"/>
    <b v="0"/>
    <s v="Approved"/>
    <s v="Solex"/>
    <s v="Road"/>
    <s v="medium"/>
    <s v="medium"/>
    <n v="416.98"/>
    <n v="312.74"/>
    <d v="2012-06-04T00:00:00"/>
    <n v="104.24000000000001"/>
    <s v="Female"/>
    <n v="93"/>
    <d v="1985-02-17T00:00:00"/>
    <n v="37.621129232623026"/>
    <s v="Programmer II"/>
    <s v="Manufacturing"/>
    <s v="Mass Customer"/>
    <s v="N"/>
    <s v="Yes"/>
    <n v="12"/>
    <m/>
  </r>
  <r>
    <n v="1290"/>
    <n v="38"/>
    <x v="94"/>
    <n v="83"/>
    <d v="2017-10-08T00:00:00"/>
    <b v="1"/>
    <s v="Approved"/>
    <s v="Solex"/>
    <s v="Standard"/>
    <s v="medium"/>
    <s v="medium"/>
    <n v="1577.53"/>
    <n v="826.51"/>
    <d v="2007-12-11T00:00:00"/>
    <n v="751.02"/>
    <s v="Female"/>
    <n v="93"/>
    <d v="1985-02-17T00:00:00"/>
    <n v="37.621129232623026"/>
    <s v="Programmer II"/>
    <s v="Manufacturing"/>
    <s v="Mass Customer"/>
    <s v="N"/>
    <s v="Yes"/>
    <n v="12"/>
    <m/>
  </r>
  <r>
    <n v="913"/>
    <n v="93"/>
    <x v="94"/>
    <n v="279"/>
    <d v="2017-03-26T00:00:00"/>
    <b v="1"/>
    <s v="Approved"/>
    <s v="WeareA2B"/>
    <s v="Standard"/>
    <s v="medium"/>
    <s v="medium"/>
    <n v="1065.03"/>
    <n v="230.09"/>
    <d v="1991-05-06T00:00:00"/>
    <n v="834.93999999999994"/>
    <s v="Female"/>
    <n v="93"/>
    <d v="1985-02-17T00:00:00"/>
    <n v="37.621129232623026"/>
    <s v="Programmer II"/>
    <s v="Manufacturing"/>
    <s v="Mass Customer"/>
    <s v="N"/>
    <s v="Yes"/>
    <n v="12"/>
    <m/>
  </r>
  <r>
    <n v="9786"/>
    <n v="28"/>
    <x v="94"/>
    <n v="319"/>
    <d v="2017-02-14T00:00:00"/>
    <b v="0"/>
    <s v="Approved"/>
    <s v="Norco Bicycles"/>
    <s v="Standard"/>
    <s v="medium"/>
    <s v="small"/>
    <n v="1216.1400000000001"/>
    <n v="1082.3599999999999"/>
    <d v="1992-10-11T00:00:00"/>
    <n v="133.7800000000002"/>
    <s v="Female"/>
    <n v="93"/>
    <d v="1985-02-17T00:00:00"/>
    <n v="37.621129232623026"/>
    <s v="Programmer II"/>
    <s v="Manufacturing"/>
    <s v="Mass Customer"/>
    <s v="N"/>
    <s v="Yes"/>
    <n v="12"/>
    <m/>
  </r>
  <r>
    <n v="63"/>
    <n v="35"/>
    <x v="414"/>
    <n v="13"/>
    <d v="2017-12-17T00:00:00"/>
    <b v="0"/>
    <s v="Approved"/>
    <s v="Giant Bicycles"/>
    <s v="Standard"/>
    <s v="medium"/>
    <s v="medium"/>
    <n v="1403.5"/>
    <n v="954.82"/>
    <d v="2016-11-14T00:00:00"/>
    <n v="448.67999999999995"/>
    <s v="Female"/>
    <n v="32"/>
    <d v="1986-11-26T00:00:00"/>
    <n v="35.848526493214109"/>
    <n v="0"/>
    <s v="Financial Services"/>
    <s v="High Net Worth"/>
    <s v="N"/>
    <s v="No"/>
    <n v="6"/>
    <m/>
  </r>
  <r>
    <n v="12772"/>
    <n v="35"/>
    <x v="414"/>
    <n v="17"/>
    <d v="2017-12-13T00:00:00"/>
    <b v="1"/>
    <s v="Approved"/>
    <s v="Giant Bicycles"/>
    <s v="Standard"/>
    <s v="medium"/>
    <s v="medium"/>
    <n v="1403.5"/>
    <n v="954.82"/>
    <d v="2016-11-14T00:00:00"/>
    <n v="448.67999999999995"/>
    <s v="Female"/>
    <n v="32"/>
    <d v="1986-11-26T00:00:00"/>
    <n v="35.848526493214109"/>
    <n v="0"/>
    <s v="Financial Services"/>
    <s v="High Net Worth"/>
    <s v="N"/>
    <s v="No"/>
    <n v="6"/>
    <m/>
  </r>
  <r>
    <n v="611"/>
    <n v="85"/>
    <x v="414"/>
    <n v="24"/>
    <d v="2017-12-06T00:00:00"/>
    <b v="1"/>
    <s v="Approved"/>
    <s v="WeareA2B"/>
    <s v="Standard"/>
    <s v="medium"/>
    <s v="medium"/>
    <n v="1228.07"/>
    <n v="400.91"/>
    <d v="2000-05-22T00:00:00"/>
    <n v="827.15999999999985"/>
    <s v="Female"/>
    <n v="32"/>
    <d v="1986-11-26T00:00:00"/>
    <n v="35.848526493214109"/>
    <n v="0"/>
    <s v="Financial Services"/>
    <s v="High Net Worth"/>
    <s v="N"/>
    <s v="No"/>
    <n v="6"/>
    <m/>
  </r>
  <r>
    <n v="19266"/>
    <n v="0"/>
    <x v="414"/>
    <n v="110"/>
    <d v="2017-09-11T00:00:00"/>
    <b v="0"/>
    <s v="Approved"/>
    <s v="Norco Bicycles"/>
    <s v="Standard"/>
    <s v="medium"/>
    <s v="medium"/>
    <n v="360.4"/>
    <n v="270.3"/>
    <d v="2016-12-06T00:00:00"/>
    <n v="90.099999999999966"/>
    <s v="Female"/>
    <n v="32"/>
    <d v="1986-11-26T00:00:00"/>
    <n v="35.848526493214109"/>
    <n v="0"/>
    <s v="Financial Services"/>
    <s v="High Net Worth"/>
    <s v="N"/>
    <s v="No"/>
    <n v="6"/>
    <m/>
  </r>
  <r>
    <n v="16439"/>
    <n v="0"/>
    <x v="414"/>
    <n v="120"/>
    <d v="2017-09-01T00:00:00"/>
    <b v="0"/>
    <s v="Approved"/>
    <s v="OHM Cycles"/>
    <s v="Standard"/>
    <s v="medium"/>
    <s v="medium"/>
    <n v="183.86"/>
    <n v="137.9"/>
    <d v="1997-10-04T00:00:00"/>
    <n v="45.960000000000008"/>
    <s v="Female"/>
    <n v="32"/>
    <d v="1986-11-26T00:00:00"/>
    <n v="35.848526493214109"/>
    <n v="0"/>
    <s v="Financial Services"/>
    <s v="High Net Worth"/>
    <s v="N"/>
    <s v="No"/>
    <n v="6"/>
    <m/>
  </r>
  <r>
    <n v="12373"/>
    <n v="0"/>
    <x v="414"/>
    <n v="150"/>
    <d v="2017-08-02T00:00:00"/>
    <b v="1"/>
    <s v="Approved"/>
    <s v="Trek Bicycles"/>
    <s v="Standard"/>
    <s v="high"/>
    <s v="medium"/>
    <n v="495.72"/>
    <n v="297.43"/>
    <d v="2015-04-11T00:00:00"/>
    <n v="198.29000000000002"/>
    <s v="Female"/>
    <n v="32"/>
    <d v="1986-11-26T00:00:00"/>
    <n v="35.848526493214109"/>
    <n v="0"/>
    <s v="Financial Services"/>
    <s v="High Net Worth"/>
    <s v="N"/>
    <s v="No"/>
    <n v="6"/>
    <m/>
  </r>
  <r>
    <n v="1844"/>
    <n v="19"/>
    <x v="414"/>
    <n v="238"/>
    <d v="2017-05-06T00:00:00"/>
    <b v="1"/>
    <s v="Approved"/>
    <s v="Trek Bicycles"/>
    <s v="Mountain"/>
    <s v="low"/>
    <s v="medium"/>
    <n v="574.64"/>
    <n v="459.71"/>
    <d v="2011-08-29T00:00:00"/>
    <n v="114.93"/>
    <s v="Female"/>
    <n v="32"/>
    <d v="1986-11-26T00:00:00"/>
    <n v="35.848526493214109"/>
    <n v="0"/>
    <s v="Financial Services"/>
    <s v="High Net Worth"/>
    <s v="N"/>
    <s v="No"/>
    <n v="6"/>
    <m/>
  </r>
  <r>
    <n v="17916"/>
    <n v="14"/>
    <x v="414"/>
    <n v="295"/>
    <d v="2017-03-10T00:00:00"/>
    <b v="0"/>
    <s v="Approved"/>
    <s v="Solex"/>
    <s v="Standard"/>
    <s v="high"/>
    <s v="large"/>
    <n v="1842.92"/>
    <n v="1105.75"/>
    <d v="1995-10-24T00:00:00"/>
    <n v="737.17000000000007"/>
    <s v="Female"/>
    <n v="32"/>
    <d v="1986-11-26T00:00:00"/>
    <n v="35.848526493214109"/>
    <n v="0"/>
    <s v="Financial Services"/>
    <s v="High Net Worth"/>
    <s v="N"/>
    <s v="No"/>
    <n v="6"/>
    <m/>
  </r>
  <r>
    <n v="12703"/>
    <n v="54"/>
    <x v="414"/>
    <n v="331"/>
    <d v="2017-02-02T00:00:00"/>
    <b v="1"/>
    <s v="Approved"/>
    <s v="WeareA2B"/>
    <s v="Standard"/>
    <s v="medium"/>
    <s v="medium"/>
    <n v="1807.45"/>
    <n v="778.69"/>
    <d v="2015-05-21T00:00:00"/>
    <n v="1028.76"/>
    <s v="Female"/>
    <n v="32"/>
    <d v="1986-11-26T00:00:00"/>
    <n v="35.848526493214109"/>
    <n v="0"/>
    <s v="Financial Services"/>
    <s v="High Net Worth"/>
    <s v="N"/>
    <s v="No"/>
    <n v="6"/>
    <m/>
  </r>
  <r>
    <n v="6494"/>
    <n v="25"/>
    <x v="415"/>
    <n v="101"/>
    <d v="2017-09-20T00:00:00"/>
    <b v="1"/>
    <s v="Approved"/>
    <s v="Giant Bicycles"/>
    <s v="Road"/>
    <s v="medium"/>
    <s v="medium"/>
    <n v="1538.99"/>
    <n v="829.65"/>
    <d v="2016-02-04T00:00:00"/>
    <n v="709.34"/>
    <s v="Male"/>
    <n v="19"/>
    <d v="1991-08-24T00:00:00"/>
    <n v="31.103321013444944"/>
    <s v="Actuary"/>
    <s v="Financial Services"/>
    <s v="Mass Customer"/>
    <s v="N"/>
    <s v="Yes"/>
    <n v="9"/>
    <m/>
  </r>
  <r>
    <n v="14776"/>
    <n v="74"/>
    <x v="415"/>
    <n v="112"/>
    <d v="2017-09-09T00:00:00"/>
    <b v="1"/>
    <s v="Approved"/>
    <s v="WeareA2B"/>
    <s v="Standard"/>
    <s v="medium"/>
    <s v="medium"/>
    <n v="1228.07"/>
    <n v="400.91"/>
    <d v="2003-09-09T00:00:00"/>
    <n v="827.15999999999985"/>
    <s v="Male"/>
    <n v="19"/>
    <d v="1991-08-24T00:00:00"/>
    <n v="31.103321013444944"/>
    <s v="Actuary"/>
    <s v="Financial Services"/>
    <s v="Mass Customer"/>
    <s v="N"/>
    <s v="Yes"/>
    <n v="9"/>
    <m/>
  </r>
  <r>
    <n v="1140"/>
    <n v="48"/>
    <x v="415"/>
    <n v="124"/>
    <d v="2017-08-28T00:00:00"/>
    <b v="1"/>
    <s v="Approved"/>
    <s v="WeareA2B"/>
    <s v="Standard"/>
    <s v="medium"/>
    <s v="medium"/>
    <n v="1762.96"/>
    <n v="950.52"/>
    <d v="2001-11-25T00:00:00"/>
    <n v="812.44"/>
    <s v="Male"/>
    <n v="19"/>
    <d v="1991-08-24T00:00:00"/>
    <n v="31.103321013444944"/>
    <s v="Actuary"/>
    <s v="Financial Services"/>
    <s v="Mass Customer"/>
    <s v="N"/>
    <s v="Yes"/>
    <n v="9"/>
    <m/>
  </r>
  <r>
    <n v="5570"/>
    <n v="1"/>
    <x v="415"/>
    <n v="146"/>
    <d v="2017-08-06T00:00:00"/>
    <b v="0"/>
    <s v="Approved"/>
    <s v="Giant Bicycles"/>
    <s v="Standard"/>
    <s v="medium"/>
    <s v="medium"/>
    <n v="1403.5"/>
    <n v="954.82"/>
    <d v="2016-11-14T00:00:00"/>
    <n v="448.67999999999995"/>
    <s v="Male"/>
    <n v="19"/>
    <d v="1991-08-24T00:00:00"/>
    <n v="31.103321013444944"/>
    <s v="Actuary"/>
    <s v="Financial Services"/>
    <s v="Mass Customer"/>
    <s v="N"/>
    <s v="Yes"/>
    <n v="9"/>
    <m/>
  </r>
  <r>
    <n v="7250"/>
    <n v="18"/>
    <x v="415"/>
    <n v="167"/>
    <d v="2017-07-16T00:00:00"/>
    <b v="1"/>
    <s v="Approved"/>
    <s v="Solex"/>
    <s v="Standard"/>
    <s v="medium"/>
    <s v="medium"/>
    <n v="575.27"/>
    <n v="431.45"/>
    <d v="2010-05-05T00:00:00"/>
    <n v="143.82"/>
    <s v="Male"/>
    <n v="19"/>
    <d v="1991-08-24T00:00:00"/>
    <n v="31.103321013444944"/>
    <s v="Actuary"/>
    <s v="Financial Services"/>
    <s v="Mass Customer"/>
    <s v="N"/>
    <s v="Yes"/>
    <n v="9"/>
    <m/>
  </r>
  <r>
    <n v="2301"/>
    <n v="47"/>
    <x v="415"/>
    <n v="199"/>
    <d v="2017-06-14T00:00:00"/>
    <b v="0"/>
    <s v="Approved"/>
    <s v="Trek Bicycles"/>
    <s v="Road"/>
    <s v="low"/>
    <s v="small"/>
    <n v="1720.7"/>
    <n v="1531.42"/>
    <d v="1997-02-09T00:00:00"/>
    <n v="189.27999999999997"/>
    <s v="Male"/>
    <n v="19"/>
    <d v="1991-08-24T00:00:00"/>
    <n v="31.103321013444944"/>
    <s v="Actuary"/>
    <s v="Financial Services"/>
    <s v="Mass Customer"/>
    <s v="N"/>
    <s v="Yes"/>
    <n v="9"/>
    <m/>
  </r>
  <r>
    <n v="227"/>
    <n v="86"/>
    <x v="415"/>
    <n v="289"/>
    <d v="2017-03-16T00:00:00"/>
    <b v="1"/>
    <s v="Approved"/>
    <s v="OHM Cycles"/>
    <s v="Standard"/>
    <s v="medium"/>
    <s v="medium"/>
    <n v="235.63"/>
    <n v="125.07"/>
    <d v="2005-05-10T00:00:00"/>
    <n v="110.56"/>
    <s v="Male"/>
    <n v="19"/>
    <d v="1991-08-24T00:00:00"/>
    <n v="31.103321013444944"/>
    <s v="Actuary"/>
    <s v="Financial Services"/>
    <s v="Mass Customer"/>
    <s v="N"/>
    <s v="Yes"/>
    <n v="9"/>
    <m/>
  </r>
  <r>
    <n v="12534"/>
    <n v="21"/>
    <x v="415"/>
    <n v="303"/>
    <d v="2017-03-02T00:00:00"/>
    <b v="1"/>
    <s v="Approved"/>
    <s v="Solex"/>
    <s v="Standard"/>
    <s v="medium"/>
    <s v="large"/>
    <n v="1071.23"/>
    <n v="380.74"/>
    <d v="2016-11-22T00:00:00"/>
    <n v="690.49"/>
    <s v="Male"/>
    <n v="19"/>
    <d v="1991-08-24T00:00:00"/>
    <n v="31.103321013444944"/>
    <s v="Actuary"/>
    <s v="Financial Services"/>
    <s v="Mass Customer"/>
    <s v="N"/>
    <s v="Yes"/>
    <n v="9"/>
    <m/>
  </r>
  <r>
    <n v="2321"/>
    <n v="18"/>
    <x v="416"/>
    <n v="111"/>
    <d v="2017-09-10T00:00:00"/>
    <b v="1"/>
    <s v="Approved"/>
    <s v="Solex"/>
    <s v="Standard"/>
    <s v="medium"/>
    <s v="medium"/>
    <n v="575.27"/>
    <n v="431.45"/>
    <d v="2009-03-08T00:00:00"/>
    <n v="143.82"/>
    <s v="Male"/>
    <n v="91"/>
    <d v="1998-07-27T00:00:00"/>
    <n v="24.174553890474385"/>
    <n v="0"/>
    <s v="Telecommunications"/>
    <s v="Affluent Customer"/>
    <s v="N"/>
    <s v="Yes"/>
    <n v="3"/>
    <m/>
  </r>
  <r>
    <n v="3547"/>
    <n v="78"/>
    <x v="416"/>
    <n v="147"/>
    <d v="2017-08-05T00:00:00"/>
    <b v="0"/>
    <s v="Approved"/>
    <s v="Giant Bicycles"/>
    <s v="Standard"/>
    <s v="medium"/>
    <s v="large"/>
    <n v="1765.3"/>
    <n v="709.48"/>
    <d v="2015-08-02T00:00:00"/>
    <n v="1055.82"/>
    <s v="Male"/>
    <n v="91"/>
    <d v="1998-07-27T00:00:00"/>
    <n v="24.174553890474385"/>
    <n v="0"/>
    <s v="Telecommunications"/>
    <s v="Affluent Customer"/>
    <s v="N"/>
    <s v="Yes"/>
    <n v="3"/>
    <m/>
  </r>
  <r>
    <n v="14039"/>
    <n v="48"/>
    <x v="416"/>
    <n v="270"/>
    <d v="2017-04-04T00:00:00"/>
    <b v="1"/>
    <s v="Approved"/>
    <s v="WeareA2B"/>
    <s v="Standard"/>
    <s v="medium"/>
    <s v="medium"/>
    <n v="1762.96"/>
    <n v="950.52"/>
    <d v="2014-07-28T00:00:00"/>
    <n v="812.44"/>
    <s v="Male"/>
    <n v="91"/>
    <d v="1998-07-27T00:00:00"/>
    <n v="24.174553890474385"/>
    <n v="0"/>
    <s v="Telecommunications"/>
    <s v="Affluent Customer"/>
    <s v="N"/>
    <s v="Yes"/>
    <n v="3"/>
    <m/>
  </r>
  <r>
    <n v="19640"/>
    <n v="69"/>
    <x v="416"/>
    <n v="292"/>
    <d v="2017-03-13T00:00:00"/>
    <b v="1"/>
    <s v="Approved"/>
    <s v="Giant Bicycles"/>
    <s v="Road"/>
    <s v="medium"/>
    <s v="medium"/>
    <n v="792.9"/>
    <n v="594.67999999999995"/>
    <d v="2006-05-22T00:00:00"/>
    <n v="198.22000000000003"/>
    <s v="Male"/>
    <n v="91"/>
    <d v="1998-07-27T00:00:00"/>
    <n v="24.174553890474385"/>
    <n v="0"/>
    <s v="Telecommunications"/>
    <s v="Affluent Customer"/>
    <s v="N"/>
    <s v="Yes"/>
    <n v="3"/>
    <m/>
  </r>
  <r>
    <n v="19368"/>
    <n v="91"/>
    <x v="416"/>
    <n v="297"/>
    <d v="2017-03-08T00:00:00"/>
    <b v="1"/>
    <s v="Approved"/>
    <s v="Solex"/>
    <s v="Standard"/>
    <s v="medium"/>
    <s v="medium"/>
    <n v="100.35"/>
    <n v="75.260000000000005"/>
    <d v="2013-06-09T00:00:00"/>
    <n v="25.089999999999989"/>
    <s v="Male"/>
    <n v="91"/>
    <d v="1998-07-27T00:00:00"/>
    <n v="24.174553890474385"/>
    <n v="0"/>
    <s v="Telecommunications"/>
    <s v="Affluent Customer"/>
    <s v="N"/>
    <s v="Yes"/>
    <n v="3"/>
    <m/>
  </r>
  <r>
    <n v="12926"/>
    <n v="87"/>
    <x v="416"/>
    <n v="322"/>
    <d v="2017-02-11T00:00:00"/>
    <b v="0"/>
    <s v="Approved"/>
    <s v="Giant Bicycles"/>
    <s v="Standard"/>
    <s v="high"/>
    <s v="medium"/>
    <n v="1179"/>
    <n v="707.4"/>
    <d v="1998-12-16T00:00:00"/>
    <n v="471.6"/>
    <s v="Male"/>
    <n v="91"/>
    <d v="1998-07-27T00:00:00"/>
    <n v="24.174553890474385"/>
    <n v="0"/>
    <s v="Telecommunications"/>
    <s v="Affluent Customer"/>
    <s v="N"/>
    <s v="Yes"/>
    <n v="3"/>
    <m/>
  </r>
  <r>
    <n v="19927"/>
    <n v="40"/>
    <x v="416"/>
    <n v="346"/>
    <d v="2017-01-18T00:00:00"/>
    <b v="1"/>
    <s v="Approved"/>
    <s v="OHM Cycles"/>
    <s v="Standard"/>
    <s v="high"/>
    <s v="medium"/>
    <n v="1458.17"/>
    <n v="874.9"/>
    <d v="1993-04-12T00:00:00"/>
    <n v="583.2700000000001"/>
    <s v="Male"/>
    <n v="91"/>
    <d v="1998-07-27T00:00:00"/>
    <n v="24.174553890474385"/>
    <n v="0"/>
    <s v="Telecommunications"/>
    <s v="Affluent Customer"/>
    <s v="N"/>
    <s v="Yes"/>
    <n v="3"/>
    <m/>
  </r>
  <r>
    <n v="3455"/>
    <n v="50"/>
    <x v="417"/>
    <n v="9"/>
    <d v="2017-12-21T00:00:00"/>
    <b v="0"/>
    <s v="Approved"/>
    <s v="WeareA2B"/>
    <s v="Standard"/>
    <s v="medium"/>
    <s v="small"/>
    <n v="175.89"/>
    <n v="131.91999999999999"/>
    <d v="2003-02-16T00:00:00"/>
    <n v="43.97"/>
    <s v="Male"/>
    <n v="7"/>
    <d v="1954-07-06T00:00:00"/>
    <n v="68.262225123033986"/>
    <s v="Systems Administrator III"/>
    <s v="Financial Services"/>
    <s v="Mass Customer"/>
    <s v="N"/>
    <s v="No"/>
    <n v="7"/>
    <m/>
  </r>
  <r>
    <n v="162"/>
    <n v="78"/>
    <x v="417"/>
    <n v="19"/>
    <d v="2017-12-11T00:00:00"/>
    <b v="0"/>
    <s v="Approved"/>
    <s v="Giant Bicycles"/>
    <s v="Standard"/>
    <s v="medium"/>
    <s v="large"/>
    <n v="1765.3"/>
    <n v="709.48"/>
    <d v="2004-07-25T00:00:00"/>
    <n v="1055.82"/>
    <s v="Male"/>
    <n v="7"/>
    <d v="1954-07-06T00:00:00"/>
    <n v="68.262225123033986"/>
    <s v="Systems Administrator III"/>
    <s v="Financial Services"/>
    <s v="Mass Customer"/>
    <s v="N"/>
    <s v="No"/>
    <n v="7"/>
    <m/>
  </r>
  <r>
    <n v="6222"/>
    <n v="44"/>
    <x v="417"/>
    <n v="62"/>
    <d v="2017-10-29T00:00:00"/>
    <b v="0"/>
    <s v="Approved"/>
    <s v="WeareA2B"/>
    <s v="Standard"/>
    <s v="medium"/>
    <s v="medium"/>
    <n v="1769.64"/>
    <n v="108.76"/>
    <d v="2011-05-09T00:00:00"/>
    <n v="1660.88"/>
    <s v="Male"/>
    <n v="7"/>
    <d v="1954-07-06T00:00:00"/>
    <n v="68.262225123033986"/>
    <s v="Systems Administrator III"/>
    <s v="Financial Services"/>
    <s v="Mass Customer"/>
    <s v="N"/>
    <s v="No"/>
    <n v="7"/>
    <m/>
  </r>
  <r>
    <n v="17391"/>
    <n v="83"/>
    <x v="417"/>
    <n v="101"/>
    <d v="2017-09-20T00:00:00"/>
    <b v="1"/>
    <s v="Approved"/>
    <s v="Solex"/>
    <s v="Touring"/>
    <s v="medium"/>
    <s v="large"/>
    <n v="2083.94"/>
    <n v="675.03"/>
    <d v="2013-09-16T00:00:00"/>
    <n v="1408.91"/>
    <s v="Male"/>
    <n v="7"/>
    <d v="1954-07-06T00:00:00"/>
    <n v="68.262225123033986"/>
    <s v="Systems Administrator III"/>
    <s v="Financial Services"/>
    <s v="Mass Customer"/>
    <s v="N"/>
    <s v="No"/>
    <n v="7"/>
    <m/>
  </r>
  <r>
    <n v="3592"/>
    <n v="93"/>
    <x v="417"/>
    <n v="301"/>
    <d v="2017-03-04T00:00:00"/>
    <b v="0"/>
    <s v="Approved"/>
    <s v="WeareA2B"/>
    <s v="Standard"/>
    <s v="medium"/>
    <s v="medium"/>
    <n v="1065.03"/>
    <n v="230.09"/>
    <d v="2000-11-03T00:00:00"/>
    <n v="834.93999999999994"/>
    <s v="Male"/>
    <n v="7"/>
    <d v="1954-07-06T00:00:00"/>
    <n v="68.262225123033986"/>
    <s v="Systems Administrator III"/>
    <s v="Financial Services"/>
    <s v="Mass Customer"/>
    <s v="N"/>
    <s v="No"/>
    <n v="7"/>
    <m/>
  </r>
  <r>
    <n v="2294"/>
    <n v="70"/>
    <x v="418"/>
    <n v="31"/>
    <d v="2017-11-29T00:00:00"/>
    <b v="0"/>
    <s v="Approved"/>
    <s v="Trek Bicycles"/>
    <s v="Standard"/>
    <s v="high"/>
    <s v="medium"/>
    <n v="495.72"/>
    <n v="297.43"/>
    <d v="2004-07-25T00:00:00"/>
    <n v="198.29000000000002"/>
    <s v="Female"/>
    <n v="19"/>
    <d v="1987-08-13T00:00:00"/>
    <n v="35.136197726090828"/>
    <s v="Graphic Designer"/>
    <s v="Property"/>
    <s v="Affluent Customer"/>
    <s v="N"/>
    <s v="Yes"/>
    <n v="4"/>
    <m/>
  </r>
  <r>
    <n v="1320"/>
    <n v="95"/>
    <x v="418"/>
    <n v="64"/>
    <d v="2017-10-27T00:00:00"/>
    <b v="0"/>
    <s v="Approved"/>
    <s v="Giant Bicycles"/>
    <s v="Standard"/>
    <s v="medium"/>
    <s v="large"/>
    <n v="569.55999999999995"/>
    <n v="528.42999999999995"/>
    <d v="1994-08-10T00:00:00"/>
    <n v="41.129999999999995"/>
    <s v="Female"/>
    <n v="19"/>
    <d v="1987-08-13T00:00:00"/>
    <n v="35.136197726090828"/>
    <s v="Graphic Designer"/>
    <s v="Property"/>
    <s v="Affluent Customer"/>
    <s v="N"/>
    <s v="Yes"/>
    <n v="4"/>
    <m/>
  </r>
  <r>
    <n v="328"/>
    <n v="98"/>
    <x v="418"/>
    <n v="74"/>
    <d v="2017-10-17T00:00:00"/>
    <b v="1"/>
    <s v="Approved"/>
    <s v="Trek Bicycles"/>
    <s v="Standard"/>
    <s v="high"/>
    <s v="medium"/>
    <n v="358.39"/>
    <n v="215.03"/>
    <d v="1991-05-06T00:00:00"/>
    <n v="143.35999999999999"/>
    <s v="Female"/>
    <n v="19"/>
    <d v="1987-08-13T00:00:00"/>
    <n v="35.136197726090828"/>
    <s v="Graphic Designer"/>
    <s v="Property"/>
    <s v="Affluent Customer"/>
    <s v="N"/>
    <s v="Yes"/>
    <n v="4"/>
    <m/>
  </r>
  <r>
    <n v="3747"/>
    <n v="96"/>
    <x v="418"/>
    <n v="76"/>
    <d v="2017-10-15T00:00:00"/>
    <b v="0"/>
    <s v="Approved"/>
    <s v="WeareA2B"/>
    <s v="Road"/>
    <s v="low"/>
    <s v="small"/>
    <n v="1172.78"/>
    <n v="1043.77"/>
    <d v="2004-01-16T00:00:00"/>
    <n v="129.01"/>
    <s v="Female"/>
    <n v="19"/>
    <d v="1987-08-13T00:00:00"/>
    <n v="35.136197726090828"/>
    <s v="Graphic Designer"/>
    <s v="Property"/>
    <s v="Affluent Customer"/>
    <s v="N"/>
    <s v="Yes"/>
    <n v="4"/>
    <m/>
  </r>
  <r>
    <n v="17508"/>
    <n v="99"/>
    <x v="418"/>
    <n v="104"/>
    <d v="2017-09-17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19"/>
    <d v="1987-08-13T00:00:00"/>
    <n v="35.136197726090828"/>
    <s v="Graphic Designer"/>
    <s v="Property"/>
    <s v="Affluent Customer"/>
    <s v="N"/>
    <s v="Yes"/>
    <n v="4"/>
    <m/>
  </r>
  <r>
    <n v="2739"/>
    <n v="96"/>
    <x v="418"/>
    <n v="161"/>
    <d v="2017-07-22T00:00:00"/>
    <b v="0"/>
    <s v="Approved"/>
    <s v="WeareA2B"/>
    <s v="Road"/>
    <s v="low"/>
    <s v="small"/>
    <n v="1172.78"/>
    <n v="1043.77"/>
    <d v="2016-03-29T00:00:00"/>
    <n v="129.01"/>
    <s v="Female"/>
    <n v="19"/>
    <d v="1987-08-13T00:00:00"/>
    <n v="35.136197726090828"/>
    <s v="Graphic Designer"/>
    <s v="Property"/>
    <s v="Affluent Customer"/>
    <s v="N"/>
    <s v="Yes"/>
    <n v="4"/>
    <m/>
  </r>
  <r>
    <n v="17034"/>
    <n v="12"/>
    <x v="418"/>
    <n v="245"/>
    <d v="2017-04-29T00:00:00"/>
    <b v="1"/>
    <s v="Approved"/>
    <s v="WeareA2B"/>
    <s v="Standard"/>
    <s v="medium"/>
    <s v="medium"/>
    <n v="1231.1500000000001"/>
    <n v="161.6"/>
    <d v="2003-08-05T00:00:00"/>
    <n v="1069.5500000000002"/>
    <s v="Female"/>
    <n v="19"/>
    <d v="1987-08-13T00:00:00"/>
    <n v="35.136197726090828"/>
    <s v="Graphic Designer"/>
    <s v="Property"/>
    <s v="Affluent Customer"/>
    <s v="N"/>
    <s v="Yes"/>
    <n v="4"/>
    <m/>
  </r>
  <r>
    <n v="4426"/>
    <n v="32"/>
    <x v="418"/>
    <n v="310"/>
    <d v="2017-02-23T00:00:00"/>
    <b v="1"/>
    <s v="Approved"/>
    <s v="Giant Bicycles"/>
    <s v="Standard"/>
    <s v="medium"/>
    <s v="medium"/>
    <n v="642.70000000000005"/>
    <n v="211.37"/>
    <d v="1992-10-11T00:00:00"/>
    <n v="431.33000000000004"/>
    <s v="Female"/>
    <n v="19"/>
    <d v="1987-08-13T00:00:00"/>
    <n v="35.136197726090828"/>
    <s v="Graphic Designer"/>
    <s v="Property"/>
    <s v="Affluent Customer"/>
    <s v="N"/>
    <s v="Yes"/>
    <n v="4"/>
    <m/>
  </r>
  <r>
    <n v="15063"/>
    <n v="21"/>
    <x v="419"/>
    <n v="223"/>
    <d v="2017-05-21T00:00:00"/>
    <b v="1"/>
    <s v="Approved"/>
    <s v="WeareA2B"/>
    <s v="Touring"/>
    <s v="medium"/>
    <s v="medium"/>
    <n v="1466.68"/>
    <n v="363.25"/>
    <d v="2014-03-03T00:00:00"/>
    <n v="1103.43"/>
    <s v="Female"/>
    <n v="95"/>
    <d v="2000-08-26T00:00:00"/>
    <n v="22.089622383307958"/>
    <s v="Structural Analysis Engineer"/>
    <s v="Health"/>
    <s v="High Net Worth"/>
    <s v="N"/>
    <s v="Yes"/>
    <n v="1"/>
    <m/>
  </r>
  <r>
    <n v="14551"/>
    <n v="52"/>
    <x v="420"/>
    <n v="13"/>
    <d v="2017-12-17T00:00:00"/>
    <b v="1"/>
    <s v="Approved"/>
    <s v="OHM Cycles"/>
    <s v="Road"/>
    <s v="medium"/>
    <s v="medium"/>
    <n v="1280.28"/>
    <n v="829.51"/>
    <d v="2011-08-24T00:00:00"/>
    <n v="450.77"/>
    <s v="Male"/>
    <n v="81"/>
    <d v="1992-01-22T00:00:00"/>
    <n v="30.689622383625071"/>
    <s v="Senior Financial Analyst"/>
    <s v="Financial Services"/>
    <s v="Mass Customer"/>
    <s v="N"/>
    <s v="Yes"/>
    <n v="8"/>
    <m/>
  </r>
  <r>
    <n v="6639"/>
    <n v="15"/>
    <x v="420"/>
    <n v="28"/>
    <d v="2017-12-02T00:00:00"/>
    <b v="1"/>
    <s v="Approved"/>
    <s v="Norco Bicycles"/>
    <s v="Standard"/>
    <s v="low"/>
    <s v="medium"/>
    <n v="958.74"/>
    <n v="748.9"/>
    <d v="2013-03-12T00:00:00"/>
    <n v="209.84000000000003"/>
    <s v="Male"/>
    <n v="81"/>
    <d v="1992-01-22T00:00:00"/>
    <n v="30.689622383625071"/>
    <s v="Senior Financial Analyst"/>
    <s v="Financial Services"/>
    <s v="Mass Customer"/>
    <s v="N"/>
    <s v="Yes"/>
    <n v="8"/>
    <m/>
  </r>
  <r>
    <n v="2330"/>
    <n v="53"/>
    <x v="420"/>
    <n v="107"/>
    <d v="2017-09-14T00:00:00"/>
    <b v="0"/>
    <s v="Approved"/>
    <s v="OHM Cycles"/>
    <s v="Standard"/>
    <s v="medium"/>
    <s v="medium"/>
    <n v="795.34"/>
    <n v="101.58"/>
    <d v="1993-07-20T00:00:00"/>
    <n v="693.76"/>
    <s v="Male"/>
    <n v="81"/>
    <d v="1992-01-22T00:00:00"/>
    <n v="30.689622383625071"/>
    <s v="Senior Financial Analyst"/>
    <s v="Financial Services"/>
    <s v="Mass Customer"/>
    <s v="N"/>
    <s v="Yes"/>
    <n v="8"/>
    <m/>
  </r>
  <r>
    <n v="17122"/>
    <n v="63"/>
    <x v="420"/>
    <n v="142"/>
    <d v="2017-08-10T00:00:00"/>
    <b v="0"/>
    <s v="Approved"/>
    <s v="Solex"/>
    <s v="Standard"/>
    <s v="medium"/>
    <s v="medium"/>
    <n v="1483.2"/>
    <n v="99.59"/>
    <d v="2015-05-21T00:00:00"/>
    <n v="1383.6100000000001"/>
    <s v="Male"/>
    <n v="81"/>
    <d v="1992-01-22T00:00:00"/>
    <n v="30.689622383625071"/>
    <s v="Senior Financial Analyst"/>
    <s v="Financial Services"/>
    <s v="Mass Customer"/>
    <s v="N"/>
    <s v="Yes"/>
    <n v="8"/>
    <m/>
  </r>
  <r>
    <n v="15302"/>
    <n v="44"/>
    <x v="420"/>
    <n v="162"/>
    <d v="2017-07-21T00:00:00"/>
    <b v="0"/>
    <s v="Approved"/>
    <s v="WeareA2B"/>
    <s v="Standard"/>
    <s v="medium"/>
    <s v="medium"/>
    <n v="1769.64"/>
    <n v="108.76"/>
    <d v="2003-02-16T00:00:00"/>
    <n v="1660.88"/>
    <s v="Male"/>
    <n v="81"/>
    <d v="1992-01-22T00:00:00"/>
    <n v="30.689622383625071"/>
    <s v="Senior Financial Analyst"/>
    <s v="Financial Services"/>
    <s v="Mass Customer"/>
    <s v="N"/>
    <s v="Yes"/>
    <n v="8"/>
    <m/>
  </r>
  <r>
    <n v="2187"/>
    <n v="0"/>
    <x v="421"/>
    <m/>
    <d v="2017-03-14T00:00:00"/>
    <b v="1"/>
    <s v="Approved"/>
    <m/>
    <m/>
    <m/>
    <m/>
    <n v="1348.41"/>
    <m/>
    <m/>
    <m/>
    <m/>
    <m/>
    <m/>
    <m/>
    <m/>
    <m/>
    <m/>
    <m/>
    <m/>
    <m/>
    <m/>
  </r>
  <r>
    <n v="5253"/>
    <n v="64"/>
    <x v="420"/>
    <n v="308"/>
    <d v="2017-02-25T00:00:00"/>
    <b v="0"/>
    <s v="Approved"/>
    <s v="Trek Bicycles"/>
    <s v="Standard"/>
    <s v="medium"/>
    <s v="large"/>
    <n v="1469.44"/>
    <n v="596.54999999999995"/>
    <d v="2005-10-22T00:00:00"/>
    <n v="872.8900000000001"/>
    <s v="Male"/>
    <n v="81"/>
    <d v="1992-01-22T00:00:00"/>
    <n v="30.689622383625071"/>
    <s v="Senior Financial Analyst"/>
    <s v="Financial Services"/>
    <s v="Mass Customer"/>
    <s v="N"/>
    <s v="Yes"/>
    <n v="8"/>
    <m/>
  </r>
  <r>
    <n v="1265"/>
    <n v="49"/>
    <x v="422"/>
    <n v="91"/>
    <d v="2017-09-30T00:00:00"/>
    <b v="0"/>
    <s v="Approved"/>
    <s v="Trek Bicycles"/>
    <s v="Road"/>
    <s v="medium"/>
    <s v="medium"/>
    <n v="533.51"/>
    <n v="400.13"/>
    <d v="1991-01-21T00:00:00"/>
    <n v="133.38"/>
    <s v="Male"/>
    <n v="13"/>
    <d v="1976-08-23T00:00:00"/>
    <n v="46.114279917554533"/>
    <s v="Automation Specialist II"/>
    <s v="Manufacturing"/>
    <s v="Mass Customer"/>
    <s v="N"/>
    <s v="Yes"/>
    <n v="7"/>
    <m/>
  </r>
  <r>
    <n v="3771"/>
    <n v="60"/>
    <x v="422"/>
    <n v="91"/>
    <d v="2017-09-30T00:00:00"/>
    <b v="0"/>
    <s v="Approved"/>
    <s v="Giant Bicycles"/>
    <s v="Standard"/>
    <s v="high"/>
    <s v="small"/>
    <n v="1977.36"/>
    <n v="1759.85"/>
    <d v="2010-11-05T00:00:00"/>
    <n v="217.51"/>
    <s v="Male"/>
    <n v="13"/>
    <d v="1976-08-23T00:00:00"/>
    <n v="46.114279917554533"/>
    <s v="Automation Specialist II"/>
    <s v="Manufacturing"/>
    <s v="Mass Customer"/>
    <s v="N"/>
    <s v="Yes"/>
    <n v="7"/>
    <m/>
  </r>
  <r>
    <n v="615"/>
    <n v="81"/>
    <x v="422"/>
    <n v="161"/>
    <d v="2017-07-22T00:00:00"/>
    <b v="1"/>
    <s v="Approved"/>
    <s v="Norco Bicycles"/>
    <s v="Standard"/>
    <s v="medium"/>
    <s v="small"/>
    <n v="586.45000000000005"/>
    <n v="521.94000000000005"/>
    <d v="1998-12-16T00:00:00"/>
    <n v="64.509999999999991"/>
    <s v="Male"/>
    <n v="13"/>
    <d v="1976-08-23T00:00:00"/>
    <n v="46.114279917554533"/>
    <s v="Automation Specialist II"/>
    <s v="Manufacturing"/>
    <s v="Mass Customer"/>
    <s v="N"/>
    <s v="Yes"/>
    <n v="7"/>
    <m/>
  </r>
  <r>
    <n v="3457"/>
    <n v="90"/>
    <x v="422"/>
    <n v="266"/>
    <d v="2017-04-08T00:00:00"/>
    <b v="0"/>
    <s v="Approved"/>
    <s v="Norco Bicycles"/>
    <s v="Standard"/>
    <s v="low"/>
    <s v="medium"/>
    <n v="363.01"/>
    <n v="290.41000000000003"/>
    <d v="2003-01-05T00:00:00"/>
    <n v="72.599999999999966"/>
    <s v="Male"/>
    <n v="13"/>
    <d v="1976-08-23T00:00:00"/>
    <n v="46.114279917554533"/>
    <s v="Automation Specialist II"/>
    <s v="Manufacturing"/>
    <s v="Mass Customer"/>
    <s v="N"/>
    <s v="Yes"/>
    <n v="7"/>
    <m/>
  </r>
  <r>
    <n v="18323"/>
    <n v="92"/>
    <x v="423"/>
    <n v="43"/>
    <d v="2017-11-17T00:00:00"/>
    <b v="0"/>
    <s v="Approved"/>
    <s v="WeareA2B"/>
    <s v="Standard"/>
    <s v="medium"/>
    <s v="small"/>
    <n v="1415.01"/>
    <n v="1259.3599999999999"/>
    <d v="2016-03-29T00:00:00"/>
    <n v="155.65000000000009"/>
    <s v="Female"/>
    <n v="60"/>
    <d v="1966-10-24T00:00:00"/>
    <n v="55.952636082255211"/>
    <s v="Financial Advisor"/>
    <s v="Financial Services"/>
    <s v="Mass Customer"/>
    <s v="N"/>
    <s v="Yes"/>
    <n v="19"/>
    <m/>
  </r>
  <r>
    <n v="15762"/>
    <n v="61"/>
    <x v="423"/>
    <n v="114"/>
    <d v="2017-09-07T00:00:00"/>
    <b v="0"/>
    <s v="Approved"/>
    <s v="OHM Cycles"/>
    <s v="Standard"/>
    <s v="low"/>
    <s v="medium"/>
    <n v="71.16"/>
    <n v="56.93"/>
    <d v="2010-08-20T00:00:00"/>
    <n v="14.229999999999997"/>
    <s v="Female"/>
    <n v="60"/>
    <d v="1966-10-24T00:00:00"/>
    <n v="55.952636082255211"/>
    <s v="Financial Advisor"/>
    <s v="Financial Services"/>
    <s v="Mass Customer"/>
    <s v="N"/>
    <s v="Yes"/>
    <n v="19"/>
    <m/>
  </r>
  <r>
    <n v="5058"/>
    <n v="70"/>
    <x v="423"/>
    <n v="269"/>
    <d v="2017-04-05T00:00:00"/>
    <b v="0"/>
    <s v="Approved"/>
    <s v="Trek Bicycles"/>
    <s v="Standard"/>
    <s v="high"/>
    <s v="medium"/>
    <n v="495.72"/>
    <n v="297.43"/>
    <d v="2014-10-10T00:00:00"/>
    <n v="198.29000000000002"/>
    <s v="Female"/>
    <n v="60"/>
    <d v="1966-10-24T00:00:00"/>
    <n v="55.952636082255211"/>
    <s v="Financial Advisor"/>
    <s v="Financial Services"/>
    <s v="Mass Customer"/>
    <s v="N"/>
    <s v="Yes"/>
    <n v="19"/>
    <m/>
  </r>
  <r>
    <n v="9164"/>
    <n v="5"/>
    <x v="424"/>
    <n v="6"/>
    <d v="2017-12-24T00:00:00"/>
    <b v="0"/>
    <s v="Approved"/>
    <s v="Trek Bicycles"/>
    <s v="Mountain"/>
    <s v="low"/>
    <s v="medium"/>
    <n v="574.64"/>
    <n v="459.71"/>
    <d v="2011-08-29T00:00:00"/>
    <n v="114.93"/>
    <s v="Male"/>
    <n v="65"/>
    <d v="1999-05-19T00:00:00"/>
    <n v="23.363594986047683"/>
    <s v="Staff Scientist"/>
    <s v="Argiculture"/>
    <s v="Mass Customer"/>
    <s v="N"/>
    <s v="No"/>
    <n v="1"/>
    <m/>
  </r>
  <r>
    <n v="13507"/>
    <n v="13"/>
    <x v="424"/>
    <n v="11"/>
    <d v="2017-12-19T00:00:00"/>
    <b v="1"/>
    <s v="Approved"/>
    <s v="Solex"/>
    <s v="Standard"/>
    <s v="medium"/>
    <s v="medium"/>
    <n v="1163.8900000000001"/>
    <n v="589.27"/>
    <d v="2016-07-09T00:00:00"/>
    <n v="574.62000000000012"/>
    <s v="Male"/>
    <n v="65"/>
    <d v="1999-05-19T00:00:00"/>
    <n v="23.363594986047683"/>
    <s v="Staff Scientist"/>
    <s v="Argiculture"/>
    <s v="Mass Customer"/>
    <s v="N"/>
    <s v="No"/>
    <n v="1"/>
    <m/>
  </r>
  <r>
    <n v="11187"/>
    <n v="82"/>
    <x v="424"/>
    <n v="64"/>
    <d v="2017-10-27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65"/>
    <d v="1999-05-19T00:00:00"/>
    <n v="23.363594986047683"/>
    <s v="Staff Scientist"/>
    <s v="Argiculture"/>
    <s v="Mass Customer"/>
    <s v="N"/>
    <s v="No"/>
    <n v="1"/>
    <m/>
  </r>
  <r>
    <n v="16070"/>
    <n v="18"/>
    <x v="424"/>
    <n v="101"/>
    <d v="2017-09-20T00:00:00"/>
    <b v="0"/>
    <s v="Approved"/>
    <s v="Solex"/>
    <s v="Standard"/>
    <s v="medium"/>
    <s v="medium"/>
    <n v="575.27"/>
    <n v="431.45"/>
    <d v="2013-03-12T00:00:00"/>
    <n v="143.82"/>
    <s v="Male"/>
    <n v="65"/>
    <d v="1999-05-19T00:00:00"/>
    <n v="23.363594986047683"/>
    <s v="Staff Scientist"/>
    <s v="Argiculture"/>
    <s v="Mass Customer"/>
    <s v="N"/>
    <s v="No"/>
    <n v="1"/>
    <m/>
  </r>
  <r>
    <n v="8997"/>
    <n v="66"/>
    <x v="424"/>
    <n v="178"/>
    <d v="2017-07-05T00:00:00"/>
    <b v="1"/>
    <s v="Approved"/>
    <s v="Giant Bicycles"/>
    <s v="Road"/>
    <s v="low"/>
    <s v="small"/>
    <n v="590.26"/>
    <n v="525.33000000000004"/>
    <d v="2010-11-05T00:00:00"/>
    <n v="64.92999999999995"/>
    <s v="Male"/>
    <n v="65"/>
    <d v="1999-05-19T00:00:00"/>
    <n v="23.363594986047683"/>
    <s v="Staff Scientist"/>
    <s v="Argiculture"/>
    <s v="Mass Customer"/>
    <s v="N"/>
    <s v="No"/>
    <n v="1"/>
    <m/>
  </r>
  <r>
    <n v="7451"/>
    <n v="4"/>
    <x v="424"/>
    <n v="180"/>
    <d v="2017-07-03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65"/>
    <d v="1999-05-19T00:00:00"/>
    <n v="23.363594986047683"/>
    <s v="Staff Scientist"/>
    <s v="Argiculture"/>
    <s v="Mass Customer"/>
    <s v="N"/>
    <s v="No"/>
    <n v="1"/>
    <m/>
  </r>
  <r>
    <n v="6854"/>
    <n v="69"/>
    <x v="424"/>
    <n v="235"/>
    <d v="2017-05-09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65"/>
    <d v="1999-05-19T00:00:00"/>
    <n v="23.363594986047683"/>
    <s v="Staff Scientist"/>
    <s v="Argiculture"/>
    <s v="Mass Customer"/>
    <s v="N"/>
    <s v="No"/>
    <n v="1"/>
    <m/>
  </r>
  <r>
    <n v="16375"/>
    <n v="85"/>
    <x v="424"/>
    <n v="248"/>
    <d v="2017-04-26T00:00:00"/>
    <b v="1"/>
    <s v="Approved"/>
    <s v="WeareA2B"/>
    <s v="Standard"/>
    <s v="medium"/>
    <s v="medium"/>
    <n v="752.64"/>
    <n v="205.36"/>
    <d v="2015-08-02T00:00:00"/>
    <n v="547.28"/>
    <s v="Male"/>
    <n v="65"/>
    <d v="1999-05-19T00:00:00"/>
    <n v="23.363594986047683"/>
    <s v="Staff Scientist"/>
    <s v="Argiculture"/>
    <s v="Mass Customer"/>
    <s v="N"/>
    <s v="No"/>
    <n v="1"/>
    <m/>
  </r>
  <r>
    <n v="4193"/>
    <n v="72"/>
    <x v="424"/>
    <n v="312"/>
    <d v="2017-02-21T00:00:00"/>
    <b v="1"/>
    <s v="Approved"/>
    <s v="Norco Bicycles"/>
    <s v="Standard"/>
    <s v="medium"/>
    <s v="medium"/>
    <n v="360.4"/>
    <n v="270.3"/>
    <d v="2016-12-06T00:00:00"/>
    <n v="90.099999999999966"/>
    <s v="Male"/>
    <n v="65"/>
    <d v="1999-05-19T00:00:00"/>
    <n v="23.363594986047683"/>
    <s v="Staff Scientist"/>
    <s v="Argiculture"/>
    <s v="Mass Customer"/>
    <s v="N"/>
    <s v="No"/>
    <n v="1"/>
    <m/>
  </r>
  <r>
    <n v="4870"/>
    <n v="12"/>
    <x v="424"/>
    <n v="325"/>
    <d v="2017-02-08T00:00:00"/>
    <b v="0"/>
    <s v="Approved"/>
    <s v="WeareA2B"/>
    <s v="Standard"/>
    <s v="medium"/>
    <s v="medium"/>
    <n v="1231.1500000000001"/>
    <n v="161.6"/>
    <d v="2004-08-17T00:00:00"/>
    <n v="1069.5500000000002"/>
    <s v="Male"/>
    <n v="65"/>
    <d v="1999-05-19T00:00:00"/>
    <n v="23.363594986047683"/>
    <s v="Staff Scientist"/>
    <s v="Argiculture"/>
    <s v="Mass Customer"/>
    <s v="N"/>
    <s v="No"/>
    <n v="1"/>
    <m/>
  </r>
  <r>
    <n v="15320"/>
    <n v="17"/>
    <x v="424"/>
    <n v="342"/>
    <d v="2017-01-22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65"/>
    <d v="1999-05-19T00:00:00"/>
    <n v="23.363594986047683"/>
    <s v="Staff Scientist"/>
    <s v="Argiculture"/>
    <s v="Mass Customer"/>
    <s v="N"/>
    <s v="No"/>
    <n v="1"/>
    <m/>
  </r>
  <r>
    <n v="4298"/>
    <n v="59"/>
    <x v="425"/>
    <n v="124"/>
    <d v="2017-08-28T00:00:00"/>
    <b v="0"/>
    <s v="Approved"/>
    <s v="Solex"/>
    <s v="Standard"/>
    <s v="medium"/>
    <s v="large"/>
    <n v="1061.56"/>
    <n v="733.58"/>
    <d v="1993-07-20T00:00:00"/>
    <n v="327.9799999999999"/>
    <s v="Female"/>
    <n v="98"/>
    <d v="1974-05-04T00:00:00"/>
    <n v="48.421129232940139"/>
    <s v="Senior Developer"/>
    <s v="Retail"/>
    <s v="Mass Customer"/>
    <s v="N"/>
    <s v="No"/>
    <n v="17"/>
    <m/>
  </r>
  <r>
    <n v="12725"/>
    <n v="2"/>
    <x v="425"/>
    <n v="140"/>
    <d v="2017-08-12T00:00:00"/>
    <b v="1"/>
    <s v="Approved"/>
    <s v="Solex"/>
    <s v="Standard"/>
    <s v="medium"/>
    <s v="medium"/>
    <n v="71.489999999999995"/>
    <n v="53.62"/>
    <d v="2012-12-02T00:00:00"/>
    <n v="17.869999999999997"/>
    <s v="Female"/>
    <n v="98"/>
    <d v="1974-05-04T00:00:00"/>
    <n v="48.421129232940139"/>
    <s v="Senior Developer"/>
    <s v="Retail"/>
    <s v="Mass Customer"/>
    <s v="N"/>
    <s v="No"/>
    <n v="17"/>
    <m/>
  </r>
  <r>
    <n v="3433"/>
    <n v="45"/>
    <x v="425"/>
    <n v="143"/>
    <d v="2017-08-09T00:00:00"/>
    <b v="0"/>
    <s v="Approved"/>
    <s v="Solex"/>
    <s v="Standard"/>
    <s v="medium"/>
    <s v="medium"/>
    <n v="441.49"/>
    <n v="84.99"/>
    <d v="1993-04-12T00:00:00"/>
    <n v="356.5"/>
    <s v="Female"/>
    <n v="98"/>
    <d v="1974-05-04T00:00:00"/>
    <n v="48.421129232940139"/>
    <s v="Senior Developer"/>
    <s v="Retail"/>
    <s v="Mass Customer"/>
    <s v="N"/>
    <s v="No"/>
    <n v="17"/>
    <m/>
  </r>
  <r>
    <n v="19396"/>
    <n v="87"/>
    <x v="425"/>
    <n v="199"/>
    <d v="2017-06-14T00:00:00"/>
    <b v="1"/>
    <s v="Approved"/>
    <s v="Giant Bicycles"/>
    <s v="Standard"/>
    <s v="high"/>
    <s v="medium"/>
    <n v="1179"/>
    <n v="707.4"/>
    <d v="1997-08-25T00:00:00"/>
    <n v="471.6"/>
    <s v="Female"/>
    <n v="98"/>
    <d v="1974-05-04T00:00:00"/>
    <n v="48.421129232940139"/>
    <s v="Senior Developer"/>
    <s v="Retail"/>
    <s v="Mass Customer"/>
    <s v="N"/>
    <s v="No"/>
    <n v="17"/>
    <m/>
  </r>
  <r>
    <n v="8220"/>
    <n v="15"/>
    <x v="425"/>
    <n v="249"/>
    <d v="2017-04-25T00:00:00"/>
    <b v="0"/>
    <s v="Approved"/>
    <s v="Norco Bicycles"/>
    <s v="Standard"/>
    <s v="low"/>
    <s v="medium"/>
    <n v="958.74"/>
    <n v="748.9"/>
    <d v="2005-12-07T00:00:00"/>
    <n v="209.84000000000003"/>
    <s v="Female"/>
    <n v="98"/>
    <d v="1974-05-04T00:00:00"/>
    <n v="48.421129232940139"/>
    <s v="Senior Developer"/>
    <s v="Retail"/>
    <s v="Mass Customer"/>
    <s v="N"/>
    <s v="No"/>
    <n v="17"/>
    <m/>
  </r>
  <r>
    <n v="19700"/>
    <n v="85"/>
    <x v="425"/>
    <n v="319"/>
    <d v="2017-02-14T00:00:00"/>
    <b v="1"/>
    <s v="Approved"/>
    <s v="WeareA2B"/>
    <s v="Standard"/>
    <s v="medium"/>
    <s v="medium"/>
    <n v="752.64"/>
    <n v="205.36"/>
    <d v="2015-08-02T00:00:00"/>
    <n v="547.28"/>
    <s v="Female"/>
    <n v="98"/>
    <d v="1974-05-04T00:00:00"/>
    <n v="48.421129232940139"/>
    <s v="Senior Developer"/>
    <s v="Retail"/>
    <s v="Mass Customer"/>
    <s v="N"/>
    <s v="No"/>
    <n v="17"/>
    <m/>
  </r>
  <r>
    <n v="3713"/>
    <n v="89"/>
    <x v="425"/>
    <n v="341"/>
    <d v="2017-01-23T00:00:00"/>
    <b v="1"/>
    <s v="Approved"/>
    <s v="WeareA2B"/>
    <s v="Touring"/>
    <s v="medium"/>
    <s v="large"/>
    <n v="1362.99"/>
    <n v="57.74"/>
    <d v="1993-04-20T00:00:00"/>
    <n v="1305.25"/>
    <s v="Female"/>
    <n v="98"/>
    <d v="1974-05-04T00:00:00"/>
    <n v="48.421129232940139"/>
    <s v="Senior Developer"/>
    <s v="Retail"/>
    <s v="Mass Customer"/>
    <s v="N"/>
    <s v="No"/>
    <n v="17"/>
    <m/>
  </r>
  <r>
    <n v="2214"/>
    <n v="15"/>
    <x v="426"/>
    <m/>
    <d v="2017-07-21T00:00:00"/>
    <m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</r>
  <r>
    <n v="15914"/>
    <n v="5"/>
    <x v="427"/>
    <n v="145"/>
    <d v="2017-08-07T00:00:00"/>
    <b v="0"/>
    <s v="Approved"/>
    <s v="Giant Bicycles"/>
    <s v="Standard"/>
    <s v="high"/>
    <s v="medium"/>
    <n v="1129.1300000000001"/>
    <n v="677.48"/>
    <d v="2007-08-04T00:00:00"/>
    <n v="451.65000000000009"/>
    <s v="Male"/>
    <n v="2"/>
    <d v="1980-03-13T00:00:00"/>
    <n v="42.55811553399289"/>
    <n v="0"/>
    <s v="Manufacturing"/>
    <s v="High Net Worth"/>
    <s v="N"/>
    <s v="Yes"/>
    <n v="4"/>
    <m/>
  </r>
  <r>
    <n v="4311"/>
    <n v="99"/>
    <x v="427"/>
    <n v="169"/>
    <d v="2017-07-14T00:00:00"/>
    <b v="0"/>
    <s v="Approved"/>
    <s v="Trek Bicycles"/>
    <s v="Road"/>
    <s v="low"/>
    <s v="small"/>
    <n v="1720.7"/>
    <n v="1531.42"/>
    <d v="2012-04-10T00:00:00"/>
    <n v="189.27999999999997"/>
    <s v="Male"/>
    <n v="2"/>
    <d v="1980-03-13T00:00:00"/>
    <n v="42.55811553399289"/>
    <n v="0"/>
    <s v="Manufacturing"/>
    <s v="High Net Worth"/>
    <s v="N"/>
    <s v="Yes"/>
    <n v="4"/>
    <m/>
  </r>
  <r>
    <n v="8125"/>
    <n v="25"/>
    <x v="428"/>
    <n v="35"/>
    <d v="2017-11-25T00:00:00"/>
    <b v="0"/>
    <s v="Approved"/>
    <s v="Giant Bicycles"/>
    <s v="Road"/>
    <s v="medium"/>
    <s v="medium"/>
    <n v="1538.99"/>
    <n v="829.65"/>
    <d v="2016-02-04T00:00:00"/>
    <n v="709.34"/>
    <s v="Female"/>
    <n v="66"/>
    <d v="1956-05-15T00:00:00"/>
    <n v="66.40195115074836"/>
    <s v="Structural Engineer"/>
    <s v="Property"/>
    <s v="Mass Customer"/>
    <s v="N"/>
    <s v="No"/>
    <n v="17"/>
    <m/>
  </r>
  <r>
    <n v="3270"/>
    <n v="70"/>
    <x v="428"/>
    <n v="147"/>
    <d v="2017-08-05T00:00:00"/>
    <b v="1"/>
    <s v="Approved"/>
    <s v="Trek Bicycles"/>
    <s v="Standard"/>
    <s v="high"/>
    <s v="medium"/>
    <n v="495.72"/>
    <n v="297.43"/>
    <d v="2015-04-11T00:00:00"/>
    <n v="198.29000000000002"/>
    <s v="Female"/>
    <n v="66"/>
    <d v="1956-05-15T00:00:00"/>
    <n v="66.40195115074836"/>
    <s v="Structural Engineer"/>
    <s v="Property"/>
    <s v="Mass Customer"/>
    <s v="N"/>
    <s v="No"/>
    <n v="17"/>
    <m/>
  </r>
  <r>
    <n v="17024"/>
    <n v="25"/>
    <x v="428"/>
    <n v="165"/>
    <d v="2017-07-18T00:00:00"/>
    <b v="0"/>
    <s v="Approved"/>
    <s v="Giant Bicycles"/>
    <s v="Road"/>
    <s v="medium"/>
    <s v="medium"/>
    <n v="1538.99"/>
    <n v="829.65"/>
    <d v="2016-02-04T00:00:00"/>
    <n v="709.34"/>
    <s v="Female"/>
    <n v="66"/>
    <d v="1956-05-15T00:00:00"/>
    <n v="66.40195115074836"/>
    <s v="Structural Engineer"/>
    <s v="Property"/>
    <s v="Mass Customer"/>
    <s v="N"/>
    <s v="No"/>
    <n v="17"/>
    <m/>
  </r>
  <r>
    <n v="15093"/>
    <n v="73"/>
    <x v="428"/>
    <n v="193"/>
    <d v="2017-06-20T00:00:00"/>
    <b v="0"/>
    <s v="Approved"/>
    <s v="Solex"/>
    <s v="Standard"/>
    <s v="medium"/>
    <s v="medium"/>
    <n v="1945.43"/>
    <n v="333.18"/>
    <d v="2002-08-31T00:00:00"/>
    <n v="1612.25"/>
    <s v="Female"/>
    <n v="66"/>
    <d v="1956-05-15T00:00:00"/>
    <n v="66.40195115074836"/>
    <s v="Structural Engineer"/>
    <s v="Property"/>
    <s v="Mass Customer"/>
    <s v="N"/>
    <s v="No"/>
    <n v="17"/>
    <m/>
  </r>
  <r>
    <n v="6030"/>
    <n v="35"/>
    <x v="428"/>
    <n v="210"/>
    <d v="2017-06-03T00:00:00"/>
    <b v="0"/>
    <s v="Approved"/>
    <s v="Trek Bicycles"/>
    <s v="Standard"/>
    <s v="low"/>
    <s v="medium"/>
    <n v="1057.51"/>
    <n v="154.4"/>
    <d v="1994-07-12T00:00:00"/>
    <n v="903.11"/>
    <s v="Female"/>
    <n v="66"/>
    <d v="1956-05-15T00:00:00"/>
    <n v="66.40195115074836"/>
    <s v="Structural Engineer"/>
    <s v="Property"/>
    <s v="Mass Customer"/>
    <s v="N"/>
    <s v="No"/>
    <n v="17"/>
    <m/>
  </r>
  <r>
    <n v="19751"/>
    <n v="100"/>
    <x v="428"/>
    <n v="282"/>
    <d v="2017-03-23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66"/>
    <d v="1956-05-15T00:00:00"/>
    <n v="66.40195115074836"/>
    <s v="Structural Engineer"/>
    <s v="Property"/>
    <s v="Mass Customer"/>
    <s v="N"/>
    <s v="No"/>
    <n v="17"/>
    <m/>
  </r>
  <r>
    <n v="12249"/>
    <n v="32"/>
    <x v="428"/>
    <n v="333"/>
    <d v="2017-01-31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66"/>
    <d v="1956-05-15T00:00:00"/>
    <n v="66.40195115074836"/>
    <s v="Structural Engineer"/>
    <s v="Property"/>
    <s v="Mass Customer"/>
    <s v="N"/>
    <s v="No"/>
    <n v="17"/>
    <m/>
  </r>
  <r>
    <n v="9531"/>
    <n v="51"/>
    <x v="428"/>
    <n v="360"/>
    <d v="2017-01-04T00:00:00"/>
    <b v="0"/>
    <s v="Approved"/>
    <s v="OHM Cycles"/>
    <s v="Standard"/>
    <s v="high"/>
    <s v="medium"/>
    <n v="2005.66"/>
    <n v="1203.4000000000001"/>
    <d v="2012-04-10T00:00:00"/>
    <n v="802.26"/>
    <s v="Female"/>
    <n v="66"/>
    <d v="1956-05-15T00:00:00"/>
    <n v="66.40195115074836"/>
    <s v="Structural Engineer"/>
    <s v="Property"/>
    <s v="Mass Customer"/>
    <s v="N"/>
    <s v="No"/>
    <n v="17"/>
    <m/>
  </r>
  <r>
    <n v="12828"/>
    <n v="13"/>
    <x v="429"/>
    <n v="2"/>
    <d v="2017-12-28T00:00:00"/>
    <b v="1"/>
    <s v="Approved"/>
    <s v="Solex"/>
    <s v="Standard"/>
    <s v="medium"/>
    <s v="medium"/>
    <n v="1163.8900000000001"/>
    <n v="589.27"/>
    <d v="2016-07-09T00:00:00"/>
    <n v="574.62000000000012"/>
    <s v="Female"/>
    <n v="99"/>
    <d v="1996-11-30T00:00:00"/>
    <n v="25.829348410705219"/>
    <s v="Sales Associate"/>
    <s v="n/a"/>
    <s v="Affluent Customer"/>
    <s v="N"/>
    <s v="No"/>
    <n v="1"/>
    <m/>
  </r>
  <r>
    <n v="15598"/>
    <n v="22"/>
    <x v="429"/>
    <n v="6"/>
    <d v="2017-12-24T00:00:00"/>
    <b v="1"/>
    <s v="Approved"/>
    <s v="WeareA2B"/>
    <s v="Standard"/>
    <s v="medium"/>
    <s v="medium"/>
    <n v="60.34"/>
    <n v="45.26"/>
    <d v="1993-07-15T00:00:00"/>
    <n v="15.080000000000005"/>
    <s v="Female"/>
    <n v="99"/>
    <d v="1996-11-30T00:00:00"/>
    <n v="25.829348410705219"/>
    <s v="Sales Associate"/>
    <s v="n/a"/>
    <s v="Affluent Customer"/>
    <s v="N"/>
    <s v="No"/>
    <n v="1"/>
    <m/>
  </r>
  <r>
    <n v="12326"/>
    <n v="48"/>
    <x v="429"/>
    <n v="116"/>
    <d v="2017-09-05T00:00:00"/>
    <b v="0"/>
    <s v="Approved"/>
    <s v="WeareA2B"/>
    <s v="Standard"/>
    <s v="medium"/>
    <s v="medium"/>
    <n v="1762.96"/>
    <n v="950.52"/>
    <d v="2014-07-28T00:00:00"/>
    <n v="812.44"/>
    <s v="Female"/>
    <n v="99"/>
    <d v="1996-11-30T00:00:00"/>
    <n v="25.829348410705219"/>
    <s v="Sales Associate"/>
    <s v="n/a"/>
    <s v="Affluent Customer"/>
    <s v="N"/>
    <s v="No"/>
    <n v="1"/>
    <m/>
  </r>
  <r>
    <n v="8444"/>
    <n v="50"/>
    <x v="429"/>
    <n v="122"/>
    <d v="2017-08-30T00:00:00"/>
    <b v="0"/>
    <s v="Approved"/>
    <s v="WeareA2B"/>
    <s v="Standard"/>
    <s v="medium"/>
    <s v="small"/>
    <n v="175.89"/>
    <n v="131.91999999999999"/>
    <d v="2003-02-16T00:00:00"/>
    <n v="43.97"/>
    <s v="Female"/>
    <n v="99"/>
    <d v="1996-11-30T00:00:00"/>
    <n v="25.829348410705219"/>
    <s v="Sales Associate"/>
    <s v="n/a"/>
    <s v="Affluent Customer"/>
    <s v="N"/>
    <s v="No"/>
    <n v="1"/>
    <m/>
  </r>
  <r>
    <n v="10097"/>
    <n v="37"/>
    <x v="429"/>
    <n v="223"/>
    <d v="2017-05-21T00:00:00"/>
    <b v="1"/>
    <s v="Approved"/>
    <s v="OHM Cycles"/>
    <s v="Standard"/>
    <s v="low"/>
    <s v="medium"/>
    <n v="1793.43"/>
    <n v="248.82"/>
    <d v="1999-07-20T00:00:00"/>
    <n v="1544.6100000000001"/>
    <s v="Female"/>
    <n v="99"/>
    <d v="1996-11-30T00:00:00"/>
    <n v="25.829348410705219"/>
    <s v="Sales Associate"/>
    <s v="n/a"/>
    <s v="Affluent Customer"/>
    <s v="N"/>
    <s v="No"/>
    <n v="1"/>
    <m/>
  </r>
  <r>
    <n v="13974"/>
    <n v="5"/>
    <x v="429"/>
    <n v="223"/>
    <d v="2017-05-21T00:00:00"/>
    <b v="0"/>
    <s v="Approved"/>
    <s v="Trek Bicycles"/>
    <s v="Mountain"/>
    <s v="low"/>
    <s v="medium"/>
    <n v="574.64"/>
    <n v="459.71"/>
    <d v="2011-08-29T00:00:00"/>
    <n v="114.93"/>
    <s v="Female"/>
    <n v="99"/>
    <d v="1996-11-30T00:00:00"/>
    <n v="25.829348410705219"/>
    <s v="Sales Associate"/>
    <s v="n/a"/>
    <s v="Affluent Customer"/>
    <s v="N"/>
    <s v="No"/>
    <n v="1"/>
    <m/>
  </r>
  <r>
    <n v="5109"/>
    <n v="70"/>
    <x v="429"/>
    <n v="237"/>
    <d v="2017-05-07T00:00:00"/>
    <b v="1"/>
    <s v="Approved"/>
    <s v="Trek Bicycles"/>
    <s v="Standard"/>
    <s v="high"/>
    <s v="medium"/>
    <n v="495.72"/>
    <n v="297.43"/>
    <d v="2015-04-11T00:00:00"/>
    <n v="198.29000000000002"/>
    <s v="Female"/>
    <n v="99"/>
    <d v="1996-11-30T00:00:00"/>
    <n v="25.829348410705219"/>
    <s v="Sales Associate"/>
    <s v="n/a"/>
    <s v="Affluent Customer"/>
    <s v="N"/>
    <s v="No"/>
    <n v="1"/>
    <m/>
  </r>
  <r>
    <n v="13110"/>
    <n v="26"/>
    <x v="429"/>
    <n v="330"/>
    <d v="2017-02-03T00:00:00"/>
    <b v="0"/>
    <s v="Approved"/>
    <s v="WeareA2B"/>
    <s v="Standard"/>
    <s v="medium"/>
    <s v="medium"/>
    <n v="1992.93"/>
    <n v="762.63"/>
    <d v="1993-05-26T00:00:00"/>
    <n v="1230.3000000000002"/>
    <s v="Female"/>
    <n v="99"/>
    <d v="1996-11-30T00:00:00"/>
    <n v="25.829348410705219"/>
    <s v="Sales Associate"/>
    <s v="n/a"/>
    <s v="Affluent Customer"/>
    <s v="N"/>
    <s v="No"/>
    <n v="1"/>
    <m/>
  </r>
  <r>
    <n v="11477"/>
    <n v="96"/>
    <x v="430"/>
    <n v="35"/>
    <d v="2017-11-25T00:00:00"/>
    <b v="0"/>
    <s v="Approved"/>
    <s v="WeareA2B"/>
    <s v="Road"/>
    <s v="low"/>
    <s v="small"/>
    <n v="1172.78"/>
    <n v="1043.77"/>
    <d v="1994-08-10T00:00:00"/>
    <n v="129.01"/>
    <s v="Male"/>
    <n v="68"/>
    <d v="1985-08-14T00:00:00"/>
    <n v="37.133458000063428"/>
    <s v="Research Nurse"/>
    <s v="Health"/>
    <s v="Mass Customer"/>
    <s v="N"/>
    <s v="Yes"/>
    <n v="7"/>
    <m/>
  </r>
  <r>
    <n v="12676"/>
    <n v="85"/>
    <x v="430"/>
    <n v="96"/>
    <d v="2017-09-25T00:00:00"/>
    <b v="0"/>
    <s v="Approved"/>
    <s v="WeareA2B"/>
    <s v="Standard"/>
    <s v="medium"/>
    <s v="medium"/>
    <n v="752.64"/>
    <n v="205.36"/>
    <d v="1999-07-26T00:00:00"/>
    <n v="547.28"/>
    <s v="Male"/>
    <n v="68"/>
    <d v="1985-08-14T00:00:00"/>
    <n v="37.133458000063428"/>
    <s v="Research Nurse"/>
    <s v="Health"/>
    <s v="Mass Customer"/>
    <s v="N"/>
    <s v="Yes"/>
    <n v="7"/>
    <m/>
  </r>
  <r>
    <n v="14768"/>
    <n v="60"/>
    <x v="430"/>
    <n v="143"/>
    <d v="2017-08-09T00:00:00"/>
    <b v="1"/>
    <s v="Approved"/>
    <s v="Giant Bicycles"/>
    <s v="Standard"/>
    <s v="high"/>
    <s v="small"/>
    <n v="1977.36"/>
    <n v="1759.85"/>
    <d v="2010-11-05T00:00:00"/>
    <n v="217.51"/>
    <s v="Male"/>
    <n v="68"/>
    <d v="1985-08-14T00:00:00"/>
    <n v="37.133458000063428"/>
    <s v="Research Nurse"/>
    <s v="Health"/>
    <s v="Mass Customer"/>
    <s v="N"/>
    <s v="Yes"/>
    <n v="7"/>
    <m/>
  </r>
  <r>
    <n v="18514"/>
    <n v="19"/>
    <x v="430"/>
    <n v="155"/>
    <d v="2017-07-28T00:00:00"/>
    <b v="1"/>
    <s v="Approved"/>
    <s v="OHM Cycles"/>
    <s v="Road"/>
    <s v="high"/>
    <s v="large"/>
    <n v="12.01"/>
    <n v="7.21"/>
    <d v="1993-10-02T00:00:00"/>
    <n v="4.8"/>
    <s v="Male"/>
    <n v="68"/>
    <d v="1985-08-14T00:00:00"/>
    <n v="37.133458000063428"/>
    <s v="Research Nurse"/>
    <s v="Health"/>
    <s v="Mass Customer"/>
    <s v="N"/>
    <s v="Yes"/>
    <n v="7"/>
    <m/>
  </r>
  <r>
    <n v="5773"/>
    <n v="34"/>
    <x v="430"/>
    <n v="157"/>
    <d v="2017-07-26T00:00:00"/>
    <b v="1"/>
    <s v="Approved"/>
    <s v="Norco Bicycles"/>
    <s v="Road"/>
    <s v="high"/>
    <s v="large"/>
    <n v="774.53"/>
    <n v="464.72"/>
    <d v="2008-03-19T00:00:00"/>
    <n v="309.80999999999995"/>
    <s v="Male"/>
    <n v="68"/>
    <d v="1985-08-14T00:00:00"/>
    <n v="37.133458000063428"/>
    <s v="Research Nurse"/>
    <s v="Health"/>
    <s v="Mass Customer"/>
    <s v="N"/>
    <s v="Yes"/>
    <n v="7"/>
    <m/>
  </r>
  <r>
    <n v="10266"/>
    <n v="80"/>
    <x v="430"/>
    <n v="168"/>
    <d v="2017-07-15T00:00:00"/>
    <b v="0"/>
    <s v="Approved"/>
    <s v="OHM Cycles"/>
    <s v="Touring"/>
    <s v="low"/>
    <s v="medium"/>
    <n v="1073.07"/>
    <n v="933.84"/>
    <d v="1997-08-25T00:00:00"/>
    <n v="139.2299999999999"/>
    <s v="Male"/>
    <n v="68"/>
    <d v="1985-08-14T00:00:00"/>
    <n v="37.133458000063428"/>
    <s v="Research Nurse"/>
    <s v="Health"/>
    <s v="Mass Customer"/>
    <s v="N"/>
    <s v="Yes"/>
    <n v="7"/>
    <m/>
  </r>
  <r>
    <n v="2499"/>
    <n v="34"/>
    <x v="430"/>
    <n v="310"/>
    <d v="2017-02-23T00:00:00"/>
    <b v="1"/>
    <s v="Approved"/>
    <s v="Norco Bicycles"/>
    <s v="Road"/>
    <s v="high"/>
    <s v="large"/>
    <n v="774.53"/>
    <n v="464.72"/>
    <d v="2011-03-16T00:00:00"/>
    <n v="309.80999999999995"/>
    <s v="Male"/>
    <n v="68"/>
    <d v="1985-08-14T00:00:00"/>
    <n v="37.133458000063428"/>
    <s v="Research Nurse"/>
    <s v="Health"/>
    <s v="Mass Customer"/>
    <s v="N"/>
    <s v="Yes"/>
    <n v="7"/>
    <m/>
  </r>
  <r>
    <n v="19488"/>
    <n v="38"/>
    <x v="431"/>
    <n v="51"/>
    <d v="2017-11-09T00:00:00"/>
    <b v="0"/>
    <s v="Approved"/>
    <s v="Solex"/>
    <s v="Standard"/>
    <s v="medium"/>
    <s v="medium"/>
    <n v="1577.53"/>
    <n v="826.51"/>
    <d v="2011-03-16T00:00:00"/>
    <n v="751.02"/>
    <s v="Male"/>
    <n v="37"/>
    <d v="1978-07-15T00:00:00"/>
    <n v="44.221129232623028"/>
    <s v="Nurse Practicioner"/>
    <s v="n/a"/>
    <s v="Affluent Customer"/>
    <s v="N"/>
    <s v="No"/>
    <n v="14"/>
    <m/>
  </r>
  <r>
    <n v="13166"/>
    <n v="20"/>
    <x v="431"/>
    <n v="171"/>
    <d v="2017-07-12T00:00:00"/>
    <b v="1"/>
    <s v="Approved"/>
    <s v="Trek Bicycles"/>
    <s v="Standard"/>
    <s v="medium"/>
    <s v="small"/>
    <n v="1775.81"/>
    <n v="1580.47"/>
    <d v="2010-05-05T00:00:00"/>
    <n v="195.33999999999992"/>
    <s v="Male"/>
    <n v="37"/>
    <d v="1978-07-15T00:00:00"/>
    <n v="44.221129232623028"/>
    <s v="Nurse Practicioner"/>
    <s v="n/a"/>
    <s v="Affluent Customer"/>
    <s v="N"/>
    <s v="No"/>
    <n v="14"/>
    <m/>
  </r>
  <r>
    <n v="6332"/>
    <n v="95"/>
    <x v="431"/>
    <n v="243"/>
    <d v="2017-05-01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37"/>
    <d v="1978-07-15T00:00:00"/>
    <n v="44.221129232623028"/>
    <s v="Nurse Practicioner"/>
    <s v="n/a"/>
    <s v="Affluent Customer"/>
    <s v="N"/>
    <s v="No"/>
    <n v="14"/>
    <m/>
  </r>
  <r>
    <n v="3488"/>
    <n v="30"/>
    <x v="432"/>
    <n v="85"/>
    <d v="2017-10-06T00:00:00"/>
    <b v="1"/>
    <s v="Approved"/>
    <s v="Solex"/>
    <s v="Standard"/>
    <s v="high"/>
    <s v="medium"/>
    <n v="748.17"/>
    <n v="448.9"/>
    <d v="1991-11-10T00:00:00"/>
    <n v="299.27"/>
    <s v="Female"/>
    <n v="70"/>
    <d v="1976-08-06T00:00:00"/>
    <n v="46.160855260337399"/>
    <n v="0"/>
    <s v="Financial Services"/>
    <s v="Affluent Customer"/>
    <s v="N"/>
    <s v="No"/>
    <n v="17"/>
    <m/>
  </r>
  <r>
    <n v="18106"/>
    <n v="41"/>
    <x v="432"/>
    <n v="121"/>
    <d v="2017-08-31T00:00:00"/>
    <b v="0"/>
    <s v="Approved"/>
    <s v="Solex"/>
    <s v="Road"/>
    <s v="medium"/>
    <s v="medium"/>
    <n v="416.98"/>
    <n v="312.74"/>
    <d v="1997-05-10T00:00:00"/>
    <n v="104.24000000000001"/>
    <s v="Female"/>
    <n v="70"/>
    <d v="1976-08-06T00:00:00"/>
    <n v="46.160855260337399"/>
    <n v="0"/>
    <s v="Financial Services"/>
    <s v="Affluent Customer"/>
    <s v="N"/>
    <s v="No"/>
    <n v="17"/>
    <m/>
  </r>
  <r>
    <n v="13104"/>
    <n v="100"/>
    <x v="432"/>
    <n v="154"/>
    <d v="2017-07-29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70"/>
    <d v="1976-08-06T00:00:00"/>
    <n v="46.160855260337399"/>
    <n v="0"/>
    <s v="Financial Services"/>
    <s v="Affluent Customer"/>
    <s v="N"/>
    <s v="No"/>
    <n v="17"/>
    <m/>
  </r>
  <r>
    <n v="2748"/>
    <n v="80"/>
    <x v="432"/>
    <n v="172"/>
    <d v="2017-07-11T00:00:00"/>
    <b v="0"/>
    <s v="Approved"/>
    <s v="OHM Cycles"/>
    <s v="Touring"/>
    <s v="low"/>
    <s v="medium"/>
    <n v="1073.07"/>
    <n v="933.84"/>
    <d v="1997-01-25T00:00:00"/>
    <n v="139.2299999999999"/>
    <s v="Female"/>
    <n v="70"/>
    <d v="1976-08-06T00:00:00"/>
    <n v="46.160855260337399"/>
    <n v="0"/>
    <s v="Financial Services"/>
    <s v="Affluent Customer"/>
    <s v="N"/>
    <s v="No"/>
    <n v="17"/>
    <m/>
  </r>
  <r>
    <n v="8137"/>
    <n v="37"/>
    <x v="432"/>
    <n v="302"/>
    <d v="2017-03-03T00:00:00"/>
    <b v="1"/>
    <s v="Approved"/>
    <s v="OHM Cycles"/>
    <s v="Standard"/>
    <s v="low"/>
    <s v="medium"/>
    <n v="1793.43"/>
    <n v="248.82"/>
    <d v="1999-07-20T00:00:00"/>
    <n v="1544.6100000000001"/>
    <s v="Female"/>
    <n v="70"/>
    <d v="1976-08-06T00:00:00"/>
    <n v="46.160855260337399"/>
    <n v="0"/>
    <s v="Financial Services"/>
    <s v="Affluent Customer"/>
    <s v="N"/>
    <s v="No"/>
    <n v="17"/>
    <m/>
  </r>
  <r>
    <n v="8883"/>
    <n v="25"/>
    <x v="433"/>
    <n v="78"/>
    <d v="2017-10-13T00:00:00"/>
    <b v="0"/>
    <s v="Approved"/>
    <s v="OHM Cycles"/>
    <s v="Standard"/>
    <s v="high"/>
    <s v="medium"/>
    <n v="2005.66"/>
    <n v="1203.4000000000001"/>
    <d v="2011-05-09T00:00:00"/>
    <n v="802.26"/>
    <s v="Male"/>
    <n v="69"/>
    <d v="1966-12-07T00:00:00"/>
    <n v="55.832088136732615"/>
    <s v="Project Manager"/>
    <s v="Health"/>
    <s v="High Net Worth"/>
    <s v="N"/>
    <s v="No"/>
    <n v="9"/>
    <m/>
  </r>
  <r>
    <n v="157"/>
    <n v="6"/>
    <x v="433"/>
    <n v="106"/>
    <d v="2017-09-15T00:00:00"/>
    <b v="1"/>
    <s v="Approved"/>
    <s v="Solex"/>
    <s v="Standard"/>
    <s v="high"/>
    <s v="medium"/>
    <n v="748.17"/>
    <n v="448.9"/>
    <d v="2015-04-11T00:00:00"/>
    <n v="299.27"/>
    <s v="Male"/>
    <n v="69"/>
    <d v="1966-12-07T00:00:00"/>
    <n v="55.832088136732615"/>
    <s v="Project Manager"/>
    <s v="Health"/>
    <s v="High Net Worth"/>
    <s v="N"/>
    <s v="No"/>
    <n v="9"/>
    <m/>
  </r>
  <r>
    <n v="2483"/>
    <n v="0"/>
    <x v="433"/>
    <n v="108"/>
    <d v="2017-09-13T00:00:00"/>
    <b v="0"/>
    <s v="Approved"/>
    <s v="Trek Bicycles"/>
    <s v="Standard"/>
    <s v="medium"/>
    <s v="medium"/>
    <n v="499.53"/>
    <n v="388.72"/>
    <d v="2003-02-16T00:00:00"/>
    <n v="110.80999999999995"/>
    <s v="Male"/>
    <n v="69"/>
    <d v="1966-12-07T00:00:00"/>
    <n v="55.832088136732615"/>
    <s v="Project Manager"/>
    <s v="Health"/>
    <s v="High Net Worth"/>
    <s v="N"/>
    <s v="No"/>
    <n v="9"/>
    <m/>
  </r>
  <r>
    <n v="5753"/>
    <n v="13"/>
    <x v="433"/>
    <n v="156"/>
    <d v="2017-07-27T00:00:00"/>
    <b v="0"/>
    <s v="Approved"/>
    <s v="Solex"/>
    <s v="Standard"/>
    <s v="medium"/>
    <s v="medium"/>
    <n v="1577.53"/>
    <n v="826.51"/>
    <d v="2001-11-25T00:00:00"/>
    <n v="751.02"/>
    <s v="Male"/>
    <n v="69"/>
    <d v="1966-12-07T00:00:00"/>
    <n v="55.832088136732615"/>
    <s v="Project Manager"/>
    <s v="Health"/>
    <s v="High Net Worth"/>
    <s v="N"/>
    <s v="No"/>
    <n v="9"/>
    <m/>
  </r>
  <r>
    <n v="17812"/>
    <n v="89"/>
    <x v="433"/>
    <n v="216"/>
    <d v="2017-05-28T00:00:00"/>
    <b v="0"/>
    <s v="Approved"/>
    <s v="Giant Bicycles"/>
    <s v="Standard"/>
    <s v="medium"/>
    <s v="large"/>
    <n v="1812.75"/>
    <n v="582.48"/>
    <d v="2011-03-16T00:00:00"/>
    <n v="1230.27"/>
    <s v="Male"/>
    <n v="69"/>
    <d v="1966-12-07T00:00:00"/>
    <n v="55.832088136732615"/>
    <s v="Project Manager"/>
    <s v="Health"/>
    <s v="High Net Worth"/>
    <s v="N"/>
    <s v="No"/>
    <n v="9"/>
    <m/>
  </r>
  <r>
    <n v="11523"/>
    <n v="17"/>
    <x v="433"/>
    <n v="235"/>
    <d v="2017-05-09T00:00:00"/>
    <b v="0"/>
    <s v="Approved"/>
    <s v="WeareA2B"/>
    <s v="Touring"/>
    <s v="medium"/>
    <s v="large"/>
    <n v="1362.99"/>
    <n v="57.74"/>
    <d v="2016-07-09T00:00:00"/>
    <n v="1305.25"/>
    <s v="Male"/>
    <n v="69"/>
    <d v="1966-12-07T00:00:00"/>
    <n v="55.832088136732615"/>
    <s v="Project Manager"/>
    <s v="Health"/>
    <s v="High Net Worth"/>
    <s v="N"/>
    <s v="No"/>
    <n v="9"/>
    <m/>
  </r>
  <r>
    <n v="1232"/>
    <n v="95"/>
    <x v="433"/>
    <n v="240"/>
    <d v="2017-05-04T00:00:00"/>
    <b v="1"/>
    <s v="Approved"/>
    <s v="OHM Cycles"/>
    <s v="Touring"/>
    <s v="low"/>
    <s v="medium"/>
    <n v="1073.07"/>
    <n v="933.84"/>
    <d v="2015-08-02T00:00:00"/>
    <n v="139.2299999999999"/>
    <s v="Male"/>
    <n v="69"/>
    <d v="1966-12-07T00:00:00"/>
    <n v="55.832088136732615"/>
    <s v="Project Manager"/>
    <s v="Health"/>
    <s v="High Net Worth"/>
    <s v="N"/>
    <s v="No"/>
    <n v="9"/>
    <m/>
  </r>
  <r>
    <n v="16999"/>
    <n v="0"/>
    <x v="433"/>
    <n v="288"/>
    <d v="2017-03-17T00:00:00"/>
    <b v="0"/>
    <s v="Approved"/>
    <s v="Trek Bicycles"/>
    <s v="Standard"/>
    <s v="medium"/>
    <s v="medium"/>
    <n v="499.53"/>
    <n v="388.72"/>
    <d v="2003-02-16T00:00:00"/>
    <n v="110.80999999999995"/>
    <s v="Male"/>
    <n v="69"/>
    <d v="1966-12-07T00:00:00"/>
    <n v="55.832088136732615"/>
    <s v="Project Manager"/>
    <s v="Health"/>
    <s v="High Net Worth"/>
    <s v="N"/>
    <s v="No"/>
    <n v="9"/>
    <m/>
  </r>
  <r>
    <n v="3067"/>
    <n v="32"/>
    <x v="433"/>
    <n v="338"/>
    <d v="2017-01-26T00:00:00"/>
    <b v="0"/>
    <s v="Approved"/>
    <s v="Giant Bicycles"/>
    <s v="Standard"/>
    <s v="high"/>
    <s v="medium"/>
    <n v="1179"/>
    <n v="707.4"/>
    <d v="2005-12-07T00:00:00"/>
    <n v="471.6"/>
    <s v="Male"/>
    <n v="69"/>
    <d v="1966-12-07T00:00:00"/>
    <n v="55.832088136732615"/>
    <s v="Project Manager"/>
    <s v="Health"/>
    <s v="High Net Worth"/>
    <s v="N"/>
    <s v="No"/>
    <n v="9"/>
    <m/>
  </r>
  <r>
    <n v="14061"/>
    <n v="27"/>
    <x v="434"/>
    <n v="66"/>
    <d v="2017-10-25T00:00:00"/>
    <b v="1"/>
    <s v="Approved"/>
    <s v="Trek Bicycles"/>
    <s v="Standard"/>
    <s v="medium"/>
    <s v="medium"/>
    <n v="499.53"/>
    <n v="388.72"/>
    <d v="1999-06-23T00:00:00"/>
    <n v="110.80999999999995"/>
    <s v="Female"/>
    <n v="63"/>
    <d v="1990-10-27T00:00:00"/>
    <n v="31.927978548008632"/>
    <s v="Senior Quality Engineer"/>
    <s v="Argiculture"/>
    <s v="Mass Customer"/>
    <s v="N"/>
    <s v="No"/>
    <n v="5"/>
    <m/>
  </r>
  <r>
    <n v="6201"/>
    <n v="70"/>
    <x v="434"/>
    <n v="135"/>
    <d v="2017-08-17T00:00:00"/>
    <b v="0"/>
    <s v="Approved"/>
    <s v="Trek Bicycles"/>
    <s v="Standard"/>
    <s v="high"/>
    <s v="medium"/>
    <n v="495.72"/>
    <n v="297.43"/>
    <d v="2015-04-11T00:00:00"/>
    <n v="198.29000000000002"/>
    <s v="Female"/>
    <n v="63"/>
    <d v="1990-10-27T00:00:00"/>
    <n v="31.927978548008632"/>
    <s v="Senior Quality Engineer"/>
    <s v="Argiculture"/>
    <s v="Mass Customer"/>
    <s v="N"/>
    <s v="No"/>
    <n v="5"/>
    <m/>
  </r>
  <r>
    <n v="1259"/>
    <n v="16"/>
    <x v="434"/>
    <n v="165"/>
    <d v="2017-07-18T00:00:00"/>
    <b v="1"/>
    <s v="Approved"/>
    <s v="Norco Bicycles"/>
    <s v="Standard"/>
    <s v="high"/>
    <s v="small"/>
    <n v="1661.92"/>
    <n v="1479.11"/>
    <d v="1994-09-09T00:00:00"/>
    <n v="182.81000000000017"/>
    <s v="Female"/>
    <n v="63"/>
    <d v="1990-10-27T00:00:00"/>
    <n v="31.927978548008632"/>
    <s v="Senior Quality Engineer"/>
    <s v="Argiculture"/>
    <s v="Mass Customer"/>
    <s v="N"/>
    <s v="No"/>
    <n v="5"/>
    <m/>
  </r>
  <r>
    <n v="13696"/>
    <n v="26"/>
    <x v="434"/>
    <n v="223"/>
    <d v="2017-05-21T00:00:00"/>
    <b v="0"/>
    <s v="Approved"/>
    <s v="WeareA2B"/>
    <s v="Standard"/>
    <s v="medium"/>
    <s v="medium"/>
    <n v="1992.93"/>
    <n v="762.63"/>
    <d v="1993-05-26T00:00:00"/>
    <n v="1230.3000000000002"/>
    <s v="Female"/>
    <n v="63"/>
    <d v="1990-10-27T00:00:00"/>
    <n v="31.927978548008632"/>
    <s v="Senior Quality Engineer"/>
    <s v="Argiculture"/>
    <s v="Mass Customer"/>
    <s v="N"/>
    <s v="No"/>
    <n v="5"/>
    <m/>
  </r>
  <r>
    <n v="16049"/>
    <n v="53"/>
    <x v="434"/>
    <n v="266"/>
    <d v="2017-04-08T00:00:00"/>
    <b v="1"/>
    <s v="Approved"/>
    <s v="OHM Cycles"/>
    <s v="Standard"/>
    <s v="medium"/>
    <s v="medium"/>
    <n v="795.34"/>
    <n v="101.58"/>
    <d v="1997-02-09T00:00:00"/>
    <n v="693.76"/>
    <s v="Female"/>
    <n v="63"/>
    <d v="1990-10-27T00:00:00"/>
    <n v="31.927978548008632"/>
    <s v="Senior Quality Engineer"/>
    <s v="Argiculture"/>
    <s v="Mass Customer"/>
    <s v="N"/>
    <s v="No"/>
    <n v="5"/>
    <m/>
  </r>
  <r>
    <n v="15160"/>
    <n v="68"/>
    <x v="435"/>
    <n v="31"/>
    <d v="2017-11-29T00:00:00"/>
    <b v="1"/>
    <s v="Approved"/>
    <s v="OHM Cycles"/>
    <s v="Standard"/>
    <s v="medium"/>
    <s v="medium"/>
    <n v="1636.9"/>
    <n v="44.71"/>
    <d v="2010-08-20T00:00:00"/>
    <n v="1592.19"/>
    <s v="Male"/>
    <n v="34"/>
    <d v="1977-02-19T00:00:00"/>
    <n v="45.621129232623026"/>
    <s v="Administrative Officer"/>
    <s v="Financial Services"/>
    <s v="Mass Customer"/>
    <s v="N"/>
    <s v="No"/>
    <n v="22"/>
    <m/>
  </r>
  <r>
    <n v="3411"/>
    <n v="20"/>
    <x v="435"/>
    <n v="122"/>
    <d v="2017-08-30T00:00:00"/>
    <b v="0"/>
    <s v="Approved"/>
    <s v="Trek Bicycles"/>
    <s v="Standard"/>
    <s v="medium"/>
    <s v="small"/>
    <n v="1775.81"/>
    <n v="1580.47"/>
    <d v="2010-05-05T00:00:00"/>
    <n v="195.33999999999992"/>
    <s v="Male"/>
    <n v="34"/>
    <d v="1977-02-19T00:00:00"/>
    <n v="45.621129232623026"/>
    <s v="Administrative Officer"/>
    <s v="Financial Services"/>
    <s v="Mass Customer"/>
    <s v="N"/>
    <s v="No"/>
    <n v="22"/>
    <m/>
  </r>
  <r>
    <n v="10089"/>
    <n v="57"/>
    <x v="435"/>
    <n v="201"/>
    <d v="2017-06-12T00:00:00"/>
    <b v="0"/>
    <s v="Approved"/>
    <s v="WeareA2B"/>
    <s v="Touring"/>
    <s v="medium"/>
    <s v="large"/>
    <n v="1890.39"/>
    <n v="260.14"/>
    <d v="1991-01-21T00:00:00"/>
    <n v="1630.25"/>
    <s v="Male"/>
    <n v="34"/>
    <d v="1977-02-19T00:00:00"/>
    <n v="45.621129232623026"/>
    <s v="Administrative Officer"/>
    <s v="Financial Services"/>
    <s v="Mass Customer"/>
    <s v="N"/>
    <s v="No"/>
    <n v="22"/>
    <m/>
  </r>
  <r>
    <n v="17643"/>
    <n v="32"/>
    <x v="436"/>
    <n v="55"/>
    <d v="2017-11-05T00:00:00"/>
    <b v="1"/>
    <s v="Approved"/>
    <s v="Giant Bicycles"/>
    <s v="Standard"/>
    <s v="medium"/>
    <s v="medium"/>
    <n v="642.70000000000005"/>
    <n v="211.37"/>
    <d v="1999-07-20T00:00:00"/>
    <n v="431.33000000000004"/>
    <s v="Female"/>
    <n v="53"/>
    <d v="1966-05-25T00:00:00"/>
    <n v="56.369074438419595"/>
    <n v="0"/>
    <s v="Financial Services"/>
    <s v="Mass Customer"/>
    <s v="N"/>
    <s v="Yes"/>
    <n v="11"/>
    <m/>
  </r>
  <r>
    <n v="10508"/>
    <n v="10"/>
    <x v="436"/>
    <n v="190"/>
    <d v="2017-06-23T00:00:00"/>
    <b v="1"/>
    <s v="Approved"/>
    <s v="WeareA2B"/>
    <s v="Touring"/>
    <s v="medium"/>
    <s v="medium"/>
    <n v="1466.68"/>
    <n v="363.25"/>
    <d v="2013-03-12T00:00:00"/>
    <n v="1103.43"/>
    <s v="Female"/>
    <n v="53"/>
    <d v="1966-05-25T00:00:00"/>
    <n v="56.369074438419595"/>
    <n v="0"/>
    <s v="Financial Services"/>
    <s v="Mass Customer"/>
    <s v="N"/>
    <s v="Yes"/>
    <n v="11"/>
    <m/>
  </r>
  <r>
    <n v="6140"/>
    <n v="30"/>
    <x v="436"/>
    <n v="316"/>
    <d v="2017-02-17T00:00:00"/>
    <b v="0"/>
    <s v="Approved"/>
    <s v="Solex"/>
    <s v="Standard"/>
    <s v="high"/>
    <s v="medium"/>
    <n v="748.17"/>
    <n v="448.9"/>
    <d v="1992-10-11T00:00:00"/>
    <n v="299.27"/>
    <s v="Female"/>
    <n v="53"/>
    <d v="1966-05-25T00:00:00"/>
    <n v="56.369074438419595"/>
    <n v="0"/>
    <s v="Financial Services"/>
    <s v="Mass Customer"/>
    <s v="N"/>
    <s v="Yes"/>
    <n v="11"/>
    <m/>
  </r>
  <r>
    <n v="3220"/>
    <n v="61"/>
    <x v="437"/>
    <n v="113"/>
    <d v="2017-09-08T00:00:00"/>
    <b v="1"/>
    <s v="Approved"/>
    <s v="OHM Cycles"/>
    <s v="Standard"/>
    <s v="low"/>
    <s v="medium"/>
    <n v="71.16"/>
    <n v="56.93"/>
    <d v="1992-10-02T00:00:00"/>
    <n v="14.229999999999997"/>
    <s v="Female"/>
    <n v="97"/>
    <d v="1975-04-27T00:00:00"/>
    <n v="47.44030731481481"/>
    <s v="Help Desk Operator"/>
    <s v="Entertainment"/>
    <s v="Affluent Customer"/>
    <s v="N"/>
    <s v="Yes"/>
    <n v="17"/>
    <m/>
  </r>
  <r>
    <n v="12689"/>
    <n v="13"/>
    <x v="437"/>
    <n v="287"/>
    <d v="2017-03-18T00:00:00"/>
    <b v="0"/>
    <s v="Approved"/>
    <s v="Solex"/>
    <s v="Standard"/>
    <s v="medium"/>
    <s v="medium"/>
    <n v="1163.8900000000001"/>
    <n v="589.27"/>
    <d v="1996-04-05T00:00:00"/>
    <n v="574.62000000000012"/>
    <s v="Female"/>
    <n v="97"/>
    <d v="1975-04-27T00:00:00"/>
    <n v="47.44030731481481"/>
    <s v="Help Desk Operator"/>
    <s v="Entertainment"/>
    <s v="Affluent Customer"/>
    <s v="N"/>
    <s v="Yes"/>
    <n v="17"/>
    <m/>
  </r>
  <r>
    <n v="398"/>
    <n v="6"/>
    <x v="437"/>
    <n v="293"/>
    <d v="2017-03-12T00:00:00"/>
    <b v="1"/>
    <s v="Approved"/>
    <s v="OHM Cycles"/>
    <s v="Standard"/>
    <s v="high"/>
    <s v="medium"/>
    <n v="227.88"/>
    <n v="136.72999999999999"/>
    <d v="2003-08-05T00:00:00"/>
    <n v="91.15"/>
    <s v="Female"/>
    <n v="97"/>
    <d v="1975-04-27T00:00:00"/>
    <n v="47.44030731481481"/>
    <s v="Help Desk Operator"/>
    <s v="Entertainment"/>
    <s v="Affluent Customer"/>
    <s v="N"/>
    <s v="Yes"/>
    <n v="17"/>
    <m/>
  </r>
  <r>
    <n v="6539"/>
    <n v="72"/>
    <x v="437"/>
    <n v="305"/>
    <d v="2017-02-28T00:00:00"/>
    <b v="1"/>
    <s v="Approved"/>
    <s v="Norco Bicycles"/>
    <s v="Standard"/>
    <s v="medium"/>
    <s v="medium"/>
    <n v="360.4"/>
    <n v="270.3"/>
    <d v="2002-08-31T00:00:00"/>
    <n v="90.099999999999966"/>
    <s v="Female"/>
    <n v="97"/>
    <d v="1975-04-27T00:00:00"/>
    <n v="47.44030731481481"/>
    <s v="Help Desk Operator"/>
    <s v="Entertainment"/>
    <s v="Affluent Customer"/>
    <s v="N"/>
    <s v="Yes"/>
    <n v="17"/>
    <m/>
  </r>
  <r>
    <n v="11084"/>
    <n v="55"/>
    <x v="437"/>
    <n v="305"/>
    <d v="2017-02-28T00:00:00"/>
    <b v="0"/>
    <s v="Approved"/>
    <s v="Trek Bicycles"/>
    <s v="Road"/>
    <s v="medium"/>
    <s v="large"/>
    <n v="1894.19"/>
    <n v="598.76"/>
    <d v="1993-06-23T00:00:00"/>
    <n v="1295.43"/>
    <s v="Female"/>
    <n v="97"/>
    <d v="1975-04-27T00:00:00"/>
    <n v="47.44030731481481"/>
    <s v="Help Desk Operator"/>
    <s v="Entertainment"/>
    <s v="Affluent Customer"/>
    <s v="N"/>
    <s v="Yes"/>
    <n v="17"/>
    <m/>
  </r>
  <r>
    <n v="10332"/>
    <n v="31"/>
    <x v="437"/>
    <n v="329"/>
    <d v="2017-02-04T00:00:00"/>
    <b v="0"/>
    <s v="Approved"/>
    <s v="Giant Bicycles"/>
    <s v="Standard"/>
    <s v="medium"/>
    <s v="medium"/>
    <n v="230.91"/>
    <n v="173.18"/>
    <d v="2006-11-10T00:00:00"/>
    <n v="57.72999999999999"/>
    <s v="Female"/>
    <n v="97"/>
    <d v="1975-04-27T00:00:00"/>
    <n v="47.44030731481481"/>
    <s v="Help Desk Operator"/>
    <s v="Entertainment"/>
    <s v="Affluent Customer"/>
    <s v="N"/>
    <s v="Yes"/>
    <n v="17"/>
    <m/>
  </r>
  <r>
    <n v="7034"/>
    <n v="6"/>
    <x v="438"/>
    <n v="76"/>
    <d v="2017-10-15T00:00:00"/>
    <b v="1"/>
    <s v="Approved"/>
    <s v="OHM Cycles"/>
    <s v="Standard"/>
    <s v="high"/>
    <s v="medium"/>
    <n v="227.88"/>
    <n v="136.72999999999999"/>
    <d v="2003-02-07T00:00:00"/>
    <n v="91.15"/>
    <s v="Male"/>
    <n v="83"/>
    <d v="1997-11-25T00:00:00"/>
    <n v="24.843047041159316"/>
    <s v="Programmer Analyst II"/>
    <s v="Health"/>
    <s v="Affluent Customer"/>
    <s v="N"/>
    <s v="No"/>
    <n v="3"/>
    <m/>
  </r>
  <r>
    <n v="18942"/>
    <n v="17"/>
    <x v="438"/>
    <n v="101"/>
    <d v="2017-09-20T00:00:00"/>
    <b v="1"/>
    <s v="Cancelled"/>
    <s v="Solex"/>
    <s v="Standard"/>
    <s v="high"/>
    <s v="medium"/>
    <n v="1024.6600000000001"/>
    <n v="614.79999999999995"/>
    <d v="1996-11-09T00:00:00"/>
    <n v="409.86000000000013"/>
    <s v="Male"/>
    <n v="83"/>
    <d v="1997-11-25T00:00:00"/>
    <n v="24.843047041159316"/>
    <s v="Programmer Analyst II"/>
    <s v="Health"/>
    <s v="Affluent Customer"/>
    <s v="N"/>
    <s v="No"/>
    <n v="3"/>
    <m/>
  </r>
  <r>
    <n v="18350"/>
    <n v="29"/>
    <x v="438"/>
    <n v="198"/>
    <d v="2017-06-15T00:00:00"/>
    <b v="0"/>
    <s v="Approved"/>
    <s v="Norco Bicycles"/>
    <s v="Road"/>
    <s v="medium"/>
    <s v="medium"/>
    <n v="543.39"/>
    <n v="407.54"/>
    <d v="2016-11-22T00:00:00"/>
    <n v="135.84999999999997"/>
    <s v="Male"/>
    <n v="83"/>
    <d v="1997-11-25T00:00:00"/>
    <n v="24.843047041159316"/>
    <s v="Programmer Analyst II"/>
    <s v="Health"/>
    <s v="Affluent Customer"/>
    <s v="N"/>
    <s v="No"/>
    <n v="3"/>
    <m/>
  </r>
  <r>
    <n v="10801"/>
    <n v="76"/>
    <x v="438"/>
    <n v="257"/>
    <d v="2017-04-17T00:00:00"/>
    <b v="0"/>
    <s v="Approved"/>
    <s v="WeareA2B"/>
    <s v="Standard"/>
    <s v="low"/>
    <s v="medium"/>
    <n v="642.30999999999995"/>
    <n v="513.85"/>
    <d v="2014-10-10T00:00:00"/>
    <n v="128.45999999999992"/>
    <s v="Male"/>
    <n v="83"/>
    <d v="1997-11-25T00:00:00"/>
    <n v="24.843047041159316"/>
    <s v="Programmer Analyst II"/>
    <s v="Health"/>
    <s v="Affluent Customer"/>
    <s v="N"/>
    <s v="No"/>
    <n v="3"/>
    <m/>
  </r>
  <r>
    <n v="15839"/>
    <n v="41"/>
    <x v="438"/>
    <n v="334"/>
    <d v="2017-01-30T00:00:00"/>
    <b v="1"/>
    <s v="Approved"/>
    <s v="Solex"/>
    <s v="Road"/>
    <s v="medium"/>
    <s v="medium"/>
    <n v="416.98"/>
    <n v="312.74"/>
    <d v="1997-05-10T00:00:00"/>
    <n v="104.24000000000001"/>
    <s v="Male"/>
    <n v="83"/>
    <d v="1997-11-25T00:00:00"/>
    <n v="24.843047041159316"/>
    <s v="Programmer Analyst II"/>
    <s v="Health"/>
    <s v="Affluent Customer"/>
    <s v="N"/>
    <s v="No"/>
    <n v="3"/>
    <m/>
  </r>
  <r>
    <n v="18731"/>
    <n v="66"/>
    <x v="439"/>
    <n v="56"/>
    <d v="2017-11-04T00:00:00"/>
    <b v="1"/>
    <s v="Approved"/>
    <s v="Giant Bicycles"/>
    <s v="Road"/>
    <s v="low"/>
    <s v="small"/>
    <n v="590.26"/>
    <n v="525.33000000000004"/>
    <d v="2010-11-05T00:00:00"/>
    <n v="64.92999999999995"/>
    <s v="Male"/>
    <n v="80"/>
    <d v="1970-03-25T00:00:00"/>
    <n v="52.533457999746318"/>
    <n v="0"/>
    <s v="Argiculture"/>
    <s v="Mass Customer"/>
    <s v="N"/>
    <s v="No"/>
    <n v="16"/>
    <m/>
  </r>
  <r>
    <n v="4658"/>
    <n v="86"/>
    <x v="439"/>
    <n v="196"/>
    <d v="2017-06-17T00:00:00"/>
    <b v="1"/>
    <s v="Approved"/>
    <s v="OHM Cycles"/>
    <s v="Standard"/>
    <s v="medium"/>
    <s v="medium"/>
    <n v="235.63"/>
    <n v="125.07"/>
    <d v="2004-08-07T00:00:00"/>
    <n v="110.56"/>
    <s v="Male"/>
    <n v="80"/>
    <d v="1970-03-25T00:00:00"/>
    <n v="52.533457999746318"/>
    <n v="0"/>
    <s v="Argiculture"/>
    <s v="Mass Customer"/>
    <s v="N"/>
    <s v="No"/>
    <n v="16"/>
    <m/>
  </r>
  <r>
    <n v="15608"/>
    <n v="27"/>
    <x v="439"/>
    <n v="225"/>
    <d v="2017-05-19T00:00:00"/>
    <b v="0"/>
    <s v="Approved"/>
    <s v="Trek Bicycles"/>
    <s v="Standard"/>
    <s v="medium"/>
    <s v="medium"/>
    <n v="499.53"/>
    <n v="388.72"/>
    <d v="1999-06-23T00:00:00"/>
    <n v="110.80999999999995"/>
    <s v="Male"/>
    <n v="80"/>
    <d v="1970-03-25T00:00:00"/>
    <n v="52.533457999746318"/>
    <n v="0"/>
    <s v="Argiculture"/>
    <s v="Mass Customer"/>
    <s v="N"/>
    <s v="No"/>
    <n v="16"/>
    <m/>
  </r>
  <r>
    <n v="9791"/>
    <n v="65"/>
    <x v="439"/>
    <n v="340"/>
    <d v="2017-01-24T00:00:00"/>
    <b v="1"/>
    <s v="Approved"/>
    <s v="WeareA2B"/>
    <s v="Standard"/>
    <s v="medium"/>
    <s v="medium"/>
    <n v="1807.45"/>
    <n v="778.69"/>
    <d v="2015-05-21T00:00:00"/>
    <n v="1028.76"/>
    <s v="Male"/>
    <n v="80"/>
    <d v="1970-03-25T00:00:00"/>
    <n v="52.533457999746318"/>
    <n v="0"/>
    <s v="Argiculture"/>
    <s v="Mass Customer"/>
    <s v="N"/>
    <s v="No"/>
    <n v="16"/>
    <m/>
  </r>
  <r>
    <n v="18975"/>
    <n v="4"/>
    <x v="440"/>
    <n v="101"/>
    <d v="2017-09-20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38"/>
    <d v="1978-06-14T00:00:00"/>
    <n v="44.306060739789451"/>
    <s v="Safety Technician I"/>
    <s v="Property"/>
    <s v="Mass Customer"/>
    <s v="N"/>
    <s v="No"/>
    <n v="13"/>
    <m/>
  </r>
  <r>
    <n v="2284"/>
    <n v="71"/>
    <x v="441"/>
    <m/>
    <d v="2017-04-21T00:00:00"/>
    <m/>
    <s v="Approved"/>
    <s v="Solex"/>
    <s v="Standard"/>
    <s v="high"/>
    <s v="large"/>
    <n v="1842.92"/>
    <n v="1105.75"/>
    <n v="40553"/>
    <m/>
    <m/>
    <m/>
    <m/>
    <m/>
    <m/>
    <m/>
    <m/>
    <m/>
    <m/>
    <m/>
    <m/>
  </r>
  <r>
    <n v="2588"/>
    <n v="58"/>
    <x v="440"/>
    <n v="138"/>
    <d v="2017-08-14T00:00:00"/>
    <b v="1"/>
    <s v="Approved"/>
    <s v="OHM Cycles"/>
    <s v="Standard"/>
    <s v="medium"/>
    <s v="medium"/>
    <n v="912.52"/>
    <n v="141.4"/>
    <d v="2015-10-18T00:00:00"/>
    <n v="771.12"/>
    <s v="Male"/>
    <n v="38"/>
    <d v="1978-06-14T00:00:00"/>
    <n v="44.306060739789451"/>
    <s v="Safety Technician I"/>
    <s v="Property"/>
    <s v="Mass Customer"/>
    <s v="N"/>
    <s v="No"/>
    <n v="13"/>
    <m/>
  </r>
  <r>
    <n v="3153"/>
    <n v="46"/>
    <x v="440"/>
    <n v="169"/>
    <d v="2017-07-14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38"/>
    <d v="1978-06-14T00:00:00"/>
    <n v="44.306060739789451"/>
    <s v="Safety Technician I"/>
    <s v="Property"/>
    <s v="Mass Customer"/>
    <s v="N"/>
    <s v="No"/>
    <n v="13"/>
    <m/>
  </r>
  <r>
    <n v="6273"/>
    <n v="35"/>
    <x v="440"/>
    <n v="259"/>
    <d v="2017-04-15T00:00:00"/>
    <b v="1"/>
    <s v="Approved"/>
    <s v="Trek Bicycles"/>
    <s v="Standard"/>
    <s v="low"/>
    <s v="medium"/>
    <n v="1057.51"/>
    <n v="154.4"/>
    <d v="1994-07-12T00:00:00"/>
    <n v="903.11"/>
    <s v="Male"/>
    <n v="38"/>
    <d v="1978-06-14T00:00:00"/>
    <n v="44.306060739789451"/>
    <s v="Safety Technician I"/>
    <s v="Property"/>
    <s v="Mass Customer"/>
    <s v="N"/>
    <s v="No"/>
    <n v="13"/>
    <m/>
  </r>
  <r>
    <n v="6431"/>
    <n v="4"/>
    <x v="440"/>
    <n v="261"/>
    <d v="2017-04-13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38"/>
    <d v="1978-06-14T00:00:00"/>
    <n v="44.306060739789451"/>
    <s v="Safety Technician I"/>
    <s v="Property"/>
    <s v="Mass Customer"/>
    <s v="N"/>
    <s v="No"/>
    <n v="13"/>
    <m/>
  </r>
  <r>
    <n v="6158"/>
    <n v="96"/>
    <x v="440"/>
    <n v="311"/>
    <d v="2017-02-22T00:00:00"/>
    <b v="0"/>
    <s v="Approved"/>
    <s v="WeareA2B"/>
    <s v="Road"/>
    <s v="low"/>
    <s v="small"/>
    <n v="1172.78"/>
    <n v="1043.77"/>
    <d v="2002-10-10T00:00:00"/>
    <n v="129.01"/>
    <s v="Male"/>
    <n v="38"/>
    <d v="1978-06-14T00:00:00"/>
    <n v="44.306060739789451"/>
    <s v="Safety Technician I"/>
    <s v="Property"/>
    <s v="Mass Customer"/>
    <s v="N"/>
    <s v="No"/>
    <n v="13"/>
    <m/>
  </r>
  <r>
    <n v="15385"/>
    <n v="10"/>
    <x v="440"/>
    <n v="325"/>
    <d v="2017-02-08T00:00:00"/>
    <b v="0"/>
    <s v="Approved"/>
    <s v="WeareA2B"/>
    <s v="Touring"/>
    <s v="medium"/>
    <s v="medium"/>
    <n v="1466.68"/>
    <n v="363.25"/>
    <d v="2014-03-03T00:00:00"/>
    <n v="1103.43"/>
    <s v="Male"/>
    <n v="38"/>
    <d v="1978-06-14T00:00:00"/>
    <n v="44.306060739789451"/>
    <s v="Safety Technician I"/>
    <s v="Property"/>
    <s v="Mass Customer"/>
    <s v="N"/>
    <s v="No"/>
    <n v="13"/>
    <m/>
  </r>
  <r>
    <n v="16298"/>
    <n v="79"/>
    <x v="442"/>
    <n v="146"/>
    <d v="2017-08-06T00:00:00"/>
    <b v="1"/>
    <s v="Approved"/>
    <s v="Norco Bicycles"/>
    <s v="Standard"/>
    <s v="medium"/>
    <s v="medium"/>
    <n v="1555.58"/>
    <n v="818.01"/>
    <d v="2013-09-16T00:00:00"/>
    <n v="737.56999999999994"/>
    <s v="Male"/>
    <n v="35"/>
    <d v="1955-02-08T00:00:00"/>
    <n v="67.667704575088777"/>
    <s v="Associate Professor"/>
    <s v="Manufacturing"/>
    <s v="Mass Customer"/>
    <s v="N"/>
    <s v="Yes"/>
    <n v="9"/>
    <m/>
  </r>
  <r>
    <n v="17076"/>
    <n v="96"/>
    <x v="442"/>
    <n v="317"/>
    <d v="2017-02-16T00:00:00"/>
    <b v="0"/>
    <s v="Approved"/>
    <s v="WeareA2B"/>
    <s v="Road"/>
    <s v="low"/>
    <s v="small"/>
    <n v="1172.78"/>
    <n v="1043.77"/>
    <d v="1994-08-10T00:00:00"/>
    <n v="129.01"/>
    <s v="Male"/>
    <n v="35"/>
    <d v="1955-02-08T00:00:00"/>
    <n v="67.667704575088777"/>
    <s v="Associate Professor"/>
    <s v="Manufacturing"/>
    <s v="Mass Customer"/>
    <s v="N"/>
    <s v="Yes"/>
    <n v="9"/>
    <m/>
  </r>
  <r>
    <n v="15383"/>
    <n v="4"/>
    <x v="443"/>
    <n v="45"/>
    <d v="2017-11-15T00:00:00"/>
    <b v="0"/>
    <s v="Approved"/>
    <s v="Solex"/>
    <s v="Standard"/>
    <s v="medium"/>
    <s v="medium"/>
    <n v="1483.2"/>
    <n v="99.59"/>
    <d v="1992-10-02T00:00:00"/>
    <n v="1383.6100000000001"/>
    <s v="Female"/>
    <n v="70"/>
    <d v="1977-06-06T00:00:00"/>
    <n v="45.32797854800863"/>
    <s v="Legal Assistant"/>
    <s v="Health"/>
    <s v="High Net Worth"/>
    <s v="N"/>
    <s v="Yes"/>
    <n v="16"/>
    <m/>
  </r>
  <r>
    <n v="13396"/>
    <n v="35"/>
    <x v="443"/>
    <n v="107"/>
    <d v="2017-09-14T00:00:00"/>
    <b v="1"/>
    <s v="Approved"/>
    <s v="Giant Bicycles"/>
    <s v="Standard"/>
    <s v="medium"/>
    <s v="medium"/>
    <n v="1403.5"/>
    <n v="954.82"/>
    <d v="1991-11-07T00:00:00"/>
    <n v="448.67999999999995"/>
    <s v="Female"/>
    <n v="70"/>
    <d v="1977-06-06T00:00:00"/>
    <n v="45.32797854800863"/>
    <s v="Legal Assistant"/>
    <s v="Health"/>
    <s v="High Net Worth"/>
    <s v="N"/>
    <s v="Yes"/>
    <n v="16"/>
    <m/>
  </r>
  <r>
    <n v="4564"/>
    <n v="29"/>
    <x v="443"/>
    <n v="131"/>
    <d v="2017-08-21T00:00:00"/>
    <b v="0"/>
    <s v="Approved"/>
    <s v="WeareA2B"/>
    <s v="Standard"/>
    <s v="medium"/>
    <s v="medium"/>
    <n v="1065.03"/>
    <n v="230.09"/>
    <d v="2004-01-16T00:00:00"/>
    <n v="834.93999999999994"/>
    <s v="Female"/>
    <n v="70"/>
    <d v="1977-06-06T00:00:00"/>
    <n v="45.32797854800863"/>
    <s v="Legal Assistant"/>
    <s v="Health"/>
    <s v="High Net Worth"/>
    <s v="N"/>
    <s v="Yes"/>
    <n v="16"/>
    <m/>
  </r>
  <r>
    <n v="17920"/>
    <n v="72"/>
    <x v="443"/>
    <n v="199"/>
    <d v="2017-06-14T00:00:00"/>
    <b v="0"/>
    <s v="Approved"/>
    <s v="OHM Cycles"/>
    <s v="Standard"/>
    <s v="medium"/>
    <s v="medium"/>
    <n v="912.52"/>
    <n v="141.4"/>
    <d v="1993-07-20T00:00:00"/>
    <n v="771.12"/>
    <s v="Female"/>
    <n v="70"/>
    <d v="1977-06-06T00:00:00"/>
    <n v="45.32797854800863"/>
    <s v="Legal Assistant"/>
    <s v="Health"/>
    <s v="High Net Worth"/>
    <s v="N"/>
    <s v="Yes"/>
    <n v="16"/>
    <m/>
  </r>
  <r>
    <n v="18546"/>
    <n v="0"/>
    <x v="443"/>
    <n v="236"/>
    <d v="2017-05-08T00:00:00"/>
    <b v="1"/>
    <s v="Approved"/>
    <s v="Trek Bicycles"/>
    <s v="Road"/>
    <s v="medium"/>
    <s v="medium"/>
    <n v="290.62"/>
    <n v="215.14"/>
    <d v="1997-08-25T00:00:00"/>
    <n v="75.480000000000018"/>
    <s v="Female"/>
    <n v="70"/>
    <d v="1977-06-06T00:00:00"/>
    <n v="45.32797854800863"/>
    <s v="Legal Assistant"/>
    <s v="Health"/>
    <s v="High Net Worth"/>
    <s v="N"/>
    <s v="Yes"/>
    <n v="16"/>
    <m/>
  </r>
  <r>
    <n v="5814"/>
    <n v="0"/>
    <x v="443"/>
    <n v="324"/>
    <d v="2017-02-09T00:00:00"/>
    <b v="0"/>
    <s v="Approved"/>
    <s v="OHM Cycles"/>
    <s v="Standard"/>
    <s v="medium"/>
    <s v="medium"/>
    <n v="235.63"/>
    <n v="125.07"/>
    <d v="2004-08-07T00:00:00"/>
    <n v="110.56"/>
    <s v="Female"/>
    <n v="70"/>
    <d v="1977-06-06T00:00:00"/>
    <n v="45.32797854800863"/>
    <s v="Legal Assistant"/>
    <s v="Health"/>
    <s v="High Net Worth"/>
    <s v="N"/>
    <s v="Yes"/>
    <n v="16"/>
    <m/>
  </r>
  <r>
    <n v="2139"/>
    <n v="4"/>
    <x v="443"/>
    <n v="350"/>
    <d v="2017-01-14T00:00:00"/>
    <b v="0"/>
    <s v="Approved"/>
    <s v="Solex"/>
    <s v="Standard"/>
    <s v="medium"/>
    <s v="medium"/>
    <n v="1483.2"/>
    <n v="99.59"/>
    <d v="2010-08-20T00:00:00"/>
    <n v="1383.6100000000001"/>
    <s v="Female"/>
    <n v="70"/>
    <d v="1977-06-06T00:00:00"/>
    <n v="45.32797854800863"/>
    <s v="Legal Assistant"/>
    <s v="Health"/>
    <s v="High Net Worth"/>
    <s v="N"/>
    <s v="Yes"/>
    <n v="16"/>
    <m/>
  </r>
  <r>
    <n v="19911"/>
    <n v="90"/>
    <x v="443"/>
    <n v="355"/>
    <d v="2017-01-09T00:00:00"/>
    <b v="1"/>
    <s v="Approved"/>
    <s v="Solex"/>
    <s v="Standard"/>
    <s v="low"/>
    <s v="medium"/>
    <n v="945.04"/>
    <n v="507.58"/>
    <d v="1997-05-10T00:00:00"/>
    <n v="437.46"/>
    <s v="Female"/>
    <n v="70"/>
    <d v="1977-06-06T00:00:00"/>
    <n v="45.32797854800863"/>
    <s v="Legal Assistant"/>
    <s v="Health"/>
    <s v="High Net Worth"/>
    <s v="N"/>
    <s v="Yes"/>
    <n v="16"/>
    <m/>
  </r>
  <r>
    <n v="10473"/>
    <n v="72"/>
    <x v="444"/>
    <n v="30"/>
    <d v="2017-11-30T00:00:00"/>
    <b v="0"/>
    <s v="Approved"/>
    <s v="OHM Cycles"/>
    <s v="Standard"/>
    <s v="medium"/>
    <s v="medium"/>
    <n v="912.52"/>
    <n v="141.4"/>
    <d v="1993-06-23T00:00:00"/>
    <n v="771.12"/>
    <s v="Male"/>
    <n v="28"/>
    <d v="1976-11-27T00:00:00"/>
    <n v="45.851266218924394"/>
    <s v="Data Coordiator"/>
    <s v="Retail"/>
    <s v="High Net Worth"/>
    <s v="N"/>
    <s v="Yes"/>
    <n v="9"/>
    <m/>
  </r>
  <r>
    <n v="14710"/>
    <n v="35"/>
    <x v="444"/>
    <n v="105"/>
    <d v="2017-09-16T00:00:00"/>
    <b v="0"/>
    <s v="Approved"/>
    <s v="Giant Bicycles"/>
    <s v="Standard"/>
    <s v="medium"/>
    <s v="medium"/>
    <n v="1403.5"/>
    <n v="954.82"/>
    <d v="2005-08-09T00:00:00"/>
    <n v="448.67999999999995"/>
    <s v="Male"/>
    <n v="28"/>
    <d v="1976-11-27T00:00:00"/>
    <n v="45.851266218924394"/>
    <s v="Data Coordiator"/>
    <s v="Retail"/>
    <s v="High Net Worth"/>
    <s v="N"/>
    <s v="Yes"/>
    <n v="9"/>
    <m/>
  </r>
  <r>
    <n v="2303"/>
    <n v="0"/>
    <x v="445"/>
    <m/>
    <d v="2017-04-22T00:00:00"/>
    <b v="0"/>
    <s v="Approved"/>
    <m/>
    <m/>
    <m/>
    <m/>
    <n v="1021.43"/>
    <m/>
    <m/>
    <m/>
    <m/>
    <m/>
    <m/>
    <m/>
    <m/>
    <m/>
    <m/>
    <m/>
    <m/>
    <m/>
    <m/>
  </r>
  <r>
    <n v="10411"/>
    <n v="0"/>
    <x v="444"/>
    <n v="110"/>
    <d v="2017-09-11T00:00:00"/>
    <b v="0"/>
    <s v="Approved"/>
    <s v="WeareA2B"/>
    <s v="Standard"/>
    <s v="medium"/>
    <s v="medium"/>
    <n v="60.34"/>
    <n v="45.26"/>
    <d v="1991-11-10T00:00:00"/>
    <n v="15.080000000000005"/>
    <s v="Male"/>
    <n v="28"/>
    <d v="1976-11-27T00:00:00"/>
    <n v="45.851266218924394"/>
    <s v="Data Coordiator"/>
    <s v="Retail"/>
    <s v="High Net Worth"/>
    <s v="N"/>
    <s v="Yes"/>
    <n v="9"/>
    <m/>
  </r>
  <r>
    <n v="7550"/>
    <n v="79"/>
    <x v="444"/>
    <n v="199"/>
    <d v="2017-06-14T00:00:00"/>
    <b v="0"/>
    <s v="Approved"/>
    <s v="Solex"/>
    <s v="Touring"/>
    <s v="medium"/>
    <s v="large"/>
    <n v="2083.94"/>
    <n v="675.03"/>
    <d v="2004-12-18T00:00:00"/>
    <n v="1408.91"/>
    <s v="Male"/>
    <n v="28"/>
    <d v="1976-11-27T00:00:00"/>
    <n v="45.851266218924394"/>
    <s v="Data Coordiator"/>
    <s v="Retail"/>
    <s v="High Net Worth"/>
    <s v="N"/>
    <s v="Yes"/>
    <n v="9"/>
    <m/>
  </r>
  <r>
    <n v="2940"/>
    <n v="0"/>
    <x v="444"/>
    <n v="272"/>
    <d v="2017-04-02T00:00:00"/>
    <b v="1"/>
    <s v="Approved"/>
    <s v="Trek Bicycles"/>
    <s v="Road"/>
    <s v="medium"/>
    <s v="medium"/>
    <n v="533.51"/>
    <n v="400.13"/>
    <d v="2012-04-10T00:00:00"/>
    <n v="133.38"/>
    <s v="Male"/>
    <n v="28"/>
    <d v="1976-11-27T00:00:00"/>
    <n v="45.851266218924394"/>
    <s v="Data Coordiator"/>
    <s v="Retail"/>
    <s v="High Net Worth"/>
    <s v="N"/>
    <s v="Yes"/>
    <n v="9"/>
    <m/>
  </r>
  <r>
    <n v="13363"/>
    <n v="13"/>
    <x v="444"/>
    <n v="359"/>
    <d v="2017-01-05T00:00:00"/>
    <b v="0"/>
    <s v="Approved"/>
    <s v="Solex"/>
    <s v="Standard"/>
    <s v="medium"/>
    <s v="medium"/>
    <n v="1577.53"/>
    <n v="826.51"/>
    <d v="2011-03-16T00:00:00"/>
    <n v="751.02"/>
    <s v="Male"/>
    <n v="28"/>
    <d v="1976-11-27T00:00:00"/>
    <n v="45.851266218924394"/>
    <s v="Data Coordiator"/>
    <s v="Retail"/>
    <s v="High Net Worth"/>
    <s v="N"/>
    <s v="Yes"/>
    <n v="9"/>
    <m/>
  </r>
  <r>
    <n v="8606"/>
    <n v="35"/>
    <x v="446"/>
    <n v="29"/>
    <d v="2017-12-01T00:00:00"/>
    <b v="0"/>
    <s v="Approved"/>
    <s v="Giant Bicycles"/>
    <s v="Standard"/>
    <s v="medium"/>
    <s v="medium"/>
    <n v="1403.5"/>
    <n v="954.82"/>
    <d v="2012-12-02T00:00:00"/>
    <n v="448.67999999999995"/>
    <s v="Female"/>
    <n v="98"/>
    <d v="1967-01-25T00:00:00"/>
    <n v="55.697841561707264"/>
    <s v="Systems Administrator III"/>
    <s v="Telecommunications"/>
    <s v="High Net Worth"/>
    <s v="N"/>
    <s v="Yes"/>
    <n v="16"/>
    <m/>
  </r>
  <r>
    <n v="18865"/>
    <n v="0"/>
    <x v="446"/>
    <n v="91"/>
    <d v="2017-09-30T00:00:00"/>
    <b v="1"/>
    <s v="Approved"/>
    <s v="Norco Bicycles"/>
    <s v="Standard"/>
    <s v="low"/>
    <s v="medium"/>
    <n v="363.01"/>
    <n v="290.41000000000003"/>
    <d v="2016-03-29T00:00:00"/>
    <n v="72.599999999999966"/>
    <s v="Female"/>
    <n v="98"/>
    <d v="1967-01-25T00:00:00"/>
    <n v="55.697841561707264"/>
    <s v="Systems Administrator III"/>
    <s v="Telecommunications"/>
    <s v="High Net Worth"/>
    <s v="N"/>
    <s v="Yes"/>
    <n v="16"/>
    <m/>
  </r>
  <r>
    <n v="233"/>
    <n v="92"/>
    <x v="446"/>
    <n v="120"/>
    <d v="2017-09-01T00:00:00"/>
    <b v="0"/>
    <s v="Approved"/>
    <s v="WeareA2B"/>
    <s v="Touring"/>
    <s v="medium"/>
    <s v="large"/>
    <n v="1890.39"/>
    <n v="260.14"/>
    <d v="1991-01-21T00:00:00"/>
    <n v="1630.25"/>
    <s v="Female"/>
    <n v="98"/>
    <d v="1967-01-25T00:00:00"/>
    <n v="55.697841561707264"/>
    <s v="Systems Administrator III"/>
    <s v="Telecommunications"/>
    <s v="High Net Worth"/>
    <s v="N"/>
    <s v="Yes"/>
    <n v="16"/>
    <m/>
  </r>
  <r>
    <n v="5625"/>
    <n v="34"/>
    <x v="446"/>
    <n v="188"/>
    <d v="2017-06-25T00:00:00"/>
    <b v="0"/>
    <s v="Approved"/>
    <s v="WeareA2B"/>
    <s v="Standard"/>
    <s v="medium"/>
    <s v="medium"/>
    <n v="1231.1500000000001"/>
    <n v="161.6"/>
    <d v="2009-03-08T00:00:00"/>
    <n v="1069.5500000000002"/>
    <s v="Female"/>
    <n v="98"/>
    <d v="1967-01-25T00:00:00"/>
    <n v="55.697841561707264"/>
    <s v="Systems Administrator III"/>
    <s v="Telecommunications"/>
    <s v="High Net Worth"/>
    <s v="N"/>
    <s v="Yes"/>
    <n v="16"/>
    <m/>
  </r>
  <r>
    <n v="5178"/>
    <n v="0"/>
    <x v="446"/>
    <n v="304"/>
    <d v="2017-03-01T00:00:00"/>
    <b v="0"/>
    <s v="Approved"/>
    <s v="Solex"/>
    <s v="Standard"/>
    <s v="medium"/>
    <s v="medium"/>
    <n v="441.49"/>
    <n v="84.99"/>
    <d v="2007-12-11T00:00:00"/>
    <n v="356.5"/>
    <s v="Female"/>
    <n v="98"/>
    <d v="1967-01-25T00:00:00"/>
    <n v="55.697841561707264"/>
    <s v="Systems Administrator III"/>
    <s v="Telecommunications"/>
    <s v="High Net Worth"/>
    <s v="N"/>
    <s v="Yes"/>
    <n v="16"/>
    <m/>
  </r>
  <r>
    <n v="8738"/>
    <n v="34"/>
    <x v="446"/>
    <n v="345"/>
    <d v="2017-01-19T00:00:00"/>
    <b v="1"/>
    <s v="Approved"/>
    <s v="WeareA2B"/>
    <s v="Standard"/>
    <s v="medium"/>
    <s v="medium"/>
    <n v="1231.1500000000001"/>
    <n v="161.6"/>
    <d v="2016-07-09T00:00:00"/>
    <n v="1069.5500000000002"/>
    <s v="Female"/>
    <n v="98"/>
    <d v="1967-01-25T00:00:00"/>
    <n v="55.697841561707264"/>
    <s v="Systems Administrator III"/>
    <s v="Telecommunications"/>
    <s v="High Net Worth"/>
    <s v="N"/>
    <s v="Yes"/>
    <n v="16"/>
    <m/>
  </r>
  <r>
    <n v="9899"/>
    <n v="35"/>
    <x v="249"/>
    <n v="45"/>
    <d v="2017-11-15T00:00:00"/>
    <b v="1"/>
    <s v="Approved"/>
    <s v="Trek Bicycles"/>
    <s v="Standard"/>
    <s v="low"/>
    <s v="medium"/>
    <n v="1057.51"/>
    <n v="154.4"/>
    <d v="2006-02-02T00:00:00"/>
    <n v="903.11"/>
    <s v="Female"/>
    <n v="86"/>
    <d v="1981-09-02T00:00:00"/>
    <n v="41.084142931253162"/>
    <s v="Paralegal"/>
    <s v="Financial Services"/>
    <s v="Affluent Customer"/>
    <s v="N"/>
    <s v="Yes"/>
    <n v="5"/>
    <m/>
  </r>
  <r>
    <n v="12839"/>
    <n v="93"/>
    <x v="249"/>
    <n v="140"/>
    <d v="2017-08-12T00:00:00"/>
    <b v="0"/>
    <s v="Approved"/>
    <s v="WeareA2B"/>
    <s v="Standard"/>
    <s v="medium"/>
    <s v="medium"/>
    <n v="1065.03"/>
    <n v="230.09"/>
    <d v="2000-11-03T00:00:00"/>
    <n v="834.93999999999994"/>
    <s v="Female"/>
    <n v="86"/>
    <d v="1981-09-02T00:00:00"/>
    <n v="41.084142931253162"/>
    <s v="Paralegal"/>
    <s v="Financial Services"/>
    <s v="Affluent Customer"/>
    <s v="N"/>
    <s v="Yes"/>
    <n v="5"/>
    <m/>
  </r>
  <r>
    <n v="5177"/>
    <n v="53"/>
    <x v="249"/>
    <n v="243"/>
    <d v="2017-05-01T00:00:00"/>
    <b v="1"/>
    <s v="Approved"/>
    <s v="OHM Cycles"/>
    <s v="Standard"/>
    <s v="medium"/>
    <s v="medium"/>
    <n v="795.34"/>
    <n v="101.58"/>
    <d v="1991-01-21T00:00:00"/>
    <n v="693.76"/>
    <s v="Female"/>
    <n v="86"/>
    <d v="1981-09-02T00:00:00"/>
    <n v="41.084142931253162"/>
    <s v="Paralegal"/>
    <s v="Financial Services"/>
    <s v="Affluent Customer"/>
    <s v="N"/>
    <s v="Yes"/>
    <n v="5"/>
    <m/>
  </r>
  <r>
    <n v="5163"/>
    <n v="31"/>
    <x v="249"/>
    <n v="330"/>
    <d v="2017-02-03T00:00:00"/>
    <b v="1"/>
    <s v="Approved"/>
    <s v="Giant Bicycles"/>
    <s v="Standard"/>
    <s v="medium"/>
    <s v="medium"/>
    <n v="230.91"/>
    <n v="173.18"/>
    <d v="1994-07-12T00:00:00"/>
    <n v="57.72999999999999"/>
    <s v="Female"/>
    <n v="86"/>
    <d v="1981-09-02T00:00:00"/>
    <n v="41.084142931253162"/>
    <s v="Paralegal"/>
    <s v="Financial Services"/>
    <s v="Affluent Customer"/>
    <s v="N"/>
    <s v="Yes"/>
    <n v="5"/>
    <m/>
  </r>
  <r>
    <n v="6393"/>
    <n v="76"/>
    <x v="249"/>
    <n v="330"/>
    <d v="2017-02-03T00:00:00"/>
    <b v="0"/>
    <s v="Approved"/>
    <s v="WeareA2B"/>
    <s v="Standard"/>
    <s v="low"/>
    <s v="medium"/>
    <n v="642.30999999999995"/>
    <n v="513.85"/>
    <d v="1991-07-10T00:00:00"/>
    <n v="128.45999999999992"/>
    <s v="Female"/>
    <n v="86"/>
    <d v="1981-09-02T00:00:00"/>
    <n v="41.084142931253162"/>
    <s v="Paralegal"/>
    <s v="Financial Services"/>
    <s v="Affluent Customer"/>
    <s v="N"/>
    <s v="Yes"/>
    <n v="5"/>
    <m/>
  </r>
  <r>
    <n v="18174"/>
    <n v="2"/>
    <x v="447"/>
    <n v="12"/>
    <d v="2017-12-18T00:00:00"/>
    <b v="0"/>
    <s v="Approved"/>
    <s v="Solex"/>
    <s v="Standard"/>
    <s v="medium"/>
    <s v="medium"/>
    <n v="71.489999999999995"/>
    <n v="53.62"/>
    <d v="2012-12-02T00:00:00"/>
    <n v="17.869999999999997"/>
    <s v="Female"/>
    <n v="20"/>
    <d v="1969-01-18T00:00:00"/>
    <n v="53.714279917871643"/>
    <n v="0"/>
    <s v="Retail"/>
    <s v="Affluent Customer"/>
    <s v="N"/>
    <s v="No"/>
    <n v="11"/>
    <m/>
  </r>
  <r>
    <n v="10471"/>
    <n v="80"/>
    <x v="447"/>
    <n v="64"/>
    <d v="2017-10-27T00:00:00"/>
    <b v="0"/>
    <s v="Approved"/>
    <s v="OHM Cycles"/>
    <s v="Touring"/>
    <s v="low"/>
    <s v="medium"/>
    <n v="1073.07"/>
    <n v="933.84"/>
    <d v="1997-01-25T00:00:00"/>
    <n v="139.2299999999999"/>
    <s v="Female"/>
    <n v="20"/>
    <d v="1969-01-18T00:00:00"/>
    <n v="53.714279917871643"/>
    <n v="0"/>
    <s v="Retail"/>
    <s v="Affluent Customer"/>
    <s v="N"/>
    <s v="No"/>
    <n v="11"/>
    <m/>
  </r>
  <r>
    <n v="3983"/>
    <n v="49"/>
    <x v="447"/>
    <n v="104"/>
    <d v="2017-09-17T00:00:00"/>
    <b v="1"/>
    <s v="Approved"/>
    <s v="Trek Bicycles"/>
    <s v="Road"/>
    <s v="medium"/>
    <s v="medium"/>
    <n v="533.51"/>
    <n v="400.13"/>
    <d v="2012-06-04T00:00:00"/>
    <n v="133.38"/>
    <s v="Female"/>
    <n v="20"/>
    <d v="1969-01-18T00:00:00"/>
    <n v="53.714279917871643"/>
    <n v="0"/>
    <s v="Retail"/>
    <s v="Affluent Customer"/>
    <s v="N"/>
    <s v="No"/>
    <n v="11"/>
    <m/>
  </r>
  <r>
    <n v="6739"/>
    <n v="69"/>
    <x v="447"/>
    <n v="253"/>
    <d v="2017-04-21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20"/>
    <d v="1969-01-18T00:00:00"/>
    <n v="53.714279917871643"/>
    <n v="0"/>
    <s v="Retail"/>
    <s v="Affluent Customer"/>
    <s v="N"/>
    <s v="No"/>
    <n v="11"/>
    <m/>
  </r>
  <r>
    <n v="803"/>
    <n v="67"/>
    <x v="447"/>
    <n v="262"/>
    <d v="2017-04-12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20"/>
    <d v="1969-01-18T00:00:00"/>
    <n v="53.714279917871643"/>
    <n v="0"/>
    <s v="Retail"/>
    <s v="Affluent Customer"/>
    <s v="N"/>
    <s v="No"/>
    <n v="11"/>
    <m/>
  </r>
  <r>
    <n v="15398"/>
    <n v="80"/>
    <x v="447"/>
    <n v="353"/>
    <d v="2017-01-11T00:00:00"/>
    <b v="0"/>
    <s v="Approved"/>
    <s v="OHM Cycles"/>
    <s v="Touring"/>
    <s v="low"/>
    <s v="medium"/>
    <n v="1073.07"/>
    <n v="933.84"/>
    <d v="1997-01-25T00:00:00"/>
    <n v="139.2299999999999"/>
    <s v="Female"/>
    <n v="20"/>
    <d v="1969-01-18T00:00:00"/>
    <n v="53.714279917871643"/>
    <n v="0"/>
    <s v="Retail"/>
    <s v="Affluent Customer"/>
    <s v="N"/>
    <s v="No"/>
    <n v="11"/>
    <m/>
  </r>
  <r>
    <n v="5642"/>
    <n v="17"/>
    <x v="448"/>
    <n v="49"/>
    <d v="2017-11-11T00:00:00"/>
    <b v="1"/>
    <s v="Cancelled"/>
    <s v="Solex"/>
    <s v="Standard"/>
    <s v="high"/>
    <s v="medium"/>
    <n v="1024.6600000000001"/>
    <n v="614.79999999999995"/>
    <d v="2011-05-07T00:00:00"/>
    <n v="409.86000000000013"/>
    <s v="Male"/>
    <n v="26"/>
    <d v="1976-07-18T00:00:00"/>
    <n v="46.212910054540835"/>
    <s v="Engineer III"/>
    <s v="Manufacturing"/>
    <s v="Affluent Customer"/>
    <s v="N"/>
    <s v="Yes"/>
    <n v="16"/>
    <m/>
  </r>
  <r>
    <n v="12227"/>
    <n v="71"/>
    <x v="448"/>
    <n v="93"/>
    <d v="2017-09-28T00:00:00"/>
    <b v="1"/>
    <s v="Approved"/>
    <s v="Solex"/>
    <s v="Standard"/>
    <s v="high"/>
    <s v="large"/>
    <n v="1842.92"/>
    <n v="1105.75"/>
    <d v="2004-07-25T00:00:00"/>
    <n v="737.17000000000007"/>
    <s v="Male"/>
    <n v="26"/>
    <d v="1976-07-18T00:00:00"/>
    <n v="46.212910054540835"/>
    <s v="Engineer III"/>
    <s v="Manufacturing"/>
    <s v="Affluent Customer"/>
    <s v="N"/>
    <s v="Yes"/>
    <n v="16"/>
    <m/>
  </r>
  <r>
    <n v="11966"/>
    <n v="57"/>
    <x v="448"/>
    <n v="158"/>
    <d v="2017-07-25T00:00:00"/>
    <b v="1"/>
    <s v="Approved"/>
    <s v="WeareA2B"/>
    <s v="Touring"/>
    <s v="medium"/>
    <s v="large"/>
    <n v="1890.39"/>
    <n v="260.14"/>
    <d v="2012-05-18T00:00:00"/>
    <n v="1630.25"/>
    <s v="Male"/>
    <n v="26"/>
    <d v="1976-07-18T00:00:00"/>
    <n v="46.212910054540835"/>
    <s v="Engineer III"/>
    <s v="Manufacturing"/>
    <s v="Affluent Customer"/>
    <s v="N"/>
    <s v="Yes"/>
    <n v="16"/>
    <m/>
  </r>
  <r>
    <n v="3315"/>
    <n v="89"/>
    <x v="448"/>
    <n v="252"/>
    <d v="2017-04-22T00:00:00"/>
    <b v="0"/>
    <s v="Approved"/>
    <s v="WeareA2B"/>
    <s v="Touring"/>
    <s v="medium"/>
    <s v="large"/>
    <n v="1362.99"/>
    <n v="57.74"/>
    <d v="2016-03-29T00:00:00"/>
    <n v="1305.25"/>
    <s v="Male"/>
    <n v="26"/>
    <d v="1976-07-18T00:00:00"/>
    <n v="46.212910054540835"/>
    <s v="Engineer III"/>
    <s v="Manufacturing"/>
    <s v="Affluent Customer"/>
    <s v="N"/>
    <s v="Yes"/>
    <n v="16"/>
    <m/>
  </r>
  <r>
    <n v="909"/>
    <n v="27"/>
    <x v="448"/>
    <n v="254"/>
    <d v="2017-04-20T00:00:00"/>
    <b v="0"/>
    <s v="Approved"/>
    <s v="Trek Bicycles"/>
    <s v="Standard"/>
    <s v="medium"/>
    <s v="medium"/>
    <n v="499.53"/>
    <n v="388.72"/>
    <d v="2003-03-18T00:00:00"/>
    <n v="110.80999999999995"/>
    <s v="Male"/>
    <n v="26"/>
    <d v="1976-07-18T00:00:00"/>
    <n v="46.212910054540835"/>
    <s v="Engineer III"/>
    <s v="Manufacturing"/>
    <s v="Affluent Customer"/>
    <s v="N"/>
    <s v="Yes"/>
    <n v="16"/>
    <m/>
  </r>
  <r>
    <n v="14514"/>
    <n v="74"/>
    <x v="448"/>
    <n v="286"/>
    <d v="2017-03-19T00:00:00"/>
    <b v="1"/>
    <s v="Approved"/>
    <s v="WeareA2B"/>
    <s v="Standard"/>
    <s v="medium"/>
    <s v="medium"/>
    <n v="1228.07"/>
    <n v="400.91"/>
    <d v="2015-08-10T00:00:00"/>
    <n v="827.15999999999985"/>
    <s v="Male"/>
    <n v="26"/>
    <d v="1976-07-18T00:00:00"/>
    <n v="46.212910054540835"/>
    <s v="Engineer III"/>
    <s v="Manufacturing"/>
    <s v="Affluent Customer"/>
    <s v="N"/>
    <s v="Yes"/>
    <n v="16"/>
    <m/>
  </r>
  <r>
    <n v="3340"/>
    <n v="46"/>
    <x v="449"/>
    <n v="134"/>
    <d v="2017-08-18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86"/>
    <d v="1962-05-19T00:00:00"/>
    <n v="60.388252520611374"/>
    <s v="Financial Analyst"/>
    <s v="Financial Services"/>
    <s v="Mass Customer"/>
    <s v="N"/>
    <s v="No"/>
    <n v="5"/>
    <m/>
  </r>
  <r>
    <n v="5040"/>
    <n v="53"/>
    <x v="449"/>
    <n v="166"/>
    <d v="2017-07-17T00:00:00"/>
    <b v="1"/>
    <s v="Approved"/>
    <s v="OHM Cycles"/>
    <s v="Standard"/>
    <s v="medium"/>
    <s v="medium"/>
    <n v="795.34"/>
    <n v="101.58"/>
    <d v="1997-02-09T00:00:00"/>
    <n v="693.76"/>
    <s v="Female"/>
    <n v="86"/>
    <d v="1962-05-19T00:00:00"/>
    <n v="60.388252520611374"/>
    <s v="Financial Analyst"/>
    <s v="Financial Services"/>
    <s v="Mass Customer"/>
    <s v="N"/>
    <s v="No"/>
    <n v="5"/>
    <m/>
  </r>
  <r>
    <n v="3709"/>
    <n v="94"/>
    <x v="449"/>
    <n v="189"/>
    <d v="2017-06-24T00:00:00"/>
    <b v="1"/>
    <s v="Approved"/>
    <s v="Giant Bicycles"/>
    <s v="Standard"/>
    <s v="medium"/>
    <s v="large"/>
    <n v="1635.3"/>
    <n v="993.66"/>
    <d v="2013-06-09T00:00:00"/>
    <n v="641.64"/>
    <s v="Female"/>
    <n v="86"/>
    <d v="1962-05-19T00:00:00"/>
    <n v="60.388252520611374"/>
    <s v="Financial Analyst"/>
    <s v="Financial Services"/>
    <s v="Mass Customer"/>
    <s v="N"/>
    <s v="No"/>
    <n v="5"/>
    <m/>
  </r>
  <r>
    <n v="9470"/>
    <n v="49"/>
    <x v="449"/>
    <n v="240"/>
    <d v="2017-05-04T00:00:00"/>
    <b v="1"/>
    <s v="Approved"/>
    <s v="Trek Bicycles"/>
    <s v="Road"/>
    <s v="medium"/>
    <s v="medium"/>
    <n v="533.51"/>
    <n v="400.13"/>
    <d v="2012-06-04T00:00:00"/>
    <n v="133.38"/>
    <s v="Female"/>
    <n v="86"/>
    <d v="1962-05-19T00:00:00"/>
    <n v="60.388252520611374"/>
    <s v="Financial Analyst"/>
    <s v="Financial Services"/>
    <s v="Mass Customer"/>
    <s v="N"/>
    <s v="No"/>
    <n v="5"/>
    <m/>
  </r>
  <r>
    <n v="6956"/>
    <n v="19"/>
    <x v="449"/>
    <n v="320"/>
    <d v="2017-02-13T00:00:00"/>
    <b v="0"/>
    <s v="Approved"/>
    <s v="OHM Cycles"/>
    <s v="Road"/>
    <s v="high"/>
    <s v="large"/>
    <n v="12.01"/>
    <n v="7.21"/>
    <d v="2009-03-08T00:00:00"/>
    <n v="4.8"/>
    <s v="Female"/>
    <n v="86"/>
    <d v="1962-05-19T00:00:00"/>
    <n v="60.388252520611374"/>
    <s v="Financial Analyst"/>
    <s v="Financial Services"/>
    <s v="Mass Customer"/>
    <s v="N"/>
    <s v="No"/>
    <n v="5"/>
    <m/>
  </r>
  <r>
    <n v="11088"/>
    <n v="46"/>
    <x v="450"/>
    <n v="29"/>
    <d v="2017-12-01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56"/>
    <d v="1986-12-11T00:00:00"/>
    <n v="35.807430602486043"/>
    <s v="Assistant Professor"/>
    <s v="Retail"/>
    <s v="Mass Customer"/>
    <s v="N"/>
    <s v="No"/>
    <n v="15"/>
    <m/>
  </r>
  <r>
    <n v="11297"/>
    <n v="18"/>
    <x v="450"/>
    <n v="66"/>
    <d v="2017-10-25T00:00:00"/>
    <b v="0"/>
    <s v="Approved"/>
    <s v="Solex"/>
    <s v="Standard"/>
    <s v="medium"/>
    <s v="medium"/>
    <n v="575.27"/>
    <n v="431.45"/>
    <d v="2013-03-12T00:00:00"/>
    <n v="143.82"/>
    <s v="Female"/>
    <n v="56"/>
    <d v="1986-12-11T00:00:00"/>
    <n v="35.807430602486043"/>
    <s v="Assistant Professor"/>
    <s v="Retail"/>
    <s v="Mass Customer"/>
    <s v="N"/>
    <s v="No"/>
    <n v="15"/>
    <m/>
  </r>
  <r>
    <n v="18662"/>
    <n v="34"/>
    <x v="450"/>
    <n v="110"/>
    <d v="2017-09-11T00:00:00"/>
    <b v="0"/>
    <s v="Approved"/>
    <s v="Norco Bicycles"/>
    <s v="Road"/>
    <s v="high"/>
    <s v="large"/>
    <n v="774.53"/>
    <n v="464.72"/>
    <d v="2003-03-18T00:00:00"/>
    <n v="309.80999999999995"/>
    <s v="Female"/>
    <n v="56"/>
    <d v="1986-12-11T00:00:00"/>
    <n v="35.807430602486043"/>
    <s v="Assistant Professor"/>
    <s v="Retail"/>
    <s v="Mass Customer"/>
    <s v="N"/>
    <s v="No"/>
    <n v="15"/>
    <m/>
  </r>
  <r>
    <n v="5859"/>
    <n v="14"/>
    <x v="450"/>
    <n v="133"/>
    <d v="2017-08-19T00:00:00"/>
    <b v="0"/>
    <s v="Approved"/>
    <s v="Trek Bicycles"/>
    <s v="Standard"/>
    <s v="medium"/>
    <s v="small"/>
    <n v="1386.84"/>
    <n v="1234.29"/>
    <d v="2003-08-05T00:00:00"/>
    <n v="152.54999999999995"/>
    <s v="Female"/>
    <n v="56"/>
    <d v="1986-12-11T00:00:00"/>
    <n v="35.807430602486043"/>
    <s v="Assistant Professor"/>
    <s v="Retail"/>
    <s v="Mass Customer"/>
    <s v="N"/>
    <s v="No"/>
    <n v="15"/>
    <m/>
  </r>
  <r>
    <n v="19037"/>
    <n v="28"/>
    <x v="450"/>
    <n v="195"/>
    <d v="2017-06-18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56"/>
    <d v="1986-12-11T00:00:00"/>
    <n v="35.807430602486043"/>
    <s v="Assistant Professor"/>
    <s v="Retail"/>
    <s v="Mass Customer"/>
    <s v="N"/>
    <s v="No"/>
    <n v="15"/>
    <m/>
  </r>
  <r>
    <n v="14461"/>
    <n v="84"/>
    <x v="450"/>
    <n v="288"/>
    <d v="2017-03-17T00:00:00"/>
    <b v="0"/>
    <s v="Approved"/>
    <s v="Trek Bicycles"/>
    <s v="Road"/>
    <s v="medium"/>
    <s v="medium"/>
    <n v="290.62"/>
    <n v="215.14"/>
    <d v="2004-12-18T00:00:00"/>
    <n v="75.480000000000018"/>
    <s v="Female"/>
    <n v="56"/>
    <d v="1986-12-11T00:00:00"/>
    <n v="35.807430602486043"/>
    <s v="Assistant Professor"/>
    <s v="Retail"/>
    <s v="Mass Customer"/>
    <s v="N"/>
    <s v="No"/>
    <n v="15"/>
    <m/>
  </r>
  <r>
    <n v="17776"/>
    <n v="73"/>
    <x v="450"/>
    <n v="300"/>
    <d v="2017-03-05T00:00:00"/>
    <b v="0"/>
    <s v="Approved"/>
    <s v="Solex"/>
    <s v="Standard"/>
    <s v="medium"/>
    <s v="medium"/>
    <n v="1945.43"/>
    <n v="333.18"/>
    <d v="2002-08-31T00:00:00"/>
    <n v="1612.25"/>
    <s v="Female"/>
    <n v="56"/>
    <d v="1986-12-11T00:00:00"/>
    <n v="35.807430602486043"/>
    <s v="Assistant Professor"/>
    <s v="Retail"/>
    <s v="Mass Customer"/>
    <s v="N"/>
    <s v="No"/>
    <n v="15"/>
    <m/>
  </r>
  <r>
    <n v="1674"/>
    <n v="47"/>
    <x v="451"/>
    <n v="56"/>
    <d v="2017-11-04T00:00:00"/>
    <b v="1"/>
    <s v="Approved"/>
    <s v="Trek Bicycles"/>
    <s v="Road"/>
    <s v="low"/>
    <s v="small"/>
    <n v="1720.7"/>
    <n v="1531.42"/>
    <d v="2006-10-01T00:00:00"/>
    <n v="189.27999999999997"/>
    <s v="Male"/>
    <n v="9"/>
    <d v="1977-06-03T00:00:00"/>
    <n v="45.336197726090823"/>
    <s v="Desktop Support Technician"/>
    <s v="Retail"/>
    <s v="Affluent Customer"/>
    <s v="N"/>
    <s v="No"/>
    <n v="22"/>
    <m/>
  </r>
  <r>
    <n v="3"/>
    <n v="37"/>
    <x v="451"/>
    <n v="75"/>
    <d v="2017-10-16T00:00:00"/>
    <b v="0"/>
    <s v="Approved"/>
    <s v="OHM Cycles"/>
    <s v="Standard"/>
    <s v="low"/>
    <s v="medium"/>
    <n v="1793.43"/>
    <n v="248.82"/>
    <d v="1999-07-20T00:00:00"/>
    <n v="1544.6100000000001"/>
    <s v="Male"/>
    <n v="9"/>
    <d v="1977-06-03T00:00:00"/>
    <n v="45.336197726090823"/>
    <s v="Desktop Support Technician"/>
    <s v="Retail"/>
    <s v="Affluent Customer"/>
    <s v="N"/>
    <s v="No"/>
    <n v="22"/>
    <m/>
  </r>
  <r>
    <n v="18312"/>
    <n v="77"/>
    <x v="451"/>
    <n v="88"/>
    <d v="2017-10-03T00:00:00"/>
    <b v="0"/>
    <s v="Approved"/>
    <s v="Norco Bicycles"/>
    <s v="Road"/>
    <s v="medium"/>
    <s v="large"/>
    <n v="1240.31"/>
    <n v="795.1"/>
    <d v="2011-01-10T00:00:00"/>
    <n v="445.20999999999992"/>
    <s v="Male"/>
    <n v="9"/>
    <d v="1977-06-03T00:00:00"/>
    <n v="45.336197726090823"/>
    <s v="Desktop Support Technician"/>
    <s v="Retail"/>
    <s v="Affluent Customer"/>
    <s v="N"/>
    <s v="No"/>
    <n v="22"/>
    <m/>
  </r>
  <r>
    <n v="13820"/>
    <n v="12"/>
    <x v="451"/>
    <n v="91"/>
    <d v="2017-09-30T00:00:00"/>
    <b v="1"/>
    <s v="Approved"/>
    <s v="WeareA2B"/>
    <s v="Standard"/>
    <s v="medium"/>
    <s v="medium"/>
    <n v="1231.1500000000001"/>
    <n v="161.6"/>
    <d v="2004-08-17T00:00:00"/>
    <n v="1069.5500000000002"/>
    <s v="Male"/>
    <n v="9"/>
    <d v="1977-06-03T00:00:00"/>
    <n v="45.336197726090823"/>
    <s v="Desktop Support Technician"/>
    <s v="Retail"/>
    <s v="Affluent Customer"/>
    <s v="N"/>
    <s v="No"/>
    <n v="22"/>
    <m/>
  </r>
  <r>
    <n v="17824"/>
    <n v="61"/>
    <x v="451"/>
    <n v="239"/>
    <d v="2017-05-05T00:00:00"/>
    <b v="1"/>
    <s v="Approved"/>
    <s v="OHM Cycles"/>
    <s v="Standard"/>
    <s v="low"/>
    <s v="medium"/>
    <n v="71.16"/>
    <n v="56.93"/>
    <d v="2015-06-17T00:00:00"/>
    <n v="14.229999999999997"/>
    <s v="Male"/>
    <n v="9"/>
    <d v="1977-06-03T00:00:00"/>
    <n v="45.336197726090823"/>
    <s v="Desktop Support Technician"/>
    <s v="Retail"/>
    <s v="Affluent Customer"/>
    <s v="N"/>
    <s v="No"/>
    <n v="22"/>
    <m/>
  </r>
  <r>
    <n v="17127"/>
    <n v="3"/>
    <x v="451"/>
    <n v="335"/>
    <d v="2017-01-29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9"/>
    <d v="1977-06-03T00:00:00"/>
    <n v="45.336197726090823"/>
    <s v="Desktop Support Technician"/>
    <s v="Retail"/>
    <s v="Affluent Customer"/>
    <s v="N"/>
    <s v="No"/>
    <n v="22"/>
    <m/>
  </r>
  <r>
    <n v="18155"/>
    <n v="34"/>
    <x v="452"/>
    <n v="56"/>
    <d v="2017-11-04T00:00:00"/>
    <b v="1"/>
    <s v="Approved"/>
    <s v="Norco Bicycles"/>
    <s v="Road"/>
    <s v="high"/>
    <s v="large"/>
    <n v="774.53"/>
    <n v="464.72"/>
    <d v="2008-03-19T00:00:00"/>
    <n v="309.80999999999995"/>
    <s v="Female"/>
    <n v="40"/>
    <d v="1975-10-17T00:00:00"/>
    <n v="46.966334712075081"/>
    <s v="Graphic Designer"/>
    <s v="n/a"/>
    <s v="Mass Customer"/>
    <s v="N"/>
    <s v="Yes"/>
    <n v="17"/>
    <m/>
  </r>
  <r>
    <n v="18507"/>
    <n v="70"/>
    <x v="452"/>
    <n v="99"/>
    <d v="2017-09-22T00:00:00"/>
    <b v="0"/>
    <s v="Approved"/>
    <s v="Trek Bicycles"/>
    <s v="Standard"/>
    <s v="high"/>
    <s v="medium"/>
    <n v="495.72"/>
    <n v="297.43"/>
    <d v="2004-07-25T00:00:00"/>
    <n v="198.29000000000002"/>
    <s v="Female"/>
    <n v="40"/>
    <d v="1975-10-17T00:00:00"/>
    <n v="46.966334712075081"/>
    <s v="Graphic Designer"/>
    <s v="n/a"/>
    <s v="Mass Customer"/>
    <s v="N"/>
    <s v="Yes"/>
    <n v="17"/>
    <m/>
  </r>
  <r>
    <n v="12287"/>
    <n v="63"/>
    <x v="452"/>
    <n v="135"/>
    <d v="2017-08-17T00:00:00"/>
    <b v="0"/>
    <s v="Approved"/>
    <s v="Solex"/>
    <s v="Standard"/>
    <s v="medium"/>
    <s v="medium"/>
    <n v="1483.2"/>
    <n v="99.59"/>
    <d v="2012-05-18T00:00:00"/>
    <n v="1383.6100000000001"/>
    <s v="Female"/>
    <n v="40"/>
    <d v="1975-10-17T00:00:00"/>
    <n v="46.966334712075081"/>
    <s v="Graphic Designer"/>
    <s v="n/a"/>
    <s v="Mass Customer"/>
    <s v="N"/>
    <s v="Yes"/>
    <n v="17"/>
    <m/>
  </r>
  <r>
    <n v="17309"/>
    <n v="2"/>
    <x v="452"/>
    <n v="252"/>
    <d v="2017-04-22T00:00:00"/>
    <b v="0"/>
    <s v="Approved"/>
    <s v="Solex"/>
    <s v="Standard"/>
    <s v="medium"/>
    <s v="medium"/>
    <n v="71.489999999999995"/>
    <n v="53.62"/>
    <d v="2011-08-29T00:00:00"/>
    <n v="17.869999999999997"/>
    <s v="Female"/>
    <n v="40"/>
    <d v="1975-10-17T00:00:00"/>
    <n v="46.966334712075081"/>
    <s v="Graphic Designer"/>
    <s v="n/a"/>
    <s v="Mass Customer"/>
    <s v="N"/>
    <s v="Yes"/>
    <n v="17"/>
    <m/>
  </r>
  <r>
    <n v="3858"/>
    <n v="1"/>
    <x v="452"/>
    <n v="277"/>
    <d v="2017-03-28T00:00:00"/>
    <b v="1"/>
    <s v="Approved"/>
    <s v="Giant Bicycles"/>
    <s v="Standard"/>
    <s v="medium"/>
    <s v="medium"/>
    <n v="1403.5"/>
    <n v="954.82"/>
    <d v="2016-11-14T00:00:00"/>
    <n v="448.67999999999995"/>
    <s v="Female"/>
    <n v="40"/>
    <d v="1975-10-17T00:00:00"/>
    <n v="46.966334712075081"/>
    <s v="Graphic Designer"/>
    <s v="n/a"/>
    <s v="Mass Customer"/>
    <s v="N"/>
    <s v="Yes"/>
    <n v="17"/>
    <m/>
  </r>
  <r>
    <n v="18409"/>
    <n v="77"/>
    <x v="33"/>
    <n v="18"/>
    <d v="2017-12-12T00:00:00"/>
    <b v="0"/>
    <s v="Approved"/>
    <s v="Norco Bicycles"/>
    <s v="Road"/>
    <s v="medium"/>
    <s v="large"/>
    <n v="1240.31"/>
    <n v="795.1"/>
    <d v="2004-12-18T00:00:00"/>
    <n v="445.20999999999992"/>
    <s v="Male"/>
    <n v="92"/>
    <d v="1995-12-17T00:00:00"/>
    <n v="26.785512794583976"/>
    <s v="Geologist I"/>
    <s v="Financial Services"/>
    <s v="Affluent Customer"/>
    <s v="N"/>
    <s v="Yes"/>
    <n v="4"/>
    <m/>
  </r>
  <r>
    <n v="8036"/>
    <n v="32"/>
    <x v="33"/>
    <n v="130"/>
    <d v="2017-08-22T00:00:00"/>
    <b v="0"/>
    <s v="Approved"/>
    <s v="Giant Bicycles"/>
    <s v="Standard"/>
    <s v="medium"/>
    <s v="medium"/>
    <n v="642.70000000000005"/>
    <n v="211.37"/>
    <d v="1994-07-12T00:00:00"/>
    <n v="431.33000000000004"/>
    <s v="Male"/>
    <n v="92"/>
    <d v="1995-12-17T00:00:00"/>
    <n v="26.785512794583976"/>
    <s v="Geologist I"/>
    <s v="Financial Services"/>
    <s v="Affluent Customer"/>
    <s v="N"/>
    <s v="Yes"/>
    <n v="4"/>
    <m/>
  </r>
  <r>
    <n v="11331"/>
    <n v="62"/>
    <x v="33"/>
    <n v="132"/>
    <d v="2017-08-20T00:00:00"/>
    <b v="0"/>
    <s v="Approved"/>
    <s v="Solex"/>
    <s v="Standard"/>
    <s v="medium"/>
    <s v="medium"/>
    <n v="478.16"/>
    <n v="298.72000000000003"/>
    <d v="2012-05-18T00:00:00"/>
    <n v="179.44"/>
    <s v="Male"/>
    <n v="92"/>
    <d v="1995-12-17T00:00:00"/>
    <n v="26.785512794583976"/>
    <s v="Geologist I"/>
    <s v="Financial Services"/>
    <s v="Affluent Customer"/>
    <s v="N"/>
    <s v="Yes"/>
    <n v="4"/>
    <m/>
  </r>
  <r>
    <n v="15552"/>
    <n v="37"/>
    <x v="33"/>
    <n v="178"/>
    <d v="2017-07-05T00:00:00"/>
    <b v="1"/>
    <s v="Approved"/>
    <s v="OHM Cycles"/>
    <s v="Standard"/>
    <s v="low"/>
    <s v="medium"/>
    <n v="1793.43"/>
    <n v="248.82"/>
    <d v="1999-12-04T00:00:00"/>
    <n v="1544.6100000000001"/>
    <s v="Male"/>
    <n v="92"/>
    <d v="1995-12-17T00:00:00"/>
    <n v="26.785512794583976"/>
    <s v="Geologist I"/>
    <s v="Financial Services"/>
    <s v="Affluent Customer"/>
    <s v="N"/>
    <s v="Yes"/>
    <n v="4"/>
    <m/>
  </r>
  <r>
    <n v="16372"/>
    <n v="99"/>
    <x v="33"/>
    <n v="247"/>
    <d v="2017-04-27T00:00:00"/>
    <b v="1"/>
    <s v="Approved"/>
    <s v="OHM Cycles"/>
    <s v="Standard"/>
    <s v="medium"/>
    <s v="medium"/>
    <n v="1227.3399999999999"/>
    <n v="770.89"/>
    <d v="1991-05-06T00:00:00"/>
    <n v="456.44999999999993"/>
    <s v="Male"/>
    <n v="92"/>
    <d v="1995-12-17T00:00:00"/>
    <n v="26.785512794583976"/>
    <s v="Geologist I"/>
    <s v="Financial Services"/>
    <s v="Affluent Customer"/>
    <s v="N"/>
    <s v="Yes"/>
    <n v="4"/>
    <m/>
  </r>
  <r>
    <n v="5310"/>
    <n v="73"/>
    <x v="33"/>
    <n v="256"/>
    <d v="2017-04-18T00:00:00"/>
    <b v="0"/>
    <s v="Approved"/>
    <s v="Solex"/>
    <s v="Standard"/>
    <s v="medium"/>
    <s v="medium"/>
    <n v="1945.43"/>
    <n v="333.18"/>
    <d v="2006-05-22T00:00:00"/>
    <n v="1612.25"/>
    <s v="Male"/>
    <n v="92"/>
    <d v="1995-12-17T00:00:00"/>
    <n v="26.785512794583976"/>
    <s v="Geologist I"/>
    <s v="Financial Services"/>
    <s v="Affluent Customer"/>
    <s v="N"/>
    <s v="Yes"/>
    <n v="4"/>
    <m/>
  </r>
  <r>
    <n v="5781"/>
    <n v="8"/>
    <x v="33"/>
    <n v="265"/>
    <d v="2017-04-09T00:00:00"/>
    <b v="1"/>
    <s v="Approved"/>
    <s v="Solex"/>
    <s v="Road"/>
    <s v="medium"/>
    <s v="small"/>
    <n v="1703.52"/>
    <n v="1516.13"/>
    <d v="2005-12-07T00:00:00"/>
    <n v="187.38999999999987"/>
    <s v="Male"/>
    <n v="92"/>
    <d v="1995-12-17T00:00:00"/>
    <n v="26.785512794583976"/>
    <s v="Geologist I"/>
    <s v="Financial Services"/>
    <s v="Affluent Customer"/>
    <s v="N"/>
    <s v="Yes"/>
    <n v="4"/>
    <m/>
  </r>
  <r>
    <n v="9205"/>
    <n v="2"/>
    <x v="33"/>
    <n v="339"/>
    <d v="2017-01-25T00:00:00"/>
    <b v="0"/>
    <s v="Approved"/>
    <s v="Solex"/>
    <s v="Standard"/>
    <s v="medium"/>
    <s v="medium"/>
    <n v="71.489999999999995"/>
    <n v="53.62"/>
    <d v="2011-04-16T00:00:00"/>
    <n v="17.869999999999997"/>
    <s v="Male"/>
    <n v="92"/>
    <d v="1995-12-17T00:00:00"/>
    <n v="26.785512794583976"/>
    <s v="Geologist I"/>
    <s v="Financial Services"/>
    <s v="Affluent Customer"/>
    <s v="N"/>
    <s v="Yes"/>
    <n v="4"/>
    <m/>
  </r>
  <r>
    <n v="2066"/>
    <n v="19"/>
    <x v="453"/>
    <n v="14"/>
    <d v="2017-12-16T00:00:00"/>
    <b v="1"/>
    <s v="Approved"/>
    <s v="Trek Bicycles"/>
    <s v="Mountain"/>
    <s v="low"/>
    <s v="medium"/>
    <n v="574.64"/>
    <n v="459.71"/>
    <d v="2003-02-07T00:00:00"/>
    <n v="114.93"/>
    <s v="Female"/>
    <n v="19"/>
    <d v="1971-09-28T00:00:00"/>
    <n v="51.021129232623025"/>
    <n v="0"/>
    <s v="Manufacturing"/>
    <s v="High Net Worth"/>
    <s v="N"/>
    <s v="Yes"/>
    <n v="14"/>
    <m/>
  </r>
  <r>
    <n v="1722"/>
    <n v="89"/>
    <x v="453"/>
    <n v="67"/>
    <d v="2017-10-24T00:00:00"/>
    <b v="1"/>
    <s v="Approved"/>
    <s v="Giant Bicycles"/>
    <s v="Standard"/>
    <s v="medium"/>
    <s v="large"/>
    <n v="1812.75"/>
    <n v="582.48"/>
    <d v="1999-12-04T00:00:00"/>
    <n v="1230.27"/>
    <s v="Female"/>
    <n v="19"/>
    <d v="1971-09-28T00:00:00"/>
    <n v="51.021129232623025"/>
    <n v="0"/>
    <s v="Manufacturing"/>
    <s v="High Net Worth"/>
    <s v="N"/>
    <s v="Yes"/>
    <n v="14"/>
    <m/>
  </r>
  <r>
    <n v="905"/>
    <n v="2"/>
    <x v="453"/>
    <n v="79"/>
    <d v="2017-10-12T00:00:00"/>
    <b v="0"/>
    <s v="Approved"/>
    <s v="Giant Bicycles"/>
    <s v="Road"/>
    <s v="low"/>
    <s v="small"/>
    <n v="590.26"/>
    <n v="525.33000000000004"/>
    <d v="1992-10-02T00:00:00"/>
    <n v="64.92999999999995"/>
    <s v="Female"/>
    <n v="19"/>
    <d v="1971-09-28T00:00:00"/>
    <n v="51.021129232623025"/>
    <n v="0"/>
    <s v="Manufacturing"/>
    <s v="High Net Worth"/>
    <s v="N"/>
    <s v="Yes"/>
    <n v="14"/>
    <m/>
  </r>
  <r>
    <n v="7781"/>
    <n v="54"/>
    <x v="453"/>
    <n v="119"/>
    <d v="2017-09-02T00:00:00"/>
    <b v="0"/>
    <s v="Approved"/>
    <s v="WeareA2B"/>
    <s v="Standard"/>
    <s v="medium"/>
    <s v="medium"/>
    <n v="1807.45"/>
    <n v="778.69"/>
    <d v="2015-04-11T00:00:00"/>
    <n v="1028.76"/>
    <s v="Female"/>
    <n v="19"/>
    <d v="1971-09-28T00:00:00"/>
    <n v="51.021129232623025"/>
    <n v="0"/>
    <s v="Manufacturing"/>
    <s v="High Net Worth"/>
    <s v="N"/>
    <s v="Yes"/>
    <n v="14"/>
    <m/>
  </r>
  <r>
    <n v="4880"/>
    <n v="58"/>
    <x v="453"/>
    <n v="137"/>
    <d v="2017-08-15T00:00:00"/>
    <b v="1"/>
    <s v="Approved"/>
    <s v="OHM Cycles"/>
    <s v="Road"/>
    <s v="medium"/>
    <s v="medium"/>
    <n v="1280.28"/>
    <n v="829.51"/>
    <d v="2009-04-12T00:00:00"/>
    <n v="450.77"/>
    <s v="Female"/>
    <n v="19"/>
    <d v="1971-09-28T00:00:00"/>
    <n v="51.021129232623025"/>
    <n v="0"/>
    <s v="Manufacturing"/>
    <s v="High Net Worth"/>
    <s v="N"/>
    <s v="Yes"/>
    <n v="14"/>
    <m/>
  </r>
  <r>
    <n v="18977"/>
    <n v="35"/>
    <x v="453"/>
    <n v="350"/>
    <d v="2017-01-14T00:00:00"/>
    <b v="1"/>
    <s v="Approved"/>
    <s v="Giant Bicycles"/>
    <s v="Standard"/>
    <s v="medium"/>
    <s v="medium"/>
    <n v="1403.5"/>
    <n v="954.82"/>
    <d v="2016-11-14T00:00:00"/>
    <n v="448.67999999999995"/>
    <s v="Female"/>
    <n v="19"/>
    <d v="1971-09-28T00:00:00"/>
    <n v="51.021129232623025"/>
    <n v="0"/>
    <s v="Manufacturing"/>
    <s v="High Net Worth"/>
    <s v="N"/>
    <s v="Yes"/>
    <n v="14"/>
    <m/>
  </r>
  <r>
    <n v="8686"/>
    <n v="82"/>
    <x v="454"/>
    <n v="106"/>
    <d v="2017-09-15T00:00:00"/>
    <b v="0"/>
    <s v="Approved"/>
    <s v="Giant Bicycles"/>
    <s v="Road"/>
    <s v="medium"/>
    <s v="medium"/>
    <n v="1538.99"/>
    <n v="829.65"/>
    <d v="2016-02-04T00:00:00"/>
    <n v="709.34"/>
    <s v="Female"/>
    <n v="58"/>
    <d v="1987-06-16T00:00:00"/>
    <n v="35.295101835679866"/>
    <s v="Financial Analyst"/>
    <s v="Financial Services"/>
    <s v="High Net Worth"/>
    <s v="N"/>
    <s v="No"/>
    <n v="12"/>
    <m/>
  </r>
  <r>
    <n v="16654"/>
    <n v="27"/>
    <x v="454"/>
    <n v="137"/>
    <d v="2017-08-15T00:00:00"/>
    <b v="1"/>
    <s v="Approved"/>
    <s v="Trek Bicycles"/>
    <s v="Standard"/>
    <s v="low"/>
    <s v="medium"/>
    <n v="1057.51"/>
    <n v="154.4"/>
    <d v="1994-07-12T00:00:00"/>
    <n v="903.11"/>
    <s v="Female"/>
    <n v="58"/>
    <d v="1987-06-16T00:00:00"/>
    <n v="35.295101835679866"/>
    <s v="Financial Analyst"/>
    <s v="Financial Services"/>
    <s v="High Net Worth"/>
    <s v="N"/>
    <s v="No"/>
    <n v="12"/>
    <m/>
  </r>
  <r>
    <n v="18749"/>
    <n v="0"/>
    <x v="454"/>
    <n v="284"/>
    <d v="2017-03-21T00:00:00"/>
    <b v="0"/>
    <s v="Approved"/>
    <s v="WeareA2B"/>
    <s v="Standard"/>
    <s v="medium"/>
    <s v="medium"/>
    <n v="60.34"/>
    <n v="45.26"/>
    <d v="1993-07-15T00:00:00"/>
    <n v="15.080000000000005"/>
    <s v="Female"/>
    <n v="58"/>
    <d v="1987-06-16T00:00:00"/>
    <n v="35.295101835679866"/>
    <s v="Financial Analyst"/>
    <s v="Financial Services"/>
    <s v="High Net Worth"/>
    <s v="N"/>
    <s v="No"/>
    <n v="12"/>
    <m/>
  </r>
  <r>
    <n v="1349"/>
    <n v="38"/>
    <x v="454"/>
    <n v="316"/>
    <d v="2017-02-17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58"/>
    <d v="1987-06-16T00:00:00"/>
    <n v="35.295101835679866"/>
    <s v="Financial Analyst"/>
    <s v="Financial Services"/>
    <s v="High Net Worth"/>
    <s v="N"/>
    <s v="No"/>
    <n v="12"/>
    <m/>
  </r>
  <r>
    <n v="9502"/>
    <n v="19"/>
    <x v="454"/>
    <n v="337"/>
    <d v="2017-01-27T00:00:00"/>
    <b v="1"/>
    <s v="Approved"/>
    <s v="Trek Bicycles"/>
    <s v="Mountain"/>
    <s v="low"/>
    <s v="medium"/>
    <n v="574.64"/>
    <n v="459.71"/>
    <d v="2011-08-29T00:00:00"/>
    <n v="114.93"/>
    <s v="Female"/>
    <n v="58"/>
    <d v="1987-06-16T00:00:00"/>
    <n v="35.295101835679866"/>
    <s v="Financial Analyst"/>
    <s v="Financial Services"/>
    <s v="High Net Worth"/>
    <s v="N"/>
    <s v="No"/>
    <n v="12"/>
    <m/>
  </r>
  <r>
    <n v="14671"/>
    <n v="98"/>
    <x v="455"/>
    <n v="9"/>
    <d v="2017-12-21T00:00:00"/>
    <b v="0"/>
    <s v="Approved"/>
    <s v="OHM Cycles"/>
    <s v="Standard"/>
    <s v="medium"/>
    <s v="medium"/>
    <n v="795.34"/>
    <n v="101.58"/>
    <d v="1993-07-20T00:00:00"/>
    <n v="693.76"/>
    <s v="Female"/>
    <n v="82"/>
    <d v="1979-01-12T00:00:00"/>
    <n v="43.725238821664121"/>
    <s v="Structural Analysis Engineer"/>
    <s v="n/a"/>
    <s v="High Net Worth"/>
    <s v="N"/>
    <s v="Yes"/>
    <n v="15"/>
    <m/>
  </r>
  <r>
    <n v="3246"/>
    <n v="69"/>
    <x v="455"/>
    <n v="76"/>
    <d v="2017-10-15T00:00:00"/>
    <b v="0"/>
    <s v="Approved"/>
    <s v="Norco Bicycles"/>
    <s v="Road"/>
    <s v="medium"/>
    <s v="large"/>
    <n v="1240.31"/>
    <n v="795.1"/>
    <d v="1997-01-25T00:00:00"/>
    <n v="445.20999999999992"/>
    <s v="Female"/>
    <n v="82"/>
    <d v="1979-01-12T00:00:00"/>
    <n v="43.725238821664121"/>
    <s v="Structural Analysis Engineer"/>
    <s v="n/a"/>
    <s v="High Net Worth"/>
    <s v="N"/>
    <s v="Yes"/>
    <n v="15"/>
    <m/>
  </r>
  <r>
    <n v="8287"/>
    <n v="89"/>
    <x v="455"/>
    <n v="128"/>
    <d v="2017-08-24T00:00:00"/>
    <b v="1"/>
    <s v="Approved"/>
    <s v="Giant Bicycles"/>
    <s v="Standard"/>
    <s v="medium"/>
    <s v="large"/>
    <n v="1812.75"/>
    <n v="582.48"/>
    <d v="2006-02-02T00:00:00"/>
    <n v="1230.27"/>
    <s v="Female"/>
    <n v="82"/>
    <d v="1979-01-12T00:00:00"/>
    <n v="43.725238821664121"/>
    <s v="Structural Analysis Engineer"/>
    <s v="n/a"/>
    <s v="High Net Worth"/>
    <s v="N"/>
    <s v="Yes"/>
    <n v="15"/>
    <m/>
  </r>
  <r>
    <n v="19098"/>
    <n v="0"/>
    <x v="455"/>
    <n v="165"/>
    <d v="2017-07-18T00:00:00"/>
    <b v="0"/>
    <s v="Approved"/>
    <s v="OHM Cycles"/>
    <s v="Standard"/>
    <s v="low"/>
    <s v="medium"/>
    <n v="71.16"/>
    <n v="56.93"/>
    <d v="2010-11-05T00:00:00"/>
    <n v="14.229999999999997"/>
    <s v="Female"/>
    <n v="82"/>
    <d v="1979-01-12T00:00:00"/>
    <n v="43.725238821664121"/>
    <s v="Structural Analysis Engineer"/>
    <s v="n/a"/>
    <s v="High Net Worth"/>
    <s v="N"/>
    <s v="Yes"/>
    <n v="15"/>
    <m/>
  </r>
  <r>
    <n v="15866"/>
    <n v="0"/>
    <x v="455"/>
    <n v="276"/>
    <d v="2017-03-29T00:00:00"/>
    <b v="1"/>
    <s v="Approved"/>
    <s v="Solex"/>
    <s v="Standard"/>
    <s v="medium"/>
    <s v="medium"/>
    <n v="71.489999999999995"/>
    <n v="53.62"/>
    <d v="2012-12-02T00:00:00"/>
    <n v="17.869999999999997"/>
    <s v="Female"/>
    <n v="82"/>
    <d v="1979-01-12T00:00:00"/>
    <n v="43.725238821664121"/>
    <s v="Structural Analysis Engineer"/>
    <s v="n/a"/>
    <s v="High Net Worth"/>
    <s v="N"/>
    <s v="Yes"/>
    <n v="15"/>
    <m/>
  </r>
  <r>
    <n v="11955"/>
    <n v="0"/>
    <x v="455"/>
    <n v="285"/>
    <d v="2017-03-20T00:00:00"/>
    <b v="0"/>
    <s v="Approved"/>
    <s v="Solex"/>
    <s v="Standard"/>
    <s v="medium"/>
    <s v="medium"/>
    <n v="71.489999999999995"/>
    <n v="53.62"/>
    <d v="2011-04-16T00:00:00"/>
    <n v="17.869999999999997"/>
    <s v="Female"/>
    <n v="82"/>
    <d v="1979-01-12T00:00:00"/>
    <n v="43.725238821664121"/>
    <s v="Structural Analysis Engineer"/>
    <s v="n/a"/>
    <s v="High Net Worth"/>
    <s v="N"/>
    <s v="Yes"/>
    <n v="15"/>
    <m/>
  </r>
  <r>
    <n v="3986"/>
    <n v="5"/>
    <x v="455"/>
    <n v="329"/>
    <d v="2017-02-04T00:00:00"/>
    <b v="0"/>
    <s v="Approved"/>
    <s v="Giant Bicycles"/>
    <s v="Standard"/>
    <s v="high"/>
    <s v="medium"/>
    <n v="1129.1300000000001"/>
    <n v="677.48"/>
    <d v="2004-08-17T00:00:00"/>
    <n v="451.65000000000009"/>
    <s v="Female"/>
    <n v="82"/>
    <d v="1979-01-12T00:00:00"/>
    <n v="43.725238821664121"/>
    <s v="Structural Analysis Engineer"/>
    <s v="n/a"/>
    <s v="High Net Worth"/>
    <s v="N"/>
    <s v="Yes"/>
    <n v="15"/>
    <m/>
  </r>
  <r>
    <n v="15028"/>
    <n v="34"/>
    <x v="455"/>
    <n v="329"/>
    <d v="2017-02-04T00:00:00"/>
    <b v="1"/>
    <s v="Approved"/>
    <s v="WeareA2B"/>
    <s v="Standard"/>
    <s v="medium"/>
    <s v="medium"/>
    <n v="1231.1500000000001"/>
    <n v="161.6"/>
    <d v="2009-03-08T00:00:00"/>
    <n v="1069.5500000000002"/>
    <s v="Female"/>
    <n v="82"/>
    <d v="1979-01-12T00:00:00"/>
    <n v="43.725238821664121"/>
    <s v="Structural Analysis Engineer"/>
    <s v="n/a"/>
    <s v="High Net Worth"/>
    <s v="N"/>
    <s v="Yes"/>
    <n v="15"/>
    <m/>
  </r>
  <r>
    <n v="17026"/>
    <n v="59"/>
    <x v="455"/>
    <n v="348"/>
    <d v="2017-01-16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82"/>
    <d v="1979-01-12T00:00:00"/>
    <n v="43.725238821664121"/>
    <s v="Structural Analysis Engineer"/>
    <s v="n/a"/>
    <s v="High Net Worth"/>
    <s v="N"/>
    <s v="Yes"/>
    <n v="15"/>
    <m/>
  </r>
  <r>
    <n v="11356"/>
    <n v="78"/>
    <x v="456"/>
    <n v="17"/>
    <d v="2017-12-13T00:00:00"/>
    <b v="0"/>
    <s v="Approved"/>
    <s v="Giant Bicycles"/>
    <s v="Standard"/>
    <s v="medium"/>
    <s v="large"/>
    <n v="1765.3"/>
    <n v="709.48"/>
    <d v="2004-07-25T00:00:00"/>
    <n v="1055.82"/>
    <s v="Male"/>
    <n v="79"/>
    <d v="1991-08-31T00:00:00"/>
    <n v="31.084142931570277"/>
    <s v="Senior Financial Analyst"/>
    <s v="Financial Services"/>
    <s v="Affluent Customer"/>
    <s v="N"/>
    <s v="No"/>
    <n v="11"/>
    <m/>
  </r>
  <r>
    <n v="7395"/>
    <n v="52"/>
    <x v="456"/>
    <n v="67"/>
    <d v="2017-10-24T00:00:00"/>
    <b v="1"/>
    <s v="Approved"/>
    <s v="OHM Cycles"/>
    <s v="Road"/>
    <s v="medium"/>
    <s v="medium"/>
    <n v="1280.28"/>
    <n v="829.51"/>
    <d v="2001-11-25T00:00:00"/>
    <n v="450.77"/>
    <s v="Male"/>
    <n v="79"/>
    <d v="1991-08-31T00:00:00"/>
    <n v="31.084142931570277"/>
    <s v="Senior Financial Analyst"/>
    <s v="Financial Services"/>
    <s v="Affluent Customer"/>
    <s v="N"/>
    <s v="No"/>
    <n v="11"/>
    <m/>
  </r>
  <r>
    <n v="18545"/>
    <n v="53"/>
    <x v="456"/>
    <n v="137"/>
    <d v="2017-08-15T00:00:00"/>
    <b v="1"/>
    <s v="Approved"/>
    <s v="OHM Cycles"/>
    <s v="Standard"/>
    <s v="medium"/>
    <s v="medium"/>
    <n v="795.34"/>
    <n v="101.58"/>
    <d v="1997-02-09T00:00:00"/>
    <n v="693.76"/>
    <s v="Male"/>
    <n v="79"/>
    <d v="1991-08-31T00:00:00"/>
    <n v="31.084142931570277"/>
    <s v="Senior Financial Analyst"/>
    <s v="Financial Services"/>
    <s v="Affluent Customer"/>
    <s v="N"/>
    <s v="No"/>
    <n v="11"/>
    <m/>
  </r>
  <r>
    <n v="9162"/>
    <n v="27"/>
    <x v="456"/>
    <n v="175"/>
    <d v="2017-07-08T00:00:00"/>
    <b v="0"/>
    <s v="Approved"/>
    <s v="Trek Bicycles"/>
    <s v="Standard"/>
    <s v="medium"/>
    <s v="medium"/>
    <n v="499.53"/>
    <n v="388.72"/>
    <d v="1999-06-23T00:00:00"/>
    <n v="110.80999999999995"/>
    <s v="Male"/>
    <n v="79"/>
    <d v="1991-08-31T00:00:00"/>
    <n v="31.084142931570277"/>
    <s v="Senior Financial Analyst"/>
    <s v="Financial Services"/>
    <s v="Affluent Customer"/>
    <s v="N"/>
    <s v="No"/>
    <n v="11"/>
    <m/>
  </r>
  <r>
    <n v="2503"/>
    <n v="58"/>
    <x v="456"/>
    <n v="311"/>
    <d v="2017-02-22T00:00:00"/>
    <b v="0"/>
    <s v="Approved"/>
    <s v="OHM Cycles"/>
    <s v="Standard"/>
    <s v="medium"/>
    <s v="medium"/>
    <n v="912.52"/>
    <n v="141.4"/>
    <d v="2015-10-18T00:00:00"/>
    <n v="771.12"/>
    <s v="Male"/>
    <n v="79"/>
    <d v="1991-08-31T00:00:00"/>
    <n v="31.084142931570277"/>
    <s v="Senior Financial Analyst"/>
    <s v="Financial Services"/>
    <s v="Affluent Customer"/>
    <s v="N"/>
    <s v="No"/>
    <n v="11"/>
    <m/>
  </r>
  <r>
    <n v="6855"/>
    <n v="65"/>
    <x v="457"/>
    <n v="13"/>
    <d v="2017-12-17T00:00:00"/>
    <b v="0"/>
    <s v="Approved"/>
    <s v="WeareA2B"/>
    <s v="Standard"/>
    <s v="medium"/>
    <s v="medium"/>
    <n v="1807.45"/>
    <n v="778.69"/>
    <d v="2016-12-06T00:00:00"/>
    <n v="1028.76"/>
    <s v="Female"/>
    <n v="84"/>
    <d v="1978-01-23T00:00:00"/>
    <n v="44.695101835362756"/>
    <s v="Executive Secretary"/>
    <s v="Health"/>
    <s v="Mass Customer"/>
    <s v="N"/>
    <s v="Yes"/>
    <n v="13"/>
    <m/>
  </r>
  <r>
    <n v="15964"/>
    <n v="10"/>
    <x v="457"/>
    <n v="159"/>
    <d v="2017-07-24T00:00:00"/>
    <b v="0"/>
    <s v="Approved"/>
    <s v="WeareA2B"/>
    <s v="Touring"/>
    <s v="medium"/>
    <s v="medium"/>
    <n v="1466.68"/>
    <n v="363.25"/>
    <d v="2007-08-04T00:00:00"/>
    <n v="1103.43"/>
    <s v="Female"/>
    <n v="84"/>
    <d v="1978-01-23T00:00:00"/>
    <n v="44.695101835362756"/>
    <s v="Executive Secretary"/>
    <s v="Health"/>
    <s v="Mass Customer"/>
    <s v="N"/>
    <s v="Yes"/>
    <n v="13"/>
    <m/>
  </r>
  <r>
    <n v="2775"/>
    <n v="86"/>
    <x v="457"/>
    <n v="198"/>
    <d v="2017-06-15T00:00:00"/>
    <b v="1"/>
    <s v="Approved"/>
    <s v="OHM Cycles"/>
    <s v="Standard"/>
    <s v="medium"/>
    <s v="medium"/>
    <n v="235.63"/>
    <n v="125.07"/>
    <d v="1999-07-26T00:00:00"/>
    <n v="110.56"/>
    <s v="Female"/>
    <n v="84"/>
    <d v="1978-01-23T00:00:00"/>
    <n v="44.695101835362756"/>
    <s v="Executive Secretary"/>
    <s v="Health"/>
    <s v="Mass Customer"/>
    <s v="N"/>
    <s v="Yes"/>
    <n v="13"/>
    <m/>
  </r>
  <r>
    <n v="2390"/>
    <n v="64"/>
    <x v="458"/>
    <m/>
    <d v="2017-04-29T00:00:00"/>
    <m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</r>
  <r>
    <n v="15135"/>
    <n v="91"/>
    <x v="457"/>
    <n v="227"/>
    <d v="2017-05-17T00:00:00"/>
    <b v="0"/>
    <s v="Approved"/>
    <s v="Solex"/>
    <s v="Standard"/>
    <s v="medium"/>
    <s v="medium"/>
    <n v="100.35"/>
    <n v="75.260000000000005"/>
    <d v="2003-01-05T00:00:00"/>
    <n v="25.089999999999989"/>
    <s v="Female"/>
    <n v="84"/>
    <d v="1978-01-23T00:00:00"/>
    <n v="44.695101835362756"/>
    <s v="Executive Secretary"/>
    <s v="Health"/>
    <s v="Mass Customer"/>
    <s v="N"/>
    <s v="Yes"/>
    <n v="13"/>
    <m/>
  </r>
  <r>
    <n v="5336"/>
    <n v="83"/>
    <x v="459"/>
    <n v="6"/>
    <d v="2017-12-24T00:00:00"/>
    <b v="1"/>
    <s v="Approved"/>
    <s v="Solex"/>
    <s v="Touring"/>
    <s v="medium"/>
    <s v="large"/>
    <n v="2083.94"/>
    <n v="675.03"/>
    <d v="1999-07-26T00:00:00"/>
    <n v="1408.91"/>
    <s v="Female"/>
    <n v="14"/>
    <d v="1990-04-09T00:00:00"/>
    <n v="32.478663479515482"/>
    <s v="Structural Engineer"/>
    <s v="n/a"/>
    <s v="Mass Customer"/>
    <s v="N"/>
    <s v="Yes"/>
    <n v="11"/>
    <m/>
  </r>
  <r>
    <n v="14474"/>
    <n v="95"/>
    <x v="459"/>
    <n v="21"/>
    <d v="2017-12-09T00:00:00"/>
    <b v="0"/>
    <s v="Approved"/>
    <s v="Giant Bicycles"/>
    <s v="Standard"/>
    <s v="medium"/>
    <s v="large"/>
    <n v="569.55999999999995"/>
    <n v="528.42999999999995"/>
    <d v="1991-05-06T00:00:00"/>
    <n v="41.129999999999995"/>
    <s v="Female"/>
    <n v="14"/>
    <d v="1990-04-09T00:00:00"/>
    <n v="32.478663479515482"/>
    <s v="Structural Engineer"/>
    <s v="n/a"/>
    <s v="Mass Customer"/>
    <s v="N"/>
    <s v="Yes"/>
    <n v="11"/>
    <m/>
  </r>
  <r>
    <n v="2086"/>
    <n v="52"/>
    <x v="459"/>
    <n v="29"/>
    <d v="2017-12-01T00:00:00"/>
    <b v="1"/>
    <s v="Approved"/>
    <s v="OHM Cycles"/>
    <s v="Road"/>
    <s v="medium"/>
    <s v="medium"/>
    <n v="1280.28"/>
    <n v="829.51"/>
    <d v="1991-01-21T00:00:00"/>
    <n v="450.77"/>
    <s v="Female"/>
    <n v="14"/>
    <d v="1990-04-09T00:00:00"/>
    <n v="32.478663479515482"/>
    <s v="Structural Engineer"/>
    <s v="n/a"/>
    <s v="Mass Customer"/>
    <s v="N"/>
    <s v="Yes"/>
    <n v="11"/>
    <m/>
  </r>
  <r>
    <n v="9800"/>
    <n v="22"/>
    <x v="459"/>
    <n v="133"/>
    <d v="2017-08-19T00:00:00"/>
    <b v="1"/>
    <s v="Approved"/>
    <s v="WeareA2B"/>
    <s v="Standard"/>
    <s v="medium"/>
    <s v="medium"/>
    <n v="60.34"/>
    <n v="45.26"/>
    <d v="2016-11-22T00:00:00"/>
    <n v="15.080000000000005"/>
    <s v="Female"/>
    <n v="14"/>
    <d v="1990-04-09T00:00:00"/>
    <n v="32.478663479515482"/>
    <s v="Structural Engineer"/>
    <s v="n/a"/>
    <s v="Mass Customer"/>
    <s v="N"/>
    <s v="Yes"/>
    <n v="11"/>
    <m/>
  </r>
  <r>
    <n v="11959"/>
    <n v="27"/>
    <x v="459"/>
    <n v="137"/>
    <d v="2017-08-15T00:00:00"/>
    <b v="0"/>
    <s v="Approved"/>
    <s v="Trek Bicycles"/>
    <s v="Standard"/>
    <s v="medium"/>
    <s v="medium"/>
    <n v="499.53"/>
    <n v="388.72"/>
    <d v="2003-03-18T00:00:00"/>
    <n v="110.80999999999995"/>
    <s v="Female"/>
    <n v="14"/>
    <d v="1990-04-09T00:00:00"/>
    <n v="32.478663479515482"/>
    <s v="Structural Engineer"/>
    <s v="n/a"/>
    <s v="Mass Customer"/>
    <s v="N"/>
    <s v="Yes"/>
    <n v="11"/>
    <m/>
  </r>
  <r>
    <n v="12878"/>
    <n v="23"/>
    <x v="459"/>
    <n v="183"/>
    <d v="2017-06-30T00:00:00"/>
    <b v="0"/>
    <s v="Approved"/>
    <s v="Norco Bicycles"/>
    <s v="Mountain"/>
    <s v="low"/>
    <s v="small"/>
    <n v="688.63"/>
    <n v="612.88"/>
    <d v="1991-11-10T00:00:00"/>
    <n v="75.75"/>
    <s v="Female"/>
    <n v="14"/>
    <d v="1990-04-09T00:00:00"/>
    <n v="32.478663479515482"/>
    <s v="Structural Engineer"/>
    <s v="n/a"/>
    <s v="Mass Customer"/>
    <s v="N"/>
    <s v="Yes"/>
    <n v="11"/>
    <m/>
  </r>
  <r>
    <n v="5823"/>
    <n v="84"/>
    <x v="459"/>
    <n v="323"/>
    <d v="2017-02-10T00:00:00"/>
    <b v="0"/>
    <s v="Approved"/>
    <s v="Trek Bicycles"/>
    <s v="Road"/>
    <s v="medium"/>
    <s v="medium"/>
    <n v="290.62"/>
    <n v="215.14"/>
    <d v="2004-12-18T00:00:00"/>
    <n v="75.480000000000018"/>
    <s v="Female"/>
    <n v="14"/>
    <d v="1990-04-09T00:00:00"/>
    <n v="32.478663479515482"/>
    <s v="Structural Engineer"/>
    <s v="n/a"/>
    <s v="Mass Customer"/>
    <s v="N"/>
    <s v="Yes"/>
    <n v="11"/>
    <m/>
  </r>
  <r>
    <n v="8579"/>
    <n v="76"/>
    <x v="460"/>
    <n v="187"/>
    <d v="2017-06-26T00:00:00"/>
    <b v="0"/>
    <s v="Approved"/>
    <s v="WeareA2B"/>
    <s v="Road"/>
    <s v="low"/>
    <s v="small"/>
    <n v="1172.78"/>
    <n v="1043.77"/>
    <d v="2002-10-10T00:00:00"/>
    <n v="129.01"/>
    <s v="Female"/>
    <n v="84"/>
    <d v="1977-03-31T00:00:00"/>
    <n v="45.511540191527139"/>
    <s v="Director of Sales"/>
    <s v="Financial Services"/>
    <s v="High Net Worth"/>
    <s v="N"/>
    <s v="No"/>
    <n v="12"/>
    <m/>
  </r>
  <r>
    <n v="8682"/>
    <n v="72"/>
    <x v="460"/>
    <n v="215"/>
    <d v="2017-05-29T00:00:00"/>
    <b v="0"/>
    <s v="Approved"/>
    <s v="OHM Cycles"/>
    <s v="Standard"/>
    <s v="medium"/>
    <s v="medium"/>
    <n v="912.52"/>
    <n v="141.4"/>
    <d v="2015-10-18T00:00:00"/>
    <n v="771.12"/>
    <s v="Female"/>
    <n v="84"/>
    <d v="1977-03-31T00:00:00"/>
    <n v="45.511540191527139"/>
    <s v="Director of Sales"/>
    <s v="Financial Services"/>
    <s v="High Net Worth"/>
    <s v="N"/>
    <s v="No"/>
    <n v="12"/>
    <m/>
  </r>
  <r>
    <n v="10423"/>
    <n v="58"/>
    <x v="460"/>
    <n v="279"/>
    <d v="2017-03-26T00:00:00"/>
    <b v="0"/>
    <s v="Approved"/>
    <s v="OHM Cycles"/>
    <s v="Road"/>
    <s v="medium"/>
    <s v="medium"/>
    <n v="1280.28"/>
    <n v="829.51"/>
    <d v="2001-11-25T00:00:00"/>
    <n v="450.77"/>
    <s v="Female"/>
    <n v="84"/>
    <d v="1977-03-31T00:00:00"/>
    <n v="45.511540191527139"/>
    <s v="Director of Sales"/>
    <s v="Financial Services"/>
    <s v="High Net Worth"/>
    <s v="N"/>
    <s v="No"/>
    <n v="12"/>
    <m/>
  </r>
  <r>
    <n v="2129"/>
    <n v="34"/>
    <x v="460"/>
    <n v="282"/>
    <d v="2017-03-23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84"/>
    <d v="1977-03-31T00:00:00"/>
    <n v="45.511540191527139"/>
    <s v="Director of Sales"/>
    <s v="Financial Services"/>
    <s v="High Net Worth"/>
    <s v="N"/>
    <s v="No"/>
    <n v="12"/>
    <m/>
  </r>
  <r>
    <n v="731"/>
    <n v="0"/>
    <x v="460"/>
    <n v="324"/>
    <d v="2017-02-09T00:00:00"/>
    <b v="0"/>
    <s v="Approved"/>
    <s v="Trek Bicycles"/>
    <s v="Road"/>
    <s v="medium"/>
    <s v="medium"/>
    <n v="533.51"/>
    <n v="400.13"/>
    <d v="2012-06-04T00:00:00"/>
    <n v="133.38"/>
    <s v="Female"/>
    <n v="84"/>
    <d v="1977-03-31T00:00:00"/>
    <n v="45.511540191527139"/>
    <s v="Director of Sales"/>
    <s v="Financial Services"/>
    <s v="High Net Worth"/>
    <s v="N"/>
    <s v="No"/>
    <n v="12"/>
    <m/>
  </r>
  <r>
    <n v="3472"/>
    <n v="0"/>
    <x v="461"/>
    <n v="27"/>
    <d v="2017-12-03T00:00:00"/>
    <b v="0"/>
    <s v="Approved"/>
    <s v="Norco Bicycles"/>
    <s v="Road"/>
    <s v="medium"/>
    <s v="medium"/>
    <n v="543.39"/>
    <n v="407.54"/>
    <d v="2016-11-22T00:00:00"/>
    <n v="135.84999999999997"/>
    <s v="Female"/>
    <n v="65"/>
    <d v="1960-04-23T00:00:00"/>
    <n v="62.459485397323704"/>
    <n v="0"/>
    <s v="IT"/>
    <s v="High Net Worth"/>
    <s v="N"/>
    <s v="No"/>
    <n v="19"/>
    <m/>
  </r>
  <r>
    <n v="19919"/>
    <n v="41"/>
    <x v="461"/>
    <n v="82"/>
    <d v="2017-10-09T00:00:00"/>
    <b v="1"/>
    <s v="Approved"/>
    <s v="Norco Bicycles"/>
    <s v="Standard"/>
    <s v="low"/>
    <s v="medium"/>
    <n v="958.74"/>
    <n v="748.9"/>
    <d v="2005-12-07T00:00:00"/>
    <n v="209.84000000000003"/>
    <s v="Female"/>
    <n v="65"/>
    <d v="1960-04-23T00:00:00"/>
    <n v="62.459485397323704"/>
    <n v="0"/>
    <s v="IT"/>
    <s v="High Net Worth"/>
    <s v="N"/>
    <s v="No"/>
    <n v="19"/>
    <m/>
  </r>
  <r>
    <n v="6308"/>
    <n v="82"/>
    <x v="461"/>
    <n v="320"/>
    <d v="2017-02-13T00:00:00"/>
    <b v="1"/>
    <s v="Approved"/>
    <s v="Giant Bicycles"/>
    <s v="Road"/>
    <s v="medium"/>
    <s v="medium"/>
    <n v="1538.99"/>
    <n v="829.65"/>
    <d v="2016-02-04T00:00:00"/>
    <n v="709.34"/>
    <s v="Female"/>
    <n v="65"/>
    <d v="1960-04-23T00:00:00"/>
    <n v="62.459485397323704"/>
    <n v="0"/>
    <s v="IT"/>
    <s v="High Net Worth"/>
    <s v="N"/>
    <s v="No"/>
    <n v="19"/>
    <m/>
  </r>
  <r>
    <n v="8922"/>
    <n v="87"/>
    <x v="462"/>
    <n v="167"/>
    <d v="2017-07-16T00:00:00"/>
    <b v="0"/>
    <s v="Approved"/>
    <s v="OHM Cycles"/>
    <s v="Standard"/>
    <s v="medium"/>
    <s v="medium"/>
    <n v="1636.9"/>
    <n v="44.71"/>
    <d v="1995-10-24T00:00:00"/>
    <n v="1592.19"/>
    <s v="Male"/>
    <n v="79"/>
    <d v="1957-12-22T00:00:00"/>
    <n v="64.79647169837645"/>
    <s v="VP Quality Control"/>
    <s v="n/a"/>
    <s v="High Net Worth"/>
    <s v="N"/>
    <s v="Yes"/>
    <n v="19"/>
    <m/>
  </r>
  <r>
    <n v="9421"/>
    <n v="22"/>
    <x v="462"/>
    <n v="221"/>
    <d v="2017-05-23T00:00:00"/>
    <b v="0"/>
    <s v="Approved"/>
    <s v="Solex"/>
    <s v="Standard"/>
    <s v="medium"/>
    <s v="medium"/>
    <n v="575.27"/>
    <n v="431.45"/>
    <d v="2009-03-08T00:00:00"/>
    <n v="143.82"/>
    <s v="Male"/>
    <n v="79"/>
    <d v="1957-12-22T00:00:00"/>
    <n v="64.79647169837645"/>
    <s v="VP Quality Control"/>
    <s v="n/a"/>
    <s v="High Net Worth"/>
    <s v="N"/>
    <s v="Yes"/>
    <n v="19"/>
    <m/>
  </r>
  <r>
    <n v="4979"/>
    <n v="17"/>
    <x v="462"/>
    <n v="279"/>
    <d v="2017-03-26T00:00:00"/>
    <b v="0"/>
    <s v="Approved"/>
    <s v="WeareA2B"/>
    <s v="Touring"/>
    <s v="medium"/>
    <s v="large"/>
    <n v="1362.99"/>
    <n v="57.74"/>
    <d v="1993-04-20T00:00:00"/>
    <n v="1305.25"/>
    <s v="Male"/>
    <n v="79"/>
    <d v="1957-12-22T00:00:00"/>
    <n v="64.79647169837645"/>
    <s v="VP Quality Control"/>
    <s v="n/a"/>
    <s v="High Net Worth"/>
    <s v="N"/>
    <s v="Yes"/>
    <n v="19"/>
    <m/>
  </r>
  <r>
    <n v="13339"/>
    <n v="43"/>
    <x v="462"/>
    <n v="315"/>
    <d v="2017-02-18T00:00:00"/>
    <b v="1"/>
    <s v="Approved"/>
    <s v="Norco Bicycles"/>
    <s v="Standard"/>
    <s v="medium"/>
    <s v="medium"/>
    <n v="1555.58"/>
    <n v="818.01"/>
    <d v="2004-08-07T00:00:00"/>
    <n v="737.56999999999994"/>
    <s v="Male"/>
    <n v="79"/>
    <d v="1957-12-22T00:00:00"/>
    <n v="64.79647169837645"/>
    <s v="VP Quality Control"/>
    <s v="n/a"/>
    <s v="High Net Worth"/>
    <s v="N"/>
    <s v="Yes"/>
    <n v="19"/>
    <m/>
  </r>
  <r>
    <n v="6464"/>
    <n v="0"/>
    <x v="462"/>
    <n v="358"/>
    <d v="2017-01-06T00:00:00"/>
    <b v="0"/>
    <s v="Approved"/>
    <s v="WeareA2B"/>
    <s v="Standard"/>
    <s v="medium"/>
    <s v="small"/>
    <n v="175.89"/>
    <n v="131.91999999999999"/>
    <d v="2015-10-18T00:00:00"/>
    <n v="43.97"/>
    <s v="Male"/>
    <n v="79"/>
    <d v="1957-12-22T00:00:00"/>
    <n v="64.79647169837645"/>
    <s v="VP Quality Control"/>
    <s v="n/a"/>
    <s v="High Net Worth"/>
    <s v="N"/>
    <s v="Yes"/>
    <n v="19"/>
    <m/>
  </r>
  <r>
    <n v="5108"/>
    <n v="61"/>
    <x v="463"/>
    <n v="47"/>
    <d v="2017-11-13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12"/>
    <d v="1976-07-16T00:00:00"/>
    <n v="46.218389506912743"/>
    <s v="Social Worker"/>
    <s v="Health"/>
    <s v="High Net Worth"/>
    <s v="N"/>
    <s v="No"/>
    <n v="10"/>
    <m/>
  </r>
  <r>
    <n v="13730"/>
    <n v="2"/>
    <x v="463"/>
    <n v="75"/>
    <d v="2017-10-16T00:00:00"/>
    <b v="1"/>
    <s v="Approved"/>
    <s v="Giant Bicycles"/>
    <s v="Road"/>
    <s v="low"/>
    <s v="small"/>
    <n v="590.26"/>
    <n v="525.33000000000004"/>
    <d v="2010-11-05T00:00:00"/>
    <n v="64.92999999999995"/>
    <s v="Male"/>
    <n v="12"/>
    <d v="1976-07-16T00:00:00"/>
    <n v="46.218389506912743"/>
    <s v="Social Worker"/>
    <s v="Health"/>
    <s v="High Net Worth"/>
    <s v="N"/>
    <s v="No"/>
    <n v="10"/>
    <m/>
  </r>
  <r>
    <n v="1943"/>
    <n v="0"/>
    <x v="463"/>
    <n v="166"/>
    <d v="2017-07-17T00:00:00"/>
    <b v="1"/>
    <s v="Approved"/>
    <s v="Solex"/>
    <s v="Road"/>
    <s v="medium"/>
    <s v="medium"/>
    <n v="416.98"/>
    <n v="312.74"/>
    <d v="1997-05-10T00:00:00"/>
    <n v="104.24000000000001"/>
    <s v="Male"/>
    <n v="12"/>
    <d v="1976-07-16T00:00:00"/>
    <n v="46.218389506912743"/>
    <s v="Social Worker"/>
    <s v="Health"/>
    <s v="High Net Worth"/>
    <s v="N"/>
    <s v="No"/>
    <n v="10"/>
    <m/>
  </r>
  <r>
    <n v="12328"/>
    <n v="17"/>
    <x v="463"/>
    <n v="190"/>
    <d v="2017-06-23T00:00:00"/>
    <b v="0"/>
    <s v="Approved"/>
    <s v="WeareA2B"/>
    <s v="Touring"/>
    <s v="medium"/>
    <s v="large"/>
    <n v="1362.99"/>
    <n v="57.74"/>
    <d v="1993-04-20T00:00:00"/>
    <n v="1305.25"/>
    <s v="Male"/>
    <n v="12"/>
    <d v="1976-07-16T00:00:00"/>
    <n v="46.218389506912743"/>
    <s v="Social Worker"/>
    <s v="Health"/>
    <s v="High Net Worth"/>
    <s v="N"/>
    <s v="No"/>
    <n v="10"/>
    <m/>
  </r>
  <r>
    <n v="1319"/>
    <n v="97"/>
    <x v="463"/>
    <n v="304"/>
    <d v="2017-03-01T00:00:00"/>
    <b v="1"/>
    <s v="Approved"/>
    <s v="OHM Cycles"/>
    <s v="Road"/>
    <s v="medium"/>
    <s v="medium"/>
    <n v="742.54"/>
    <n v="667.4"/>
    <d v="1991-11-07T00:00:00"/>
    <n v="75.139999999999986"/>
    <s v="Male"/>
    <n v="12"/>
    <d v="1976-07-16T00:00:00"/>
    <n v="46.218389506912743"/>
    <s v="Social Worker"/>
    <s v="Health"/>
    <s v="High Net Worth"/>
    <s v="N"/>
    <s v="No"/>
    <n v="10"/>
    <m/>
  </r>
  <r>
    <n v="2922"/>
    <n v="67"/>
    <x v="463"/>
    <n v="355"/>
    <d v="2017-01-09T00:00:00"/>
    <b v="0"/>
    <s v="Approved"/>
    <s v="Solex"/>
    <s v="Standard"/>
    <s v="medium"/>
    <s v="large"/>
    <n v="1071.23"/>
    <n v="380.74"/>
    <d v="1996-04-05T00:00:00"/>
    <n v="690.49"/>
    <s v="Male"/>
    <n v="12"/>
    <d v="1976-07-16T00:00:00"/>
    <n v="46.218389506912743"/>
    <s v="Social Worker"/>
    <s v="Health"/>
    <s v="High Net Worth"/>
    <s v="N"/>
    <s v="No"/>
    <n v="10"/>
    <m/>
  </r>
  <r>
    <n v="12115"/>
    <n v="20"/>
    <x v="464"/>
    <n v="248"/>
    <d v="2017-04-26T00:00:00"/>
    <b v="1"/>
    <s v="Approved"/>
    <s v="Trek Bicycles"/>
    <s v="Standard"/>
    <s v="medium"/>
    <s v="small"/>
    <n v="1775.81"/>
    <n v="1580.47"/>
    <d v="1993-05-26T00:00:00"/>
    <n v="195.33999999999992"/>
    <s v="Female"/>
    <n v="20"/>
    <d v="1955-05-31T00:00:00"/>
    <n v="67.360855260020287"/>
    <s v="Senior Financial Analyst"/>
    <s v="Financial Services"/>
    <s v="Affluent Customer"/>
    <s v="N"/>
    <s v="Yes"/>
    <n v="18"/>
    <m/>
  </r>
  <r>
    <n v="16873"/>
    <n v="55"/>
    <x v="464"/>
    <n v="293"/>
    <d v="2017-03-12T00:00:00"/>
    <b v="1"/>
    <s v="Approved"/>
    <s v="Trek Bicycles"/>
    <s v="Road"/>
    <s v="medium"/>
    <s v="large"/>
    <n v="1894.19"/>
    <n v="598.76"/>
    <d v="1993-07-20T00:00:00"/>
    <n v="1295.43"/>
    <s v="Female"/>
    <n v="20"/>
    <d v="1955-05-31T00:00:00"/>
    <n v="67.360855260020287"/>
    <s v="Senior Financial Analyst"/>
    <s v="Financial Services"/>
    <s v="Affluent Customer"/>
    <s v="N"/>
    <s v="Yes"/>
    <n v="18"/>
    <m/>
  </r>
  <r>
    <n v="16802"/>
    <n v="32"/>
    <x v="465"/>
    <n v="88"/>
    <d v="2017-10-03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14"/>
    <d v="1997-06-23T00:00:00"/>
    <n v="25.267704575405894"/>
    <s v="Software Consultant"/>
    <s v="n/a"/>
    <s v="Mass Customer"/>
    <s v="N"/>
    <s v="Yes"/>
    <n v="1"/>
    <m/>
  </r>
  <r>
    <n v="6090"/>
    <n v="22"/>
    <x v="465"/>
    <n v="178"/>
    <d v="2017-07-05T00:00:00"/>
    <b v="0"/>
    <s v="Approved"/>
    <s v="WeareA2B"/>
    <s v="Standard"/>
    <s v="medium"/>
    <s v="medium"/>
    <n v="60.34"/>
    <n v="45.26"/>
    <d v="2016-11-22T00:00:00"/>
    <n v="15.080000000000005"/>
    <s v="Female"/>
    <n v="14"/>
    <d v="1997-06-23T00:00:00"/>
    <n v="25.267704575405894"/>
    <s v="Software Consultant"/>
    <s v="n/a"/>
    <s v="Mass Customer"/>
    <s v="N"/>
    <s v="Yes"/>
    <n v="1"/>
    <m/>
  </r>
  <r>
    <n v="352"/>
    <n v="34"/>
    <x v="465"/>
    <n v="194"/>
    <d v="2017-06-19T00:00:00"/>
    <b v="0"/>
    <s v="Approved"/>
    <s v="Norco Bicycles"/>
    <s v="Road"/>
    <s v="high"/>
    <s v="large"/>
    <n v="774.53"/>
    <n v="464.72"/>
    <d v="1995-12-19T00:00:00"/>
    <n v="309.80999999999995"/>
    <s v="Female"/>
    <n v="14"/>
    <d v="1997-06-23T00:00:00"/>
    <n v="25.267704575405894"/>
    <s v="Software Consultant"/>
    <s v="n/a"/>
    <s v="Mass Customer"/>
    <s v="N"/>
    <s v="Yes"/>
    <n v="1"/>
    <m/>
  </r>
  <r>
    <n v="13747"/>
    <n v="68"/>
    <x v="465"/>
    <n v="267"/>
    <d v="2017-04-07T00:00:00"/>
    <b v="1"/>
    <s v="Approved"/>
    <s v="OHM Cycles"/>
    <s v="Standard"/>
    <s v="medium"/>
    <s v="medium"/>
    <n v="1636.9"/>
    <n v="44.71"/>
    <d v="1992-10-02T00:00:00"/>
    <n v="1592.19"/>
    <s v="Female"/>
    <n v="14"/>
    <d v="1997-06-23T00:00:00"/>
    <n v="25.267704575405894"/>
    <s v="Software Consultant"/>
    <s v="n/a"/>
    <s v="Mass Customer"/>
    <s v="N"/>
    <s v="Yes"/>
    <n v="1"/>
    <m/>
  </r>
  <r>
    <n v="4469"/>
    <n v="79"/>
    <x v="465"/>
    <n v="277"/>
    <d v="2017-03-28T00:00:00"/>
    <b v="0"/>
    <s v="Cancelled"/>
    <s v="Norco Bicycles"/>
    <s v="Standard"/>
    <s v="medium"/>
    <s v="medium"/>
    <n v="1555.58"/>
    <n v="818.01"/>
    <d v="1991-07-10T00:00:00"/>
    <n v="737.56999999999994"/>
    <s v="Female"/>
    <n v="14"/>
    <d v="1997-06-23T00:00:00"/>
    <n v="25.267704575405894"/>
    <s v="Software Consultant"/>
    <s v="n/a"/>
    <s v="Mass Customer"/>
    <s v="N"/>
    <s v="Yes"/>
    <n v="1"/>
    <m/>
  </r>
  <r>
    <n v="10059"/>
    <n v="36"/>
    <x v="466"/>
    <n v="70"/>
    <d v="2017-10-21T00:00:00"/>
    <b v="0"/>
    <s v="Approved"/>
    <s v="Solex"/>
    <s v="Standard"/>
    <s v="low"/>
    <s v="medium"/>
    <n v="945.04"/>
    <n v="507.58"/>
    <d v="1995-12-19T00:00:00"/>
    <n v="437.46"/>
    <s v="Female"/>
    <n v="37"/>
    <d v="1971-02-17T00:00:00"/>
    <n v="51.632088136732619"/>
    <s v="Biostatistician IV"/>
    <s v="Argiculture"/>
    <s v="Mass Customer"/>
    <s v="N"/>
    <s v="No"/>
    <n v="15"/>
    <m/>
  </r>
  <r>
    <n v="17896"/>
    <n v="10"/>
    <x v="466"/>
    <n v="122"/>
    <d v="2017-08-30T00:00:00"/>
    <b v="0"/>
    <s v="Approved"/>
    <s v="WeareA2B"/>
    <s v="Touring"/>
    <s v="medium"/>
    <s v="medium"/>
    <n v="1466.68"/>
    <n v="363.25"/>
    <d v="2014-03-03T00:00:00"/>
    <n v="1103.43"/>
    <s v="Female"/>
    <n v="37"/>
    <d v="1971-02-17T00:00:00"/>
    <n v="51.632088136732619"/>
    <s v="Biostatistician IV"/>
    <s v="Argiculture"/>
    <s v="Mass Customer"/>
    <s v="N"/>
    <s v="No"/>
    <n v="15"/>
    <m/>
  </r>
  <r>
    <n v="3070"/>
    <n v="16"/>
    <x v="466"/>
    <n v="175"/>
    <d v="2017-07-08T00:00:00"/>
    <b v="1"/>
    <s v="Approved"/>
    <s v="Norco Bicycles"/>
    <s v="Standard"/>
    <s v="high"/>
    <s v="small"/>
    <n v="1661.92"/>
    <n v="1479.11"/>
    <d v="1994-09-09T00:00:00"/>
    <n v="182.81000000000017"/>
    <s v="Female"/>
    <n v="37"/>
    <d v="1971-02-17T00:00:00"/>
    <n v="51.632088136732619"/>
    <s v="Biostatistician IV"/>
    <s v="Argiculture"/>
    <s v="Mass Customer"/>
    <s v="N"/>
    <s v="No"/>
    <n v="15"/>
    <m/>
  </r>
  <r>
    <n v="15281"/>
    <n v="38"/>
    <x v="466"/>
    <n v="181"/>
    <d v="2017-07-02T00:00:00"/>
    <b v="0"/>
    <s v="Approved"/>
    <s v="Solex"/>
    <s v="Standard"/>
    <s v="medium"/>
    <s v="medium"/>
    <n v="1577.53"/>
    <n v="826.51"/>
    <d v="2011-03-16T00:00:00"/>
    <n v="751.02"/>
    <s v="Female"/>
    <n v="37"/>
    <d v="1971-02-17T00:00:00"/>
    <n v="51.632088136732619"/>
    <s v="Biostatistician IV"/>
    <s v="Argiculture"/>
    <s v="Mass Customer"/>
    <s v="N"/>
    <s v="No"/>
    <n v="15"/>
    <m/>
  </r>
  <r>
    <n v="7545"/>
    <n v="32"/>
    <x v="466"/>
    <n v="222"/>
    <d v="2017-05-22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37"/>
    <d v="1971-02-17T00:00:00"/>
    <n v="51.632088136732619"/>
    <s v="Biostatistician IV"/>
    <s v="Argiculture"/>
    <s v="Mass Customer"/>
    <s v="N"/>
    <s v="No"/>
    <n v="15"/>
    <m/>
  </r>
  <r>
    <n v="6994"/>
    <n v="92"/>
    <x v="466"/>
    <n v="309"/>
    <d v="2017-02-24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37"/>
    <d v="1971-02-17T00:00:00"/>
    <n v="51.632088136732619"/>
    <s v="Biostatistician IV"/>
    <s v="Argiculture"/>
    <s v="Mass Customer"/>
    <s v="N"/>
    <s v="No"/>
    <n v="15"/>
    <m/>
  </r>
  <r>
    <n v="16963"/>
    <n v="7"/>
    <x v="466"/>
    <n v="311"/>
    <d v="2017-02-22T00:00:00"/>
    <b v="0"/>
    <s v="Approved"/>
    <s v="Trek Bicycles"/>
    <s v="Road"/>
    <s v="low"/>
    <s v="medium"/>
    <n v="980.37"/>
    <n v="234.43"/>
    <d v="2004-09-28T00:00:00"/>
    <n v="745.94"/>
    <s v="Female"/>
    <n v="37"/>
    <d v="1971-02-17T00:00:00"/>
    <n v="51.632088136732619"/>
    <s v="Biostatistician IV"/>
    <s v="Argiculture"/>
    <s v="Mass Customer"/>
    <s v="N"/>
    <s v="No"/>
    <n v="15"/>
    <m/>
  </r>
  <r>
    <n v="7760"/>
    <n v="21"/>
    <x v="467"/>
    <n v="28"/>
    <d v="2017-12-02T00:00:00"/>
    <b v="0"/>
    <s v="Approved"/>
    <s v="Solex"/>
    <s v="Standard"/>
    <s v="medium"/>
    <s v="large"/>
    <n v="1071.23"/>
    <n v="380.74"/>
    <d v="1996-04-05T00:00:00"/>
    <n v="690.49"/>
    <s v="Female"/>
    <n v="56"/>
    <d v="1958-12-22T00:00:00"/>
    <n v="63.796471698693566"/>
    <n v="0"/>
    <s v="n/a"/>
    <s v="Mass Customer"/>
    <s v="N"/>
    <s v="No"/>
    <n v="6"/>
    <m/>
  </r>
  <r>
    <n v="13196"/>
    <n v="76"/>
    <x v="467"/>
    <n v="114"/>
    <d v="2017-09-07T00:00:00"/>
    <b v="1"/>
    <s v="Approved"/>
    <s v="WeareA2B"/>
    <s v="Standard"/>
    <s v="low"/>
    <s v="medium"/>
    <n v="642.30999999999995"/>
    <n v="513.85"/>
    <d v="2014-10-10T00:00:00"/>
    <n v="128.45999999999992"/>
    <s v="Female"/>
    <n v="56"/>
    <d v="1958-12-22T00:00:00"/>
    <n v="63.796471698693566"/>
    <n v="0"/>
    <s v="n/a"/>
    <s v="Mass Customer"/>
    <s v="N"/>
    <s v="No"/>
    <n v="6"/>
    <m/>
  </r>
  <r>
    <n v="1856"/>
    <n v="87"/>
    <x v="467"/>
    <n v="151"/>
    <d v="2017-08-01T00:00:00"/>
    <b v="0"/>
    <s v="Approved"/>
    <s v="Giant Bicycles"/>
    <s v="Standard"/>
    <s v="high"/>
    <s v="medium"/>
    <n v="1179"/>
    <n v="707.4"/>
    <d v="1997-08-25T00:00:00"/>
    <n v="471.6"/>
    <s v="Female"/>
    <n v="56"/>
    <d v="1958-12-22T00:00:00"/>
    <n v="63.796471698693566"/>
    <n v="0"/>
    <s v="n/a"/>
    <s v="Mass Customer"/>
    <s v="N"/>
    <s v="No"/>
    <n v="6"/>
    <m/>
  </r>
  <r>
    <n v="766"/>
    <n v="93"/>
    <x v="467"/>
    <n v="157"/>
    <d v="2017-07-26T00:00:00"/>
    <b v="0"/>
    <s v="Approved"/>
    <s v="WeareA2B"/>
    <s v="Standard"/>
    <s v="medium"/>
    <s v="medium"/>
    <n v="1065.03"/>
    <n v="230.09"/>
    <d v="2000-11-03T00:00:00"/>
    <n v="834.93999999999994"/>
    <s v="Female"/>
    <n v="56"/>
    <d v="1958-12-22T00:00:00"/>
    <n v="63.796471698693566"/>
    <n v="0"/>
    <s v="n/a"/>
    <s v="Mass Customer"/>
    <s v="N"/>
    <s v="No"/>
    <n v="6"/>
    <m/>
  </r>
  <r>
    <n v="7787"/>
    <n v="18"/>
    <x v="467"/>
    <n v="190"/>
    <d v="2017-06-23T00:00:00"/>
    <b v="0"/>
    <s v="Approved"/>
    <s v="Solex"/>
    <s v="Standard"/>
    <s v="medium"/>
    <s v="medium"/>
    <n v="575.27"/>
    <n v="431.45"/>
    <d v="2013-03-12T00:00:00"/>
    <n v="143.82"/>
    <s v="Female"/>
    <n v="56"/>
    <d v="1958-12-22T00:00:00"/>
    <n v="63.796471698693566"/>
    <n v="0"/>
    <s v="n/a"/>
    <s v="Mass Customer"/>
    <s v="N"/>
    <s v="No"/>
    <n v="6"/>
    <m/>
  </r>
  <r>
    <n v="9045"/>
    <n v="78"/>
    <x v="467"/>
    <n v="338"/>
    <d v="2017-01-26T00:00:00"/>
    <b v="1"/>
    <s v="Approved"/>
    <s v="Giant Bicycles"/>
    <s v="Standard"/>
    <s v="medium"/>
    <s v="large"/>
    <n v="1765.3"/>
    <n v="709.48"/>
    <d v="2004-07-25T00:00:00"/>
    <n v="1055.82"/>
    <s v="Female"/>
    <n v="56"/>
    <d v="1958-12-22T00:00:00"/>
    <n v="63.796471698693566"/>
    <n v="0"/>
    <s v="n/a"/>
    <s v="Mass Customer"/>
    <s v="N"/>
    <s v="No"/>
    <n v="6"/>
    <m/>
  </r>
  <r>
    <n v="10581"/>
    <n v="46"/>
    <x v="468"/>
    <n v="14"/>
    <d v="2017-12-16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34"/>
    <d v="1981-01-26T00:00:00"/>
    <n v="41.684142931253163"/>
    <s v="VP Marketing"/>
    <s v="Manufacturing"/>
    <s v="Affluent Customer"/>
    <s v="N"/>
    <s v="No"/>
    <n v="17"/>
    <m/>
  </r>
  <r>
    <n v="7074"/>
    <n v="79"/>
    <x v="468"/>
    <n v="56"/>
    <d v="2017-11-04T00:00:00"/>
    <b v="0"/>
    <s v="Approved"/>
    <s v="Norco Bicycles"/>
    <s v="Standard"/>
    <s v="medium"/>
    <s v="medium"/>
    <n v="1555.58"/>
    <n v="818.01"/>
    <d v="2003-09-09T00:00:00"/>
    <n v="737.56999999999994"/>
    <s v="Female"/>
    <n v="34"/>
    <d v="1981-01-26T00:00:00"/>
    <n v="41.684142931253163"/>
    <s v="VP Marketing"/>
    <s v="Manufacturing"/>
    <s v="Affluent Customer"/>
    <s v="N"/>
    <s v="No"/>
    <n v="17"/>
    <m/>
  </r>
  <r>
    <n v="6691"/>
    <n v="22"/>
    <x v="468"/>
    <n v="105"/>
    <d v="2017-09-16T00:00:00"/>
    <b v="1"/>
    <s v="Approved"/>
    <s v="WeareA2B"/>
    <s v="Standard"/>
    <s v="medium"/>
    <s v="medium"/>
    <n v="60.34"/>
    <n v="45.26"/>
    <d v="1993-07-15T00:00:00"/>
    <n v="15.080000000000005"/>
    <s v="Female"/>
    <n v="34"/>
    <d v="1981-01-26T00:00:00"/>
    <n v="41.684142931253163"/>
    <s v="VP Marketing"/>
    <s v="Manufacturing"/>
    <s v="Affluent Customer"/>
    <s v="N"/>
    <s v="No"/>
    <n v="17"/>
    <m/>
  </r>
  <r>
    <n v="1036"/>
    <n v="7"/>
    <x v="468"/>
    <n v="106"/>
    <d v="2017-09-15T00:00:00"/>
    <b v="0"/>
    <s v="Approved"/>
    <s v="Trek Bicycles"/>
    <s v="Road"/>
    <s v="low"/>
    <s v="medium"/>
    <n v="980.37"/>
    <n v="234.43"/>
    <d v="2004-09-28T00:00:00"/>
    <n v="745.94"/>
    <s v="Female"/>
    <n v="34"/>
    <d v="1981-01-26T00:00:00"/>
    <n v="41.684142931253163"/>
    <s v="VP Marketing"/>
    <s v="Manufacturing"/>
    <s v="Affluent Customer"/>
    <s v="N"/>
    <s v="No"/>
    <n v="17"/>
    <m/>
  </r>
  <r>
    <n v="8267"/>
    <n v="40"/>
    <x v="468"/>
    <n v="173"/>
    <d v="2017-07-10T00:00:00"/>
    <b v="0"/>
    <s v="Approved"/>
    <s v="OHM Cycles"/>
    <s v="Standard"/>
    <s v="high"/>
    <s v="medium"/>
    <n v="1458.17"/>
    <n v="874.9"/>
    <d v="2006-02-02T00:00:00"/>
    <n v="583.2700000000001"/>
    <s v="Female"/>
    <n v="34"/>
    <d v="1981-01-26T00:00:00"/>
    <n v="41.684142931253163"/>
    <s v="VP Marketing"/>
    <s v="Manufacturing"/>
    <s v="Affluent Customer"/>
    <s v="N"/>
    <s v="No"/>
    <n v="17"/>
    <m/>
  </r>
  <r>
    <n v="15499"/>
    <n v="52"/>
    <x v="468"/>
    <n v="223"/>
    <d v="2017-05-21T00:00:00"/>
    <b v="0"/>
    <s v="Approved"/>
    <s v="OHM Cycles"/>
    <s v="Road"/>
    <s v="medium"/>
    <s v="medium"/>
    <n v="1280.28"/>
    <n v="829.51"/>
    <d v="2001-11-25T00:00:00"/>
    <n v="450.77"/>
    <s v="Female"/>
    <n v="34"/>
    <d v="1981-01-26T00:00:00"/>
    <n v="41.684142931253163"/>
    <s v="VP Marketing"/>
    <s v="Manufacturing"/>
    <s v="Affluent Customer"/>
    <s v="N"/>
    <s v="No"/>
    <n v="17"/>
    <m/>
  </r>
  <r>
    <n v="71"/>
    <n v="54"/>
    <x v="468"/>
    <n v="361"/>
    <d v="2017-01-03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34"/>
    <d v="1981-01-26T00:00:00"/>
    <n v="41.684142931253163"/>
    <s v="VP Marketing"/>
    <s v="Manufacturing"/>
    <s v="Affluent Customer"/>
    <s v="N"/>
    <s v="No"/>
    <n v="17"/>
    <m/>
  </r>
  <r>
    <n v="5695"/>
    <n v="5"/>
    <x v="469"/>
    <n v="59"/>
    <d v="2017-11-01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93"/>
    <d v="1958-07-05T00:00:00"/>
    <n v="64.262225123351101"/>
    <s v="Help Desk Operator"/>
    <s v="Entertainment"/>
    <s v="High Net Worth"/>
    <s v="N"/>
    <s v="No"/>
    <n v="7"/>
    <m/>
  </r>
  <r>
    <n v="14490"/>
    <n v="18"/>
    <x v="469"/>
    <n v="77"/>
    <d v="2017-10-14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93"/>
    <d v="1958-07-05T00:00:00"/>
    <n v="64.262225123351101"/>
    <s v="Help Desk Operator"/>
    <s v="Entertainment"/>
    <s v="High Net Worth"/>
    <s v="N"/>
    <s v="No"/>
    <n v="7"/>
    <m/>
  </r>
  <r>
    <n v="19350"/>
    <n v="0"/>
    <x v="469"/>
    <n v="115"/>
    <d v="2017-09-06T00:00:00"/>
    <b v="1"/>
    <s v="Approved"/>
    <s v="OHM Cycles"/>
    <s v="Standard"/>
    <s v="medium"/>
    <s v="medium"/>
    <n v="183.86"/>
    <n v="137.9"/>
    <d v="1997-10-04T00:00:00"/>
    <n v="45.960000000000008"/>
    <s v="Male"/>
    <n v="93"/>
    <d v="1958-07-05T00:00:00"/>
    <n v="64.262225123351101"/>
    <s v="Help Desk Operator"/>
    <s v="Entertainment"/>
    <s v="High Net Worth"/>
    <s v="N"/>
    <s v="No"/>
    <n v="7"/>
    <m/>
  </r>
  <r>
    <n v="8791"/>
    <n v="61"/>
    <x v="469"/>
    <n v="150"/>
    <d v="2017-08-02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93"/>
    <d v="1958-07-05T00:00:00"/>
    <n v="64.262225123351101"/>
    <s v="Help Desk Operator"/>
    <s v="Entertainment"/>
    <s v="High Net Worth"/>
    <s v="N"/>
    <s v="No"/>
    <n v="7"/>
    <m/>
  </r>
  <r>
    <n v="5576"/>
    <n v="49"/>
    <x v="469"/>
    <n v="213"/>
    <d v="2017-05-31T00:00:00"/>
    <b v="1"/>
    <s v="Approved"/>
    <s v="Solex"/>
    <s v="Standard"/>
    <s v="medium"/>
    <s v="large"/>
    <n v="1061.56"/>
    <n v="733.58"/>
    <d v="1993-07-20T00:00:00"/>
    <n v="327.9799999999999"/>
    <s v="Male"/>
    <n v="93"/>
    <d v="1958-07-05T00:00:00"/>
    <n v="64.262225123351101"/>
    <s v="Help Desk Operator"/>
    <s v="Entertainment"/>
    <s v="High Net Worth"/>
    <s v="N"/>
    <s v="No"/>
    <n v="7"/>
    <m/>
  </r>
  <r>
    <n v="13702"/>
    <n v="35"/>
    <x v="469"/>
    <n v="234"/>
    <d v="2017-05-10T00:00:00"/>
    <b v="0"/>
    <s v="Approved"/>
    <s v="Giant Bicycles"/>
    <s v="Standard"/>
    <s v="medium"/>
    <s v="medium"/>
    <n v="1403.5"/>
    <n v="954.82"/>
    <d v="2016-11-14T00:00:00"/>
    <n v="448.67999999999995"/>
    <s v="Male"/>
    <n v="93"/>
    <d v="1958-07-05T00:00:00"/>
    <n v="64.262225123351101"/>
    <s v="Help Desk Operator"/>
    <s v="Entertainment"/>
    <s v="High Net Worth"/>
    <s v="N"/>
    <s v="No"/>
    <n v="7"/>
    <m/>
  </r>
  <r>
    <n v="10050"/>
    <n v="13"/>
    <x v="469"/>
    <n v="239"/>
    <d v="2017-05-05T00:00:00"/>
    <b v="0"/>
    <s v="Approved"/>
    <s v="Solex"/>
    <s v="Standard"/>
    <s v="medium"/>
    <s v="medium"/>
    <n v="1577.53"/>
    <n v="826.51"/>
    <d v="2011-03-16T00:00:00"/>
    <n v="751.02"/>
    <s v="Male"/>
    <n v="93"/>
    <d v="1958-07-05T00:00:00"/>
    <n v="64.262225123351101"/>
    <s v="Help Desk Operator"/>
    <s v="Entertainment"/>
    <s v="High Net Worth"/>
    <s v="N"/>
    <s v="No"/>
    <n v="7"/>
    <m/>
  </r>
  <r>
    <n v="14176"/>
    <n v="35"/>
    <x v="469"/>
    <n v="285"/>
    <d v="2017-03-20T00:00:00"/>
    <b v="0"/>
    <s v="Approved"/>
    <s v="Giant Bicycles"/>
    <s v="Standard"/>
    <s v="medium"/>
    <s v="medium"/>
    <n v="1403.5"/>
    <n v="954.82"/>
    <d v="2016-11-14T00:00:00"/>
    <n v="448.67999999999995"/>
    <s v="Male"/>
    <n v="93"/>
    <d v="1958-07-05T00:00:00"/>
    <n v="64.262225123351101"/>
    <s v="Help Desk Operator"/>
    <s v="Entertainment"/>
    <s v="High Net Worth"/>
    <s v="N"/>
    <s v="No"/>
    <n v="7"/>
    <m/>
  </r>
  <r>
    <n v="13248"/>
    <n v="53"/>
    <x v="469"/>
    <n v="287"/>
    <d v="2017-03-18T00:00:00"/>
    <b v="1"/>
    <s v="Approved"/>
    <s v="Giant Bicycles"/>
    <s v="Standard"/>
    <s v="high"/>
    <s v="medium"/>
    <n v="1274.93"/>
    <n v="764.96"/>
    <d v="2007-08-04T00:00:00"/>
    <n v="509.97"/>
    <s v="Male"/>
    <n v="93"/>
    <d v="1958-07-05T00:00:00"/>
    <n v="64.262225123351101"/>
    <s v="Help Desk Operator"/>
    <s v="Entertainment"/>
    <s v="High Net Worth"/>
    <s v="N"/>
    <s v="No"/>
    <n v="7"/>
    <m/>
  </r>
  <r>
    <n v="2428"/>
    <n v="7"/>
    <x v="469"/>
    <n v="337"/>
    <d v="2017-01-27T00:00:00"/>
    <b v="0"/>
    <s v="Approved"/>
    <s v="Giant Bicycles"/>
    <s v="Standard"/>
    <s v="medium"/>
    <s v="small"/>
    <n v="1311.44"/>
    <n v="1167.18"/>
    <d v="1992-10-11T00:00:00"/>
    <n v="144.26"/>
    <s v="Male"/>
    <n v="93"/>
    <d v="1958-07-05T00:00:00"/>
    <n v="64.262225123351101"/>
    <s v="Help Desk Operator"/>
    <s v="Entertainment"/>
    <s v="High Net Worth"/>
    <s v="N"/>
    <s v="No"/>
    <n v="7"/>
    <m/>
  </r>
  <r>
    <n v="11746"/>
    <n v="31"/>
    <x v="470"/>
    <n v="56"/>
    <d v="2017-11-04T00:00:00"/>
    <b v="1"/>
    <s v="Approved"/>
    <s v="Giant Bicycles"/>
    <s v="Standard"/>
    <s v="medium"/>
    <s v="medium"/>
    <n v="230.91"/>
    <n v="173.18"/>
    <d v="1994-07-12T00:00:00"/>
    <n v="57.72999999999999"/>
    <s v="Female"/>
    <n v="26"/>
    <d v="1999-03-19T00:00:00"/>
    <n v="23.530718273718918"/>
    <s v="Sales Representative"/>
    <s v="Retail"/>
    <s v="Mass Customer"/>
    <s v="N"/>
    <s v="Yes"/>
    <n v="2"/>
    <m/>
  </r>
  <r>
    <n v="5493"/>
    <n v="94"/>
    <x v="470"/>
    <n v="223"/>
    <d v="2017-05-21T00:00:00"/>
    <b v="1"/>
    <s v="Approved"/>
    <s v="Giant Bicycles"/>
    <s v="Standard"/>
    <s v="medium"/>
    <s v="large"/>
    <n v="1635.3"/>
    <n v="993.66"/>
    <d v="2004-01-16T00:00:00"/>
    <n v="641.64"/>
    <s v="Female"/>
    <n v="26"/>
    <d v="1999-03-19T00:00:00"/>
    <n v="23.530718273718918"/>
    <s v="Sales Representative"/>
    <s v="Retail"/>
    <s v="Mass Customer"/>
    <s v="N"/>
    <s v="Yes"/>
    <n v="2"/>
    <m/>
  </r>
  <r>
    <n v="7740"/>
    <n v="18"/>
    <x v="470"/>
    <n v="256"/>
    <d v="2017-04-18T00:00:00"/>
    <b v="1"/>
    <s v="Approved"/>
    <s v="Solex"/>
    <s v="Standard"/>
    <s v="medium"/>
    <s v="medium"/>
    <n v="575.27"/>
    <n v="431.45"/>
    <d v="2013-03-12T00:00:00"/>
    <n v="143.82"/>
    <s v="Female"/>
    <n v="26"/>
    <d v="1999-03-19T00:00:00"/>
    <n v="23.530718273718918"/>
    <s v="Sales Representative"/>
    <s v="Retail"/>
    <s v="Mass Customer"/>
    <s v="N"/>
    <s v="Yes"/>
    <n v="2"/>
    <m/>
  </r>
  <r>
    <n v="17804"/>
    <n v="74"/>
    <x v="470"/>
    <n v="305"/>
    <d v="2017-02-28T00:00:00"/>
    <b v="0"/>
    <s v="Approved"/>
    <s v="WeareA2B"/>
    <s v="Standard"/>
    <s v="medium"/>
    <s v="medium"/>
    <n v="1228.07"/>
    <n v="400.91"/>
    <d v="1997-01-25T00:00:00"/>
    <n v="827.15999999999985"/>
    <s v="Female"/>
    <n v="26"/>
    <d v="1999-03-19T00:00:00"/>
    <n v="23.530718273718918"/>
    <s v="Sales Representative"/>
    <s v="Retail"/>
    <s v="Mass Customer"/>
    <s v="N"/>
    <s v="Yes"/>
    <n v="2"/>
    <m/>
  </r>
  <r>
    <n v="1419"/>
    <n v="83"/>
    <x v="470"/>
    <n v="310"/>
    <d v="2017-02-23T00:00:00"/>
    <b v="0"/>
    <s v="Approved"/>
    <s v="Solex"/>
    <s v="Touring"/>
    <s v="medium"/>
    <s v="large"/>
    <n v="2083.94"/>
    <n v="675.03"/>
    <d v="1999-07-26T00:00:00"/>
    <n v="1408.91"/>
    <s v="Female"/>
    <n v="26"/>
    <d v="1999-03-19T00:00:00"/>
    <n v="23.530718273718918"/>
    <s v="Sales Representative"/>
    <s v="Retail"/>
    <s v="Mass Customer"/>
    <s v="N"/>
    <s v="Yes"/>
    <n v="2"/>
    <m/>
  </r>
  <r>
    <n v="12102"/>
    <n v="64"/>
    <x v="470"/>
    <n v="321"/>
    <d v="2017-02-12T00:00:00"/>
    <b v="1"/>
    <s v="Approved"/>
    <s v="Trek Bicycles"/>
    <s v="Standard"/>
    <s v="medium"/>
    <s v="large"/>
    <n v="1469.44"/>
    <n v="596.54999999999995"/>
    <d v="2010-11-05T00:00:00"/>
    <n v="872.8900000000001"/>
    <s v="Female"/>
    <n v="26"/>
    <d v="1999-03-19T00:00:00"/>
    <n v="23.530718273718918"/>
    <s v="Sales Representative"/>
    <s v="Retail"/>
    <s v="Mass Customer"/>
    <s v="N"/>
    <s v="Yes"/>
    <n v="2"/>
    <m/>
  </r>
  <r>
    <n v="8846"/>
    <n v="83"/>
    <x v="471"/>
    <n v="133"/>
    <d v="2017-08-19T00:00:00"/>
    <b v="0"/>
    <s v="Approved"/>
    <s v="Solex"/>
    <s v="Touring"/>
    <s v="medium"/>
    <s v="large"/>
    <n v="2083.94"/>
    <n v="675.03"/>
    <d v="2013-09-16T00:00:00"/>
    <n v="1408.91"/>
    <s v="Male"/>
    <n v="78"/>
    <d v="2002-01-06T00:00:00"/>
    <n v="20.725238821981236"/>
    <n v="0"/>
    <s v="Manufacturing"/>
    <s v="Affluent Customer"/>
    <s v="N"/>
    <s v="No"/>
    <n v="1"/>
    <m/>
  </r>
  <r>
    <n v="1452"/>
    <n v="96"/>
    <x v="471"/>
    <n v="180"/>
    <d v="2017-07-03T00:00:00"/>
    <b v="1"/>
    <s v="Approved"/>
    <s v="WeareA2B"/>
    <s v="Road"/>
    <s v="low"/>
    <s v="small"/>
    <n v="1172.78"/>
    <n v="1043.77"/>
    <d v="2002-10-10T00:00:00"/>
    <n v="129.01"/>
    <s v="Male"/>
    <n v="78"/>
    <d v="2002-01-06T00:00:00"/>
    <n v="20.725238821981236"/>
    <n v="0"/>
    <s v="Manufacturing"/>
    <s v="Affluent Customer"/>
    <s v="N"/>
    <s v="No"/>
    <n v="1"/>
    <m/>
  </r>
  <r>
    <n v="4736"/>
    <n v="51"/>
    <x v="471"/>
    <n v="180"/>
    <d v="2017-07-03T00:00:00"/>
    <b v="0"/>
    <s v="Approved"/>
    <s v="OHM Cycles"/>
    <s v="Standard"/>
    <s v="high"/>
    <s v="medium"/>
    <n v="2005.66"/>
    <n v="1203.4000000000001"/>
    <d v="2012-04-10T00:00:00"/>
    <n v="802.26"/>
    <s v="Male"/>
    <n v="78"/>
    <d v="2002-01-06T00:00:00"/>
    <n v="20.725238821981236"/>
    <n v="0"/>
    <s v="Manufacturing"/>
    <s v="Affluent Customer"/>
    <s v="N"/>
    <s v="No"/>
    <n v="1"/>
    <m/>
  </r>
  <r>
    <n v="9764"/>
    <n v="97"/>
    <x v="471"/>
    <n v="323"/>
    <d v="2017-02-10T00:00:00"/>
    <b v="0"/>
    <s v="Approved"/>
    <s v="Solex"/>
    <s v="Standard"/>
    <s v="medium"/>
    <s v="large"/>
    <n v="202.62"/>
    <n v="151.96"/>
    <d v="2016-03-29T00:00:00"/>
    <n v="50.66"/>
    <s v="Male"/>
    <n v="78"/>
    <d v="2002-01-06T00:00:00"/>
    <n v="20.725238821981236"/>
    <n v="0"/>
    <s v="Manufacturing"/>
    <s v="Affluent Customer"/>
    <s v="N"/>
    <s v="No"/>
    <n v="1"/>
    <m/>
  </r>
  <r>
    <n v="11355"/>
    <n v="81"/>
    <x v="472"/>
    <n v="141"/>
    <d v="2017-08-11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43"/>
    <d v="1956-11-08T00:00:00"/>
    <n v="65.917019643581938"/>
    <s v="Senior Quality Engineer"/>
    <s v="n/a"/>
    <s v="Mass Customer"/>
    <s v="N"/>
    <s v="No"/>
    <n v="9"/>
    <m/>
  </r>
  <r>
    <n v="8649"/>
    <n v="14"/>
    <x v="472"/>
    <n v="216"/>
    <d v="2017-05-28T00:00:00"/>
    <b v="1"/>
    <s v="Approved"/>
    <s v="Trek Bicycles"/>
    <s v="Standard"/>
    <s v="medium"/>
    <s v="small"/>
    <n v="1386.84"/>
    <n v="1234.29"/>
    <d v="2003-08-05T00:00:00"/>
    <n v="152.54999999999995"/>
    <s v="Male"/>
    <n v="43"/>
    <d v="1956-11-08T00:00:00"/>
    <n v="65.917019643581938"/>
    <s v="Senior Quality Engineer"/>
    <s v="n/a"/>
    <s v="Mass Customer"/>
    <s v="N"/>
    <s v="No"/>
    <n v="9"/>
    <m/>
  </r>
  <r>
    <n v="3297"/>
    <n v="59"/>
    <x v="472"/>
    <n v="222"/>
    <d v="2017-05-22T00:00:00"/>
    <b v="0"/>
    <s v="Approved"/>
    <s v="Solex"/>
    <s v="Standard"/>
    <s v="medium"/>
    <s v="large"/>
    <n v="1061.56"/>
    <n v="733.58"/>
    <d v="1993-07-20T00:00:00"/>
    <n v="327.9799999999999"/>
    <s v="Male"/>
    <n v="43"/>
    <d v="1956-11-08T00:00:00"/>
    <n v="65.917019643581938"/>
    <s v="Senior Quality Engineer"/>
    <s v="n/a"/>
    <s v="Mass Customer"/>
    <s v="N"/>
    <s v="No"/>
    <n v="9"/>
    <m/>
  </r>
  <r>
    <n v="1942"/>
    <n v="93"/>
    <x v="472"/>
    <n v="292"/>
    <d v="2017-03-13T00:00:00"/>
    <b v="0"/>
    <s v="Approved"/>
    <s v="WeareA2B"/>
    <s v="Standard"/>
    <s v="medium"/>
    <s v="medium"/>
    <n v="1065.03"/>
    <n v="230.09"/>
    <d v="2000-11-03T00:00:00"/>
    <n v="834.93999999999994"/>
    <s v="Male"/>
    <n v="43"/>
    <d v="1956-11-08T00:00:00"/>
    <n v="65.917019643581938"/>
    <s v="Senior Quality Engineer"/>
    <s v="n/a"/>
    <s v="Mass Customer"/>
    <s v="N"/>
    <s v="No"/>
    <n v="9"/>
    <m/>
  </r>
  <r>
    <n v="14947"/>
    <n v="15"/>
    <x v="472"/>
    <n v="339"/>
    <d v="2017-01-25T00:00:00"/>
    <b v="1"/>
    <s v="Approved"/>
    <s v="Norco Bicycles"/>
    <s v="Standard"/>
    <s v="low"/>
    <s v="medium"/>
    <n v="958.74"/>
    <n v="748.9"/>
    <d v="2005-12-07T00:00:00"/>
    <n v="209.84000000000003"/>
    <s v="Male"/>
    <n v="43"/>
    <d v="1956-11-08T00:00:00"/>
    <n v="65.917019643581938"/>
    <s v="Senior Quality Engineer"/>
    <s v="n/a"/>
    <s v="Mass Customer"/>
    <s v="N"/>
    <s v="No"/>
    <n v="9"/>
    <m/>
  </r>
  <r>
    <n v="7897"/>
    <n v="93"/>
    <x v="473"/>
    <n v="74"/>
    <d v="2017-10-17T00:00:00"/>
    <b v="1"/>
    <s v="Approved"/>
    <s v="OHM Cycles"/>
    <s v="Standard"/>
    <s v="high"/>
    <s v="medium"/>
    <n v="1458.17"/>
    <n v="874.9"/>
    <d v="2006-02-02T00:00:00"/>
    <n v="583.2700000000001"/>
    <s v="Male"/>
    <n v="77"/>
    <d v="1978-01-25T00:00:00"/>
    <n v="44.689622383625071"/>
    <s v="Research Nurse"/>
    <s v="Health"/>
    <s v="High Net Worth"/>
    <s v="N"/>
    <s v="No"/>
    <n v="9"/>
    <m/>
  </r>
  <r>
    <n v="11667"/>
    <n v="32"/>
    <x v="473"/>
    <n v="110"/>
    <d v="2017-09-11T00:00:00"/>
    <b v="1"/>
    <s v="Cancelled"/>
    <s v="Giant Bicycles"/>
    <s v="Standard"/>
    <s v="high"/>
    <s v="medium"/>
    <n v="1179"/>
    <n v="707.4"/>
    <d v="1997-08-25T00:00:00"/>
    <n v="471.6"/>
    <s v="Male"/>
    <n v="77"/>
    <d v="1978-01-25T00:00:00"/>
    <n v="44.689622383625071"/>
    <s v="Research Nurse"/>
    <s v="Health"/>
    <s v="High Net Worth"/>
    <s v="N"/>
    <s v="No"/>
    <n v="9"/>
    <m/>
  </r>
  <r>
    <n v="12346"/>
    <n v="4"/>
    <x v="473"/>
    <n v="174"/>
    <d v="2017-07-09T00:00:00"/>
    <b v="1"/>
    <s v="Approved"/>
    <s v="Solex"/>
    <s v="Standard"/>
    <s v="medium"/>
    <s v="medium"/>
    <n v="1483.2"/>
    <n v="99.59"/>
    <d v="1998-12-17T00:00:00"/>
    <n v="1383.6100000000001"/>
    <s v="Male"/>
    <n v="77"/>
    <d v="1978-01-25T00:00:00"/>
    <n v="44.689622383625071"/>
    <s v="Research Nurse"/>
    <s v="Health"/>
    <s v="High Net Worth"/>
    <s v="N"/>
    <s v="No"/>
    <n v="9"/>
    <m/>
  </r>
  <r>
    <n v="2969"/>
    <n v="45"/>
    <x v="473"/>
    <n v="325"/>
    <d v="2017-02-08T00:00:00"/>
    <b v="1"/>
    <s v="Approved"/>
    <s v="Trek Bicycles"/>
    <s v="Road"/>
    <s v="low"/>
    <s v="medium"/>
    <n v="980.37"/>
    <n v="234.43"/>
    <d v="2004-09-28T00:00:00"/>
    <n v="745.94"/>
    <s v="Male"/>
    <n v="77"/>
    <d v="1978-01-25T00:00:00"/>
    <n v="44.689622383625071"/>
    <s v="Research Nurse"/>
    <s v="Health"/>
    <s v="High Net Worth"/>
    <s v="N"/>
    <s v="No"/>
    <n v="9"/>
    <m/>
  </r>
  <r>
    <n v="19129"/>
    <n v="0"/>
    <x v="473"/>
    <n v="330"/>
    <d v="2017-02-03T00:00:00"/>
    <b v="1"/>
    <s v="Approved"/>
    <s v="Trek Bicycles"/>
    <s v="Standard"/>
    <s v="high"/>
    <s v="medium"/>
    <n v="358.39"/>
    <n v="215.03"/>
    <d v="2004-01-16T00:00:00"/>
    <n v="143.35999999999999"/>
    <s v="Male"/>
    <n v="77"/>
    <d v="1978-01-25T00:00:00"/>
    <n v="44.689622383625071"/>
    <s v="Research Nurse"/>
    <s v="Health"/>
    <s v="High Net Worth"/>
    <s v="N"/>
    <s v="No"/>
    <n v="9"/>
    <m/>
  </r>
  <r>
    <n v="4217"/>
    <n v="1"/>
    <x v="473"/>
    <n v="355"/>
    <d v="2017-01-09T00:00:00"/>
    <b v="0"/>
    <s v="Approved"/>
    <s v="Giant Bicycles"/>
    <s v="Touring"/>
    <s v="medium"/>
    <s v="large"/>
    <n v="1873.97"/>
    <n v="863.95"/>
    <d v="2006-05-22T00:00:00"/>
    <n v="1010.02"/>
    <s v="Male"/>
    <n v="77"/>
    <d v="1978-01-25T00:00:00"/>
    <n v="44.689622383625071"/>
    <s v="Research Nurse"/>
    <s v="Health"/>
    <s v="High Net Worth"/>
    <s v="N"/>
    <s v="No"/>
    <n v="9"/>
    <m/>
  </r>
  <r>
    <n v="18215"/>
    <n v="28"/>
    <x v="473"/>
    <n v="360"/>
    <d v="2017-01-04T00:00:00"/>
    <b v="1"/>
    <s v="Approved"/>
    <s v="Solex"/>
    <s v="Road"/>
    <s v="medium"/>
    <s v="small"/>
    <n v="1703.52"/>
    <n v="1516.13"/>
    <d v="2011-04-16T00:00:00"/>
    <n v="187.38999999999987"/>
    <s v="Male"/>
    <n v="77"/>
    <d v="1978-01-25T00:00:00"/>
    <n v="44.689622383625071"/>
    <s v="Research Nurse"/>
    <s v="Health"/>
    <s v="High Net Worth"/>
    <s v="N"/>
    <s v="No"/>
    <n v="9"/>
    <m/>
  </r>
  <r>
    <n v="6035"/>
    <n v="85"/>
    <x v="474"/>
    <n v="25"/>
    <d v="2017-12-05T00:00:00"/>
    <b v="1"/>
    <s v="Approved"/>
    <s v="WeareA2B"/>
    <s v="Standard"/>
    <s v="medium"/>
    <s v="medium"/>
    <n v="752.64"/>
    <n v="205.36"/>
    <d v="1998-12-16T00:00:00"/>
    <n v="547.28"/>
    <s v="Female"/>
    <n v="60"/>
    <d v="1953-11-19T00:00:00"/>
    <n v="68.889622383307966"/>
    <s v="Sales Representative"/>
    <s v="Retail"/>
    <s v="Mass Customer"/>
    <s v="N"/>
    <s v="Yes"/>
    <n v="20"/>
    <m/>
  </r>
  <r>
    <n v="12580"/>
    <n v="26"/>
    <x v="474"/>
    <n v="196"/>
    <d v="2017-06-17T00:00:00"/>
    <b v="1"/>
    <s v="Approved"/>
    <s v="WeareA2B"/>
    <s v="Standard"/>
    <s v="medium"/>
    <s v="medium"/>
    <n v="1992.93"/>
    <n v="762.63"/>
    <d v="1991-08-05T00:00:00"/>
    <n v="1230.3000000000002"/>
    <s v="Female"/>
    <n v="60"/>
    <d v="1953-11-19T00:00:00"/>
    <n v="68.889622383307966"/>
    <s v="Sales Representative"/>
    <s v="Retail"/>
    <s v="Mass Customer"/>
    <s v="N"/>
    <s v="Yes"/>
    <n v="20"/>
    <m/>
  </r>
  <r>
    <n v="11777"/>
    <n v="39"/>
    <x v="474"/>
    <n v="244"/>
    <d v="2017-04-30T00:00:00"/>
    <b v="0"/>
    <s v="Approved"/>
    <s v="Giant Bicycles"/>
    <s v="Standard"/>
    <s v="medium"/>
    <s v="large"/>
    <n v="1812.75"/>
    <n v="582.48"/>
    <d v="1997-05-10T00:00:00"/>
    <n v="1230.27"/>
    <s v="Female"/>
    <n v="60"/>
    <d v="1953-11-19T00:00:00"/>
    <n v="68.889622383307966"/>
    <s v="Sales Representative"/>
    <s v="Retail"/>
    <s v="Mass Customer"/>
    <s v="N"/>
    <s v="Yes"/>
    <n v="20"/>
    <m/>
  </r>
  <r>
    <n v="19838"/>
    <n v="39"/>
    <x v="474"/>
    <n v="249"/>
    <d v="2017-04-25T00:00:00"/>
    <b v="1"/>
    <s v="Approved"/>
    <s v="Giant Bicycles"/>
    <s v="Standard"/>
    <s v="medium"/>
    <s v="large"/>
    <n v="1812.75"/>
    <n v="582.48"/>
    <d v="2007-12-11T00:00:00"/>
    <n v="1230.27"/>
    <s v="Female"/>
    <n v="60"/>
    <d v="1953-11-19T00:00:00"/>
    <n v="68.889622383307966"/>
    <s v="Sales Representative"/>
    <s v="Retail"/>
    <s v="Mass Customer"/>
    <s v="N"/>
    <s v="Yes"/>
    <n v="20"/>
    <m/>
  </r>
  <r>
    <n v="19991"/>
    <n v="78"/>
    <x v="474"/>
    <n v="338"/>
    <d v="2017-01-26T00:00:00"/>
    <b v="0"/>
    <s v="Approved"/>
    <s v="Giant Bicycles"/>
    <s v="Standard"/>
    <s v="medium"/>
    <s v="large"/>
    <n v="1765.3"/>
    <n v="709.48"/>
    <d v="2015-08-02T00:00:00"/>
    <n v="1055.82"/>
    <s v="Female"/>
    <n v="60"/>
    <d v="1953-11-19T00:00:00"/>
    <n v="68.889622383307966"/>
    <s v="Sales Representative"/>
    <s v="Retail"/>
    <s v="Mass Customer"/>
    <s v="N"/>
    <s v="Yes"/>
    <n v="20"/>
    <m/>
  </r>
  <r>
    <n v="13495"/>
    <n v="43"/>
    <x v="474"/>
    <n v="340"/>
    <d v="2017-01-24T00:00:00"/>
    <b v="0"/>
    <s v="Approved"/>
    <s v="Solex"/>
    <s v="Standard"/>
    <s v="medium"/>
    <s v="medium"/>
    <n v="1151.96"/>
    <n v="649.49"/>
    <d v="2012-04-10T00:00:00"/>
    <n v="502.47"/>
    <s v="Female"/>
    <n v="60"/>
    <d v="1953-11-19T00:00:00"/>
    <n v="68.889622383307966"/>
    <s v="Sales Representative"/>
    <s v="Retail"/>
    <s v="Mass Customer"/>
    <s v="N"/>
    <s v="Yes"/>
    <n v="20"/>
    <m/>
  </r>
  <r>
    <n v="11118"/>
    <n v="68"/>
    <x v="474"/>
    <n v="352"/>
    <d v="2017-01-12T00:00:00"/>
    <b v="0"/>
    <s v="Approved"/>
    <s v="OHM Cycles"/>
    <s v="Standard"/>
    <s v="medium"/>
    <s v="medium"/>
    <n v="1636.9"/>
    <n v="44.71"/>
    <d v="2010-08-20T00:00:00"/>
    <n v="1592.19"/>
    <s v="Female"/>
    <n v="60"/>
    <d v="1953-11-19T00:00:00"/>
    <n v="68.889622383307966"/>
    <s v="Sales Representative"/>
    <s v="Retail"/>
    <s v="Mass Customer"/>
    <s v="N"/>
    <s v="Yes"/>
    <n v="20"/>
    <m/>
  </r>
  <r>
    <n v="9943"/>
    <n v="74"/>
    <x v="475"/>
    <n v="59"/>
    <d v="2017-11-01T00:00:00"/>
    <b v="1"/>
    <s v="Approved"/>
    <s v="WeareA2B"/>
    <s v="Standard"/>
    <s v="medium"/>
    <s v="medium"/>
    <n v="1228.07"/>
    <n v="400.91"/>
    <d v="2000-05-22T00:00:00"/>
    <n v="827.15999999999985"/>
    <s v="Female"/>
    <n v="10"/>
    <d v="1972-06-02T00:00:00"/>
    <n v="50.341677178145616"/>
    <s v="Nuclear Power Engineer"/>
    <s v="Manufacturing"/>
    <s v="Affluent Customer"/>
    <s v="N"/>
    <s v="No"/>
    <n v="8"/>
    <m/>
  </r>
  <r>
    <n v="13692"/>
    <n v="67"/>
    <x v="475"/>
    <n v="92"/>
    <d v="2017-09-29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10"/>
    <d v="1972-06-02T00:00:00"/>
    <n v="50.341677178145616"/>
    <s v="Nuclear Power Engineer"/>
    <s v="Manufacturing"/>
    <s v="Affluent Customer"/>
    <s v="N"/>
    <s v="No"/>
    <n v="8"/>
    <m/>
  </r>
  <r>
    <n v="4556"/>
    <n v="88"/>
    <x v="475"/>
    <n v="129"/>
    <d v="2017-08-23T00:00:00"/>
    <b v="1"/>
    <s v="Approved"/>
    <s v="Norco Bicycles"/>
    <s v="Standard"/>
    <s v="medium"/>
    <s v="medium"/>
    <n v="1198.46"/>
    <n v="381.1"/>
    <d v="1998-12-16T00:00:00"/>
    <n v="817.36"/>
    <s v="Female"/>
    <n v="10"/>
    <d v="1972-06-02T00:00:00"/>
    <n v="50.341677178145616"/>
    <s v="Nuclear Power Engineer"/>
    <s v="Manufacturing"/>
    <s v="Affluent Customer"/>
    <s v="N"/>
    <s v="No"/>
    <n v="8"/>
    <m/>
  </r>
  <r>
    <n v="19239"/>
    <n v="21"/>
    <x v="475"/>
    <n v="212"/>
    <d v="2017-06-01T00:00:00"/>
    <b v="1"/>
    <s v="Approved"/>
    <s v="Solex"/>
    <s v="Standard"/>
    <s v="medium"/>
    <s v="large"/>
    <n v="1071.23"/>
    <n v="380.74"/>
    <d v="1996-04-05T00:00:00"/>
    <n v="690.49"/>
    <s v="Female"/>
    <n v="10"/>
    <d v="1972-06-02T00:00:00"/>
    <n v="50.341677178145616"/>
    <s v="Nuclear Power Engineer"/>
    <s v="Manufacturing"/>
    <s v="Affluent Customer"/>
    <s v="N"/>
    <s v="No"/>
    <n v="8"/>
    <m/>
  </r>
  <r>
    <n v="4747"/>
    <n v="7"/>
    <x v="475"/>
    <n v="229"/>
    <d v="2017-05-15T00:00:00"/>
    <b v="0"/>
    <s v="Approved"/>
    <s v="Trek Bicycles"/>
    <s v="Road"/>
    <s v="low"/>
    <s v="medium"/>
    <n v="980.37"/>
    <n v="234.43"/>
    <d v="2004-09-28T00:00:00"/>
    <n v="745.94"/>
    <s v="Female"/>
    <n v="10"/>
    <d v="1972-06-02T00:00:00"/>
    <n v="50.341677178145616"/>
    <s v="Nuclear Power Engineer"/>
    <s v="Manufacturing"/>
    <s v="Affluent Customer"/>
    <s v="N"/>
    <s v="No"/>
    <n v="8"/>
    <m/>
  </r>
  <r>
    <n v="10560"/>
    <n v="98"/>
    <x v="475"/>
    <n v="286"/>
    <d v="2017-03-19T00:00:00"/>
    <b v="0"/>
    <s v="Approved"/>
    <s v="Trek Bicycles"/>
    <s v="Standard"/>
    <s v="high"/>
    <s v="medium"/>
    <n v="358.39"/>
    <n v="215.03"/>
    <d v="2004-01-16T00:00:00"/>
    <n v="143.35999999999999"/>
    <s v="Female"/>
    <n v="10"/>
    <d v="1972-06-02T00:00:00"/>
    <n v="50.341677178145616"/>
    <s v="Nuclear Power Engineer"/>
    <s v="Manufacturing"/>
    <s v="Affluent Customer"/>
    <s v="N"/>
    <s v="No"/>
    <n v="8"/>
    <m/>
  </r>
  <r>
    <n v="12123"/>
    <n v="83"/>
    <x v="475"/>
    <n v="317"/>
    <d v="2017-02-16T00:00:00"/>
    <b v="1"/>
    <s v="Approved"/>
    <s v="Solex"/>
    <s v="Touring"/>
    <s v="medium"/>
    <s v="large"/>
    <n v="2083.94"/>
    <n v="675.03"/>
    <d v="2013-09-16T00:00:00"/>
    <n v="1408.91"/>
    <s v="Female"/>
    <n v="10"/>
    <d v="1972-06-02T00:00:00"/>
    <n v="50.341677178145616"/>
    <s v="Nuclear Power Engineer"/>
    <s v="Manufacturing"/>
    <s v="Affluent Customer"/>
    <s v="N"/>
    <s v="No"/>
    <n v="8"/>
    <m/>
  </r>
  <r>
    <n v="12283"/>
    <n v="43"/>
    <x v="475"/>
    <n v="324"/>
    <d v="2017-02-09T00:00:00"/>
    <b v="1"/>
    <s v="Approved"/>
    <s v="Solex"/>
    <s v="Standard"/>
    <s v="medium"/>
    <s v="medium"/>
    <n v="1151.96"/>
    <n v="649.49"/>
    <d v="1999-12-04T00:00:00"/>
    <n v="502.47"/>
    <s v="Female"/>
    <n v="10"/>
    <d v="1972-06-02T00:00:00"/>
    <n v="50.341677178145616"/>
    <s v="Nuclear Power Engineer"/>
    <s v="Manufacturing"/>
    <s v="Affluent Customer"/>
    <s v="N"/>
    <s v="No"/>
    <n v="8"/>
    <m/>
  </r>
  <r>
    <n v="39"/>
    <n v="12"/>
    <x v="476"/>
    <n v="109"/>
    <d v="2017-09-12T00:00:00"/>
    <b v="0"/>
    <s v="Approved"/>
    <s v="WeareA2B"/>
    <s v="Standard"/>
    <s v="medium"/>
    <s v="medium"/>
    <n v="1231.1500000000001"/>
    <n v="161.6"/>
    <d v="2005-12-07T00:00:00"/>
    <n v="1069.5500000000002"/>
    <s v="Male"/>
    <n v="77"/>
    <d v="1996-12-19T00:00:00"/>
    <n v="25.777293616184672"/>
    <s v="Assistant Media Planner"/>
    <s v="Entertainment"/>
    <s v="Mass Customer"/>
    <s v="N"/>
    <s v="Yes"/>
    <n v="2"/>
    <m/>
  </r>
  <r>
    <n v="3305"/>
    <n v="46"/>
    <x v="476"/>
    <n v="177"/>
    <d v="2017-07-06T00:00:00"/>
    <b v="1"/>
    <s v="Approved"/>
    <s v="Solex"/>
    <s v="Standard"/>
    <s v="low"/>
    <s v="medium"/>
    <n v="1289.8499999999999"/>
    <n v="74.510000000000005"/>
    <d v="2001-11-25T00:00:00"/>
    <n v="1215.3399999999999"/>
    <s v="Male"/>
    <n v="77"/>
    <d v="1996-12-19T00:00:00"/>
    <n v="25.777293616184672"/>
    <s v="Assistant Media Planner"/>
    <s v="Entertainment"/>
    <s v="Mass Customer"/>
    <s v="N"/>
    <s v="Yes"/>
    <n v="2"/>
    <m/>
  </r>
  <r>
    <n v="4611"/>
    <n v="92"/>
    <x v="476"/>
    <n v="209"/>
    <d v="2017-06-04T00:00:00"/>
    <b v="0"/>
    <s v="Approved"/>
    <s v="WeareA2B"/>
    <s v="Standard"/>
    <s v="medium"/>
    <s v="small"/>
    <n v="1415.01"/>
    <n v="1259.3599999999999"/>
    <d v="2000-11-03T00:00:00"/>
    <n v="155.65000000000009"/>
    <s v="Male"/>
    <n v="77"/>
    <d v="1996-12-19T00:00:00"/>
    <n v="25.777293616184672"/>
    <s v="Assistant Media Planner"/>
    <s v="Entertainment"/>
    <s v="Mass Customer"/>
    <s v="N"/>
    <s v="Yes"/>
    <n v="2"/>
    <m/>
  </r>
  <r>
    <n v="6876"/>
    <n v="9"/>
    <x v="476"/>
    <n v="270"/>
    <d v="2017-04-04T00:00:00"/>
    <b v="0"/>
    <s v="Approved"/>
    <s v="OHM Cycles"/>
    <s v="Road"/>
    <s v="medium"/>
    <s v="medium"/>
    <n v="742.54"/>
    <n v="667.4"/>
    <d v="2004-08-17T00:00:00"/>
    <n v="75.139999999999986"/>
    <s v="Male"/>
    <n v="77"/>
    <d v="1996-12-19T00:00:00"/>
    <n v="25.777293616184672"/>
    <s v="Assistant Media Planner"/>
    <s v="Entertainment"/>
    <s v="Mass Customer"/>
    <s v="N"/>
    <s v="Yes"/>
    <n v="2"/>
    <m/>
  </r>
  <r>
    <n v="12539"/>
    <n v="35"/>
    <x v="477"/>
    <n v="51"/>
    <d v="2017-11-09T00:00:00"/>
    <b v="0"/>
    <s v="Approved"/>
    <s v="Giant Bicycles"/>
    <s v="Standard"/>
    <s v="medium"/>
    <s v="medium"/>
    <n v="1403.5"/>
    <n v="954.82"/>
    <d v="2011-08-29T00:00:00"/>
    <n v="448.67999999999995"/>
    <s v="Female"/>
    <n v="0"/>
    <d v="1977-05-03T00:00:00"/>
    <n v="45.421129232940139"/>
    <s v="Structural Engineer"/>
    <s v="Health"/>
    <s v="High Net Worth"/>
    <s v="N"/>
    <s v="Yes"/>
    <n v="14"/>
    <m/>
  </r>
  <r>
    <n v="14353"/>
    <n v="22"/>
    <x v="477"/>
    <n v="121"/>
    <d v="2017-08-31T00:00:00"/>
    <b v="0"/>
    <s v="Approved"/>
    <s v="Solex"/>
    <s v="Standard"/>
    <s v="medium"/>
    <s v="medium"/>
    <n v="575.27"/>
    <n v="431.45"/>
    <d v="1993-05-26T00:00:00"/>
    <n v="143.82"/>
    <s v="Female"/>
    <n v="0"/>
    <d v="1977-05-03T00:00:00"/>
    <n v="45.421129232940139"/>
    <s v="Structural Engineer"/>
    <s v="Health"/>
    <s v="High Net Worth"/>
    <s v="N"/>
    <s v="Yes"/>
    <n v="14"/>
    <m/>
  </r>
  <r>
    <n v="6466"/>
    <n v="10"/>
    <x v="477"/>
    <n v="139"/>
    <d v="2017-08-13T00:00:00"/>
    <b v="1"/>
    <s v="Approved"/>
    <s v="Solex"/>
    <s v="Standard"/>
    <s v="medium"/>
    <s v="medium"/>
    <n v="1945.43"/>
    <n v="333.18"/>
    <d v="2004-07-25T00:00:00"/>
    <n v="1612.25"/>
    <s v="Female"/>
    <n v="0"/>
    <d v="1977-05-03T00:00:00"/>
    <n v="45.421129232940139"/>
    <s v="Structural Engineer"/>
    <s v="Health"/>
    <s v="High Net Worth"/>
    <s v="N"/>
    <s v="Yes"/>
    <n v="14"/>
    <m/>
  </r>
  <r>
    <n v="19877"/>
    <n v="0"/>
    <x v="477"/>
    <n v="139"/>
    <d v="2017-08-13T00:00:00"/>
    <b v="1"/>
    <s v="Approved"/>
    <s v="Solex"/>
    <s v="Standard"/>
    <s v="medium"/>
    <s v="medium"/>
    <n v="71.489999999999995"/>
    <n v="53.62"/>
    <d v="2012-12-02T00:00:00"/>
    <n v="17.869999999999997"/>
    <s v="Female"/>
    <n v="0"/>
    <d v="1977-05-03T00:00:00"/>
    <n v="45.421129232940139"/>
    <s v="Structural Engineer"/>
    <s v="Health"/>
    <s v="High Net Worth"/>
    <s v="N"/>
    <s v="Yes"/>
    <n v="14"/>
    <m/>
  </r>
  <r>
    <n v="4153"/>
    <n v="0"/>
    <x v="477"/>
    <n v="146"/>
    <d v="2017-08-06T00:00:00"/>
    <b v="0"/>
    <s v="Approved"/>
    <s v="OHM Cycles"/>
    <s v="Road"/>
    <s v="high"/>
    <s v="large"/>
    <n v="12.01"/>
    <n v="7.21"/>
    <d v="1996-04-05T00:00:00"/>
    <n v="4.8"/>
    <s v="Female"/>
    <n v="0"/>
    <d v="1977-05-03T00:00:00"/>
    <n v="45.421129232940139"/>
    <s v="Structural Engineer"/>
    <s v="Health"/>
    <s v="High Net Worth"/>
    <s v="N"/>
    <s v="Yes"/>
    <n v="14"/>
    <m/>
  </r>
  <r>
    <n v="8398"/>
    <n v="13"/>
    <x v="477"/>
    <n v="172"/>
    <d v="2017-07-11T00:00:00"/>
    <b v="0"/>
    <s v="Approved"/>
    <s v="Solex"/>
    <s v="Standard"/>
    <s v="medium"/>
    <s v="medium"/>
    <n v="1577.53"/>
    <n v="826.51"/>
    <d v="2007-12-11T00:00:00"/>
    <n v="751.02"/>
    <s v="Female"/>
    <n v="0"/>
    <d v="1977-05-03T00:00:00"/>
    <n v="45.421129232940139"/>
    <s v="Structural Engineer"/>
    <s v="Health"/>
    <s v="High Net Worth"/>
    <s v="N"/>
    <s v="Yes"/>
    <n v="14"/>
    <m/>
  </r>
  <r>
    <n v="13132"/>
    <n v="99"/>
    <x v="477"/>
    <n v="284"/>
    <d v="2017-03-21T00:00:00"/>
    <b v="0"/>
    <s v="Approved"/>
    <s v="Trek Bicycles"/>
    <s v="Road"/>
    <s v="low"/>
    <s v="small"/>
    <n v="1720.7"/>
    <n v="1531.42"/>
    <d v="2001-11-25T00:00:00"/>
    <n v="189.27999999999997"/>
    <s v="Female"/>
    <n v="0"/>
    <d v="1977-05-03T00:00:00"/>
    <n v="45.421129232940139"/>
    <s v="Structural Engineer"/>
    <s v="Health"/>
    <s v="High Net Worth"/>
    <s v="N"/>
    <s v="Yes"/>
    <n v="14"/>
    <m/>
  </r>
  <r>
    <n v="7540"/>
    <n v="28"/>
    <x v="477"/>
    <n v="354"/>
    <d v="2017-01-10T00:00:00"/>
    <b v="0"/>
    <s v="Approved"/>
    <s v="Solex"/>
    <s v="Road"/>
    <s v="medium"/>
    <s v="small"/>
    <n v="1703.52"/>
    <n v="1516.13"/>
    <d v="1994-09-09T00:00:00"/>
    <n v="187.38999999999987"/>
    <s v="Female"/>
    <n v="0"/>
    <d v="1977-05-03T00:00:00"/>
    <n v="45.421129232940139"/>
    <s v="Structural Engineer"/>
    <s v="Health"/>
    <s v="High Net Worth"/>
    <s v="N"/>
    <s v="Yes"/>
    <n v="14"/>
    <m/>
  </r>
  <r>
    <n v="19564"/>
    <n v="19"/>
    <x v="478"/>
    <n v="18"/>
    <d v="2017-12-12T00:00:00"/>
    <b v="0"/>
    <s v="Approved"/>
    <s v="Trek Bicycles"/>
    <s v="Mountain"/>
    <s v="low"/>
    <s v="medium"/>
    <n v="574.64"/>
    <n v="459.71"/>
    <d v="2003-02-07T00:00:00"/>
    <n v="114.93"/>
    <s v="Female"/>
    <n v="7"/>
    <d v="1978-07-30T00:00:00"/>
    <n v="44.18003334221207"/>
    <s v="Community Outreach Specialist"/>
    <s v="IT"/>
    <s v="High Net Worth"/>
    <s v="N"/>
    <s v="Yes"/>
    <n v="21"/>
    <m/>
  </r>
  <r>
    <n v="7626"/>
    <n v="0"/>
    <x v="478"/>
    <n v="79"/>
    <d v="2017-10-12T00:00:00"/>
    <b v="0"/>
    <s v="Approved"/>
    <s v="Trek Bicycles"/>
    <s v="Standard"/>
    <s v="high"/>
    <s v="medium"/>
    <n v="495.72"/>
    <n v="297.43"/>
    <d v="2015-04-11T00:00:00"/>
    <n v="198.29000000000002"/>
    <s v="Female"/>
    <n v="7"/>
    <d v="1978-07-30T00:00:00"/>
    <n v="44.18003334221207"/>
    <s v="Community Outreach Specialist"/>
    <s v="IT"/>
    <s v="High Net Worth"/>
    <s v="N"/>
    <s v="Yes"/>
    <n v="21"/>
    <m/>
  </r>
  <r>
    <n v="10818"/>
    <n v="72"/>
    <x v="478"/>
    <n v="89"/>
    <d v="2017-10-02T00:00:00"/>
    <b v="0"/>
    <s v="Approved"/>
    <s v="OHM Cycles"/>
    <s v="Standard"/>
    <s v="medium"/>
    <s v="medium"/>
    <n v="912.52"/>
    <n v="141.4"/>
    <d v="2010-11-05T00:00:00"/>
    <n v="771.12"/>
    <s v="Female"/>
    <n v="7"/>
    <d v="1978-07-30T00:00:00"/>
    <n v="44.18003334221207"/>
    <s v="Community Outreach Specialist"/>
    <s v="IT"/>
    <s v="High Net Worth"/>
    <s v="N"/>
    <s v="Yes"/>
    <n v="21"/>
    <m/>
  </r>
  <r>
    <n v="13080"/>
    <n v="35"/>
    <x v="478"/>
    <n v="155"/>
    <d v="2017-07-28T00:00:00"/>
    <b v="0"/>
    <s v="Approved"/>
    <s v="Giant Bicycles"/>
    <s v="Standard"/>
    <s v="medium"/>
    <s v="medium"/>
    <n v="1403.5"/>
    <n v="954.82"/>
    <d v="2012-12-02T00:00:00"/>
    <n v="448.67999999999995"/>
    <s v="Female"/>
    <n v="7"/>
    <d v="1978-07-30T00:00:00"/>
    <n v="44.18003334221207"/>
    <s v="Community Outreach Specialist"/>
    <s v="IT"/>
    <s v="High Net Worth"/>
    <s v="N"/>
    <s v="Yes"/>
    <n v="21"/>
    <m/>
  </r>
  <r>
    <n v="18261"/>
    <n v="0"/>
    <x v="478"/>
    <n v="185"/>
    <d v="2017-06-28T00:00:00"/>
    <b v="1"/>
    <s v="Approved"/>
    <s v="Giant Bicycles"/>
    <s v="Standard"/>
    <s v="medium"/>
    <s v="medium"/>
    <n v="230.91"/>
    <n v="173.18"/>
    <d v="1994-07-12T00:00:00"/>
    <n v="57.72999999999999"/>
    <s v="Female"/>
    <n v="7"/>
    <d v="1978-07-30T00:00:00"/>
    <n v="44.18003334221207"/>
    <s v="Community Outreach Specialist"/>
    <s v="IT"/>
    <s v="High Net Worth"/>
    <s v="N"/>
    <s v="Yes"/>
    <n v="21"/>
    <m/>
  </r>
  <r>
    <n v="7155"/>
    <n v="40"/>
    <x v="478"/>
    <n v="270"/>
    <d v="2017-04-04T00:00:00"/>
    <b v="1"/>
    <s v="Cancelled"/>
    <s v="Trek Bicycles"/>
    <s v="Road"/>
    <s v="medium"/>
    <s v="large"/>
    <n v="1894.19"/>
    <n v="598.76"/>
    <d v="2015-10-18T00:00:00"/>
    <n v="1295.43"/>
    <s v="Female"/>
    <n v="7"/>
    <d v="1978-07-30T00:00:00"/>
    <n v="44.18003334221207"/>
    <s v="Community Outreach Specialist"/>
    <s v="IT"/>
    <s v="High Net Worth"/>
    <s v="N"/>
    <s v="Yes"/>
    <n v="21"/>
    <m/>
  </r>
  <r>
    <n v="16464"/>
    <n v="93"/>
    <x v="478"/>
    <n v="340"/>
    <d v="2017-01-24T00:00:00"/>
    <b v="0"/>
    <s v="Approved"/>
    <s v="OHM Cycles"/>
    <s v="Standard"/>
    <s v="high"/>
    <s v="medium"/>
    <n v="1458.17"/>
    <n v="874.9"/>
    <d v="1997-05-10T00:00:00"/>
    <n v="583.2700000000001"/>
    <s v="Female"/>
    <n v="7"/>
    <d v="1978-07-30T00:00:00"/>
    <n v="44.18003334221207"/>
    <s v="Community Outreach Specialist"/>
    <s v="IT"/>
    <s v="High Net Worth"/>
    <s v="N"/>
    <s v="Yes"/>
    <n v="21"/>
    <m/>
  </r>
  <r>
    <n v="8412"/>
    <n v="88"/>
    <x v="478"/>
    <n v="353"/>
    <d v="2017-01-11T00:00:00"/>
    <b v="1"/>
    <s v="Approved"/>
    <s v="Norco Bicycles"/>
    <s v="Standard"/>
    <s v="high"/>
    <s v="small"/>
    <n v="1661.92"/>
    <n v="1479.11"/>
    <d v="1996-04-05T00:00:00"/>
    <n v="182.81000000000017"/>
    <s v="Female"/>
    <n v="7"/>
    <d v="1978-07-30T00:00:00"/>
    <n v="44.18003334221207"/>
    <s v="Community Outreach Specialist"/>
    <s v="IT"/>
    <s v="High Net Worth"/>
    <s v="N"/>
    <s v="Yes"/>
    <n v="21"/>
    <m/>
  </r>
  <r>
    <n v="9377"/>
    <n v="23"/>
    <x v="479"/>
    <n v="65"/>
    <d v="2017-10-26T00:00:00"/>
    <b v="1"/>
    <s v="Approved"/>
    <s v="Norco Bicycles"/>
    <s v="Standard"/>
    <s v="medium"/>
    <s v="medium"/>
    <n v="1198.46"/>
    <n v="381.1"/>
    <d v="2005-05-10T00:00:00"/>
    <n v="817.36"/>
    <s v="Female"/>
    <n v="46"/>
    <d v="1973-04-26T00:00:00"/>
    <n v="49.443047041159318"/>
    <s v="Paralegal"/>
    <s v="Financial Services"/>
    <s v="High Net Worth"/>
    <s v="N"/>
    <s v="Yes"/>
    <n v="11"/>
    <m/>
  </r>
  <r>
    <n v="3207"/>
    <n v="23"/>
    <x v="479"/>
    <n v="124"/>
    <d v="2017-08-28T00:00:00"/>
    <b v="0"/>
    <s v="Approved"/>
    <s v="Norco Bicycles"/>
    <s v="Standard"/>
    <s v="medium"/>
    <s v="medium"/>
    <n v="1198.46"/>
    <n v="381.1"/>
    <d v="2003-01-05T00:00:00"/>
    <n v="817.36"/>
    <s v="Female"/>
    <n v="46"/>
    <d v="1973-04-26T00:00:00"/>
    <n v="49.443047041159318"/>
    <s v="Paralegal"/>
    <s v="Financial Services"/>
    <s v="High Net Worth"/>
    <s v="N"/>
    <s v="Yes"/>
    <n v="11"/>
    <m/>
  </r>
  <r>
    <n v="19397"/>
    <n v="15"/>
    <x v="479"/>
    <n v="188"/>
    <d v="2017-06-25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46"/>
    <d v="1973-04-26T00:00:00"/>
    <n v="49.443047041159318"/>
    <s v="Paralegal"/>
    <s v="Financial Services"/>
    <s v="High Net Worth"/>
    <s v="N"/>
    <s v="Yes"/>
    <n v="11"/>
    <m/>
  </r>
  <r>
    <n v="5066"/>
    <n v="54"/>
    <x v="479"/>
    <n v="241"/>
    <d v="2017-05-03T00:00:00"/>
    <b v="1"/>
    <s v="Approved"/>
    <s v="WeareA2B"/>
    <s v="Standard"/>
    <s v="medium"/>
    <s v="medium"/>
    <n v="1807.45"/>
    <n v="778.69"/>
    <d v="1995-10-24T00:00:00"/>
    <n v="1028.76"/>
    <s v="Female"/>
    <n v="46"/>
    <d v="1973-04-26T00:00:00"/>
    <n v="49.443047041159318"/>
    <s v="Paralegal"/>
    <s v="Financial Services"/>
    <s v="High Net Worth"/>
    <s v="N"/>
    <s v="Yes"/>
    <n v="11"/>
    <m/>
  </r>
  <r>
    <n v="19602"/>
    <n v="0"/>
    <x v="479"/>
    <n v="254"/>
    <d v="2017-04-20T00:00:00"/>
    <b v="1"/>
    <s v="Approved"/>
    <s v="Norco Bicycles"/>
    <s v="Standard"/>
    <s v="medium"/>
    <s v="medium"/>
    <n v="360.4"/>
    <n v="270.3"/>
    <d v="2016-12-06T00:00:00"/>
    <n v="90.099999999999966"/>
    <s v="Female"/>
    <n v="46"/>
    <d v="1973-04-26T00:00:00"/>
    <n v="49.443047041159318"/>
    <s v="Paralegal"/>
    <s v="Financial Services"/>
    <s v="High Net Worth"/>
    <s v="N"/>
    <s v="Yes"/>
    <n v="11"/>
    <m/>
  </r>
  <r>
    <n v="2660"/>
    <n v="87"/>
    <x v="479"/>
    <n v="273"/>
    <d v="2017-04-01T00:00:00"/>
    <b v="0"/>
    <s v="Approved"/>
    <s v="OHM Cycles"/>
    <s v="Standard"/>
    <s v="medium"/>
    <s v="medium"/>
    <n v="1636.9"/>
    <n v="44.71"/>
    <d v="2006-05-22T00:00:00"/>
    <n v="1592.19"/>
    <s v="Female"/>
    <n v="46"/>
    <d v="1973-04-26T00:00:00"/>
    <n v="49.443047041159318"/>
    <s v="Paralegal"/>
    <s v="Financial Services"/>
    <s v="High Net Worth"/>
    <s v="N"/>
    <s v="Yes"/>
    <n v="11"/>
    <m/>
  </r>
  <r>
    <n v="8487"/>
    <n v="46"/>
    <x v="26"/>
    <n v="138"/>
    <d v="2017-08-14T00:00:00"/>
    <b v="0"/>
    <s v="Approved"/>
    <s v="Solex"/>
    <s v="Standard"/>
    <s v="low"/>
    <s v="medium"/>
    <n v="1289.8499999999999"/>
    <n v="74.510000000000005"/>
    <d v="1997-02-09T00:00:00"/>
    <n v="1215.3399999999999"/>
    <s v="Male"/>
    <n v="8"/>
    <d v="1956-03-26T00:00:00"/>
    <n v="66.538937451801104"/>
    <s v="Research Nurse"/>
    <s v="Health"/>
    <s v="Affluent Customer"/>
    <s v="N"/>
    <s v="Yes"/>
    <n v="18"/>
    <m/>
  </r>
  <r>
    <n v="18248"/>
    <n v="66"/>
    <x v="480"/>
    <n v="21"/>
    <d v="2017-12-09T00:00:00"/>
    <b v="0"/>
    <s v="Approved"/>
    <s v="Giant Bicycles"/>
    <s v="Road"/>
    <s v="low"/>
    <s v="small"/>
    <n v="590.26"/>
    <n v="525.33000000000004"/>
    <d v="1995-10-24T00:00:00"/>
    <n v="64.92999999999995"/>
    <s v="Male"/>
    <n v="83"/>
    <d v="1990-02-12T00:00:00"/>
    <n v="32.632088137049728"/>
    <s v="Nuclear Power Engineer"/>
    <s v="Manufacturing"/>
    <s v="Affluent Customer"/>
    <s v="N"/>
    <s v="Yes"/>
    <n v="10"/>
    <m/>
  </r>
  <r>
    <n v="10005"/>
    <n v="99"/>
    <x v="480"/>
    <n v="37"/>
    <d v="2017-11-23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83"/>
    <d v="1990-02-12T00:00:00"/>
    <n v="32.632088137049728"/>
    <s v="Nuclear Power Engineer"/>
    <s v="Manufacturing"/>
    <s v="Affluent Customer"/>
    <s v="N"/>
    <s v="Yes"/>
    <n v="10"/>
    <m/>
  </r>
  <r>
    <n v="19303"/>
    <n v="90"/>
    <x v="480"/>
    <n v="48"/>
    <d v="2017-11-12T00:00:00"/>
    <b v="0"/>
    <s v="Approved"/>
    <s v="Norco Bicycles"/>
    <s v="Standard"/>
    <s v="low"/>
    <s v="medium"/>
    <n v="363.01"/>
    <n v="290.41000000000003"/>
    <d v="2013-06-09T00:00:00"/>
    <n v="72.599999999999966"/>
    <s v="Male"/>
    <n v="83"/>
    <d v="1990-02-12T00:00:00"/>
    <n v="32.632088137049728"/>
    <s v="Nuclear Power Engineer"/>
    <s v="Manufacturing"/>
    <s v="Affluent Customer"/>
    <s v="N"/>
    <s v="Yes"/>
    <n v="10"/>
    <m/>
  </r>
  <r>
    <n v="10945"/>
    <n v="44"/>
    <x v="480"/>
    <n v="149"/>
    <d v="2017-08-03T00:00:00"/>
    <b v="0"/>
    <s v="Approved"/>
    <s v="WeareA2B"/>
    <s v="Standard"/>
    <s v="medium"/>
    <s v="medium"/>
    <n v="1769.64"/>
    <n v="108.76"/>
    <d v="2014-07-28T00:00:00"/>
    <n v="1660.88"/>
    <s v="Male"/>
    <n v="83"/>
    <d v="1990-02-12T00:00:00"/>
    <n v="32.632088137049728"/>
    <s v="Nuclear Power Engineer"/>
    <s v="Manufacturing"/>
    <s v="Affluent Customer"/>
    <s v="N"/>
    <s v="Yes"/>
    <n v="10"/>
    <m/>
  </r>
  <r>
    <n v="9018"/>
    <n v="67"/>
    <x v="480"/>
    <n v="229"/>
    <d v="2017-05-15T00:00:00"/>
    <b v="1"/>
    <s v="Approved"/>
    <s v="Norco Bicycles"/>
    <s v="Road"/>
    <s v="medium"/>
    <s v="medium"/>
    <n v="544.04999999999995"/>
    <n v="376.84"/>
    <d v="2010-08-20T00:00:00"/>
    <n v="167.20999999999998"/>
    <s v="Male"/>
    <n v="83"/>
    <d v="1990-02-12T00:00:00"/>
    <n v="32.632088137049728"/>
    <s v="Nuclear Power Engineer"/>
    <s v="Manufacturing"/>
    <s v="Affluent Customer"/>
    <s v="N"/>
    <s v="Yes"/>
    <n v="10"/>
    <m/>
  </r>
  <r>
    <n v="6982"/>
    <n v="26"/>
    <x v="480"/>
    <n v="256"/>
    <d v="2017-04-18T00:00:00"/>
    <b v="1"/>
    <s v="Approved"/>
    <s v="WeareA2B"/>
    <s v="Standard"/>
    <s v="medium"/>
    <s v="medium"/>
    <n v="1992.93"/>
    <n v="762.63"/>
    <d v="1992-10-11T00:00:00"/>
    <n v="1230.3000000000002"/>
    <s v="Male"/>
    <n v="83"/>
    <d v="1990-02-12T00:00:00"/>
    <n v="32.632088137049728"/>
    <s v="Nuclear Power Engineer"/>
    <s v="Manufacturing"/>
    <s v="Affluent Customer"/>
    <s v="N"/>
    <s v="Yes"/>
    <n v="10"/>
    <m/>
  </r>
  <r>
    <n v="18684"/>
    <n v="14"/>
    <x v="480"/>
    <n v="326"/>
    <d v="2017-02-07T00:00:00"/>
    <b v="0"/>
    <s v="Approved"/>
    <s v="Trek Bicycles"/>
    <s v="Standard"/>
    <s v="medium"/>
    <s v="small"/>
    <n v="1386.84"/>
    <n v="1234.29"/>
    <d v="2010-05-05T00:00:00"/>
    <n v="152.54999999999995"/>
    <s v="Male"/>
    <n v="83"/>
    <d v="1990-02-12T00:00:00"/>
    <n v="32.632088137049728"/>
    <s v="Nuclear Power Engineer"/>
    <s v="Manufacturing"/>
    <s v="Affluent Customer"/>
    <s v="N"/>
    <s v="Yes"/>
    <n v="10"/>
    <m/>
  </r>
  <r>
    <n v="11481"/>
    <n v="89"/>
    <x v="480"/>
    <n v="362"/>
    <d v="2017-01-02T00:00:00"/>
    <b v="1"/>
    <s v="Approved"/>
    <s v="WeareA2B"/>
    <s v="Touring"/>
    <s v="medium"/>
    <s v="large"/>
    <n v="1362.99"/>
    <n v="57.74"/>
    <d v="2013-06-09T00:00:00"/>
    <n v="1305.25"/>
    <s v="Male"/>
    <n v="83"/>
    <d v="1990-02-12T00:00:00"/>
    <n v="32.632088137049728"/>
    <s v="Nuclear Power Engineer"/>
    <s v="Manufacturing"/>
    <s v="Affluent Customer"/>
    <s v="N"/>
    <s v="Yes"/>
    <n v="10"/>
    <m/>
  </r>
  <r>
    <n v="17585"/>
    <n v="9"/>
    <x v="481"/>
    <n v="15"/>
    <d v="2017-12-15T00:00:00"/>
    <b v="1"/>
    <s v="Approved"/>
    <s v="OHM Cycles"/>
    <s v="Road"/>
    <s v="medium"/>
    <s v="medium"/>
    <n v="742.54"/>
    <n v="667.4"/>
    <d v="1991-11-07T00:00:00"/>
    <n v="75.139999999999986"/>
    <s v="Male"/>
    <n v="94"/>
    <d v="1964-03-12T00:00:00"/>
    <n v="58.571814164129876"/>
    <s v="Statistician II"/>
    <s v="Property"/>
    <s v="Affluent Customer"/>
    <s v="N"/>
    <s v="No"/>
    <n v="15"/>
    <m/>
  </r>
  <r>
    <n v="7690"/>
    <n v="59"/>
    <x v="481"/>
    <n v="24"/>
    <d v="2017-12-06T00:00:00"/>
    <b v="0"/>
    <s v="Approved"/>
    <s v="Solex"/>
    <s v="Standard"/>
    <s v="medium"/>
    <s v="large"/>
    <n v="1061.56"/>
    <n v="733.58"/>
    <d v="1993-07-20T00:00:00"/>
    <n v="327.9799999999999"/>
    <s v="Male"/>
    <n v="94"/>
    <d v="1964-03-12T00:00:00"/>
    <n v="58.571814164129876"/>
    <s v="Statistician II"/>
    <s v="Property"/>
    <s v="Affluent Customer"/>
    <s v="N"/>
    <s v="No"/>
    <n v="15"/>
    <m/>
  </r>
  <r>
    <n v="18040"/>
    <n v="59"/>
    <x v="481"/>
    <n v="128"/>
    <d v="2017-08-24T00:00:00"/>
    <b v="0"/>
    <s v="Approved"/>
    <s v="Solex"/>
    <s v="Standard"/>
    <s v="medium"/>
    <s v="large"/>
    <n v="1061.56"/>
    <n v="733.58"/>
    <d v="1993-07-20T00:00:00"/>
    <n v="327.9799999999999"/>
    <s v="Male"/>
    <n v="94"/>
    <d v="1964-03-12T00:00:00"/>
    <n v="58.571814164129876"/>
    <s v="Statistician II"/>
    <s v="Property"/>
    <s v="Affluent Customer"/>
    <s v="N"/>
    <s v="No"/>
    <n v="15"/>
    <m/>
  </r>
  <r>
    <n v="10648"/>
    <n v="82"/>
    <x v="481"/>
    <n v="144"/>
    <d v="2017-08-08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94"/>
    <d v="1964-03-12T00:00:00"/>
    <n v="58.571814164129876"/>
    <s v="Statistician II"/>
    <s v="Property"/>
    <s v="Affluent Customer"/>
    <s v="N"/>
    <s v="No"/>
    <n v="15"/>
    <m/>
  </r>
  <r>
    <n v="7899"/>
    <n v="5"/>
    <x v="481"/>
    <n v="180"/>
    <d v="2017-07-03T00:00:00"/>
    <b v="0"/>
    <s v="Approved"/>
    <s v="Trek Bicycles"/>
    <s v="Mountain"/>
    <s v="low"/>
    <s v="medium"/>
    <n v="574.64"/>
    <n v="459.71"/>
    <d v="2011-08-29T00:00:00"/>
    <n v="114.93"/>
    <s v="Male"/>
    <n v="94"/>
    <d v="1964-03-12T00:00:00"/>
    <n v="58.571814164129876"/>
    <s v="Statistician II"/>
    <s v="Property"/>
    <s v="Affluent Customer"/>
    <s v="N"/>
    <s v="No"/>
    <n v="15"/>
    <m/>
  </r>
  <r>
    <n v="1644"/>
    <n v="11"/>
    <x v="481"/>
    <n v="233"/>
    <d v="2017-05-11T00:00:00"/>
    <b v="1"/>
    <s v="Cancelled"/>
    <s v="Giant Bicycles"/>
    <s v="Standard"/>
    <s v="high"/>
    <s v="medium"/>
    <n v="1274.93"/>
    <n v="764.96"/>
    <d v="2007-08-04T00:00:00"/>
    <n v="509.97"/>
    <s v="Male"/>
    <n v="94"/>
    <d v="1964-03-12T00:00:00"/>
    <n v="58.571814164129876"/>
    <s v="Statistician II"/>
    <s v="Property"/>
    <s v="Affluent Customer"/>
    <s v="N"/>
    <s v="No"/>
    <n v="15"/>
    <m/>
  </r>
  <r>
    <n v="11548"/>
    <n v="13"/>
    <x v="481"/>
    <n v="279"/>
    <d v="2017-03-26T00:00:00"/>
    <b v="0"/>
    <s v="Approved"/>
    <s v="Solex"/>
    <s v="Standard"/>
    <s v="medium"/>
    <s v="medium"/>
    <n v="1163.8900000000001"/>
    <n v="589.27"/>
    <d v="2016-07-09T00:00:00"/>
    <n v="574.62000000000012"/>
    <s v="Male"/>
    <n v="94"/>
    <d v="1964-03-12T00:00:00"/>
    <n v="58.571814164129876"/>
    <s v="Statistician II"/>
    <s v="Property"/>
    <s v="Affluent Customer"/>
    <s v="N"/>
    <s v="No"/>
    <n v="15"/>
    <m/>
  </r>
  <r>
    <n v="10899"/>
    <n v="28"/>
    <x v="481"/>
    <n v="289"/>
    <d v="2017-03-16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94"/>
    <d v="1964-03-12T00:00:00"/>
    <n v="58.571814164129876"/>
    <s v="Statistician II"/>
    <s v="Property"/>
    <s v="Affluent Customer"/>
    <s v="N"/>
    <s v="No"/>
    <n v="15"/>
    <m/>
  </r>
  <r>
    <n v="17742"/>
    <n v="26"/>
    <x v="481"/>
    <n v="314"/>
    <d v="2017-02-19T00:00:00"/>
    <b v="1"/>
    <s v="Approved"/>
    <s v="WeareA2B"/>
    <s v="Standard"/>
    <s v="medium"/>
    <s v="medium"/>
    <n v="1992.93"/>
    <n v="762.63"/>
    <d v="1993-05-26T00:00:00"/>
    <n v="1230.3000000000002"/>
    <s v="Male"/>
    <n v="94"/>
    <d v="1964-03-12T00:00:00"/>
    <n v="58.571814164129876"/>
    <s v="Statistician II"/>
    <s v="Property"/>
    <s v="Affluent Customer"/>
    <s v="N"/>
    <s v="No"/>
    <n v="15"/>
    <m/>
  </r>
  <r>
    <n v="2437"/>
    <n v="75"/>
    <x v="482"/>
    <n v="297"/>
    <d v="2017-03-08T00:00:00"/>
    <b v="0"/>
    <s v="Approved"/>
    <s v="Giant Bicycles"/>
    <s v="Touring"/>
    <s v="medium"/>
    <s v="large"/>
    <n v="1873.97"/>
    <n v="863.95"/>
    <d v="2013-09-16T00:00:00"/>
    <n v="1010.02"/>
    <s v="Male"/>
    <n v="93"/>
    <d v="1995-12-01T00:00:00"/>
    <n v="26.82934841102233"/>
    <n v="0"/>
    <s v="Financial Services"/>
    <s v="Mass Customer"/>
    <s v="N"/>
    <s v="Yes"/>
    <n v="19"/>
    <m/>
  </r>
  <r>
    <n v="16456"/>
    <n v="2"/>
    <x v="482"/>
    <n v="319"/>
    <d v="2017-02-14T00:00:00"/>
    <b v="0"/>
    <s v="Approved"/>
    <s v="Solex"/>
    <s v="Standard"/>
    <s v="medium"/>
    <s v="medium"/>
    <n v="71.489999999999995"/>
    <n v="53.62"/>
    <d v="1991-11-07T00:00:00"/>
    <n v="17.869999999999997"/>
    <s v="Male"/>
    <n v="93"/>
    <d v="1995-12-01T00:00:00"/>
    <n v="26.82934841102233"/>
    <n v="0"/>
    <s v="Financial Services"/>
    <s v="Mass Customer"/>
    <s v="N"/>
    <s v="Yes"/>
    <n v="19"/>
    <m/>
  </r>
  <r>
    <n v="16139"/>
    <n v="86"/>
    <x v="483"/>
    <n v="102"/>
    <d v="2017-09-19T00:00:00"/>
    <b v="0"/>
    <s v="Approved"/>
    <s v="OHM Cycles"/>
    <s v="Standard"/>
    <s v="medium"/>
    <s v="medium"/>
    <n v="235.63"/>
    <n v="125.07"/>
    <d v="2004-08-07T00:00:00"/>
    <n v="110.56"/>
    <s v="Male"/>
    <n v="5"/>
    <d v="1999-12-23T00:00:00"/>
    <n v="22.766334712075082"/>
    <s v="GIS Technical Architect"/>
    <s v="Telecommunications"/>
    <s v="Mass Customer"/>
    <s v="N"/>
    <s v="No"/>
    <n v="1"/>
    <m/>
  </r>
  <r>
    <n v="3900"/>
    <n v="44"/>
    <x v="483"/>
    <n v="114"/>
    <d v="2017-09-07T00:00:00"/>
    <b v="0"/>
    <s v="Approved"/>
    <s v="WeareA2B"/>
    <s v="Standard"/>
    <s v="medium"/>
    <s v="medium"/>
    <n v="1769.64"/>
    <n v="108.76"/>
    <d v="2011-05-09T00:00:00"/>
    <n v="1660.88"/>
    <s v="Male"/>
    <n v="5"/>
    <d v="1999-12-23T00:00:00"/>
    <n v="22.766334712075082"/>
    <s v="GIS Technical Architect"/>
    <s v="Telecommunications"/>
    <s v="Mass Customer"/>
    <s v="N"/>
    <s v="No"/>
    <n v="1"/>
    <m/>
  </r>
  <r>
    <n v="15373"/>
    <n v="55"/>
    <x v="483"/>
    <n v="181"/>
    <d v="2017-07-02T00:00:00"/>
    <b v="0"/>
    <s v="Approved"/>
    <s v="Trek Bicycles"/>
    <s v="Road"/>
    <s v="medium"/>
    <s v="large"/>
    <n v="1894.19"/>
    <n v="598.76"/>
    <d v="2003-07-21T00:00:00"/>
    <n v="1295.43"/>
    <s v="Male"/>
    <n v="5"/>
    <d v="1999-12-23T00:00:00"/>
    <n v="22.766334712075082"/>
    <s v="GIS Technical Architect"/>
    <s v="Telecommunications"/>
    <s v="Mass Customer"/>
    <s v="N"/>
    <s v="No"/>
    <n v="1"/>
    <m/>
  </r>
  <r>
    <n v="13030"/>
    <n v="44"/>
    <x v="483"/>
    <n v="331"/>
    <d v="2017-02-02T00:00:00"/>
    <b v="0"/>
    <s v="Approved"/>
    <s v="WeareA2B"/>
    <s v="Standard"/>
    <s v="medium"/>
    <s v="medium"/>
    <n v="1769.64"/>
    <n v="108.76"/>
    <d v="2011-05-09T00:00:00"/>
    <n v="1660.88"/>
    <s v="Male"/>
    <n v="5"/>
    <d v="1999-12-23T00:00:00"/>
    <n v="22.766334712075082"/>
    <s v="GIS Technical Architect"/>
    <s v="Telecommunications"/>
    <s v="Mass Customer"/>
    <s v="N"/>
    <s v="No"/>
    <n v="1"/>
    <m/>
  </r>
  <r>
    <n v="8953"/>
    <n v="29"/>
    <x v="484"/>
    <n v="50"/>
    <d v="2017-11-10T00:00:00"/>
    <b v="1"/>
    <s v="Approved"/>
    <s v="Norco Bicycles"/>
    <s v="Road"/>
    <s v="medium"/>
    <s v="medium"/>
    <n v="543.39"/>
    <n v="407.54"/>
    <d v="2016-11-22T00:00:00"/>
    <n v="135.84999999999997"/>
    <s v="Male"/>
    <n v="75"/>
    <d v="1957-12-24T00:00:00"/>
    <n v="64.790992246638766"/>
    <s v="Internal Auditor"/>
    <s v="IT"/>
    <s v="Mass Customer"/>
    <s v="N"/>
    <s v="No"/>
    <n v="18"/>
    <m/>
  </r>
  <r>
    <n v="5724"/>
    <n v="44"/>
    <x v="484"/>
    <n v="97"/>
    <d v="2017-09-24T00:00:00"/>
    <b v="0"/>
    <s v="Approved"/>
    <s v="WeareA2B"/>
    <s v="Standard"/>
    <s v="medium"/>
    <s v="medium"/>
    <n v="1769.64"/>
    <n v="108.76"/>
    <d v="2011-05-09T00:00:00"/>
    <n v="1660.88"/>
    <s v="Male"/>
    <n v="75"/>
    <d v="1957-12-24T00:00:00"/>
    <n v="64.790992246638766"/>
    <s v="Internal Auditor"/>
    <s v="IT"/>
    <s v="Mass Customer"/>
    <s v="N"/>
    <s v="No"/>
    <n v="18"/>
    <m/>
  </r>
  <r>
    <n v="16584"/>
    <n v="59"/>
    <x v="484"/>
    <n v="124"/>
    <d v="2017-08-28T00:00:00"/>
    <b v="1"/>
    <s v="Approved"/>
    <s v="Solex"/>
    <s v="Standard"/>
    <s v="medium"/>
    <s v="large"/>
    <n v="1061.56"/>
    <n v="733.58"/>
    <d v="1993-07-20T00:00:00"/>
    <n v="327.9799999999999"/>
    <s v="Male"/>
    <n v="75"/>
    <d v="1957-12-24T00:00:00"/>
    <n v="64.790992246638766"/>
    <s v="Internal Auditor"/>
    <s v="IT"/>
    <s v="Mass Customer"/>
    <s v="N"/>
    <s v="No"/>
    <n v="18"/>
    <m/>
  </r>
  <r>
    <n v="17493"/>
    <n v="50"/>
    <x v="485"/>
    <n v="48"/>
    <d v="2017-11-12T00:00:00"/>
    <b v="1"/>
    <s v="Approved"/>
    <s v="WeareA2B"/>
    <s v="Standard"/>
    <s v="medium"/>
    <s v="small"/>
    <n v="175.89"/>
    <n v="131.91999999999999"/>
    <d v="1991-01-21T00:00:00"/>
    <n v="43.97"/>
    <s v="Male"/>
    <n v="24"/>
    <d v="1976-08-14T00:00:00"/>
    <n v="46.138937451801112"/>
    <s v="Systems Administrator III"/>
    <s v="Manufacturing"/>
    <s v="Affluent Customer"/>
    <s v="N"/>
    <s v="Yes"/>
    <n v="17"/>
    <m/>
  </r>
  <r>
    <n v="1762"/>
    <n v="58"/>
    <x v="485"/>
    <n v="76"/>
    <d v="2017-10-15T00:00:00"/>
    <b v="1"/>
    <s v="Approved"/>
    <s v="OHM Cycles"/>
    <s v="Standard"/>
    <s v="medium"/>
    <s v="medium"/>
    <n v="912.52"/>
    <n v="141.4"/>
    <d v="1998-12-17T00:00:00"/>
    <n v="771.12"/>
    <s v="Male"/>
    <n v="24"/>
    <d v="1976-08-14T00:00:00"/>
    <n v="46.138937451801112"/>
    <s v="Systems Administrator III"/>
    <s v="Manufacturing"/>
    <s v="Affluent Customer"/>
    <s v="N"/>
    <s v="Yes"/>
    <n v="17"/>
    <m/>
  </r>
  <r>
    <n v="8227"/>
    <n v="55"/>
    <x v="485"/>
    <n v="136"/>
    <d v="2017-08-16T00:00:00"/>
    <b v="0"/>
    <s v="Approved"/>
    <s v="Trek Bicycles"/>
    <s v="Road"/>
    <s v="medium"/>
    <s v="large"/>
    <n v="1894.19"/>
    <n v="598.76"/>
    <d v="1998-12-17T00:00:00"/>
    <n v="1295.43"/>
    <s v="Male"/>
    <n v="24"/>
    <d v="1976-08-14T00:00:00"/>
    <n v="46.138937451801112"/>
    <s v="Systems Administrator III"/>
    <s v="Manufacturing"/>
    <s v="Affluent Customer"/>
    <s v="N"/>
    <s v="Yes"/>
    <n v="17"/>
    <m/>
  </r>
  <r>
    <n v="710"/>
    <n v="5"/>
    <x v="485"/>
    <n v="154"/>
    <d v="2017-07-29T00:00:00"/>
    <b v="0"/>
    <s v="Approved"/>
    <s v="Trek Bicycles"/>
    <s v="Mountain"/>
    <s v="low"/>
    <s v="medium"/>
    <n v="574.64"/>
    <n v="459.71"/>
    <d v="2007-08-04T00:00:00"/>
    <n v="114.93"/>
    <s v="Male"/>
    <n v="24"/>
    <d v="1976-08-14T00:00:00"/>
    <n v="46.138937451801112"/>
    <s v="Systems Administrator III"/>
    <s v="Manufacturing"/>
    <s v="Affluent Customer"/>
    <s v="N"/>
    <s v="Yes"/>
    <n v="17"/>
    <m/>
  </r>
  <r>
    <n v="1024"/>
    <n v="25"/>
    <x v="485"/>
    <n v="171"/>
    <d v="2017-07-12T00:00:00"/>
    <b v="1"/>
    <s v="Approved"/>
    <s v="Giant Bicycles"/>
    <s v="Road"/>
    <s v="medium"/>
    <s v="medium"/>
    <n v="1538.99"/>
    <n v="829.65"/>
    <d v="1999-06-23T00:00:00"/>
    <n v="709.34"/>
    <s v="Male"/>
    <n v="24"/>
    <d v="1976-08-14T00:00:00"/>
    <n v="46.138937451801112"/>
    <s v="Systems Administrator III"/>
    <s v="Manufacturing"/>
    <s v="Affluent Customer"/>
    <s v="N"/>
    <s v="Yes"/>
    <n v="17"/>
    <m/>
  </r>
  <r>
    <n v="13427"/>
    <n v="27"/>
    <x v="485"/>
    <n v="171"/>
    <d v="2017-07-12T00:00:00"/>
    <b v="0"/>
    <s v="Approved"/>
    <s v="Trek Bicycles"/>
    <s v="Standard"/>
    <s v="medium"/>
    <s v="medium"/>
    <n v="499.53"/>
    <n v="388.72"/>
    <d v="1994-07-12T00:00:00"/>
    <n v="110.80999999999995"/>
    <s v="Male"/>
    <n v="24"/>
    <d v="1976-08-14T00:00:00"/>
    <n v="46.138937451801112"/>
    <s v="Systems Administrator III"/>
    <s v="Manufacturing"/>
    <s v="Affluent Customer"/>
    <s v="N"/>
    <s v="Yes"/>
    <n v="17"/>
    <m/>
  </r>
  <r>
    <n v="11395"/>
    <n v="77"/>
    <x v="486"/>
    <n v="51"/>
    <d v="2017-11-09T00:00:00"/>
    <b v="1"/>
    <s v="Approved"/>
    <s v="WeareA2B"/>
    <s v="Standard"/>
    <s v="medium"/>
    <s v="medium"/>
    <n v="1769.64"/>
    <n v="108.76"/>
    <d v="2012-04-10T00:00:00"/>
    <n v="1660.88"/>
    <s v="Male"/>
    <n v="25"/>
    <d v="1989-08-17T00:00:00"/>
    <n v="33.122499095953842"/>
    <s v="Internal Auditor"/>
    <s v="Property"/>
    <s v="High Net Worth"/>
    <s v="N"/>
    <s v="Yes"/>
    <n v="13"/>
    <m/>
  </r>
  <r>
    <n v="2023"/>
    <n v="66"/>
    <x v="486"/>
    <n v="57"/>
    <d v="2017-11-03T00:00:00"/>
    <b v="1"/>
    <s v="Approved"/>
    <s v="Solex"/>
    <s v="Standard"/>
    <s v="medium"/>
    <s v="medium"/>
    <n v="1163.8900000000001"/>
    <n v="589.27"/>
    <d v="2010-05-05T00:00:00"/>
    <n v="574.62000000000012"/>
    <s v="Male"/>
    <n v="25"/>
    <d v="1989-08-17T00:00:00"/>
    <n v="33.122499095953842"/>
    <s v="Internal Auditor"/>
    <s v="Property"/>
    <s v="High Net Worth"/>
    <s v="N"/>
    <s v="Yes"/>
    <n v="13"/>
    <m/>
  </r>
  <r>
    <n v="17910"/>
    <n v="81"/>
    <x v="486"/>
    <n v="66"/>
    <d v="2017-10-25T00:00:00"/>
    <b v="1"/>
    <s v="Approved"/>
    <s v="Solex"/>
    <s v="Standard"/>
    <s v="medium"/>
    <s v="medium"/>
    <n v="1151.96"/>
    <n v="649.49"/>
    <d v="2012-06-04T00:00:00"/>
    <n v="502.47"/>
    <s v="Male"/>
    <n v="25"/>
    <d v="1989-08-17T00:00:00"/>
    <n v="33.122499095953842"/>
    <s v="Internal Auditor"/>
    <s v="Property"/>
    <s v="High Net Worth"/>
    <s v="N"/>
    <s v="Yes"/>
    <n v="13"/>
    <m/>
  </r>
  <r>
    <n v="9478"/>
    <n v="4"/>
    <x v="486"/>
    <n v="68"/>
    <d v="2017-10-23T00:00:00"/>
    <b v="0"/>
    <s v="Approved"/>
    <s v="Solex"/>
    <s v="Standard"/>
    <s v="medium"/>
    <s v="medium"/>
    <n v="1483.2"/>
    <n v="99.59"/>
    <d v="2012-05-18T00:00:00"/>
    <n v="1383.6100000000001"/>
    <s v="Male"/>
    <n v="25"/>
    <d v="1989-08-17T00:00:00"/>
    <n v="33.122499095953842"/>
    <s v="Internal Auditor"/>
    <s v="Property"/>
    <s v="High Net Worth"/>
    <s v="N"/>
    <s v="Yes"/>
    <n v="13"/>
    <m/>
  </r>
  <r>
    <n v="10554"/>
    <n v="35"/>
    <x v="486"/>
    <n v="117"/>
    <d v="2017-09-04T00:00:00"/>
    <b v="0"/>
    <s v="Approved"/>
    <s v="Giant Bicycles"/>
    <s v="Standard"/>
    <s v="medium"/>
    <s v="medium"/>
    <n v="1403.5"/>
    <n v="954.82"/>
    <d v="2012-12-02T00:00:00"/>
    <n v="448.67999999999995"/>
    <s v="Male"/>
    <n v="25"/>
    <d v="1989-08-17T00:00:00"/>
    <n v="33.122499095953842"/>
    <s v="Internal Auditor"/>
    <s v="Property"/>
    <s v="High Net Worth"/>
    <s v="N"/>
    <s v="Yes"/>
    <n v="13"/>
    <m/>
  </r>
  <r>
    <n v="11895"/>
    <n v="38"/>
    <x v="486"/>
    <n v="172"/>
    <d v="2017-07-11T00:00:00"/>
    <b v="0"/>
    <s v="Approved"/>
    <s v="Trek Bicycles"/>
    <s v="Standard"/>
    <s v="medium"/>
    <s v="large"/>
    <n v="2091.4699999999998"/>
    <n v="388.92"/>
    <d v="2004-09-28T00:00:00"/>
    <n v="1702.5499999999997"/>
    <s v="Male"/>
    <n v="25"/>
    <d v="1989-08-17T00:00:00"/>
    <n v="33.122499095953842"/>
    <s v="Internal Auditor"/>
    <s v="Property"/>
    <s v="High Net Worth"/>
    <s v="N"/>
    <s v="Yes"/>
    <n v="13"/>
    <m/>
  </r>
  <r>
    <n v="8096"/>
    <n v="99"/>
    <x v="486"/>
    <n v="179"/>
    <d v="2017-07-04T00:00:00"/>
    <b v="1"/>
    <s v="Approved"/>
    <s v="Trek Bicycles"/>
    <s v="Road"/>
    <s v="low"/>
    <s v="small"/>
    <n v="1720.7"/>
    <n v="1531.42"/>
    <d v="2012-04-10T00:00:00"/>
    <n v="189.27999999999997"/>
    <s v="Male"/>
    <n v="25"/>
    <d v="1989-08-17T00:00:00"/>
    <n v="33.122499095953842"/>
    <s v="Internal Auditor"/>
    <s v="Property"/>
    <s v="High Net Worth"/>
    <s v="N"/>
    <s v="Yes"/>
    <n v="13"/>
    <m/>
  </r>
  <r>
    <n v="8401"/>
    <n v="63"/>
    <x v="486"/>
    <n v="355"/>
    <d v="2017-01-09T00:00:00"/>
    <b v="0"/>
    <s v="Approved"/>
    <s v="WeareA2B"/>
    <s v="Standard"/>
    <s v="medium"/>
    <s v="medium"/>
    <n v="1992.93"/>
    <n v="762.63"/>
    <d v="1991-11-10T00:00:00"/>
    <n v="1230.3000000000002"/>
    <s v="Male"/>
    <n v="25"/>
    <d v="1989-08-17T00:00:00"/>
    <n v="33.122499095953842"/>
    <s v="Internal Auditor"/>
    <s v="Property"/>
    <s v="High Net Worth"/>
    <s v="N"/>
    <s v="Yes"/>
    <n v="13"/>
    <m/>
  </r>
  <r>
    <n v="8014"/>
    <n v="65"/>
    <x v="487"/>
    <n v="99"/>
    <d v="2017-09-22T00:00:00"/>
    <b v="1"/>
    <s v="Approved"/>
    <s v="WeareA2B"/>
    <s v="Standard"/>
    <s v="medium"/>
    <s v="medium"/>
    <n v="1807.45"/>
    <n v="778.69"/>
    <d v="2015-05-21T00:00:00"/>
    <n v="1028.76"/>
    <s v="Female"/>
    <n v="26"/>
    <d v="1974-07-08T00:00:00"/>
    <n v="48.243047040842207"/>
    <s v="GIS Technical Architect"/>
    <s v="n/a"/>
    <s v="Affluent Customer"/>
    <s v="N"/>
    <s v="No"/>
    <n v="10"/>
    <m/>
  </r>
  <r>
    <n v="15886"/>
    <n v="51"/>
    <x v="487"/>
    <n v="125"/>
    <d v="2017-08-27T00:00:00"/>
    <b v="1"/>
    <s v="Approved"/>
    <s v="OHM Cycles"/>
    <s v="Standard"/>
    <s v="high"/>
    <s v="medium"/>
    <n v="2005.66"/>
    <n v="1203.4000000000001"/>
    <d v="2012-04-10T00:00:00"/>
    <n v="802.26"/>
    <s v="Female"/>
    <n v="26"/>
    <d v="1974-07-08T00:00:00"/>
    <n v="48.243047040842207"/>
    <s v="GIS Technical Architect"/>
    <s v="n/a"/>
    <s v="Affluent Customer"/>
    <s v="N"/>
    <s v="No"/>
    <n v="10"/>
    <m/>
  </r>
  <r>
    <n v="90"/>
    <n v="62"/>
    <x v="487"/>
    <n v="137"/>
    <d v="2017-08-15T00:00:00"/>
    <b v="1"/>
    <s v="Approved"/>
    <s v="Solex"/>
    <s v="Standard"/>
    <s v="medium"/>
    <s v="medium"/>
    <n v="478.16"/>
    <n v="298.72000000000003"/>
    <d v="1993-06-23T00:00:00"/>
    <n v="179.44"/>
    <s v="Female"/>
    <n v="26"/>
    <d v="1974-07-08T00:00:00"/>
    <n v="48.243047040842207"/>
    <s v="GIS Technical Architect"/>
    <s v="n/a"/>
    <s v="Affluent Customer"/>
    <s v="N"/>
    <s v="No"/>
    <n v="10"/>
    <m/>
  </r>
  <r>
    <n v="6729"/>
    <n v="32"/>
    <x v="487"/>
    <n v="185"/>
    <d v="2017-06-28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26"/>
    <d v="1974-07-08T00:00:00"/>
    <n v="48.243047040842207"/>
    <s v="GIS Technical Architect"/>
    <s v="n/a"/>
    <s v="Affluent Customer"/>
    <s v="N"/>
    <s v="No"/>
    <n v="10"/>
    <m/>
  </r>
  <r>
    <n v="8330"/>
    <n v="62"/>
    <x v="487"/>
    <n v="288"/>
    <d v="2017-03-17T00:00:00"/>
    <b v="0"/>
    <s v="Approved"/>
    <s v="Solex"/>
    <s v="Standard"/>
    <s v="medium"/>
    <s v="medium"/>
    <n v="478.16"/>
    <n v="298.72000000000003"/>
    <d v="1993-06-23T00:00:00"/>
    <n v="179.44"/>
    <s v="Female"/>
    <n v="26"/>
    <d v="1974-07-08T00:00:00"/>
    <n v="48.243047040842207"/>
    <s v="GIS Technical Architect"/>
    <s v="n/a"/>
    <s v="Affluent Customer"/>
    <s v="N"/>
    <s v="No"/>
    <n v="10"/>
    <m/>
  </r>
  <r>
    <n v="10395"/>
    <n v="38"/>
    <x v="488"/>
    <n v="11"/>
    <d v="2017-12-19T00:00:00"/>
    <b v="1"/>
    <s v="Approved"/>
    <s v="Solex"/>
    <s v="Standard"/>
    <s v="medium"/>
    <s v="medium"/>
    <n v="1577.53"/>
    <n v="826.51"/>
    <d v="2011-03-16T00:00:00"/>
    <n v="751.02"/>
    <s v="Female"/>
    <n v="46"/>
    <d v="1977-12-16T00:00:00"/>
    <n v="44.799211424720959"/>
    <s v="Business Systems Development Analyst"/>
    <s v="Telecommunications"/>
    <s v="Mass Customer"/>
    <s v="N"/>
    <s v="No"/>
    <n v="10"/>
    <m/>
  </r>
  <r>
    <n v="2002"/>
    <n v="42"/>
    <x v="488"/>
    <n v="30"/>
    <d v="2017-11-30T00:00:00"/>
    <b v="0"/>
    <s v="Approved"/>
    <s v="OHM Cycles"/>
    <s v="Road"/>
    <s v="medium"/>
    <s v="small"/>
    <n v="1810"/>
    <n v="1610.9"/>
    <d v="2008-03-19T00:00:00"/>
    <n v="199.09999999999991"/>
    <s v="Female"/>
    <n v="46"/>
    <d v="1977-12-16T00:00:00"/>
    <n v="44.799211424720959"/>
    <s v="Business Systems Development Analyst"/>
    <s v="Telecommunications"/>
    <s v="Mass Customer"/>
    <s v="N"/>
    <s v="No"/>
    <n v="10"/>
    <m/>
  </r>
  <r>
    <n v="3984"/>
    <n v="14"/>
    <x v="488"/>
    <n v="45"/>
    <d v="2017-11-15T00:00:00"/>
    <b v="1"/>
    <s v="Approved"/>
    <s v="Trek Bicycles"/>
    <s v="Standard"/>
    <s v="medium"/>
    <s v="small"/>
    <n v="1386.84"/>
    <n v="1234.29"/>
    <d v="2003-08-05T00:00:00"/>
    <n v="152.54999999999995"/>
    <s v="Female"/>
    <n v="46"/>
    <d v="1977-12-16T00:00:00"/>
    <n v="44.799211424720959"/>
    <s v="Business Systems Development Analyst"/>
    <s v="Telecommunications"/>
    <s v="Mass Customer"/>
    <s v="N"/>
    <s v="No"/>
    <n v="10"/>
    <m/>
  </r>
  <r>
    <n v="17674"/>
    <n v="41"/>
    <x v="488"/>
    <n v="134"/>
    <d v="2017-08-18T00:00:00"/>
    <b v="0"/>
    <s v="Approved"/>
    <s v="Solex"/>
    <s v="Road"/>
    <s v="medium"/>
    <s v="medium"/>
    <n v="416.98"/>
    <n v="312.74"/>
    <d v="1997-05-10T00:00:00"/>
    <n v="104.24000000000001"/>
    <s v="Female"/>
    <n v="46"/>
    <d v="1977-12-16T00:00:00"/>
    <n v="44.799211424720959"/>
    <s v="Business Systems Development Analyst"/>
    <s v="Telecommunications"/>
    <s v="Mass Customer"/>
    <s v="N"/>
    <s v="No"/>
    <n v="10"/>
    <m/>
  </r>
  <r>
    <n v="4647"/>
    <n v="85"/>
    <x v="488"/>
    <n v="151"/>
    <d v="2017-08-01T00:00:00"/>
    <b v="1"/>
    <s v="Approved"/>
    <s v="WeareA2B"/>
    <s v="Standard"/>
    <s v="medium"/>
    <s v="medium"/>
    <n v="752.64"/>
    <n v="205.36"/>
    <d v="2015-08-02T00:00:00"/>
    <n v="547.28"/>
    <s v="Female"/>
    <n v="46"/>
    <d v="1977-12-16T00:00:00"/>
    <n v="44.799211424720959"/>
    <s v="Business Systems Development Analyst"/>
    <s v="Telecommunications"/>
    <s v="Mass Customer"/>
    <s v="N"/>
    <s v="No"/>
    <n v="10"/>
    <m/>
  </r>
  <r>
    <n v="6540"/>
    <n v="67"/>
    <x v="488"/>
    <n v="228"/>
    <d v="2017-05-16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46"/>
    <d v="1977-12-16T00:00:00"/>
    <n v="44.799211424720959"/>
    <s v="Business Systems Development Analyst"/>
    <s v="Telecommunications"/>
    <s v="Mass Customer"/>
    <s v="N"/>
    <s v="No"/>
    <n v="10"/>
    <m/>
  </r>
  <r>
    <n v="14770"/>
    <n v="76"/>
    <x v="488"/>
    <n v="281"/>
    <d v="2017-03-24T00:00:00"/>
    <b v="0"/>
    <s v="Approved"/>
    <s v="WeareA2B"/>
    <s v="Standard"/>
    <s v="low"/>
    <s v="medium"/>
    <n v="642.30999999999995"/>
    <n v="513.85"/>
    <d v="2014-10-10T00:00:00"/>
    <n v="128.45999999999992"/>
    <s v="Female"/>
    <n v="46"/>
    <d v="1977-12-16T00:00:00"/>
    <n v="44.799211424720959"/>
    <s v="Business Systems Development Analyst"/>
    <s v="Telecommunications"/>
    <s v="Mass Customer"/>
    <s v="N"/>
    <s v="No"/>
    <n v="10"/>
    <m/>
  </r>
  <r>
    <n v="12716"/>
    <n v="32"/>
    <x v="488"/>
    <n v="334"/>
    <d v="2017-01-30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46"/>
    <d v="1977-12-16T00:00:00"/>
    <n v="44.799211424720959"/>
    <s v="Business Systems Development Analyst"/>
    <s v="Telecommunications"/>
    <s v="Mass Customer"/>
    <s v="N"/>
    <s v="No"/>
    <n v="10"/>
    <m/>
  </r>
  <r>
    <n v="11546"/>
    <n v="55"/>
    <x v="489"/>
    <n v="62"/>
    <d v="2017-10-29T00:00:00"/>
    <b v="1"/>
    <s v="Approved"/>
    <s v="Trek Bicycles"/>
    <s v="Road"/>
    <s v="medium"/>
    <s v="large"/>
    <n v="1894.19"/>
    <n v="598.76"/>
    <d v="2003-07-21T00:00:00"/>
    <n v="1295.43"/>
    <s v="Female"/>
    <n v="74"/>
    <d v="1974-03-08T00:00:00"/>
    <n v="48.577293616184669"/>
    <s v="Analyst Programmer"/>
    <s v="IT"/>
    <s v="Mass Customer"/>
    <s v="N"/>
    <s v="No"/>
    <n v="11"/>
    <m/>
  </r>
  <r>
    <n v="10077"/>
    <n v="2"/>
    <x v="489"/>
    <n v="308"/>
    <d v="2017-02-25T00:00:00"/>
    <b v="1"/>
    <s v="Approved"/>
    <s v="Solex"/>
    <s v="Standard"/>
    <s v="medium"/>
    <s v="medium"/>
    <n v="71.489999999999995"/>
    <n v="53.62"/>
    <d v="2012-12-02T00:00:00"/>
    <n v="17.869999999999997"/>
    <s v="Female"/>
    <n v="74"/>
    <d v="1974-03-08T00:00:00"/>
    <n v="48.577293616184669"/>
    <s v="Analyst Programmer"/>
    <s v="IT"/>
    <s v="Mass Customer"/>
    <s v="N"/>
    <s v="No"/>
    <n v="11"/>
    <m/>
  </r>
  <r>
    <n v="10253"/>
    <n v="36"/>
    <x v="489"/>
    <n v="356"/>
    <d v="2017-01-08T00:00:00"/>
    <b v="0"/>
    <s v="Approved"/>
    <s v="Solex"/>
    <s v="Standard"/>
    <s v="low"/>
    <s v="medium"/>
    <n v="945.04"/>
    <n v="507.58"/>
    <d v="1995-12-19T00:00:00"/>
    <n v="437.46"/>
    <s v="Female"/>
    <n v="74"/>
    <d v="1974-03-08T00:00:00"/>
    <n v="48.577293616184669"/>
    <s v="Analyst Programmer"/>
    <s v="IT"/>
    <s v="Mass Customer"/>
    <s v="N"/>
    <s v="No"/>
    <n v="11"/>
    <m/>
  </r>
  <r>
    <n v="7831"/>
    <n v="17"/>
    <x v="490"/>
    <n v="13"/>
    <d v="2017-12-17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2"/>
    <d v="2001-10-06T00:00:00"/>
    <n v="20.977293616501782"/>
    <n v="0"/>
    <s v="Financial Services"/>
    <s v="Mass Customer"/>
    <s v="N"/>
    <s v="No"/>
    <n v="1"/>
    <m/>
  </r>
  <r>
    <n v="4582"/>
    <n v="21"/>
    <x v="490"/>
    <n v="61"/>
    <d v="2017-10-30T00:00:00"/>
    <b v="1"/>
    <s v="Approved"/>
    <s v="Solex"/>
    <s v="Standard"/>
    <s v="medium"/>
    <s v="large"/>
    <n v="1071.23"/>
    <n v="380.74"/>
    <d v="1996-04-05T00:00:00"/>
    <n v="690.49"/>
    <s v="Male"/>
    <n v="2"/>
    <d v="2001-10-06T00:00:00"/>
    <n v="20.977293616501782"/>
    <n v="0"/>
    <s v="Financial Services"/>
    <s v="Mass Customer"/>
    <s v="N"/>
    <s v="No"/>
    <n v="1"/>
    <m/>
  </r>
  <r>
    <n v="14421"/>
    <n v="77"/>
    <x v="490"/>
    <n v="79"/>
    <d v="2017-10-12T00:00:00"/>
    <b v="0"/>
    <s v="Approved"/>
    <s v="Norco Bicycles"/>
    <s v="Road"/>
    <s v="medium"/>
    <s v="large"/>
    <n v="1240.31"/>
    <n v="795.1"/>
    <d v="2011-01-10T00:00:00"/>
    <n v="445.20999999999992"/>
    <s v="Male"/>
    <n v="2"/>
    <d v="2001-10-06T00:00:00"/>
    <n v="20.977293616501782"/>
    <n v="0"/>
    <s v="Financial Services"/>
    <s v="Mass Customer"/>
    <s v="N"/>
    <s v="No"/>
    <n v="1"/>
    <m/>
  </r>
  <r>
    <n v="11274"/>
    <n v="2"/>
    <x v="490"/>
    <n v="202"/>
    <d v="2017-06-11T00:00:00"/>
    <b v="1"/>
    <s v="Approved"/>
    <s v="Solex"/>
    <s v="Standard"/>
    <s v="medium"/>
    <s v="medium"/>
    <n v="71.489999999999995"/>
    <n v="53.62"/>
    <d v="2012-12-02T00:00:00"/>
    <n v="17.869999999999997"/>
    <s v="Male"/>
    <n v="2"/>
    <d v="2001-10-06T00:00:00"/>
    <n v="20.977293616501782"/>
    <n v="0"/>
    <s v="Financial Services"/>
    <s v="Mass Customer"/>
    <s v="N"/>
    <s v="No"/>
    <n v="1"/>
    <m/>
  </r>
  <r>
    <n v="15590"/>
    <n v="82"/>
    <x v="490"/>
    <n v="290"/>
    <d v="2017-03-15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2"/>
    <d v="2001-10-06T00:00:00"/>
    <n v="20.977293616501782"/>
    <n v="0"/>
    <s v="Financial Services"/>
    <s v="Mass Customer"/>
    <s v="N"/>
    <s v="No"/>
    <n v="1"/>
    <m/>
  </r>
  <r>
    <n v="1340"/>
    <n v="90"/>
    <x v="490"/>
    <n v="315"/>
    <d v="2017-02-18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2"/>
    <d v="2001-10-06T00:00:00"/>
    <n v="20.977293616501782"/>
    <n v="0"/>
    <s v="Financial Services"/>
    <s v="Mass Customer"/>
    <s v="N"/>
    <s v="No"/>
    <n v="1"/>
    <m/>
  </r>
  <r>
    <n v="14987"/>
    <n v="53"/>
    <x v="490"/>
    <n v="327"/>
    <d v="2017-02-06T00:00:00"/>
    <b v="0"/>
    <s v="Approved"/>
    <s v="OHM Cycles"/>
    <s v="Standard"/>
    <s v="medium"/>
    <s v="medium"/>
    <n v="795.34"/>
    <n v="101.58"/>
    <d v="1997-02-09T00:00:00"/>
    <n v="693.76"/>
    <s v="Male"/>
    <n v="2"/>
    <d v="2001-10-06T00:00:00"/>
    <n v="20.977293616501782"/>
    <n v="0"/>
    <s v="Financial Services"/>
    <s v="Mass Customer"/>
    <s v="N"/>
    <s v="No"/>
    <n v="1"/>
    <m/>
  </r>
  <r>
    <n v="18747"/>
    <n v="87"/>
    <x v="491"/>
    <n v="205"/>
    <d v="2017-06-08T00:00:00"/>
    <b v="0"/>
    <s v="Approved"/>
    <s v="OHM Cycles"/>
    <s v="Standard"/>
    <s v="medium"/>
    <s v="medium"/>
    <n v="1636.9"/>
    <n v="44.71"/>
    <d v="2006-05-22T00:00:00"/>
    <n v="1592.19"/>
    <s v="Female"/>
    <n v="21"/>
    <d v="1972-03-26T00:00:00"/>
    <n v="50.527978547691518"/>
    <n v="0"/>
    <s v="Argiculture"/>
    <s v="High Net Worth"/>
    <s v="N"/>
    <s v="Yes"/>
    <n v="10"/>
    <m/>
  </r>
  <r>
    <n v="12557"/>
    <n v="0"/>
    <x v="491"/>
    <n v="213"/>
    <d v="2017-05-31T00:00:00"/>
    <b v="0"/>
    <s v="Approved"/>
    <s v="WeareA2B"/>
    <s v="Standard"/>
    <s v="medium"/>
    <s v="small"/>
    <n v="175.89"/>
    <n v="131.91999999999999"/>
    <d v="2012-04-10T00:00:00"/>
    <n v="43.97"/>
    <s v="Female"/>
    <n v="21"/>
    <d v="1972-03-26T00:00:00"/>
    <n v="50.527978547691518"/>
    <n v="0"/>
    <s v="Argiculture"/>
    <s v="High Net Worth"/>
    <s v="N"/>
    <s v="Yes"/>
    <n v="10"/>
    <m/>
  </r>
  <r>
    <n v="16702"/>
    <n v="35"/>
    <x v="491"/>
    <n v="225"/>
    <d v="2017-05-19T00:00:00"/>
    <b v="0"/>
    <s v="Approved"/>
    <s v="Giant Bicycles"/>
    <s v="Standard"/>
    <s v="medium"/>
    <s v="medium"/>
    <n v="1403.5"/>
    <n v="954.82"/>
    <d v="2016-11-14T00:00:00"/>
    <n v="448.67999999999995"/>
    <s v="Female"/>
    <n v="21"/>
    <d v="1972-03-26T00:00:00"/>
    <n v="50.527978547691518"/>
    <n v="0"/>
    <s v="Argiculture"/>
    <s v="High Net Worth"/>
    <s v="N"/>
    <s v="Yes"/>
    <n v="10"/>
    <m/>
  </r>
  <r>
    <n v="2597"/>
    <n v="50"/>
    <x v="491"/>
    <n v="246"/>
    <d v="2017-04-28T00:00:00"/>
    <b v="1"/>
    <s v="Approved"/>
    <s v="Giant Bicycles"/>
    <s v="Standard"/>
    <s v="medium"/>
    <s v="medium"/>
    <n v="642.70000000000005"/>
    <n v="211.37"/>
    <d v="1999-07-20T00:00:00"/>
    <n v="431.33000000000004"/>
    <s v="Female"/>
    <n v="21"/>
    <d v="1972-03-26T00:00:00"/>
    <n v="50.527978547691518"/>
    <n v="0"/>
    <s v="Argiculture"/>
    <s v="High Net Worth"/>
    <s v="N"/>
    <s v="Yes"/>
    <n v="10"/>
    <m/>
  </r>
  <r>
    <n v="15468"/>
    <n v="64"/>
    <x v="491"/>
    <n v="256"/>
    <d v="2017-04-18T00:00:00"/>
    <b v="0"/>
    <s v="Approved"/>
    <s v="Giant Bicycles"/>
    <s v="Standard"/>
    <s v="high"/>
    <s v="small"/>
    <n v="1977.36"/>
    <n v="1759.85"/>
    <d v="1993-06-23T00:00:00"/>
    <n v="217.51"/>
    <s v="Female"/>
    <n v="21"/>
    <d v="1972-03-26T00:00:00"/>
    <n v="50.527978547691518"/>
    <n v="0"/>
    <s v="Argiculture"/>
    <s v="High Net Worth"/>
    <s v="N"/>
    <s v="Yes"/>
    <n v="10"/>
    <m/>
  </r>
  <r>
    <n v="5581"/>
    <n v="90"/>
    <x v="491"/>
    <n v="306"/>
    <d v="2017-02-27T00:00:00"/>
    <b v="1"/>
    <s v="Approved"/>
    <s v="Solex"/>
    <s v="Standard"/>
    <s v="low"/>
    <s v="medium"/>
    <n v="945.04"/>
    <n v="507.58"/>
    <d v="2010-06-07T00:00:00"/>
    <n v="437.46"/>
    <s v="Female"/>
    <n v="21"/>
    <d v="1972-03-26T00:00:00"/>
    <n v="50.527978547691518"/>
    <n v="0"/>
    <s v="Argiculture"/>
    <s v="High Net Worth"/>
    <s v="N"/>
    <s v="Yes"/>
    <n v="10"/>
    <m/>
  </r>
  <r>
    <n v="330"/>
    <n v="1"/>
    <x v="492"/>
    <n v="45"/>
    <d v="2017-11-15T00:00:00"/>
    <b v="0"/>
    <s v="Approved"/>
    <s v="Giant Bicycles"/>
    <s v="Standard"/>
    <s v="medium"/>
    <s v="medium"/>
    <n v="1403.5"/>
    <n v="954.82"/>
    <d v="2012-09-15T00:00:00"/>
    <n v="448.67999999999995"/>
    <s v="Female"/>
    <n v="32"/>
    <d v="1967-02-24T00:00:00"/>
    <n v="55.615649780885342"/>
    <s v="Staff Scientist"/>
    <s v="Manufacturing"/>
    <s v="Mass Customer"/>
    <s v="N"/>
    <s v="Yes"/>
    <n v="8"/>
    <m/>
  </r>
  <r>
    <n v="15310"/>
    <n v="100"/>
    <x v="492"/>
    <n v="52"/>
    <d v="2017-11-08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32"/>
    <d v="1967-02-24T00:00:00"/>
    <n v="55.615649780885342"/>
    <s v="Staff Scientist"/>
    <s v="Manufacturing"/>
    <s v="Mass Customer"/>
    <s v="N"/>
    <s v="Yes"/>
    <n v="8"/>
    <m/>
  </r>
  <r>
    <n v="8718"/>
    <n v="94"/>
    <x v="492"/>
    <n v="74"/>
    <d v="2017-10-17T00:00:00"/>
    <b v="1"/>
    <s v="Approved"/>
    <s v="Giant Bicycles"/>
    <s v="Standard"/>
    <s v="medium"/>
    <s v="large"/>
    <n v="1635.3"/>
    <n v="993.66"/>
    <d v="2004-01-16T00:00:00"/>
    <n v="641.64"/>
    <s v="Female"/>
    <n v="32"/>
    <d v="1967-02-24T00:00:00"/>
    <n v="55.615649780885342"/>
    <s v="Staff Scientist"/>
    <s v="Manufacturing"/>
    <s v="Mass Customer"/>
    <s v="N"/>
    <s v="Yes"/>
    <n v="8"/>
    <m/>
  </r>
  <r>
    <n v="19632"/>
    <n v="87"/>
    <x v="492"/>
    <n v="201"/>
    <d v="2017-06-12T00:00:00"/>
    <b v="1"/>
    <s v="Approved"/>
    <s v="Giant Bicycles"/>
    <s v="Standard"/>
    <s v="high"/>
    <s v="medium"/>
    <n v="1179"/>
    <n v="707.4"/>
    <d v="1997-08-25T00:00:00"/>
    <n v="471.6"/>
    <s v="Female"/>
    <n v="32"/>
    <d v="1967-02-24T00:00:00"/>
    <n v="55.615649780885342"/>
    <s v="Staff Scientist"/>
    <s v="Manufacturing"/>
    <s v="Mass Customer"/>
    <s v="N"/>
    <s v="Yes"/>
    <n v="8"/>
    <m/>
  </r>
  <r>
    <n v="11538"/>
    <n v="27"/>
    <x v="492"/>
    <n v="203"/>
    <d v="2017-06-10T00:00:00"/>
    <b v="1"/>
    <s v="Approved"/>
    <s v="Trek Bicycles"/>
    <s v="Standard"/>
    <s v="medium"/>
    <s v="medium"/>
    <n v="499.53"/>
    <n v="388.72"/>
    <d v="1994-07-12T00:00:00"/>
    <n v="110.80999999999995"/>
    <s v="Female"/>
    <n v="32"/>
    <d v="1967-02-24T00:00:00"/>
    <n v="55.615649780885342"/>
    <s v="Staff Scientist"/>
    <s v="Manufacturing"/>
    <s v="Mass Customer"/>
    <s v="N"/>
    <s v="Yes"/>
    <n v="8"/>
    <m/>
  </r>
  <r>
    <n v="8757"/>
    <n v="91"/>
    <x v="492"/>
    <n v="264"/>
    <d v="2017-04-10T00:00:00"/>
    <b v="0"/>
    <s v="Approved"/>
    <s v="Solex"/>
    <s v="Standard"/>
    <s v="medium"/>
    <s v="medium"/>
    <n v="100.35"/>
    <n v="75.260000000000005"/>
    <d v="2016-03-29T00:00:00"/>
    <n v="25.089999999999989"/>
    <s v="Female"/>
    <n v="32"/>
    <d v="1967-02-24T00:00:00"/>
    <n v="55.615649780885342"/>
    <s v="Staff Scientist"/>
    <s v="Manufacturing"/>
    <s v="Mass Customer"/>
    <s v="N"/>
    <s v="Yes"/>
    <n v="8"/>
    <m/>
  </r>
  <r>
    <n v="17240"/>
    <n v="54"/>
    <x v="492"/>
    <n v="362"/>
    <d v="2017-01-02T00:00:00"/>
    <b v="0"/>
    <s v="Approved"/>
    <s v="WeareA2B"/>
    <s v="Standard"/>
    <s v="medium"/>
    <s v="medium"/>
    <n v="1292.8399999999999"/>
    <n v="13.44"/>
    <d v="2011-08-24T00:00:00"/>
    <n v="1279.3999999999999"/>
    <s v="Female"/>
    <n v="32"/>
    <d v="1967-02-24T00:00:00"/>
    <n v="55.615649780885342"/>
    <s v="Staff Scientist"/>
    <s v="Manufacturing"/>
    <s v="Mass Customer"/>
    <s v="N"/>
    <s v="Yes"/>
    <n v="8"/>
    <m/>
  </r>
  <r>
    <n v="4507"/>
    <n v="69"/>
    <x v="493"/>
    <n v="24"/>
    <d v="2017-12-06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91"/>
    <d v="1984-11-13T00:00:00"/>
    <n v="37.884142931253166"/>
    <s v="Executive Secretary"/>
    <s v="Financial Services"/>
    <s v="Mass Customer"/>
    <s v="N"/>
    <s v="No"/>
    <n v="5"/>
    <m/>
  </r>
  <r>
    <n v="7063"/>
    <n v="29"/>
    <x v="493"/>
    <n v="59"/>
    <d v="2017-11-01T00:00:00"/>
    <b v="1"/>
    <s v="Approved"/>
    <s v="Norco Bicycles"/>
    <s v="Road"/>
    <s v="medium"/>
    <s v="medium"/>
    <n v="543.39"/>
    <n v="407.54"/>
    <d v="2016-11-22T00:00:00"/>
    <n v="135.84999999999997"/>
    <s v="Male"/>
    <n v="91"/>
    <d v="1984-11-13T00:00:00"/>
    <n v="37.884142931253166"/>
    <s v="Executive Secretary"/>
    <s v="Financial Services"/>
    <s v="Mass Customer"/>
    <s v="N"/>
    <s v="No"/>
    <n v="5"/>
    <m/>
  </r>
  <r>
    <n v="17683"/>
    <n v="30"/>
    <x v="493"/>
    <n v="164"/>
    <d v="2017-07-19T00:00:00"/>
    <b v="0"/>
    <s v="Approved"/>
    <s v="Solex"/>
    <s v="Standard"/>
    <s v="high"/>
    <s v="medium"/>
    <n v="748.17"/>
    <n v="448.9"/>
    <d v="1991-11-10T00:00:00"/>
    <n v="299.27"/>
    <s v="Male"/>
    <n v="91"/>
    <d v="1984-11-13T00:00:00"/>
    <n v="37.884142931253166"/>
    <s v="Executive Secretary"/>
    <s v="Financial Services"/>
    <s v="Mass Customer"/>
    <s v="N"/>
    <s v="No"/>
    <n v="5"/>
    <m/>
  </r>
  <r>
    <n v="7050"/>
    <n v="40"/>
    <x v="493"/>
    <n v="211"/>
    <d v="2017-06-02T00:00:00"/>
    <b v="0"/>
    <s v="Approved"/>
    <s v="OHM Cycles"/>
    <s v="Standard"/>
    <s v="high"/>
    <s v="medium"/>
    <n v="1458.17"/>
    <n v="874.9"/>
    <d v="2006-02-02T00:00:00"/>
    <n v="583.2700000000001"/>
    <s v="Male"/>
    <n v="91"/>
    <d v="1984-11-13T00:00:00"/>
    <n v="37.884142931253166"/>
    <s v="Executive Secretary"/>
    <s v="Financial Services"/>
    <s v="Mass Customer"/>
    <s v="N"/>
    <s v="No"/>
    <n v="5"/>
    <m/>
  </r>
  <r>
    <n v="14950"/>
    <n v="44"/>
    <x v="493"/>
    <n v="229"/>
    <d v="2017-05-15T00:00:00"/>
    <b v="0"/>
    <s v="Approved"/>
    <s v="WeareA2B"/>
    <s v="Standard"/>
    <s v="medium"/>
    <s v="medium"/>
    <n v="1769.64"/>
    <n v="108.76"/>
    <d v="2011-05-09T00:00:00"/>
    <n v="1660.88"/>
    <s v="Male"/>
    <n v="91"/>
    <d v="1984-11-13T00:00:00"/>
    <n v="37.884142931253166"/>
    <s v="Executive Secretary"/>
    <s v="Financial Services"/>
    <s v="Mass Customer"/>
    <s v="N"/>
    <s v="No"/>
    <n v="5"/>
    <m/>
  </r>
  <r>
    <n v="17622"/>
    <n v="89"/>
    <x v="493"/>
    <n v="233"/>
    <d v="2017-05-11T00:00:00"/>
    <b v="1"/>
    <s v="Approved"/>
    <s v="WeareA2B"/>
    <s v="Touring"/>
    <s v="medium"/>
    <s v="large"/>
    <n v="1362.99"/>
    <n v="57.74"/>
    <d v="1993-04-20T00:00:00"/>
    <n v="1305.25"/>
    <s v="Male"/>
    <n v="91"/>
    <d v="1984-11-13T00:00:00"/>
    <n v="37.884142931253166"/>
    <s v="Executive Secretary"/>
    <s v="Financial Services"/>
    <s v="Mass Customer"/>
    <s v="N"/>
    <s v="No"/>
    <n v="5"/>
    <m/>
  </r>
  <r>
    <n v="6120"/>
    <n v="71"/>
    <x v="493"/>
    <n v="302"/>
    <d v="2017-03-03T00:00:00"/>
    <b v="0"/>
    <s v="Approved"/>
    <s v="Solex"/>
    <s v="Standard"/>
    <s v="high"/>
    <s v="large"/>
    <n v="1842.92"/>
    <n v="1105.75"/>
    <d v="1995-10-24T00:00:00"/>
    <n v="737.17000000000007"/>
    <s v="Male"/>
    <n v="91"/>
    <d v="1984-11-13T00:00:00"/>
    <n v="37.884142931253166"/>
    <s v="Executive Secretary"/>
    <s v="Financial Services"/>
    <s v="Mass Customer"/>
    <s v="N"/>
    <s v="No"/>
    <n v="5"/>
    <m/>
  </r>
  <r>
    <n v="743"/>
    <n v="28"/>
    <x v="493"/>
    <n v="311"/>
    <d v="2017-02-22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91"/>
    <d v="1984-11-13T00:00:00"/>
    <n v="37.884142931253166"/>
    <s v="Executive Secretary"/>
    <s v="Financial Services"/>
    <s v="Mass Customer"/>
    <s v="N"/>
    <s v="No"/>
    <n v="5"/>
    <m/>
  </r>
  <r>
    <n v="6457"/>
    <n v="39"/>
    <x v="493"/>
    <n v="315"/>
    <d v="2017-02-18T00:00:00"/>
    <b v="1"/>
    <s v="Approved"/>
    <s v="Giant Bicycles"/>
    <s v="Standard"/>
    <s v="medium"/>
    <s v="large"/>
    <n v="1812.75"/>
    <n v="582.48"/>
    <d v="2010-06-07T00:00:00"/>
    <n v="1230.27"/>
    <s v="Male"/>
    <n v="91"/>
    <d v="1984-11-13T00:00:00"/>
    <n v="37.884142931253166"/>
    <s v="Executive Secretary"/>
    <s v="Financial Services"/>
    <s v="Mass Customer"/>
    <s v="N"/>
    <s v="No"/>
    <n v="5"/>
    <m/>
  </r>
  <r>
    <n v="19180"/>
    <n v="55"/>
    <x v="493"/>
    <n v="321"/>
    <d v="2017-02-12T00:00:00"/>
    <b v="1"/>
    <s v="Approved"/>
    <s v="Trek Bicycles"/>
    <s v="Road"/>
    <s v="medium"/>
    <s v="large"/>
    <n v="1894.19"/>
    <n v="598.76"/>
    <d v="2003-07-21T00:00:00"/>
    <n v="1295.43"/>
    <s v="Male"/>
    <n v="91"/>
    <d v="1984-11-13T00:00:00"/>
    <n v="37.884142931253166"/>
    <s v="Executive Secretary"/>
    <s v="Financial Services"/>
    <s v="Mass Customer"/>
    <s v="N"/>
    <s v="No"/>
    <n v="5"/>
    <m/>
  </r>
  <r>
    <n v="10521"/>
    <n v="43"/>
    <x v="493"/>
    <n v="324"/>
    <d v="2017-02-09T00:00:00"/>
    <b v="1"/>
    <s v="Approved"/>
    <s v="Solex"/>
    <s v="Standard"/>
    <s v="medium"/>
    <s v="medium"/>
    <n v="1151.96"/>
    <n v="649.49"/>
    <d v="1999-12-04T00:00:00"/>
    <n v="502.47"/>
    <s v="Male"/>
    <n v="91"/>
    <d v="1984-11-13T00:00:00"/>
    <n v="37.884142931253166"/>
    <s v="Executive Secretary"/>
    <s v="Financial Services"/>
    <s v="Mass Customer"/>
    <s v="N"/>
    <s v="No"/>
    <n v="5"/>
    <m/>
  </r>
  <r>
    <n v="3451"/>
    <n v="25"/>
    <x v="494"/>
    <n v="52"/>
    <d v="2017-11-08T00:00:00"/>
    <b v="1"/>
    <s v="Approved"/>
    <s v="Giant Bicycles"/>
    <s v="Road"/>
    <s v="medium"/>
    <s v="medium"/>
    <n v="1538.99"/>
    <n v="829.65"/>
    <d v="2006-11-10T00:00:00"/>
    <n v="709.34"/>
    <s v="Female"/>
    <n v="73"/>
    <d v="1978-07-02T00:00:00"/>
    <n v="44.256745671296301"/>
    <s v="Tax Accountant"/>
    <s v="IT"/>
    <s v="Affluent Customer"/>
    <s v="N"/>
    <s v="Yes"/>
    <n v="4"/>
    <m/>
  </r>
  <r>
    <n v="4591"/>
    <n v="79"/>
    <x v="494"/>
    <n v="92"/>
    <d v="2017-09-29T00:00:00"/>
    <b v="1"/>
    <s v="Approved"/>
    <s v="Norco Bicycles"/>
    <s v="Standard"/>
    <s v="medium"/>
    <s v="medium"/>
    <n v="1555.58"/>
    <n v="818.01"/>
    <d v="2013-09-16T00:00:00"/>
    <n v="737.56999999999994"/>
    <s v="Female"/>
    <n v="73"/>
    <d v="1978-07-02T00:00:00"/>
    <n v="44.256745671296301"/>
    <s v="Tax Accountant"/>
    <s v="IT"/>
    <s v="Affluent Customer"/>
    <s v="N"/>
    <s v="Yes"/>
    <n v="4"/>
    <m/>
  </r>
  <r>
    <n v="6071"/>
    <n v="83"/>
    <x v="494"/>
    <n v="122"/>
    <d v="2017-08-30T00:00:00"/>
    <b v="0"/>
    <s v="Approved"/>
    <s v="Solex"/>
    <s v="Touring"/>
    <s v="medium"/>
    <s v="large"/>
    <n v="2083.94"/>
    <n v="675.03"/>
    <d v="1999-07-26T00:00:00"/>
    <n v="1408.91"/>
    <s v="Female"/>
    <n v="73"/>
    <d v="1978-07-02T00:00:00"/>
    <n v="44.256745671296301"/>
    <s v="Tax Accountant"/>
    <s v="IT"/>
    <s v="Affluent Customer"/>
    <s v="N"/>
    <s v="Yes"/>
    <n v="4"/>
    <m/>
  </r>
  <r>
    <n v="13222"/>
    <n v="74"/>
    <x v="494"/>
    <n v="129"/>
    <d v="2017-08-23T00:00:00"/>
    <b v="0"/>
    <s v="Approved"/>
    <s v="WeareA2B"/>
    <s v="Standard"/>
    <s v="medium"/>
    <s v="medium"/>
    <n v="1228.07"/>
    <n v="400.91"/>
    <d v="1997-01-25T00:00:00"/>
    <n v="827.15999999999985"/>
    <s v="Female"/>
    <n v="73"/>
    <d v="1978-07-02T00:00:00"/>
    <n v="44.256745671296301"/>
    <s v="Tax Accountant"/>
    <s v="IT"/>
    <s v="Affluent Customer"/>
    <s v="N"/>
    <s v="Yes"/>
    <n v="4"/>
    <m/>
  </r>
  <r>
    <n v="7906"/>
    <n v="1"/>
    <x v="494"/>
    <n v="181"/>
    <d v="2017-07-02T00:00:00"/>
    <b v="1"/>
    <s v="Approved"/>
    <s v="Giant Bicycles"/>
    <s v="Standard"/>
    <s v="medium"/>
    <s v="medium"/>
    <n v="1403.5"/>
    <n v="954.82"/>
    <d v="2012-12-02T00:00:00"/>
    <n v="448.67999999999995"/>
    <s v="Female"/>
    <n v="73"/>
    <d v="1978-07-02T00:00:00"/>
    <n v="44.256745671296301"/>
    <s v="Tax Accountant"/>
    <s v="IT"/>
    <s v="Affluent Customer"/>
    <s v="N"/>
    <s v="Yes"/>
    <n v="4"/>
    <m/>
  </r>
  <r>
    <n v="16892"/>
    <n v="75"/>
    <x v="494"/>
    <n v="283"/>
    <d v="2017-03-22T00:00:00"/>
    <b v="1"/>
    <s v="Approved"/>
    <s v="Giant Bicycles"/>
    <s v="Touring"/>
    <s v="medium"/>
    <s v="large"/>
    <n v="1873.97"/>
    <n v="863.95"/>
    <d v="2014-10-10T00:00:00"/>
    <n v="1010.02"/>
    <s v="Female"/>
    <n v="73"/>
    <d v="1978-07-02T00:00:00"/>
    <n v="44.256745671296301"/>
    <s v="Tax Accountant"/>
    <s v="IT"/>
    <s v="Affluent Customer"/>
    <s v="N"/>
    <s v="Yes"/>
    <n v="4"/>
    <m/>
  </r>
  <r>
    <n v="4885"/>
    <n v="27"/>
    <x v="494"/>
    <n v="314"/>
    <d v="2017-02-19T00:00:00"/>
    <b v="1"/>
    <s v="Approved"/>
    <s v="Trek Bicycles"/>
    <s v="Standard"/>
    <s v="medium"/>
    <s v="medium"/>
    <n v="499.53"/>
    <n v="388.72"/>
    <d v="1991-11-10T00:00:00"/>
    <n v="110.80999999999995"/>
    <s v="Female"/>
    <n v="73"/>
    <d v="1978-07-02T00:00:00"/>
    <n v="44.256745671296301"/>
    <s v="Tax Accountant"/>
    <s v="IT"/>
    <s v="Affluent Customer"/>
    <s v="N"/>
    <s v="Yes"/>
    <n v="4"/>
    <m/>
  </r>
  <r>
    <n v="11431"/>
    <n v="27"/>
    <x v="494"/>
    <n v="315"/>
    <d v="2017-02-18T00:00:00"/>
    <b v="0"/>
    <s v="Approved"/>
    <s v="Trek Bicycles"/>
    <s v="Standard"/>
    <s v="medium"/>
    <s v="medium"/>
    <n v="499.53"/>
    <n v="388.72"/>
    <d v="1991-08-05T00:00:00"/>
    <n v="110.80999999999995"/>
    <s v="Female"/>
    <n v="73"/>
    <d v="1978-07-02T00:00:00"/>
    <n v="44.256745671296301"/>
    <s v="Tax Accountant"/>
    <s v="IT"/>
    <s v="Affluent Customer"/>
    <s v="N"/>
    <s v="Yes"/>
    <n v="4"/>
    <m/>
  </r>
  <r>
    <n v="2950"/>
    <n v="30"/>
    <x v="495"/>
    <n v="0"/>
    <d v="2017-12-30T00:00:00"/>
    <b v="0"/>
    <s v="Approved"/>
    <s v="Solex"/>
    <s v="Standard"/>
    <s v="high"/>
    <s v="medium"/>
    <n v="748.17"/>
    <n v="448.9"/>
    <d v="1994-07-12T00:00:00"/>
    <n v="299.27"/>
    <s v="Female"/>
    <n v="98"/>
    <d v="2001-11-06T00:00:00"/>
    <n v="20.892362109335355"/>
    <s v="Help Desk Technician"/>
    <s v="Argiculture"/>
    <s v="Mass Customer"/>
    <s v="N"/>
    <s v="Yes"/>
    <n v="1"/>
    <m/>
  </r>
  <r>
    <n v="2615"/>
    <n v="89"/>
    <x v="496"/>
    <m/>
    <d v="2017-11-24T00:00:00"/>
    <m/>
    <s v="Approved"/>
    <s v="WeareA2B"/>
    <s v="Touring"/>
    <s v="medium"/>
    <s v="large"/>
    <n v="1362.99"/>
    <n v="57.74"/>
    <n v="37539"/>
    <m/>
    <m/>
    <m/>
    <m/>
    <m/>
    <m/>
    <m/>
    <m/>
    <m/>
    <m/>
    <m/>
    <m/>
  </r>
  <r>
    <n v="17329"/>
    <n v="42"/>
    <x v="495"/>
    <n v="91"/>
    <d v="2017-09-30T00:00:00"/>
    <b v="0"/>
    <s v="Approved"/>
    <s v="OHM Cycles"/>
    <s v="Road"/>
    <s v="medium"/>
    <s v="small"/>
    <n v="1810"/>
    <n v="1610.9"/>
    <d v="2008-03-19T00:00:00"/>
    <n v="199.09999999999991"/>
    <s v="Female"/>
    <n v="98"/>
    <d v="2001-11-06T00:00:00"/>
    <n v="20.892362109335355"/>
    <s v="Help Desk Technician"/>
    <s v="Argiculture"/>
    <s v="Mass Customer"/>
    <s v="N"/>
    <s v="Yes"/>
    <n v="1"/>
    <m/>
  </r>
  <r>
    <n v="9757"/>
    <n v="4"/>
    <x v="495"/>
    <n v="160"/>
    <d v="2017-07-23T00:00:00"/>
    <b v="0"/>
    <s v="Approved"/>
    <s v="Giant Bicycles"/>
    <s v="Standard"/>
    <s v="high"/>
    <s v="medium"/>
    <n v="1129.1300000000001"/>
    <n v="677.48"/>
    <d v="2004-08-17T00:00:00"/>
    <n v="451.65000000000009"/>
    <s v="Female"/>
    <n v="98"/>
    <d v="2001-11-06T00:00:00"/>
    <n v="20.892362109335355"/>
    <s v="Help Desk Technician"/>
    <s v="Argiculture"/>
    <s v="Mass Customer"/>
    <s v="N"/>
    <s v="Yes"/>
    <n v="1"/>
    <m/>
  </r>
  <r>
    <n v="2618"/>
    <n v="53"/>
    <x v="497"/>
    <m/>
    <d v="2017-08-31T00:00:00"/>
    <m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</r>
  <r>
    <n v="15406"/>
    <n v="76"/>
    <x v="495"/>
    <n v="191"/>
    <d v="2017-06-22T00:00:00"/>
    <b v="1"/>
    <s v="Approved"/>
    <s v="WeareA2B"/>
    <s v="Standard"/>
    <s v="low"/>
    <s v="medium"/>
    <n v="642.30999999999995"/>
    <n v="513.85"/>
    <d v="1991-07-10T00:00:00"/>
    <n v="128.45999999999992"/>
    <s v="Female"/>
    <n v="98"/>
    <d v="2001-11-06T00:00:00"/>
    <n v="20.892362109335355"/>
    <s v="Help Desk Technician"/>
    <s v="Argiculture"/>
    <s v="Mass Customer"/>
    <s v="N"/>
    <s v="Yes"/>
    <n v="1"/>
    <m/>
  </r>
  <r>
    <n v="14056"/>
    <n v="73"/>
    <x v="495"/>
    <n v="205"/>
    <d v="2017-06-08T00:00:00"/>
    <b v="1"/>
    <s v="Approved"/>
    <s v="Solex"/>
    <s v="Standard"/>
    <s v="medium"/>
    <s v="medium"/>
    <n v="1945.43"/>
    <n v="333.18"/>
    <d v="2000-05-22T00:00:00"/>
    <n v="1612.25"/>
    <s v="Female"/>
    <n v="98"/>
    <d v="2001-11-06T00:00:00"/>
    <n v="20.892362109335355"/>
    <s v="Help Desk Technician"/>
    <s v="Argiculture"/>
    <s v="Mass Customer"/>
    <s v="N"/>
    <s v="Yes"/>
    <n v="1"/>
    <m/>
  </r>
  <r>
    <n v="14673"/>
    <n v="15"/>
    <x v="498"/>
    <n v="188"/>
    <d v="2017-06-25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34"/>
    <d v="1995-04-26T00:00:00"/>
    <n v="27.429348411022332"/>
    <s v="Software Engineer III"/>
    <s v="IT"/>
    <s v="High Net Worth"/>
    <s v="N"/>
    <s v="No"/>
    <n v="3"/>
    <m/>
  </r>
  <r>
    <n v="11511"/>
    <n v="0"/>
    <x v="498"/>
    <n v="286"/>
    <d v="2017-03-19T00:00:00"/>
    <b v="1"/>
    <s v="Approved"/>
    <s v="Trek Bicycles"/>
    <s v="Standard"/>
    <s v="high"/>
    <s v="medium"/>
    <n v="495.72"/>
    <n v="297.43"/>
    <d v="2015-04-11T00:00:00"/>
    <n v="198.29000000000002"/>
    <s v="Female"/>
    <n v="34"/>
    <d v="1995-04-26T00:00:00"/>
    <n v="27.429348411022332"/>
    <s v="Software Engineer III"/>
    <s v="IT"/>
    <s v="High Net Worth"/>
    <s v="N"/>
    <s v="No"/>
    <n v="3"/>
    <m/>
  </r>
  <r>
    <n v="15483"/>
    <n v="84"/>
    <x v="498"/>
    <n v="301"/>
    <d v="2017-03-04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34"/>
    <d v="1995-04-26T00:00:00"/>
    <n v="27.429348411022332"/>
    <s v="Software Engineer III"/>
    <s v="IT"/>
    <s v="High Net Worth"/>
    <s v="N"/>
    <s v="No"/>
    <n v="3"/>
    <m/>
  </r>
  <r>
    <n v="15586"/>
    <n v="14"/>
    <x v="498"/>
    <n v="356"/>
    <d v="2017-01-08T00:00:00"/>
    <b v="1"/>
    <s v="Approved"/>
    <s v="Solex"/>
    <s v="Standard"/>
    <s v="high"/>
    <s v="large"/>
    <n v="1842.92"/>
    <n v="1105.75"/>
    <d v="1995-10-24T00:00:00"/>
    <n v="737.17000000000007"/>
    <s v="Female"/>
    <n v="34"/>
    <d v="1995-04-26T00:00:00"/>
    <n v="27.429348411022332"/>
    <s v="Software Engineer III"/>
    <s v="IT"/>
    <s v="High Net Worth"/>
    <s v="N"/>
    <s v="No"/>
    <n v="3"/>
    <m/>
  </r>
  <r>
    <n v="6974"/>
    <n v="5"/>
    <x v="499"/>
    <n v="133"/>
    <d v="2017-08-19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74"/>
    <d v="1974-09-24T00:00:00"/>
    <n v="48.029348410705218"/>
    <s v="VP Product Management"/>
    <s v="Manufacturing"/>
    <s v="High Net Worth"/>
    <s v="N"/>
    <s v="Yes"/>
    <n v="6"/>
    <m/>
  </r>
  <r>
    <n v="9602"/>
    <n v="22"/>
    <x v="499"/>
    <n v="272"/>
    <d v="2017-04-02T00:00:00"/>
    <b v="0"/>
    <s v="Approved"/>
    <s v="Solex"/>
    <s v="Standard"/>
    <s v="medium"/>
    <s v="medium"/>
    <n v="575.27"/>
    <n v="431.45"/>
    <d v="2013-03-12T00:00:00"/>
    <n v="143.82"/>
    <s v="Female"/>
    <n v="74"/>
    <d v="1974-09-24T00:00:00"/>
    <n v="48.029348410705218"/>
    <s v="VP Product Management"/>
    <s v="Manufacturing"/>
    <s v="High Net Worth"/>
    <s v="N"/>
    <s v="Yes"/>
    <n v="6"/>
    <m/>
  </r>
  <r>
    <n v="17690"/>
    <n v="0"/>
    <x v="499"/>
    <n v="300"/>
    <d v="2017-03-05T00:00:00"/>
    <b v="1"/>
    <s v="Approved"/>
    <s v="OHM Cycles"/>
    <s v="Standard"/>
    <s v="high"/>
    <s v="medium"/>
    <n v="227.88"/>
    <n v="136.72999999999999"/>
    <d v="2003-08-05T00:00:00"/>
    <n v="91.15"/>
    <s v="Female"/>
    <n v="74"/>
    <d v="1974-09-24T00:00:00"/>
    <n v="48.029348410705218"/>
    <s v="VP Product Management"/>
    <s v="Manufacturing"/>
    <s v="High Net Worth"/>
    <s v="N"/>
    <s v="Yes"/>
    <n v="6"/>
    <m/>
  </r>
  <r>
    <n v="5710"/>
    <n v="90"/>
    <x v="499"/>
    <n v="307"/>
    <d v="2017-02-26T00:00:00"/>
    <b v="0"/>
    <s v="Approved"/>
    <s v="Solex"/>
    <s v="Standard"/>
    <s v="low"/>
    <s v="medium"/>
    <n v="945.04"/>
    <n v="507.58"/>
    <d v="2010-06-07T00:00:00"/>
    <n v="437.46"/>
    <s v="Female"/>
    <n v="74"/>
    <d v="1974-09-24T00:00:00"/>
    <n v="48.029348410705218"/>
    <s v="VP Product Management"/>
    <s v="Manufacturing"/>
    <s v="High Net Worth"/>
    <s v="N"/>
    <s v="Yes"/>
    <n v="6"/>
    <m/>
  </r>
  <r>
    <n v="19656"/>
    <n v="80"/>
    <x v="499"/>
    <n v="307"/>
    <d v="2017-02-26T00:00:00"/>
    <b v="0"/>
    <s v="Approved"/>
    <s v="Trek Bicycles"/>
    <s v="Standard"/>
    <s v="medium"/>
    <s v="large"/>
    <n v="1469.44"/>
    <n v="596.54999999999995"/>
    <d v="1995-10-24T00:00:00"/>
    <n v="872.8900000000001"/>
    <s v="Female"/>
    <n v="74"/>
    <d v="1974-09-24T00:00:00"/>
    <n v="48.029348410705218"/>
    <s v="VP Product Management"/>
    <s v="Manufacturing"/>
    <s v="High Net Worth"/>
    <s v="N"/>
    <s v="Yes"/>
    <n v="6"/>
    <m/>
  </r>
  <r>
    <n v="11097"/>
    <n v="40"/>
    <x v="499"/>
    <n v="324"/>
    <d v="2017-02-09T00:00:00"/>
    <b v="1"/>
    <s v="Approved"/>
    <s v="Trek Bicycles"/>
    <s v="Road"/>
    <s v="medium"/>
    <s v="large"/>
    <n v="1894.19"/>
    <n v="598.76"/>
    <d v="1998-12-17T00:00:00"/>
    <n v="1295.43"/>
    <s v="Female"/>
    <n v="74"/>
    <d v="1974-09-24T00:00:00"/>
    <n v="48.029348410705218"/>
    <s v="VP Product Management"/>
    <s v="Manufacturing"/>
    <s v="High Net Worth"/>
    <s v="N"/>
    <s v="Yes"/>
    <n v="6"/>
    <m/>
  </r>
  <r>
    <n v="1645"/>
    <n v="23"/>
    <x v="500"/>
    <n v="82"/>
    <d v="2017-10-09T00:00:00"/>
    <b v="0"/>
    <s v="Approved"/>
    <s v="Norco Bicycles"/>
    <s v="Mountain"/>
    <s v="low"/>
    <s v="small"/>
    <n v="688.63"/>
    <n v="612.88"/>
    <d v="1991-11-10T00:00:00"/>
    <n v="75.75"/>
    <s v="Female"/>
    <n v="5"/>
    <d v="1975-04-02T00:00:00"/>
    <n v="47.508800465816854"/>
    <s v="Structural Analysis Engineer"/>
    <s v="Entertainment"/>
    <s v="Mass Customer"/>
    <s v="N"/>
    <s v="Yes"/>
    <n v="18"/>
    <m/>
  </r>
  <r>
    <n v="14177"/>
    <n v="12"/>
    <x v="500"/>
    <n v="89"/>
    <d v="2017-10-02T00:00:00"/>
    <b v="1"/>
    <s v="Approved"/>
    <s v="WeareA2B"/>
    <s v="Standard"/>
    <s v="medium"/>
    <s v="medium"/>
    <n v="1231.1500000000001"/>
    <n v="161.6"/>
    <d v="2009-03-08T00:00:00"/>
    <n v="1069.5500000000002"/>
    <s v="Female"/>
    <n v="5"/>
    <d v="1975-04-02T00:00:00"/>
    <n v="47.508800465816854"/>
    <s v="Structural Analysis Engineer"/>
    <s v="Entertainment"/>
    <s v="Mass Customer"/>
    <s v="N"/>
    <s v="Yes"/>
    <n v="18"/>
    <m/>
  </r>
  <r>
    <n v="2633"/>
    <n v="9"/>
    <x v="112"/>
    <m/>
    <d v="2017-10-17T00:00:00"/>
    <m/>
    <s v="Cancelled"/>
    <s v="OHM Cycles"/>
    <s v="Road"/>
    <s v="medium"/>
    <s v="medium"/>
    <n v="742.54"/>
    <n v="667.4"/>
    <n v="42560"/>
    <m/>
    <m/>
    <m/>
    <m/>
    <m/>
    <m/>
    <m/>
    <m/>
    <m/>
    <m/>
    <m/>
    <m/>
  </r>
  <r>
    <n v="1917"/>
    <n v="79"/>
    <x v="500"/>
    <n v="105"/>
    <d v="2017-09-16T00:00:00"/>
    <b v="0"/>
    <s v="Cancelled"/>
    <s v="Norco Bicycles"/>
    <s v="Standard"/>
    <s v="medium"/>
    <s v="medium"/>
    <n v="1555.58"/>
    <n v="818.01"/>
    <d v="2015-08-02T00:00:00"/>
    <n v="737.56999999999994"/>
    <s v="Female"/>
    <n v="5"/>
    <d v="1975-04-02T00:00:00"/>
    <n v="47.508800465816854"/>
    <s v="Structural Analysis Engineer"/>
    <s v="Entertainment"/>
    <s v="Mass Customer"/>
    <s v="N"/>
    <s v="Yes"/>
    <n v="18"/>
    <m/>
  </r>
  <r>
    <n v="13377"/>
    <n v="55"/>
    <x v="500"/>
    <n v="160"/>
    <d v="2017-07-23T00:00:00"/>
    <b v="0"/>
    <s v="Approved"/>
    <s v="Trek Bicycles"/>
    <s v="Road"/>
    <s v="medium"/>
    <s v="large"/>
    <n v="1894.19"/>
    <n v="598.76"/>
    <d v="2015-10-18T00:00:00"/>
    <n v="1295.43"/>
    <s v="Female"/>
    <n v="5"/>
    <d v="1975-04-02T00:00:00"/>
    <n v="47.508800465816854"/>
    <s v="Structural Analysis Engineer"/>
    <s v="Entertainment"/>
    <s v="Mass Customer"/>
    <s v="N"/>
    <s v="Yes"/>
    <n v="18"/>
    <m/>
  </r>
  <r>
    <n v="17226"/>
    <n v="0"/>
    <x v="501"/>
    <n v="66"/>
    <d v="2017-10-25T00:00:00"/>
    <b v="0"/>
    <s v="Approved"/>
    <s v="Solex"/>
    <s v="Standard"/>
    <s v="medium"/>
    <s v="large"/>
    <n v="202.62"/>
    <n v="151.96"/>
    <d v="2016-03-29T00:00:00"/>
    <n v="50.66"/>
    <s v="U"/>
    <n v="37"/>
    <d v="1899-12-30T00:00:00"/>
    <n v="122.81291005454084"/>
    <s v="Quality Control Specialist"/>
    <s v="IT"/>
    <s v="High Net Worth"/>
    <s v="N"/>
    <s v="No"/>
    <n v="0"/>
    <m/>
  </r>
  <r>
    <n v="951"/>
    <n v="88"/>
    <x v="501"/>
    <n v="257"/>
    <d v="2017-04-17T00:00:00"/>
    <b v="0"/>
    <s v="Approved"/>
    <s v="Norco Bicycles"/>
    <s v="Standard"/>
    <s v="high"/>
    <s v="small"/>
    <n v="1661.92"/>
    <n v="1479.11"/>
    <d v="1994-09-09T00:00:00"/>
    <n v="182.81000000000017"/>
    <s v="U"/>
    <n v="37"/>
    <d v="1899-12-30T00:00:00"/>
    <n v="122.81291005454084"/>
    <s v="Quality Control Specialist"/>
    <s v="IT"/>
    <s v="High Net Worth"/>
    <s v="N"/>
    <s v="No"/>
    <n v="0"/>
    <m/>
  </r>
  <r>
    <n v="6588"/>
    <n v="0"/>
    <x v="501"/>
    <n v="268"/>
    <d v="2017-04-06T00:00:00"/>
    <b v="0"/>
    <s v="Approved"/>
    <s v="WeareA2B"/>
    <s v="Standard"/>
    <s v="medium"/>
    <s v="medium"/>
    <n v="60.34"/>
    <n v="45.26"/>
    <d v="1993-07-15T00:00:00"/>
    <n v="15.080000000000005"/>
    <s v="U"/>
    <n v="37"/>
    <d v="1899-12-30T00:00:00"/>
    <n v="122.81291005454084"/>
    <s v="Quality Control Specialist"/>
    <s v="IT"/>
    <s v="High Net Worth"/>
    <s v="N"/>
    <s v="No"/>
    <n v="0"/>
    <m/>
  </r>
  <r>
    <n v="3597"/>
    <n v="79"/>
    <x v="501"/>
    <n v="284"/>
    <d v="2017-03-21T00:00:00"/>
    <b v="1"/>
    <s v="Approved"/>
    <s v="Solex"/>
    <s v="Touring"/>
    <s v="medium"/>
    <s v="large"/>
    <n v="2083.94"/>
    <n v="675.03"/>
    <d v="2013-09-16T00:00:00"/>
    <n v="1408.91"/>
    <s v="U"/>
    <n v="37"/>
    <d v="1899-12-30T00:00:00"/>
    <n v="122.81291005454084"/>
    <s v="Quality Control Specialist"/>
    <s v="IT"/>
    <s v="High Net Worth"/>
    <s v="N"/>
    <s v="No"/>
    <n v="0"/>
    <m/>
  </r>
  <r>
    <n v="4760"/>
    <n v="56"/>
    <x v="501"/>
    <n v="299"/>
    <d v="2017-03-06T00:00:00"/>
    <b v="0"/>
    <s v="Approved"/>
    <s v="Norco Bicycles"/>
    <s v="Mountain"/>
    <s v="low"/>
    <s v="small"/>
    <n v="688.63"/>
    <n v="612.88"/>
    <d v="1993-10-02T00:00:00"/>
    <n v="75.75"/>
    <s v="U"/>
    <n v="37"/>
    <d v="1899-12-30T00:00:00"/>
    <n v="122.81291005454084"/>
    <s v="Quality Control Specialist"/>
    <s v="IT"/>
    <s v="High Net Worth"/>
    <s v="N"/>
    <s v="No"/>
    <n v="0"/>
    <m/>
  </r>
  <r>
    <n v="13194"/>
    <n v="85"/>
    <x v="501"/>
    <n v="341"/>
    <d v="2017-01-23T00:00:00"/>
    <b v="1"/>
    <s v="Approved"/>
    <s v="WeareA2B"/>
    <s v="Standard"/>
    <s v="medium"/>
    <s v="medium"/>
    <n v="1228.07"/>
    <n v="400.91"/>
    <d v="2000-05-22T00:00:00"/>
    <n v="827.15999999999985"/>
    <s v="U"/>
    <n v="37"/>
    <d v="1899-12-30T00:00:00"/>
    <n v="122.81291005454084"/>
    <s v="Quality Control Specialist"/>
    <s v="IT"/>
    <s v="High Net Worth"/>
    <s v="N"/>
    <s v="No"/>
    <n v="0"/>
    <m/>
  </r>
  <r>
    <n v="1001"/>
    <n v="33"/>
    <x v="502"/>
    <n v="24"/>
    <d v="2017-12-06T00:00:00"/>
    <b v="1"/>
    <s v="Approved"/>
    <s v="Giant Bicycles"/>
    <s v="Standard"/>
    <s v="medium"/>
    <s v="small"/>
    <n v="1311.44"/>
    <n v="1167.18"/>
    <d v="2011-03-16T00:00:00"/>
    <n v="144.26"/>
    <s v="Female"/>
    <n v="22"/>
    <d v="1959-08-11T00:00:00"/>
    <n v="63.160855260337399"/>
    <s v="Account Coordinator"/>
    <s v="Property"/>
    <s v="Mass Customer"/>
    <s v="N"/>
    <s v="Yes"/>
    <n v="5"/>
    <m/>
  </r>
  <r>
    <n v="18117"/>
    <n v="91"/>
    <x v="502"/>
    <n v="195"/>
    <d v="2017-06-18T00:00:00"/>
    <b v="0"/>
    <s v="Approved"/>
    <s v="Solex"/>
    <s v="Standard"/>
    <s v="medium"/>
    <s v="medium"/>
    <n v="100.35"/>
    <n v="75.260000000000005"/>
    <d v="2003-01-05T00:00:00"/>
    <n v="25.089999999999989"/>
    <s v="Female"/>
    <n v="22"/>
    <d v="1959-08-11T00:00:00"/>
    <n v="63.160855260337399"/>
    <s v="Account Coordinator"/>
    <s v="Property"/>
    <s v="Mass Customer"/>
    <s v="N"/>
    <s v="Yes"/>
    <n v="5"/>
    <m/>
  </r>
  <r>
    <n v="3489"/>
    <n v="41"/>
    <x v="502"/>
    <n v="202"/>
    <d v="2017-06-11T00:00:00"/>
    <b v="1"/>
    <s v="Approved"/>
    <s v="Solex"/>
    <s v="Road"/>
    <s v="medium"/>
    <s v="medium"/>
    <n v="416.98"/>
    <n v="312.74"/>
    <d v="2012-06-04T00:00:00"/>
    <n v="104.24000000000001"/>
    <s v="Female"/>
    <n v="22"/>
    <d v="1959-08-11T00:00:00"/>
    <n v="63.160855260337399"/>
    <s v="Account Coordinator"/>
    <s v="Property"/>
    <s v="Mass Customer"/>
    <s v="N"/>
    <s v="Yes"/>
    <n v="5"/>
    <m/>
  </r>
  <r>
    <n v="16321"/>
    <n v="31"/>
    <x v="502"/>
    <n v="206"/>
    <d v="2017-06-07T00:00:00"/>
    <b v="0"/>
    <s v="Approved"/>
    <s v="Giant Bicycles"/>
    <s v="Standard"/>
    <s v="medium"/>
    <s v="medium"/>
    <n v="230.91"/>
    <n v="173.18"/>
    <d v="2006-11-10T00:00:00"/>
    <n v="57.72999999999999"/>
    <s v="Female"/>
    <n v="22"/>
    <d v="1959-08-11T00:00:00"/>
    <n v="63.160855260337399"/>
    <s v="Account Coordinator"/>
    <s v="Property"/>
    <s v="Mass Customer"/>
    <s v="N"/>
    <s v="Yes"/>
    <n v="5"/>
    <m/>
  </r>
  <r>
    <n v="11058"/>
    <n v="39"/>
    <x v="502"/>
    <n v="258"/>
    <d v="2017-04-16T00:00:00"/>
    <b v="1"/>
    <s v="Approved"/>
    <s v="Giant Bicycles"/>
    <s v="Standard"/>
    <s v="medium"/>
    <s v="large"/>
    <n v="1812.75"/>
    <n v="582.48"/>
    <d v="2011-05-09T00:00:00"/>
    <n v="1230.27"/>
    <s v="Female"/>
    <n v="22"/>
    <d v="1959-08-11T00:00:00"/>
    <n v="63.160855260337399"/>
    <s v="Account Coordinator"/>
    <s v="Property"/>
    <s v="Mass Customer"/>
    <s v="N"/>
    <s v="Yes"/>
    <n v="5"/>
    <m/>
  </r>
  <r>
    <n v="2647"/>
    <n v="4"/>
    <x v="503"/>
    <m/>
    <d v="2017-06-23T00:00:00"/>
    <m/>
    <s v="Approved"/>
    <s v="Solex"/>
    <s v="Standard"/>
    <s v="medium"/>
    <s v="medium"/>
    <n v="1483.2"/>
    <n v="99.59"/>
    <n v="36146"/>
    <m/>
    <m/>
    <m/>
    <m/>
    <m/>
    <m/>
    <m/>
    <m/>
    <m/>
    <m/>
    <m/>
    <m/>
  </r>
  <r>
    <n v="2648"/>
    <n v="56"/>
    <x v="504"/>
    <m/>
    <d v="2017-09-21T00:00:00"/>
    <m/>
    <s v="Approved"/>
    <s v="Norco Bicycles"/>
    <s v="Mountain"/>
    <s v="low"/>
    <s v="small"/>
    <n v="688.63"/>
    <n v="612.88"/>
    <n v="33552"/>
    <m/>
    <m/>
    <m/>
    <m/>
    <m/>
    <m/>
    <m/>
    <m/>
    <m/>
    <m/>
    <m/>
    <m/>
  </r>
  <r>
    <n v="14148"/>
    <n v="0"/>
    <x v="505"/>
    <n v="41"/>
    <d v="2017-11-19T00:00:00"/>
    <b v="0"/>
    <s v="Approved"/>
    <s v="Norco Bicycles"/>
    <s v="Road"/>
    <s v="medium"/>
    <s v="medium"/>
    <n v="543.39"/>
    <n v="407.54"/>
    <d v="2016-11-22T00:00:00"/>
    <n v="135.84999999999997"/>
    <s v="U"/>
    <n v="81"/>
    <d v="1899-12-30T00:00:00"/>
    <n v="122.81291005454084"/>
    <s v="Assistant Professor"/>
    <s v="IT"/>
    <s v="High Net Worth"/>
    <s v="N"/>
    <s v="No"/>
    <n v="0"/>
    <m/>
  </r>
  <r>
    <n v="12645"/>
    <n v="0"/>
    <x v="505"/>
    <n v="64"/>
    <d v="2017-10-27T00:00:00"/>
    <b v="1"/>
    <s v="Approved"/>
    <s v="Trek Bicycles"/>
    <s v="Road"/>
    <s v="medium"/>
    <s v="medium"/>
    <n v="290.62"/>
    <n v="215.14"/>
    <d v="2004-12-18T00:00:00"/>
    <n v="75.480000000000018"/>
    <s v="U"/>
    <n v="81"/>
    <d v="1899-12-30T00:00:00"/>
    <n v="122.81291005454084"/>
    <s v="Assistant Professor"/>
    <s v="IT"/>
    <s v="High Net Worth"/>
    <s v="N"/>
    <s v="No"/>
    <n v="0"/>
    <m/>
  </r>
  <r>
    <n v="9451"/>
    <n v="95"/>
    <x v="505"/>
    <n v="119"/>
    <d v="2017-09-02T00:00:00"/>
    <b v="0"/>
    <s v="Approved"/>
    <s v="OHM Cycles"/>
    <s v="Touring"/>
    <s v="low"/>
    <s v="medium"/>
    <n v="1073.07"/>
    <n v="933.84"/>
    <d v="1997-01-25T00:00:00"/>
    <n v="139.2299999999999"/>
    <s v="U"/>
    <n v="81"/>
    <d v="1899-12-30T00:00:00"/>
    <n v="122.81291005454084"/>
    <s v="Assistant Professor"/>
    <s v="IT"/>
    <s v="High Net Worth"/>
    <s v="N"/>
    <s v="No"/>
    <n v="0"/>
    <m/>
  </r>
  <r>
    <n v="10109"/>
    <n v="88"/>
    <x v="505"/>
    <n v="165"/>
    <d v="2017-07-18T00:00:00"/>
    <b v="0"/>
    <s v="Approved"/>
    <s v="Norco Bicycles"/>
    <s v="Standard"/>
    <s v="high"/>
    <s v="small"/>
    <n v="1661.92"/>
    <n v="1479.11"/>
    <d v="1994-09-09T00:00:00"/>
    <n v="182.81000000000017"/>
    <s v="U"/>
    <n v="81"/>
    <d v="1899-12-30T00:00:00"/>
    <n v="122.81291005454084"/>
    <s v="Assistant Professor"/>
    <s v="IT"/>
    <s v="High Net Worth"/>
    <s v="N"/>
    <s v="No"/>
    <n v="0"/>
    <m/>
  </r>
  <r>
    <n v="18304"/>
    <n v="31"/>
    <x v="505"/>
    <n v="190"/>
    <d v="2017-06-23T00:00:00"/>
    <b v="1"/>
    <s v="Approved"/>
    <s v="WeareA2B"/>
    <s v="Standard"/>
    <s v="medium"/>
    <s v="medium"/>
    <n v="752.64"/>
    <n v="205.36"/>
    <d v="2015-08-02T00:00:00"/>
    <n v="547.28"/>
    <s v="U"/>
    <n v="81"/>
    <d v="1899-12-30T00:00:00"/>
    <n v="122.81291005454084"/>
    <s v="Assistant Professor"/>
    <s v="IT"/>
    <s v="High Net Worth"/>
    <s v="N"/>
    <s v="No"/>
    <n v="0"/>
    <m/>
  </r>
  <r>
    <n v="1520"/>
    <n v="0"/>
    <x v="505"/>
    <n v="208"/>
    <d v="2017-06-05T00:00:00"/>
    <b v="1"/>
    <s v="Approved"/>
    <s v="Norco Bicycles"/>
    <s v="Standard"/>
    <s v="medium"/>
    <s v="medium"/>
    <n v="360.4"/>
    <n v="270.3"/>
    <d v="2016-12-06T00:00:00"/>
    <n v="90.099999999999966"/>
    <s v="U"/>
    <n v="81"/>
    <d v="1899-12-30T00:00:00"/>
    <n v="122.81291005454084"/>
    <s v="Assistant Professor"/>
    <s v="IT"/>
    <s v="High Net Worth"/>
    <s v="N"/>
    <s v="No"/>
    <n v="0"/>
    <m/>
  </r>
  <r>
    <n v="4640"/>
    <n v="21"/>
    <x v="505"/>
    <n v="270"/>
    <d v="2017-04-04T00:00:00"/>
    <b v="0"/>
    <s v="Approved"/>
    <s v="WeareA2B"/>
    <s v="Touring"/>
    <s v="medium"/>
    <s v="medium"/>
    <n v="1466.68"/>
    <n v="363.25"/>
    <d v="2014-03-03T00:00:00"/>
    <n v="1103.43"/>
    <s v="U"/>
    <n v="81"/>
    <d v="1899-12-30T00:00:00"/>
    <n v="122.81291005454084"/>
    <s v="Assistant Professor"/>
    <s v="IT"/>
    <s v="High Net Worth"/>
    <s v="N"/>
    <s v="No"/>
    <n v="0"/>
    <m/>
  </r>
  <r>
    <n v="13324"/>
    <n v="0"/>
    <x v="505"/>
    <n v="312"/>
    <d v="2017-02-21T00:00:00"/>
    <b v="1"/>
    <s v="Approved"/>
    <s v="Solex"/>
    <s v="Standard"/>
    <s v="medium"/>
    <s v="medium"/>
    <n v="71.489999999999995"/>
    <n v="53.62"/>
    <d v="2012-12-02T00:00:00"/>
    <n v="17.869999999999997"/>
    <s v="U"/>
    <n v="81"/>
    <d v="1899-12-30T00:00:00"/>
    <n v="122.81291005454084"/>
    <s v="Assistant Professor"/>
    <s v="IT"/>
    <s v="High Net Worth"/>
    <s v="N"/>
    <s v="No"/>
    <n v="0"/>
    <m/>
  </r>
  <r>
    <n v="7339"/>
    <n v="28"/>
    <x v="506"/>
    <n v="49"/>
    <d v="2017-11-11T00:00:00"/>
    <b v="0"/>
    <s v="Approved"/>
    <s v="Norco Bicycles"/>
    <s v="Standard"/>
    <s v="medium"/>
    <s v="small"/>
    <n v="1216.1400000000001"/>
    <n v="1082.3599999999999"/>
    <d v="2016-11-22T00:00:00"/>
    <n v="133.7800000000002"/>
    <s v="U"/>
    <n v="58"/>
    <d v="1899-12-30T00:00:00"/>
    <n v="122.81291005485795"/>
    <s v="Research Nurse"/>
    <s v="Health"/>
    <s v="Affluent Customer"/>
    <s v="N"/>
    <s v="Yes"/>
    <n v="0"/>
    <m/>
  </r>
  <r>
    <n v="16609"/>
    <n v="46"/>
    <x v="506"/>
    <n v="51"/>
    <d v="2017-11-09T00:00:00"/>
    <b v="1"/>
    <s v="Approved"/>
    <s v="Solex"/>
    <s v="Standard"/>
    <s v="low"/>
    <s v="medium"/>
    <n v="1289.8499999999999"/>
    <n v="74.510000000000005"/>
    <d v="2007-12-11T00:00:00"/>
    <n v="1215.3399999999999"/>
    <s v="U"/>
    <n v="58"/>
    <d v="1899-12-30T00:00:00"/>
    <n v="122.81291005485795"/>
    <s v="Research Nurse"/>
    <s v="Health"/>
    <s v="Affluent Customer"/>
    <s v="N"/>
    <s v="Yes"/>
    <n v="0"/>
    <m/>
  </r>
  <r>
    <n v="15785"/>
    <n v="39"/>
    <x v="506"/>
    <n v="126"/>
    <d v="2017-08-26T00:00:00"/>
    <b v="0"/>
    <s v="Approved"/>
    <s v="Giant Bicycles"/>
    <s v="Standard"/>
    <s v="medium"/>
    <s v="large"/>
    <n v="1812.75"/>
    <n v="582.48"/>
    <d v="2010-06-07T00:00:00"/>
    <n v="1230.27"/>
    <s v="U"/>
    <n v="58"/>
    <d v="1899-12-30T00:00:00"/>
    <n v="122.81291005485795"/>
    <s v="Research Nurse"/>
    <s v="Health"/>
    <s v="Affluent Customer"/>
    <s v="N"/>
    <s v="Yes"/>
    <n v="0"/>
    <m/>
  </r>
  <r>
    <n v="12933"/>
    <n v="52"/>
    <x v="506"/>
    <n v="153"/>
    <d v="2017-07-30T00:00:00"/>
    <b v="1"/>
    <s v="Approved"/>
    <s v="OHM Cycles"/>
    <s v="Road"/>
    <s v="medium"/>
    <s v="medium"/>
    <n v="1280.28"/>
    <n v="829.51"/>
    <d v="1997-10-04T00:00:00"/>
    <n v="450.77"/>
    <s v="U"/>
    <n v="58"/>
    <d v="1899-12-30T00:00:00"/>
    <n v="122.81291005485795"/>
    <s v="Research Nurse"/>
    <s v="Health"/>
    <s v="Affluent Customer"/>
    <s v="N"/>
    <s v="Yes"/>
    <n v="0"/>
    <m/>
  </r>
  <r>
    <n v="16473"/>
    <n v="12"/>
    <x v="506"/>
    <n v="203"/>
    <d v="2017-06-10T00:00:00"/>
    <b v="0"/>
    <s v="Approved"/>
    <s v="WeareA2B"/>
    <s v="Standard"/>
    <s v="medium"/>
    <s v="medium"/>
    <n v="1231.1500000000001"/>
    <n v="161.6"/>
    <d v="2013-03-12T00:00:00"/>
    <n v="1069.5500000000002"/>
    <s v="U"/>
    <n v="58"/>
    <d v="1899-12-30T00:00:00"/>
    <n v="122.81291005485795"/>
    <s v="Research Nurse"/>
    <s v="Health"/>
    <s v="Affluent Customer"/>
    <s v="N"/>
    <s v="Yes"/>
    <n v="0"/>
    <m/>
  </r>
  <r>
    <n v="11566"/>
    <n v="4"/>
    <x v="506"/>
    <n v="260"/>
    <d v="2017-04-14T00:00:00"/>
    <b v="0"/>
    <s v="Approved"/>
    <s v="Giant Bicycles"/>
    <s v="Standard"/>
    <s v="high"/>
    <s v="medium"/>
    <n v="1129.1300000000001"/>
    <n v="677.48"/>
    <d v="2014-03-03T00:00:00"/>
    <n v="451.65000000000009"/>
    <s v="U"/>
    <n v="58"/>
    <d v="1899-12-30T00:00:00"/>
    <n v="122.81291005485795"/>
    <s v="Research Nurse"/>
    <s v="Health"/>
    <s v="Affluent Customer"/>
    <s v="N"/>
    <s v="Yes"/>
    <n v="0"/>
    <m/>
  </r>
  <r>
    <n v="1764"/>
    <n v="8"/>
    <x v="506"/>
    <n v="297"/>
    <d v="2017-03-08T00:00:00"/>
    <b v="0"/>
    <s v="Approved"/>
    <s v="Solex"/>
    <s v="Road"/>
    <s v="medium"/>
    <s v="small"/>
    <n v="1703.52"/>
    <n v="1516.13"/>
    <d v="2003-08-05T00:00:00"/>
    <n v="187.38999999999987"/>
    <s v="U"/>
    <n v="58"/>
    <d v="1899-12-30T00:00:00"/>
    <n v="122.81291005485795"/>
    <s v="Research Nurse"/>
    <s v="Health"/>
    <s v="Affluent Customer"/>
    <s v="N"/>
    <s v="Yes"/>
    <n v="0"/>
    <m/>
  </r>
  <r>
    <n v="114"/>
    <n v="75"/>
    <x v="507"/>
    <n v="67"/>
    <d v="2017-10-24T00:00:00"/>
    <b v="1"/>
    <s v="Approved"/>
    <s v="Giant Bicycles"/>
    <s v="Touring"/>
    <s v="medium"/>
    <s v="large"/>
    <n v="1873.97"/>
    <n v="863.95"/>
    <d v="2003-09-09T00:00:00"/>
    <n v="1010.02"/>
    <s v="Male"/>
    <n v="97"/>
    <d v="1991-11-02T00:00:00"/>
    <n v="30.911540191527138"/>
    <s v="Civil Engineer"/>
    <s v="Manufacturing"/>
    <s v="Mass Customer"/>
    <s v="N"/>
    <s v="Yes"/>
    <n v="5"/>
    <m/>
  </r>
  <r>
    <n v="16642"/>
    <n v="4"/>
    <x v="507"/>
    <n v="87"/>
    <d v="2017-10-04T00:00:00"/>
    <b v="1"/>
    <s v="Approved"/>
    <s v="Giant Bicycles"/>
    <s v="Standard"/>
    <s v="high"/>
    <s v="medium"/>
    <n v="1129.1300000000001"/>
    <n v="677.48"/>
    <d v="2003-02-07T00:00:00"/>
    <n v="451.65000000000009"/>
    <s v="Male"/>
    <n v="97"/>
    <d v="1991-11-02T00:00:00"/>
    <n v="30.911540191527138"/>
    <s v="Civil Engineer"/>
    <s v="Manufacturing"/>
    <s v="Mass Customer"/>
    <s v="N"/>
    <s v="Yes"/>
    <n v="5"/>
    <m/>
  </r>
  <r>
    <n v="12192"/>
    <n v="80"/>
    <x v="507"/>
    <n v="123"/>
    <d v="2017-08-29T00:00:00"/>
    <b v="1"/>
    <s v="Approved"/>
    <s v="OHM Cycles"/>
    <s v="Touring"/>
    <s v="low"/>
    <s v="medium"/>
    <n v="1073.07"/>
    <n v="933.84"/>
    <d v="1998-12-16T00:00:00"/>
    <n v="139.2299999999999"/>
    <s v="Male"/>
    <n v="97"/>
    <d v="1991-11-02T00:00:00"/>
    <n v="30.911540191527138"/>
    <s v="Civil Engineer"/>
    <s v="Manufacturing"/>
    <s v="Mass Customer"/>
    <s v="N"/>
    <s v="Yes"/>
    <n v="5"/>
    <m/>
  </r>
  <r>
    <n v="19654"/>
    <n v="3"/>
    <x v="508"/>
    <n v="88"/>
    <d v="2017-10-03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47"/>
    <d v="1975-11-30T00:00:00"/>
    <n v="46.845786767186716"/>
    <s v="Automation Specialist I"/>
    <s v="Manufacturing"/>
    <s v="Affluent Customer"/>
    <s v="N"/>
    <s v="Yes"/>
    <n v="17"/>
    <m/>
  </r>
  <r>
    <n v="3126"/>
    <n v="42"/>
    <x v="508"/>
    <n v="238"/>
    <d v="2017-05-06T00:00:00"/>
    <b v="0"/>
    <s v="Approved"/>
    <s v="OHM Cycles"/>
    <s v="Road"/>
    <s v="medium"/>
    <s v="small"/>
    <n v="1810"/>
    <n v="1610.9"/>
    <d v="2011-05-09T00:00:00"/>
    <n v="199.09999999999991"/>
    <s v="Male"/>
    <n v="47"/>
    <d v="1975-11-30T00:00:00"/>
    <n v="46.845786767186716"/>
    <s v="Automation Specialist I"/>
    <s v="Manufacturing"/>
    <s v="Affluent Customer"/>
    <s v="N"/>
    <s v="Yes"/>
    <n v="17"/>
    <m/>
  </r>
  <r>
    <n v="169"/>
    <n v="97"/>
    <x v="508"/>
    <n v="242"/>
    <d v="2017-05-02T00:00:00"/>
    <b v="0"/>
    <s v="Approved"/>
    <s v="Solex"/>
    <s v="Standard"/>
    <s v="medium"/>
    <s v="large"/>
    <n v="202.62"/>
    <n v="151.96"/>
    <d v="2004-01-16T00:00:00"/>
    <n v="50.66"/>
    <s v="Male"/>
    <n v="47"/>
    <d v="1975-11-30T00:00:00"/>
    <n v="46.845786767186716"/>
    <s v="Automation Specialist I"/>
    <s v="Manufacturing"/>
    <s v="Affluent Customer"/>
    <s v="N"/>
    <s v="Yes"/>
    <n v="17"/>
    <m/>
  </r>
  <r>
    <n v="14518"/>
    <n v="92"/>
    <x v="508"/>
    <n v="259"/>
    <d v="2017-04-15T00:00:00"/>
    <b v="0"/>
    <s v="Approved"/>
    <s v="WeareA2B"/>
    <s v="Standard"/>
    <s v="medium"/>
    <s v="small"/>
    <n v="1415.01"/>
    <n v="1259.3599999999999"/>
    <d v="1991-05-06T00:00:00"/>
    <n v="155.65000000000009"/>
    <s v="Male"/>
    <n v="47"/>
    <d v="1975-11-30T00:00:00"/>
    <n v="46.845786767186716"/>
    <s v="Automation Specialist I"/>
    <s v="Manufacturing"/>
    <s v="Affluent Customer"/>
    <s v="N"/>
    <s v="Yes"/>
    <n v="17"/>
    <m/>
  </r>
  <r>
    <n v="4083"/>
    <n v="9"/>
    <x v="508"/>
    <n v="361"/>
    <d v="2017-01-03T00:00:00"/>
    <b v="1"/>
    <s v="Approved"/>
    <s v="OHM Cycles"/>
    <s v="Road"/>
    <s v="medium"/>
    <s v="medium"/>
    <n v="742.54"/>
    <n v="667.4"/>
    <d v="2014-03-03T00:00:00"/>
    <n v="75.139999999999986"/>
    <s v="Male"/>
    <n v="47"/>
    <d v="1975-11-30T00:00:00"/>
    <n v="46.845786767186716"/>
    <s v="Automation Specialist I"/>
    <s v="Manufacturing"/>
    <s v="Affluent Customer"/>
    <s v="N"/>
    <s v="Yes"/>
    <n v="17"/>
    <m/>
  </r>
  <r>
    <n v="14986"/>
    <n v="6"/>
    <x v="509"/>
    <n v="115"/>
    <d v="2017-09-06T00:00:00"/>
    <b v="1"/>
    <s v="Approved"/>
    <s v="Solex"/>
    <s v="Standard"/>
    <s v="high"/>
    <s v="medium"/>
    <n v="748.17"/>
    <n v="448.9"/>
    <d v="2016-12-06T00:00:00"/>
    <n v="299.27"/>
    <s v="Female"/>
    <n v="70"/>
    <d v="1980-12-14T00:00:00"/>
    <n v="41.801951150431243"/>
    <s v="Recruiting Manager"/>
    <s v="Financial Services"/>
    <s v="High Net Worth"/>
    <s v="N"/>
    <s v="Yes"/>
    <n v="17"/>
    <m/>
  </r>
  <r>
    <n v="8043"/>
    <n v="38"/>
    <x v="509"/>
    <n v="118"/>
    <d v="2017-09-03T00:00:00"/>
    <b v="1"/>
    <s v="Approved"/>
    <s v="Trek Bicycles"/>
    <s v="Standard"/>
    <s v="medium"/>
    <s v="large"/>
    <n v="2091.4699999999998"/>
    <n v="388.92"/>
    <d v="2015-10-18T00:00:00"/>
    <n v="1702.5499999999997"/>
    <s v="Female"/>
    <n v="70"/>
    <d v="1980-12-14T00:00:00"/>
    <n v="41.801951150431243"/>
    <s v="Recruiting Manager"/>
    <s v="Financial Services"/>
    <s v="High Net Worth"/>
    <s v="N"/>
    <s v="Yes"/>
    <n v="17"/>
    <m/>
  </r>
  <r>
    <n v="16869"/>
    <n v="97"/>
    <x v="509"/>
    <n v="163"/>
    <d v="2017-07-20T00:00:00"/>
    <b v="0"/>
    <s v="Approved"/>
    <s v="OHM Cycles"/>
    <s v="Road"/>
    <s v="medium"/>
    <s v="medium"/>
    <n v="742.54"/>
    <n v="667.4"/>
    <d v="1998-12-17T00:00:00"/>
    <n v="75.139999999999986"/>
    <s v="Female"/>
    <n v="70"/>
    <d v="1980-12-14T00:00:00"/>
    <n v="41.801951150431243"/>
    <s v="Recruiting Manager"/>
    <s v="Financial Services"/>
    <s v="High Net Worth"/>
    <s v="N"/>
    <s v="Yes"/>
    <n v="17"/>
    <m/>
  </r>
  <r>
    <n v="1242"/>
    <n v="54"/>
    <x v="509"/>
    <n v="271"/>
    <d v="2017-04-03T00:00:00"/>
    <b v="1"/>
    <s v="Approved"/>
    <s v="WeareA2B"/>
    <s v="Standard"/>
    <s v="medium"/>
    <s v="medium"/>
    <n v="1807.45"/>
    <n v="778.69"/>
    <d v="1991-11-10T00:00:00"/>
    <n v="1028.76"/>
    <s v="Female"/>
    <n v="70"/>
    <d v="1980-12-14T00:00:00"/>
    <n v="41.801951150431243"/>
    <s v="Recruiting Manager"/>
    <s v="Financial Services"/>
    <s v="High Net Worth"/>
    <s v="N"/>
    <s v="Yes"/>
    <n v="17"/>
    <m/>
  </r>
  <r>
    <n v="10829"/>
    <n v="66"/>
    <x v="509"/>
    <n v="296"/>
    <d v="2017-03-09T00:00:00"/>
    <b v="0"/>
    <s v="Approved"/>
    <s v="Solex"/>
    <s v="Standard"/>
    <s v="medium"/>
    <s v="medium"/>
    <n v="1163.8900000000001"/>
    <n v="589.27"/>
    <d v="1993-06-23T00:00:00"/>
    <n v="574.62000000000012"/>
    <s v="Female"/>
    <n v="70"/>
    <d v="1980-12-14T00:00:00"/>
    <n v="41.801951150431243"/>
    <s v="Recruiting Manager"/>
    <s v="Financial Services"/>
    <s v="High Net Worth"/>
    <s v="N"/>
    <s v="Yes"/>
    <n v="17"/>
    <m/>
  </r>
  <r>
    <n v="5723"/>
    <n v="70"/>
    <x v="510"/>
    <n v="26"/>
    <d v="2017-12-04T00:00:00"/>
    <b v="0"/>
    <s v="Approved"/>
    <s v="Trek Bicycles"/>
    <s v="Standard"/>
    <s v="high"/>
    <s v="medium"/>
    <n v="495.72"/>
    <n v="297.43"/>
    <d v="2011-01-10T00:00:00"/>
    <n v="198.29000000000002"/>
    <s v="Male"/>
    <n v="57"/>
    <d v="1969-04-21T00:00:00"/>
    <n v="53.459485397323704"/>
    <s v="Account Representative IV"/>
    <s v="Manufacturing"/>
    <s v="Affluent Customer"/>
    <s v="N"/>
    <s v="Yes"/>
    <n v="18"/>
    <m/>
  </r>
  <r>
    <n v="14109"/>
    <n v="1"/>
    <x v="510"/>
    <n v="32"/>
    <d v="2017-11-28T00:00:00"/>
    <b v="1"/>
    <s v="Approved"/>
    <s v="Giant Bicycles"/>
    <s v="Standard"/>
    <s v="medium"/>
    <s v="medium"/>
    <n v="1403.5"/>
    <n v="954.82"/>
    <d v="2016-11-14T00:00:00"/>
    <n v="448.67999999999995"/>
    <s v="Male"/>
    <n v="57"/>
    <d v="1969-04-21T00:00:00"/>
    <n v="53.459485397323704"/>
    <s v="Account Representative IV"/>
    <s v="Manufacturing"/>
    <s v="Affluent Customer"/>
    <s v="N"/>
    <s v="Yes"/>
    <n v="18"/>
    <m/>
  </r>
  <r>
    <n v="8500"/>
    <n v="19"/>
    <x v="510"/>
    <n v="42"/>
    <d v="2017-11-18T00:00:00"/>
    <b v="1"/>
    <s v="Approved"/>
    <s v="OHM Cycles"/>
    <s v="Road"/>
    <s v="high"/>
    <s v="large"/>
    <n v="12.01"/>
    <n v="7.21"/>
    <d v="1999-06-23T00:00:00"/>
    <n v="4.8"/>
    <s v="Male"/>
    <n v="57"/>
    <d v="1969-04-21T00:00:00"/>
    <n v="53.459485397323704"/>
    <s v="Account Representative IV"/>
    <s v="Manufacturing"/>
    <s v="Affluent Customer"/>
    <s v="N"/>
    <s v="Yes"/>
    <n v="18"/>
    <m/>
  </r>
  <r>
    <n v="3415"/>
    <n v="18"/>
    <x v="510"/>
    <n v="305"/>
    <d v="2017-02-28T00:00:00"/>
    <b v="1"/>
    <s v="Approved"/>
    <s v="Solex"/>
    <s v="Standard"/>
    <s v="medium"/>
    <s v="medium"/>
    <n v="575.27"/>
    <n v="431.45"/>
    <d v="1993-07-15T00:00:00"/>
    <n v="143.82"/>
    <s v="Male"/>
    <n v="57"/>
    <d v="1969-04-21T00:00:00"/>
    <n v="53.459485397323704"/>
    <s v="Account Representative IV"/>
    <s v="Manufacturing"/>
    <s v="Affluent Customer"/>
    <s v="N"/>
    <s v="Yes"/>
    <n v="18"/>
    <m/>
  </r>
  <r>
    <n v="13419"/>
    <n v="4"/>
    <x v="510"/>
    <n v="345"/>
    <d v="2017-01-19T00:00:00"/>
    <b v="1"/>
    <s v="Approved"/>
    <s v="Giant Bicycles"/>
    <s v="Standard"/>
    <s v="high"/>
    <s v="medium"/>
    <n v="1129.1300000000001"/>
    <n v="677.48"/>
    <d v="1991-11-07T00:00:00"/>
    <n v="451.65000000000009"/>
    <s v="Male"/>
    <n v="57"/>
    <d v="1969-04-21T00:00:00"/>
    <n v="53.459485397323704"/>
    <s v="Account Representative IV"/>
    <s v="Manufacturing"/>
    <s v="Affluent Customer"/>
    <s v="N"/>
    <s v="Yes"/>
    <n v="18"/>
    <m/>
  </r>
  <r>
    <n v="6021"/>
    <n v="8"/>
    <x v="511"/>
    <n v="38"/>
    <d v="2017-11-22T00:00:00"/>
    <b v="1"/>
    <s v="Approved"/>
    <s v="Solex"/>
    <s v="Road"/>
    <s v="medium"/>
    <s v="small"/>
    <n v="1703.52"/>
    <n v="1516.13"/>
    <d v="2005-12-07T00:00:00"/>
    <n v="187.38999999999987"/>
    <s v="Female"/>
    <n v="88"/>
    <d v="1986-08-04T00:00:00"/>
    <n v="36.160855260020291"/>
    <s v="Civil Engineer"/>
    <s v="Manufacturing"/>
    <s v="Mass Customer"/>
    <s v="N"/>
    <s v="Yes"/>
    <n v="13"/>
    <m/>
  </r>
  <r>
    <n v="5414"/>
    <n v="81"/>
    <x v="511"/>
    <n v="44"/>
    <d v="2017-11-16T00:00:00"/>
    <b v="1"/>
    <s v="Approved"/>
    <s v="Norco Bicycles"/>
    <s v="Standard"/>
    <s v="medium"/>
    <s v="small"/>
    <n v="586.45000000000005"/>
    <n v="521.94000000000005"/>
    <d v="2013-09-16T00:00:00"/>
    <n v="64.509999999999991"/>
    <s v="Female"/>
    <n v="88"/>
    <d v="1986-08-04T00:00:00"/>
    <n v="36.160855260020291"/>
    <s v="Civil Engineer"/>
    <s v="Manufacturing"/>
    <s v="Mass Customer"/>
    <s v="N"/>
    <s v="Yes"/>
    <n v="13"/>
    <m/>
  </r>
  <r>
    <n v="19460"/>
    <n v="77"/>
    <x v="511"/>
    <n v="131"/>
    <d v="2017-08-21T00:00:00"/>
    <b v="1"/>
    <s v="Approved"/>
    <s v="Norco Bicycles"/>
    <s v="Road"/>
    <s v="medium"/>
    <s v="large"/>
    <n v="1240.31"/>
    <n v="795.1"/>
    <d v="2015-08-02T00:00:00"/>
    <n v="445.20999999999992"/>
    <s v="Female"/>
    <n v="88"/>
    <d v="1986-08-04T00:00:00"/>
    <n v="36.160855260020291"/>
    <s v="Civil Engineer"/>
    <s v="Manufacturing"/>
    <s v="Mass Customer"/>
    <s v="N"/>
    <s v="Yes"/>
    <n v="13"/>
    <m/>
  </r>
  <r>
    <n v="736"/>
    <n v="55"/>
    <x v="511"/>
    <n v="183"/>
    <d v="2017-06-30T00:00:00"/>
    <b v="1"/>
    <s v="Approved"/>
    <s v="Trek Bicycles"/>
    <s v="Road"/>
    <s v="medium"/>
    <s v="large"/>
    <n v="1894.19"/>
    <n v="598.76"/>
    <d v="1993-06-23T00:00:00"/>
    <n v="1295.43"/>
    <s v="Female"/>
    <n v="88"/>
    <d v="1986-08-04T00:00:00"/>
    <n v="36.160855260020291"/>
    <s v="Civil Engineer"/>
    <s v="Manufacturing"/>
    <s v="Mass Customer"/>
    <s v="N"/>
    <s v="Yes"/>
    <n v="13"/>
    <m/>
  </r>
  <r>
    <n v="19735"/>
    <n v="17"/>
    <x v="511"/>
    <n v="224"/>
    <d v="2017-05-20T00:00:00"/>
    <b v="0"/>
    <s v="Approved"/>
    <s v="Solex"/>
    <s v="Standard"/>
    <s v="high"/>
    <s v="medium"/>
    <n v="1024.6600000000001"/>
    <n v="614.79999999999995"/>
    <d v="1993-10-02T00:00:00"/>
    <n v="409.86000000000013"/>
    <s v="Female"/>
    <n v="88"/>
    <d v="1986-08-04T00:00:00"/>
    <n v="36.160855260020291"/>
    <s v="Civil Engineer"/>
    <s v="Manufacturing"/>
    <s v="Mass Customer"/>
    <s v="N"/>
    <s v="Yes"/>
    <n v="13"/>
    <m/>
  </r>
  <r>
    <n v="6901"/>
    <n v="55"/>
    <x v="512"/>
    <n v="76"/>
    <d v="2017-10-15T00:00:00"/>
    <b v="0"/>
    <s v="Approved"/>
    <s v="Trek Bicycles"/>
    <s v="Road"/>
    <s v="medium"/>
    <s v="large"/>
    <n v="1894.19"/>
    <n v="598.76"/>
    <d v="2003-07-21T00:00:00"/>
    <n v="1295.43"/>
    <s v="Female"/>
    <n v="0"/>
    <d v="1986-01-23T00:00:00"/>
    <n v="36.689622383625071"/>
    <s v="Electrical Engineer"/>
    <s v="Manufacturing"/>
    <s v="Affluent Customer"/>
    <s v="N"/>
    <s v="Yes"/>
    <n v="16"/>
    <m/>
  </r>
  <r>
    <n v="18532"/>
    <n v="5"/>
    <x v="512"/>
    <n v="318"/>
    <d v="2017-02-15T00:00:00"/>
    <b v="1"/>
    <s v="Approved"/>
    <s v="Trek Bicycles"/>
    <s v="Mountain"/>
    <s v="low"/>
    <s v="medium"/>
    <n v="574.64"/>
    <n v="459.71"/>
    <d v="2007-08-04T00:00:00"/>
    <n v="114.93"/>
    <s v="Female"/>
    <n v="0"/>
    <d v="1986-01-23T00:00:00"/>
    <n v="36.689622383625071"/>
    <s v="Electrical Engineer"/>
    <s v="Manufacturing"/>
    <s v="Affluent Customer"/>
    <s v="N"/>
    <s v="Yes"/>
    <n v="16"/>
    <m/>
  </r>
  <r>
    <n v="4646"/>
    <n v="4"/>
    <x v="512"/>
    <n v="356"/>
    <d v="2017-01-08T00:00:00"/>
    <b v="1"/>
    <s v="Approved"/>
    <s v="Giant Bicycles"/>
    <s v="Standard"/>
    <s v="high"/>
    <s v="medium"/>
    <n v="1129.1300000000001"/>
    <n v="677.48"/>
    <d v="2004-09-28T00:00:00"/>
    <n v="451.65000000000009"/>
    <s v="Female"/>
    <n v="0"/>
    <d v="1986-01-23T00:00:00"/>
    <n v="36.689622383625071"/>
    <s v="Electrical Engineer"/>
    <s v="Manufacturing"/>
    <s v="Affluent Customer"/>
    <s v="N"/>
    <s v="Yes"/>
    <n v="16"/>
    <m/>
  </r>
  <r>
    <n v="888"/>
    <n v="55"/>
    <x v="513"/>
    <n v="20"/>
    <d v="2017-12-10T00:00:00"/>
    <b v="1"/>
    <s v="Approved"/>
    <s v="Trek Bicycles"/>
    <s v="Road"/>
    <s v="medium"/>
    <s v="large"/>
    <n v="1894.19"/>
    <n v="598.76"/>
    <d v="2015-10-18T00:00:00"/>
    <n v="1295.43"/>
    <s v="Female"/>
    <n v="19"/>
    <d v="1979-10-09T00:00:00"/>
    <n v="42.98551279426686"/>
    <s v="Social Worker"/>
    <s v="Health"/>
    <s v="Mass Customer"/>
    <s v="N"/>
    <s v="Yes"/>
    <n v="14"/>
    <m/>
  </r>
  <r>
    <n v="19026"/>
    <n v="64"/>
    <x v="513"/>
    <n v="26"/>
    <d v="2017-12-04T00:00:00"/>
    <b v="0"/>
    <s v="Approved"/>
    <s v="Trek Bicycles"/>
    <s v="Standard"/>
    <s v="medium"/>
    <s v="large"/>
    <n v="1469.44"/>
    <n v="596.54999999999995"/>
    <d v="2005-10-22T00:00:00"/>
    <n v="872.8900000000001"/>
    <s v="Female"/>
    <n v="19"/>
    <d v="1979-10-09T00:00:00"/>
    <n v="42.98551279426686"/>
    <s v="Social Worker"/>
    <s v="Health"/>
    <s v="Mass Customer"/>
    <s v="N"/>
    <s v="Yes"/>
    <n v="14"/>
    <m/>
  </r>
  <r>
    <n v="2404"/>
    <n v="15"/>
    <x v="513"/>
    <n v="27"/>
    <d v="2017-12-03T00:00:00"/>
    <b v="1"/>
    <s v="Approved"/>
    <s v="Norco Bicycles"/>
    <s v="Standard"/>
    <s v="low"/>
    <s v="medium"/>
    <n v="958.74"/>
    <n v="748.9"/>
    <d v="1993-10-02T00:00:00"/>
    <n v="209.84000000000003"/>
    <s v="Female"/>
    <n v="19"/>
    <d v="1979-10-09T00:00:00"/>
    <n v="42.98551279426686"/>
    <s v="Social Worker"/>
    <s v="Health"/>
    <s v="Mass Customer"/>
    <s v="N"/>
    <s v="Yes"/>
    <n v="14"/>
    <m/>
  </r>
  <r>
    <n v="15173"/>
    <n v="31"/>
    <x v="513"/>
    <n v="59"/>
    <d v="2017-11-01T00:00:00"/>
    <b v="0"/>
    <s v="Approved"/>
    <s v="Giant Bicycles"/>
    <s v="Standard"/>
    <s v="medium"/>
    <s v="medium"/>
    <n v="230.91"/>
    <n v="173.18"/>
    <d v="2011-03-16T00:00:00"/>
    <n v="57.72999999999999"/>
    <s v="Female"/>
    <n v="19"/>
    <d v="1979-10-09T00:00:00"/>
    <n v="42.98551279426686"/>
    <s v="Social Worker"/>
    <s v="Health"/>
    <s v="Mass Customer"/>
    <s v="N"/>
    <s v="Yes"/>
    <n v="14"/>
    <m/>
  </r>
  <r>
    <n v="1512"/>
    <n v="48"/>
    <x v="513"/>
    <n v="83"/>
    <d v="2017-10-08T00:00:00"/>
    <b v="1"/>
    <s v="Approved"/>
    <s v="WeareA2B"/>
    <s v="Standard"/>
    <s v="medium"/>
    <s v="medium"/>
    <n v="1762.96"/>
    <n v="950.52"/>
    <d v="2012-04-10T00:00:00"/>
    <n v="812.44"/>
    <s v="Female"/>
    <n v="19"/>
    <d v="1979-10-09T00:00:00"/>
    <n v="42.98551279426686"/>
    <s v="Social Worker"/>
    <s v="Health"/>
    <s v="Mass Customer"/>
    <s v="N"/>
    <s v="Yes"/>
    <n v="14"/>
    <m/>
  </r>
  <r>
    <n v="19544"/>
    <n v="25"/>
    <x v="513"/>
    <n v="84"/>
    <d v="2017-10-07T00:00:00"/>
    <b v="1"/>
    <s v="Approved"/>
    <s v="Giant Bicycles"/>
    <s v="Road"/>
    <s v="medium"/>
    <s v="medium"/>
    <n v="1538.99"/>
    <n v="829.65"/>
    <d v="2002-03-22T00:00:00"/>
    <n v="709.34"/>
    <s v="Female"/>
    <n v="19"/>
    <d v="1979-10-09T00:00:00"/>
    <n v="42.98551279426686"/>
    <s v="Social Worker"/>
    <s v="Health"/>
    <s v="Mass Customer"/>
    <s v="N"/>
    <s v="Yes"/>
    <n v="14"/>
    <m/>
  </r>
  <r>
    <n v="8602"/>
    <n v="89"/>
    <x v="513"/>
    <n v="131"/>
    <d v="2017-08-21T00:00:00"/>
    <b v="0"/>
    <s v="Approved"/>
    <s v="WeareA2B"/>
    <s v="Touring"/>
    <s v="medium"/>
    <s v="large"/>
    <n v="1362.99"/>
    <n v="57.74"/>
    <d v="2000-11-03T00:00:00"/>
    <n v="1305.25"/>
    <s v="Female"/>
    <n v="19"/>
    <d v="1979-10-09T00:00:00"/>
    <n v="42.98551279426686"/>
    <s v="Social Worker"/>
    <s v="Health"/>
    <s v="Mass Customer"/>
    <s v="N"/>
    <s v="Yes"/>
    <n v="14"/>
    <m/>
  </r>
  <r>
    <n v="7138"/>
    <n v="82"/>
    <x v="513"/>
    <n v="232"/>
    <d v="2017-05-12T00:00:00"/>
    <b v="1"/>
    <s v="Approved"/>
    <s v="Norco Bicycles"/>
    <s v="Standard"/>
    <s v="high"/>
    <s v="medium"/>
    <n v="1148.6400000000001"/>
    <n v="689.18"/>
    <d v="2013-09-16T00:00:00"/>
    <n v="459.46000000000015"/>
    <s v="Female"/>
    <n v="19"/>
    <d v="1979-10-09T00:00:00"/>
    <n v="42.98551279426686"/>
    <s v="Social Worker"/>
    <s v="Health"/>
    <s v="Mass Customer"/>
    <s v="N"/>
    <s v="Yes"/>
    <n v="14"/>
    <m/>
  </r>
  <r>
    <n v="4449"/>
    <n v="40"/>
    <x v="514"/>
    <n v="142"/>
    <d v="2017-08-10T00:00:00"/>
    <b v="0"/>
    <s v="Approved"/>
    <s v="OHM Cycles"/>
    <s v="Standard"/>
    <s v="high"/>
    <s v="medium"/>
    <n v="1458.17"/>
    <n v="874.9"/>
    <d v="1999-12-04T00:00:00"/>
    <n v="583.2700000000001"/>
    <s v="Female"/>
    <n v="32"/>
    <d v="1960-01-01T00:00:00"/>
    <n v="62.769074438419594"/>
    <n v="0"/>
    <s v="Manufacturing"/>
    <s v="Affluent Customer"/>
    <s v="N"/>
    <s v="Yes"/>
    <n v="5"/>
    <m/>
  </r>
  <r>
    <n v="19435"/>
    <n v="94"/>
    <x v="514"/>
    <n v="160"/>
    <d v="2017-07-23T00:00:00"/>
    <b v="1"/>
    <s v="Approved"/>
    <s v="Giant Bicycles"/>
    <s v="Standard"/>
    <s v="medium"/>
    <s v="large"/>
    <n v="1635.3"/>
    <n v="993.66"/>
    <d v="2016-03-29T00:00:00"/>
    <n v="641.64"/>
    <s v="Female"/>
    <n v="32"/>
    <d v="1960-01-01T00:00:00"/>
    <n v="62.769074438419594"/>
    <n v="0"/>
    <s v="Manufacturing"/>
    <s v="Affluent Customer"/>
    <s v="N"/>
    <s v="Yes"/>
    <n v="5"/>
    <m/>
  </r>
  <r>
    <n v="14860"/>
    <n v="85"/>
    <x v="514"/>
    <n v="180"/>
    <d v="2017-07-03T00:00:00"/>
    <b v="1"/>
    <s v="Approved"/>
    <s v="WeareA2B"/>
    <s v="Standard"/>
    <s v="medium"/>
    <s v="medium"/>
    <n v="752.64"/>
    <n v="205.36"/>
    <d v="1997-08-25T00:00:00"/>
    <n v="547.28"/>
    <s v="Female"/>
    <n v="32"/>
    <d v="1960-01-01T00:00:00"/>
    <n v="62.769074438419594"/>
    <n v="0"/>
    <s v="Manufacturing"/>
    <s v="Affluent Customer"/>
    <s v="N"/>
    <s v="Yes"/>
    <n v="5"/>
    <m/>
  </r>
  <r>
    <n v="13503"/>
    <n v="77"/>
    <x v="514"/>
    <n v="324"/>
    <d v="2017-02-09T00:00:00"/>
    <b v="1"/>
    <s v="Approved"/>
    <s v="Norco Bicycles"/>
    <s v="Road"/>
    <s v="medium"/>
    <s v="large"/>
    <n v="1240.31"/>
    <n v="795.1"/>
    <d v="2013-09-16T00:00:00"/>
    <n v="445.20999999999992"/>
    <s v="Female"/>
    <n v="32"/>
    <d v="1960-01-01T00:00:00"/>
    <n v="62.769074438419594"/>
    <n v="0"/>
    <s v="Manufacturing"/>
    <s v="Affluent Customer"/>
    <s v="N"/>
    <s v="Yes"/>
    <n v="5"/>
    <m/>
  </r>
  <r>
    <n v="15796"/>
    <n v="64"/>
    <x v="514"/>
    <n v="324"/>
    <d v="2017-02-09T00:00:00"/>
    <b v="1"/>
    <s v="Approved"/>
    <s v="Trek Bicycles"/>
    <s v="Standard"/>
    <s v="medium"/>
    <s v="large"/>
    <n v="1469.44"/>
    <n v="596.54999999999995"/>
    <d v="1995-10-24T00:00:00"/>
    <n v="872.8900000000001"/>
    <s v="Female"/>
    <n v="32"/>
    <d v="1960-01-01T00:00:00"/>
    <n v="62.769074438419594"/>
    <n v="0"/>
    <s v="Manufacturing"/>
    <s v="Affluent Customer"/>
    <s v="N"/>
    <s v="Yes"/>
    <n v="5"/>
    <m/>
  </r>
  <r>
    <n v="140"/>
    <n v="11"/>
    <x v="514"/>
    <n v="363"/>
    <d v="2017-01-01T00:00:00"/>
    <b v="0"/>
    <s v="Approved"/>
    <s v="Giant Bicycles"/>
    <s v="Standard"/>
    <s v="high"/>
    <s v="medium"/>
    <n v="1274.93"/>
    <n v="764.96"/>
    <d v="2016-07-09T00:00:00"/>
    <n v="509.97"/>
    <s v="Female"/>
    <n v="32"/>
    <d v="1960-01-01T00:00:00"/>
    <n v="62.769074438419594"/>
    <n v="0"/>
    <s v="Manufacturing"/>
    <s v="Affluent Customer"/>
    <s v="N"/>
    <s v="Yes"/>
    <n v="5"/>
    <m/>
  </r>
  <r>
    <n v="16466"/>
    <n v="59"/>
    <x v="515"/>
    <n v="59"/>
    <d v="2017-11-01T00:00:00"/>
    <b v="0"/>
    <s v="Cancelled"/>
    <s v="Solex"/>
    <s v="Standard"/>
    <s v="medium"/>
    <s v="large"/>
    <n v="1061.56"/>
    <n v="733.58"/>
    <d v="2015-05-21T00:00:00"/>
    <n v="327.9799999999999"/>
    <s v="Female"/>
    <n v="9"/>
    <d v="1962-03-30T00:00:00"/>
    <n v="60.525238821664125"/>
    <s v="Senior Cost Accountant"/>
    <s v="Financial Services"/>
    <s v="Mass Customer"/>
    <s v="N"/>
    <s v="Yes"/>
    <n v="20"/>
    <m/>
  </r>
  <r>
    <n v="16356"/>
    <n v="92"/>
    <x v="515"/>
    <n v="67"/>
    <d v="2017-10-24T00:00:00"/>
    <b v="1"/>
    <s v="Approved"/>
    <s v="WeareA2B"/>
    <s v="Standard"/>
    <s v="medium"/>
    <s v="small"/>
    <n v="1415.01"/>
    <n v="1259.3599999999999"/>
    <d v="2000-11-03T00:00:00"/>
    <n v="155.65000000000009"/>
    <s v="Female"/>
    <n v="9"/>
    <d v="1962-03-30T00:00:00"/>
    <n v="60.525238821664125"/>
    <s v="Senior Cost Accountant"/>
    <s v="Financial Services"/>
    <s v="Mass Customer"/>
    <s v="N"/>
    <s v="Yes"/>
    <n v="20"/>
    <m/>
  </r>
  <r>
    <n v="17486"/>
    <n v="61"/>
    <x v="515"/>
    <n v="111"/>
    <d v="2017-09-10T00:00:00"/>
    <b v="0"/>
    <s v="Approved"/>
    <s v="OHM Cycles"/>
    <s v="Standard"/>
    <s v="low"/>
    <s v="medium"/>
    <n v="71.16"/>
    <n v="56.93"/>
    <d v="1998-12-17T00:00:00"/>
    <n v="14.229999999999997"/>
    <s v="Female"/>
    <n v="9"/>
    <d v="1962-03-30T00:00:00"/>
    <n v="60.525238821664125"/>
    <s v="Senior Cost Accountant"/>
    <s v="Financial Services"/>
    <s v="Mass Customer"/>
    <s v="N"/>
    <s v="Yes"/>
    <n v="20"/>
    <m/>
  </r>
  <r>
    <n v="1291"/>
    <n v="46"/>
    <x v="515"/>
    <n v="131"/>
    <d v="2017-08-21T00:00:00"/>
    <b v="1"/>
    <s v="Approved"/>
    <s v="Solex"/>
    <s v="Standard"/>
    <s v="low"/>
    <s v="medium"/>
    <n v="1289.8499999999999"/>
    <n v="74.510000000000005"/>
    <d v="2012-06-04T00:00:00"/>
    <n v="1215.3399999999999"/>
    <s v="Female"/>
    <n v="9"/>
    <d v="1962-03-30T00:00:00"/>
    <n v="60.525238821664125"/>
    <s v="Senior Cost Accountant"/>
    <s v="Financial Services"/>
    <s v="Mass Customer"/>
    <s v="N"/>
    <s v="Yes"/>
    <n v="20"/>
    <m/>
  </r>
  <r>
    <n v="10817"/>
    <n v="75"/>
    <x v="515"/>
    <n v="251"/>
    <d v="2017-04-23T00:00:00"/>
    <b v="0"/>
    <s v="Approved"/>
    <s v="Giant Bicycles"/>
    <s v="Touring"/>
    <s v="medium"/>
    <s v="large"/>
    <n v="1873.97"/>
    <n v="863.95"/>
    <d v="2003-09-09T00:00:00"/>
    <n v="1010.02"/>
    <s v="Female"/>
    <n v="9"/>
    <d v="1962-03-30T00:00:00"/>
    <n v="60.525238821664125"/>
    <s v="Senior Cost Accountant"/>
    <s v="Financial Services"/>
    <s v="Mass Customer"/>
    <s v="N"/>
    <s v="Yes"/>
    <n v="20"/>
    <m/>
  </r>
  <r>
    <n v="744"/>
    <n v="78"/>
    <x v="515"/>
    <n v="285"/>
    <d v="2017-03-20T00:00:00"/>
    <b v="1"/>
    <s v="Approved"/>
    <s v="Giant Bicycles"/>
    <s v="Standard"/>
    <s v="medium"/>
    <s v="large"/>
    <n v="1765.3"/>
    <n v="709.48"/>
    <d v="2004-08-07T00:00:00"/>
    <n v="1055.82"/>
    <s v="Female"/>
    <n v="9"/>
    <d v="1962-03-30T00:00:00"/>
    <n v="60.525238821664125"/>
    <s v="Senior Cost Accountant"/>
    <s v="Financial Services"/>
    <s v="Mass Customer"/>
    <s v="N"/>
    <s v="Yes"/>
    <n v="20"/>
    <m/>
  </r>
  <r>
    <n v="15162"/>
    <n v="97"/>
    <x v="515"/>
    <n v="292"/>
    <d v="2017-03-13T00:00:00"/>
    <b v="0"/>
    <s v="Approved"/>
    <s v="Solex"/>
    <s v="Standard"/>
    <s v="medium"/>
    <s v="large"/>
    <n v="202.62"/>
    <n v="151.96"/>
    <d v="2016-03-29T00:00:00"/>
    <n v="50.66"/>
    <s v="Female"/>
    <n v="9"/>
    <d v="1962-03-30T00:00:00"/>
    <n v="60.525238821664125"/>
    <s v="Senior Cost Accountant"/>
    <s v="Financial Services"/>
    <s v="Mass Customer"/>
    <s v="N"/>
    <s v="Yes"/>
    <n v="20"/>
    <m/>
  </r>
  <r>
    <n v="12664"/>
    <n v="33"/>
    <x v="516"/>
    <n v="9"/>
    <d v="2017-12-21T00:00:00"/>
    <b v="1"/>
    <s v="Approved"/>
    <s v="Giant Bicycles"/>
    <s v="Standard"/>
    <s v="medium"/>
    <s v="small"/>
    <n v="1311.44"/>
    <n v="1167.18"/>
    <d v="2011-03-16T00:00:00"/>
    <n v="144.26"/>
    <s v="Female"/>
    <n v="32"/>
    <d v="1958-03-23T00:00:00"/>
    <n v="64.547156630200419"/>
    <n v="0"/>
    <s v="n/a"/>
    <s v="Mass Customer"/>
    <s v="N"/>
    <s v="Yes"/>
    <n v="10"/>
    <m/>
  </r>
  <r>
    <n v="7962"/>
    <n v="25"/>
    <x v="516"/>
    <n v="13"/>
    <d v="2017-12-17T00:00:00"/>
    <b v="1"/>
    <s v="Approved"/>
    <s v="Giant Bicycles"/>
    <s v="Road"/>
    <s v="medium"/>
    <s v="medium"/>
    <n v="1538.99"/>
    <n v="829.65"/>
    <d v="1999-06-23T00:00:00"/>
    <n v="709.34"/>
    <s v="Female"/>
    <n v="32"/>
    <d v="1958-03-23T00:00:00"/>
    <n v="64.547156630200419"/>
    <n v="0"/>
    <s v="n/a"/>
    <s v="Mass Customer"/>
    <s v="N"/>
    <s v="Yes"/>
    <n v="10"/>
    <m/>
  </r>
  <r>
    <n v="11608"/>
    <n v="14"/>
    <x v="516"/>
    <n v="168"/>
    <d v="2017-07-15T00:00:00"/>
    <b v="1"/>
    <s v="Approved"/>
    <s v="Trek Bicycles"/>
    <s v="Standard"/>
    <s v="medium"/>
    <s v="small"/>
    <n v="1386.84"/>
    <n v="1234.29"/>
    <d v="1993-07-15T00:00:00"/>
    <n v="152.54999999999995"/>
    <s v="Female"/>
    <n v="32"/>
    <d v="1958-03-23T00:00:00"/>
    <n v="64.547156630200419"/>
    <n v="0"/>
    <s v="n/a"/>
    <s v="Mass Customer"/>
    <s v="N"/>
    <s v="Yes"/>
    <n v="10"/>
    <m/>
  </r>
  <r>
    <n v="13225"/>
    <n v="25"/>
    <x v="516"/>
    <n v="206"/>
    <d v="2017-06-07T00:00:00"/>
    <b v="1"/>
    <s v="Approved"/>
    <s v="Giant Bicycles"/>
    <s v="Road"/>
    <s v="medium"/>
    <s v="medium"/>
    <n v="1538.99"/>
    <n v="829.65"/>
    <d v="2002-03-22T00:00:00"/>
    <n v="709.34"/>
    <s v="Female"/>
    <n v="32"/>
    <d v="1958-03-23T00:00:00"/>
    <n v="64.547156630200419"/>
    <n v="0"/>
    <s v="n/a"/>
    <s v="Mass Customer"/>
    <s v="N"/>
    <s v="Yes"/>
    <n v="10"/>
    <m/>
  </r>
  <r>
    <n v="12330"/>
    <n v="69"/>
    <x v="516"/>
    <n v="269"/>
    <d v="2017-04-05T00:00:00"/>
    <b v="1"/>
    <s v="Approved"/>
    <s v="Giant Bicycles"/>
    <s v="Road"/>
    <s v="medium"/>
    <s v="medium"/>
    <n v="792.9"/>
    <n v="594.67999999999995"/>
    <d v="2011-01-10T00:00:00"/>
    <n v="198.22000000000003"/>
    <s v="Female"/>
    <n v="32"/>
    <d v="1958-03-23T00:00:00"/>
    <n v="64.547156630200419"/>
    <n v="0"/>
    <s v="n/a"/>
    <s v="Mass Customer"/>
    <s v="N"/>
    <s v="Yes"/>
    <n v="10"/>
    <m/>
  </r>
  <r>
    <n v="11623"/>
    <n v="47"/>
    <x v="516"/>
    <n v="349"/>
    <d v="2017-01-15T00:00:00"/>
    <b v="0"/>
    <s v="Approved"/>
    <s v="Trek Bicycles"/>
    <s v="Road"/>
    <s v="low"/>
    <s v="small"/>
    <n v="1720.7"/>
    <n v="1531.42"/>
    <d v="1997-02-09T00:00:00"/>
    <n v="189.27999999999997"/>
    <s v="Female"/>
    <n v="32"/>
    <d v="1958-03-23T00:00:00"/>
    <n v="64.547156630200419"/>
    <n v="0"/>
    <s v="n/a"/>
    <s v="Mass Customer"/>
    <s v="N"/>
    <s v="Yes"/>
    <n v="10"/>
    <m/>
  </r>
  <r>
    <n v="15338"/>
    <n v="2"/>
    <x v="517"/>
    <n v="4"/>
    <d v="2017-12-26T00:00:00"/>
    <b v="1"/>
    <s v="Approved"/>
    <s v="Solex"/>
    <s v="Standard"/>
    <s v="medium"/>
    <s v="medium"/>
    <n v="71.489999999999995"/>
    <n v="53.62"/>
    <d v="2012-12-02T00:00:00"/>
    <n v="17.869999999999997"/>
    <s v="Female"/>
    <n v="54"/>
    <d v="1976-03-27T00:00:00"/>
    <n v="46.522499095636725"/>
    <s v="Developer III"/>
    <s v="Financial Services"/>
    <s v="Affluent Customer"/>
    <s v="N"/>
    <s v="Yes"/>
    <n v="14"/>
    <m/>
  </r>
  <r>
    <n v="17216"/>
    <n v="98"/>
    <x v="517"/>
    <n v="53"/>
    <d v="2017-11-07T00:00:00"/>
    <b v="1"/>
    <s v="Approved"/>
    <s v="Trek Bicycles"/>
    <s v="Standard"/>
    <s v="high"/>
    <s v="medium"/>
    <n v="358.39"/>
    <n v="215.03"/>
    <d v="2004-01-16T00:00:00"/>
    <n v="143.35999999999999"/>
    <s v="Female"/>
    <n v="54"/>
    <d v="1976-03-27T00:00:00"/>
    <n v="46.522499095636725"/>
    <s v="Developer III"/>
    <s v="Financial Services"/>
    <s v="Affluent Customer"/>
    <s v="N"/>
    <s v="Yes"/>
    <n v="14"/>
    <m/>
  </r>
  <r>
    <n v="8305"/>
    <n v="7"/>
    <x v="517"/>
    <n v="150"/>
    <d v="2017-08-02T00:00:00"/>
    <b v="1"/>
    <s v="Approved"/>
    <s v="Trek Bicycles"/>
    <s v="Road"/>
    <s v="low"/>
    <s v="medium"/>
    <n v="980.37"/>
    <n v="234.43"/>
    <d v="2004-09-28T00:00:00"/>
    <n v="745.94"/>
    <s v="Female"/>
    <n v="54"/>
    <d v="1976-03-27T00:00:00"/>
    <n v="46.522499095636725"/>
    <s v="Developer III"/>
    <s v="Financial Services"/>
    <s v="Affluent Customer"/>
    <s v="N"/>
    <s v="Yes"/>
    <n v="14"/>
    <m/>
  </r>
  <r>
    <n v="5990"/>
    <n v="12"/>
    <x v="517"/>
    <n v="233"/>
    <d v="2017-05-11T00:00:00"/>
    <b v="0"/>
    <s v="Approved"/>
    <s v="WeareA2B"/>
    <s v="Standard"/>
    <s v="medium"/>
    <s v="medium"/>
    <n v="1231.1500000000001"/>
    <n v="161.6"/>
    <d v="2003-08-05T00:00:00"/>
    <n v="1069.5500000000002"/>
    <s v="Female"/>
    <n v="54"/>
    <d v="1976-03-27T00:00:00"/>
    <n v="46.522499095636725"/>
    <s v="Developer III"/>
    <s v="Financial Services"/>
    <s v="Affluent Customer"/>
    <s v="N"/>
    <s v="Yes"/>
    <n v="14"/>
    <m/>
  </r>
  <r>
    <n v="10883"/>
    <n v="63"/>
    <x v="517"/>
    <n v="297"/>
    <d v="2017-03-08T00:00:00"/>
    <b v="0"/>
    <s v="Approved"/>
    <s v="Solex"/>
    <s v="Standard"/>
    <s v="medium"/>
    <s v="medium"/>
    <n v="1483.2"/>
    <n v="99.59"/>
    <d v="1992-10-02T00:00:00"/>
    <n v="1383.6100000000001"/>
    <s v="Female"/>
    <n v="54"/>
    <d v="1976-03-27T00:00:00"/>
    <n v="46.522499095636725"/>
    <s v="Developer III"/>
    <s v="Financial Services"/>
    <s v="Affluent Customer"/>
    <s v="N"/>
    <s v="Yes"/>
    <n v="14"/>
    <m/>
  </r>
  <r>
    <n v="7355"/>
    <n v="76"/>
    <x v="517"/>
    <n v="311"/>
    <d v="2017-02-22T00:00:00"/>
    <b v="0"/>
    <s v="Approved"/>
    <s v="WeareA2B"/>
    <s v="Standard"/>
    <s v="low"/>
    <s v="medium"/>
    <n v="642.30999999999995"/>
    <n v="513.85"/>
    <d v="2003-09-09T00:00:00"/>
    <n v="128.45999999999992"/>
    <s v="Female"/>
    <n v="54"/>
    <d v="1976-03-27T00:00:00"/>
    <n v="46.522499095636725"/>
    <s v="Developer III"/>
    <s v="Financial Services"/>
    <s v="Affluent Customer"/>
    <s v="N"/>
    <s v="Yes"/>
    <n v="14"/>
    <m/>
  </r>
  <r>
    <n v="9692"/>
    <n v="35"/>
    <x v="518"/>
    <n v="40"/>
    <d v="2017-11-20T00:00:00"/>
    <b v="1"/>
    <s v="Approved"/>
    <s v="Trek Bicycles"/>
    <s v="Standard"/>
    <s v="low"/>
    <s v="medium"/>
    <n v="1057.51"/>
    <n v="154.4"/>
    <d v="1994-07-12T00:00:00"/>
    <n v="903.11"/>
    <s v="Male"/>
    <n v="84"/>
    <d v="1991-01-27T00:00:00"/>
    <n v="31.675923753488085"/>
    <n v="0"/>
    <s v="Manufacturing"/>
    <s v="Affluent Customer"/>
    <s v="N"/>
    <s v="Yes"/>
    <n v="2"/>
    <m/>
  </r>
  <r>
    <n v="14646"/>
    <n v="19"/>
    <x v="518"/>
    <n v="119"/>
    <d v="2017-09-02T00:00:00"/>
    <b v="1"/>
    <s v="Approved"/>
    <s v="OHM Cycles"/>
    <s v="Road"/>
    <s v="high"/>
    <s v="large"/>
    <n v="12.01"/>
    <n v="7.21"/>
    <d v="2011-05-07T00:00:00"/>
    <n v="4.8"/>
    <s v="Male"/>
    <n v="84"/>
    <d v="1991-01-27T00:00:00"/>
    <n v="31.675923753488085"/>
    <n v="0"/>
    <s v="Manufacturing"/>
    <s v="Affluent Customer"/>
    <s v="N"/>
    <s v="Yes"/>
    <n v="2"/>
    <m/>
  </r>
  <r>
    <n v="5791"/>
    <n v="52"/>
    <x v="518"/>
    <n v="128"/>
    <d v="2017-08-24T00:00:00"/>
    <b v="1"/>
    <s v="Approved"/>
    <s v="OHM Cycles"/>
    <s v="Road"/>
    <s v="medium"/>
    <s v="medium"/>
    <n v="1280.28"/>
    <n v="829.51"/>
    <d v="1997-02-09T00:00:00"/>
    <n v="450.77"/>
    <s v="Male"/>
    <n v="84"/>
    <d v="1991-01-27T00:00:00"/>
    <n v="31.675923753488085"/>
    <n v="0"/>
    <s v="Manufacturing"/>
    <s v="Affluent Customer"/>
    <s v="N"/>
    <s v="Yes"/>
    <n v="2"/>
    <m/>
  </r>
  <r>
    <n v="1807"/>
    <n v="43"/>
    <x v="518"/>
    <n v="187"/>
    <d v="2017-06-26T00:00:00"/>
    <b v="0"/>
    <s v="Approved"/>
    <s v="Solex"/>
    <s v="Standard"/>
    <s v="medium"/>
    <s v="medium"/>
    <n v="1151.96"/>
    <n v="649.49"/>
    <d v="2006-10-01T00:00:00"/>
    <n v="502.47"/>
    <s v="Male"/>
    <n v="84"/>
    <d v="1991-01-27T00:00:00"/>
    <n v="31.675923753488085"/>
    <n v="0"/>
    <s v="Manufacturing"/>
    <s v="Affluent Customer"/>
    <s v="N"/>
    <s v="Yes"/>
    <n v="2"/>
    <m/>
  </r>
  <r>
    <n v="1628"/>
    <n v="9"/>
    <x v="518"/>
    <n v="222"/>
    <d v="2017-05-22T00:00:00"/>
    <b v="0"/>
    <s v="Approved"/>
    <s v="OHM Cycles"/>
    <s v="Road"/>
    <s v="medium"/>
    <s v="medium"/>
    <n v="742.54"/>
    <n v="667.4"/>
    <d v="2004-08-17T00:00:00"/>
    <n v="75.139999999999986"/>
    <s v="Male"/>
    <n v="84"/>
    <d v="1991-01-27T00:00:00"/>
    <n v="31.675923753488085"/>
    <n v="0"/>
    <s v="Manufacturing"/>
    <s v="Affluent Customer"/>
    <s v="N"/>
    <s v="Yes"/>
    <n v="2"/>
    <m/>
  </r>
  <r>
    <n v="16326"/>
    <n v="66"/>
    <x v="518"/>
    <n v="230"/>
    <d v="2017-05-14T00:00:00"/>
    <b v="0"/>
    <s v="Approved"/>
    <s v="Giant Bicycles"/>
    <s v="Road"/>
    <s v="low"/>
    <s v="small"/>
    <n v="590.26"/>
    <n v="525.33000000000004"/>
    <d v="2010-11-05T00:00:00"/>
    <n v="64.92999999999995"/>
    <s v="Male"/>
    <n v="84"/>
    <d v="1991-01-27T00:00:00"/>
    <n v="31.675923753488085"/>
    <n v="0"/>
    <s v="Manufacturing"/>
    <s v="Affluent Customer"/>
    <s v="N"/>
    <s v="Yes"/>
    <n v="2"/>
    <m/>
  </r>
  <r>
    <n v="15626"/>
    <n v="48"/>
    <x v="518"/>
    <n v="272"/>
    <d v="2017-04-02T00:00:00"/>
    <b v="0"/>
    <s v="Approved"/>
    <s v="WeareA2B"/>
    <s v="Standard"/>
    <s v="medium"/>
    <s v="medium"/>
    <n v="1762.96"/>
    <n v="950.52"/>
    <d v="2014-07-28T00:00:00"/>
    <n v="812.44"/>
    <s v="Male"/>
    <n v="84"/>
    <d v="1991-01-27T00:00:00"/>
    <n v="31.675923753488085"/>
    <n v="0"/>
    <s v="Manufacturing"/>
    <s v="Affluent Customer"/>
    <s v="N"/>
    <s v="Yes"/>
    <n v="2"/>
    <m/>
  </r>
  <r>
    <n v="9680"/>
    <n v="26"/>
    <x v="519"/>
    <n v="169"/>
    <d v="2017-07-14T00:00:00"/>
    <b v="0"/>
    <s v="Approved"/>
    <s v="WeareA2B"/>
    <s v="Standard"/>
    <s v="medium"/>
    <s v="medium"/>
    <n v="1992.93"/>
    <n v="762.63"/>
    <d v="1993-05-26T00:00:00"/>
    <n v="1230.3000000000002"/>
    <s v="Male"/>
    <n v="51"/>
    <d v="1954-01-02T00:00:00"/>
    <n v="68.769074438102479"/>
    <s v="Human Resources Assistant I"/>
    <s v="Property"/>
    <s v="Affluent Customer"/>
    <s v="N"/>
    <s v="No"/>
    <n v="15"/>
    <m/>
  </r>
  <r>
    <n v="19116"/>
    <n v="64"/>
    <x v="519"/>
    <n v="180"/>
    <d v="2017-07-03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51"/>
    <d v="1954-01-02T00:00:00"/>
    <n v="68.769074438102479"/>
    <s v="Human Resources Assistant I"/>
    <s v="Property"/>
    <s v="Affluent Customer"/>
    <s v="N"/>
    <s v="No"/>
    <n v="15"/>
    <m/>
  </r>
  <r>
    <n v="6323"/>
    <n v="19"/>
    <x v="519"/>
    <n v="305"/>
    <d v="2017-02-28T00:00:00"/>
    <b v="0"/>
    <s v="Approved"/>
    <s v="OHM Cycles"/>
    <s v="Road"/>
    <s v="high"/>
    <s v="large"/>
    <n v="12.01"/>
    <n v="7.21"/>
    <d v="2009-03-08T00:00:00"/>
    <n v="4.8"/>
    <s v="Male"/>
    <n v="51"/>
    <d v="1954-01-02T00:00:00"/>
    <n v="68.769074438102479"/>
    <s v="Human Resources Assistant I"/>
    <s v="Property"/>
    <s v="Affluent Customer"/>
    <s v="N"/>
    <s v="No"/>
    <n v="15"/>
    <m/>
  </r>
  <r>
    <n v="860"/>
    <n v="78"/>
    <x v="519"/>
    <n v="311"/>
    <d v="2017-02-22T00:00:00"/>
    <b v="0"/>
    <s v="Approved"/>
    <s v="Giant Bicycles"/>
    <s v="Standard"/>
    <s v="medium"/>
    <s v="large"/>
    <n v="1765.3"/>
    <n v="709.48"/>
    <d v="2004-07-25T00:00:00"/>
    <n v="1055.82"/>
    <s v="Male"/>
    <n v="51"/>
    <d v="1954-01-02T00:00:00"/>
    <n v="68.769074438102479"/>
    <s v="Human Resources Assistant I"/>
    <s v="Property"/>
    <s v="Affluent Customer"/>
    <s v="N"/>
    <s v="No"/>
    <n v="15"/>
    <m/>
  </r>
  <r>
    <n v="2172"/>
    <n v="80"/>
    <x v="519"/>
    <n v="326"/>
    <d v="2017-02-07T00:00:00"/>
    <b v="1"/>
    <s v="Approved"/>
    <s v="OHM Cycles"/>
    <s v="Touring"/>
    <s v="low"/>
    <s v="medium"/>
    <n v="1073.07"/>
    <n v="933.84"/>
    <d v="1997-01-25T00:00:00"/>
    <n v="139.2299999999999"/>
    <s v="Male"/>
    <n v="51"/>
    <d v="1954-01-02T00:00:00"/>
    <n v="68.769074438102479"/>
    <s v="Human Resources Assistant I"/>
    <s v="Property"/>
    <s v="Affluent Customer"/>
    <s v="N"/>
    <s v="No"/>
    <n v="15"/>
    <m/>
  </r>
  <r>
    <n v="10003"/>
    <n v="85"/>
    <x v="519"/>
    <n v="363"/>
    <d v="2017-01-01T00:00:00"/>
    <b v="1"/>
    <s v="Approved"/>
    <s v="WeareA2B"/>
    <s v="Standard"/>
    <s v="medium"/>
    <s v="medium"/>
    <n v="752.64"/>
    <n v="205.36"/>
    <d v="2015-08-02T00:00:00"/>
    <n v="547.28"/>
    <s v="Male"/>
    <n v="51"/>
    <d v="1954-01-02T00:00:00"/>
    <n v="68.769074438102479"/>
    <s v="Human Resources Assistant I"/>
    <s v="Property"/>
    <s v="Affluent Customer"/>
    <s v="N"/>
    <s v="No"/>
    <n v="15"/>
    <m/>
  </r>
  <r>
    <n v="14143"/>
    <n v="61"/>
    <x v="520"/>
    <n v="94"/>
    <d v="2017-09-27T00:00:00"/>
    <b v="1"/>
    <s v="Approved"/>
    <s v="Norco Bicycles"/>
    <s v="Standard"/>
    <s v="medium"/>
    <s v="small"/>
    <n v="586.45000000000005"/>
    <n v="521.94000000000005"/>
    <d v="2004-12-18T00:00:00"/>
    <n v="64.509999999999991"/>
    <s v="Female"/>
    <n v="11"/>
    <d v="1974-01-19T00:00:00"/>
    <n v="48.70880046581685"/>
    <s v="Software Test Engineer I"/>
    <s v="Property"/>
    <s v="High Net Worth"/>
    <s v="N"/>
    <s v="Yes"/>
    <n v="8"/>
    <m/>
  </r>
  <r>
    <n v="4208"/>
    <n v="74"/>
    <x v="520"/>
    <n v="263"/>
    <d v="2017-04-11T00:00:00"/>
    <b v="1"/>
    <s v="Approved"/>
    <s v="WeareA2B"/>
    <s v="Standard"/>
    <s v="medium"/>
    <s v="medium"/>
    <n v="1762.96"/>
    <n v="950.52"/>
    <d v="1997-10-04T00:00:00"/>
    <n v="812.44"/>
    <s v="Female"/>
    <n v="11"/>
    <d v="1974-01-19T00:00:00"/>
    <n v="48.70880046581685"/>
    <s v="Software Test Engineer I"/>
    <s v="Property"/>
    <s v="High Net Worth"/>
    <s v="N"/>
    <s v="Yes"/>
    <n v="8"/>
    <m/>
  </r>
  <r>
    <n v="2049"/>
    <n v="54"/>
    <x v="520"/>
    <n v="268"/>
    <d v="2017-04-06T00:00:00"/>
    <b v="1"/>
    <s v="Approved"/>
    <s v="WeareA2B"/>
    <s v="Standard"/>
    <s v="medium"/>
    <s v="medium"/>
    <n v="1807.45"/>
    <n v="778.69"/>
    <d v="1992-10-02T00:00:00"/>
    <n v="1028.76"/>
    <s v="Female"/>
    <n v="11"/>
    <d v="1974-01-19T00:00:00"/>
    <n v="48.70880046581685"/>
    <s v="Software Test Engineer I"/>
    <s v="Property"/>
    <s v="High Net Worth"/>
    <s v="N"/>
    <s v="Yes"/>
    <n v="8"/>
    <m/>
  </r>
  <r>
    <n v="19014"/>
    <n v="0"/>
    <x v="520"/>
    <n v="288"/>
    <d v="2017-03-17T00:00:00"/>
    <b v="0"/>
    <s v="Approved"/>
    <s v="Solex"/>
    <s v="Standard"/>
    <s v="medium"/>
    <s v="medium"/>
    <n v="71.489999999999995"/>
    <n v="53.62"/>
    <d v="2003-02-07T00:00:00"/>
    <n v="17.869999999999997"/>
    <s v="Female"/>
    <n v="11"/>
    <d v="1974-01-19T00:00:00"/>
    <n v="48.70880046581685"/>
    <s v="Software Test Engineer I"/>
    <s v="Property"/>
    <s v="High Net Worth"/>
    <s v="N"/>
    <s v="Yes"/>
    <n v="8"/>
    <m/>
  </r>
  <r>
    <n v="4745"/>
    <n v="38"/>
    <x v="520"/>
    <n v="300"/>
    <d v="2017-03-05T00:00:00"/>
    <b v="1"/>
    <s v="Approved"/>
    <s v="Trek Bicycles"/>
    <s v="Standard"/>
    <s v="medium"/>
    <s v="large"/>
    <n v="2091.4699999999998"/>
    <n v="388.92"/>
    <d v="2005-08-09T00:00:00"/>
    <n v="1702.5499999999997"/>
    <s v="Female"/>
    <n v="11"/>
    <d v="1974-01-19T00:00:00"/>
    <n v="48.70880046581685"/>
    <s v="Software Test Engineer I"/>
    <s v="Property"/>
    <s v="High Net Worth"/>
    <s v="N"/>
    <s v="Yes"/>
    <n v="8"/>
    <m/>
  </r>
  <r>
    <n v="11891"/>
    <n v="90"/>
    <x v="520"/>
    <n v="347"/>
    <d v="2017-01-17T00:00:00"/>
    <b v="1"/>
    <s v="Approved"/>
    <s v="Solex"/>
    <s v="Standard"/>
    <s v="low"/>
    <s v="medium"/>
    <n v="945.04"/>
    <n v="507.58"/>
    <d v="1999-12-04T00:00:00"/>
    <n v="437.46"/>
    <s v="Female"/>
    <n v="11"/>
    <d v="1974-01-19T00:00:00"/>
    <n v="48.70880046581685"/>
    <s v="Software Test Engineer I"/>
    <s v="Property"/>
    <s v="High Net Worth"/>
    <s v="N"/>
    <s v="Yes"/>
    <n v="8"/>
    <m/>
  </r>
  <r>
    <n v="5471"/>
    <n v="53"/>
    <x v="521"/>
    <n v="101"/>
    <d v="2017-09-20T00:00:00"/>
    <b v="0"/>
    <s v="Approved"/>
    <s v="Giant Bicycles"/>
    <s v="Standard"/>
    <s v="high"/>
    <s v="medium"/>
    <n v="1274.93"/>
    <n v="764.96"/>
    <d v="1996-11-09T00:00:00"/>
    <n v="509.97"/>
    <s v="Male"/>
    <n v="91"/>
    <d v="1996-05-03T00:00:00"/>
    <n v="26.407430602486041"/>
    <s v="Actuary"/>
    <s v="Financial Services"/>
    <s v="High Net Worth"/>
    <s v="N"/>
    <s v="Yes"/>
    <n v="3"/>
    <m/>
  </r>
  <r>
    <n v="14819"/>
    <n v="97"/>
    <x v="521"/>
    <n v="107"/>
    <d v="2017-09-14T00:00:00"/>
    <b v="1"/>
    <s v="Approved"/>
    <s v="OHM Cycles"/>
    <s v="Road"/>
    <s v="medium"/>
    <s v="medium"/>
    <n v="742.54"/>
    <n v="667.4"/>
    <d v="2014-03-03T00:00:00"/>
    <n v="75.139999999999986"/>
    <s v="Male"/>
    <n v="91"/>
    <d v="1996-05-03T00:00:00"/>
    <n v="26.407430602486041"/>
    <s v="Actuary"/>
    <s v="Financial Services"/>
    <s v="High Net Worth"/>
    <s v="N"/>
    <s v="Yes"/>
    <n v="3"/>
    <m/>
  </r>
  <r>
    <n v="15924"/>
    <n v="4"/>
    <x v="521"/>
    <n v="140"/>
    <d v="2017-08-12T00:00:00"/>
    <b v="1"/>
    <s v="Approved"/>
    <s v="Solex"/>
    <s v="Standard"/>
    <s v="medium"/>
    <s v="medium"/>
    <n v="1483.2"/>
    <n v="99.59"/>
    <d v="2015-04-11T00:00:00"/>
    <n v="1383.6100000000001"/>
    <s v="Male"/>
    <n v="91"/>
    <d v="1996-05-03T00:00:00"/>
    <n v="26.407430602486041"/>
    <s v="Actuary"/>
    <s v="Financial Services"/>
    <s v="High Net Worth"/>
    <s v="N"/>
    <s v="Yes"/>
    <n v="3"/>
    <m/>
  </r>
  <r>
    <n v="10939"/>
    <n v="0"/>
    <x v="521"/>
    <n v="168"/>
    <d v="2017-07-15T00:00:00"/>
    <b v="0"/>
    <s v="Approved"/>
    <s v="Giant Bicycles"/>
    <s v="Standard"/>
    <s v="medium"/>
    <s v="medium"/>
    <n v="230.91"/>
    <n v="173.18"/>
    <d v="2010-06-07T00:00:00"/>
    <n v="57.72999999999999"/>
    <s v="Male"/>
    <n v="91"/>
    <d v="1996-05-03T00:00:00"/>
    <n v="26.407430602486041"/>
    <s v="Actuary"/>
    <s v="Financial Services"/>
    <s v="High Net Worth"/>
    <s v="N"/>
    <s v="Yes"/>
    <n v="3"/>
    <m/>
  </r>
  <r>
    <n v="9356"/>
    <n v="0"/>
    <x v="521"/>
    <n v="195"/>
    <d v="2017-06-18T00:00:00"/>
    <b v="1"/>
    <s v="Approved"/>
    <s v="Norco Bicycles"/>
    <s v="Standard"/>
    <s v="medium"/>
    <s v="medium"/>
    <n v="360.4"/>
    <n v="270.3"/>
    <d v="2006-05-22T00:00:00"/>
    <n v="90.099999999999966"/>
    <s v="Male"/>
    <n v="91"/>
    <d v="1996-05-03T00:00:00"/>
    <n v="26.407430602486041"/>
    <s v="Actuary"/>
    <s v="Financial Services"/>
    <s v="High Net Worth"/>
    <s v="N"/>
    <s v="Yes"/>
    <n v="3"/>
    <m/>
  </r>
  <r>
    <n v="18688"/>
    <n v="0"/>
    <x v="521"/>
    <n v="205"/>
    <d v="2017-06-08T00:00:00"/>
    <b v="0"/>
    <s v="Approved"/>
    <s v="Trek Bicycles"/>
    <s v="Road"/>
    <s v="medium"/>
    <s v="medium"/>
    <n v="290.62"/>
    <n v="215.14"/>
    <d v="2004-08-07T00:00:00"/>
    <n v="75.480000000000018"/>
    <s v="Male"/>
    <n v="91"/>
    <d v="1996-05-03T00:00:00"/>
    <n v="26.407430602486041"/>
    <s v="Actuary"/>
    <s v="Financial Services"/>
    <s v="High Net Worth"/>
    <s v="N"/>
    <s v="Yes"/>
    <n v="3"/>
    <m/>
  </r>
  <r>
    <n v="8311"/>
    <n v="98"/>
    <x v="521"/>
    <n v="235"/>
    <d v="2017-05-09T00:00:00"/>
    <b v="1"/>
    <s v="Approved"/>
    <s v="OHM Cycles"/>
    <s v="Standard"/>
    <s v="medium"/>
    <s v="medium"/>
    <n v="795.34"/>
    <n v="101.58"/>
    <d v="1997-02-09T00:00:00"/>
    <n v="693.76"/>
    <s v="Male"/>
    <n v="91"/>
    <d v="1996-05-03T00:00:00"/>
    <n v="26.407430602486041"/>
    <s v="Actuary"/>
    <s v="Financial Services"/>
    <s v="High Net Worth"/>
    <s v="N"/>
    <s v="Yes"/>
    <n v="3"/>
    <m/>
  </r>
  <r>
    <n v="19051"/>
    <n v="85"/>
    <x v="521"/>
    <n v="246"/>
    <d v="2017-04-28T00:00:00"/>
    <b v="1"/>
    <s v="Approved"/>
    <s v="WeareA2B"/>
    <s v="Standard"/>
    <s v="medium"/>
    <s v="medium"/>
    <n v="1228.07"/>
    <n v="400.91"/>
    <d v="2000-05-22T00:00:00"/>
    <n v="827.15999999999985"/>
    <s v="Male"/>
    <n v="91"/>
    <d v="1996-05-03T00:00:00"/>
    <n v="26.407430602486041"/>
    <s v="Actuary"/>
    <s v="Financial Services"/>
    <s v="High Net Worth"/>
    <s v="N"/>
    <s v="Yes"/>
    <n v="3"/>
    <m/>
  </r>
  <r>
    <n v="1279"/>
    <n v="18"/>
    <x v="521"/>
    <n v="311"/>
    <d v="2017-02-22T00:00:00"/>
    <b v="0"/>
    <s v="Approved"/>
    <s v="Norco Bicycles"/>
    <s v="Standard"/>
    <s v="high"/>
    <s v="medium"/>
    <n v="1148.6400000000001"/>
    <n v="689.18"/>
    <d v="2005-05-10T00:00:00"/>
    <n v="459.46000000000015"/>
    <s v="Male"/>
    <n v="91"/>
    <d v="1996-05-03T00:00:00"/>
    <n v="26.407430602486041"/>
    <s v="Actuary"/>
    <s v="Financial Services"/>
    <s v="High Net Worth"/>
    <s v="N"/>
    <s v="Yes"/>
    <n v="3"/>
    <m/>
  </r>
  <r>
    <n v="1105"/>
    <n v="0"/>
    <x v="521"/>
    <n v="328"/>
    <d v="2017-02-05T00:00:00"/>
    <b v="1"/>
    <s v="Approved"/>
    <s v="OHM Cycles"/>
    <s v="Road"/>
    <s v="high"/>
    <s v="large"/>
    <n v="12.01"/>
    <n v="7.21"/>
    <d v="2009-03-08T00:00:00"/>
    <n v="4.8"/>
    <s v="Male"/>
    <n v="91"/>
    <d v="1996-05-03T00:00:00"/>
    <n v="26.407430602486041"/>
    <s v="Actuary"/>
    <s v="Financial Services"/>
    <s v="High Net Worth"/>
    <s v="N"/>
    <s v="Yes"/>
    <n v="3"/>
    <m/>
  </r>
  <r>
    <n v="9475"/>
    <n v="52"/>
    <x v="522"/>
    <n v="9"/>
    <d v="2017-12-21T00:00:00"/>
    <b v="0"/>
    <s v="Approved"/>
    <s v="OHM Cycles"/>
    <s v="Road"/>
    <s v="medium"/>
    <s v="medium"/>
    <n v="1280.28"/>
    <n v="829.51"/>
    <d v="2001-11-25T00:00:00"/>
    <n v="450.77"/>
    <s v="Male"/>
    <n v="22"/>
    <d v="2001-12-19T00:00:00"/>
    <n v="20.774553890474387"/>
    <s v="Internal Auditor"/>
    <s v="Retail"/>
    <s v="Mass Customer"/>
    <s v="N"/>
    <s v="No"/>
    <n v="1"/>
    <m/>
  </r>
  <r>
    <n v="12899"/>
    <n v="14"/>
    <x v="522"/>
    <n v="38"/>
    <d v="2017-11-22T00:00:00"/>
    <b v="0"/>
    <s v="Approved"/>
    <s v="Trek Bicycles"/>
    <s v="Standard"/>
    <s v="medium"/>
    <s v="small"/>
    <n v="1386.84"/>
    <n v="1234.29"/>
    <d v="2003-08-05T00:00:00"/>
    <n v="152.54999999999995"/>
    <s v="Male"/>
    <n v="22"/>
    <d v="2001-12-19T00:00:00"/>
    <n v="20.774553890474387"/>
    <s v="Internal Auditor"/>
    <s v="Retail"/>
    <s v="Mass Customer"/>
    <s v="N"/>
    <s v="No"/>
    <n v="1"/>
    <m/>
  </r>
  <r>
    <n v="378"/>
    <n v="53"/>
    <x v="522"/>
    <n v="64"/>
    <d v="2017-10-27T00:00:00"/>
    <b v="0"/>
    <s v="Approved"/>
    <s v="OHM Cycles"/>
    <s v="Standard"/>
    <s v="medium"/>
    <s v="medium"/>
    <n v="795.34"/>
    <n v="101.58"/>
    <d v="1997-02-09T00:00:00"/>
    <n v="693.76"/>
    <s v="Male"/>
    <n v="22"/>
    <d v="2001-12-19T00:00:00"/>
    <n v="20.774553890474387"/>
    <s v="Internal Auditor"/>
    <s v="Retail"/>
    <s v="Mass Customer"/>
    <s v="N"/>
    <s v="No"/>
    <n v="1"/>
    <m/>
  </r>
  <r>
    <n v="5826"/>
    <n v="67"/>
    <x v="522"/>
    <n v="111"/>
    <d v="2017-09-10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22"/>
    <d v="2001-12-19T00:00:00"/>
    <n v="20.774553890474387"/>
    <s v="Internal Auditor"/>
    <s v="Retail"/>
    <s v="Mass Customer"/>
    <s v="N"/>
    <s v="No"/>
    <n v="1"/>
    <m/>
  </r>
  <r>
    <n v="12289"/>
    <n v="80"/>
    <x v="522"/>
    <n v="221"/>
    <d v="2017-05-23T00:00:00"/>
    <b v="0"/>
    <s v="Approved"/>
    <s v="OHM Cycles"/>
    <s v="Touring"/>
    <s v="low"/>
    <s v="medium"/>
    <n v="1073.07"/>
    <n v="933.84"/>
    <d v="1997-01-25T00:00:00"/>
    <n v="139.2299999999999"/>
    <s v="Male"/>
    <n v="22"/>
    <d v="2001-12-19T00:00:00"/>
    <n v="20.774553890474387"/>
    <s v="Internal Auditor"/>
    <s v="Retail"/>
    <s v="Mass Customer"/>
    <s v="N"/>
    <s v="No"/>
    <n v="1"/>
    <m/>
  </r>
  <r>
    <n v="1034"/>
    <n v="16"/>
    <x v="522"/>
    <n v="288"/>
    <d v="2017-03-17T00:00:00"/>
    <b v="0"/>
    <s v="Approved"/>
    <s v="Norco Bicycles"/>
    <s v="Standard"/>
    <s v="high"/>
    <s v="small"/>
    <n v="1661.92"/>
    <n v="1479.11"/>
    <d v="1994-09-09T00:00:00"/>
    <n v="182.81000000000017"/>
    <s v="Male"/>
    <n v="22"/>
    <d v="2001-12-19T00:00:00"/>
    <n v="20.774553890474387"/>
    <s v="Internal Auditor"/>
    <s v="Retail"/>
    <s v="Mass Customer"/>
    <s v="N"/>
    <s v="No"/>
    <n v="1"/>
    <m/>
  </r>
  <r>
    <n v="1430"/>
    <n v="41"/>
    <x v="522"/>
    <n v="340"/>
    <d v="2017-01-24T00:00:00"/>
    <b v="0"/>
    <s v="Approved"/>
    <s v="Solex"/>
    <s v="Road"/>
    <s v="medium"/>
    <s v="medium"/>
    <n v="416.98"/>
    <n v="312.74"/>
    <d v="1997-05-10T00:00:00"/>
    <n v="104.24000000000001"/>
    <s v="Male"/>
    <n v="22"/>
    <d v="2001-12-19T00:00:00"/>
    <n v="20.774553890474387"/>
    <s v="Internal Auditor"/>
    <s v="Retail"/>
    <s v="Mass Customer"/>
    <s v="N"/>
    <s v="No"/>
    <n v="1"/>
    <m/>
  </r>
  <r>
    <n v="2195"/>
    <n v="2"/>
    <x v="523"/>
    <n v="48"/>
    <d v="2017-11-12T00:00:00"/>
    <b v="1"/>
    <s v="Approved"/>
    <s v="Solex"/>
    <s v="Standard"/>
    <s v="medium"/>
    <s v="medium"/>
    <n v="71.489999999999995"/>
    <n v="53.62"/>
    <d v="2012-12-02T00:00:00"/>
    <n v="17.869999999999997"/>
    <s v="Female"/>
    <n v="82"/>
    <d v="1956-01-01T00:00:00"/>
    <n v="66.771814164129879"/>
    <s v="GIS Technical Architect"/>
    <s v="Financial Services"/>
    <s v="Affluent Customer"/>
    <s v="N"/>
    <s v="No"/>
    <n v="14"/>
    <m/>
  </r>
  <r>
    <n v="1664"/>
    <n v="95"/>
    <x v="523"/>
    <n v="58"/>
    <d v="2017-11-02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82"/>
    <d v="1956-01-01T00:00:00"/>
    <n v="66.771814164129879"/>
    <s v="GIS Technical Architect"/>
    <s v="Financial Services"/>
    <s v="Affluent Customer"/>
    <s v="N"/>
    <s v="No"/>
    <n v="14"/>
    <m/>
  </r>
  <r>
    <n v="4017"/>
    <n v="99"/>
    <x v="523"/>
    <n v="152"/>
    <d v="2017-07-31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82"/>
    <d v="1956-01-01T00:00:00"/>
    <n v="66.771814164129879"/>
    <s v="GIS Technical Architect"/>
    <s v="Financial Services"/>
    <s v="Affluent Customer"/>
    <s v="N"/>
    <s v="No"/>
    <n v="14"/>
    <m/>
  </r>
  <r>
    <n v="16230"/>
    <n v="69"/>
    <x v="523"/>
    <n v="165"/>
    <d v="2017-07-18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82"/>
    <d v="1956-01-01T00:00:00"/>
    <n v="66.771814164129879"/>
    <s v="GIS Technical Architect"/>
    <s v="Financial Services"/>
    <s v="Affluent Customer"/>
    <s v="N"/>
    <s v="No"/>
    <n v="14"/>
    <m/>
  </r>
  <r>
    <n v="16854"/>
    <n v="68"/>
    <x v="523"/>
    <n v="178"/>
    <d v="2017-07-05T00:00:00"/>
    <b v="0"/>
    <s v="Approved"/>
    <s v="OHM Cycles"/>
    <s v="Standard"/>
    <s v="medium"/>
    <s v="medium"/>
    <n v="1636.9"/>
    <n v="44.71"/>
    <d v="2010-08-20T00:00:00"/>
    <n v="1592.19"/>
    <s v="Female"/>
    <n v="82"/>
    <d v="1956-01-01T00:00:00"/>
    <n v="66.771814164129879"/>
    <s v="GIS Technical Architect"/>
    <s v="Financial Services"/>
    <s v="Affluent Customer"/>
    <s v="N"/>
    <s v="No"/>
    <n v="14"/>
    <m/>
  </r>
  <r>
    <n v="13880"/>
    <n v="73"/>
    <x v="523"/>
    <n v="353"/>
    <d v="2017-01-11T00:00:00"/>
    <b v="0"/>
    <s v="Approved"/>
    <s v="Solex"/>
    <s v="Standard"/>
    <s v="medium"/>
    <s v="medium"/>
    <n v="1945.43"/>
    <n v="333.18"/>
    <d v="2002-08-31T00:00:00"/>
    <n v="1612.25"/>
    <s v="Female"/>
    <n v="82"/>
    <d v="1956-01-01T00:00:00"/>
    <n v="66.771814164129879"/>
    <s v="GIS Technical Architect"/>
    <s v="Financial Services"/>
    <s v="Affluent Customer"/>
    <s v="N"/>
    <s v="No"/>
    <n v="14"/>
    <m/>
  </r>
  <r>
    <n v="4983"/>
    <n v="6"/>
    <x v="524"/>
    <n v="49"/>
    <d v="2017-11-11T00:00:00"/>
    <b v="1"/>
    <s v="Approved"/>
    <s v="OHM Cycles"/>
    <s v="Standard"/>
    <s v="high"/>
    <s v="medium"/>
    <n v="227.88"/>
    <n v="136.72999999999999"/>
    <d v="2004-08-17T00:00:00"/>
    <n v="91.15"/>
    <s v="Female"/>
    <n v="38"/>
    <d v="1990-11-16T00:00:00"/>
    <n v="31.873184027460688"/>
    <s v="Internal Auditor"/>
    <s v="Financial Services"/>
    <s v="Mass Customer"/>
    <s v="N"/>
    <s v="Yes"/>
    <n v="8"/>
    <m/>
  </r>
  <r>
    <n v="18307"/>
    <n v="57"/>
    <x v="524"/>
    <n v="97"/>
    <d v="2017-09-24T00:00:00"/>
    <b v="1"/>
    <s v="Approved"/>
    <s v="WeareA2B"/>
    <s v="Touring"/>
    <s v="medium"/>
    <s v="large"/>
    <n v="1890.39"/>
    <n v="260.14"/>
    <d v="1993-07-20T00:00:00"/>
    <n v="1630.25"/>
    <s v="Female"/>
    <n v="38"/>
    <d v="1990-11-16T00:00:00"/>
    <n v="31.873184027460688"/>
    <s v="Internal Auditor"/>
    <s v="Financial Services"/>
    <s v="Mass Customer"/>
    <s v="N"/>
    <s v="Yes"/>
    <n v="8"/>
    <m/>
  </r>
  <r>
    <n v="17906"/>
    <n v="43"/>
    <x v="524"/>
    <n v="302"/>
    <d v="2017-03-03T00:00:00"/>
    <b v="1"/>
    <s v="Approved"/>
    <s v="Solex"/>
    <s v="Standard"/>
    <s v="medium"/>
    <s v="medium"/>
    <n v="1151.96"/>
    <n v="649.49"/>
    <d v="2011-05-09T00:00:00"/>
    <n v="502.47"/>
    <s v="Female"/>
    <n v="38"/>
    <d v="1990-11-16T00:00:00"/>
    <n v="31.873184027460688"/>
    <s v="Internal Auditor"/>
    <s v="Financial Services"/>
    <s v="Mass Customer"/>
    <s v="N"/>
    <s v="Yes"/>
    <n v="8"/>
    <m/>
  </r>
  <r>
    <n v="18027"/>
    <n v="35"/>
    <x v="524"/>
    <n v="338"/>
    <d v="2017-01-26T00:00:00"/>
    <b v="0"/>
    <s v="Approved"/>
    <s v="Trek Bicycles"/>
    <s v="Standard"/>
    <s v="low"/>
    <s v="medium"/>
    <n v="1057.51"/>
    <n v="154.4"/>
    <d v="2008-03-19T00:00:00"/>
    <n v="903.11"/>
    <s v="Female"/>
    <n v="38"/>
    <d v="1990-11-16T00:00:00"/>
    <n v="31.873184027460688"/>
    <s v="Internal Auditor"/>
    <s v="Financial Services"/>
    <s v="Mass Customer"/>
    <s v="N"/>
    <s v="Yes"/>
    <n v="8"/>
    <m/>
  </r>
  <r>
    <n v="15391"/>
    <n v="16"/>
    <x v="524"/>
    <n v="346"/>
    <d v="2017-01-18T00:00:00"/>
    <b v="1"/>
    <s v="Approved"/>
    <s v="Norco Bicycles"/>
    <s v="Standard"/>
    <s v="high"/>
    <s v="small"/>
    <n v="1661.92"/>
    <n v="1479.11"/>
    <d v="2010-05-05T00:00:00"/>
    <n v="182.81000000000017"/>
    <s v="Female"/>
    <n v="38"/>
    <d v="1990-11-16T00:00:00"/>
    <n v="31.873184027460688"/>
    <s v="Internal Auditor"/>
    <s v="Financial Services"/>
    <s v="Mass Customer"/>
    <s v="N"/>
    <s v="Yes"/>
    <n v="8"/>
    <m/>
  </r>
  <r>
    <n v="5949"/>
    <n v="53"/>
    <x v="525"/>
    <n v="115"/>
    <d v="2017-09-06T00:00:00"/>
    <b v="1"/>
    <s v="Approved"/>
    <s v="OHM Cycles"/>
    <s v="Standard"/>
    <s v="medium"/>
    <s v="medium"/>
    <n v="795.34"/>
    <n v="101.58"/>
    <d v="1991-01-21T00:00:00"/>
    <n v="693.76"/>
    <s v="Male"/>
    <n v="2"/>
    <d v="1977-03-13T00:00:00"/>
    <n v="45.56085526002029"/>
    <s v="Junior Executive"/>
    <s v="Health"/>
    <s v="Mass Customer"/>
    <s v="N"/>
    <s v="Yes"/>
    <n v="20"/>
    <m/>
  </r>
  <r>
    <n v="7644"/>
    <n v="25"/>
    <x v="525"/>
    <n v="116"/>
    <d v="2017-09-05T00:00:00"/>
    <b v="0"/>
    <s v="Approved"/>
    <s v="Giant Bicycles"/>
    <s v="Road"/>
    <s v="medium"/>
    <s v="medium"/>
    <n v="1538.99"/>
    <n v="829.65"/>
    <d v="1992-10-11T00:00:00"/>
    <n v="709.34"/>
    <s v="Male"/>
    <n v="2"/>
    <d v="1977-03-13T00:00:00"/>
    <n v="45.56085526002029"/>
    <s v="Junior Executive"/>
    <s v="Health"/>
    <s v="Mass Customer"/>
    <s v="N"/>
    <s v="Yes"/>
    <n v="20"/>
    <m/>
  </r>
  <r>
    <n v="6649"/>
    <n v="71"/>
    <x v="525"/>
    <n v="182"/>
    <d v="2017-07-01T00:00:00"/>
    <b v="0"/>
    <s v="Approved"/>
    <s v="Solex"/>
    <s v="Standard"/>
    <s v="high"/>
    <s v="large"/>
    <n v="1842.92"/>
    <n v="1105.75"/>
    <d v="2011-01-10T00:00:00"/>
    <n v="737.17000000000007"/>
    <s v="Male"/>
    <n v="2"/>
    <d v="1977-03-13T00:00:00"/>
    <n v="45.56085526002029"/>
    <s v="Junior Executive"/>
    <s v="Health"/>
    <s v="Mass Customer"/>
    <s v="N"/>
    <s v="Yes"/>
    <n v="20"/>
    <m/>
  </r>
  <r>
    <n v="2773"/>
    <n v="0"/>
    <x v="526"/>
    <m/>
    <d v="2017-05-08T00:00:00"/>
    <m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</r>
  <r>
    <n v="2549"/>
    <n v="89"/>
    <x v="525"/>
    <n v="185"/>
    <d v="2017-06-28T00:00:00"/>
    <b v="1"/>
    <s v="Approved"/>
    <s v="WeareA2B"/>
    <s v="Touring"/>
    <s v="medium"/>
    <s v="large"/>
    <n v="1362.99"/>
    <n v="57.74"/>
    <d v="2002-10-10T00:00:00"/>
    <n v="1305.25"/>
    <s v="Male"/>
    <n v="2"/>
    <d v="1977-03-13T00:00:00"/>
    <n v="45.56085526002029"/>
    <s v="Junior Executive"/>
    <s v="Health"/>
    <s v="Mass Customer"/>
    <s v="N"/>
    <s v="Yes"/>
    <n v="20"/>
    <m/>
  </r>
  <r>
    <n v="19641"/>
    <n v="63"/>
    <x v="525"/>
    <n v="203"/>
    <d v="2017-06-10T00:00:00"/>
    <b v="1"/>
    <s v="Approved"/>
    <s v="Solex"/>
    <s v="Standard"/>
    <s v="medium"/>
    <s v="medium"/>
    <n v="1483.2"/>
    <n v="99.59"/>
    <d v="2010-08-20T00:00:00"/>
    <n v="1383.6100000000001"/>
    <s v="Male"/>
    <n v="2"/>
    <d v="1977-03-13T00:00:00"/>
    <n v="45.56085526002029"/>
    <s v="Junior Executive"/>
    <s v="Health"/>
    <s v="Mass Customer"/>
    <s v="N"/>
    <s v="Yes"/>
    <n v="20"/>
    <m/>
  </r>
  <r>
    <n v="2416"/>
    <n v="18"/>
    <x v="525"/>
    <n v="205"/>
    <d v="2017-06-08T00:00:00"/>
    <b v="1"/>
    <s v="Approved"/>
    <s v="Solex"/>
    <s v="Standard"/>
    <s v="medium"/>
    <s v="medium"/>
    <n v="575.27"/>
    <n v="431.45"/>
    <d v="1993-10-02T00:00:00"/>
    <n v="143.82"/>
    <s v="Male"/>
    <n v="2"/>
    <d v="1977-03-13T00:00:00"/>
    <n v="45.56085526002029"/>
    <s v="Junior Executive"/>
    <s v="Health"/>
    <s v="Mass Customer"/>
    <s v="N"/>
    <s v="Yes"/>
    <n v="20"/>
    <m/>
  </r>
  <r>
    <n v="19117"/>
    <n v="67"/>
    <x v="525"/>
    <n v="223"/>
    <d v="2017-05-21T00:00:00"/>
    <b v="0"/>
    <s v="Approved"/>
    <s v="Norco Bicycles"/>
    <s v="Road"/>
    <s v="medium"/>
    <s v="medium"/>
    <n v="544.04999999999995"/>
    <n v="376.84"/>
    <d v="1995-10-24T00:00:00"/>
    <n v="167.20999999999998"/>
    <s v="Male"/>
    <n v="2"/>
    <d v="1977-03-13T00:00:00"/>
    <n v="45.56085526002029"/>
    <s v="Junior Executive"/>
    <s v="Health"/>
    <s v="Mass Customer"/>
    <s v="N"/>
    <s v="Yes"/>
    <n v="20"/>
    <m/>
  </r>
  <r>
    <n v="4440"/>
    <n v="73"/>
    <x v="525"/>
    <n v="322"/>
    <d v="2017-02-11T00:00:00"/>
    <b v="1"/>
    <s v="Approved"/>
    <s v="Solex"/>
    <s v="Standard"/>
    <s v="medium"/>
    <s v="medium"/>
    <n v="1945.43"/>
    <n v="333.18"/>
    <d v="2006-05-22T00:00:00"/>
    <n v="1612.25"/>
    <s v="Male"/>
    <n v="2"/>
    <d v="1977-03-13T00:00:00"/>
    <n v="45.56085526002029"/>
    <s v="Junior Executive"/>
    <s v="Health"/>
    <s v="Mass Customer"/>
    <s v="N"/>
    <s v="Yes"/>
    <n v="20"/>
    <m/>
  </r>
  <r>
    <n v="5215"/>
    <n v="73"/>
    <x v="525"/>
    <n v="345"/>
    <d v="2017-01-19T00:00:00"/>
    <b v="0"/>
    <s v="Approved"/>
    <s v="Solex"/>
    <s v="Standard"/>
    <s v="medium"/>
    <s v="medium"/>
    <n v="1945.43"/>
    <n v="333.18"/>
    <d v="2004-07-25T00:00:00"/>
    <n v="1612.25"/>
    <s v="Male"/>
    <n v="2"/>
    <d v="1977-03-13T00:00:00"/>
    <n v="45.56085526002029"/>
    <s v="Junior Executive"/>
    <s v="Health"/>
    <s v="Mass Customer"/>
    <s v="N"/>
    <s v="Yes"/>
    <n v="20"/>
    <m/>
  </r>
  <r>
    <n v="9023"/>
    <n v="21"/>
    <x v="527"/>
    <n v="97"/>
    <d v="2017-09-24T00:00:00"/>
    <b v="1"/>
    <s v="Approved"/>
    <s v="Solex"/>
    <s v="Standard"/>
    <s v="medium"/>
    <s v="large"/>
    <n v="1071.23"/>
    <n v="380.74"/>
    <d v="1996-04-05T00:00:00"/>
    <n v="690.49"/>
    <s v="Female"/>
    <n v="86"/>
    <d v="1983-01-15T00:00:00"/>
    <n v="39.714279917871643"/>
    <s v="Geologist IV"/>
    <s v="Entertainment"/>
    <s v="Affluent Customer"/>
    <s v="N"/>
    <s v="No"/>
    <n v="18"/>
    <m/>
  </r>
  <r>
    <n v="15614"/>
    <n v="100"/>
    <x v="527"/>
    <n v="98"/>
    <d v="2017-09-23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86"/>
    <d v="1983-01-15T00:00:00"/>
    <n v="39.714279917871643"/>
    <s v="Geologist IV"/>
    <s v="Entertainment"/>
    <s v="Affluent Customer"/>
    <s v="N"/>
    <s v="No"/>
    <n v="18"/>
    <m/>
  </r>
  <r>
    <n v="12304"/>
    <n v="99"/>
    <x v="528"/>
    <n v="24"/>
    <d v="2017-12-06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0"/>
    <d v="1996-11-14T00:00:00"/>
    <n v="25.873184027143576"/>
    <s v="Nuclear Power Engineer"/>
    <s v="Manufacturing"/>
    <s v="Affluent Customer"/>
    <s v="N"/>
    <s v="No"/>
    <n v="1"/>
    <m/>
  </r>
  <r>
    <n v="10498"/>
    <n v="70"/>
    <x v="528"/>
    <n v="59"/>
    <d v="2017-11-01T00:00:00"/>
    <b v="0"/>
    <s v="Approved"/>
    <s v="Trek Bicycles"/>
    <s v="Standard"/>
    <s v="high"/>
    <s v="medium"/>
    <n v="495.72"/>
    <n v="297.43"/>
    <d v="2015-04-11T00:00:00"/>
    <n v="198.29000000000002"/>
    <s v="Male"/>
    <n v="0"/>
    <d v="1996-11-14T00:00:00"/>
    <n v="25.873184027143576"/>
    <s v="Nuclear Power Engineer"/>
    <s v="Manufacturing"/>
    <s v="Affluent Customer"/>
    <s v="N"/>
    <s v="No"/>
    <n v="1"/>
    <m/>
  </r>
  <r>
    <n v="16374"/>
    <n v="72"/>
    <x v="528"/>
    <n v="132"/>
    <d v="2017-08-20T00:00:00"/>
    <b v="0"/>
    <s v="Approved"/>
    <s v="Norco Bicycles"/>
    <s v="Standard"/>
    <s v="medium"/>
    <s v="medium"/>
    <n v="360.4"/>
    <n v="270.3"/>
    <d v="2016-12-06T00:00:00"/>
    <n v="90.099999999999966"/>
    <s v="Male"/>
    <n v="0"/>
    <d v="1996-11-14T00:00:00"/>
    <n v="25.873184027143576"/>
    <s v="Nuclear Power Engineer"/>
    <s v="Manufacturing"/>
    <s v="Affluent Customer"/>
    <s v="N"/>
    <s v="No"/>
    <n v="1"/>
    <m/>
  </r>
  <r>
    <n v="47"/>
    <n v="35"/>
    <x v="528"/>
    <n v="237"/>
    <d v="2017-05-07T00:00:00"/>
    <b v="1"/>
    <s v="Approved"/>
    <s v="Trek Bicycles"/>
    <s v="Standard"/>
    <s v="low"/>
    <s v="medium"/>
    <n v="1057.51"/>
    <n v="154.4"/>
    <d v="1994-07-12T00:00:00"/>
    <n v="903.11"/>
    <s v="Male"/>
    <n v="0"/>
    <d v="1996-11-14T00:00:00"/>
    <n v="25.873184027143576"/>
    <s v="Nuclear Power Engineer"/>
    <s v="Manufacturing"/>
    <s v="Affluent Customer"/>
    <s v="N"/>
    <s v="No"/>
    <n v="1"/>
    <m/>
  </r>
  <r>
    <n v="804"/>
    <n v="12"/>
    <x v="528"/>
    <n v="284"/>
    <d v="2017-03-21T00:00:00"/>
    <b v="0"/>
    <s v="Approved"/>
    <s v="WeareA2B"/>
    <s v="Standard"/>
    <s v="medium"/>
    <s v="medium"/>
    <n v="1231.1500000000001"/>
    <n v="161.6"/>
    <d v="2004-08-17T00:00:00"/>
    <n v="1069.5500000000002"/>
    <s v="Male"/>
    <n v="0"/>
    <d v="1996-11-14T00:00:00"/>
    <n v="25.873184027143576"/>
    <s v="Nuclear Power Engineer"/>
    <s v="Manufacturing"/>
    <s v="Affluent Customer"/>
    <s v="N"/>
    <s v="No"/>
    <n v="1"/>
    <m/>
  </r>
  <r>
    <n v="12119"/>
    <n v="18"/>
    <x v="528"/>
    <n v="334"/>
    <d v="2017-01-30T00:00:00"/>
    <b v="0"/>
    <s v="Approved"/>
    <s v="Solex"/>
    <s v="Standard"/>
    <s v="medium"/>
    <s v="medium"/>
    <n v="575.27"/>
    <n v="431.45"/>
    <d v="2013-03-12T00:00:00"/>
    <n v="143.82"/>
    <s v="Male"/>
    <n v="0"/>
    <d v="1996-11-14T00:00:00"/>
    <n v="25.873184027143576"/>
    <s v="Nuclear Power Engineer"/>
    <s v="Manufacturing"/>
    <s v="Affluent Customer"/>
    <s v="N"/>
    <s v="No"/>
    <n v="1"/>
    <m/>
  </r>
  <r>
    <n v="7815"/>
    <n v="56"/>
    <x v="528"/>
    <n v="337"/>
    <d v="2017-01-27T00:00:00"/>
    <b v="1"/>
    <s v="Approved"/>
    <s v="OHM Cycles"/>
    <s v="Standard"/>
    <s v="medium"/>
    <s v="medium"/>
    <n v="183.86"/>
    <n v="137.9"/>
    <d v="1997-10-04T00:00:00"/>
    <n v="45.960000000000008"/>
    <s v="Male"/>
    <n v="0"/>
    <d v="1996-11-14T00:00:00"/>
    <n v="25.873184027143576"/>
    <s v="Nuclear Power Engineer"/>
    <s v="Manufacturing"/>
    <s v="Affluent Customer"/>
    <s v="N"/>
    <s v="No"/>
    <n v="1"/>
    <m/>
  </r>
  <r>
    <n v="6560"/>
    <n v="8"/>
    <x v="529"/>
    <n v="9"/>
    <d v="2017-12-21T00:00:00"/>
    <b v="0"/>
    <s v="Approved"/>
    <s v="Solex"/>
    <s v="Road"/>
    <s v="medium"/>
    <s v="small"/>
    <n v="1703.52"/>
    <n v="1516.13"/>
    <d v="2011-04-16T00:00:00"/>
    <n v="187.38999999999987"/>
    <s v="Male"/>
    <n v="65"/>
    <d v="1989-04-21T00:00:00"/>
    <n v="33.445786767186718"/>
    <s v="Computer Systems Analyst IV"/>
    <s v="n/a"/>
    <s v="Mass Customer"/>
    <s v="N"/>
    <s v="No"/>
    <n v="14"/>
    <m/>
  </r>
  <r>
    <n v="18940"/>
    <n v="50"/>
    <x v="529"/>
    <n v="88"/>
    <d v="2017-10-03T00:00:00"/>
    <b v="0"/>
    <s v="Approved"/>
    <s v="WeareA2B"/>
    <s v="Standard"/>
    <s v="medium"/>
    <s v="small"/>
    <n v="175.89"/>
    <n v="131.91999999999999"/>
    <d v="2003-02-16T00:00:00"/>
    <n v="43.97"/>
    <s v="Male"/>
    <n v="65"/>
    <d v="1989-04-21T00:00:00"/>
    <n v="33.445786767186718"/>
    <s v="Computer Systems Analyst IV"/>
    <s v="n/a"/>
    <s v="Mass Customer"/>
    <s v="N"/>
    <s v="No"/>
    <n v="14"/>
    <m/>
  </r>
  <r>
    <n v="346"/>
    <n v="48"/>
    <x v="529"/>
    <n v="164"/>
    <d v="2017-07-19T00:00:00"/>
    <b v="0"/>
    <s v="Approved"/>
    <s v="WeareA2B"/>
    <s v="Standard"/>
    <s v="medium"/>
    <s v="medium"/>
    <n v="1762.96"/>
    <n v="950.52"/>
    <d v="2014-07-28T00:00:00"/>
    <n v="812.44"/>
    <s v="Male"/>
    <n v="65"/>
    <d v="1989-04-21T00:00:00"/>
    <n v="33.445786767186718"/>
    <s v="Computer Systems Analyst IV"/>
    <s v="n/a"/>
    <s v="Mass Customer"/>
    <s v="N"/>
    <s v="No"/>
    <n v="14"/>
    <m/>
  </r>
  <r>
    <n v="15631"/>
    <n v="34"/>
    <x v="529"/>
    <n v="237"/>
    <d v="2017-05-07T00:00:00"/>
    <b v="0"/>
    <s v="Approved"/>
    <s v="Norco Bicycles"/>
    <s v="Road"/>
    <s v="high"/>
    <s v="large"/>
    <n v="774.53"/>
    <n v="464.72"/>
    <d v="2003-03-18T00:00:00"/>
    <n v="309.80999999999995"/>
    <s v="Male"/>
    <n v="65"/>
    <d v="1989-04-21T00:00:00"/>
    <n v="33.445786767186718"/>
    <s v="Computer Systems Analyst IV"/>
    <s v="n/a"/>
    <s v="Mass Customer"/>
    <s v="N"/>
    <s v="No"/>
    <n v="14"/>
    <m/>
  </r>
  <r>
    <n v="19305"/>
    <n v="98"/>
    <x v="530"/>
    <n v="35"/>
    <d v="2017-11-25T00:00:00"/>
    <b v="1"/>
    <s v="Approved"/>
    <s v="OHM Cycles"/>
    <s v="Standard"/>
    <s v="medium"/>
    <s v="medium"/>
    <n v="795.34"/>
    <n v="101.58"/>
    <d v="2005-10-22T00:00:00"/>
    <n v="693.76"/>
    <s v="Female"/>
    <n v="32"/>
    <d v="1960-11-26T00:00:00"/>
    <n v="61.864964849061387"/>
    <s v="Media Manager II"/>
    <s v="Financial Services"/>
    <s v="High Net Worth"/>
    <s v="N"/>
    <s v="Yes"/>
    <n v="13"/>
    <m/>
  </r>
  <r>
    <n v="4893"/>
    <n v="35"/>
    <x v="530"/>
    <n v="119"/>
    <d v="2017-09-02T00:00:00"/>
    <b v="1"/>
    <s v="Approved"/>
    <s v="Giant Bicycles"/>
    <s v="Standard"/>
    <s v="medium"/>
    <s v="medium"/>
    <n v="1403.5"/>
    <n v="954.82"/>
    <d v="1998-12-16T00:00:00"/>
    <n v="448.67999999999995"/>
    <s v="Female"/>
    <n v="32"/>
    <d v="1960-11-26T00:00:00"/>
    <n v="61.864964849061387"/>
    <s v="Media Manager II"/>
    <s v="Financial Services"/>
    <s v="High Net Worth"/>
    <s v="N"/>
    <s v="Yes"/>
    <n v="13"/>
    <m/>
  </r>
  <r>
    <n v="3219"/>
    <n v="19"/>
    <x v="530"/>
    <n v="149"/>
    <d v="2017-08-03T00:00:00"/>
    <b v="1"/>
    <s v="Approved"/>
    <s v="Trek Bicycles"/>
    <s v="Mountain"/>
    <s v="low"/>
    <s v="medium"/>
    <n v="574.64"/>
    <n v="459.71"/>
    <d v="1993-04-20T00:00:00"/>
    <n v="114.93"/>
    <s v="Female"/>
    <n v="32"/>
    <d v="1960-11-26T00:00:00"/>
    <n v="61.864964849061387"/>
    <s v="Media Manager II"/>
    <s v="Financial Services"/>
    <s v="High Net Worth"/>
    <s v="N"/>
    <s v="Yes"/>
    <n v="13"/>
    <m/>
  </r>
  <r>
    <n v="13186"/>
    <n v="74"/>
    <x v="530"/>
    <n v="249"/>
    <d v="2017-04-25T00:00:00"/>
    <b v="1"/>
    <s v="Approved"/>
    <s v="WeareA2B"/>
    <s v="Standard"/>
    <s v="medium"/>
    <s v="medium"/>
    <n v="1762.96"/>
    <n v="950.52"/>
    <d v="2012-12-02T00:00:00"/>
    <n v="812.44"/>
    <s v="Female"/>
    <n v="32"/>
    <d v="1960-11-26T00:00:00"/>
    <n v="61.864964849061387"/>
    <s v="Media Manager II"/>
    <s v="Financial Services"/>
    <s v="High Net Worth"/>
    <s v="N"/>
    <s v="Yes"/>
    <n v="13"/>
    <m/>
  </r>
  <r>
    <n v="3716"/>
    <n v="17"/>
    <x v="530"/>
    <n v="265"/>
    <d v="2017-04-09T00:00:00"/>
    <b v="1"/>
    <s v="Approved"/>
    <s v="WeareA2B"/>
    <s v="Touring"/>
    <s v="medium"/>
    <s v="large"/>
    <n v="1362.99"/>
    <n v="57.74"/>
    <d v="2005-12-07T00:00:00"/>
    <n v="1305.25"/>
    <s v="Female"/>
    <n v="32"/>
    <d v="1960-11-26T00:00:00"/>
    <n v="61.864964849061387"/>
    <s v="Media Manager II"/>
    <s v="Financial Services"/>
    <s v="High Net Worth"/>
    <s v="N"/>
    <s v="Yes"/>
    <n v="13"/>
    <m/>
  </r>
  <r>
    <n v="2844"/>
    <n v="11"/>
    <x v="531"/>
    <n v="3"/>
    <d v="2017-12-27T00:00:00"/>
    <b v="1"/>
    <s v="Approved"/>
    <s v="Giant Bicycles"/>
    <s v="Standard"/>
    <s v="high"/>
    <s v="medium"/>
    <n v="1274.93"/>
    <n v="764.96"/>
    <d v="2007-08-04T00:00:00"/>
    <n v="509.97"/>
    <s v="Female"/>
    <n v="65"/>
    <d v="1961-01-21T00:00:00"/>
    <n v="61.71154019184425"/>
    <s v="Chief Design Engineer"/>
    <s v="n/a"/>
    <s v="Affluent Customer"/>
    <s v="N"/>
    <s v="Yes"/>
    <n v="5"/>
    <m/>
  </r>
  <r>
    <n v="4683"/>
    <n v="47"/>
    <x v="531"/>
    <n v="164"/>
    <d v="2017-07-19T00:00:00"/>
    <b v="0"/>
    <s v="Approved"/>
    <s v="Trek Bicycles"/>
    <s v="Road"/>
    <s v="low"/>
    <s v="small"/>
    <n v="1720.7"/>
    <n v="1531.42"/>
    <d v="2003-07-21T00:00:00"/>
    <n v="189.27999999999997"/>
    <s v="Female"/>
    <n v="65"/>
    <d v="1961-01-21T00:00:00"/>
    <n v="61.71154019184425"/>
    <s v="Chief Design Engineer"/>
    <s v="n/a"/>
    <s v="Affluent Customer"/>
    <s v="N"/>
    <s v="Yes"/>
    <n v="5"/>
    <m/>
  </r>
  <r>
    <n v="16129"/>
    <n v="4"/>
    <x v="531"/>
    <n v="177"/>
    <d v="2017-07-06T00:00:00"/>
    <b v="1"/>
    <s v="Approved"/>
    <s v="Giant Bicycles"/>
    <s v="Standard"/>
    <s v="high"/>
    <s v="medium"/>
    <n v="1129.1300000000001"/>
    <n v="677.48"/>
    <d v="1991-11-07T00:00:00"/>
    <n v="451.65000000000009"/>
    <s v="Female"/>
    <n v="65"/>
    <d v="1961-01-21T00:00:00"/>
    <n v="61.71154019184425"/>
    <s v="Chief Design Engineer"/>
    <s v="n/a"/>
    <s v="Affluent Customer"/>
    <s v="N"/>
    <s v="Yes"/>
    <n v="5"/>
    <m/>
  </r>
  <r>
    <n v="7881"/>
    <n v="81"/>
    <x v="531"/>
    <n v="289"/>
    <d v="2017-03-16T00:00:00"/>
    <b v="1"/>
    <s v="Approved"/>
    <s v="Norco Bicycles"/>
    <s v="Standard"/>
    <s v="medium"/>
    <s v="small"/>
    <n v="586.45000000000005"/>
    <n v="521.94000000000005"/>
    <d v="2015-08-10T00:00:00"/>
    <n v="64.509999999999991"/>
    <s v="Female"/>
    <n v="65"/>
    <d v="1961-01-21T00:00:00"/>
    <n v="61.71154019184425"/>
    <s v="Chief Design Engineer"/>
    <s v="n/a"/>
    <s v="Affluent Customer"/>
    <s v="N"/>
    <s v="Yes"/>
    <n v="5"/>
    <m/>
  </r>
  <r>
    <n v="16645"/>
    <n v="96"/>
    <x v="531"/>
    <n v="311"/>
    <d v="2017-02-22T00:00:00"/>
    <b v="1"/>
    <s v="Approved"/>
    <s v="WeareA2B"/>
    <s v="Road"/>
    <s v="low"/>
    <s v="small"/>
    <n v="1172.78"/>
    <n v="1043.77"/>
    <d v="1994-08-10T00:00:00"/>
    <n v="129.01"/>
    <s v="Female"/>
    <n v="65"/>
    <d v="1961-01-21T00:00:00"/>
    <n v="61.71154019184425"/>
    <s v="Chief Design Engineer"/>
    <s v="n/a"/>
    <s v="Affluent Customer"/>
    <s v="N"/>
    <s v="Yes"/>
    <n v="5"/>
    <m/>
  </r>
  <r>
    <n v="7814"/>
    <n v="43"/>
    <x v="531"/>
    <n v="335"/>
    <d v="2017-01-29T00:00:00"/>
    <b v="0"/>
    <s v="Approved"/>
    <s v="Solex"/>
    <s v="Standard"/>
    <s v="medium"/>
    <s v="medium"/>
    <n v="1151.96"/>
    <n v="649.49"/>
    <d v="2006-10-01T00:00:00"/>
    <n v="502.47"/>
    <s v="Female"/>
    <n v="65"/>
    <d v="1961-01-21T00:00:00"/>
    <n v="61.71154019184425"/>
    <s v="Chief Design Engineer"/>
    <s v="n/a"/>
    <s v="Affluent Customer"/>
    <s v="N"/>
    <s v="Yes"/>
    <n v="5"/>
    <m/>
  </r>
  <r>
    <n v="10633"/>
    <n v="63"/>
    <x v="531"/>
    <n v="335"/>
    <d v="2017-01-29T00:00:00"/>
    <b v="0"/>
    <s v="Approved"/>
    <s v="Solex"/>
    <s v="Standard"/>
    <s v="medium"/>
    <s v="medium"/>
    <n v="1483.2"/>
    <n v="99.59"/>
    <d v="2012-05-18T00:00:00"/>
    <n v="1383.6100000000001"/>
    <s v="Female"/>
    <n v="65"/>
    <d v="1961-01-21T00:00:00"/>
    <n v="61.71154019184425"/>
    <s v="Chief Design Engineer"/>
    <s v="n/a"/>
    <s v="Affluent Customer"/>
    <s v="N"/>
    <s v="Yes"/>
    <n v="5"/>
    <m/>
  </r>
  <r>
    <n v="2837"/>
    <n v="61"/>
    <x v="531"/>
    <n v="354"/>
    <d v="2017-01-10T00:00:00"/>
    <b v="1"/>
    <s v="Approved"/>
    <s v="OHM Cycles"/>
    <s v="Standard"/>
    <s v="low"/>
    <s v="medium"/>
    <n v="71.16"/>
    <n v="56.93"/>
    <d v="1992-10-02T00:00:00"/>
    <n v="14.229999999999997"/>
    <s v="Female"/>
    <n v="65"/>
    <d v="1961-01-21T00:00:00"/>
    <n v="61.71154019184425"/>
    <s v="Chief Design Engineer"/>
    <s v="n/a"/>
    <s v="Affluent Customer"/>
    <s v="N"/>
    <s v="Yes"/>
    <n v="5"/>
    <m/>
  </r>
  <r>
    <n v="10056"/>
    <n v="84"/>
    <x v="531"/>
    <n v="358"/>
    <d v="2017-01-06T00:00:00"/>
    <b v="1"/>
    <s v="Approved"/>
    <s v="Trek Bicycles"/>
    <s v="Road"/>
    <s v="medium"/>
    <s v="medium"/>
    <n v="290.62"/>
    <n v="215.14"/>
    <d v="2015-08-02T00:00:00"/>
    <n v="75.480000000000018"/>
    <s v="Female"/>
    <n v="65"/>
    <d v="1961-01-21T00:00:00"/>
    <n v="61.71154019184425"/>
    <s v="Chief Design Engineer"/>
    <s v="n/a"/>
    <s v="Affluent Customer"/>
    <s v="N"/>
    <s v="Yes"/>
    <n v="5"/>
    <m/>
  </r>
  <r>
    <n v="9283"/>
    <n v="38"/>
    <x v="532"/>
    <n v="76"/>
    <d v="2017-10-15T00:00:00"/>
    <b v="1"/>
    <s v="Approved"/>
    <s v="Solex"/>
    <s v="Standard"/>
    <s v="medium"/>
    <s v="medium"/>
    <n v="1577.53"/>
    <n v="826.51"/>
    <d v="2011-05-09T00:00:00"/>
    <n v="751.02"/>
    <s v="Female"/>
    <n v="11"/>
    <d v="1994-08-04T00:00:00"/>
    <n v="28.155375807965495"/>
    <n v="0"/>
    <s v="IT"/>
    <s v="Mass Customer"/>
    <s v="N"/>
    <s v="Yes"/>
    <n v="4"/>
    <m/>
  </r>
  <r>
    <n v="479"/>
    <n v="69"/>
    <x v="532"/>
    <n v="113"/>
    <d v="2017-09-08T00:00:00"/>
    <b v="1"/>
    <s v="Approved"/>
    <s v="Giant Bicycles"/>
    <s v="Road"/>
    <s v="medium"/>
    <s v="medium"/>
    <n v="792.9"/>
    <n v="594.67999999999995"/>
    <d v="2015-04-11T00:00:00"/>
    <n v="198.22000000000003"/>
    <s v="Female"/>
    <n v="11"/>
    <d v="1994-08-04T00:00:00"/>
    <n v="28.155375807965495"/>
    <n v="0"/>
    <s v="IT"/>
    <s v="Mass Customer"/>
    <s v="N"/>
    <s v="Yes"/>
    <n v="4"/>
    <m/>
  </r>
  <r>
    <n v="12775"/>
    <n v="69"/>
    <x v="532"/>
    <n v="122"/>
    <d v="2017-08-30T00:00:00"/>
    <b v="0"/>
    <s v="Approved"/>
    <s v="Giant Bicycles"/>
    <s v="Road"/>
    <s v="medium"/>
    <s v="medium"/>
    <n v="792.9"/>
    <n v="594.67999999999995"/>
    <d v="2015-04-11T00:00:00"/>
    <n v="198.22000000000003"/>
    <s v="Female"/>
    <n v="11"/>
    <d v="1994-08-04T00:00:00"/>
    <n v="28.155375807965495"/>
    <n v="0"/>
    <s v="IT"/>
    <s v="Mass Customer"/>
    <s v="N"/>
    <s v="Yes"/>
    <n v="4"/>
    <m/>
  </r>
  <r>
    <n v="3143"/>
    <n v="19"/>
    <x v="532"/>
    <n v="142"/>
    <d v="2017-08-10T00:00:00"/>
    <b v="0"/>
    <s v="Approved"/>
    <s v="OHM Cycles"/>
    <s v="Road"/>
    <s v="high"/>
    <s v="large"/>
    <n v="12.01"/>
    <n v="7.21"/>
    <d v="1999-06-23T00:00:00"/>
    <n v="4.8"/>
    <s v="Female"/>
    <n v="11"/>
    <d v="1994-08-04T00:00:00"/>
    <n v="28.155375807965495"/>
    <n v="0"/>
    <s v="IT"/>
    <s v="Mass Customer"/>
    <s v="N"/>
    <s v="Yes"/>
    <n v="4"/>
    <m/>
  </r>
  <r>
    <n v="495"/>
    <n v="21"/>
    <x v="532"/>
    <n v="143"/>
    <d v="2017-08-09T00:00:00"/>
    <b v="1"/>
    <s v="Approved"/>
    <s v="Solex"/>
    <s v="Standard"/>
    <s v="medium"/>
    <s v="large"/>
    <n v="1071.23"/>
    <n v="380.74"/>
    <d v="1991-08-05T00:00:00"/>
    <n v="690.49"/>
    <s v="Female"/>
    <n v="11"/>
    <d v="1994-08-04T00:00:00"/>
    <n v="28.155375807965495"/>
    <n v="0"/>
    <s v="IT"/>
    <s v="Mass Customer"/>
    <s v="N"/>
    <s v="Yes"/>
    <n v="4"/>
    <m/>
  </r>
  <r>
    <n v="5535"/>
    <n v="96"/>
    <x v="532"/>
    <n v="213"/>
    <d v="2017-05-31T00:00:00"/>
    <b v="1"/>
    <s v="Approved"/>
    <s v="WeareA2B"/>
    <s v="Road"/>
    <s v="low"/>
    <s v="small"/>
    <n v="1172.78"/>
    <n v="1043.77"/>
    <d v="2002-10-10T00:00:00"/>
    <n v="129.01"/>
    <s v="Female"/>
    <n v="11"/>
    <d v="1994-08-04T00:00:00"/>
    <n v="28.155375807965495"/>
    <n v="0"/>
    <s v="IT"/>
    <s v="Mass Customer"/>
    <s v="N"/>
    <s v="Yes"/>
    <n v="4"/>
    <m/>
  </r>
  <r>
    <n v="17066"/>
    <n v="38"/>
    <x v="532"/>
    <n v="217"/>
    <d v="2017-05-27T00:00:00"/>
    <b v="0"/>
    <s v="Approved"/>
    <s v="Solex"/>
    <s v="Standard"/>
    <s v="medium"/>
    <s v="medium"/>
    <n v="1577.53"/>
    <n v="826.51"/>
    <d v="2006-02-02T00:00:00"/>
    <n v="751.02"/>
    <s v="Female"/>
    <n v="11"/>
    <d v="1994-08-04T00:00:00"/>
    <n v="28.155375807965495"/>
    <n v="0"/>
    <s v="IT"/>
    <s v="Mass Customer"/>
    <s v="N"/>
    <s v="Yes"/>
    <n v="4"/>
    <m/>
  </r>
  <r>
    <n v="7190"/>
    <n v="77"/>
    <x v="532"/>
    <n v="227"/>
    <d v="2017-05-17T00:00:00"/>
    <b v="1"/>
    <s v="Approved"/>
    <s v="Norco Bicycles"/>
    <s v="Road"/>
    <s v="medium"/>
    <s v="large"/>
    <n v="1240.31"/>
    <n v="795.1"/>
    <d v="2004-12-18T00:00:00"/>
    <n v="445.20999999999992"/>
    <s v="Female"/>
    <n v="11"/>
    <d v="1994-08-04T00:00:00"/>
    <n v="28.155375807965495"/>
    <n v="0"/>
    <s v="IT"/>
    <s v="Mass Customer"/>
    <s v="N"/>
    <s v="Yes"/>
    <n v="4"/>
    <m/>
  </r>
  <r>
    <n v="2237"/>
    <n v="67"/>
    <x v="532"/>
    <n v="314"/>
    <d v="2017-02-19T00:00:00"/>
    <b v="0"/>
    <s v="Approved"/>
    <s v="Norco Bicycles"/>
    <s v="Road"/>
    <s v="medium"/>
    <s v="medium"/>
    <n v="544.04999999999995"/>
    <n v="376.84"/>
    <d v="1992-10-02T00:00:00"/>
    <n v="167.20999999999998"/>
    <s v="Female"/>
    <n v="11"/>
    <d v="1994-08-04T00:00:00"/>
    <n v="28.155375807965495"/>
    <n v="0"/>
    <s v="IT"/>
    <s v="Mass Customer"/>
    <s v="N"/>
    <s v="Yes"/>
    <n v="4"/>
    <m/>
  </r>
  <r>
    <n v="1728"/>
    <n v="20"/>
    <x v="533"/>
    <n v="17"/>
    <d v="2017-12-13T00:00:00"/>
    <b v="0"/>
    <s v="Approved"/>
    <s v="Trek Bicycles"/>
    <s v="Standard"/>
    <s v="medium"/>
    <s v="small"/>
    <n v="1775.81"/>
    <n v="1580.47"/>
    <d v="1999-06-23T00:00:00"/>
    <n v="195.33999999999992"/>
    <s v="U"/>
    <n v="67"/>
    <d v="1899-12-30T00:00:00"/>
    <n v="122.81291005485795"/>
    <s v="Registered Nurse"/>
    <s v="Health"/>
    <s v="Mass Customer"/>
    <s v="N"/>
    <s v="Yes"/>
    <n v="0"/>
    <m/>
  </r>
  <r>
    <n v="4971"/>
    <n v="1"/>
    <x v="533"/>
    <n v="247"/>
    <d v="2017-04-27T00:00:00"/>
    <b v="0"/>
    <s v="Approved"/>
    <s v="Giant Bicycles"/>
    <s v="Standard"/>
    <s v="medium"/>
    <s v="medium"/>
    <n v="1403.5"/>
    <n v="954.82"/>
    <d v="2016-11-14T00:00:00"/>
    <n v="448.67999999999995"/>
    <s v="U"/>
    <n v="67"/>
    <d v="1899-12-30T00:00:00"/>
    <n v="122.81291005485795"/>
    <s v="Registered Nurse"/>
    <s v="Health"/>
    <s v="Mass Customer"/>
    <s v="N"/>
    <s v="Yes"/>
    <n v="0"/>
    <m/>
  </r>
  <r>
    <n v="18057"/>
    <n v="90"/>
    <x v="534"/>
    <n v="14"/>
    <d v="2017-12-16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68"/>
    <d v="1990-04-12T00:00:00"/>
    <n v="32.470444301116181"/>
    <s v="Programmer IV"/>
    <s v="Argiculture"/>
    <s v="Mass Customer"/>
    <s v="N"/>
    <s v="No"/>
    <n v="8"/>
    <m/>
  </r>
  <r>
    <n v="6781"/>
    <n v="37"/>
    <x v="534"/>
    <n v="62"/>
    <d v="2017-10-29T00:00:00"/>
    <b v="1"/>
    <s v="Approved"/>
    <s v="OHM Cycles"/>
    <s v="Standard"/>
    <s v="low"/>
    <s v="medium"/>
    <n v="1793.43"/>
    <n v="248.82"/>
    <d v="1999-07-20T00:00:00"/>
    <n v="1544.6100000000001"/>
    <s v="Female"/>
    <n v="68"/>
    <d v="1990-04-12T00:00:00"/>
    <n v="32.470444301116181"/>
    <s v="Programmer IV"/>
    <s v="Argiculture"/>
    <s v="Mass Customer"/>
    <s v="N"/>
    <s v="No"/>
    <n v="8"/>
    <m/>
  </r>
  <r>
    <n v="4847"/>
    <n v="48"/>
    <x v="535"/>
    <n v="75"/>
    <d v="2017-10-16T00:00:00"/>
    <b v="0"/>
    <s v="Approved"/>
    <s v="WeareA2B"/>
    <s v="Standard"/>
    <s v="medium"/>
    <s v="medium"/>
    <n v="1762.96"/>
    <n v="950.52"/>
    <d v="2014-07-28T00:00:00"/>
    <n v="812.44"/>
    <s v="Male"/>
    <n v="33"/>
    <d v="1962-12-19T00:00:00"/>
    <n v="59.801951150748359"/>
    <n v="0"/>
    <s v="Health"/>
    <s v="Mass Customer"/>
    <s v="N"/>
    <s v="No"/>
    <n v="20"/>
    <m/>
  </r>
  <r>
    <n v="2110"/>
    <n v="60"/>
    <x v="535"/>
    <n v="144"/>
    <d v="2017-08-08T00:00:00"/>
    <b v="1"/>
    <s v="Approved"/>
    <s v="Giant Bicycles"/>
    <s v="Standard"/>
    <s v="high"/>
    <s v="small"/>
    <n v="1977.36"/>
    <n v="1759.85"/>
    <d v="2011-08-24T00:00:00"/>
    <n v="217.51"/>
    <s v="Male"/>
    <n v="33"/>
    <d v="1962-12-19T00:00:00"/>
    <n v="59.801951150748359"/>
    <n v="0"/>
    <s v="Health"/>
    <s v="Mass Customer"/>
    <s v="N"/>
    <s v="No"/>
    <n v="20"/>
    <m/>
  </r>
  <r>
    <n v="5840"/>
    <n v="81"/>
    <x v="535"/>
    <n v="149"/>
    <d v="2017-08-03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33"/>
    <d v="1962-12-19T00:00:00"/>
    <n v="59.801951150748359"/>
    <n v="0"/>
    <s v="Health"/>
    <s v="Mass Customer"/>
    <s v="N"/>
    <s v="No"/>
    <n v="20"/>
    <m/>
  </r>
  <r>
    <n v="7373"/>
    <n v="83"/>
    <x v="535"/>
    <n v="209"/>
    <d v="2017-06-04T00:00:00"/>
    <b v="0"/>
    <s v="Approved"/>
    <s v="Solex"/>
    <s v="Touring"/>
    <s v="medium"/>
    <s v="large"/>
    <n v="2083.94"/>
    <n v="675.03"/>
    <d v="2013-09-16T00:00:00"/>
    <n v="1408.91"/>
    <s v="Male"/>
    <n v="33"/>
    <d v="1962-12-19T00:00:00"/>
    <n v="59.801951150748359"/>
    <n v="0"/>
    <s v="Health"/>
    <s v="Mass Customer"/>
    <s v="N"/>
    <s v="No"/>
    <n v="20"/>
    <m/>
  </r>
  <r>
    <n v="1339"/>
    <n v="89"/>
    <x v="535"/>
    <n v="221"/>
    <d v="2017-05-23T00:00:00"/>
    <b v="1"/>
    <s v="Approved"/>
    <s v="WeareA2B"/>
    <s v="Touring"/>
    <s v="medium"/>
    <s v="large"/>
    <n v="1362.99"/>
    <n v="57.74"/>
    <d v="1993-04-20T00:00:00"/>
    <n v="1305.25"/>
    <s v="Male"/>
    <n v="33"/>
    <d v="1962-12-19T00:00:00"/>
    <n v="59.801951150748359"/>
    <n v="0"/>
    <s v="Health"/>
    <s v="Mass Customer"/>
    <s v="N"/>
    <s v="No"/>
    <n v="20"/>
    <m/>
  </r>
  <r>
    <n v="639"/>
    <n v="21"/>
    <x v="535"/>
    <n v="257"/>
    <d v="2017-04-17T00:00:00"/>
    <b v="0"/>
    <s v="Approved"/>
    <s v="Solex"/>
    <s v="Standard"/>
    <s v="medium"/>
    <s v="large"/>
    <n v="1071.23"/>
    <n v="380.74"/>
    <d v="1996-04-05T00:00:00"/>
    <n v="690.49"/>
    <s v="Male"/>
    <n v="33"/>
    <d v="1962-12-19T00:00:00"/>
    <n v="59.801951150748359"/>
    <n v="0"/>
    <s v="Health"/>
    <s v="Mass Customer"/>
    <s v="N"/>
    <s v="No"/>
    <n v="20"/>
    <m/>
  </r>
  <r>
    <n v="5278"/>
    <n v="45"/>
    <x v="535"/>
    <n v="282"/>
    <d v="2017-03-23T00:00:00"/>
    <b v="1"/>
    <s v="Approved"/>
    <s v="Solex"/>
    <s v="Standard"/>
    <s v="medium"/>
    <s v="medium"/>
    <n v="441.49"/>
    <n v="84.99"/>
    <d v="1993-04-12T00:00:00"/>
    <n v="356.5"/>
    <s v="Male"/>
    <n v="33"/>
    <d v="1962-12-19T00:00:00"/>
    <n v="59.801951150748359"/>
    <n v="0"/>
    <s v="Health"/>
    <s v="Mass Customer"/>
    <s v="N"/>
    <s v="No"/>
    <n v="20"/>
    <m/>
  </r>
  <r>
    <n v="885"/>
    <n v="36"/>
    <x v="535"/>
    <n v="310"/>
    <d v="2017-02-23T00:00:00"/>
    <b v="1"/>
    <s v="Approved"/>
    <s v="Solex"/>
    <s v="Standard"/>
    <s v="low"/>
    <s v="medium"/>
    <n v="945.04"/>
    <n v="507.58"/>
    <d v="1995-12-19T00:00:00"/>
    <n v="437.46"/>
    <s v="Male"/>
    <n v="33"/>
    <d v="1962-12-19T00:00:00"/>
    <n v="59.801951150748359"/>
    <n v="0"/>
    <s v="Health"/>
    <s v="Mass Customer"/>
    <s v="N"/>
    <s v="No"/>
    <n v="20"/>
    <m/>
  </r>
  <r>
    <n v="3430"/>
    <n v="98"/>
    <x v="535"/>
    <n v="322"/>
    <d v="2017-02-11T00:00:00"/>
    <b v="1"/>
    <s v="Approved"/>
    <s v="Trek Bicycles"/>
    <s v="Standard"/>
    <s v="high"/>
    <s v="medium"/>
    <n v="358.39"/>
    <n v="215.03"/>
    <d v="2004-01-16T00:00:00"/>
    <n v="143.35999999999999"/>
    <s v="Male"/>
    <n v="33"/>
    <d v="1962-12-19T00:00:00"/>
    <n v="59.801951150748359"/>
    <n v="0"/>
    <s v="Health"/>
    <s v="Mass Customer"/>
    <s v="N"/>
    <s v="No"/>
    <n v="20"/>
    <m/>
  </r>
  <r>
    <n v="1021"/>
    <n v="52"/>
    <x v="535"/>
    <n v="338"/>
    <d v="2017-01-26T00:00:00"/>
    <b v="0"/>
    <s v="Approved"/>
    <s v="OHM Cycles"/>
    <s v="Road"/>
    <s v="medium"/>
    <s v="medium"/>
    <n v="1280.28"/>
    <n v="829.51"/>
    <d v="2001-11-25T00:00:00"/>
    <n v="450.77"/>
    <s v="Male"/>
    <n v="33"/>
    <d v="1962-12-19T00:00:00"/>
    <n v="59.801951150748359"/>
    <n v="0"/>
    <s v="Health"/>
    <s v="Mass Customer"/>
    <s v="N"/>
    <s v="No"/>
    <n v="20"/>
    <m/>
  </r>
  <r>
    <n v="7866"/>
    <n v="95"/>
    <x v="536"/>
    <n v="40"/>
    <d v="2017-11-20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35"/>
    <d v="1973-05-02T00:00:00"/>
    <n v="49.426608684677824"/>
    <s v="Sales Representative"/>
    <s v="Retail"/>
    <s v="Affluent Customer"/>
    <s v="N"/>
    <s v="No"/>
    <n v="9"/>
    <m/>
  </r>
  <r>
    <n v="9520"/>
    <n v="8"/>
    <x v="536"/>
    <n v="43"/>
    <d v="2017-11-17T00:00:00"/>
    <b v="0"/>
    <s v="Approved"/>
    <s v="Solex"/>
    <s v="Road"/>
    <s v="medium"/>
    <s v="small"/>
    <n v="1703.52"/>
    <n v="1516.13"/>
    <d v="2011-04-16T00:00:00"/>
    <n v="187.38999999999987"/>
    <s v="Male"/>
    <n v="35"/>
    <d v="1973-05-02T00:00:00"/>
    <n v="49.426608684677824"/>
    <s v="Sales Representative"/>
    <s v="Retail"/>
    <s v="Affluent Customer"/>
    <s v="N"/>
    <s v="No"/>
    <n v="9"/>
    <m/>
  </r>
  <r>
    <n v="17100"/>
    <n v="67"/>
    <x v="536"/>
    <n v="55"/>
    <d v="2017-11-05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35"/>
    <d v="1973-05-02T00:00:00"/>
    <n v="49.426608684677824"/>
    <s v="Sales Representative"/>
    <s v="Retail"/>
    <s v="Affluent Customer"/>
    <s v="N"/>
    <s v="No"/>
    <n v="9"/>
    <m/>
  </r>
  <r>
    <n v="4279"/>
    <n v="20"/>
    <x v="536"/>
    <n v="195"/>
    <d v="2017-06-18T00:00:00"/>
    <b v="0"/>
    <s v="Approved"/>
    <s v="Trek Bicycles"/>
    <s v="Standard"/>
    <s v="medium"/>
    <s v="small"/>
    <n v="1775.81"/>
    <n v="1580.47"/>
    <d v="2010-05-05T00:00:00"/>
    <n v="195.33999999999992"/>
    <s v="Male"/>
    <n v="35"/>
    <d v="1973-05-02T00:00:00"/>
    <n v="49.426608684677824"/>
    <s v="Sales Representative"/>
    <s v="Retail"/>
    <s v="Affluent Customer"/>
    <s v="N"/>
    <s v="No"/>
    <n v="9"/>
    <m/>
  </r>
  <r>
    <n v="5712"/>
    <n v="47"/>
    <x v="536"/>
    <n v="279"/>
    <d v="2017-03-26T00:00:00"/>
    <b v="0"/>
    <s v="Approved"/>
    <s v="Trek Bicycles"/>
    <s v="Road"/>
    <s v="low"/>
    <s v="small"/>
    <n v="1720.7"/>
    <n v="1531.42"/>
    <d v="2006-10-01T00:00:00"/>
    <n v="189.27999999999997"/>
    <s v="Male"/>
    <n v="35"/>
    <d v="1973-05-02T00:00:00"/>
    <n v="49.426608684677824"/>
    <s v="Sales Representative"/>
    <s v="Retail"/>
    <s v="Affluent Customer"/>
    <s v="N"/>
    <s v="No"/>
    <n v="9"/>
    <m/>
  </r>
  <r>
    <n v="12591"/>
    <n v="18"/>
    <x v="536"/>
    <n v="285"/>
    <d v="2017-03-20T00:00:00"/>
    <b v="0"/>
    <s v="Approved"/>
    <s v="Solex"/>
    <s v="Standard"/>
    <s v="medium"/>
    <s v="medium"/>
    <n v="575.27"/>
    <n v="431.45"/>
    <d v="2013-03-12T00:00:00"/>
    <n v="143.82"/>
    <s v="Male"/>
    <n v="35"/>
    <d v="1973-05-02T00:00:00"/>
    <n v="49.426608684677824"/>
    <s v="Sales Representative"/>
    <s v="Retail"/>
    <s v="Affluent Customer"/>
    <s v="N"/>
    <s v="No"/>
    <n v="9"/>
    <m/>
  </r>
  <r>
    <n v="9745"/>
    <n v="63"/>
    <x v="536"/>
    <n v="349"/>
    <d v="2017-01-15T00:00:00"/>
    <b v="0"/>
    <s v="Approved"/>
    <s v="Solex"/>
    <s v="Standard"/>
    <s v="medium"/>
    <s v="medium"/>
    <n v="1483.2"/>
    <n v="99.59"/>
    <d v="1998-12-17T00:00:00"/>
    <n v="1383.6100000000001"/>
    <s v="Male"/>
    <n v="35"/>
    <d v="1973-05-02T00:00:00"/>
    <n v="49.426608684677824"/>
    <s v="Sales Representative"/>
    <s v="Retail"/>
    <s v="Affluent Customer"/>
    <s v="N"/>
    <s v="No"/>
    <n v="9"/>
    <m/>
  </r>
  <r>
    <n v="9762"/>
    <n v="60"/>
    <x v="537"/>
    <n v="19"/>
    <d v="2017-12-11T00:00:00"/>
    <b v="1"/>
    <s v="Approved"/>
    <s v="Giant Bicycles"/>
    <s v="Standard"/>
    <s v="high"/>
    <s v="small"/>
    <n v="1977.36"/>
    <n v="1759.85"/>
    <d v="2011-08-24T00:00:00"/>
    <n v="217.51"/>
    <s v="Male"/>
    <n v="64"/>
    <d v="1974-04-24T00:00:00"/>
    <n v="48.448526493214111"/>
    <s v="Programmer IV"/>
    <s v="Manufacturing"/>
    <s v="Mass Customer"/>
    <s v="N"/>
    <s v="No"/>
    <n v="22"/>
    <m/>
  </r>
  <r>
    <n v="4353"/>
    <n v="41"/>
    <x v="537"/>
    <n v="58"/>
    <d v="2017-11-02T00:00:00"/>
    <b v="1"/>
    <s v="Cancelled"/>
    <s v="Solex"/>
    <s v="Road"/>
    <s v="medium"/>
    <s v="medium"/>
    <n v="416.98"/>
    <n v="312.74"/>
    <d v="1997-05-10T00:00:00"/>
    <n v="104.24000000000001"/>
    <s v="Male"/>
    <n v="64"/>
    <d v="1974-04-24T00:00:00"/>
    <n v="48.448526493214111"/>
    <s v="Programmer IV"/>
    <s v="Manufacturing"/>
    <s v="Mass Customer"/>
    <s v="N"/>
    <s v="No"/>
    <n v="22"/>
    <m/>
  </r>
  <r>
    <n v="14927"/>
    <n v="77"/>
    <x v="537"/>
    <n v="64"/>
    <d v="2017-10-27T00:00:00"/>
    <b v="1"/>
    <s v="Approved"/>
    <s v="Norco Bicycles"/>
    <s v="Road"/>
    <s v="medium"/>
    <s v="large"/>
    <n v="1240.31"/>
    <n v="795.1"/>
    <d v="2011-01-10T00:00:00"/>
    <n v="445.20999999999992"/>
    <s v="Male"/>
    <n v="64"/>
    <d v="1974-04-24T00:00:00"/>
    <n v="48.448526493214111"/>
    <s v="Programmer IV"/>
    <s v="Manufacturing"/>
    <s v="Mass Customer"/>
    <s v="N"/>
    <s v="No"/>
    <n v="22"/>
    <m/>
  </r>
  <r>
    <n v="5747"/>
    <n v="64"/>
    <x v="537"/>
    <n v="158"/>
    <d v="2017-07-25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64"/>
    <d v="1974-04-24T00:00:00"/>
    <n v="48.448526493214111"/>
    <s v="Programmer IV"/>
    <s v="Manufacturing"/>
    <s v="Mass Customer"/>
    <s v="N"/>
    <s v="No"/>
    <n v="22"/>
    <m/>
  </r>
  <r>
    <n v="7608"/>
    <n v="66"/>
    <x v="537"/>
    <n v="349"/>
    <d v="2017-01-15T00:00:00"/>
    <b v="0"/>
    <s v="Approved"/>
    <s v="Giant Bicycles"/>
    <s v="Road"/>
    <s v="low"/>
    <s v="small"/>
    <n v="590.26"/>
    <n v="525.33000000000004"/>
    <d v="2010-11-05T00:00:00"/>
    <n v="64.92999999999995"/>
    <s v="Male"/>
    <n v="64"/>
    <d v="1974-04-24T00:00:00"/>
    <n v="48.448526493214111"/>
    <s v="Programmer IV"/>
    <s v="Manufacturing"/>
    <s v="Mass Customer"/>
    <s v="N"/>
    <s v="No"/>
    <n v="22"/>
    <m/>
  </r>
  <r>
    <n v="2842"/>
    <n v="24"/>
    <x v="538"/>
    <m/>
    <d v="2017-11-29T00:00:00"/>
    <m/>
    <s v="Approved"/>
    <s v="Solex"/>
    <s v="Road"/>
    <s v="medium"/>
    <s v="large"/>
    <n v="1777.8"/>
    <n v="820.78"/>
    <n v="33455"/>
    <m/>
    <m/>
    <m/>
    <m/>
    <m/>
    <m/>
    <m/>
    <m/>
    <m/>
    <m/>
    <m/>
    <m/>
  </r>
  <r>
    <n v="333"/>
    <n v="58"/>
    <x v="539"/>
    <n v="14"/>
    <d v="2017-12-16T00:00:00"/>
    <b v="1"/>
    <s v="Approved"/>
    <s v="OHM Cycles"/>
    <s v="Road"/>
    <s v="medium"/>
    <s v="medium"/>
    <n v="1280.28"/>
    <n v="829.51"/>
    <d v="2001-11-25T00:00:00"/>
    <n v="450.77"/>
    <s v="Female"/>
    <n v="23"/>
    <d v="1974-11-08T00:00:00"/>
    <n v="47.906060739472345"/>
    <s v="Statistician III"/>
    <s v="Manufacturing"/>
    <s v="High Net Worth"/>
    <s v="N"/>
    <s v="No"/>
    <n v="20"/>
    <m/>
  </r>
  <r>
    <n v="648"/>
    <n v="84"/>
    <x v="539"/>
    <n v="75"/>
    <d v="2017-10-16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23"/>
    <d v="1974-11-08T00:00:00"/>
    <n v="47.906060739472345"/>
    <s v="Statistician III"/>
    <s v="Manufacturing"/>
    <s v="High Net Worth"/>
    <s v="N"/>
    <s v="No"/>
    <n v="20"/>
    <m/>
  </r>
  <r>
    <n v="4004"/>
    <n v="0"/>
    <x v="539"/>
    <n v="133"/>
    <d v="2017-08-19T00:00:00"/>
    <b v="1"/>
    <s v="Approved"/>
    <s v="Solex"/>
    <s v="Road"/>
    <s v="medium"/>
    <s v="medium"/>
    <n v="416.98"/>
    <n v="312.74"/>
    <d v="1997-05-10T00:00:00"/>
    <n v="104.24000000000001"/>
    <s v="Female"/>
    <n v="23"/>
    <d v="1974-11-08T00:00:00"/>
    <n v="47.906060739472345"/>
    <s v="Statistician III"/>
    <s v="Manufacturing"/>
    <s v="High Net Worth"/>
    <s v="N"/>
    <s v="No"/>
    <n v="20"/>
    <m/>
  </r>
  <r>
    <n v="6970"/>
    <n v="34"/>
    <x v="539"/>
    <n v="144"/>
    <d v="2017-08-08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23"/>
    <d v="1974-11-08T00:00:00"/>
    <n v="47.906060739472345"/>
    <s v="Statistician III"/>
    <s v="Manufacturing"/>
    <s v="High Net Worth"/>
    <s v="N"/>
    <s v="No"/>
    <n v="20"/>
    <m/>
  </r>
  <r>
    <n v="4580"/>
    <n v="97"/>
    <x v="539"/>
    <n v="154"/>
    <d v="2017-07-29T00:00:00"/>
    <b v="0"/>
    <s v="Approved"/>
    <s v="OHM Cycles"/>
    <s v="Road"/>
    <s v="medium"/>
    <s v="medium"/>
    <n v="742.54"/>
    <n v="667.4"/>
    <d v="1991-11-07T00:00:00"/>
    <n v="75.139999999999986"/>
    <s v="Female"/>
    <n v="23"/>
    <d v="1974-11-08T00:00:00"/>
    <n v="47.906060739472345"/>
    <s v="Statistician III"/>
    <s v="Manufacturing"/>
    <s v="High Net Worth"/>
    <s v="N"/>
    <s v="No"/>
    <n v="20"/>
    <m/>
  </r>
  <r>
    <n v="10012"/>
    <n v="23"/>
    <x v="539"/>
    <n v="272"/>
    <d v="2017-04-02T00:00:00"/>
    <b v="1"/>
    <s v="Approved"/>
    <s v="Norco Bicycles"/>
    <s v="Standard"/>
    <s v="medium"/>
    <s v="medium"/>
    <n v="1198.46"/>
    <n v="381.1"/>
    <d v="1998-12-16T00:00:00"/>
    <n v="817.36"/>
    <s v="Female"/>
    <n v="23"/>
    <d v="1974-11-08T00:00:00"/>
    <n v="47.906060739472345"/>
    <s v="Statistician III"/>
    <s v="Manufacturing"/>
    <s v="High Net Worth"/>
    <s v="N"/>
    <s v="No"/>
    <n v="20"/>
    <m/>
  </r>
  <r>
    <n v="9178"/>
    <n v="58"/>
    <x v="540"/>
    <n v="91"/>
    <d v="2017-09-30T00:00:00"/>
    <b v="1"/>
    <s v="Approved"/>
    <s v="OHM Cycles"/>
    <s v="Standard"/>
    <s v="medium"/>
    <s v="medium"/>
    <n v="912.52"/>
    <n v="141.4"/>
    <d v="1993-06-23T00:00:00"/>
    <n v="771.12"/>
    <s v="Female"/>
    <n v="0"/>
    <d v="1955-12-30T00:00:00"/>
    <n v="66.77729361650178"/>
    <s v="Technical Writer"/>
    <s v="Manufacturing"/>
    <s v="Affluent Customer"/>
    <s v="N"/>
    <s v="Yes"/>
    <n v="15"/>
    <m/>
  </r>
  <r>
    <n v="7818"/>
    <n v="93"/>
    <x v="540"/>
    <n v="129"/>
    <d v="2017-08-23T00:00:00"/>
    <b v="1"/>
    <s v="Approved"/>
    <s v="WeareA2B"/>
    <s v="Standard"/>
    <s v="medium"/>
    <s v="medium"/>
    <n v="1065.03"/>
    <n v="230.09"/>
    <d v="2000-11-03T00:00:00"/>
    <n v="834.93999999999994"/>
    <s v="Female"/>
    <n v="0"/>
    <d v="1955-12-30T00:00:00"/>
    <n v="66.77729361650178"/>
    <s v="Technical Writer"/>
    <s v="Manufacturing"/>
    <s v="Affluent Customer"/>
    <s v="N"/>
    <s v="Yes"/>
    <n v="15"/>
    <m/>
  </r>
  <r>
    <n v="12686"/>
    <n v="73"/>
    <x v="540"/>
    <n v="220"/>
    <d v="2017-05-24T00:00:00"/>
    <b v="0"/>
    <s v="Approved"/>
    <s v="Solex"/>
    <s v="Standard"/>
    <s v="medium"/>
    <s v="medium"/>
    <n v="1945.43"/>
    <n v="333.18"/>
    <d v="2006-05-22T00:00:00"/>
    <n v="1612.25"/>
    <s v="Female"/>
    <n v="0"/>
    <d v="1955-12-30T00:00:00"/>
    <n v="66.77729361650178"/>
    <s v="Technical Writer"/>
    <s v="Manufacturing"/>
    <s v="Affluent Customer"/>
    <s v="N"/>
    <s v="Yes"/>
    <n v="15"/>
    <m/>
  </r>
  <r>
    <n v="6360"/>
    <n v="78"/>
    <x v="540"/>
    <n v="295"/>
    <d v="2017-03-10T00:00:00"/>
    <b v="0"/>
    <s v="Approved"/>
    <s v="Giant Bicycles"/>
    <s v="Standard"/>
    <s v="medium"/>
    <s v="large"/>
    <n v="1765.3"/>
    <n v="709.48"/>
    <d v="2003-09-09T00:00:00"/>
    <n v="1055.82"/>
    <s v="Female"/>
    <n v="0"/>
    <d v="1955-12-30T00:00:00"/>
    <n v="66.77729361650178"/>
    <s v="Technical Writer"/>
    <s v="Manufacturing"/>
    <s v="Affluent Customer"/>
    <s v="N"/>
    <s v="Yes"/>
    <n v="15"/>
    <m/>
  </r>
  <r>
    <n v="1389"/>
    <n v="94"/>
    <x v="540"/>
    <n v="318"/>
    <d v="2017-02-15T00:00:00"/>
    <b v="1"/>
    <s v="Approved"/>
    <s v="Giant Bicycles"/>
    <s v="Standard"/>
    <s v="medium"/>
    <s v="large"/>
    <n v="1635.3"/>
    <n v="993.66"/>
    <d v="1994-08-10T00:00:00"/>
    <n v="641.64"/>
    <s v="Female"/>
    <n v="0"/>
    <d v="1955-12-30T00:00:00"/>
    <n v="66.77729361650178"/>
    <s v="Technical Writer"/>
    <s v="Manufacturing"/>
    <s v="Affluent Customer"/>
    <s v="N"/>
    <s v="Yes"/>
    <n v="15"/>
    <m/>
  </r>
  <r>
    <n v="9856"/>
    <n v="40"/>
    <x v="541"/>
    <n v="139"/>
    <d v="2017-08-13T00:00:00"/>
    <b v="0"/>
    <s v="Approved"/>
    <s v="OHM Cycles"/>
    <s v="Standard"/>
    <s v="high"/>
    <s v="medium"/>
    <n v="1458.17"/>
    <n v="874.9"/>
    <d v="2006-02-02T00:00:00"/>
    <n v="583.2700000000001"/>
    <s v="Female"/>
    <n v="70"/>
    <d v="1979-09-19T00:00:00"/>
    <n v="43.040307314814811"/>
    <s v="Food Chemist"/>
    <s v="Health"/>
    <s v="Mass Customer"/>
    <s v="N"/>
    <s v="No"/>
    <n v="10"/>
    <m/>
  </r>
  <r>
    <n v="12356"/>
    <n v="41"/>
    <x v="541"/>
    <n v="351"/>
    <d v="2017-01-13T00:00:00"/>
    <b v="1"/>
    <s v="Approved"/>
    <s v="Solex"/>
    <s v="Road"/>
    <s v="medium"/>
    <s v="medium"/>
    <n v="416.98"/>
    <n v="312.74"/>
    <d v="1997-05-10T00:00:00"/>
    <n v="104.24000000000001"/>
    <s v="Female"/>
    <n v="70"/>
    <d v="1979-09-19T00:00:00"/>
    <n v="43.040307314814811"/>
    <s v="Food Chemist"/>
    <s v="Health"/>
    <s v="Mass Customer"/>
    <s v="N"/>
    <s v="No"/>
    <n v="10"/>
    <m/>
  </r>
  <r>
    <n v="9488"/>
    <n v="1"/>
    <x v="542"/>
    <n v="27"/>
    <d v="2017-12-03T00:00:00"/>
    <b v="0"/>
    <s v="Approved"/>
    <s v="Giant Bicycles"/>
    <s v="Standard"/>
    <s v="medium"/>
    <s v="medium"/>
    <n v="1403.5"/>
    <n v="954.82"/>
    <d v="2012-12-02T00:00:00"/>
    <n v="448.67999999999995"/>
    <s v="Female"/>
    <n v="24"/>
    <d v="1980-07-11T00:00:00"/>
    <n v="42.229348411022329"/>
    <s v="Help Desk Operator"/>
    <s v="Property"/>
    <s v="Mass Customer"/>
    <s v="N"/>
    <s v="Yes"/>
    <n v="10"/>
    <m/>
  </r>
  <r>
    <n v="19182"/>
    <n v="81"/>
    <x v="542"/>
    <n v="57"/>
    <d v="2017-11-03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24"/>
    <d v="1980-07-11T00:00:00"/>
    <n v="42.229348411022329"/>
    <s v="Help Desk Operator"/>
    <s v="Property"/>
    <s v="Mass Customer"/>
    <s v="N"/>
    <s v="Yes"/>
    <n v="10"/>
    <m/>
  </r>
  <r>
    <n v="4791"/>
    <n v="5"/>
    <x v="542"/>
    <n v="82"/>
    <d v="2017-10-09T00:00:00"/>
    <b v="1"/>
    <s v="Approved"/>
    <s v="Trek Bicycles"/>
    <s v="Mountain"/>
    <s v="low"/>
    <s v="medium"/>
    <n v="574.64"/>
    <n v="459.71"/>
    <d v="2007-08-04T00:00:00"/>
    <n v="114.93"/>
    <s v="Female"/>
    <n v="24"/>
    <d v="1980-07-11T00:00:00"/>
    <n v="42.229348411022329"/>
    <s v="Help Desk Operator"/>
    <s v="Property"/>
    <s v="Mass Customer"/>
    <s v="N"/>
    <s v="Yes"/>
    <n v="10"/>
    <m/>
  </r>
  <r>
    <n v="17295"/>
    <n v="49"/>
    <x v="542"/>
    <n v="146"/>
    <d v="2017-08-06T00:00:00"/>
    <b v="0"/>
    <s v="Approved"/>
    <s v="Trek Bicycles"/>
    <s v="Road"/>
    <s v="medium"/>
    <s v="medium"/>
    <n v="533.51"/>
    <n v="400.13"/>
    <d v="1997-10-04T00:00:00"/>
    <n v="133.38"/>
    <s v="Female"/>
    <n v="24"/>
    <d v="1980-07-11T00:00:00"/>
    <n v="42.229348411022329"/>
    <s v="Help Desk Operator"/>
    <s v="Property"/>
    <s v="Mass Customer"/>
    <s v="N"/>
    <s v="Yes"/>
    <n v="10"/>
    <m/>
  </r>
  <r>
    <n v="15158"/>
    <n v="5"/>
    <x v="542"/>
    <n v="277"/>
    <d v="2017-03-28T00:00:00"/>
    <b v="1"/>
    <s v="Approved"/>
    <s v="Trek Bicycles"/>
    <s v="Mountain"/>
    <s v="low"/>
    <s v="medium"/>
    <n v="574.64"/>
    <n v="459.71"/>
    <d v="2014-03-03T00:00:00"/>
    <n v="114.93"/>
    <s v="Female"/>
    <n v="24"/>
    <d v="1980-07-11T00:00:00"/>
    <n v="42.229348411022329"/>
    <s v="Help Desk Operator"/>
    <s v="Property"/>
    <s v="Mass Customer"/>
    <s v="N"/>
    <s v="Yes"/>
    <n v="10"/>
    <m/>
  </r>
  <r>
    <n v="43"/>
    <n v="76"/>
    <x v="542"/>
    <n v="288"/>
    <d v="2017-03-17T00:00:00"/>
    <b v="0"/>
    <s v="Cancelled"/>
    <s v="WeareA2B"/>
    <s v="Standard"/>
    <s v="low"/>
    <s v="medium"/>
    <n v="642.30999999999995"/>
    <n v="513.85"/>
    <d v="2014-10-10T00:00:00"/>
    <n v="128.45999999999992"/>
    <s v="Female"/>
    <n v="24"/>
    <d v="1980-07-11T00:00:00"/>
    <n v="42.229348411022329"/>
    <s v="Help Desk Operator"/>
    <s v="Property"/>
    <s v="Mass Customer"/>
    <s v="N"/>
    <s v="Yes"/>
    <n v="10"/>
    <m/>
  </r>
  <r>
    <n v="16898"/>
    <n v="67"/>
    <x v="542"/>
    <n v="317"/>
    <d v="2017-02-16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24"/>
    <d v="1980-07-11T00:00:00"/>
    <n v="42.229348411022329"/>
    <s v="Help Desk Operator"/>
    <s v="Property"/>
    <s v="Mass Customer"/>
    <s v="N"/>
    <s v="Yes"/>
    <n v="10"/>
    <m/>
  </r>
  <r>
    <n v="6103"/>
    <n v="18"/>
    <x v="543"/>
    <n v="124"/>
    <d v="2017-08-28T00:00:00"/>
    <b v="0"/>
    <s v="Approved"/>
    <s v="Solex"/>
    <s v="Standard"/>
    <s v="medium"/>
    <s v="medium"/>
    <n v="575.27"/>
    <n v="431.45"/>
    <d v="2016-02-04T00:00:00"/>
    <n v="143.82"/>
    <s v="Female"/>
    <n v="18"/>
    <d v="1971-05-31T00:00:00"/>
    <n v="51.349896355910701"/>
    <s v="Senior Editor"/>
    <s v="Retail"/>
    <s v="Mass Customer"/>
    <s v="N"/>
    <s v="Yes"/>
    <n v="4"/>
    <m/>
  </r>
  <r>
    <n v="3190"/>
    <n v="84"/>
    <x v="543"/>
    <n v="169"/>
    <d v="2017-07-14T00:00:00"/>
    <b v="0"/>
    <s v="Approved"/>
    <s v="Trek Bicycles"/>
    <s v="Road"/>
    <s v="medium"/>
    <s v="medium"/>
    <n v="290.62"/>
    <n v="215.14"/>
    <d v="2004-12-18T00:00:00"/>
    <n v="75.480000000000018"/>
    <s v="Female"/>
    <n v="18"/>
    <d v="1971-05-31T00:00:00"/>
    <n v="51.349896355910701"/>
    <s v="Senior Editor"/>
    <s v="Retail"/>
    <s v="Mass Customer"/>
    <s v="N"/>
    <s v="Yes"/>
    <n v="4"/>
    <m/>
  </r>
  <r>
    <n v="6598"/>
    <n v="1"/>
    <x v="543"/>
    <n v="280"/>
    <d v="2017-03-25T00:00:00"/>
    <b v="0"/>
    <s v="Approved"/>
    <s v="Giant Bicycles"/>
    <s v="Standard"/>
    <s v="medium"/>
    <s v="medium"/>
    <n v="1403.5"/>
    <n v="954.82"/>
    <d v="2016-11-14T00:00:00"/>
    <n v="448.67999999999995"/>
    <s v="Female"/>
    <n v="18"/>
    <d v="1971-05-31T00:00:00"/>
    <n v="51.349896355910701"/>
    <s v="Senior Editor"/>
    <s v="Retail"/>
    <s v="Mass Customer"/>
    <s v="N"/>
    <s v="Yes"/>
    <n v="4"/>
    <m/>
  </r>
  <r>
    <n v="2679"/>
    <n v="24"/>
    <x v="543"/>
    <n v="327"/>
    <d v="2017-02-06T00:00:00"/>
    <b v="1"/>
    <s v="Approved"/>
    <s v="Solex"/>
    <s v="Road"/>
    <s v="medium"/>
    <s v="large"/>
    <n v="1777.8"/>
    <n v="820.78"/>
    <d v="2002-03-22T00:00:00"/>
    <n v="957.02"/>
    <s v="Female"/>
    <n v="18"/>
    <d v="1971-05-31T00:00:00"/>
    <n v="51.349896355910701"/>
    <s v="Senior Editor"/>
    <s v="Retail"/>
    <s v="Mass Customer"/>
    <s v="N"/>
    <s v="Yes"/>
    <n v="4"/>
    <m/>
  </r>
  <r>
    <n v="18066"/>
    <n v="1"/>
    <x v="543"/>
    <n v="360"/>
    <d v="2017-01-04T00:00:00"/>
    <b v="0"/>
    <s v="Approved"/>
    <s v="Giant Bicycles"/>
    <s v="Standard"/>
    <s v="medium"/>
    <s v="medium"/>
    <n v="1403.5"/>
    <n v="954.82"/>
    <d v="2016-11-14T00:00:00"/>
    <n v="448.67999999999995"/>
    <s v="Female"/>
    <n v="18"/>
    <d v="1971-05-31T00:00:00"/>
    <n v="51.349896355910701"/>
    <s v="Senior Editor"/>
    <s v="Retail"/>
    <s v="Mass Customer"/>
    <s v="N"/>
    <s v="Yes"/>
    <n v="4"/>
    <m/>
  </r>
  <r>
    <n v="13629"/>
    <n v="89"/>
    <x v="544"/>
    <n v="53"/>
    <d v="2017-11-07T00:00:00"/>
    <b v="0"/>
    <s v="Approved"/>
    <s v="WeareA2B"/>
    <s v="Touring"/>
    <s v="medium"/>
    <s v="large"/>
    <n v="1362.99"/>
    <n v="57.74"/>
    <d v="1993-04-20T00:00:00"/>
    <n v="1305.25"/>
    <s v="Female"/>
    <n v="44"/>
    <d v="1992-06-15T00:00:00"/>
    <n v="30.292362109652469"/>
    <s v="Environmental Tech"/>
    <s v="Argiculture"/>
    <s v="Mass Customer"/>
    <s v="N"/>
    <s v="No"/>
    <n v="6"/>
    <m/>
  </r>
  <r>
    <n v="14183"/>
    <n v="96"/>
    <x v="544"/>
    <n v="74"/>
    <d v="2017-10-17T00:00:00"/>
    <b v="0"/>
    <s v="Approved"/>
    <s v="WeareA2B"/>
    <s v="Road"/>
    <s v="low"/>
    <s v="small"/>
    <n v="1172.78"/>
    <n v="1043.77"/>
    <d v="2002-10-10T00:00:00"/>
    <n v="129.01"/>
    <s v="Female"/>
    <n v="44"/>
    <d v="1992-06-15T00:00:00"/>
    <n v="30.292362109652469"/>
    <s v="Environmental Tech"/>
    <s v="Argiculture"/>
    <s v="Mass Customer"/>
    <s v="N"/>
    <s v="No"/>
    <n v="6"/>
    <m/>
  </r>
  <r>
    <n v="19065"/>
    <n v="41"/>
    <x v="544"/>
    <n v="145"/>
    <d v="2017-08-07T00:00:00"/>
    <b v="1"/>
    <s v="Approved"/>
    <s v="Solex"/>
    <s v="Road"/>
    <s v="medium"/>
    <s v="medium"/>
    <n v="416.98"/>
    <n v="312.74"/>
    <d v="1997-05-10T00:00:00"/>
    <n v="104.24000000000001"/>
    <s v="Female"/>
    <n v="44"/>
    <d v="1992-06-15T00:00:00"/>
    <n v="30.292362109652469"/>
    <s v="Environmental Tech"/>
    <s v="Argiculture"/>
    <s v="Mass Customer"/>
    <s v="N"/>
    <s v="No"/>
    <n v="6"/>
    <m/>
  </r>
  <r>
    <n v="5931"/>
    <n v="53"/>
    <x v="544"/>
    <n v="158"/>
    <d v="2017-07-25T00:00:00"/>
    <b v="0"/>
    <s v="Approved"/>
    <s v="OHM Cycles"/>
    <s v="Standard"/>
    <s v="medium"/>
    <s v="medium"/>
    <n v="795.34"/>
    <n v="101.58"/>
    <d v="1997-02-09T00:00:00"/>
    <n v="693.76"/>
    <s v="Female"/>
    <n v="44"/>
    <d v="1992-06-15T00:00:00"/>
    <n v="30.292362109652469"/>
    <s v="Environmental Tech"/>
    <s v="Argiculture"/>
    <s v="Mass Customer"/>
    <s v="N"/>
    <s v="No"/>
    <n v="6"/>
    <m/>
  </r>
  <r>
    <n v="4866"/>
    <n v="91"/>
    <x v="544"/>
    <n v="182"/>
    <d v="2017-07-01T00:00:00"/>
    <b v="0"/>
    <s v="Approved"/>
    <s v="Solex"/>
    <s v="Standard"/>
    <s v="medium"/>
    <s v="medium"/>
    <n v="100.35"/>
    <n v="75.260000000000005"/>
    <d v="1999-07-26T00:00:00"/>
    <n v="25.089999999999989"/>
    <s v="Female"/>
    <n v="44"/>
    <d v="1992-06-15T00:00:00"/>
    <n v="30.292362109652469"/>
    <s v="Environmental Tech"/>
    <s v="Argiculture"/>
    <s v="Mass Customer"/>
    <s v="N"/>
    <s v="No"/>
    <n v="6"/>
    <m/>
  </r>
  <r>
    <n v="2738"/>
    <n v="75"/>
    <x v="544"/>
    <n v="199"/>
    <d v="2017-06-14T00:00:00"/>
    <b v="1"/>
    <s v="Approved"/>
    <s v="Giant Bicycles"/>
    <s v="Touring"/>
    <s v="medium"/>
    <s v="large"/>
    <n v="1873.97"/>
    <n v="863.95"/>
    <d v="2006-05-22T00:00:00"/>
    <n v="1010.02"/>
    <s v="Female"/>
    <n v="44"/>
    <d v="1992-06-15T00:00:00"/>
    <n v="30.292362109652469"/>
    <s v="Environmental Tech"/>
    <s v="Argiculture"/>
    <s v="Mass Customer"/>
    <s v="N"/>
    <s v="No"/>
    <n v="6"/>
    <m/>
  </r>
  <r>
    <n v="14739"/>
    <n v="71"/>
    <x v="544"/>
    <n v="242"/>
    <d v="2017-05-02T00:00:00"/>
    <b v="1"/>
    <s v="Approved"/>
    <s v="Solex"/>
    <s v="Standard"/>
    <s v="high"/>
    <s v="large"/>
    <n v="1842.92"/>
    <n v="1105.75"/>
    <d v="1995-10-24T00:00:00"/>
    <n v="737.17000000000007"/>
    <s v="Female"/>
    <n v="44"/>
    <d v="1992-06-15T00:00:00"/>
    <n v="30.292362109652469"/>
    <s v="Environmental Tech"/>
    <s v="Argiculture"/>
    <s v="Mass Customer"/>
    <s v="N"/>
    <s v="No"/>
    <n v="6"/>
    <m/>
  </r>
  <r>
    <n v="4921"/>
    <n v="96"/>
    <x v="544"/>
    <n v="297"/>
    <d v="2017-03-08T00:00:00"/>
    <b v="0"/>
    <s v="Approved"/>
    <s v="WeareA2B"/>
    <s v="Road"/>
    <s v="low"/>
    <s v="small"/>
    <n v="1172.78"/>
    <n v="1043.77"/>
    <d v="2002-10-10T00:00:00"/>
    <n v="129.01"/>
    <s v="Female"/>
    <n v="44"/>
    <d v="1992-06-15T00:00:00"/>
    <n v="30.292362109652469"/>
    <s v="Environmental Tech"/>
    <s v="Argiculture"/>
    <s v="Mass Customer"/>
    <s v="N"/>
    <s v="No"/>
    <n v="6"/>
    <m/>
  </r>
  <r>
    <n v="13220"/>
    <n v="82"/>
    <x v="544"/>
    <n v="307"/>
    <d v="2017-02-26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44"/>
    <d v="1992-06-15T00:00:00"/>
    <n v="30.292362109652469"/>
    <s v="Environmental Tech"/>
    <s v="Argiculture"/>
    <s v="Mass Customer"/>
    <s v="N"/>
    <s v="No"/>
    <n v="6"/>
    <m/>
  </r>
  <r>
    <n v="17220"/>
    <n v="12"/>
    <x v="545"/>
    <n v="68"/>
    <d v="2017-10-23T00:00:00"/>
    <b v="1"/>
    <s v="Approved"/>
    <s v="WeareA2B"/>
    <s v="Standard"/>
    <s v="medium"/>
    <s v="medium"/>
    <n v="1231.1500000000001"/>
    <n v="161.6"/>
    <d v="2016-07-09T00:00:00"/>
    <n v="1069.5500000000002"/>
    <s v="Male"/>
    <n v="45"/>
    <d v="1976-02-20T00:00:00"/>
    <n v="46.621129232623026"/>
    <s v="Speech Pathologist"/>
    <s v="Property"/>
    <s v="Affluent Customer"/>
    <s v="N"/>
    <s v="Yes"/>
    <n v="19"/>
    <m/>
  </r>
  <r>
    <n v="5256"/>
    <n v="66"/>
    <x v="545"/>
    <n v="85"/>
    <d v="2017-10-06T00:00:00"/>
    <b v="0"/>
    <s v="Approved"/>
    <s v="Giant Bicycles"/>
    <s v="Road"/>
    <s v="low"/>
    <s v="small"/>
    <n v="590.26"/>
    <n v="525.33000000000004"/>
    <d v="2015-04-11T00:00:00"/>
    <n v="64.92999999999995"/>
    <s v="Male"/>
    <n v="45"/>
    <d v="1976-02-20T00:00:00"/>
    <n v="46.621129232623026"/>
    <s v="Speech Pathologist"/>
    <s v="Property"/>
    <s v="Affluent Customer"/>
    <s v="N"/>
    <s v="Yes"/>
    <n v="19"/>
    <m/>
  </r>
  <r>
    <n v="8050"/>
    <n v="41"/>
    <x v="545"/>
    <n v="89"/>
    <d v="2017-10-02T00:00:00"/>
    <b v="0"/>
    <s v="Approved"/>
    <s v="Solex"/>
    <s v="Road"/>
    <s v="medium"/>
    <s v="medium"/>
    <n v="416.98"/>
    <n v="312.74"/>
    <d v="1997-05-10T00:00:00"/>
    <n v="104.24000000000001"/>
    <s v="Male"/>
    <n v="45"/>
    <d v="1976-02-20T00:00:00"/>
    <n v="46.621129232623026"/>
    <s v="Speech Pathologist"/>
    <s v="Property"/>
    <s v="Affluent Customer"/>
    <s v="N"/>
    <s v="Yes"/>
    <n v="19"/>
    <m/>
  </r>
  <r>
    <n v="17202"/>
    <n v="34"/>
    <x v="545"/>
    <n v="115"/>
    <d v="2017-09-06T00:00:00"/>
    <b v="0"/>
    <s v="Approved"/>
    <s v="Norco Bicycles"/>
    <s v="Road"/>
    <s v="high"/>
    <s v="large"/>
    <n v="774.53"/>
    <n v="464.72"/>
    <d v="2006-02-02T00:00:00"/>
    <n v="309.80999999999995"/>
    <s v="Male"/>
    <n v="45"/>
    <d v="1976-02-20T00:00:00"/>
    <n v="46.621129232623026"/>
    <s v="Speech Pathologist"/>
    <s v="Property"/>
    <s v="Affluent Customer"/>
    <s v="N"/>
    <s v="Yes"/>
    <n v="19"/>
    <m/>
  </r>
  <r>
    <n v="10041"/>
    <n v="34"/>
    <x v="545"/>
    <n v="258"/>
    <d v="2017-04-16T00:00:00"/>
    <b v="0"/>
    <s v="Approved"/>
    <s v="Norco Bicycles"/>
    <s v="Road"/>
    <s v="high"/>
    <s v="large"/>
    <n v="774.53"/>
    <n v="464.72"/>
    <d v="2008-03-19T00:00:00"/>
    <n v="309.80999999999995"/>
    <s v="Male"/>
    <n v="45"/>
    <d v="1976-02-20T00:00:00"/>
    <n v="46.621129232623026"/>
    <s v="Speech Pathologist"/>
    <s v="Property"/>
    <s v="Affluent Customer"/>
    <s v="N"/>
    <s v="Yes"/>
    <n v="19"/>
    <m/>
  </r>
  <r>
    <n v="17751"/>
    <n v="66"/>
    <x v="545"/>
    <n v="275"/>
    <d v="2017-03-30T00:00:00"/>
    <b v="1"/>
    <s v="Approved"/>
    <s v="Giant Bicycles"/>
    <s v="Road"/>
    <s v="low"/>
    <s v="small"/>
    <n v="590.26"/>
    <n v="525.33000000000004"/>
    <d v="1992-10-02T00:00:00"/>
    <n v="64.92999999999995"/>
    <s v="Male"/>
    <n v="45"/>
    <d v="1976-02-20T00:00:00"/>
    <n v="46.621129232623026"/>
    <s v="Speech Pathologist"/>
    <s v="Property"/>
    <s v="Affluent Customer"/>
    <s v="N"/>
    <s v="Yes"/>
    <n v="19"/>
    <m/>
  </r>
  <r>
    <n v="16341"/>
    <n v="48"/>
    <x v="545"/>
    <n v="291"/>
    <d v="2017-03-14T00:00:00"/>
    <b v="1"/>
    <s v="Approved"/>
    <s v="WeareA2B"/>
    <s v="Standard"/>
    <s v="medium"/>
    <s v="medium"/>
    <n v="1762.96"/>
    <n v="950.52"/>
    <d v="2009-04-12T00:00:00"/>
    <n v="812.44"/>
    <s v="Male"/>
    <n v="45"/>
    <d v="1976-02-20T00:00:00"/>
    <n v="46.621129232623026"/>
    <s v="Speech Pathologist"/>
    <s v="Property"/>
    <s v="Affluent Customer"/>
    <s v="N"/>
    <s v="Yes"/>
    <n v="19"/>
    <m/>
  </r>
  <r>
    <n v="417"/>
    <n v="73"/>
    <x v="546"/>
    <n v="89"/>
    <d v="2017-10-02T00:00:00"/>
    <b v="0"/>
    <s v="Approved"/>
    <s v="Solex"/>
    <s v="Standard"/>
    <s v="medium"/>
    <s v="medium"/>
    <n v="1945.43"/>
    <n v="333.18"/>
    <d v="2002-08-31T00:00:00"/>
    <n v="1612.25"/>
    <s v="Male"/>
    <n v="54"/>
    <d v="1976-04-28T00:00:00"/>
    <n v="46.434827863077125"/>
    <s v="Environmental Tech"/>
    <s v="Financial Services"/>
    <s v="Mass Customer"/>
    <s v="N"/>
    <s v="No"/>
    <n v="21"/>
    <m/>
  </r>
  <r>
    <n v="4190"/>
    <n v="1"/>
    <x v="546"/>
    <n v="90"/>
    <d v="2017-10-01T00:00:00"/>
    <b v="1"/>
    <s v="Approved"/>
    <s v="Giant Bicycles"/>
    <s v="Standard"/>
    <s v="medium"/>
    <s v="medium"/>
    <n v="1403.5"/>
    <n v="954.82"/>
    <d v="2016-11-14T00:00:00"/>
    <n v="448.67999999999995"/>
    <s v="Male"/>
    <n v="54"/>
    <d v="1976-04-28T00:00:00"/>
    <n v="46.434827863077125"/>
    <s v="Environmental Tech"/>
    <s v="Financial Services"/>
    <s v="Mass Customer"/>
    <s v="N"/>
    <s v="No"/>
    <n v="21"/>
    <m/>
  </r>
  <r>
    <n v="12619"/>
    <n v="70"/>
    <x v="546"/>
    <n v="328"/>
    <d v="2017-02-05T00:00:00"/>
    <b v="1"/>
    <s v="Approved"/>
    <s v="Trek Bicycles"/>
    <s v="Standard"/>
    <s v="high"/>
    <s v="medium"/>
    <n v="495.72"/>
    <n v="297.43"/>
    <d v="2015-04-11T00:00:00"/>
    <n v="198.29000000000002"/>
    <s v="Male"/>
    <n v="54"/>
    <d v="1976-04-28T00:00:00"/>
    <n v="46.434827863077125"/>
    <s v="Environmental Tech"/>
    <s v="Financial Services"/>
    <s v="Mass Customer"/>
    <s v="N"/>
    <s v="No"/>
    <n v="21"/>
    <m/>
  </r>
  <r>
    <n v="18526"/>
    <n v="1"/>
    <x v="546"/>
    <n v="345"/>
    <d v="2017-01-19T00:00:00"/>
    <b v="1"/>
    <s v="Approved"/>
    <s v="Giant Bicycles"/>
    <s v="Standard"/>
    <s v="medium"/>
    <s v="medium"/>
    <n v="1403.5"/>
    <n v="954.82"/>
    <d v="2016-11-14T00:00:00"/>
    <n v="448.67999999999995"/>
    <s v="Male"/>
    <n v="54"/>
    <d v="1976-04-28T00:00:00"/>
    <n v="46.434827863077125"/>
    <s v="Environmental Tech"/>
    <s v="Financial Services"/>
    <s v="Mass Customer"/>
    <s v="N"/>
    <s v="No"/>
    <n v="21"/>
    <m/>
  </r>
  <r>
    <n v="11386"/>
    <n v="72"/>
    <x v="547"/>
    <n v="75"/>
    <d v="2017-10-16T00:00:00"/>
    <b v="0"/>
    <s v="Approved"/>
    <s v="Norco Bicycles"/>
    <s v="Standard"/>
    <s v="medium"/>
    <s v="medium"/>
    <n v="360.4"/>
    <n v="270.3"/>
    <d v="2004-07-25T00:00:00"/>
    <n v="90.099999999999966"/>
    <s v="Female"/>
    <n v="83"/>
    <d v="1960-09-13T00:00:00"/>
    <n v="62.067704575088783"/>
    <s v="Electrical Engineer"/>
    <s v="Manufacturing"/>
    <s v="Mass Customer"/>
    <s v="N"/>
    <s v="Yes"/>
    <n v="5"/>
    <m/>
  </r>
  <r>
    <n v="7060"/>
    <n v="2"/>
    <x v="547"/>
    <n v="207"/>
    <d v="2017-06-06T00:00:00"/>
    <b v="0"/>
    <s v="Approved"/>
    <s v="Solex"/>
    <s v="Standard"/>
    <s v="medium"/>
    <s v="medium"/>
    <n v="71.489999999999995"/>
    <n v="53.62"/>
    <d v="2012-12-02T00:00:00"/>
    <n v="17.869999999999997"/>
    <s v="Female"/>
    <n v="83"/>
    <d v="1960-09-13T00:00:00"/>
    <n v="62.067704575088783"/>
    <s v="Electrical Engineer"/>
    <s v="Manufacturing"/>
    <s v="Mass Customer"/>
    <s v="N"/>
    <s v="Yes"/>
    <n v="5"/>
    <m/>
  </r>
  <r>
    <n v="9754"/>
    <n v="50"/>
    <x v="547"/>
    <n v="213"/>
    <d v="2017-05-31T00:00:00"/>
    <b v="0"/>
    <s v="Approved"/>
    <s v="WeareA2B"/>
    <s v="Standard"/>
    <s v="medium"/>
    <s v="small"/>
    <n v="175.89"/>
    <n v="131.91999999999999"/>
    <d v="2001-11-25T00:00:00"/>
    <n v="43.97"/>
    <s v="Female"/>
    <n v="83"/>
    <d v="1960-09-13T00:00:00"/>
    <n v="62.067704575088783"/>
    <s v="Electrical Engineer"/>
    <s v="Manufacturing"/>
    <s v="Mass Customer"/>
    <s v="N"/>
    <s v="Yes"/>
    <n v="5"/>
    <m/>
  </r>
  <r>
    <n v="16798"/>
    <n v="99"/>
    <x v="548"/>
    <n v="133"/>
    <d v="2017-08-19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33"/>
    <d v="1975-06-02T00:00:00"/>
    <n v="47.341677178145616"/>
    <s v="Design Engineer"/>
    <s v="Manufacturing"/>
    <s v="Mass Customer"/>
    <s v="N"/>
    <s v="No"/>
    <n v="9"/>
    <m/>
  </r>
  <r>
    <n v="3474"/>
    <n v="86"/>
    <x v="548"/>
    <n v="270"/>
    <d v="2017-04-04T00:00:00"/>
    <b v="1"/>
    <s v="Cancelled"/>
    <s v="OHM Cycles"/>
    <s v="Standard"/>
    <s v="medium"/>
    <s v="medium"/>
    <n v="235.63"/>
    <n v="125.07"/>
    <d v="2004-08-07T00:00:00"/>
    <n v="110.56"/>
    <s v="Male"/>
    <n v="33"/>
    <d v="1975-06-02T00:00:00"/>
    <n v="47.341677178145616"/>
    <s v="Design Engineer"/>
    <s v="Manufacturing"/>
    <s v="Mass Customer"/>
    <s v="N"/>
    <s v="No"/>
    <n v="9"/>
    <m/>
  </r>
  <r>
    <n v="11646"/>
    <n v="59"/>
    <x v="548"/>
    <n v="303"/>
    <d v="2017-03-02T00:00:00"/>
    <b v="0"/>
    <s v="Approved"/>
    <s v="Solex"/>
    <s v="Standard"/>
    <s v="medium"/>
    <s v="large"/>
    <n v="1061.56"/>
    <n v="733.58"/>
    <d v="1993-07-20T00:00:00"/>
    <n v="327.9799999999999"/>
    <s v="Male"/>
    <n v="33"/>
    <d v="1975-06-02T00:00:00"/>
    <n v="47.341677178145616"/>
    <s v="Design Engineer"/>
    <s v="Manufacturing"/>
    <s v="Mass Customer"/>
    <s v="N"/>
    <s v="No"/>
    <n v="9"/>
    <m/>
  </r>
  <r>
    <n v="10146"/>
    <n v="70"/>
    <x v="549"/>
    <n v="128"/>
    <d v="2017-08-24T00:00:00"/>
    <b v="0"/>
    <s v="Approved"/>
    <s v="Trek Bicycles"/>
    <s v="Standard"/>
    <s v="high"/>
    <s v="medium"/>
    <n v="495.72"/>
    <n v="297.43"/>
    <d v="2016-12-06T00:00:00"/>
    <n v="198.29000000000002"/>
    <s v="Male"/>
    <n v="91"/>
    <d v="1959-02-21T00:00:00"/>
    <n v="63.629348410705219"/>
    <s v="VP Accounting"/>
    <s v="Financial Services"/>
    <s v="Mass Customer"/>
    <s v="N"/>
    <s v="Yes"/>
    <n v="6"/>
    <m/>
  </r>
  <r>
    <n v="1006"/>
    <n v="24"/>
    <x v="549"/>
    <n v="154"/>
    <d v="2017-07-29T00:00:00"/>
    <b v="0"/>
    <s v="Approved"/>
    <s v="Solex"/>
    <s v="Road"/>
    <s v="medium"/>
    <s v="large"/>
    <n v="1777.8"/>
    <n v="820.78"/>
    <d v="2016-11-22T00:00:00"/>
    <n v="957.02"/>
    <s v="Male"/>
    <n v="91"/>
    <d v="1959-02-21T00:00:00"/>
    <n v="63.629348410705219"/>
    <s v="VP Accounting"/>
    <s v="Financial Services"/>
    <s v="Mass Customer"/>
    <s v="N"/>
    <s v="Yes"/>
    <n v="6"/>
    <m/>
  </r>
  <r>
    <n v="1310"/>
    <n v="59"/>
    <x v="549"/>
    <n v="187"/>
    <d v="2017-06-26T00:00:00"/>
    <b v="1"/>
    <s v="Approved"/>
    <s v="Solex"/>
    <s v="Standard"/>
    <s v="medium"/>
    <s v="large"/>
    <n v="1061.56"/>
    <n v="733.58"/>
    <d v="2010-11-05T00:00:00"/>
    <n v="327.9799999999999"/>
    <s v="Male"/>
    <n v="91"/>
    <d v="1959-02-21T00:00:00"/>
    <n v="63.629348410705219"/>
    <s v="VP Accounting"/>
    <s v="Financial Services"/>
    <s v="Mass Customer"/>
    <s v="N"/>
    <s v="Yes"/>
    <n v="6"/>
    <m/>
  </r>
  <r>
    <n v="13287"/>
    <n v="63"/>
    <x v="549"/>
    <n v="315"/>
    <d v="2017-02-18T00:00:00"/>
    <b v="0"/>
    <s v="Approved"/>
    <s v="Solex"/>
    <s v="Standard"/>
    <s v="medium"/>
    <s v="medium"/>
    <n v="1483.2"/>
    <n v="99.59"/>
    <d v="2015-04-11T00:00:00"/>
    <n v="1383.6100000000001"/>
    <s v="Male"/>
    <n v="91"/>
    <d v="1959-02-21T00:00:00"/>
    <n v="63.629348410705219"/>
    <s v="VP Accounting"/>
    <s v="Financial Services"/>
    <s v="Mass Customer"/>
    <s v="N"/>
    <s v="Yes"/>
    <n v="6"/>
    <m/>
  </r>
  <r>
    <n v="2084"/>
    <n v="46"/>
    <x v="549"/>
    <n v="324"/>
    <d v="2017-02-09T00:00:00"/>
    <b v="1"/>
    <s v="Approved"/>
    <s v="Solex"/>
    <s v="Standard"/>
    <s v="low"/>
    <s v="medium"/>
    <n v="1289.8499999999999"/>
    <n v="74.510000000000005"/>
    <d v="2012-04-10T00:00:00"/>
    <n v="1215.3399999999999"/>
    <s v="Male"/>
    <n v="91"/>
    <d v="1959-02-21T00:00:00"/>
    <n v="63.629348410705219"/>
    <s v="VP Accounting"/>
    <s v="Financial Services"/>
    <s v="Mass Customer"/>
    <s v="N"/>
    <s v="Yes"/>
    <n v="6"/>
    <m/>
  </r>
  <r>
    <n v="8877"/>
    <n v="19"/>
    <x v="549"/>
    <n v="361"/>
    <d v="2017-01-03T00:00:00"/>
    <b v="1"/>
    <s v="Approved"/>
    <s v="OHM Cycles"/>
    <s v="Road"/>
    <s v="high"/>
    <s v="large"/>
    <n v="12.01"/>
    <n v="7.21"/>
    <d v="2010-05-05T00:00:00"/>
    <n v="4.8"/>
    <s v="Male"/>
    <n v="91"/>
    <d v="1959-02-21T00:00:00"/>
    <n v="63.629348410705219"/>
    <s v="VP Accounting"/>
    <s v="Financial Services"/>
    <s v="Mass Customer"/>
    <s v="N"/>
    <s v="Yes"/>
    <n v="6"/>
    <m/>
  </r>
  <r>
    <n v="16092"/>
    <n v="17"/>
    <x v="550"/>
    <n v="45"/>
    <d v="2017-11-15T00:00:00"/>
    <b v="1"/>
    <s v="Approved"/>
    <s v="Solex"/>
    <s v="Standard"/>
    <s v="high"/>
    <s v="medium"/>
    <n v="1024.6600000000001"/>
    <n v="614.79999999999995"/>
    <d v="2009-03-08T00:00:00"/>
    <n v="409.86000000000013"/>
    <s v="Female"/>
    <n v="25"/>
    <d v="1976-01-28T00:00:00"/>
    <n v="46.684142931570278"/>
    <s v="Engineer II"/>
    <s v="Financial Services"/>
    <s v="Affluent Customer"/>
    <s v="N"/>
    <s v="Yes"/>
    <n v="11"/>
    <m/>
  </r>
  <r>
    <n v="5263"/>
    <n v="2"/>
    <x v="550"/>
    <n v="187"/>
    <d v="2017-06-26T00:00:00"/>
    <b v="1"/>
    <s v="Approved"/>
    <s v="Solex"/>
    <s v="Standard"/>
    <s v="medium"/>
    <s v="medium"/>
    <n v="71.489999999999995"/>
    <n v="53.62"/>
    <d v="2012-09-15T00:00:00"/>
    <n v="17.869999999999997"/>
    <s v="Female"/>
    <n v="25"/>
    <d v="1976-01-28T00:00:00"/>
    <n v="46.684142931570278"/>
    <s v="Engineer II"/>
    <s v="Financial Services"/>
    <s v="Affluent Customer"/>
    <s v="N"/>
    <s v="Yes"/>
    <n v="11"/>
    <m/>
  </r>
  <r>
    <n v="1980"/>
    <n v="53"/>
    <x v="550"/>
    <n v="254"/>
    <d v="2017-04-20T00:00:00"/>
    <b v="0"/>
    <s v="Approved"/>
    <s v="OHM Cycles"/>
    <s v="Standard"/>
    <s v="medium"/>
    <s v="medium"/>
    <n v="795.34"/>
    <n v="101.58"/>
    <d v="1997-10-04T00:00:00"/>
    <n v="693.76"/>
    <s v="Female"/>
    <n v="25"/>
    <d v="1976-01-28T00:00:00"/>
    <n v="46.684142931570278"/>
    <s v="Engineer II"/>
    <s v="Financial Services"/>
    <s v="Affluent Customer"/>
    <s v="N"/>
    <s v="Yes"/>
    <n v="11"/>
    <m/>
  </r>
  <r>
    <n v="5834"/>
    <n v="47"/>
    <x v="550"/>
    <n v="345"/>
    <d v="2017-01-19T00:00:00"/>
    <b v="0"/>
    <s v="Approved"/>
    <s v="Trek Bicycles"/>
    <s v="Road"/>
    <s v="low"/>
    <s v="small"/>
    <n v="1720.7"/>
    <n v="1531.42"/>
    <d v="2003-07-21T00:00:00"/>
    <n v="189.27999999999997"/>
    <s v="Female"/>
    <n v="25"/>
    <d v="1976-01-28T00:00:00"/>
    <n v="46.684142931570278"/>
    <s v="Engineer II"/>
    <s v="Financial Services"/>
    <s v="Affluent Customer"/>
    <s v="N"/>
    <s v="Yes"/>
    <n v="11"/>
    <m/>
  </r>
  <r>
    <n v="11653"/>
    <n v="40"/>
    <x v="551"/>
    <n v="59"/>
    <d v="2017-11-01T00:00:00"/>
    <b v="0"/>
    <s v="Approved"/>
    <s v="OHM Cycles"/>
    <s v="Standard"/>
    <s v="high"/>
    <s v="medium"/>
    <n v="1458.17"/>
    <n v="874.9"/>
    <d v="2008-03-19T00:00:00"/>
    <n v="583.2700000000001"/>
    <s v="Female"/>
    <n v="96"/>
    <d v="1974-01-09T00:00:00"/>
    <n v="48.736197725773714"/>
    <n v="0"/>
    <s v="Property"/>
    <s v="Mass Customer"/>
    <s v="N"/>
    <s v="Yes"/>
    <n v="11"/>
    <m/>
  </r>
  <r>
    <n v="17231"/>
    <n v="56"/>
    <x v="551"/>
    <n v="128"/>
    <d v="2017-08-24T00:00:00"/>
    <b v="1"/>
    <s v="Approved"/>
    <s v="OHM Cycles"/>
    <s v="Standard"/>
    <s v="medium"/>
    <s v="medium"/>
    <n v="183.86"/>
    <n v="137.9"/>
    <d v="2011-08-24T00:00:00"/>
    <n v="45.960000000000008"/>
    <s v="Female"/>
    <n v="96"/>
    <d v="1974-01-09T00:00:00"/>
    <n v="48.736197725773714"/>
    <n v="0"/>
    <s v="Property"/>
    <s v="Mass Customer"/>
    <s v="N"/>
    <s v="Yes"/>
    <n v="11"/>
    <m/>
  </r>
  <r>
    <n v="3387"/>
    <n v="23"/>
    <x v="551"/>
    <n v="148"/>
    <d v="2017-08-04T00:00:00"/>
    <b v="1"/>
    <s v="Approved"/>
    <s v="Norco Bicycles"/>
    <s v="Mountain"/>
    <s v="low"/>
    <s v="small"/>
    <n v="688.63"/>
    <n v="612.88"/>
    <d v="1991-08-05T00:00:00"/>
    <n v="75.75"/>
    <s v="Female"/>
    <n v="96"/>
    <d v="1974-01-09T00:00:00"/>
    <n v="48.736197725773714"/>
    <n v="0"/>
    <s v="Property"/>
    <s v="Mass Customer"/>
    <s v="N"/>
    <s v="Yes"/>
    <n v="11"/>
    <m/>
  </r>
  <r>
    <n v="19456"/>
    <n v="45"/>
    <x v="551"/>
    <n v="314"/>
    <d v="2017-02-19T00:00:00"/>
    <b v="0"/>
    <s v="Approved"/>
    <s v="Solex"/>
    <s v="Standard"/>
    <s v="medium"/>
    <s v="medium"/>
    <n v="441.49"/>
    <n v="84.99"/>
    <d v="2012-06-04T00:00:00"/>
    <n v="356.5"/>
    <s v="Female"/>
    <n v="96"/>
    <d v="1974-01-09T00:00:00"/>
    <n v="48.736197725773714"/>
    <n v="0"/>
    <s v="Property"/>
    <s v="Mass Customer"/>
    <s v="N"/>
    <s v="Yes"/>
    <n v="11"/>
    <m/>
  </r>
  <r>
    <n v="14538"/>
    <n v="9"/>
    <x v="552"/>
    <n v="7"/>
    <d v="2017-12-23T00:00:00"/>
    <b v="0"/>
    <s v="Approved"/>
    <s v="Norco Bicycles"/>
    <s v="Standard"/>
    <s v="medium"/>
    <s v="small"/>
    <n v="1216.1400000000001"/>
    <n v="1082.3599999999999"/>
    <d v="1992-10-11T00:00:00"/>
    <n v="133.7800000000002"/>
    <s v="Female"/>
    <n v="58"/>
    <d v="1978-04-30T00:00:00"/>
    <n v="44.429348411022332"/>
    <s v="VP Sales"/>
    <s v="Manufacturing"/>
    <s v="High Net Worth"/>
    <s v="N"/>
    <s v="Yes"/>
    <n v="10"/>
    <m/>
  </r>
  <r>
    <n v="9094"/>
    <n v="61"/>
    <x v="552"/>
    <n v="51"/>
    <d v="2017-11-09T00:00:00"/>
    <b v="1"/>
    <s v="Approved"/>
    <s v="Norco Bicycles"/>
    <s v="Standard"/>
    <s v="medium"/>
    <s v="small"/>
    <n v="586.45000000000005"/>
    <n v="521.94000000000005"/>
    <d v="2004-08-07T00:00:00"/>
    <n v="64.509999999999991"/>
    <s v="Female"/>
    <n v="58"/>
    <d v="1978-04-30T00:00:00"/>
    <n v="44.429348411022332"/>
    <s v="VP Sales"/>
    <s v="Manufacturing"/>
    <s v="High Net Worth"/>
    <s v="N"/>
    <s v="Yes"/>
    <n v="10"/>
    <m/>
  </r>
  <r>
    <n v="6663"/>
    <n v="34"/>
    <x v="552"/>
    <n v="53"/>
    <d v="2017-11-07T00:00:00"/>
    <b v="0"/>
    <s v="Approved"/>
    <s v="WeareA2B"/>
    <s v="Standard"/>
    <s v="medium"/>
    <s v="medium"/>
    <n v="1231.1500000000001"/>
    <n v="161.6"/>
    <d v="2016-07-09T00:00:00"/>
    <n v="1069.5500000000002"/>
    <s v="Female"/>
    <n v="58"/>
    <d v="1978-04-30T00:00:00"/>
    <n v="44.429348411022332"/>
    <s v="VP Sales"/>
    <s v="Manufacturing"/>
    <s v="High Net Worth"/>
    <s v="N"/>
    <s v="Yes"/>
    <n v="10"/>
    <m/>
  </r>
  <r>
    <n v="8317"/>
    <n v="64"/>
    <x v="552"/>
    <n v="129"/>
    <d v="2017-08-23T00:00:00"/>
    <b v="1"/>
    <s v="Approved"/>
    <s v="Giant Bicycles"/>
    <s v="Standard"/>
    <s v="high"/>
    <s v="small"/>
    <n v="1977.36"/>
    <n v="1759.85"/>
    <d v="2010-11-05T00:00:00"/>
    <n v="217.51"/>
    <s v="Female"/>
    <n v="58"/>
    <d v="1978-04-30T00:00:00"/>
    <n v="44.429348411022332"/>
    <s v="VP Sales"/>
    <s v="Manufacturing"/>
    <s v="High Net Worth"/>
    <s v="N"/>
    <s v="Yes"/>
    <n v="10"/>
    <m/>
  </r>
  <r>
    <n v="15849"/>
    <n v="21"/>
    <x v="552"/>
    <n v="133"/>
    <d v="2017-08-19T00:00:00"/>
    <b v="0"/>
    <s v="Approved"/>
    <s v="WeareA2B"/>
    <s v="Touring"/>
    <s v="medium"/>
    <s v="medium"/>
    <n v="1466.68"/>
    <n v="363.25"/>
    <d v="2013-03-12T00:00:00"/>
    <n v="1103.43"/>
    <s v="Female"/>
    <n v="58"/>
    <d v="1978-04-30T00:00:00"/>
    <n v="44.429348411022332"/>
    <s v="VP Sales"/>
    <s v="Manufacturing"/>
    <s v="High Net Worth"/>
    <s v="N"/>
    <s v="Yes"/>
    <n v="10"/>
    <m/>
  </r>
  <r>
    <n v="15869"/>
    <n v="4"/>
    <x v="552"/>
    <n v="317"/>
    <d v="2017-02-16T00:00:00"/>
    <b v="1"/>
    <s v="Approved"/>
    <s v="Solex"/>
    <s v="Standard"/>
    <s v="medium"/>
    <s v="medium"/>
    <n v="1483.2"/>
    <n v="99.59"/>
    <d v="1992-10-02T00:00:00"/>
    <n v="1383.6100000000001"/>
    <s v="Female"/>
    <n v="58"/>
    <d v="1978-04-30T00:00:00"/>
    <n v="44.429348411022332"/>
    <s v="VP Sales"/>
    <s v="Manufacturing"/>
    <s v="High Net Worth"/>
    <s v="N"/>
    <s v="Yes"/>
    <n v="10"/>
    <m/>
  </r>
  <r>
    <n v="6355"/>
    <n v="1"/>
    <x v="552"/>
    <n v="346"/>
    <d v="2017-01-18T00:00:00"/>
    <b v="1"/>
    <s v="Approved"/>
    <s v="Giant Bicycles"/>
    <s v="Touring"/>
    <s v="medium"/>
    <s v="large"/>
    <n v="1873.97"/>
    <n v="863.95"/>
    <d v="2015-08-10T00:00:00"/>
    <n v="1010.02"/>
    <s v="Female"/>
    <n v="58"/>
    <d v="1978-04-30T00:00:00"/>
    <n v="44.429348411022332"/>
    <s v="VP Sales"/>
    <s v="Manufacturing"/>
    <s v="High Net Worth"/>
    <s v="N"/>
    <s v="Yes"/>
    <n v="10"/>
    <m/>
  </r>
  <r>
    <n v="13002"/>
    <n v="30"/>
    <x v="553"/>
    <n v="55"/>
    <d v="2017-11-05T00:00:00"/>
    <b v="1"/>
    <s v="Approved"/>
    <s v="Solex"/>
    <s v="Standard"/>
    <s v="high"/>
    <s v="medium"/>
    <n v="748.17"/>
    <n v="448.9"/>
    <d v="1991-11-10T00:00:00"/>
    <n v="299.27"/>
    <s v="Male"/>
    <n v="39"/>
    <d v="1961-03-15T00:00:00"/>
    <n v="61.566334712075083"/>
    <s v="Budget/Accounting Analyst III"/>
    <s v="Financial Services"/>
    <s v="Affluent Customer"/>
    <s v="N"/>
    <s v="No"/>
    <n v="19"/>
    <m/>
  </r>
  <r>
    <n v="11253"/>
    <n v="97"/>
    <x v="553"/>
    <n v="127"/>
    <d v="2017-08-25T00:00:00"/>
    <b v="1"/>
    <s v="Approved"/>
    <s v="Solex"/>
    <s v="Standard"/>
    <s v="medium"/>
    <s v="large"/>
    <n v="202.62"/>
    <n v="151.96"/>
    <d v="2016-03-29T00:00:00"/>
    <n v="50.66"/>
    <s v="Male"/>
    <n v="39"/>
    <d v="1961-03-15T00:00:00"/>
    <n v="61.566334712075083"/>
    <s v="Budget/Accounting Analyst III"/>
    <s v="Financial Services"/>
    <s v="Affluent Customer"/>
    <s v="N"/>
    <s v="No"/>
    <n v="19"/>
    <m/>
  </r>
  <r>
    <n v="8179"/>
    <n v="2"/>
    <x v="553"/>
    <n v="143"/>
    <d v="2017-08-09T00:00:00"/>
    <b v="1"/>
    <s v="Approved"/>
    <s v="Solex"/>
    <s v="Standard"/>
    <s v="medium"/>
    <s v="medium"/>
    <n v="71.489999999999995"/>
    <n v="53.62"/>
    <d v="2012-12-02T00:00:00"/>
    <n v="17.869999999999997"/>
    <s v="Male"/>
    <n v="39"/>
    <d v="1961-03-15T00:00:00"/>
    <n v="61.566334712075083"/>
    <s v="Budget/Accounting Analyst III"/>
    <s v="Financial Services"/>
    <s v="Affluent Customer"/>
    <s v="N"/>
    <s v="No"/>
    <n v="19"/>
    <m/>
  </r>
  <r>
    <n v="5245"/>
    <n v="32"/>
    <x v="553"/>
    <n v="158"/>
    <d v="2017-07-25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39"/>
    <d v="1961-03-15T00:00:00"/>
    <n v="61.566334712075083"/>
    <s v="Budget/Accounting Analyst III"/>
    <s v="Financial Services"/>
    <s v="Affluent Customer"/>
    <s v="N"/>
    <s v="No"/>
    <n v="19"/>
    <m/>
  </r>
  <r>
    <n v="6803"/>
    <n v="75"/>
    <x v="553"/>
    <n v="182"/>
    <d v="2017-07-01T00:00:00"/>
    <b v="1"/>
    <s v="Approved"/>
    <s v="Giant Bicycles"/>
    <s v="Touring"/>
    <s v="medium"/>
    <s v="large"/>
    <n v="1873.97"/>
    <n v="863.95"/>
    <d v="2006-05-22T00:00:00"/>
    <n v="1010.02"/>
    <s v="Male"/>
    <n v="39"/>
    <d v="1961-03-15T00:00:00"/>
    <n v="61.566334712075083"/>
    <s v="Budget/Accounting Analyst III"/>
    <s v="Financial Services"/>
    <s v="Affluent Customer"/>
    <s v="N"/>
    <s v="No"/>
    <n v="19"/>
    <m/>
  </r>
  <r>
    <n v="10019"/>
    <n v="84"/>
    <x v="553"/>
    <n v="227"/>
    <d v="2017-05-17T00:00:00"/>
    <b v="0"/>
    <s v="Approved"/>
    <s v="Trek Bicycles"/>
    <s v="Road"/>
    <s v="medium"/>
    <s v="medium"/>
    <n v="290.62"/>
    <n v="215.14"/>
    <d v="2004-12-18T00:00:00"/>
    <n v="75.480000000000018"/>
    <s v="Male"/>
    <n v="39"/>
    <d v="1961-03-15T00:00:00"/>
    <n v="61.566334712075083"/>
    <s v="Budget/Accounting Analyst III"/>
    <s v="Financial Services"/>
    <s v="Affluent Customer"/>
    <s v="N"/>
    <s v="No"/>
    <n v="19"/>
    <m/>
  </r>
  <r>
    <n v="15440"/>
    <n v="33"/>
    <x v="553"/>
    <n v="260"/>
    <d v="2017-04-14T00:00:00"/>
    <b v="0"/>
    <s v="Approved"/>
    <s v="Giant Bicycles"/>
    <s v="Standard"/>
    <s v="medium"/>
    <s v="small"/>
    <n v="1311.44"/>
    <n v="1167.18"/>
    <d v="1992-10-11T00:00:00"/>
    <n v="144.26"/>
    <s v="Male"/>
    <n v="39"/>
    <d v="1961-03-15T00:00:00"/>
    <n v="61.566334712075083"/>
    <s v="Budget/Accounting Analyst III"/>
    <s v="Financial Services"/>
    <s v="Affluent Customer"/>
    <s v="N"/>
    <s v="No"/>
    <n v="19"/>
    <m/>
  </r>
  <r>
    <n v="12972"/>
    <n v="13"/>
    <x v="553"/>
    <n v="342"/>
    <d v="2017-01-22T00:00:00"/>
    <b v="0"/>
    <s v="Approved"/>
    <s v="Solex"/>
    <s v="Standard"/>
    <s v="medium"/>
    <s v="medium"/>
    <n v="1163.8900000000001"/>
    <n v="589.27"/>
    <d v="2016-07-09T00:00:00"/>
    <n v="574.62000000000012"/>
    <s v="Male"/>
    <n v="39"/>
    <d v="1961-03-15T00:00:00"/>
    <n v="61.566334712075083"/>
    <s v="Budget/Accounting Analyst III"/>
    <s v="Financial Services"/>
    <s v="Affluent Customer"/>
    <s v="N"/>
    <s v="No"/>
    <n v="19"/>
    <m/>
  </r>
  <r>
    <n v="16925"/>
    <n v="32"/>
    <x v="553"/>
    <n v="348"/>
    <d v="2017-01-16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39"/>
    <d v="1961-03-15T00:00:00"/>
    <n v="61.566334712075083"/>
    <s v="Budget/Accounting Analyst III"/>
    <s v="Financial Services"/>
    <s v="Affluent Customer"/>
    <s v="N"/>
    <s v="No"/>
    <n v="19"/>
    <m/>
  </r>
  <r>
    <n v="989"/>
    <n v="64"/>
    <x v="553"/>
    <n v="356"/>
    <d v="2017-01-08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39"/>
    <d v="1961-03-15T00:00:00"/>
    <n v="61.566334712075083"/>
    <s v="Budget/Accounting Analyst III"/>
    <s v="Financial Services"/>
    <s v="Affluent Customer"/>
    <s v="N"/>
    <s v="No"/>
    <n v="19"/>
    <m/>
  </r>
  <r>
    <n v="16717"/>
    <n v="29"/>
    <x v="553"/>
    <n v="358"/>
    <d v="2017-01-06T00:00:00"/>
    <b v="1"/>
    <s v="Approved"/>
    <s v="Norco Bicycles"/>
    <s v="Road"/>
    <s v="medium"/>
    <s v="medium"/>
    <n v="543.39"/>
    <n v="407.54"/>
    <d v="2016-11-22T00:00:00"/>
    <n v="135.84999999999997"/>
    <s v="Male"/>
    <n v="39"/>
    <d v="1961-03-15T00:00:00"/>
    <n v="61.566334712075083"/>
    <s v="Budget/Accounting Analyst III"/>
    <s v="Financial Services"/>
    <s v="Affluent Customer"/>
    <s v="N"/>
    <s v="No"/>
    <n v="19"/>
    <m/>
  </r>
  <r>
    <n v="4095"/>
    <n v="90"/>
    <x v="554"/>
    <n v="24"/>
    <d v="2017-12-06T00:00:00"/>
    <b v="0"/>
    <s v="Approved"/>
    <s v="Norco Bicycles"/>
    <s v="Standard"/>
    <s v="low"/>
    <s v="medium"/>
    <n v="363.01"/>
    <n v="290.41000000000003"/>
    <d v="1999-06-23T00:00:00"/>
    <n v="72.599999999999966"/>
    <s v="Male"/>
    <n v="19"/>
    <d v="1992-04-11T00:00:00"/>
    <n v="30.47044430143329"/>
    <s v="Recruiting Manager"/>
    <s v="Retail"/>
    <s v="Affluent Customer"/>
    <s v="N"/>
    <s v="Yes"/>
    <n v="10"/>
    <m/>
  </r>
  <r>
    <n v="10901"/>
    <n v="64"/>
    <x v="554"/>
    <n v="45"/>
    <d v="2017-11-15T00:00:00"/>
    <b v="0"/>
    <s v="Approved"/>
    <s v="Trek Bicycles"/>
    <s v="Standard"/>
    <s v="medium"/>
    <s v="large"/>
    <n v="1469.44"/>
    <n v="596.54999999999995"/>
    <d v="2003-09-09T00:00:00"/>
    <n v="872.8900000000001"/>
    <s v="Male"/>
    <n v="19"/>
    <d v="1992-04-11T00:00:00"/>
    <n v="30.47044430143329"/>
    <s v="Recruiting Manager"/>
    <s v="Retail"/>
    <s v="Affluent Customer"/>
    <s v="N"/>
    <s v="Yes"/>
    <n v="10"/>
    <m/>
  </r>
  <r>
    <n v="19019"/>
    <n v="15"/>
    <x v="554"/>
    <n v="75"/>
    <d v="2017-10-16T00:00:00"/>
    <b v="1"/>
    <s v="Approved"/>
    <s v="Norco Bicycles"/>
    <s v="Standard"/>
    <s v="low"/>
    <s v="medium"/>
    <n v="958.74"/>
    <n v="748.9"/>
    <d v="2016-02-04T00:00:00"/>
    <n v="209.84000000000003"/>
    <s v="Male"/>
    <n v="19"/>
    <d v="1992-04-11T00:00:00"/>
    <n v="30.47044430143329"/>
    <s v="Recruiting Manager"/>
    <s v="Retail"/>
    <s v="Affluent Customer"/>
    <s v="N"/>
    <s v="Yes"/>
    <n v="10"/>
    <m/>
  </r>
  <r>
    <n v="502"/>
    <n v="77"/>
    <x v="554"/>
    <n v="200"/>
    <d v="2017-06-13T00:00:00"/>
    <b v="1"/>
    <s v="Approved"/>
    <s v="Norco Bicycles"/>
    <s v="Road"/>
    <s v="medium"/>
    <s v="large"/>
    <n v="1240.31"/>
    <n v="795.1"/>
    <d v="2013-06-09T00:00:00"/>
    <n v="445.20999999999992"/>
    <s v="Male"/>
    <n v="19"/>
    <d v="1992-04-11T00:00:00"/>
    <n v="30.47044430143329"/>
    <s v="Recruiting Manager"/>
    <s v="Retail"/>
    <s v="Affluent Customer"/>
    <s v="N"/>
    <s v="Yes"/>
    <n v="10"/>
    <m/>
  </r>
  <r>
    <n v="5841"/>
    <n v="78"/>
    <x v="554"/>
    <n v="214"/>
    <d v="2017-05-30T00:00:00"/>
    <b v="1"/>
    <s v="Approved"/>
    <s v="Giant Bicycles"/>
    <s v="Standard"/>
    <s v="medium"/>
    <s v="large"/>
    <n v="1765.3"/>
    <n v="709.48"/>
    <d v="1994-08-10T00:00:00"/>
    <n v="1055.82"/>
    <s v="Male"/>
    <n v="19"/>
    <d v="1992-04-11T00:00:00"/>
    <n v="30.47044430143329"/>
    <s v="Recruiting Manager"/>
    <s v="Retail"/>
    <s v="Affluent Customer"/>
    <s v="N"/>
    <s v="Yes"/>
    <n v="10"/>
    <m/>
  </r>
  <r>
    <n v="6603"/>
    <n v="79"/>
    <x v="554"/>
    <n v="308"/>
    <d v="2017-02-25T00:00:00"/>
    <b v="1"/>
    <s v="Approved"/>
    <s v="Norco Bicycles"/>
    <s v="Standard"/>
    <s v="medium"/>
    <s v="medium"/>
    <n v="1555.58"/>
    <n v="818.01"/>
    <d v="2009-03-08T00:00:00"/>
    <n v="737.56999999999994"/>
    <s v="Male"/>
    <n v="19"/>
    <d v="1992-04-11T00:00:00"/>
    <n v="30.47044430143329"/>
    <s v="Recruiting Manager"/>
    <s v="Retail"/>
    <s v="Affluent Customer"/>
    <s v="N"/>
    <s v="Yes"/>
    <n v="10"/>
    <m/>
  </r>
  <r>
    <n v="18696"/>
    <n v="32"/>
    <x v="554"/>
    <n v="319"/>
    <d v="2017-02-14T00:00:00"/>
    <b v="0"/>
    <s v="Approved"/>
    <s v="Giant Bicycles"/>
    <s v="Standard"/>
    <s v="medium"/>
    <s v="medium"/>
    <n v="642.70000000000005"/>
    <n v="211.37"/>
    <d v="1997-05-10T00:00:00"/>
    <n v="431.33000000000004"/>
    <s v="Male"/>
    <n v="19"/>
    <d v="1992-04-11T00:00:00"/>
    <n v="30.47044430143329"/>
    <s v="Recruiting Manager"/>
    <s v="Retail"/>
    <s v="Affluent Customer"/>
    <s v="N"/>
    <s v="Yes"/>
    <n v="10"/>
    <m/>
  </r>
  <r>
    <n v="1663"/>
    <n v="14"/>
    <x v="554"/>
    <n v="344"/>
    <d v="2017-01-20T00:00:00"/>
    <b v="0"/>
    <s v="Approved"/>
    <s v="Trek Bicycles"/>
    <s v="Standard"/>
    <s v="medium"/>
    <s v="small"/>
    <n v="1386.84"/>
    <n v="1234.29"/>
    <d v="1991-05-06T00:00:00"/>
    <n v="152.54999999999995"/>
    <s v="Male"/>
    <n v="19"/>
    <d v="1992-04-11T00:00:00"/>
    <n v="30.47044430143329"/>
    <s v="Recruiting Manager"/>
    <s v="Retail"/>
    <s v="Affluent Customer"/>
    <s v="N"/>
    <s v="Yes"/>
    <n v="10"/>
    <m/>
  </r>
  <r>
    <n v="973"/>
    <n v="82"/>
    <x v="555"/>
    <n v="182"/>
    <d v="2017-07-01T00:00:00"/>
    <b v="1"/>
    <s v="Approved"/>
    <s v="Giant Bicycles"/>
    <s v="Road"/>
    <s v="medium"/>
    <s v="medium"/>
    <n v="1538.99"/>
    <n v="829.65"/>
    <d v="2016-02-04T00:00:00"/>
    <n v="709.34"/>
    <s v="Female"/>
    <n v="94"/>
    <d v="1977-06-10T00:00:00"/>
    <n v="45.317019643581929"/>
    <s v="Environmental Specialist"/>
    <s v="n/a"/>
    <s v="High Net Worth"/>
    <s v="N"/>
    <s v="No"/>
    <n v="19"/>
    <m/>
  </r>
  <r>
    <n v="2802"/>
    <n v="0"/>
    <x v="555"/>
    <n v="213"/>
    <d v="2017-05-31T00:00:00"/>
    <b v="1"/>
    <s v="Approved"/>
    <s v="Solex"/>
    <s v="Standard"/>
    <s v="medium"/>
    <s v="medium"/>
    <n v="441.49"/>
    <n v="84.99"/>
    <d v="1993-04-12T00:00:00"/>
    <n v="356.5"/>
    <s v="Female"/>
    <n v="94"/>
    <d v="1977-06-10T00:00:00"/>
    <n v="45.317019643581929"/>
    <s v="Environmental Specialist"/>
    <s v="n/a"/>
    <s v="High Net Worth"/>
    <s v="N"/>
    <s v="No"/>
    <n v="19"/>
    <m/>
  </r>
  <r>
    <n v="1864"/>
    <n v="0"/>
    <x v="555"/>
    <n v="250"/>
    <d v="2017-04-24T00:00:00"/>
    <b v="0"/>
    <s v="Approved"/>
    <s v="Trek Bicycles"/>
    <s v="Standard"/>
    <s v="high"/>
    <s v="medium"/>
    <n v="495.72"/>
    <n v="297.43"/>
    <d v="2015-04-11T00:00:00"/>
    <n v="198.29000000000002"/>
    <s v="Female"/>
    <n v="94"/>
    <d v="1977-06-10T00:00:00"/>
    <n v="45.317019643581929"/>
    <s v="Environmental Specialist"/>
    <s v="n/a"/>
    <s v="High Net Worth"/>
    <s v="N"/>
    <s v="No"/>
    <n v="19"/>
    <m/>
  </r>
  <r>
    <n v="12836"/>
    <n v="53"/>
    <x v="556"/>
    <n v="166"/>
    <d v="2017-07-17T00:00:00"/>
    <b v="0"/>
    <s v="Approved"/>
    <s v="OHM Cycles"/>
    <s v="Standard"/>
    <s v="medium"/>
    <s v="medium"/>
    <n v="795.34"/>
    <n v="101.58"/>
    <d v="1997-02-09T00:00:00"/>
    <n v="693.76"/>
    <s v="Female"/>
    <n v="39"/>
    <d v="1970-12-24T00:00:00"/>
    <n v="51.78277306855658"/>
    <s v="Teacher"/>
    <s v="Manufacturing"/>
    <s v="Mass Customer"/>
    <s v="N"/>
    <s v="No"/>
    <n v="18"/>
    <m/>
  </r>
  <r>
    <n v="3004"/>
    <n v="69"/>
    <x v="556"/>
    <n v="299"/>
    <d v="2017-03-06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39"/>
    <d v="1970-12-24T00:00:00"/>
    <n v="51.78277306855658"/>
    <s v="Teacher"/>
    <s v="Manufacturing"/>
    <s v="Mass Customer"/>
    <s v="N"/>
    <s v="No"/>
    <n v="18"/>
    <m/>
  </r>
  <r>
    <n v="8777"/>
    <n v="12"/>
    <x v="556"/>
    <n v="299"/>
    <d v="2017-03-06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39"/>
    <d v="1970-12-24T00:00:00"/>
    <n v="51.78277306855658"/>
    <s v="Teacher"/>
    <s v="Manufacturing"/>
    <s v="Mass Customer"/>
    <s v="N"/>
    <s v="No"/>
    <n v="18"/>
    <m/>
  </r>
  <r>
    <n v="15783"/>
    <n v="85"/>
    <x v="556"/>
    <n v="336"/>
    <d v="2017-01-28T00:00:00"/>
    <b v="1"/>
    <s v="Approved"/>
    <s v="WeareA2B"/>
    <s v="Standard"/>
    <s v="medium"/>
    <s v="medium"/>
    <n v="752.64"/>
    <n v="205.36"/>
    <d v="2015-08-02T00:00:00"/>
    <n v="547.28"/>
    <s v="Female"/>
    <n v="39"/>
    <d v="1970-12-24T00:00:00"/>
    <n v="51.78277306855658"/>
    <s v="Teacher"/>
    <s v="Manufacturing"/>
    <s v="Mass Customer"/>
    <s v="N"/>
    <s v="No"/>
    <n v="18"/>
    <m/>
  </r>
  <r>
    <n v="18412"/>
    <n v="1"/>
    <x v="557"/>
    <n v="83"/>
    <d v="2017-10-08T00:00:00"/>
    <b v="1"/>
    <s v="Approved"/>
    <s v="Giant Bicycles"/>
    <s v="Standard"/>
    <s v="medium"/>
    <s v="medium"/>
    <n v="1403.5"/>
    <n v="954.82"/>
    <d v="2012-09-15T00:00:00"/>
    <n v="448.67999999999995"/>
    <s v="Male"/>
    <n v="87"/>
    <d v="1989-07-19T00:00:00"/>
    <n v="33.201951150431249"/>
    <s v="Dental Hygienist"/>
    <s v="Health"/>
    <s v="Affluent Customer"/>
    <s v="N"/>
    <s v="Yes"/>
    <n v="10"/>
    <m/>
  </r>
  <r>
    <n v="18965"/>
    <n v="19"/>
    <x v="557"/>
    <n v="121"/>
    <d v="2017-08-31T00:00:00"/>
    <b v="0"/>
    <s v="Approved"/>
    <s v="OHM Cycles"/>
    <s v="Road"/>
    <s v="high"/>
    <s v="large"/>
    <n v="12.01"/>
    <n v="7.21"/>
    <d v="2011-05-07T00:00:00"/>
    <n v="4.8"/>
    <s v="Male"/>
    <n v="87"/>
    <d v="1989-07-19T00:00:00"/>
    <n v="33.201951150431249"/>
    <s v="Dental Hygienist"/>
    <s v="Health"/>
    <s v="Affluent Customer"/>
    <s v="N"/>
    <s v="Yes"/>
    <n v="10"/>
    <m/>
  </r>
  <r>
    <n v="1248"/>
    <n v="74"/>
    <x v="557"/>
    <n v="169"/>
    <d v="2017-07-14T00:00:00"/>
    <b v="1"/>
    <s v="Approved"/>
    <s v="WeareA2B"/>
    <s v="Standard"/>
    <s v="medium"/>
    <s v="medium"/>
    <n v="1228.07"/>
    <n v="400.91"/>
    <d v="2006-05-22T00:00:00"/>
    <n v="827.15999999999985"/>
    <s v="Male"/>
    <n v="87"/>
    <d v="1989-07-19T00:00:00"/>
    <n v="33.201951150431249"/>
    <s v="Dental Hygienist"/>
    <s v="Health"/>
    <s v="Affluent Customer"/>
    <s v="N"/>
    <s v="Yes"/>
    <n v="10"/>
    <m/>
  </r>
  <r>
    <n v="8158"/>
    <n v="0"/>
    <x v="558"/>
    <n v="136"/>
    <d v="2017-08-16T00:00:00"/>
    <b v="0"/>
    <s v="Approved"/>
    <s v="OHM Cycles"/>
    <s v="Standard"/>
    <s v="low"/>
    <s v="medium"/>
    <n v="71.16"/>
    <n v="56.93"/>
    <d v="2010-11-05T00:00:00"/>
    <n v="14.229999999999997"/>
    <s v="Male"/>
    <n v="93"/>
    <d v="1995-04-25T00:00:00"/>
    <n v="27.432088137049728"/>
    <s v="Environmental Tech"/>
    <s v="Manufacturing"/>
    <s v="High Net Worth"/>
    <s v="N"/>
    <s v="Yes"/>
    <n v="7"/>
    <m/>
  </r>
  <r>
    <n v="5425"/>
    <n v="29"/>
    <x v="558"/>
    <n v="175"/>
    <d v="2017-07-08T00:00:00"/>
    <b v="1"/>
    <s v="Approved"/>
    <s v="WeareA2B"/>
    <s v="Standard"/>
    <s v="medium"/>
    <s v="medium"/>
    <n v="1065.03"/>
    <n v="230.09"/>
    <d v="1994-08-10T00:00:00"/>
    <n v="834.93999999999994"/>
    <s v="Male"/>
    <n v="93"/>
    <d v="1995-04-25T00:00:00"/>
    <n v="27.432088137049728"/>
    <s v="Environmental Tech"/>
    <s v="Manufacturing"/>
    <s v="High Net Worth"/>
    <s v="N"/>
    <s v="Yes"/>
    <n v="7"/>
    <m/>
  </r>
  <r>
    <n v="11835"/>
    <n v="99"/>
    <x v="558"/>
    <n v="222"/>
    <d v="2017-05-22T00:00:00"/>
    <b v="1"/>
    <s v="Approved"/>
    <s v="Trek Bicycles"/>
    <s v="Road"/>
    <s v="low"/>
    <s v="small"/>
    <n v="1720.7"/>
    <n v="1531.42"/>
    <d v="1997-02-09T00:00:00"/>
    <n v="189.27999999999997"/>
    <s v="Male"/>
    <n v="93"/>
    <d v="1995-04-25T00:00:00"/>
    <n v="27.432088137049728"/>
    <s v="Environmental Tech"/>
    <s v="Manufacturing"/>
    <s v="High Net Worth"/>
    <s v="N"/>
    <s v="Yes"/>
    <n v="7"/>
    <m/>
  </r>
  <r>
    <n v="7472"/>
    <n v="56"/>
    <x v="558"/>
    <n v="225"/>
    <d v="2017-05-19T00:00:00"/>
    <b v="0"/>
    <s v="Approved"/>
    <s v="Norco Bicycles"/>
    <s v="Mountain"/>
    <s v="low"/>
    <s v="small"/>
    <n v="688.63"/>
    <n v="612.88"/>
    <d v="2016-11-22T00:00:00"/>
    <n v="75.75"/>
    <s v="Male"/>
    <n v="93"/>
    <d v="1995-04-25T00:00:00"/>
    <n v="27.432088137049728"/>
    <s v="Environmental Tech"/>
    <s v="Manufacturing"/>
    <s v="High Net Worth"/>
    <s v="N"/>
    <s v="Yes"/>
    <n v="7"/>
    <m/>
  </r>
  <r>
    <n v="2948"/>
    <n v="0"/>
    <x v="559"/>
    <m/>
    <d v="2017-09-14T00:00:00"/>
    <b v="0"/>
    <s v="Approved"/>
    <m/>
    <m/>
    <m/>
    <m/>
    <n v="1163.77"/>
    <m/>
    <m/>
    <m/>
    <m/>
    <m/>
    <m/>
    <m/>
    <m/>
    <m/>
    <m/>
    <m/>
    <m/>
    <m/>
    <m/>
  </r>
  <r>
    <n v="7477"/>
    <n v="29"/>
    <x v="558"/>
    <n v="250"/>
    <d v="2017-04-24T00:00:00"/>
    <b v="0"/>
    <s v="Approved"/>
    <s v="WeareA2B"/>
    <s v="Standard"/>
    <s v="medium"/>
    <s v="medium"/>
    <n v="1065.03"/>
    <n v="230.09"/>
    <d v="2003-09-10T00:00:00"/>
    <n v="834.93999999999994"/>
    <s v="Male"/>
    <n v="93"/>
    <d v="1995-04-25T00:00:00"/>
    <n v="27.432088137049728"/>
    <s v="Environmental Tech"/>
    <s v="Manufacturing"/>
    <s v="High Net Worth"/>
    <s v="N"/>
    <s v="Yes"/>
    <n v="7"/>
    <m/>
  </r>
  <r>
    <n v="11319"/>
    <n v="84"/>
    <x v="558"/>
    <n v="257"/>
    <d v="2017-04-17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93"/>
    <d v="1995-04-25T00:00:00"/>
    <n v="27.432088137049728"/>
    <s v="Environmental Tech"/>
    <s v="Manufacturing"/>
    <s v="High Net Worth"/>
    <s v="N"/>
    <s v="Yes"/>
    <n v="7"/>
    <m/>
  </r>
  <r>
    <n v="1056"/>
    <n v="81"/>
    <x v="558"/>
    <n v="280"/>
    <d v="2017-03-25T00:00:00"/>
    <b v="1"/>
    <s v="Approved"/>
    <s v="Solex"/>
    <s v="Standard"/>
    <s v="medium"/>
    <s v="medium"/>
    <n v="1151.96"/>
    <n v="649.49"/>
    <d v="2006-10-01T00:00:00"/>
    <n v="502.47"/>
    <s v="Male"/>
    <n v="93"/>
    <d v="1995-04-25T00:00:00"/>
    <n v="27.432088137049728"/>
    <s v="Environmental Tech"/>
    <s v="Manufacturing"/>
    <s v="High Net Worth"/>
    <s v="N"/>
    <s v="Yes"/>
    <n v="7"/>
    <m/>
  </r>
  <r>
    <n v="14820"/>
    <n v="2"/>
    <x v="558"/>
    <n v="324"/>
    <d v="2017-02-09T00:00:00"/>
    <b v="0"/>
    <s v="Approved"/>
    <s v="Giant Bicycles"/>
    <s v="Road"/>
    <s v="low"/>
    <s v="small"/>
    <n v="590.26"/>
    <n v="525.33000000000004"/>
    <d v="2005-10-22T00:00:00"/>
    <n v="64.92999999999995"/>
    <s v="Male"/>
    <n v="93"/>
    <d v="1995-04-25T00:00:00"/>
    <n v="27.432088137049728"/>
    <s v="Environmental Tech"/>
    <s v="Manufacturing"/>
    <s v="High Net Worth"/>
    <s v="N"/>
    <s v="Yes"/>
    <n v="7"/>
    <m/>
  </r>
  <r>
    <n v="5740"/>
    <n v="7"/>
    <x v="560"/>
    <n v="14"/>
    <d v="2017-12-16T00:00:00"/>
    <b v="0"/>
    <s v="Approved"/>
    <s v="Giant Bicycles"/>
    <s v="Standard"/>
    <s v="medium"/>
    <s v="small"/>
    <n v="1311.44"/>
    <n v="1167.18"/>
    <d v="2003-03-18T00:00:00"/>
    <n v="144.26"/>
    <s v="Female"/>
    <n v="40"/>
    <d v="1966-12-01T00:00:00"/>
    <n v="55.848526492897001"/>
    <n v="0"/>
    <s v="n/a"/>
    <s v="High Net Worth"/>
    <s v="N"/>
    <s v="Yes"/>
    <n v="10"/>
    <m/>
  </r>
  <r>
    <n v="8821"/>
    <n v="74"/>
    <x v="560"/>
    <n v="43"/>
    <d v="2017-11-17T00:00:00"/>
    <b v="0"/>
    <s v="Approved"/>
    <s v="WeareA2B"/>
    <s v="Standard"/>
    <s v="medium"/>
    <s v="medium"/>
    <n v="1762.96"/>
    <n v="950.52"/>
    <d v="2014-07-28T00:00:00"/>
    <n v="812.44"/>
    <s v="Female"/>
    <n v="40"/>
    <d v="1966-12-01T00:00:00"/>
    <n v="55.848526492897001"/>
    <n v="0"/>
    <s v="n/a"/>
    <s v="High Net Worth"/>
    <s v="N"/>
    <s v="Yes"/>
    <n v="10"/>
    <m/>
  </r>
  <r>
    <n v="9334"/>
    <n v="0"/>
    <x v="560"/>
    <n v="122"/>
    <d v="2017-08-30T00:00:00"/>
    <b v="1"/>
    <s v="Approved"/>
    <s v="Solex"/>
    <s v="Standard"/>
    <s v="medium"/>
    <s v="medium"/>
    <n v="441.49"/>
    <n v="84.99"/>
    <d v="2007-12-11T00:00:00"/>
    <n v="356.5"/>
    <s v="Female"/>
    <n v="40"/>
    <d v="1966-12-01T00:00:00"/>
    <n v="55.848526492897001"/>
    <n v="0"/>
    <s v="n/a"/>
    <s v="High Net Worth"/>
    <s v="N"/>
    <s v="Yes"/>
    <n v="10"/>
    <m/>
  </r>
  <r>
    <n v="466"/>
    <n v="13"/>
    <x v="560"/>
    <n v="189"/>
    <d v="2017-06-24T00:00:00"/>
    <b v="1"/>
    <s v="Approved"/>
    <s v="Solex"/>
    <s v="Standard"/>
    <s v="medium"/>
    <s v="medium"/>
    <n v="1577.53"/>
    <n v="826.51"/>
    <d v="1997-05-10T00:00:00"/>
    <n v="751.02"/>
    <s v="Female"/>
    <n v="40"/>
    <d v="1966-12-01T00:00:00"/>
    <n v="55.848526492897001"/>
    <n v="0"/>
    <s v="n/a"/>
    <s v="High Net Worth"/>
    <s v="N"/>
    <s v="Yes"/>
    <n v="10"/>
    <m/>
  </r>
  <r>
    <n v="14695"/>
    <n v="17"/>
    <x v="560"/>
    <n v="257"/>
    <d v="2017-04-17T00:00:00"/>
    <b v="0"/>
    <s v="Approved"/>
    <s v="WeareA2B"/>
    <s v="Touring"/>
    <s v="medium"/>
    <s v="large"/>
    <n v="1362.99"/>
    <n v="57.74"/>
    <d v="1993-04-20T00:00:00"/>
    <n v="1305.25"/>
    <s v="Female"/>
    <n v="40"/>
    <d v="1966-12-01T00:00:00"/>
    <n v="55.848526492897001"/>
    <n v="0"/>
    <s v="n/a"/>
    <s v="High Net Worth"/>
    <s v="N"/>
    <s v="Yes"/>
    <n v="10"/>
    <m/>
  </r>
  <r>
    <n v="18455"/>
    <n v="40"/>
    <x v="561"/>
    <n v="56"/>
    <d v="2017-11-04T00:00:00"/>
    <b v="0"/>
    <s v="Approved"/>
    <s v="OHM Cycles"/>
    <s v="Standard"/>
    <s v="high"/>
    <s v="medium"/>
    <n v="1458.17"/>
    <n v="874.9"/>
    <d v="2006-02-02T00:00:00"/>
    <n v="583.2700000000001"/>
    <s v="Female"/>
    <n v="43"/>
    <d v="1985-02-14T00:00:00"/>
    <n v="37.629348411022335"/>
    <s v="Health Coach II"/>
    <s v="Retail"/>
    <s v="Mass Customer"/>
    <s v="N"/>
    <s v="No"/>
    <n v="21"/>
    <m/>
  </r>
  <r>
    <n v="3644"/>
    <n v="20"/>
    <x v="561"/>
    <n v="78"/>
    <d v="2017-10-13T00:00:00"/>
    <b v="0"/>
    <s v="Approved"/>
    <s v="Trek Bicycles"/>
    <s v="Standard"/>
    <s v="medium"/>
    <s v="small"/>
    <n v="1775.81"/>
    <n v="1580.47"/>
    <d v="2010-05-05T00:00:00"/>
    <n v="195.33999999999992"/>
    <s v="Female"/>
    <n v="43"/>
    <d v="1985-02-14T00:00:00"/>
    <n v="37.629348411022335"/>
    <s v="Health Coach II"/>
    <s v="Retail"/>
    <s v="Mass Customer"/>
    <s v="N"/>
    <s v="No"/>
    <n v="21"/>
    <m/>
  </r>
  <r>
    <n v="336"/>
    <n v="55"/>
    <x v="561"/>
    <n v="86"/>
    <d v="2017-10-05T00:00:00"/>
    <b v="1"/>
    <s v="Approved"/>
    <s v="Trek Bicycles"/>
    <s v="Road"/>
    <s v="medium"/>
    <s v="large"/>
    <n v="1894.19"/>
    <n v="598.76"/>
    <d v="2003-07-21T00:00:00"/>
    <n v="1295.43"/>
    <s v="Female"/>
    <n v="43"/>
    <d v="1985-02-14T00:00:00"/>
    <n v="37.629348411022335"/>
    <s v="Health Coach II"/>
    <s v="Retail"/>
    <s v="Mass Customer"/>
    <s v="N"/>
    <s v="No"/>
    <n v="21"/>
    <m/>
  </r>
  <r>
    <n v="5408"/>
    <n v="36"/>
    <x v="561"/>
    <n v="138"/>
    <d v="2017-08-14T00:00:00"/>
    <b v="0"/>
    <s v="Approved"/>
    <s v="Solex"/>
    <s v="Standard"/>
    <s v="low"/>
    <s v="medium"/>
    <n v="945.04"/>
    <n v="507.58"/>
    <d v="1995-12-19T00:00:00"/>
    <n v="437.46"/>
    <s v="Female"/>
    <n v="43"/>
    <d v="1985-02-14T00:00:00"/>
    <n v="37.629348411022335"/>
    <s v="Health Coach II"/>
    <s v="Retail"/>
    <s v="Mass Customer"/>
    <s v="N"/>
    <s v="No"/>
    <n v="21"/>
    <m/>
  </r>
  <r>
    <n v="15747"/>
    <n v="31"/>
    <x v="561"/>
    <n v="148"/>
    <d v="2017-08-04T00:00:00"/>
    <b v="0"/>
    <s v="Approved"/>
    <s v="Giant Bicycles"/>
    <s v="Standard"/>
    <s v="medium"/>
    <s v="medium"/>
    <n v="230.91"/>
    <n v="173.18"/>
    <d v="2006-11-10T00:00:00"/>
    <n v="57.72999999999999"/>
    <s v="Female"/>
    <n v="43"/>
    <d v="1985-02-14T00:00:00"/>
    <n v="37.629348411022335"/>
    <s v="Health Coach II"/>
    <s v="Retail"/>
    <s v="Mass Customer"/>
    <s v="N"/>
    <s v="No"/>
    <n v="21"/>
    <m/>
  </r>
  <r>
    <n v="2610"/>
    <n v="83"/>
    <x v="561"/>
    <n v="237"/>
    <d v="2017-05-07T00:00:00"/>
    <b v="0"/>
    <s v="Approved"/>
    <s v="Solex"/>
    <s v="Touring"/>
    <s v="medium"/>
    <s v="large"/>
    <n v="2083.94"/>
    <n v="675.03"/>
    <d v="2013-09-16T00:00:00"/>
    <n v="1408.91"/>
    <s v="Female"/>
    <n v="43"/>
    <d v="1985-02-14T00:00:00"/>
    <n v="37.629348411022335"/>
    <s v="Health Coach II"/>
    <s v="Retail"/>
    <s v="Mass Customer"/>
    <s v="N"/>
    <s v="No"/>
    <n v="21"/>
    <m/>
  </r>
  <r>
    <n v="490"/>
    <n v="11"/>
    <x v="561"/>
    <n v="262"/>
    <d v="2017-04-12T00:00:00"/>
    <b v="1"/>
    <s v="Approved"/>
    <s v="Giant Bicycles"/>
    <s v="Standard"/>
    <s v="high"/>
    <s v="medium"/>
    <n v="1274.93"/>
    <n v="764.96"/>
    <d v="2007-08-04T00:00:00"/>
    <n v="509.97"/>
    <s v="Female"/>
    <n v="43"/>
    <d v="1985-02-14T00:00:00"/>
    <n v="37.629348411022335"/>
    <s v="Health Coach II"/>
    <s v="Retail"/>
    <s v="Mass Customer"/>
    <s v="N"/>
    <s v="No"/>
    <n v="21"/>
    <m/>
  </r>
  <r>
    <n v="5332"/>
    <n v="34"/>
    <x v="561"/>
    <n v="282"/>
    <d v="2017-03-23T00:00:00"/>
    <b v="1"/>
    <s v="Approved"/>
    <s v="Norco Bicycles"/>
    <s v="Road"/>
    <s v="high"/>
    <s v="large"/>
    <n v="774.53"/>
    <n v="464.72"/>
    <d v="2003-03-18T00:00:00"/>
    <n v="309.80999999999995"/>
    <s v="Female"/>
    <n v="43"/>
    <d v="1985-02-14T00:00:00"/>
    <n v="37.629348411022335"/>
    <s v="Health Coach II"/>
    <s v="Retail"/>
    <s v="Mass Customer"/>
    <s v="N"/>
    <s v="No"/>
    <n v="21"/>
    <m/>
  </r>
  <r>
    <n v="19367"/>
    <n v="26"/>
    <x v="561"/>
    <n v="283"/>
    <d v="2017-03-22T00:00:00"/>
    <b v="1"/>
    <s v="Approved"/>
    <s v="WeareA2B"/>
    <s v="Standard"/>
    <s v="medium"/>
    <s v="medium"/>
    <n v="1992.93"/>
    <n v="762.63"/>
    <d v="1993-05-26T00:00:00"/>
    <n v="1230.3000000000002"/>
    <s v="Female"/>
    <n v="43"/>
    <d v="1985-02-14T00:00:00"/>
    <n v="37.629348411022335"/>
    <s v="Health Coach II"/>
    <s v="Retail"/>
    <s v="Mass Customer"/>
    <s v="N"/>
    <s v="No"/>
    <n v="21"/>
    <m/>
  </r>
  <r>
    <n v="19507"/>
    <n v="24"/>
    <x v="561"/>
    <n v="320"/>
    <d v="2017-02-13T00:00:00"/>
    <b v="1"/>
    <s v="Approved"/>
    <s v="Solex"/>
    <s v="Road"/>
    <s v="medium"/>
    <s v="large"/>
    <n v="1777.8"/>
    <n v="820.78"/>
    <d v="2011-05-07T00:00:00"/>
    <n v="957.02"/>
    <s v="Female"/>
    <n v="43"/>
    <d v="1985-02-14T00:00:00"/>
    <n v="37.629348411022335"/>
    <s v="Health Coach II"/>
    <s v="Retail"/>
    <s v="Mass Customer"/>
    <s v="N"/>
    <s v="No"/>
    <n v="21"/>
    <m/>
  </r>
  <r>
    <n v="10474"/>
    <n v="45"/>
    <x v="562"/>
    <n v="36"/>
    <d v="2017-11-24T00:00:00"/>
    <b v="1"/>
    <s v="Approved"/>
    <s v="Solex"/>
    <s v="Standard"/>
    <s v="medium"/>
    <s v="medium"/>
    <n v="441.49"/>
    <n v="84.99"/>
    <d v="1993-04-12T00:00:00"/>
    <n v="356.5"/>
    <s v="Female"/>
    <n v="98"/>
    <d v="1971-07-05T00:00:00"/>
    <n v="51.254005944951793"/>
    <n v="0"/>
    <s v="Health"/>
    <s v="Mass Customer"/>
    <s v="N"/>
    <s v="No"/>
    <n v="7"/>
    <m/>
  </r>
  <r>
    <n v="4843"/>
    <n v="86"/>
    <x v="562"/>
    <n v="77"/>
    <d v="2017-10-14T00:00:00"/>
    <b v="0"/>
    <s v="Approved"/>
    <s v="OHM Cycles"/>
    <s v="Standard"/>
    <s v="medium"/>
    <s v="medium"/>
    <n v="235.63"/>
    <n v="125.07"/>
    <d v="2004-08-07T00:00:00"/>
    <n v="110.56"/>
    <s v="Female"/>
    <n v="98"/>
    <d v="1971-07-05T00:00:00"/>
    <n v="51.254005944951793"/>
    <n v="0"/>
    <s v="Health"/>
    <s v="Mass Customer"/>
    <s v="N"/>
    <s v="No"/>
    <n v="7"/>
    <m/>
  </r>
  <r>
    <n v="7854"/>
    <n v="26"/>
    <x v="562"/>
    <n v="120"/>
    <d v="2017-09-01T00:00:00"/>
    <b v="1"/>
    <s v="Approved"/>
    <s v="WeareA2B"/>
    <s v="Standard"/>
    <s v="medium"/>
    <s v="medium"/>
    <n v="1992.93"/>
    <n v="762.63"/>
    <d v="1993-05-26T00:00:00"/>
    <n v="1230.3000000000002"/>
    <s v="Female"/>
    <n v="98"/>
    <d v="1971-07-05T00:00:00"/>
    <n v="51.254005944951793"/>
    <n v="0"/>
    <s v="Health"/>
    <s v="Mass Customer"/>
    <s v="N"/>
    <s v="No"/>
    <n v="7"/>
    <m/>
  </r>
  <r>
    <n v="19163"/>
    <n v="14"/>
    <x v="562"/>
    <n v="155"/>
    <d v="2017-07-28T00:00:00"/>
    <b v="1"/>
    <s v="Approved"/>
    <s v="Trek Bicycles"/>
    <s v="Standard"/>
    <s v="medium"/>
    <s v="small"/>
    <n v="1386.84"/>
    <n v="1234.29"/>
    <d v="2003-08-05T00:00:00"/>
    <n v="152.54999999999995"/>
    <s v="Female"/>
    <n v="98"/>
    <d v="1971-07-05T00:00:00"/>
    <n v="51.254005944951793"/>
    <n v="0"/>
    <s v="Health"/>
    <s v="Mass Customer"/>
    <s v="N"/>
    <s v="No"/>
    <n v="7"/>
    <m/>
  </r>
  <r>
    <n v="2834"/>
    <n v="11"/>
    <x v="562"/>
    <n v="275"/>
    <d v="2017-03-30T00:00:00"/>
    <b v="0"/>
    <s v="Approved"/>
    <s v="Giant Bicycles"/>
    <s v="Standard"/>
    <s v="high"/>
    <s v="medium"/>
    <n v="1274.93"/>
    <n v="764.96"/>
    <d v="2007-08-04T00:00:00"/>
    <n v="509.97"/>
    <s v="Female"/>
    <n v="98"/>
    <d v="1971-07-05T00:00:00"/>
    <n v="51.254005944951793"/>
    <n v="0"/>
    <s v="Health"/>
    <s v="Mass Customer"/>
    <s v="N"/>
    <s v="No"/>
    <n v="7"/>
    <m/>
  </r>
  <r>
    <n v="9229"/>
    <n v="85"/>
    <x v="562"/>
    <n v="323"/>
    <d v="2017-02-10T00:00:00"/>
    <b v="1"/>
    <s v="Approved"/>
    <s v="WeareA2B"/>
    <s v="Standard"/>
    <s v="medium"/>
    <s v="medium"/>
    <n v="752.64"/>
    <n v="205.36"/>
    <d v="2015-08-02T00:00:00"/>
    <n v="547.28"/>
    <s v="Female"/>
    <n v="98"/>
    <d v="1971-07-05T00:00:00"/>
    <n v="51.254005944951793"/>
    <n v="0"/>
    <s v="Health"/>
    <s v="Mass Customer"/>
    <s v="N"/>
    <s v="No"/>
    <n v="7"/>
    <m/>
  </r>
  <r>
    <n v="17566"/>
    <n v="63"/>
    <x v="562"/>
    <n v="329"/>
    <d v="2017-02-04T00:00:00"/>
    <b v="1"/>
    <s v="Approved"/>
    <s v="Solex"/>
    <s v="Standard"/>
    <s v="medium"/>
    <s v="medium"/>
    <n v="1483.2"/>
    <n v="99.59"/>
    <d v="1998-12-17T00:00:00"/>
    <n v="1383.6100000000001"/>
    <s v="Female"/>
    <n v="98"/>
    <d v="1971-07-05T00:00:00"/>
    <n v="51.254005944951793"/>
    <n v="0"/>
    <s v="Health"/>
    <s v="Mass Customer"/>
    <s v="N"/>
    <s v="No"/>
    <n v="7"/>
    <m/>
  </r>
  <r>
    <n v="8906"/>
    <n v="39"/>
    <x v="563"/>
    <n v="155"/>
    <d v="2017-07-28T00:00:00"/>
    <b v="0"/>
    <s v="Approved"/>
    <s v="Giant Bicycles"/>
    <s v="Standard"/>
    <s v="medium"/>
    <s v="large"/>
    <n v="1812.75"/>
    <n v="582.48"/>
    <d v="1999-12-04T00:00:00"/>
    <n v="1230.27"/>
    <s v="Female"/>
    <n v="94"/>
    <d v="1971-01-18T00:00:00"/>
    <n v="51.714279917871643"/>
    <s v="Project Manager"/>
    <s v="Property"/>
    <s v="Mass Customer"/>
    <s v="N"/>
    <s v="Yes"/>
    <n v="11"/>
    <m/>
  </r>
  <r>
    <n v="3944"/>
    <n v="17"/>
    <x v="563"/>
    <n v="257"/>
    <d v="2017-04-17T00:00:00"/>
    <b v="1"/>
    <s v="Approved"/>
    <s v="Solex"/>
    <s v="Standard"/>
    <s v="high"/>
    <s v="medium"/>
    <n v="1024.6600000000001"/>
    <n v="614.79999999999995"/>
    <d v="1995-10-24T00:00:00"/>
    <n v="409.86000000000013"/>
    <s v="Female"/>
    <n v="94"/>
    <d v="1971-01-18T00:00:00"/>
    <n v="51.714279917871643"/>
    <s v="Project Manager"/>
    <s v="Property"/>
    <s v="Mass Customer"/>
    <s v="N"/>
    <s v="Yes"/>
    <n v="11"/>
    <m/>
  </r>
  <r>
    <n v="9937"/>
    <n v="15"/>
    <x v="563"/>
    <n v="320"/>
    <d v="2017-02-13T00:00:00"/>
    <b v="1"/>
    <s v="Approved"/>
    <s v="Norco Bicycles"/>
    <s v="Standard"/>
    <s v="low"/>
    <s v="medium"/>
    <n v="958.74"/>
    <n v="748.9"/>
    <d v="1993-05-26T00:00:00"/>
    <n v="209.84000000000003"/>
    <s v="Female"/>
    <n v="94"/>
    <d v="1971-01-18T00:00:00"/>
    <n v="51.714279917871643"/>
    <s v="Project Manager"/>
    <s v="Property"/>
    <s v="Mass Customer"/>
    <s v="N"/>
    <s v="Yes"/>
    <n v="11"/>
    <m/>
  </r>
  <r>
    <n v="933"/>
    <n v="79"/>
    <x v="563"/>
    <n v="347"/>
    <d v="2017-01-17T00:00:00"/>
    <b v="1"/>
    <s v="Approved"/>
    <s v="Norco Bicycles"/>
    <s v="Standard"/>
    <s v="medium"/>
    <s v="medium"/>
    <n v="1555.58"/>
    <n v="818.01"/>
    <d v="2013-03-12T00:00:00"/>
    <n v="737.56999999999994"/>
    <s v="Female"/>
    <n v="94"/>
    <d v="1971-01-18T00:00:00"/>
    <n v="51.714279917871643"/>
    <s v="Project Manager"/>
    <s v="Property"/>
    <s v="Mass Customer"/>
    <s v="N"/>
    <s v="Yes"/>
    <n v="11"/>
    <m/>
  </r>
  <r>
    <n v="2968"/>
    <n v="70"/>
    <x v="564"/>
    <n v="89"/>
    <d v="2017-10-02T00:00:00"/>
    <b v="1"/>
    <s v="Approved"/>
    <s v="Trek Bicycles"/>
    <s v="Standard"/>
    <s v="high"/>
    <s v="medium"/>
    <n v="495.72"/>
    <n v="297.43"/>
    <d v="2004-07-25T00:00:00"/>
    <n v="198.29000000000002"/>
    <s v="Male"/>
    <n v="64"/>
    <d v="1979-08-06T00:00:00"/>
    <n v="43.160855260020291"/>
    <s v="Developer II"/>
    <s v="Financial Services"/>
    <s v="Affluent Customer"/>
    <s v="N"/>
    <s v="Yes"/>
    <n v="21"/>
    <m/>
  </r>
  <r>
    <n v="14600"/>
    <n v="37"/>
    <x v="564"/>
    <n v="95"/>
    <d v="2017-09-26T00:00:00"/>
    <b v="1"/>
    <s v="Approved"/>
    <s v="OHM Cycles"/>
    <s v="Standard"/>
    <s v="low"/>
    <s v="medium"/>
    <n v="1793.43"/>
    <n v="248.82"/>
    <d v="2011-03-16T00:00:00"/>
    <n v="1544.6100000000001"/>
    <s v="Male"/>
    <n v="64"/>
    <d v="1979-08-06T00:00:00"/>
    <n v="43.160855260020291"/>
    <s v="Developer II"/>
    <s v="Financial Services"/>
    <s v="Affluent Customer"/>
    <s v="N"/>
    <s v="Yes"/>
    <n v="21"/>
    <m/>
  </r>
  <r>
    <n v="8418"/>
    <n v="55"/>
    <x v="564"/>
    <n v="156"/>
    <d v="2017-07-27T00:00:00"/>
    <b v="1"/>
    <s v="Approved"/>
    <s v="Trek Bicycles"/>
    <s v="Road"/>
    <s v="medium"/>
    <s v="large"/>
    <n v="1894.19"/>
    <n v="598.76"/>
    <d v="2003-07-21T00:00:00"/>
    <n v="1295.43"/>
    <s v="Male"/>
    <n v="64"/>
    <d v="1979-08-06T00:00:00"/>
    <n v="43.160855260020291"/>
    <s v="Developer II"/>
    <s v="Financial Services"/>
    <s v="Affluent Customer"/>
    <s v="N"/>
    <s v="Yes"/>
    <n v="21"/>
    <m/>
  </r>
  <r>
    <n v="18255"/>
    <n v="72"/>
    <x v="564"/>
    <n v="221"/>
    <d v="2017-05-23T00:00:00"/>
    <b v="0"/>
    <s v="Approved"/>
    <s v="Norco Bicycles"/>
    <s v="Standard"/>
    <s v="medium"/>
    <s v="medium"/>
    <n v="360.4"/>
    <n v="270.3"/>
    <d v="1997-01-25T00:00:00"/>
    <n v="90.099999999999966"/>
    <s v="Male"/>
    <n v="64"/>
    <d v="1979-08-06T00:00:00"/>
    <n v="43.160855260020291"/>
    <s v="Developer II"/>
    <s v="Financial Services"/>
    <s v="Affluent Customer"/>
    <s v="N"/>
    <s v="Yes"/>
    <n v="21"/>
    <m/>
  </r>
  <r>
    <n v="7883"/>
    <n v="56"/>
    <x v="564"/>
    <n v="308"/>
    <d v="2017-02-25T00:00:00"/>
    <b v="1"/>
    <s v="Approved"/>
    <s v="OHM Cycles"/>
    <s v="Standard"/>
    <s v="medium"/>
    <s v="medium"/>
    <n v="183.86"/>
    <n v="137.9"/>
    <d v="2011-08-24T00:00:00"/>
    <n v="45.960000000000008"/>
    <s v="Male"/>
    <n v="64"/>
    <d v="1979-08-06T00:00:00"/>
    <n v="43.160855260020291"/>
    <s v="Developer II"/>
    <s v="Financial Services"/>
    <s v="Affluent Customer"/>
    <s v="N"/>
    <s v="Yes"/>
    <n v="21"/>
    <m/>
  </r>
  <r>
    <n v="13060"/>
    <n v="46"/>
    <x v="564"/>
    <n v="354"/>
    <d v="2017-01-10T00:00:00"/>
    <b v="1"/>
    <s v="Approved"/>
    <s v="Solex"/>
    <s v="Standard"/>
    <s v="low"/>
    <s v="medium"/>
    <n v="1289.8499999999999"/>
    <n v="74.510000000000005"/>
    <d v="2012-06-04T00:00:00"/>
    <n v="1215.3399999999999"/>
    <s v="Male"/>
    <n v="64"/>
    <d v="1979-08-06T00:00:00"/>
    <n v="43.160855260020291"/>
    <s v="Developer II"/>
    <s v="Financial Services"/>
    <s v="Affluent Customer"/>
    <s v="N"/>
    <s v="Yes"/>
    <n v="21"/>
    <m/>
  </r>
  <r>
    <n v="13254"/>
    <n v="79"/>
    <x v="565"/>
    <n v="59"/>
    <d v="2017-11-01T00:00:00"/>
    <b v="1"/>
    <s v="Approved"/>
    <s v="Norco Bicycles"/>
    <s v="Standard"/>
    <s v="medium"/>
    <s v="medium"/>
    <n v="1555.58"/>
    <n v="818.01"/>
    <d v="2003-09-09T00:00:00"/>
    <n v="737.56999999999994"/>
    <s v="Female"/>
    <n v="61"/>
    <d v="1992-06-15T00:00:00"/>
    <n v="30.292362109652469"/>
    <n v="0"/>
    <s v="n/a"/>
    <s v="Mass Customer"/>
    <s v="N"/>
    <s v="No"/>
    <n v="2"/>
    <m/>
  </r>
  <r>
    <n v="13929"/>
    <n v="24"/>
    <x v="565"/>
    <n v="356"/>
    <d v="2017-01-08T00:00:00"/>
    <b v="0"/>
    <s v="Approved"/>
    <s v="Solex"/>
    <s v="Road"/>
    <s v="medium"/>
    <s v="large"/>
    <n v="1777.8"/>
    <n v="820.78"/>
    <d v="2011-05-07T00:00:00"/>
    <n v="957.02"/>
    <s v="Female"/>
    <n v="61"/>
    <d v="1992-06-15T00:00:00"/>
    <n v="30.292362109652469"/>
    <n v="0"/>
    <s v="n/a"/>
    <s v="Mass Customer"/>
    <s v="N"/>
    <s v="No"/>
    <n v="2"/>
    <m/>
  </r>
  <r>
    <n v="5988"/>
    <n v="0"/>
    <x v="566"/>
    <n v="11"/>
    <d v="2017-12-19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92"/>
    <d v="1982-12-02T00:00:00"/>
    <n v="39.834827862760015"/>
    <s v="Dental Hygienist"/>
    <s v="Health"/>
    <s v="High Net Worth"/>
    <s v="N"/>
    <s v="No"/>
    <n v="10"/>
    <m/>
  </r>
  <r>
    <n v="13441"/>
    <n v="0"/>
    <x v="566"/>
    <n v="41"/>
    <d v="2017-11-19T00:00:00"/>
    <b v="0"/>
    <s v="Approved"/>
    <s v="OHM Cycles"/>
    <s v="Standard"/>
    <s v="medium"/>
    <s v="medium"/>
    <n v="235.63"/>
    <n v="125.07"/>
    <d v="2004-08-07T00:00:00"/>
    <n v="110.56"/>
    <s v="Female"/>
    <n v="92"/>
    <d v="1982-12-02T00:00:00"/>
    <n v="39.834827862760015"/>
    <s v="Dental Hygienist"/>
    <s v="Health"/>
    <s v="High Net Worth"/>
    <s v="N"/>
    <s v="No"/>
    <n v="10"/>
    <m/>
  </r>
  <r>
    <n v="10312"/>
    <n v="92"/>
    <x v="566"/>
    <n v="44"/>
    <d v="2017-11-16T00:00:00"/>
    <b v="1"/>
    <s v="Cancelled"/>
    <s v="WeareA2B"/>
    <s v="Touring"/>
    <s v="medium"/>
    <s v="large"/>
    <n v="1890.39"/>
    <n v="260.14"/>
    <d v="1991-01-21T00:00:00"/>
    <n v="1630.25"/>
    <s v="Female"/>
    <n v="92"/>
    <d v="1982-12-02T00:00:00"/>
    <n v="39.834827862760015"/>
    <s v="Dental Hygienist"/>
    <s v="Health"/>
    <s v="High Net Worth"/>
    <s v="N"/>
    <s v="No"/>
    <n v="10"/>
    <m/>
  </r>
  <r>
    <n v="6149"/>
    <n v="95"/>
    <x v="566"/>
    <n v="221"/>
    <d v="2017-05-23T00:00:00"/>
    <b v="1"/>
    <s v="Approved"/>
    <s v="OHM Cycles"/>
    <s v="Touring"/>
    <s v="low"/>
    <s v="medium"/>
    <n v="1073.07"/>
    <n v="933.84"/>
    <d v="1997-01-25T00:00:00"/>
    <n v="139.2299999999999"/>
    <s v="Female"/>
    <n v="92"/>
    <d v="1982-12-02T00:00:00"/>
    <n v="39.834827862760015"/>
    <s v="Dental Hygienist"/>
    <s v="Health"/>
    <s v="High Net Worth"/>
    <s v="N"/>
    <s v="No"/>
    <n v="10"/>
    <m/>
  </r>
  <r>
    <n v="2991"/>
    <n v="0"/>
    <x v="567"/>
    <m/>
    <d v="2017-04-10T00:00:00"/>
    <b v="1"/>
    <s v="Approved"/>
    <m/>
    <m/>
    <m/>
    <m/>
    <n v="1294.6600000000001"/>
    <m/>
    <m/>
    <m/>
    <m/>
    <m/>
    <m/>
    <m/>
    <m/>
    <m/>
    <m/>
    <m/>
    <m/>
    <m/>
    <m/>
  </r>
  <r>
    <n v="11289"/>
    <n v="70"/>
    <x v="566"/>
    <n v="240"/>
    <d v="2017-05-04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92"/>
    <d v="1982-12-02T00:00:00"/>
    <n v="39.834827862760015"/>
    <s v="Dental Hygienist"/>
    <s v="Health"/>
    <s v="High Net Worth"/>
    <s v="N"/>
    <s v="No"/>
    <n v="10"/>
    <m/>
  </r>
  <r>
    <n v="15705"/>
    <n v="27"/>
    <x v="568"/>
    <n v="95"/>
    <d v="2017-09-26T00:00:00"/>
    <b v="1"/>
    <s v="Approved"/>
    <s v="Trek Bicycles"/>
    <s v="Standard"/>
    <s v="medium"/>
    <s v="medium"/>
    <n v="499.53"/>
    <n v="388.72"/>
    <d v="1999-06-23T00:00:00"/>
    <n v="110.80999999999995"/>
    <s v="Male"/>
    <n v="76"/>
    <d v="1955-04-15T00:00:00"/>
    <n v="67.486882657597675"/>
    <s v="VP Accounting"/>
    <s v="Financial Services"/>
    <s v="Mass Customer"/>
    <s v="N"/>
    <s v="No"/>
    <n v="6"/>
    <m/>
  </r>
  <r>
    <n v="4864"/>
    <n v="25"/>
    <x v="568"/>
    <n v="328"/>
    <d v="2017-02-05T00:00:00"/>
    <b v="1"/>
    <s v="Approved"/>
    <s v="Giant Bicycles"/>
    <s v="Road"/>
    <s v="medium"/>
    <s v="medium"/>
    <n v="1538.99"/>
    <n v="829.65"/>
    <d v="2016-02-04T00:00:00"/>
    <n v="709.34"/>
    <s v="Male"/>
    <n v="76"/>
    <d v="1955-04-15T00:00:00"/>
    <n v="67.486882657597675"/>
    <s v="VP Accounting"/>
    <s v="Financial Services"/>
    <s v="Mass Customer"/>
    <s v="N"/>
    <s v="No"/>
    <n v="6"/>
    <m/>
  </r>
  <r>
    <n v="12756"/>
    <n v="16"/>
    <x v="568"/>
    <n v="338"/>
    <d v="2017-01-26T00:00:00"/>
    <b v="1"/>
    <s v="Approved"/>
    <s v="Norco Bicycles"/>
    <s v="Standard"/>
    <s v="high"/>
    <s v="small"/>
    <n v="1661.92"/>
    <n v="1479.11"/>
    <d v="1994-09-09T00:00:00"/>
    <n v="182.81000000000017"/>
    <s v="Male"/>
    <n v="76"/>
    <d v="1955-04-15T00:00:00"/>
    <n v="67.486882657597675"/>
    <s v="VP Accounting"/>
    <s v="Financial Services"/>
    <s v="Mass Customer"/>
    <s v="N"/>
    <s v="No"/>
    <n v="6"/>
    <m/>
  </r>
  <r>
    <n v="17258"/>
    <n v="49"/>
    <x v="568"/>
    <n v="362"/>
    <d v="2017-01-02T00:00:00"/>
    <b v="0"/>
    <s v="Approved"/>
    <s v="Trek Bicycles"/>
    <s v="Road"/>
    <s v="medium"/>
    <s v="medium"/>
    <n v="533.51"/>
    <n v="400.13"/>
    <d v="2012-06-04T00:00:00"/>
    <n v="133.38"/>
    <s v="Male"/>
    <n v="76"/>
    <d v="1955-04-15T00:00:00"/>
    <n v="67.486882657597675"/>
    <s v="VP Accounting"/>
    <s v="Financial Services"/>
    <s v="Mass Customer"/>
    <s v="N"/>
    <s v="No"/>
    <n v="6"/>
    <m/>
  </r>
  <r>
    <n v="8261"/>
    <n v="37"/>
    <x v="569"/>
    <n v="14"/>
    <d v="2017-12-16T00:00:00"/>
    <b v="1"/>
    <s v="Approved"/>
    <s v="OHM Cycles"/>
    <s v="Standard"/>
    <s v="low"/>
    <s v="medium"/>
    <n v="1793.43"/>
    <n v="248.82"/>
    <d v="1999-07-20T00:00:00"/>
    <n v="1544.6100000000001"/>
    <s v="U"/>
    <n v="30"/>
    <d v="1899-12-30T00:00:00"/>
    <n v="122.81291005454084"/>
    <s v="Tax Accountant"/>
    <s v="IT"/>
    <s v="Mass Customer"/>
    <s v="N"/>
    <s v="No"/>
    <n v="0"/>
    <m/>
  </r>
  <r>
    <n v="12426"/>
    <n v="46"/>
    <x v="569"/>
    <n v="252"/>
    <d v="2017-04-22T00:00:00"/>
    <b v="0"/>
    <s v="Approved"/>
    <s v="Solex"/>
    <s v="Standard"/>
    <s v="low"/>
    <s v="medium"/>
    <n v="1289.8499999999999"/>
    <n v="74.510000000000005"/>
    <d v="2007-12-11T00:00:00"/>
    <n v="1215.3399999999999"/>
    <s v="U"/>
    <n v="30"/>
    <d v="1899-12-30T00:00:00"/>
    <n v="122.81291005454084"/>
    <s v="Tax Accountant"/>
    <s v="IT"/>
    <s v="Mass Customer"/>
    <s v="N"/>
    <s v="No"/>
    <n v="0"/>
    <m/>
  </r>
  <r>
    <n v="1826"/>
    <n v="93"/>
    <x v="569"/>
    <n v="343"/>
    <d v="2017-01-21T00:00:00"/>
    <b v="0"/>
    <s v="Approved"/>
    <s v="WeareA2B"/>
    <s v="Standard"/>
    <s v="medium"/>
    <s v="medium"/>
    <n v="1065.03"/>
    <n v="230.09"/>
    <d v="2000-11-03T00:00:00"/>
    <n v="834.93999999999994"/>
    <s v="U"/>
    <n v="30"/>
    <d v="1899-12-30T00:00:00"/>
    <n v="122.81291005454084"/>
    <s v="Tax Accountant"/>
    <s v="IT"/>
    <s v="Mass Customer"/>
    <s v="N"/>
    <s v="No"/>
    <n v="0"/>
    <m/>
  </r>
  <r>
    <n v="18192"/>
    <n v="59"/>
    <x v="569"/>
    <n v="360"/>
    <d v="2017-01-04T00:00:00"/>
    <b v="1"/>
    <s v="Approved"/>
    <s v="Solex"/>
    <s v="Standard"/>
    <s v="medium"/>
    <s v="large"/>
    <n v="1061.56"/>
    <n v="733.58"/>
    <d v="1993-07-20T00:00:00"/>
    <n v="327.9799999999999"/>
    <s v="U"/>
    <n v="30"/>
    <d v="1899-12-30T00:00:00"/>
    <n v="122.81291005454084"/>
    <s v="Tax Accountant"/>
    <s v="IT"/>
    <s v="Mass Customer"/>
    <s v="N"/>
    <s v="No"/>
    <n v="0"/>
    <m/>
  </r>
  <r>
    <n v="825"/>
    <n v="30"/>
    <x v="569"/>
    <n v="361"/>
    <d v="2017-01-03T00:00:00"/>
    <b v="1"/>
    <s v="Approved"/>
    <s v="Solex"/>
    <s v="Standard"/>
    <s v="high"/>
    <s v="medium"/>
    <n v="748.17"/>
    <n v="448.9"/>
    <d v="1991-11-10T00:00:00"/>
    <n v="299.27"/>
    <s v="U"/>
    <n v="30"/>
    <d v="1899-12-30T00:00:00"/>
    <n v="122.81291005454084"/>
    <s v="Tax Accountant"/>
    <s v="IT"/>
    <s v="Mass Customer"/>
    <s v="N"/>
    <s v="No"/>
    <n v="0"/>
    <m/>
  </r>
  <r>
    <n v="3542"/>
    <n v="16"/>
    <x v="570"/>
    <n v="123"/>
    <d v="2017-08-29T00:00:00"/>
    <b v="1"/>
    <s v="Approved"/>
    <s v="Norco Bicycles"/>
    <s v="Standard"/>
    <s v="high"/>
    <s v="small"/>
    <n v="1661.92"/>
    <n v="1479.11"/>
    <d v="2011-05-07T00:00:00"/>
    <n v="182.81000000000017"/>
    <s v="Male"/>
    <n v="9"/>
    <d v="1996-06-20T00:00:00"/>
    <n v="26.275923753488083"/>
    <s v="Associate Professor"/>
    <s v="Financial Services"/>
    <s v="Mass Customer"/>
    <s v="N"/>
    <s v="Yes"/>
    <n v="4"/>
    <m/>
  </r>
  <r>
    <n v="8826"/>
    <n v="47"/>
    <x v="570"/>
    <n v="142"/>
    <d v="2017-08-10T00:00:00"/>
    <b v="1"/>
    <s v="Approved"/>
    <s v="Trek Bicycles"/>
    <s v="Road"/>
    <s v="low"/>
    <s v="small"/>
    <n v="1720.7"/>
    <n v="1531.42"/>
    <d v="1997-02-09T00:00:00"/>
    <n v="189.27999999999997"/>
    <s v="Male"/>
    <n v="9"/>
    <d v="1996-06-20T00:00:00"/>
    <n v="26.275923753488083"/>
    <s v="Associate Professor"/>
    <s v="Financial Services"/>
    <s v="Mass Customer"/>
    <s v="N"/>
    <s v="Yes"/>
    <n v="4"/>
    <m/>
  </r>
  <r>
    <n v="3629"/>
    <n v="42"/>
    <x v="570"/>
    <n v="153"/>
    <d v="2017-07-30T00:00:00"/>
    <b v="0"/>
    <s v="Approved"/>
    <s v="OHM Cycles"/>
    <s v="Road"/>
    <s v="medium"/>
    <s v="small"/>
    <n v="1810"/>
    <n v="1610.9"/>
    <d v="2014-07-28T00:00:00"/>
    <n v="199.09999999999991"/>
    <s v="Male"/>
    <n v="9"/>
    <d v="1996-06-20T00:00:00"/>
    <n v="26.275923753488083"/>
    <s v="Associate Professor"/>
    <s v="Financial Services"/>
    <s v="Mass Customer"/>
    <s v="N"/>
    <s v="Yes"/>
    <n v="4"/>
    <m/>
  </r>
  <r>
    <n v="9945"/>
    <n v="7"/>
    <x v="570"/>
    <n v="246"/>
    <d v="2017-04-28T00:00:00"/>
    <b v="0"/>
    <s v="Approved"/>
    <s v="Trek Bicycles"/>
    <s v="Road"/>
    <s v="low"/>
    <s v="medium"/>
    <n v="980.37"/>
    <n v="234.43"/>
    <d v="2004-09-28T00:00:00"/>
    <n v="745.94"/>
    <s v="Male"/>
    <n v="9"/>
    <d v="1996-06-20T00:00:00"/>
    <n v="26.275923753488083"/>
    <s v="Associate Professor"/>
    <s v="Financial Services"/>
    <s v="Mass Customer"/>
    <s v="N"/>
    <s v="Yes"/>
    <n v="4"/>
    <m/>
  </r>
  <r>
    <n v="5936"/>
    <n v="74"/>
    <x v="570"/>
    <n v="263"/>
    <d v="2017-04-11T00:00:00"/>
    <b v="1"/>
    <s v="Approved"/>
    <s v="WeareA2B"/>
    <s v="Standard"/>
    <s v="medium"/>
    <s v="medium"/>
    <n v="1228.07"/>
    <n v="400.91"/>
    <d v="1991-07-10T00:00:00"/>
    <n v="827.15999999999985"/>
    <s v="Male"/>
    <n v="9"/>
    <d v="1996-06-20T00:00:00"/>
    <n v="26.275923753488083"/>
    <s v="Associate Professor"/>
    <s v="Financial Services"/>
    <s v="Mass Customer"/>
    <s v="N"/>
    <s v="Yes"/>
    <n v="4"/>
    <m/>
  </r>
  <r>
    <n v="7667"/>
    <n v="72"/>
    <x v="406"/>
    <n v="14"/>
    <d v="2017-12-16T00:00:00"/>
    <b v="0"/>
    <s v="Approved"/>
    <s v="OHM Cycles"/>
    <s v="Standard"/>
    <s v="medium"/>
    <s v="medium"/>
    <n v="912.52"/>
    <n v="141.4"/>
    <d v="2015-10-18T00:00:00"/>
    <n v="771.12"/>
    <s v="Female"/>
    <n v="55"/>
    <d v="1989-09-04T00:00:00"/>
    <n v="33.073184027143576"/>
    <s v="Help Desk Operator"/>
    <s v="IT"/>
    <s v="High Net Worth"/>
    <s v="N"/>
    <s v="No"/>
    <n v="8"/>
    <m/>
  </r>
  <r>
    <n v="14006"/>
    <n v="14"/>
    <x v="406"/>
    <n v="27"/>
    <d v="2017-12-03T00:00:00"/>
    <b v="1"/>
    <s v="Approved"/>
    <s v="Solex"/>
    <s v="Standard"/>
    <s v="high"/>
    <s v="large"/>
    <n v="1842.92"/>
    <n v="1105.75"/>
    <d v="1995-10-24T00:00:00"/>
    <n v="737.17000000000007"/>
    <s v="Female"/>
    <n v="55"/>
    <d v="1989-09-04T00:00:00"/>
    <n v="33.073184027143576"/>
    <s v="Help Desk Operator"/>
    <s v="IT"/>
    <s v="High Net Worth"/>
    <s v="N"/>
    <s v="No"/>
    <n v="8"/>
    <m/>
  </r>
  <r>
    <n v="24"/>
    <n v="82"/>
    <x v="406"/>
    <n v="73"/>
    <d v="2017-10-18T00:00:00"/>
    <b v="0"/>
    <s v="Approved"/>
    <s v="Giant Bicycles"/>
    <s v="Road"/>
    <s v="medium"/>
    <s v="medium"/>
    <n v="1538.99"/>
    <n v="829.65"/>
    <d v="2016-02-04T00:00:00"/>
    <n v="709.34"/>
    <s v="Female"/>
    <n v="55"/>
    <d v="1989-09-04T00:00:00"/>
    <n v="33.073184027143576"/>
    <s v="Help Desk Operator"/>
    <s v="IT"/>
    <s v="High Net Worth"/>
    <s v="N"/>
    <s v="No"/>
    <n v="8"/>
    <m/>
  </r>
  <r>
    <n v="11262"/>
    <n v="38"/>
    <x v="406"/>
    <n v="164"/>
    <d v="2017-07-19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55"/>
    <d v="1989-09-04T00:00:00"/>
    <n v="33.073184027143576"/>
    <s v="Help Desk Operator"/>
    <s v="IT"/>
    <s v="High Net Worth"/>
    <s v="N"/>
    <s v="No"/>
    <n v="8"/>
    <m/>
  </r>
  <r>
    <n v="16357"/>
    <n v="67"/>
    <x v="406"/>
    <n v="201"/>
    <d v="2017-06-12T00:00:00"/>
    <b v="1"/>
    <s v="Approved"/>
    <s v="Solex"/>
    <s v="Standard"/>
    <s v="medium"/>
    <s v="large"/>
    <n v="1071.23"/>
    <n v="380.74"/>
    <d v="1996-04-05T00:00:00"/>
    <n v="690.49"/>
    <s v="Female"/>
    <n v="55"/>
    <d v="1989-09-04T00:00:00"/>
    <n v="33.073184027143576"/>
    <s v="Help Desk Operator"/>
    <s v="IT"/>
    <s v="High Net Worth"/>
    <s v="N"/>
    <s v="No"/>
    <n v="8"/>
    <m/>
  </r>
  <r>
    <n v="6812"/>
    <n v="0"/>
    <x v="406"/>
    <n v="250"/>
    <d v="2017-04-24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55"/>
    <d v="1989-09-04T00:00:00"/>
    <n v="33.073184027143576"/>
    <s v="Help Desk Operator"/>
    <s v="IT"/>
    <s v="High Net Worth"/>
    <s v="N"/>
    <s v="No"/>
    <n v="8"/>
    <m/>
  </r>
  <r>
    <n v="5143"/>
    <n v="11"/>
    <x v="406"/>
    <n v="286"/>
    <d v="2017-03-19T00:00:00"/>
    <b v="1"/>
    <s v="Approved"/>
    <s v="Trek Bicycles"/>
    <s v="Standard"/>
    <s v="medium"/>
    <s v="small"/>
    <n v="1775.81"/>
    <n v="1580.47"/>
    <d v="2010-05-05T00:00:00"/>
    <n v="195.33999999999992"/>
    <s v="Female"/>
    <n v="55"/>
    <d v="1989-09-04T00:00:00"/>
    <n v="33.073184027143576"/>
    <s v="Help Desk Operator"/>
    <s v="IT"/>
    <s v="High Net Worth"/>
    <s v="N"/>
    <s v="No"/>
    <n v="8"/>
    <m/>
  </r>
  <r>
    <n v="5281"/>
    <n v="34"/>
    <x v="406"/>
    <n v="354"/>
    <d v="2017-01-10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55"/>
    <d v="1989-09-04T00:00:00"/>
    <n v="33.073184027143576"/>
    <s v="Help Desk Operator"/>
    <s v="IT"/>
    <s v="High Net Worth"/>
    <s v="N"/>
    <s v="No"/>
    <n v="8"/>
    <m/>
  </r>
  <r>
    <n v="8638"/>
    <n v="53"/>
    <x v="571"/>
    <n v="19"/>
    <d v="2017-12-11T00:00:00"/>
    <b v="1"/>
    <s v="Approved"/>
    <s v="OHM Cycles"/>
    <s v="Standard"/>
    <s v="medium"/>
    <s v="medium"/>
    <n v="795.34"/>
    <n v="101.58"/>
    <d v="1997-02-09T00:00:00"/>
    <n v="693.76"/>
    <s v="Male"/>
    <n v="23"/>
    <d v="1958-01-07T00:00:00"/>
    <n v="64.752636082255208"/>
    <s v="Environmental Tech"/>
    <s v="Financial Services"/>
    <s v="Mass Customer"/>
    <s v="N"/>
    <s v="No"/>
    <n v="20"/>
    <m/>
  </r>
  <r>
    <n v="3276"/>
    <n v="82"/>
    <x v="571"/>
    <n v="59"/>
    <d v="2017-11-01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23"/>
    <d v="1958-01-07T00:00:00"/>
    <n v="64.752636082255208"/>
    <s v="Environmental Tech"/>
    <s v="Financial Services"/>
    <s v="Mass Customer"/>
    <s v="N"/>
    <s v="No"/>
    <n v="20"/>
    <m/>
  </r>
  <r>
    <n v="19664"/>
    <n v="29"/>
    <x v="571"/>
    <n v="75"/>
    <d v="2017-10-16T00:00:00"/>
    <b v="0"/>
    <s v="Approved"/>
    <s v="Norco Bicycles"/>
    <s v="Road"/>
    <s v="medium"/>
    <s v="medium"/>
    <n v="543.39"/>
    <n v="407.54"/>
    <d v="2016-11-22T00:00:00"/>
    <n v="135.84999999999997"/>
    <s v="Male"/>
    <n v="23"/>
    <d v="1958-01-07T00:00:00"/>
    <n v="64.752636082255208"/>
    <s v="Environmental Tech"/>
    <s v="Financial Services"/>
    <s v="Mass Customer"/>
    <s v="N"/>
    <s v="No"/>
    <n v="20"/>
    <m/>
  </r>
  <r>
    <n v="12301"/>
    <n v="37"/>
    <x v="571"/>
    <n v="137"/>
    <d v="2017-08-15T00:00:00"/>
    <b v="0"/>
    <s v="Approved"/>
    <s v="OHM Cycles"/>
    <s v="Standard"/>
    <s v="low"/>
    <s v="medium"/>
    <n v="1793.43"/>
    <n v="248.82"/>
    <d v="1999-07-20T00:00:00"/>
    <n v="1544.6100000000001"/>
    <s v="Male"/>
    <n v="23"/>
    <d v="1958-01-07T00:00:00"/>
    <n v="64.752636082255208"/>
    <s v="Environmental Tech"/>
    <s v="Financial Services"/>
    <s v="Mass Customer"/>
    <s v="N"/>
    <s v="No"/>
    <n v="20"/>
    <m/>
  </r>
  <r>
    <n v="11594"/>
    <n v="66"/>
    <x v="571"/>
    <n v="173"/>
    <d v="2017-07-10T00:00:00"/>
    <b v="0"/>
    <s v="Approved"/>
    <s v="Giant Bicycles"/>
    <s v="Road"/>
    <s v="low"/>
    <s v="small"/>
    <n v="590.26"/>
    <n v="525.33000000000004"/>
    <d v="2010-11-05T00:00:00"/>
    <n v="64.92999999999995"/>
    <s v="Male"/>
    <n v="23"/>
    <d v="1958-01-07T00:00:00"/>
    <n v="64.752636082255208"/>
    <s v="Environmental Tech"/>
    <s v="Financial Services"/>
    <s v="Mass Customer"/>
    <s v="N"/>
    <s v="No"/>
    <n v="20"/>
    <m/>
  </r>
  <r>
    <n v="12823"/>
    <n v="95"/>
    <x v="571"/>
    <n v="205"/>
    <d v="2017-06-08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23"/>
    <d v="1958-01-07T00:00:00"/>
    <n v="64.752636082255208"/>
    <s v="Environmental Tech"/>
    <s v="Financial Services"/>
    <s v="Mass Customer"/>
    <s v="N"/>
    <s v="No"/>
    <n v="20"/>
    <m/>
  </r>
  <r>
    <n v="7822"/>
    <n v="19"/>
    <x v="571"/>
    <n v="297"/>
    <d v="2017-03-08T00:00:00"/>
    <b v="0"/>
    <s v="Approved"/>
    <s v="OHM Cycles"/>
    <s v="Road"/>
    <s v="high"/>
    <s v="large"/>
    <n v="12.01"/>
    <n v="7.21"/>
    <d v="2009-03-08T00:00:00"/>
    <n v="4.8"/>
    <s v="Male"/>
    <n v="23"/>
    <d v="1958-01-07T00:00:00"/>
    <n v="64.752636082255208"/>
    <s v="Environmental Tech"/>
    <s v="Financial Services"/>
    <s v="Mass Customer"/>
    <s v="N"/>
    <s v="No"/>
    <n v="20"/>
    <m/>
  </r>
  <r>
    <n v="7654"/>
    <n v="67"/>
    <x v="571"/>
    <n v="345"/>
    <d v="2017-01-19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23"/>
    <d v="1958-01-07T00:00:00"/>
    <n v="64.752636082255208"/>
    <s v="Environmental Tech"/>
    <s v="Financial Services"/>
    <s v="Mass Customer"/>
    <s v="N"/>
    <s v="No"/>
    <n v="20"/>
    <m/>
  </r>
  <r>
    <n v="12793"/>
    <n v="64"/>
    <x v="571"/>
    <n v="357"/>
    <d v="2017-01-07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23"/>
    <d v="1958-01-07T00:00:00"/>
    <n v="64.752636082255208"/>
    <s v="Environmental Tech"/>
    <s v="Financial Services"/>
    <s v="Mass Customer"/>
    <s v="N"/>
    <s v="No"/>
    <n v="20"/>
    <m/>
  </r>
  <r>
    <n v="2141"/>
    <n v="79"/>
    <x v="571"/>
    <n v="359"/>
    <d v="2017-01-05T00:00:00"/>
    <b v="1"/>
    <s v="Approved"/>
    <s v="Norco Bicycles"/>
    <s v="Standard"/>
    <s v="medium"/>
    <s v="medium"/>
    <n v="1555.58"/>
    <n v="818.01"/>
    <d v="2003-09-09T00:00:00"/>
    <n v="737.56999999999994"/>
    <s v="Male"/>
    <n v="23"/>
    <d v="1958-01-07T00:00:00"/>
    <n v="64.752636082255208"/>
    <s v="Environmental Tech"/>
    <s v="Financial Services"/>
    <s v="Mass Customer"/>
    <s v="N"/>
    <s v="No"/>
    <n v="20"/>
    <m/>
  </r>
  <r>
    <n v="9697"/>
    <n v="29"/>
    <x v="572"/>
    <n v="10"/>
    <d v="2017-12-20T00:00:00"/>
    <b v="1"/>
    <s v="Approved"/>
    <s v="Norco Bicycles"/>
    <s v="Road"/>
    <s v="medium"/>
    <s v="medium"/>
    <n v="543.39"/>
    <n v="407.54"/>
    <d v="2006-11-10T00:00:00"/>
    <n v="135.84999999999997"/>
    <s v="Female"/>
    <n v="73"/>
    <d v="1985-08-20T00:00:00"/>
    <n v="37.117019643581934"/>
    <s v="Chief Design Engineer"/>
    <s v="Property"/>
    <s v="Mass Customer"/>
    <s v="N"/>
    <s v="Yes"/>
    <n v="3"/>
    <m/>
  </r>
  <r>
    <n v="3026"/>
    <n v="16"/>
    <x v="573"/>
    <m/>
    <d v="2017-01-15T00:00:00"/>
    <m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</r>
  <r>
    <n v="11550"/>
    <n v="36"/>
    <x v="572"/>
    <n v="173"/>
    <d v="2017-07-10T00:00:00"/>
    <b v="0"/>
    <s v="Approved"/>
    <s v="Solex"/>
    <s v="Standard"/>
    <s v="low"/>
    <s v="medium"/>
    <n v="945.04"/>
    <n v="507.58"/>
    <d v="2011-03-16T00:00:00"/>
    <n v="437.46"/>
    <s v="Female"/>
    <n v="73"/>
    <d v="1985-08-20T00:00:00"/>
    <n v="37.117019643581934"/>
    <s v="Chief Design Engineer"/>
    <s v="Property"/>
    <s v="Mass Customer"/>
    <s v="N"/>
    <s v="Yes"/>
    <n v="3"/>
    <m/>
  </r>
  <r>
    <n v="12964"/>
    <n v="63"/>
    <x v="572"/>
    <n v="174"/>
    <d v="2017-07-09T00:00:00"/>
    <b v="0"/>
    <s v="Approved"/>
    <s v="Solex"/>
    <s v="Standard"/>
    <s v="medium"/>
    <s v="medium"/>
    <n v="1483.2"/>
    <n v="99.59"/>
    <d v="1995-10-24T00:00:00"/>
    <n v="1383.6100000000001"/>
    <s v="Female"/>
    <n v="73"/>
    <d v="1985-08-20T00:00:00"/>
    <n v="37.117019643581934"/>
    <s v="Chief Design Engineer"/>
    <s v="Property"/>
    <s v="Mass Customer"/>
    <s v="N"/>
    <s v="Yes"/>
    <n v="3"/>
    <m/>
  </r>
  <r>
    <n v="6449"/>
    <n v="67"/>
    <x v="572"/>
    <n v="230"/>
    <d v="2017-05-14T00:00:00"/>
    <b v="0"/>
    <s v="Approved"/>
    <s v="Norco Bicycles"/>
    <s v="Road"/>
    <s v="medium"/>
    <s v="medium"/>
    <n v="544.04999999999995"/>
    <n v="376.84"/>
    <d v="2010-08-20T00:00:00"/>
    <n v="167.20999999999998"/>
    <s v="Female"/>
    <n v="73"/>
    <d v="1985-08-20T00:00:00"/>
    <n v="37.117019643581934"/>
    <s v="Chief Design Engineer"/>
    <s v="Property"/>
    <s v="Mass Customer"/>
    <s v="N"/>
    <s v="Yes"/>
    <n v="3"/>
    <m/>
  </r>
  <r>
    <n v="16237"/>
    <n v="69"/>
    <x v="572"/>
    <n v="255"/>
    <d v="2017-04-19T00:00:00"/>
    <b v="0"/>
    <s v="Approved"/>
    <s v="Giant Bicycles"/>
    <s v="Road"/>
    <s v="medium"/>
    <s v="medium"/>
    <n v="792.9"/>
    <n v="594.67999999999995"/>
    <d v="2015-04-11T00:00:00"/>
    <n v="198.22000000000003"/>
    <s v="Female"/>
    <n v="73"/>
    <d v="1985-08-20T00:00:00"/>
    <n v="37.117019643581934"/>
    <s v="Chief Design Engineer"/>
    <s v="Property"/>
    <s v="Mass Customer"/>
    <s v="N"/>
    <s v="Yes"/>
    <n v="3"/>
    <m/>
  </r>
  <r>
    <n v="16278"/>
    <n v="34"/>
    <x v="572"/>
    <n v="266"/>
    <d v="2017-04-08T00:00:00"/>
    <b v="0"/>
    <s v="Approved"/>
    <s v="Norco Bicycles"/>
    <s v="Road"/>
    <s v="high"/>
    <s v="large"/>
    <n v="774.53"/>
    <n v="464.72"/>
    <d v="2010-06-07T00:00:00"/>
    <n v="309.80999999999995"/>
    <s v="Female"/>
    <n v="73"/>
    <d v="1985-08-20T00:00:00"/>
    <n v="37.117019643581934"/>
    <s v="Chief Design Engineer"/>
    <s v="Property"/>
    <s v="Mass Customer"/>
    <s v="N"/>
    <s v="Yes"/>
    <n v="3"/>
    <m/>
  </r>
  <r>
    <n v="19329"/>
    <n v="16"/>
    <x v="574"/>
    <n v="261"/>
    <d v="2017-04-13T00:00:00"/>
    <b v="1"/>
    <s v="Approved"/>
    <s v="Norco Bicycles"/>
    <s v="Standard"/>
    <s v="high"/>
    <s v="small"/>
    <n v="1661.92"/>
    <n v="1479.11"/>
    <d v="1996-04-05T00:00:00"/>
    <n v="182.81000000000017"/>
    <s v="Male"/>
    <n v="60"/>
    <d v="1991-04-28T00:00:00"/>
    <n v="31.426608684994935"/>
    <s v="Database Administrator IV"/>
    <s v="Retail"/>
    <s v="Mass Customer"/>
    <s v="N"/>
    <s v="Yes"/>
    <n v="10"/>
    <m/>
  </r>
  <r>
    <n v="3033"/>
    <n v="64"/>
    <x v="575"/>
    <m/>
    <d v="2017-02-15T00:00:00"/>
    <m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</r>
  <r>
    <n v="6880"/>
    <n v="79"/>
    <x v="574"/>
    <n v="287"/>
    <d v="2017-03-18T00:00:00"/>
    <b v="0"/>
    <s v="Approved"/>
    <s v="Norco Bicycles"/>
    <s v="Standard"/>
    <s v="medium"/>
    <s v="medium"/>
    <n v="1555.58"/>
    <n v="818.01"/>
    <d v="2004-08-07T00:00:00"/>
    <n v="737.56999999999994"/>
    <s v="Male"/>
    <n v="60"/>
    <d v="1991-04-28T00:00:00"/>
    <n v="31.426608684994935"/>
    <s v="Database Administrator IV"/>
    <s v="Retail"/>
    <s v="Mass Customer"/>
    <s v="N"/>
    <s v="Yes"/>
    <n v="10"/>
    <m/>
  </r>
  <r>
    <n v="17986"/>
    <n v="2"/>
    <x v="574"/>
    <n v="329"/>
    <d v="2017-02-04T00:00:00"/>
    <b v="0"/>
    <s v="Approved"/>
    <s v="Solex"/>
    <s v="Standard"/>
    <s v="medium"/>
    <s v="medium"/>
    <n v="71.489999999999995"/>
    <n v="53.62"/>
    <d v="2004-09-28T00:00:00"/>
    <n v="17.869999999999997"/>
    <s v="Male"/>
    <n v="60"/>
    <d v="1991-04-28T00:00:00"/>
    <n v="31.426608684994935"/>
    <s v="Database Administrator IV"/>
    <s v="Retail"/>
    <s v="Mass Customer"/>
    <s v="N"/>
    <s v="Yes"/>
    <n v="10"/>
    <m/>
  </r>
  <r>
    <n v="16317"/>
    <n v="62"/>
    <x v="576"/>
    <n v="55"/>
    <d v="2017-11-05T00:00:00"/>
    <b v="0"/>
    <s v="Approved"/>
    <s v="Solex"/>
    <s v="Standard"/>
    <s v="medium"/>
    <s v="medium"/>
    <n v="478.16"/>
    <n v="298.72000000000003"/>
    <d v="1992-10-02T00:00:00"/>
    <n v="179.44"/>
    <s v="Male"/>
    <n v="83"/>
    <d v="2000-04-07T00:00:00"/>
    <n v="22.475923753170974"/>
    <n v="0"/>
    <s v="n/a"/>
    <s v="Mass Customer"/>
    <s v="N"/>
    <s v="Yes"/>
    <n v="1"/>
    <m/>
  </r>
  <r>
    <n v="12429"/>
    <n v="48"/>
    <x v="576"/>
    <n v="105"/>
    <d v="2017-09-16T00:00:00"/>
    <b v="1"/>
    <s v="Approved"/>
    <s v="WeareA2B"/>
    <s v="Standard"/>
    <s v="medium"/>
    <s v="medium"/>
    <n v="1762.96"/>
    <n v="950.52"/>
    <d v="2003-07-21T00:00:00"/>
    <n v="812.44"/>
    <s v="Male"/>
    <n v="83"/>
    <d v="2000-04-07T00:00:00"/>
    <n v="22.475923753170974"/>
    <n v="0"/>
    <s v="n/a"/>
    <s v="Mass Customer"/>
    <s v="N"/>
    <s v="Yes"/>
    <n v="1"/>
    <m/>
  </r>
  <r>
    <n v="4386"/>
    <n v="39"/>
    <x v="576"/>
    <n v="267"/>
    <d v="2017-04-07T00:00:00"/>
    <b v="0"/>
    <s v="Approved"/>
    <s v="Giant Bicycles"/>
    <s v="Standard"/>
    <s v="medium"/>
    <s v="large"/>
    <n v="1812.75"/>
    <n v="582.48"/>
    <d v="2010-06-07T00:00:00"/>
    <n v="1230.27"/>
    <s v="Male"/>
    <n v="83"/>
    <d v="2000-04-07T00:00:00"/>
    <n v="22.475923753170974"/>
    <n v="0"/>
    <s v="n/a"/>
    <s v="Mass Customer"/>
    <s v="N"/>
    <s v="Yes"/>
    <n v="1"/>
    <m/>
  </r>
  <r>
    <n v="7013"/>
    <n v="41"/>
    <x v="576"/>
    <n v="304"/>
    <d v="2017-03-01T00:00:00"/>
    <b v="1"/>
    <s v="Approved"/>
    <s v="Solex"/>
    <s v="Road"/>
    <s v="medium"/>
    <s v="medium"/>
    <n v="416.98"/>
    <n v="312.74"/>
    <d v="1993-04-12T00:00:00"/>
    <n v="104.24000000000001"/>
    <s v="Male"/>
    <n v="83"/>
    <d v="2000-04-07T00:00:00"/>
    <n v="22.475923753170974"/>
    <n v="0"/>
    <s v="n/a"/>
    <s v="Mass Customer"/>
    <s v="N"/>
    <s v="Yes"/>
    <n v="1"/>
    <m/>
  </r>
  <r>
    <n v="213"/>
    <n v="82"/>
    <x v="577"/>
    <n v="16"/>
    <d v="2017-12-14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66"/>
    <d v="1964-08-09T00:00:00"/>
    <n v="58.160855260337399"/>
    <s v="VP Quality Control"/>
    <s v="Financial Services"/>
    <s v="Affluent Customer"/>
    <s v="N"/>
    <s v="Yes"/>
    <n v="15"/>
    <m/>
  </r>
  <r>
    <n v="1368"/>
    <n v="5"/>
    <x v="577"/>
    <n v="24"/>
    <d v="2017-12-06T00:00:00"/>
    <b v="0"/>
    <s v="Approved"/>
    <s v="Trek Bicycles"/>
    <s v="Mountain"/>
    <s v="low"/>
    <s v="medium"/>
    <n v="574.64"/>
    <n v="459.71"/>
    <d v="2011-08-29T00:00:00"/>
    <n v="114.93"/>
    <s v="Female"/>
    <n v="66"/>
    <d v="1964-08-09T00:00:00"/>
    <n v="58.160855260337399"/>
    <s v="VP Quality Control"/>
    <s v="Financial Services"/>
    <s v="Affluent Customer"/>
    <s v="N"/>
    <s v="Yes"/>
    <n v="15"/>
    <m/>
  </r>
  <r>
    <n v="15319"/>
    <n v="2"/>
    <x v="577"/>
    <n v="25"/>
    <d v="2017-12-05T00:00:00"/>
    <b v="0"/>
    <s v="Approved"/>
    <s v="Solex"/>
    <s v="Standard"/>
    <s v="medium"/>
    <s v="medium"/>
    <n v="71.489999999999995"/>
    <n v="53.62"/>
    <d v="2011-08-29T00:00:00"/>
    <n v="17.869999999999997"/>
    <s v="Female"/>
    <n v="66"/>
    <d v="1964-08-09T00:00:00"/>
    <n v="58.160855260337399"/>
    <s v="VP Quality Control"/>
    <s v="Financial Services"/>
    <s v="Affluent Customer"/>
    <s v="N"/>
    <s v="Yes"/>
    <n v="15"/>
    <m/>
  </r>
  <r>
    <n v="13304"/>
    <n v="6"/>
    <x v="577"/>
    <n v="53"/>
    <d v="2017-11-07T00:00:00"/>
    <b v="0"/>
    <s v="Approved"/>
    <s v="OHM Cycles"/>
    <s v="Standard"/>
    <s v="high"/>
    <s v="medium"/>
    <n v="227.88"/>
    <n v="136.72999999999999"/>
    <d v="2004-08-17T00:00:00"/>
    <n v="91.15"/>
    <s v="Female"/>
    <n v="66"/>
    <d v="1964-08-09T00:00:00"/>
    <n v="58.160855260337399"/>
    <s v="VP Quality Control"/>
    <s v="Financial Services"/>
    <s v="Affluent Customer"/>
    <s v="N"/>
    <s v="Yes"/>
    <n v="15"/>
    <m/>
  </r>
  <r>
    <n v="10227"/>
    <n v="29"/>
    <x v="577"/>
    <n v="350"/>
    <d v="2017-01-14T00:00:00"/>
    <b v="0"/>
    <s v="Approved"/>
    <s v="Norco Bicycles"/>
    <s v="Road"/>
    <s v="medium"/>
    <s v="medium"/>
    <n v="543.39"/>
    <n v="407.54"/>
    <d v="1991-11-10T00:00:00"/>
    <n v="135.84999999999997"/>
    <s v="Female"/>
    <n v="66"/>
    <d v="1964-08-09T00:00:00"/>
    <n v="58.160855260337399"/>
    <s v="VP Quality Control"/>
    <s v="Financial Services"/>
    <s v="Affluent Customer"/>
    <s v="N"/>
    <s v="Yes"/>
    <n v="15"/>
    <m/>
  </r>
  <r>
    <n v="724"/>
    <n v="53"/>
    <x v="578"/>
    <n v="154"/>
    <d v="2017-07-29T00:00:00"/>
    <b v="1"/>
    <s v="Approved"/>
    <s v="Giant Bicycles"/>
    <s v="Standard"/>
    <s v="high"/>
    <s v="medium"/>
    <n v="1274.93"/>
    <n v="764.96"/>
    <d v="2007-08-04T00:00:00"/>
    <n v="509.97"/>
    <s v="Female"/>
    <n v="29"/>
    <d v="1978-12-19T00:00:00"/>
    <n v="43.790992246321657"/>
    <s v="Help Desk Operator"/>
    <s v="Health"/>
    <s v="High Net Worth"/>
    <s v="N"/>
    <s v="No"/>
    <n v="16"/>
    <m/>
  </r>
  <r>
    <n v="4935"/>
    <n v="19"/>
    <x v="578"/>
    <n v="218"/>
    <d v="2017-05-26T00:00:00"/>
    <b v="1"/>
    <s v="Approved"/>
    <s v="Trek Bicycles"/>
    <s v="Mountain"/>
    <s v="low"/>
    <s v="medium"/>
    <n v="574.64"/>
    <n v="459.71"/>
    <d v="2011-08-29T00:00:00"/>
    <n v="114.93"/>
    <s v="Female"/>
    <n v="29"/>
    <d v="1978-12-19T00:00:00"/>
    <n v="43.790992246321657"/>
    <s v="Help Desk Operator"/>
    <s v="Health"/>
    <s v="High Net Worth"/>
    <s v="N"/>
    <s v="No"/>
    <n v="16"/>
    <m/>
  </r>
  <r>
    <n v="14412"/>
    <n v="50"/>
    <x v="579"/>
    <n v="41"/>
    <d v="2017-11-19T00:00:00"/>
    <b v="1"/>
    <s v="Approved"/>
    <s v="WeareA2B"/>
    <s v="Standard"/>
    <s v="medium"/>
    <s v="small"/>
    <n v="175.89"/>
    <n v="131.91999999999999"/>
    <d v="1997-10-04T00:00:00"/>
    <n v="43.97"/>
    <s v="Female"/>
    <n v="64"/>
    <d v="1976-11-05T00:00:00"/>
    <n v="45.911540191844246"/>
    <n v="0"/>
    <s v="n/a"/>
    <s v="Affluent Customer"/>
    <s v="N"/>
    <s v="Yes"/>
    <n v="16"/>
    <m/>
  </r>
  <r>
    <n v="19666"/>
    <n v="88"/>
    <x v="579"/>
    <n v="254"/>
    <d v="2017-04-20T00:00:00"/>
    <b v="1"/>
    <s v="Approved"/>
    <s v="Norco Bicycles"/>
    <s v="Standard"/>
    <s v="medium"/>
    <s v="medium"/>
    <n v="1198.46"/>
    <n v="381.1"/>
    <d v="2003-09-10T00:00:00"/>
    <n v="817.36"/>
    <s v="Female"/>
    <n v="64"/>
    <d v="1976-11-05T00:00:00"/>
    <n v="45.911540191844246"/>
    <n v="0"/>
    <s v="n/a"/>
    <s v="Affluent Customer"/>
    <s v="N"/>
    <s v="Yes"/>
    <n v="16"/>
    <m/>
  </r>
  <r>
    <n v="4045"/>
    <n v="66"/>
    <x v="579"/>
    <n v="287"/>
    <d v="2017-03-18T00:00:00"/>
    <b v="1"/>
    <s v="Approved"/>
    <s v="Giant Bicycles"/>
    <s v="Road"/>
    <s v="low"/>
    <s v="small"/>
    <n v="590.26"/>
    <n v="525.33000000000004"/>
    <d v="1992-10-02T00:00:00"/>
    <n v="64.92999999999995"/>
    <s v="Female"/>
    <n v="64"/>
    <d v="1976-11-05T00:00:00"/>
    <n v="45.911540191844246"/>
    <n v="0"/>
    <s v="n/a"/>
    <s v="Affluent Customer"/>
    <s v="N"/>
    <s v="Yes"/>
    <n v="16"/>
    <m/>
  </r>
  <r>
    <n v="8855"/>
    <n v="79"/>
    <x v="579"/>
    <n v="309"/>
    <d v="2017-02-24T00:00:00"/>
    <b v="1"/>
    <s v="Approved"/>
    <s v="Norco Bicycles"/>
    <s v="Standard"/>
    <s v="medium"/>
    <s v="medium"/>
    <n v="1555.58"/>
    <n v="818.01"/>
    <d v="2004-08-07T00:00:00"/>
    <n v="737.56999999999994"/>
    <s v="Female"/>
    <n v="64"/>
    <d v="1976-11-05T00:00:00"/>
    <n v="45.911540191844246"/>
    <n v="0"/>
    <s v="n/a"/>
    <s v="Affluent Customer"/>
    <s v="N"/>
    <s v="Yes"/>
    <n v="16"/>
    <m/>
  </r>
  <r>
    <n v="6668"/>
    <n v="90"/>
    <x v="580"/>
    <n v="18"/>
    <d v="2017-12-12T00:00:00"/>
    <b v="1"/>
    <s v="Approved"/>
    <s v="Norco Bicycles"/>
    <s v="Standard"/>
    <s v="low"/>
    <s v="medium"/>
    <n v="363.01"/>
    <n v="290.41000000000003"/>
    <d v="2002-10-10T00:00:00"/>
    <n v="72.599999999999966"/>
    <s v="Female"/>
    <n v="44"/>
    <d v="1974-11-24T00:00:00"/>
    <n v="47.862225123033987"/>
    <s v="Senior Financial Analyst"/>
    <s v="Financial Services"/>
    <s v="Affluent Customer"/>
    <s v="N"/>
    <s v="Yes"/>
    <n v="16"/>
    <m/>
  </r>
  <r>
    <n v="16208"/>
    <n v="1"/>
    <x v="580"/>
    <n v="173"/>
    <d v="2017-07-10T00:00:00"/>
    <b v="1"/>
    <s v="Approved"/>
    <s v="Giant Bicycles"/>
    <s v="Standard"/>
    <s v="medium"/>
    <s v="medium"/>
    <n v="1403.5"/>
    <n v="954.82"/>
    <d v="2004-09-28T00:00:00"/>
    <n v="448.67999999999995"/>
    <s v="Female"/>
    <n v="44"/>
    <d v="1974-11-24T00:00:00"/>
    <n v="47.862225123033987"/>
    <s v="Senior Financial Analyst"/>
    <s v="Financial Services"/>
    <s v="Affluent Customer"/>
    <s v="N"/>
    <s v="Yes"/>
    <n v="16"/>
    <m/>
  </r>
  <r>
    <n v="9264"/>
    <n v="13"/>
    <x v="580"/>
    <n v="229"/>
    <d v="2017-05-15T00:00:00"/>
    <b v="0"/>
    <s v="Approved"/>
    <s v="Solex"/>
    <s v="Standard"/>
    <s v="medium"/>
    <s v="medium"/>
    <n v="1163.8900000000001"/>
    <n v="589.27"/>
    <d v="2005-12-07T00:00:00"/>
    <n v="574.62000000000012"/>
    <s v="Female"/>
    <n v="44"/>
    <d v="1974-11-24T00:00:00"/>
    <n v="47.862225123033987"/>
    <s v="Senior Financial Analyst"/>
    <s v="Financial Services"/>
    <s v="Affluent Customer"/>
    <s v="N"/>
    <s v="Yes"/>
    <n v="16"/>
    <m/>
  </r>
  <r>
    <n v="17583"/>
    <n v="7"/>
    <x v="580"/>
    <n v="243"/>
    <d v="2017-05-01T00:00:00"/>
    <b v="0"/>
    <s v="Approved"/>
    <s v="Trek Bicycles"/>
    <s v="Road"/>
    <s v="low"/>
    <s v="medium"/>
    <n v="980.37"/>
    <n v="234.43"/>
    <d v="2014-03-03T00:00:00"/>
    <n v="745.94"/>
    <s v="Female"/>
    <n v="44"/>
    <d v="1974-11-24T00:00:00"/>
    <n v="47.862225123033987"/>
    <s v="Senior Financial Analyst"/>
    <s v="Financial Services"/>
    <s v="Affluent Customer"/>
    <s v="N"/>
    <s v="Yes"/>
    <n v="16"/>
    <m/>
  </r>
  <r>
    <n v="1646"/>
    <n v="16"/>
    <x v="580"/>
    <n v="258"/>
    <d v="2017-04-16T00:00:00"/>
    <b v="1"/>
    <s v="Approved"/>
    <s v="Norco Bicycles"/>
    <s v="Standard"/>
    <s v="high"/>
    <s v="small"/>
    <n v="1661.92"/>
    <n v="1479.11"/>
    <d v="1996-11-09T00:00:00"/>
    <n v="182.81000000000017"/>
    <s v="Female"/>
    <n v="44"/>
    <d v="1974-11-24T00:00:00"/>
    <n v="47.862225123033987"/>
    <s v="Senior Financial Analyst"/>
    <s v="Financial Services"/>
    <s v="Affluent Customer"/>
    <s v="N"/>
    <s v="Yes"/>
    <n v="16"/>
    <m/>
  </r>
  <r>
    <n v="3518"/>
    <n v="58"/>
    <x v="580"/>
    <n v="363"/>
    <d v="2017-01-01T00:00:00"/>
    <b v="1"/>
    <s v="Approved"/>
    <s v="OHM Cycles"/>
    <s v="Standard"/>
    <s v="medium"/>
    <s v="medium"/>
    <n v="912.52"/>
    <n v="141.4"/>
    <d v="2015-05-21T00:00:00"/>
    <n v="771.12"/>
    <s v="Female"/>
    <n v="44"/>
    <d v="1974-11-24T00:00:00"/>
    <n v="47.862225123033987"/>
    <s v="Senior Financial Analyst"/>
    <s v="Financial Services"/>
    <s v="Affluent Customer"/>
    <s v="N"/>
    <s v="Yes"/>
    <n v="16"/>
    <m/>
  </r>
  <r>
    <n v="19898"/>
    <n v="67"/>
    <x v="581"/>
    <n v="138"/>
    <d v="2017-08-14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16"/>
    <d v="1962-09-09T00:00:00"/>
    <n v="60.078663479515484"/>
    <s v="Nurse"/>
    <s v="Retail"/>
    <s v="Mass Customer"/>
    <s v="N"/>
    <s v="No"/>
    <n v="11"/>
    <m/>
  </r>
  <r>
    <n v="2246"/>
    <n v="47"/>
    <x v="581"/>
    <n v="213"/>
    <d v="2017-05-31T00:00:00"/>
    <b v="1"/>
    <s v="Approved"/>
    <s v="Trek Bicycles"/>
    <s v="Road"/>
    <s v="low"/>
    <s v="small"/>
    <n v="1720.7"/>
    <n v="1531.42"/>
    <d v="2006-10-01T00:00:00"/>
    <n v="189.27999999999997"/>
    <s v="Female"/>
    <n v="16"/>
    <d v="1962-09-09T00:00:00"/>
    <n v="60.078663479515484"/>
    <s v="Nurse"/>
    <s v="Retail"/>
    <s v="Mass Customer"/>
    <s v="N"/>
    <s v="No"/>
    <n v="11"/>
    <m/>
  </r>
  <r>
    <n v="8277"/>
    <n v="9"/>
    <x v="581"/>
    <n v="220"/>
    <d v="2017-05-24T00:00:00"/>
    <b v="1"/>
    <s v="Approved"/>
    <s v="OHM Cycles"/>
    <s v="Road"/>
    <s v="medium"/>
    <s v="medium"/>
    <n v="742.54"/>
    <n v="667.4"/>
    <d v="1991-11-07T00:00:00"/>
    <n v="75.139999999999986"/>
    <s v="Female"/>
    <n v="16"/>
    <d v="1962-09-09T00:00:00"/>
    <n v="60.078663479515484"/>
    <s v="Nurse"/>
    <s v="Retail"/>
    <s v="Mass Customer"/>
    <s v="N"/>
    <s v="No"/>
    <n v="11"/>
    <m/>
  </r>
  <r>
    <n v="2735"/>
    <n v="95"/>
    <x v="581"/>
    <n v="228"/>
    <d v="2017-05-16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16"/>
    <d v="1962-09-09T00:00:00"/>
    <n v="60.078663479515484"/>
    <s v="Nurse"/>
    <s v="Retail"/>
    <s v="Mass Customer"/>
    <s v="N"/>
    <s v="No"/>
    <n v="11"/>
    <m/>
  </r>
  <r>
    <n v="16209"/>
    <n v="54"/>
    <x v="581"/>
    <n v="258"/>
    <d v="2017-04-16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16"/>
    <d v="1962-09-09T00:00:00"/>
    <n v="60.078663479515484"/>
    <s v="Nurse"/>
    <s v="Retail"/>
    <s v="Mass Customer"/>
    <s v="N"/>
    <s v="No"/>
    <n v="11"/>
    <m/>
  </r>
  <r>
    <n v="637"/>
    <n v="96"/>
    <x v="581"/>
    <n v="319"/>
    <d v="2017-02-14T00:00:00"/>
    <b v="0"/>
    <s v="Approved"/>
    <s v="WeareA2B"/>
    <s v="Road"/>
    <s v="low"/>
    <s v="small"/>
    <n v="1172.78"/>
    <n v="1043.77"/>
    <d v="2002-10-10T00:00:00"/>
    <n v="129.01"/>
    <s v="Female"/>
    <n v="16"/>
    <d v="1962-09-09T00:00:00"/>
    <n v="60.078663479515484"/>
    <s v="Nurse"/>
    <s v="Retail"/>
    <s v="Mass Customer"/>
    <s v="N"/>
    <s v="No"/>
    <n v="11"/>
    <m/>
  </r>
  <r>
    <n v="478"/>
    <n v="98"/>
    <x v="581"/>
    <n v="346"/>
    <d v="2017-01-18T00:00:00"/>
    <b v="1"/>
    <s v="Approved"/>
    <s v="Trek Bicycles"/>
    <s v="Standard"/>
    <s v="high"/>
    <s v="medium"/>
    <n v="358.39"/>
    <n v="215.03"/>
    <d v="2004-01-16T00:00:00"/>
    <n v="143.35999999999999"/>
    <s v="Female"/>
    <n v="16"/>
    <d v="1962-09-09T00:00:00"/>
    <n v="60.078663479515484"/>
    <s v="Nurse"/>
    <s v="Retail"/>
    <s v="Mass Customer"/>
    <s v="N"/>
    <s v="No"/>
    <n v="11"/>
    <m/>
  </r>
  <r>
    <n v="5669"/>
    <n v="35"/>
    <x v="582"/>
    <n v="119"/>
    <d v="2017-09-02T00:00:00"/>
    <b v="0"/>
    <s v="Approved"/>
    <s v="Trek Bicycles"/>
    <s v="Standard"/>
    <s v="low"/>
    <s v="medium"/>
    <n v="1057.51"/>
    <n v="154.4"/>
    <d v="2011-03-16T00:00:00"/>
    <n v="903.11"/>
    <s v="Male"/>
    <n v="64"/>
    <d v="1980-02-12T00:00:00"/>
    <n v="42.640307314814805"/>
    <s v="Chemical Engineer"/>
    <s v="Manufacturing"/>
    <s v="Mass Customer"/>
    <s v="N"/>
    <s v="Yes"/>
    <n v="9"/>
    <m/>
  </r>
  <r>
    <n v="8134"/>
    <n v="2"/>
    <x v="582"/>
    <n v="141"/>
    <d v="2017-08-11T00:00:00"/>
    <b v="1"/>
    <s v="Approved"/>
    <s v="Solex"/>
    <s v="Standard"/>
    <s v="medium"/>
    <s v="medium"/>
    <n v="71.489999999999995"/>
    <n v="53.62"/>
    <d v="2012-09-15T00:00:00"/>
    <n v="17.869999999999997"/>
    <s v="Male"/>
    <n v="64"/>
    <d v="1980-02-12T00:00:00"/>
    <n v="42.640307314814805"/>
    <s v="Chemical Engineer"/>
    <s v="Manufacturing"/>
    <s v="Mass Customer"/>
    <s v="N"/>
    <s v="Yes"/>
    <n v="9"/>
    <m/>
  </r>
  <r>
    <n v="6463"/>
    <n v="79"/>
    <x v="582"/>
    <n v="167"/>
    <d v="2017-07-16T00:00:00"/>
    <b v="0"/>
    <s v="Approved"/>
    <s v="Norco Bicycles"/>
    <s v="Standard"/>
    <s v="medium"/>
    <s v="medium"/>
    <n v="1555.58"/>
    <n v="818.01"/>
    <d v="2003-09-09T00:00:00"/>
    <n v="737.56999999999994"/>
    <s v="Male"/>
    <n v="64"/>
    <d v="1980-02-12T00:00:00"/>
    <n v="42.640307314814805"/>
    <s v="Chemical Engineer"/>
    <s v="Manufacturing"/>
    <s v="Mass Customer"/>
    <s v="N"/>
    <s v="Yes"/>
    <n v="9"/>
    <m/>
  </r>
  <r>
    <n v="4520"/>
    <n v="60"/>
    <x v="582"/>
    <n v="170"/>
    <d v="2017-07-13T00:00:00"/>
    <b v="1"/>
    <s v="Approved"/>
    <s v="Giant Bicycles"/>
    <s v="Standard"/>
    <s v="high"/>
    <s v="small"/>
    <n v="1977.36"/>
    <n v="1759.85"/>
    <d v="2015-05-21T00:00:00"/>
    <n v="217.51"/>
    <s v="Male"/>
    <n v="64"/>
    <d v="1980-02-12T00:00:00"/>
    <n v="42.640307314814805"/>
    <s v="Chemical Engineer"/>
    <s v="Manufacturing"/>
    <s v="Mass Customer"/>
    <s v="N"/>
    <s v="Yes"/>
    <n v="9"/>
    <m/>
  </r>
  <r>
    <n v="4742"/>
    <n v="40"/>
    <x v="582"/>
    <n v="176"/>
    <d v="2017-07-07T00:00:00"/>
    <b v="0"/>
    <s v="Approved"/>
    <s v="OHM Cycles"/>
    <s v="Standard"/>
    <s v="high"/>
    <s v="medium"/>
    <n v="1458.17"/>
    <n v="874.9"/>
    <d v="1993-04-12T00:00:00"/>
    <n v="583.2700000000001"/>
    <s v="Male"/>
    <n v="64"/>
    <d v="1980-02-12T00:00:00"/>
    <n v="42.640307314814805"/>
    <s v="Chemical Engineer"/>
    <s v="Manufacturing"/>
    <s v="Mass Customer"/>
    <s v="N"/>
    <s v="Yes"/>
    <n v="9"/>
    <m/>
  </r>
  <r>
    <n v="15141"/>
    <n v="29"/>
    <x v="582"/>
    <n v="184"/>
    <d v="2017-06-29T00:00:00"/>
    <b v="1"/>
    <s v="Approved"/>
    <s v="Norco Bicycles"/>
    <s v="Road"/>
    <s v="medium"/>
    <s v="medium"/>
    <n v="543.39"/>
    <n v="407.54"/>
    <d v="1995-12-19T00:00:00"/>
    <n v="135.84999999999997"/>
    <s v="Male"/>
    <n v="64"/>
    <d v="1980-02-12T00:00:00"/>
    <n v="42.640307314814805"/>
    <s v="Chemical Engineer"/>
    <s v="Manufacturing"/>
    <s v="Mass Customer"/>
    <s v="N"/>
    <s v="Yes"/>
    <n v="9"/>
    <m/>
  </r>
  <r>
    <n v="8490"/>
    <n v="51"/>
    <x v="582"/>
    <n v="223"/>
    <d v="2017-05-21T00:00:00"/>
    <b v="1"/>
    <s v="Approved"/>
    <s v="OHM Cycles"/>
    <s v="Standard"/>
    <s v="high"/>
    <s v="medium"/>
    <n v="2005.66"/>
    <n v="1203.4000000000001"/>
    <d v="1997-10-04T00:00:00"/>
    <n v="802.26"/>
    <s v="Male"/>
    <n v="64"/>
    <d v="1980-02-12T00:00:00"/>
    <n v="42.640307314814805"/>
    <s v="Chemical Engineer"/>
    <s v="Manufacturing"/>
    <s v="Mass Customer"/>
    <s v="N"/>
    <s v="Yes"/>
    <n v="9"/>
    <m/>
  </r>
  <r>
    <n v="14052"/>
    <n v="8"/>
    <x v="582"/>
    <n v="284"/>
    <d v="2017-03-21T00:00:00"/>
    <b v="0"/>
    <s v="Approved"/>
    <s v="Solex"/>
    <s v="Road"/>
    <s v="medium"/>
    <s v="small"/>
    <n v="1703.52"/>
    <n v="1516.13"/>
    <d v="2007-08-04T00:00:00"/>
    <n v="187.38999999999987"/>
    <s v="Male"/>
    <n v="64"/>
    <d v="1980-02-12T00:00:00"/>
    <n v="42.640307314814805"/>
    <s v="Chemical Engineer"/>
    <s v="Manufacturing"/>
    <s v="Mass Customer"/>
    <s v="N"/>
    <s v="Yes"/>
    <n v="9"/>
    <m/>
  </r>
  <r>
    <n v="9095"/>
    <n v="30"/>
    <x v="583"/>
    <n v="154"/>
    <d v="2017-07-29T00:00:00"/>
    <b v="1"/>
    <s v="Approved"/>
    <s v="Solex"/>
    <s v="Standard"/>
    <s v="high"/>
    <s v="medium"/>
    <n v="748.17"/>
    <n v="448.9"/>
    <d v="2002-03-22T00:00:00"/>
    <n v="299.27"/>
    <s v="U"/>
    <n v="9"/>
    <d v="1899-12-30T00:00:00"/>
    <n v="122.81291005485795"/>
    <s v="Social Worker"/>
    <s v="Health"/>
    <s v="Mass Customer"/>
    <s v="N"/>
    <s v="Yes"/>
    <n v="0"/>
    <m/>
  </r>
  <r>
    <n v="18748"/>
    <n v="34"/>
    <x v="583"/>
    <n v="175"/>
    <d v="2017-07-08T00:00:00"/>
    <b v="0"/>
    <s v="Approved"/>
    <s v="Norco Bicycles"/>
    <s v="Road"/>
    <s v="high"/>
    <s v="large"/>
    <n v="774.53"/>
    <n v="464.72"/>
    <d v="2006-02-02T00:00:00"/>
    <n v="309.80999999999995"/>
    <s v="U"/>
    <n v="9"/>
    <d v="1899-12-30T00:00:00"/>
    <n v="122.81291005485795"/>
    <s v="Social Worker"/>
    <s v="Health"/>
    <s v="Mass Customer"/>
    <s v="N"/>
    <s v="Yes"/>
    <n v="0"/>
    <m/>
  </r>
  <r>
    <n v="18375"/>
    <n v="43"/>
    <x v="583"/>
    <n v="247"/>
    <d v="2017-04-27T00:00:00"/>
    <b v="1"/>
    <s v="Approved"/>
    <s v="Solex"/>
    <s v="Standard"/>
    <s v="medium"/>
    <s v="medium"/>
    <n v="1151.96"/>
    <n v="649.49"/>
    <d v="2012-06-04T00:00:00"/>
    <n v="502.47"/>
    <s v="U"/>
    <n v="9"/>
    <d v="1899-12-30T00:00:00"/>
    <n v="122.81291005485795"/>
    <s v="Social Worker"/>
    <s v="Health"/>
    <s v="Mass Customer"/>
    <s v="N"/>
    <s v="Yes"/>
    <n v="0"/>
    <m/>
  </r>
  <r>
    <n v="10964"/>
    <n v="57"/>
    <x v="584"/>
    <n v="43"/>
    <d v="2017-11-17T00:00:00"/>
    <b v="1"/>
    <s v="Approved"/>
    <s v="WeareA2B"/>
    <s v="Touring"/>
    <s v="medium"/>
    <s v="large"/>
    <n v="1890.39"/>
    <n v="260.14"/>
    <d v="2015-06-17T00:00:00"/>
    <n v="1630.25"/>
    <s v="Female"/>
    <n v="81"/>
    <d v="1990-10-19T00:00:00"/>
    <n v="31.949896355910699"/>
    <s v="VP Quality Control"/>
    <s v="Financial Services"/>
    <s v="Mass Customer"/>
    <s v="N"/>
    <s v="Yes"/>
    <n v="9"/>
    <m/>
  </r>
  <r>
    <n v="18774"/>
    <n v="81"/>
    <x v="584"/>
    <n v="202"/>
    <d v="2017-06-11T00:00:00"/>
    <b v="0"/>
    <s v="Approved"/>
    <s v="Norco Bicycles"/>
    <s v="Standard"/>
    <s v="medium"/>
    <s v="small"/>
    <n v="586.45000000000005"/>
    <n v="521.94000000000005"/>
    <d v="2015-08-02T00:00:00"/>
    <n v="64.509999999999991"/>
    <s v="Female"/>
    <n v="81"/>
    <d v="1990-10-19T00:00:00"/>
    <n v="31.949896355910699"/>
    <s v="VP Quality Control"/>
    <s v="Financial Services"/>
    <s v="Mass Customer"/>
    <s v="N"/>
    <s v="Yes"/>
    <n v="9"/>
    <m/>
  </r>
  <r>
    <n v="7164"/>
    <n v="83"/>
    <x v="585"/>
    <n v="134"/>
    <d v="2017-08-18T00:00:00"/>
    <b v="0"/>
    <s v="Approved"/>
    <s v="Solex"/>
    <s v="Touring"/>
    <s v="medium"/>
    <s v="large"/>
    <n v="2083.94"/>
    <n v="675.03"/>
    <d v="2013-09-16T00:00:00"/>
    <n v="1408.91"/>
    <s v="Female"/>
    <n v="10"/>
    <d v="1979-06-06T00:00:00"/>
    <n v="43.32797854800863"/>
    <s v="Registered Nurse"/>
    <s v="Health"/>
    <s v="Mass Customer"/>
    <s v="N"/>
    <s v="No"/>
    <n v="4"/>
    <m/>
  </r>
  <r>
    <n v="8359"/>
    <n v="91"/>
    <x v="585"/>
    <n v="177"/>
    <d v="2017-07-06T00:00:00"/>
    <b v="1"/>
    <s v="Cancelled"/>
    <s v="Solex"/>
    <s v="Standard"/>
    <s v="medium"/>
    <s v="medium"/>
    <n v="100.35"/>
    <n v="75.260000000000005"/>
    <d v="1999-07-26T00:00:00"/>
    <n v="25.089999999999989"/>
    <s v="Female"/>
    <n v="10"/>
    <d v="1979-06-06T00:00:00"/>
    <n v="43.32797854800863"/>
    <s v="Registered Nurse"/>
    <s v="Health"/>
    <s v="Mass Customer"/>
    <s v="N"/>
    <s v="No"/>
    <n v="4"/>
    <m/>
  </r>
  <r>
    <n v="19793"/>
    <n v="59"/>
    <x v="585"/>
    <n v="248"/>
    <d v="2017-04-26T00:00:00"/>
    <b v="1"/>
    <s v="Approved"/>
    <s v="Solex"/>
    <s v="Standard"/>
    <s v="medium"/>
    <s v="large"/>
    <n v="1061.56"/>
    <n v="733.58"/>
    <d v="1993-07-20T00:00:00"/>
    <n v="327.9799999999999"/>
    <s v="Female"/>
    <n v="10"/>
    <d v="1979-06-06T00:00:00"/>
    <n v="43.32797854800863"/>
    <s v="Registered Nurse"/>
    <s v="Health"/>
    <s v="Mass Customer"/>
    <s v="N"/>
    <s v="No"/>
    <n v="4"/>
    <m/>
  </r>
  <r>
    <n v="14951"/>
    <n v="63"/>
    <x v="585"/>
    <n v="252"/>
    <d v="2017-04-22T00:00:00"/>
    <b v="1"/>
    <s v="Approved"/>
    <s v="Solex"/>
    <s v="Standard"/>
    <s v="medium"/>
    <s v="medium"/>
    <n v="1483.2"/>
    <n v="99.59"/>
    <d v="1998-12-17T00:00:00"/>
    <n v="1383.6100000000001"/>
    <s v="Female"/>
    <n v="10"/>
    <d v="1979-06-06T00:00:00"/>
    <n v="43.32797854800863"/>
    <s v="Registered Nurse"/>
    <s v="Health"/>
    <s v="Mass Customer"/>
    <s v="N"/>
    <s v="No"/>
    <n v="4"/>
    <m/>
  </r>
  <r>
    <n v="3120"/>
    <n v="17"/>
    <x v="585"/>
    <n v="262"/>
    <d v="2017-04-12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10"/>
    <d v="1979-06-06T00:00:00"/>
    <n v="43.32797854800863"/>
    <s v="Registered Nurse"/>
    <s v="Health"/>
    <s v="Mass Customer"/>
    <s v="N"/>
    <s v="No"/>
    <n v="4"/>
    <m/>
  </r>
  <r>
    <n v="18116"/>
    <n v="17"/>
    <x v="585"/>
    <n v="306"/>
    <d v="2017-02-27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10"/>
    <d v="1979-06-06T00:00:00"/>
    <n v="43.32797854800863"/>
    <s v="Registered Nurse"/>
    <s v="Health"/>
    <s v="Mass Customer"/>
    <s v="N"/>
    <s v="No"/>
    <n v="4"/>
    <m/>
  </r>
  <r>
    <n v="4861"/>
    <n v="15"/>
    <x v="585"/>
    <n v="321"/>
    <d v="2017-02-12T00:00:00"/>
    <b v="1"/>
    <s v="Approved"/>
    <s v="Norco Bicycles"/>
    <s v="Standard"/>
    <s v="low"/>
    <s v="medium"/>
    <n v="958.74"/>
    <n v="748.9"/>
    <d v="2005-12-07T00:00:00"/>
    <n v="209.84000000000003"/>
    <s v="Female"/>
    <n v="10"/>
    <d v="1979-06-06T00:00:00"/>
    <n v="43.32797854800863"/>
    <s v="Registered Nurse"/>
    <s v="Health"/>
    <s v="Mass Customer"/>
    <s v="N"/>
    <s v="No"/>
    <n v="4"/>
    <m/>
  </r>
  <r>
    <n v="8257"/>
    <n v="96"/>
    <x v="586"/>
    <n v="12"/>
    <d v="2017-12-18T00:00:00"/>
    <b v="1"/>
    <s v="Approved"/>
    <s v="WeareA2B"/>
    <s v="Road"/>
    <s v="low"/>
    <s v="small"/>
    <n v="1172.78"/>
    <n v="1043.77"/>
    <d v="2016-03-29T00:00:00"/>
    <n v="129.01"/>
    <s v="Male"/>
    <n v="18"/>
    <d v="1989-07-21T00:00:00"/>
    <n v="33.196471698376449"/>
    <s v="Operator"/>
    <s v="Retail"/>
    <s v="Affluent Customer"/>
    <s v="N"/>
    <s v="Yes"/>
    <n v="10"/>
    <m/>
  </r>
  <r>
    <n v="288"/>
    <n v="36"/>
    <x v="586"/>
    <n v="40"/>
    <d v="2017-11-20T00:00:00"/>
    <b v="1"/>
    <s v="Approved"/>
    <s v="Solex"/>
    <s v="Standard"/>
    <s v="low"/>
    <s v="medium"/>
    <n v="945.04"/>
    <n v="507.58"/>
    <d v="2006-02-02T00:00:00"/>
    <n v="437.46"/>
    <s v="Male"/>
    <n v="18"/>
    <d v="1989-07-21T00:00:00"/>
    <n v="33.196471698376449"/>
    <s v="Operator"/>
    <s v="Retail"/>
    <s v="Affluent Customer"/>
    <s v="N"/>
    <s v="Yes"/>
    <n v="10"/>
    <m/>
  </r>
  <r>
    <n v="10226"/>
    <n v="83"/>
    <x v="586"/>
    <n v="181"/>
    <d v="2017-07-02T00:00:00"/>
    <b v="1"/>
    <s v="Approved"/>
    <s v="Solex"/>
    <s v="Touring"/>
    <s v="medium"/>
    <s v="large"/>
    <n v="2083.94"/>
    <n v="675.03"/>
    <d v="2004-08-07T00:00:00"/>
    <n v="1408.91"/>
    <s v="Male"/>
    <n v="18"/>
    <d v="1989-07-21T00:00:00"/>
    <n v="33.196471698376449"/>
    <s v="Operator"/>
    <s v="Retail"/>
    <s v="Affluent Customer"/>
    <s v="N"/>
    <s v="Yes"/>
    <n v="10"/>
    <m/>
  </r>
  <r>
    <n v="14190"/>
    <n v="6"/>
    <x v="586"/>
    <n v="282"/>
    <d v="2017-03-23T00:00:00"/>
    <b v="1"/>
    <s v="Approved"/>
    <s v="OHM Cycles"/>
    <s v="Standard"/>
    <s v="high"/>
    <s v="medium"/>
    <n v="227.88"/>
    <n v="136.72999999999999"/>
    <d v="2014-03-03T00:00:00"/>
    <n v="91.15"/>
    <s v="Male"/>
    <n v="18"/>
    <d v="1989-07-21T00:00:00"/>
    <n v="33.196471698376449"/>
    <s v="Operator"/>
    <s v="Retail"/>
    <s v="Affluent Customer"/>
    <s v="N"/>
    <s v="Yes"/>
    <n v="10"/>
    <m/>
  </r>
  <r>
    <n v="9270"/>
    <n v="49"/>
    <x v="586"/>
    <n v="285"/>
    <d v="2017-03-20T00:00:00"/>
    <b v="0"/>
    <s v="Approved"/>
    <s v="Trek Bicycles"/>
    <s v="Road"/>
    <s v="medium"/>
    <s v="medium"/>
    <n v="533.51"/>
    <n v="400.13"/>
    <d v="2012-06-04T00:00:00"/>
    <n v="133.38"/>
    <s v="Male"/>
    <n v="18"/>
    <d v="1989-07-21T00:00:00"/>
    <n v="33.196471698376449"/>
    <s v="Operator"/>
    <s v="Retail"/>
    <s v="Affluent Customer"/>
    <s v="N"/>
    <s v="Yes"/>
    <n v="10"/>
    <m/>
  </r>
  <r>
    <n v="1255"/>
    <n v="80"/>
    <x v="586"/>
    <n v="349"/>
    <d v="2017-01-15T00:00:00"/>
    <b v="0"/>
    <s v="Approved"/>
    <s v="OHM Cycles"/>
    <s v="Touring"/>
    <s v="low"/>
    <s v="medium"/>
    <n v="1073.07"/>
    <n v="933.84"/>
    <d v="2004-08-07T00:00:00"/>
    <n v="139.2299999999999"/>
    <s v="Male"/>
    <n v="18"/>
    <d v="1989-07-21T00:00:00"/>
    <n v="33.196471698376449"/>
    <s v="Operator"/>
    <s v="Retail"/>
    <s v="Affluent Customer"/>
    <s v="N"/>
    <s v="Yes"/>
    <n v="10"/>
    <m/>
  </r>
  <r>
    <n v="13073"/>
    <n v="9"/>
    <x v="587"/>
    <n v="162"/>
    <d v="2017-07-21T00:00:00"/>
    <b v="0"/>
    <s v="Approved"/>
    <s v="OHM Cycles"/>
    <s v="Road"/>
    <s v="medium"/>
    <s v="medium"/>
    <n v="742.54"/>
    <n v="667.4"/>
    <d v="1991-11-07T00:00:00"/>
    <n v="75.139999999999986"/>
    <s v="Male"/>
    <n v="2"/>
    <d v="1974-09-24T00:00:00"/>
    <n v="48.029348411022333"/>
    <s v="Recruiter"/>
    <s v="Manufacturing"/>
    <s v="Mass Customer"/>
    <s v="N"/>
    <s v="No"/>
    <n v="15"/>
    <m/>
  </r>
  <r>
    <n v="10849"/>
    <n v="56"/>
    <x v="587"/>
    <n v="173"/>
    <d v="2017-07-10T00:00:00"/>
    <b v="0"/>
    <s v="Approved"/>
    <s v="OHM Cycles"/>
    <s v="Standard"/>
    <s v="medium"/>
    <s v="medium"/>
    <n v="183.86"/>
    <n v="137.9"/>
    <d v="1997-10-04T00:00:00"/>
    <n v="45.960000000000008"/>
    <s v="Male"/>
    <n v="2"/>
    <d v="1974-09-24T00:00:00"/>
    <n v="48.029348411022333"/>
    <s v="Recruiter"/>
    <s v="Manufacturing"/>
    <s v="Mass Customer"/>
    <s v="N"/>
    <s v="No"/>
    <n v="15"/>
    <m/>
  </r>
  <r>
    <n v="4571"/>
    <n v="57"/>
    <x v="587"/>
    <n v="176"/>
    <d v="2017-07-07T00:00:00"/>
    <b v="1"/>
    <s v="Approved"/>
    <s v="WeareA2B"/>
    <s v="Touring"/>
    <s v="medium"/>
    <s v="large"/>
    <n v="1890.39"/>
    <n v="260.14"/>
    <d v="1991-01-21T00:00:00"/>
    <n v="1630.25"/>
    <s v="Male"/>
    <n v="2"/>
    <d v="1974-09-24T00:00:00"/>
    <n v="48.029348411022333"/>
    <s v="Recruiter"/>
    <s v="Manufacturing"/>
    <s v="Mass Customer"/>
    <s v="N"/>
    <s v="No"/>
    <n v="15"/>
    <m/>
  </r>
  <r>
    <n v="5452"/>
    <n v="43"/>
    <x v="588"/>
    <n v="61"/>
    <d v="2017-10-30T00:00:00"/>
    <b v="0"/>
    <s v="Approved"/>
    <s v="Norco Bicycles"/>
    <s v="Standard"/>
    <s v="medium"/>
    <s v="medium"/>
    <n v="1555.58"/>
    <n v="818.01"/>
    <d v="2003-09-09T00:00:00"/>
    <n v="737.56999999999994"/>
    <s v="Female"/>
    <n v="94"/>
    <d v="1993-08-26T00:00:00"/>
    <n v="29.095101835362755"/>
    <s v="Senior Cost Accountant"/>
    <s v="Financial Services"/>
    <s v="High Net Worth"/>
    <s v="N"/>
    <s v="No"/>
    <n v="1"/>
    <m/>
  </r>
  <r>
    <n v="9391"/>
    <n v="0"/>
    <x v="588"/>
    <n v="134"/>
    <d v="2017-08-18T00:00:00"/>
    <b v="0"/>
    <s v="Approved"/>
    <s v="Norco Bicycles"/>
    <s v="Road"/>
    <s v="medium"/>
    <s v="medium"/>
    <n v="543.39"/>
    <n v="407.54"/>
    <d v="2016-11-22T00:00:00"/>
    <n v="135.84999999999997"/>
    <s v="Female"/>
    <n v="94"/>
    <d v="1993-08-26T00:00:00"/>
    <n v="29.095101835362755"/>
    <s v="Senior Cost Accountant"/>
    <s v="Financial Services"/>
    <s v="High Net Worth"/>
    <s v="N"/>
    <s v="No"/>
    <n v="1"/>
    <m/>
  </r>
  <r>
    <n v="4963"/>
    <n v="0"/>
    <x v="588"/>
    <n v="253"/>
    <d v="2017-04-21T00:00:00"/>
    <b v="1"/>
    <s v="Approved"/>
    <s v="Giant Bicycles"/>
    <s v="Standard"/>
    <s v="medium"/>
    <s v="medium"/>
    <n v="230.91"/>
    <n v="173.18"/>
    <d v="2006-11-10T00:00:00"/>
    <n v="57.72999999999999"/>
    <s v="Female"/>
    <n v="94"/>
    <d v="1993-08-26T00:00:00"/>
    <n v="29.095101835362755"/>
    <s v="Senior Cost Accountant"/>
    <s v="Financial Services"/>
    <s v="High Net Worth"/>
    <s v="N"/>
    <s v="No"/>
    <n v="1"/>
    <m/>
  </r>
  <r>
    <n v="5436"/>
    <n v="74"/>
    <x v="588"/>
    <n v="254"/>
    <d v="2017-04-20T00:00:00"/>
    <b v="0"/>
    <s v="Approved"/>
    <s v="WeareA2B"/>
    <s v="Standard"/>
    <s v="medium"/>
    <s v="medium"/>
    <n v="1762.96"/>
    <n v="950.52"/>
    <d v="2014-07-28T00:00:00"/>
    <n v="812.44"/>
    <s v="Female"/>
    <n v="94"/>
    <d v="1993-08-26T00:00:00"/>
    <n v="29.095101835362755"/>
    <s v="Senior Cost Accountant"/>
    <s v="Financial Services"/>
    <s v="High Net Worth"/>
    <s v="N"/>
    <s v="No"/>
    <n v="1"/>
    <m/>
  </r>
  <r>
    <n v="10618"/>
    <n v="0"/>
    <x v="588"/>
    <n v="330"/>
    <d v="2017-02-03T00:00:00"/>
    <b v="1"/>
    <s v="Approved"/>
    <s v="Solex"/>
    <s v="Standard"/>
    <s v="medium"/>
    <s v="medium"/>
    <n v="71.489999999999995"/>
    <n v="53.62"/>
    <d v="2012-12-02T00:00:00"/>
    <n v="17.869999999999997"/>
    <s v="Female"/>
    <n v="94"/>
    <d v="1993-08-26T00:00:00"/>
    <n v="29.095101835362755"/>
    <s v="Senior Cost Accountant"/>
    <s v="Financial Services"/>
    <s v="High Net Worth"/>
    <s v="N"/>
    <s v="No"/>
    <n v="1"/>
    <m/>
  </r>
  <r>
    <n v="7650"/>
    <n v="48"/>
    <x v="589"/>
    <n v="28"/>
    <d v="2017-12-02T00:00:00"/>
    <b v="0"/>
    <s v="Approved"/>
    <s v="WeareA2B"/>
    <s v="Standard"/>
    <s v="medium"/>
    <s v="medium"/>
    <n v="1762.96"/>
    <n v="950.52"/>
    <d v="2014-07-28T00:00:00"/>
    <n v="812.44"/>
    <s v="Female"/>
    <n v="25"/>
    <d v="1961-01-14T00:00:00"/>
    <n v="61.730718274036029"/>
    <s v="Community Outreach Specialist"/>
    <s v="Financial Services"/>
    <s v="Affluent Customer"/>
    <s v="N"/>
    <s v="No"/>
    <n v="19"/>
    <m/>
  </r>
  <r>
    <n v="17802"/>
    <n v="36"/>
    <x v="589"/>
    <n v="57"/>
    <d v="2017-11-03T00:00:00"/>
    <b v="1"/>
    <s v="Approved"/>
    <s v="Solex"/>
    <s v="Standard"/>
    <s v="low"/>
    <s v="medium"/>
    <n v="945.04"/>
    <n v="507.58"/>
    <d v="1995-12-19T00:00:00"/>
    <n v="437.46"/>
    <s v="Female"/>
    <n v="25"/>
    <d v="1961-01-14T00:00:00"/>
    <n v="61.730718274036029"/>
    <s v="Community Outreach Specialist"/>
    <s v="Financial Services"/>
    <s v="Affluent Customer"/>
    <s v="N"/>
    <s v="No"/>
    <n v="19"/>
    <m/>
  </r>
  <r>
    <n v="10321"/>
    <n v="78"/>
    <x v="589"/>
    <n v="69"/>
    <d v="2017-10-22T00:00:00"/>
    <b v="1"/>
    <s v="Approved"/>
    <s v="Giant Bicycles"/>
    <s v="Standard"/>
    <s v="medium"/>
    <s v="large"/>
    <n v="1765.3"/>
    <n v="709.48"/>
    <d v="2004-07-25T00:00:00"/>
    <n v="1055.82"/>
    <s v="Female"/>
    <n v="25"/>
    <d v="1961-01-14T00:00:00"/>
    <n v="61.730718274036029"/>
    <s v="Community Outreach Specialist"/>
    <s v="Financial Services"/>
    <s v="Affluent Customer"/>
    <s v="N"/>
    <s v="No"/>
    <n v="19"/>
    <m/>
  </r>
  <r>
    <n v="827"/>
    <n v="27"/>
    <x v="589"/>
    <n v="149"/>
    <d v="2017-08-03T00:00:00"/>
    <b v="1"/>
    <s v="Approved"/>
    <s v="Trek Bicycles"/>
    <s v="Standard"/>
    <s v="medium"/>
    <s v="medium"/>
    <n v="499.53"/>
    <n v="388.72"/>
    <d v="1999-06-23T00:00:00"/>
    <n v="110.80999999999995"/>
    <s v="Female"/>
    <n v="25"/>
    <d v="1961-01-14T00:00:00"/>
    <n v="61.730718274036029"/>
    <s v="Community Outreach Specialist"/>
    <s v="Financial Services"/>
    <s v="Affluent Customer"/>
    <s v="N"/>
    <s v="No"/>
    <n v="19"/>
    <m/>
  </r>
  <r>
    <n v="17450"/>
    <n v="85"/>
    <x v="589"/>
    <n v="330"/>
    <d v="2017-02-03T00:00:00"/>
    <b v="1"/>
    <s v="Approved"/>
    <s v="WeareA2B"/>
    <s v="Standard"/>
    <s v="medium"/>
    <s v="medium"/>
    <n v="752.64"/>
    <n v="205.36"/>
    <d v="2015-08-02T00:00:00"/>
    <n v="547.28"/>
    <s v="Female"/>
    <n v="25"/>
    <d v="1961-01-14T00:00:00"/>
    <n v="61.730718274036029"/>
    <s v="Community Outreach Specialist"/>
    <s v="Financial Services"/>
    <s v="Affluent Customer"/>
    <s v="N"/>
    <s v="No"/>
    <n v="19"/>
    <m/>
  </r>
  <r>
    <n v="15958"/>
    <n v="54"/>
    <x v="590"/>
    <n v="2"/>
    <d v="2017-12-28T00:00:00"/>
    <b v="1"/>
    <s v="Approved"/>
    <s v="WeareA2B"/>
    <s v="Standard"/>
    <s v="medium"/>
    <s v="medium"/>
    <n v="1292.8399999999999"/>
    <n v="13.44"/>
    <d v="2009-04-12T00:00:00"/>
    <n v="1279.3999999999999"/>
    <s v="Male"/>
    <n v="40"/>
    <d v="1981-12-14T00:00:00"/>
    <n v="40.801951150431243"/>
    <s v="Database Administrator III"/>
    <s v="Retail"/>
    <s v="Mass Customer"/>
    <s v="N"/>
    <s v="No"/>
    <n v="11"/>
    <m/>
  </r>
  <r>
    <n v="354"/>
    <n v="83"/>
    <x v="590"/>
    <n v="46"/>
    <d v="2017-11-14T00:00:00"/>
    <b v="0"/>
    <s v="Approved"/>
    <s v="Solex"/>
    <s v="Touring"/>
    <s v="medium"/>
    <s v="large"/>
    <n v="2083.94"/>
    <n v="675.03"/>
    <d v="2013-09-16T00:00:00"/>
    <n v="1408.91"/>
    <s v="Male"/>
    <n v="40"/>
    <d v="1981-12-14T00:00:00"/>
    <n v="40.801951150431243"/>
    <s v="Database Administrator III"/>
    <s v="Retail"/>
    <s v="Mass Customer"/>
    <s v="N"/>
    <s v="No"/>
    <n v="11"/>
    <m/>
  </r>
  <r>
    <n v="1063"/>
    <n v="58"/>
    <x v="590"/>
    <n v="175"/>
    <d v="2017-07-08T00:00:00"/>
    <b v="1"/>
    <s v="Approved"/>
    <s v="OHM Cycles"/>
    <s v="Standard"/>
    <s v="medium"/>
    <s v="medium"/>
    <n v="912.52"/>
    <n v="141.4"/>
    <d v="2015-10-18T00:00:00"/>
    <n v="771.12"/>
    <s v="Male"/>
    <n v="40"/>
    <d v="1981-12-14T00:00:00"/>
    <n v="40.801951150431243"/>
    <s v="Database Administrator III"/>
    <s v="Retail"/>
    <s v="Mass Customer"/>
    <s v="N"/>
    <s v="No"/>
    <n v="11"/>
    <m/>
  </r>
  <r>
    <n v="4116"/>
    <n v="46"/>
    <x v="590"/>
    <n v="246"/>
    <d v="2017-04-28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40"/>
    <d v="1981-12-14T00:00:00"/>
    <n v="40.801951150431243"/>
    <s v="Database Administrator III"/>
    <s v="Retail"/>
    <s v="Mass Customer"/>
    <s v="N"/>
    <s v="No"/>
    <n v="11"/>
    <m/>
  </r>
  <r>
    <n v="9811"/>
    <n v="40"/>
    <x v="590"/>
    <n v="293"/>
    <d v="2017-03-12T00:00:00"/>
    <b v="0"/>
    <s v="Approved"/>
    <s v="OHM Cycles"/>
    <s v="Standard"/>
    <s v="high"/>
    <s v="medium"/>
    <n v="1458.17"/>
    <n v="874.9"/>
    <d v="2006-02-02T00:00:00"/>
    <n v="583.2700000000001"/>
    <s v="Male"/>
    <n v="40"/>
    <d v="1981-12-14T00:00:00"/>
    <n v="40.801951150431243"/>
    <s v="Database Administrator III"/>
    <s v="Retail"/>
    <s v="Mass Customer"/>
    <s v="N"/>
    <s v="No"/>
    <n v="11"/>
    <m/>
  </r>
  <r>
    <n v="18602"/>
    <n v="96"/>
    <x v="590"/>
    <n v="293"/>
    <d v="2017-03-12T00:00:00"/>
    <b v="0"/>
    <s v="Approved"/>
    <s v="WeareA2B"/>
    <s v="Road"/>
    <s v="low"/>
    <s v="small"/>
    <n v="1172.78"/>
    <n v="1043.77"/>
    <d v="2002-10-10T00:00:00"/>
    <n v="129.01"/>
    <s v="Male"/>
    <n v="40"/>
    <d v="1981-12-14T00:00:00"/>
    <n v="40.801951150431243"/>
    <s v="Database Administrator III"/>
    <s v="Retail"/>
    <s v="Mass Customer"/>
    <s v="N"/>
    <s v="No"/>
    <n v="11"/>
    <m/>
  </r>
  <r>
    <n v="10470"/>
    <n v="23"/>
    <x v="591"/>
    <n v="6"/>
    <d v="2017-12-24T00:00:00"/>
    <b v="1"/>
    <s v="Approved"/>
    <s v="Norco Bicycles"/>
    <s v="Mountain"/>
    <s v="low"/>
    <s v="small"/>
    <n v="688.63"/>
    <n v="612.88"/>
    <d v="1993-10-02T00:00:00"/>
    <n v="75.75"/>
    <s v="Female"/>
    <n v="2"/>
    <d v="1954-08-16T00:00:00"/>
    <n v="68.149896356227813"/>
    <s v="Systems Administrator I"/>
    <s v="n/a"/>
    <s v="Mass Customer"/>
    <s v="N"/>
    <s v="No"/>
    <n v="12"/>
    <m/>
  </r>
  <r>
    <n v="17285"/>
    <n v="18"/>
    <x v="591"/>
    <n v="150"/>
    <d v="2017-08-02T00:00:00"/>
    <b v="1"/>
    <s v="Approved"/>
    <s v="Solex"/>
    <s v="Standard"/>
    <s v="medium"/>
    <s v="medium"/>
    <n v="575.27"/>
    <n v="431.45"/>
    <d v="2013-03-12T00:00:00"/>
    <n v="143.82"/>
    <s v="Female"/>
    <n v="2"/>
    <d v="1954-08-16T00:00:00"/>
    <n v="68.149896356227813"/>
    <s v="Systems Administrator I"/>
    <s v="n/a"/>
    <s v="Mass Customer"/>
    <s v="N"/>
    <s v="No"/>
    <n v="12"/>
    <m/>
  </r>
  <r>
    <n v="11589"/>
    <n v="49"/>
    <x v="591"/>
    <n v="229"/>
    <d v="2017-05-15T00:00:00"/>
    <b v="1"/>
    <s v="Approved"/>
    <s v="Trek Bicycles"/>
    <s v="Road"/>
    <s v="medium"/>
    <s v="medium"/>
    <n v="533.51"/>
    <n v="400.13"/>
    <d v="2012-06-04T00:00:00"/>
    <n v="133.38"/>
    <s v="Female"/>
    <n v="2"/>
    <d v="1954-08-16T00:00:00"/>
    <n v="68.149896356227813"/>
    <s v="Systems Administrator I"/>
    <s v="n/a"/>
    <s v="Mass Customer"/>
    <s v="N"/>
    <s v="No"/>
    <n v="12"/>
    <m/>
  </r>
  <r>
    <n v="1593"/>
    <n v="44"/>
    <x v="591"/>
    <n v="268"/>
    <d v="2017-04-06T00:00:00"/>
    <b v="0"/>
    <s v="Approved"/>
    <s v="WeareA2B"/>
    <s v="Standard"/>
    <s v="medium"/>
    <s v="medium"/>
    <n v="1769.64"/>
    <n v="108.76"/>
    <d v="2011-05-09T00:00:00"/>
    <n v="1660.88"/>
    <s v="Female"/>
    <n v="2"/>
    <d v="1954-08-16T00:00:00"/>
    <n v="68.149896356227813"/>
    <s v="Systems Administrator I"/>
    <s v="n/a"/>
    <s v="Mass Customer"/>
    <s v="N"/>
    <s v="No"/>
    <n v="12"/>
    <m/>
  </r>
  <r>
    <n v="12901"/>
    <n v="89"/>
    <x v="591"/>
    <n v="280"/>
    <d v="2017-03-25T00:00:00"/>
    <b v="1"/>
    <s v="Approved"/>
    <s v="WeareA2B"/>
    <s v="Touring"/>
    <s v="medium"/>
    <s v="large"/>
    <n v="1362.99"/>
    <n v="57.74"/>
    <d v="1993-04-20T00:00:00"/>
    <n v="1305.25"/>
    <s v="Female"/>
    <n v="2"/>
    <d v="1954-08-16T00:00:00"/>
    <n v="68.149896356227813"/>
    <s v="Systems Administrator I"/>
    <s v="n/a"/>
    <s v="Mass Customer"/>
    <s v="N"/>
    <s v="No"/>
    <n v="12"/>
    <m/>
  </r>
  <r>
    <n v="18695"/>
    <n v="64"/>
    <x v="591"/>
    <n v="307"/>
    <d v="2017-02-26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2"/>
    <d v="1954-08-16T00:00:00"/>
    <n v="68.149896356227813"/>
    <s v="Systems Administrator I"/>
    <s v="n/a"/>
    <s v="Mass Customer"/>
    <s v="N"/>
    <s v="No"/>
    <n v="12"/>
    <m/>
  </r>
  <r>
    <n v="13895"/>
    <n v="52"/>
    <x v="591"/>
    <n v="326"/>
    <d v="2017-02-07T00:00:00"/>
    <b v="0"/>
    <s v="Approved"/>
    <s v="OHM Cycles"/>
    <s v="Road"/>
    <s v="medium"/>
    <s v="medium"/>
    <n v="1280.28"/>
    <n v="829.51"/>
    <d v="2001-11-25T00:00:00"/>
    <n v="450.77"/>
    <s v="Female"/>
    <n v="2"/>
    <d v="1954-08-16T00:00:00"/>
    <n v="68.149896356227813"/>
    <s v="Systems Administrator I"/>
    <s v="n/a"/>
    <s v="Mass Customer"/>
    <s v="N"/>
    <s v="No"/>
    <n v="12"/>
    <m/>
  </r>
  <r>
    <n v="939"/>
    <n v="67"/>
    <x v="591"/>
    <n v="345"/>
    <d v="2017-01-19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2"/>
    <d v="1954-08-16T00:00:00"/>
    <n v="68.149896356227813"/>
    <s v="Systems Administrator I"/>
    <s v="n/a"/>
    <s v="Mass Customer"/>
    <s v="N"/>
    <s v="No"/>
    <n v="12"/>
    <m/>
  </r>
  <r>
    <n v="1804"/>
    <n v="100"/>
    <x v="592"/>
    <n v="73"/>
    <d v="2017-10-18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67"/>
    <d v="1993-05-04T00:00:00"/>
    <n v="29.407430602486041"/>
    <n v="0"/>
    <s v="n/a"/>
    <s v="Affluent Customer"/>
    <s v="N"/>
    <s v="No"/>
    <n v="3"/>
    <m/>
  </r>
  <r>
    <n v="13773"/>
    <n v="32"/>
    <x v="592"/>
    <n v="157"/>
    <d v="2017-07-26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67"/>
    <d v="1993-05-04T00:00:00"/>
    <n v="29.407430602486041"/>
    <n v="0"/>
    <s v="n/a"/>
    <s v="Affluent Customer"/>
    <s v="N"/>
    <s v="No"/>
    <n v="3"/>
    <m/>
  </r>
  <r>
    <n v="2544"/>
    <n v="100"/>
    <x v="593"/>
    <n v="32"/>
    <d v="2017-11-28T00:00:00"/>
    <b v="0"/>
    <s v="Approved"/>
    <s v="Norco Bicycles"/>
    <s v="Road"/>
    <s v="medium"/>
    <s v="medium"/>
    <n v="1036.5899999999999"/>
    <n v="206.35"/>
    <d v="2014-10-10T00:00:00"/>
    <n v="830.2399999999999"/>
    <s v="Female"/>
    <n v="64"/>
    <d v="1959-04-07T00:00:00"/>
    <n v="63.506060739789454"/>
    <s v="Recruiting Manager"/>
    <s v="Manufacturing"/>
    <s v="Affluent Customer"/>
    <s v="N"/>
    <s v="No"/>
    <n v="16"/>
    <m/>
  </r>
  <r>
    <n v="5330"/>
    <n v="3"/>
    <x v="593"/>
    <n v="48"/>
    <d v="2017-11-12T00:00:00"/>
    <b v="0"/>
    <s v="Approved"/>
    <s v="Trek Bicycles"/>
    <s v="Standard"/>
    <s v="medium"/>
    <s v="large"/>
    <n v="2091.4699999999998"/>
    <n v="388.92"/>
    <d v="1993-05-26T00:00:00"/>
    <n v="1702.5499999999997"/>
    <s v="Female"/>
    <n v="64"/>
    <d v="1959-04-07T00:00:00"/>
    <n v="63.506060739789454"/>
    <s v="Recruiting Manager"/>
    <s v="Manufacturing"/>
    <s v="Affluent Customer"/>
    <s v="N"/>
    <s v="No"/>
    <n v="16"/>
    <m/>
  </r>
  <r>
    <n v="12233"/>
    <n v="30"/>
    <x v="593"/>
    <n v="83"/>
    <d v="2017-10-08T00:00:00"/>
    <b v="1"/>
    <s v="Approved"/>
    <s v="Solex"/>
    <s v="Standard"/>
    <s v="high"/>
    <s v="medium"/>
    <n v="748.17"/>
    <n v="448.9"/>
    <d v="2015-04-11T00:00:00"/>
    <n v="299.27"/>
    <s v="Female"/>
    <n v="64"/>
    <d v="1959-04-07T00:00:00"/>
    <n v="63.506060739789454"/>
    <s v="Recruiting Manager"/>
    <s v="Manufacturing"/>
    <s v="Affluent Customer"/>
    <s v="N"/>
    <s v="No"/>
    <n v="16"/>
    <m/>
  </r>
  <r>
    <n v="13174"/>
    <n v="41"/>
    <x v="594"/>
    <n v="49"/>
    <d v="2017-11-11T00:00:00"/>
    <b v="1"/>
    <s v="Approved"/>
    <s v="Norco Bicycles"/>
    <s v="Standard"/>
    <s v="low"/>
    <s v="medium"/>
    <n v="958.74"/>
    <n v="748.9"/>
    <d v="2005-12-07T00:00:00"/>
    <n v="209.84000000000003"/>
    <s v="Female"/>
    <n v="16"/>
    <d v="1989-03-26T00:00:00"/>
    <n v="33.517019643581932"/>
    <s v="Structural Engineer"/>
    <s v="Entertainment"/>
    <s v="High Net Worth"/>
    <s v="N"/>
    <s v="No"/>
    <n v="7"/>
    <m/>
  </r>
  <r>
    <n v="7750"/>
    <n v="0"/>
    <x v="594"/>
    <n v="231"/>
    <d v="2017-05-13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16"/>
    <d v="1989-03-26T00:00:00"/>
    <n v="33.517019643581932"/>
    <s v="Structural Engineer"/>
    <s v="Entertainment"/>
    <s v="High Net Worth"/>
    <s v="N"/>
    <s v="No"/>
    <n v="7"/>
    <m/>
  </r>
  <r>
    <n v="12785"/>
    <n v="35"/>
    <x v="594"/>
    <n v="231"/>
    <d v="2017-05-13T00:00:00"/>
    <b v="1"/>
    <s v="Approved"/>
    <s v="Giant Bicycles"/>
    <s v="Standard"/>
    <s v="medium"/>
    <s v="medium"/>
    <n v="1403.5"/>
    <n v="954.82"/>
    <d v="2016-11-14T00:00:00"/>
    <n v="448.67999999999995"/>
    <s v="Female"/>
    <n v="16"/>
    <d v="1989-03-26T00:00:00"/>
    <n v="33.517019643581932"/>
    <s v="Structural Engineer"/>
    <s v="Entertainment"/>
    <s v="High Net Worth"/>
    <s v="N"/>
    <s v="No"/>
    <n v="7"/>
    <m/>
  </r>
  <r>
    <n v="19146"/>
    <n v="44"/>
    <x v="595"/>
    <n v="4"/>
    <d v="2017-12-26T00:00:00"/>
    <b v="0"/>
    <s v="Approved"/>
    <s v="WeareA2B"/>
    <s v="Standard"/>
    <s v="medium"/>
    <s v="medium"/>
    <n v="1769.64"/>
    <n v="108.76"/>
    <d v="2012-06-04T00:00:00"/>
    <n v="1660.88"/>
    <s v="Female"/>
    <n v="33"/>
    <d v="1956-10-21T00:00:00"/>
    <n v="65.966334712392197"/>
    <s v="Chemical Engineer"/>
    <s v="Manufacturing"/>
    <s v="Mass Customer"/>
    <s v="N"/>
    <s v="Yes"/>
    <n v="5"/>
    <m/>
  </r>
  <r>
    <n v="11404"/>
    <n v="26"/>
    <x v="595"/>
    <n v="90"/>
    <d v="2017-10-01T00:00:00"/>
    <b v="0"/>
    <s v="Approved"/>
    <s v="WeareA2B"/>
    <s v="Standard"/>
    <s v="medium"/>
    <s v="medium"/>
    <n v="1992.93"/>
    <n v="762.63"/>
    <d v="1992-10-11T00:00:00"/>
    <n v="1230.3000000000002"/>
    <s v="Female"/>
    <n v="33"/>
    <d v="1956-10-21T00:00:00"/>
    <n v="65.966334712392197"/>
    <s v="Chemical Engineer"/>
    <s v="Manufacturing"/>
    <s v="Mass Customer"/>
    <s v="N"/>
    <s v="Yes"/>
    <n v="5"/>
    <m/>
  </r>
  <r>
    <n v="15741"/>
    <n v="46"/>
    <x v="595"/>
    <n v="157"/>
    <d v="2017-07-26T00:00:00"/>
    <b v="1"/>
    <s v="Approved"/>
    <s v="Solex"/>
    <s v="Standard"/>
    <s v="low"/>
    <s v="medium"/>
    <n v="1289.8499999999999"/>
    <n v="74.510000000000005"/>
    <d v="2001-11-25T00:00:00"/>
    <n v="1215.3399999999999"/>
    <s v="Female"/>
    <n v="33"/>
    <d v="1956-10-21T00:00:00"/>
    <n v="65.966334712392197"/>
    <s v="Chemical Engineer"/>
    <s v="Manufacturing"/>
    <s v="Mass Customer"/>
    <s v="N"/>
    <s v="Yes"/>
    <n v="5"/>
    <m/>
  </r>
  <r>
    <n v="12343"/>
    <n v="74"/>
    <x v="595"/>
    <n v="221"/>
    <d v="2017-05-23T00:00:00"/>
    <b v="0"/>
    <s v="Cancelled"/>
    <s v="WeareA2B"/>
    <s v="Standard"/>
    <s v="medium"/>
    <s v="medium"/>
    <n v="1228.07"/>
    <n v="400.91"/>
    <d v="1997-01-25T00:00:00"/>
    <n v="827.15999999999985"/>
    <s v="Female"/>
    <n v="33"/>
    <d v="1956-10-21T00:00:00"/>
    <n v="65.966334712392197"/>
    <s v="Chemical Engineer"/>
    <s v="Manufacturing"/>
    <s v="Mass Customer"/>
    <s v="N"/>
    <s v="Yes"/>
    <n v="5"/>
    <m/>
  </r>
  <r>
    <n v="16884"/>
    <n v="66"/>
    <x v="595"/>
    <n v="253"/>
    <d v="2017-04-21T00:00:00"/>
    <b v="1"/>
    <s v="Approved"/>
    <s v="Giant Bicycles"/>
    <s v="Road"/>
    <s v="low"/>
    <s v="small"/>
    <n v="590.26"/>
    <n v="525.33000000000004"/>
    <d v="2005-10-22T00:00:00"/>
    <n v="64.92999999999995"/>
    <s v="Female"/>
    <n v="33"/>
    <d v="1956-10-21T00:00:00"/>
    <n v="65.966334712392197"/>
    <s v="Chemical Engineer"/>
    <s v="Manufacturing"/>
    <s v="Mass Customer"/>
    <s v="N"/>
    <s v="Yes"/>
    <n v="5"/>
    <m/>
  </r>
  <r>
    <n v="9179"/>
    <n v="63"/>
    <x v="595"/>
    <n v="295"/>
    <d v="2017-03-10T00:00:00"/>
    <b v="1"/>
    <s v="Approved"/>
    <s v="Solex"/>
    <s v="Standard"/>
    <s v="medium"/>
    <s v="medium"/>
    <n v="1483.2"/>
    <n v="99.59"/>
    <d v="1998-12-17T00:00:00"/>
    <n v="1383.6100000000001"/>
    <s v="Female"/>
    <n v="33"/>
    <d v="1956-10-21T00:00:00"/>
    <n v="65.966334712392197"/>
    <s v="Chemical Engineer"/>
    <s v="Manufacturing"/>
    <s v="Mass Customer"/>
    <s v="N"/>
    <s v="Yes"/>
    <n v="5"/>
    <m/>
  </r>
  <r>
    <n v="5683"/>
    <n v="66"/>
    <x v="595"/>
    <n v="358"/>
    <d v="2017-01-06T00:00:00"/>
    <b v="1"/>
    <s v="Approved"/>
    <s v="Giant Bicycles"/>
    <s v="Road"/>
    <s v="low"/>
    <s v="small"/>
    <n v="590.26"/>
    <n v="525.33000000000004"/>
    <d v="2015-04-11T00:00:00"/>
    <n v="64.92999999999995"/>
    <s v="Female"/>
    <n v="33"/>
    <d v="1956-10-21T00:00:00"/>
    <n v="65.966334712392197"/>
    <s v="Chemical Engineer"/>
    <s v="Manufacturing"/>
    <s v="Mass Customer"/>
    <s v="N"/>
    <s v="Yes"/>
    <n v="5"/>
    <m/>
  </r>
  <r>
    <n v="5093"/>
    <n v="0"/>
    <x v="596"/>
    <n v="36"/>
    <d v="2017-11-24T00:00:00"/>
    <b v="0"/>
    <s v="Approved"/>
    <s v="Norco Bicycles"/>
    <s v="Road"/>
    <s v="medium"/>
    <s v="medium"/>
    <n v="543.39"/>
    <n v="407.54"/>
    <d v="2016-11-22T00:00:00"/>
    <n v="135.84999999999997"/>
    <s v="Male"/>
    <n v="53"/>
    <d v="1975-08-10T00:00:00"/>
    <n v="47.152636081938098"/>
    <n v="0"/>
    <s v="Health"/>
    <s v="High Net Worth"/>
    <s v="N"/>
    <s v="No"/>
    <n v="15"/>
    <m/>
  </r>
  <r>
    <n v="14946"/>
    <n v="35"/>
    <x v="596"/>
    <n v="112"/>
    <d v="2017-09-09T00:00:00"/>
    <b v="0"/>
    <s v="Approved"/>
    <s v="Giant Bicycles"/>
    <s v="Standard"/>
    <s v="medium"/>
    <s v="medium"/>
    <n v="1403.5"/>
    <n v="954.82"/>
    <d v="2016-11-14T00:00:00"/>
    <n v="448.67999999999995"/>
    <s v="Male"/>
    <n v="53"/>
    <d v="1975-08-10T00:00:00"/>
    <n v="47.152636081938098"/>
    <n v="0"/>
    <s v="Health"/>
    <s v="High Net Worth"/>
    <s v="N"/>
    <s v="No"/>
    <n v="15"/>
    <m/>
  </r>
  <r>
    <n v="10600"/>
    <n v="99"/>
    <x v="596"/>
    <n v="120"/>
    <d v="2017-09-01T00:00:00"/>
    <b v="1"/>
    <s v="Approved"/>
    <s v="Trek Bicycles"/>
    <s v="Road"/>
    <s v="low"/>
    <s v="small"/>
    <n v="1720.7"/>
    <n v="1531.42"/>
    <d v="2006-10-01T00:00:00"/>
    <n v="189.27999999999997"/>
    <s v="Male"/>
    <n v="53"/>
    <d v="1975-08-10T00:00:00"/>
    <n v="47.152636081938098"/>
    <n v="0"/>
    <s v="Health"/>
    <s v="High Net Worth"/>
    <s v="N"/>
    <s v="No"/>
    <n v="15"/>
    <m/>
  </r>
  <r>
    <n v="3135"/>
    <n v="69"/>
    <x v="176"/>
    <m/>
    <d v="2017-04-16T00:00:00"/>
    <m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</r>
  <r>
    <n v="1274"/>
    <n v="93"/>
    <x v="596"/>
    <n v="161"/>
    <d v="2017-07-22T00:00:00"/>
    <b v="0"/>
    <s v="Approved"/>
    <s v="OHM Cycles"/>
    <s v="Standard"/>
    <s v="high"/>
    <s v="medium"/>
    <n v="1458.17"/>
    <n v="874.9"/>
    <d v="2006-02-02T00:00:00"/>
    <n v="583.2700000000001"/>
    <s v="Male"/>
    <n v="53"/>
    <d v="1975-08-10T00:00:00"/>
    <n v="47.152636081938098"/>
    <n v="0"/>
    <s v="Health"/>
    <s v="High Net Worth"/>
    <s v="N"/>
    <s v="No"/>
    <n v="15"/>
    <m/>
  </r>
  <r>
    <n v="4283"/>
    <n v="22"/>
    <x v="596"/>
    <n v="195"/>
    <d v="2017-06-18T00:00:00"/>
    <b v="0"/>
    <s v="Approved"/>
    <s v="Solex"/>
    <s v="Standard"/>
    <s v="medium"/>
    <s v="medium"/>
    <n v="575.27"/>
    <n v="431.45"/>
    <d v="2013-03-12T00:00:00"/>
    <n v="143.82"/>
    <s v="Male"/>
    <n v="53"/>
    <d v="1975-08-10T00:00:00"/>
    <n v="47.152636081938098"/>
    <n v="0"/>
    <s v="Health"/>
    <s v="High Net Worth"/>
    <s v="N"/>
    <s v="No"/>
    <n v="15"/>
    <m/>
  </r>
  <r>
    <n v="14604"/>
    <n v="59"/>
    <x v="596"/>
    <n v="210"/>
    <d v="2017-06-03T00:00:00"/>
    <b v="1"/>
    <s v="Approved"/>
    <s v="WeareA2B"/>
    <s v="Standard"/>
    <s v="medium"/>
    <s v="small"/>
    <n v="1415.01"/>
    <n v="1259.3599999999999"/>
    <d v="2003-01-05T00:00:00"/>
    <n v="155.65000000000009"/>
    <s v="Male"/>
    <n v="53"/>
    <d v="1975-08-10T00:00:00"/>
    <n v="47.152636081938098"/>
    <n v="0"/>
    <s v="Health"/>
    <s v="High Net Worth"/>
    <s v="N"/>
    <s v="No"/>
    <n v="15"/>
    <m/>
  </r>
  <r>
    <n v="11039"/>
    <n v="0"/>
    <x v="596"/>
    <n v="238"/>
    <d v="2017-05-06T00:00:00"/>
    <b v="1"/>
    <s v="Approved"/>
    <s v="WeareA2B"/>
    <s v="Standard"/>
    <s v="medium"/>
    <s v="medium"/>
    <n v="60.34"/>
    <n v="45.26"/>
    <d v="1993-07-15T00:00:00"/>
    <n v="15.080000000000005"/>
    <s v="Male"/>
    <n v="53"/>
    <d v="1975-08-10T00:00:00"/>
    <n v="47.152636081938098"/>
    <n v="0"/>
    <s v="Health"/>
    <s v="High Net Worth"/>
    <s v="N"/>
    <s v="No"/>
    <n v="15"/>
    <m/>
  </r>
  <r>
    <n v="11411"/>
    <n v="0"/>
    <x v="596"/>
    <n v="361"/>
    <d v="2017-01-03T00:00:00"/>
    <b v="0"/>
    <s v="Approved"/>
    <s v="OHM Cycles"/>
    <s v="Road"/>
    <s v="high"/>
    <s v="large"/>
    <n v="12.01"/>
    <n v="7.21"/>
    <d v="2009-03-08T00:00:00"/>
    <n v="4.8"/>
    <s v="Male"/>
    <n v="53"/>
    <d v="1975-08-10T00:00:00"/>
    <n v="47.152636081938098"/>
    <n v="0"/>
    <s v="Health"/>
    <s v="High Net Worth"/>
    <s v="N"/>
    <s v="No"/>
    <n v="15"/>
    <m/>
  </r>
  <r>
    <n v="16196"/>
    <n v="32"/>
    <x v="597"/>
    <n v="79"/>
    <d v="2017-10-12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80"/>
    <d v="2001-04-28T00:00:00"/>
    <n v="21.418389506912742"/>
    <s v="Chemical Engineer"/>
    <s v="Manufacturing"/>
    <s v="Mass Customer"/>
    <s v="N"/>
    <s v="No"/>
    <n v="1"/>
    <m/>
  </r>
  <r>
    <n v="4793"/>
    <n v="11"/>
    <x v="597"/>
    <n v="104"/>
    <d v="2017-09-17T00:00:00"/>
    <b v="1"/>
    <s v="Approved"/>
    <s v="Giant Bicycles"/>
    <s v="Standard"/>
    <s v="high"/>
    <s v="medium"/>
    <n v="1274.93"/>
    <n v="764.96"/>
    <d v="2007-08-04T00:00:00"/>
    <n v="509.97"/>
    <s v="Female"/>
    <n v="80"/>
    <d v="2001-04-28T00:00:00"/>
    <n v="21.418389506912742"/>
    <s v="Chemical Engineer"/>
    <s v="Manufacturing"/>
    <s v="Mass Customer"/>
    <s v="N"/>
    <s v="No"/>
    <n v="1"/>
    <m/>
  </r>
  <r>
    <n v="14258"/>
    <n v="19"/>
    <x v="597"/>
    <n v="154"/>
    <d v="2017-07-29T00:00:00"/>
    <b v="1"/>
    <s v="Approved"/>
    <s v="OHM Cycles"/>
    <s v="Road"/>
    <s v="high"/>
    <s v="large"/>
    <n v="12.01"/>
    <n v="7.21"/>
    <d v="2009-03-08T00:00:00"/>
    <n v="4.8"/>
    <s v="Female"/>
    <n v="80"/>
    <d v="2001-04-28T00:00:00"/>
    <n v="21.418389506912742"/>
    <s v="Chemical Engineer"/>
    <s v="Manufacturing"/>
    <s v="Mass Customer"/>
    <s v="N"/>
    <s v="No"/>
    <n v="1"/>
    <m/>
  </r>
  <r>
    <n v="16124"/>
    <n v="21"/>
    <x v="597"/>
    <n v="209"/>
    <d v="2017-06-04T00:00:00"/>
    <b v="1"/>
    <s v="Approved"/>
    <s v="Solex"/>
    <s v="Standard"/>
    <s v="medium"/>
    <s v="large"/>
    <n v="1071.23"/>
    <n v="380.74"/>
    <d v="1996-04-05T00:00:00"/>
    <n v="690.49"/>
    <s v="Female"/>
    <n v="80"/>
    <d v="2001-04-28T00:00:00"/>
    <n v="21.418389506912742"/>
    <s v="Chemical Engineer"/>
    <s v="Manufacturing"/>
    <s v="Mass Customer"/>
    <s v="N"/>
    <s v="No"/>
    <n v="1"/>
    <m/>
  </r>
  <r>
    <n v="13359"/>
    <n v="28"/>
    <x v="597"/>
    <n v="220"/>
    <d v="2017-05-24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80"/>
    <d v="2001-04-28T00:00:00"/>
    <n v="21.418389506912742"/>
    <s v="Chemical Engineer"/>
    <s v="Manufacturing"/>
    <s v="Mass Customer"/>
    <s v="N"/>
    <s v="No"/>
    <n v="1"/>
    <m/>
  </r>
  <r>
    <n v="14151"/>
    <n v="97"/>
    <x v="597"/>
    <n v="303"/>
    <d v="2017-03-02T00:00:00"/>
    <b v="1"/>
    <s v="Approved"/>
    <s v="Solex"/>
    <s v="Standard"/>
    <s v="medium"/>
    <s v="large"/>
    <n v="202.62"/>
    <n v="151.96"/>
    <d v="2016-03-29T00:00:00"/>
    <n v="50.66"/>
    <s v="Female"/>
    <n v="80"/>
    <d v="2001-04-28T00:00:00"/>
    <n v="21.418389506912742"/>
    <s v="Chemical Engineer"/>
    <s v="Manufacturing"/>
    <s v="Mass Customer"/>
    <s v="N"/>
    <s v="No"/>
    <n v="1"/>
    <m/>
  </r>
  <r>
    <n v="17374"/>
    <n v="26"/>
    <x v="598"/>
    <n v="137"/>
    <d v="2017-08-15T00:00:00"/>
    <b v="1"/>
    <s v="Approved"/>
    <s v="WeareA2B"/>
    <s v="Standard"/>
    <s v="medium"/>
    <s v="medium"/>
    <n v="1992.93"/>
    <n v="762.63"/>
    <d v="2016-11-22T00:00:00"/>
    <n v="1230.3000000000002"/>
    <s v="Female"/>
    <n v="23"/>
    <d v="1966-01-01T00:00:00"/>
    <n v="56.763594986047686"/>
    <n v="0"/>
    <s v="Manufacturing"/>
    <s v="Affluent Customer"/>
    <s v="N"/>
    <s v="Yes"/>
    <n v="13"/>
    <m/>
  </r>
  <r>
    <n v="16077"/>
    <n v="4"/>
    <x v="598"/>
    <n v="204"/>
    <d v="2017-06-09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23"/>
    <d v="1966-01-01T00:00:00"/>
    <n v="56.763594986047686"/>
    <n v="0"/>
    <s v="Manufacturing"/>
    <s v="Affluent Customer"/>
    <s v="N"/>
    <s v="Yes"/>
    <n v="13"/>
    <m/>
  </r>
  <r>
    <n v="282"/>
    <n v="1"/>
    <x v="598"/>
    <n v="240"/>
    <d v="2017-05-04T00:00:00"/>
    <b v="0"/>
    <s v="Approved"/>
    <s v="Giant Bicycles"/>
    <s v="Standard"/>
    <s v="medium"/>
    <s v="medium"/>
    <n v="1403.5"/>
    <n v="954.82"/>
    <d v="2004-09-28T00:00:00"/>
    <n v="448.67999999999995"/>
    <s v="Female"/>
    <n v="23"/>
    <d v="1966-01-01T00:00:00"/>
    <n v="56.763594986047686"/>
    <n v="0"/>
    <s v="Manufacturing"/>
    <s v="Affluent Customer"/>
    <s v="N"/>
    <s v="Yes"/>
    <n v="13"/>
    <m/>
  </r>
  <r>
    <n v="9315"/>
    <n v="77"/>
    <x v="598"/>
    <n v="292"/>
    <d v="2017-03-13T00:00:00"/>
    <b v="0"/>
    <s v="Approved"/>
    <s v="Norco Bicycles"/>
    <s v="Road"/>
    <s v="medium"/>
    <s v="large"/>
    <n v="1240.31"/>
    <n v="795.1"/>
    <d v="2003-09-09T00:00:00"/>
    <n v="445.20999999999992"/>
    <s v="Female"/>
    <n v="23"/>
    <d v="1966-01-01T00:00:00"/>
    <n v="56.763594986047686"/>
    <n v="0"/>
    <s v="Manufacturing"/>
    <s v="Affluent Customer"/>
    <s v="N"/>
    <s v="Yes"/>
    <n v="13"/>
    <m/>
  </r>
  <r>
    <n v="18157"/>
    <n v="62"/>
    <x v="598"/>
    <n v="328"/>
    <d v="2017-02-05T00:00:00"/>
    <b v="0"/>
    <s v="Approved"/>
    <s v="Solex"/>
    <s v="Standard"/>
    <s v="medium"/>
    <s v="medium"/>
    <n v="478.16"/>
    <n v="298.72000000000003"/>
    <d v="1992-10-02T00:00:00"/>
    <n v="179.44"/>
    <s v="Female"/>
    <n v="23"/>
    <d v="1966-01-01T00:00:00"/>
    <n v="56.763594986047686"/>
    <n v="0"/>
    <s v="Manufacturing"/>
    <s v="Affluent Customer"/>
    <s v="N"/>
    <s v="Yes"/>
    <n v="13"/>
    <m/>
  </r>
  <r>
    <n v="3689"/>
    <n v="21"/>
    <x v="599"/>
    <n v="38"/>
    <d v="2017-11-22T00:00:00"/>
    <b v="0"/>
    <s v="Approved"/>
    <s v="Solex"/>
    <s v="Standard"/>
    <s v="medium"/>
    <s v="large"/>
    <n v="1071.23"/>
    <n v="380.74"/>
    <d v="1996-04-05T00:00:00"/>
    <n v="690.49"/>
    <s v="Female"/>
    <n v="78"/>
    <d v="1967-01-14T00:00:00"/>
    <n v="55.727978548008636"/>
    <s v="Accountant III"/>
    <s v="Manufacturing"/>
    <s v="Mass Customer"/>
    <s v="N"/>
    <s v="No"/>
    <n v="18"/>
    <m/>
  </r>
  <r>
    <n v="14201"/>
    <n v="8"/>
    <x v="599"/>
    <n v="79"/>
    <d v="2017-10-12T00:00:00"/>
    <b v="1"/>
    <s v="Approved"/>
    <s v="Solex"/>
    <s v="Road"/>
    <s v="medium"/>
    <s v="small"/>
    <n v="1703.52"/>
    <n v="1516.13"/>
    <d v="2011-04-16T00:00:00"/>
    <n v="187.38999999999987"/>
    <s v="Female"/>
    <n v="78"/>
    <d v="1967-01-14T00:00:00"/>
    <n v="55.727978548008636"/>
    <s v="Accountant III"/>
    <s v="Manufacturing"/>
    <s v="Mass Customer"/>
    <s v="N"/>
    <s v="No"/>
    <n v="18"/>
    <m/>
  </r>
  <r>
    <n v="9708"/>
    <n v="2"/>
    <x v="599"/>
    <n v="199"/>
    <d v="2017-06-14T00:00:00"/>
    <b v="0"/>
    <s v="Approved"/>
    <s v="Solex"/>
    <s v="Standard"/>
    <s v="medium"/>
    <s v="medium"/>
    <n v="71.489999999999995"/>
    <n v="53.62"/>
    <d v="2012-12-02T00:00:00"/>
    <n v="17.869999999999997"/>
    <s v="Female"/>
    <n v="78"/>
    <d v="1967-01-14T00:00:00"/>
    <n v="55.727978548008636"/>
    <s v="Accountant III"/>
    <s v="Manufacturing"/>
    <s v="Mass Customer"/>
    <s v="N"/>
    <s v="No"/>
    <n v="18"/>
    <m/>
  </r>
  <r>
    <n v="19917"/>
    <n v="24"/>
    <x v="599"/>
    <n v="217"/>
    <d v="2017-05-27T00:00:00"/>
    <b v="1"/>
    <s v="Approved"/>
    <s v="Solex"/>
    <s v="Road"/>
    <s v="medium"/>
    <s v="large"/>
    <n v="1777.8"/>
    <n v="820.78"/>
    <d v="2011-05-07T00:00:00"/>
    <n v="957.02"/>
    <s v="Female"/>
    <n v="78"/>
    <d v="1967-01-14T00:00:00"/>
    <n v="55.727978548008636"/>
    <s v="Accountant III"/>
    <s v="Manufacturing"/>
    <s v="Mass Customer"/>
    <s v="N"/>
    <s v="No"/>
    <n v="18"/>
    <m/>
  </r>
  <r>
    <n v="13233"/>
    <n v="72"/>
    <x v="599"/>
    <n v="320"/>
    <d v="2017-02-13T00:00:00"/>
    <b v="1"/>
    <s v="Approved"/>
    <s v="Norco Bicycles"/>
    <s v="Standard"/>
    <s v="medium"/>
    <s v="medium"/>
    <n v="360.4"/>
    <n v="270.3"/>
    <d v="2016-12-06T00:00:00"/>
    <n v="90.099999999999966"/>
    <s v="Female"/>
    <n v="78"/>
    <d v="1967-01-14T00:00:00"/>
    <n v="55.727978548008636"/>
    <s v="Accountant III"/>
    <s v="Manufacturing"/>
    <s v="Mass Customer"/>
    <s v="N"/>
    <s v="No"/>
    <n v="18"/>
    <m/>
  </r>
  <r>
    <n v="4337"/>
    <n v="92"/>
    <x v="599"/>
    <n v="345"/>
    <d v="2017-01-19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78"/>
    <d v="1967-01-14T00:00:00"/>
    <n v="55.727978548008636"/>
    <s v="Accountant III"/>
    <s v="Manufacturing"/>
    <s v="Mass Customer"/>
    <s v="N"/>
    <s v="No"/>
    <n v="18"/>
    <m/>
  </r>
  <r>
    <n v="19346"/>
    <n v="4"/>
    <x v="600"/>
    <n v="0"/>
    <d v="2017-12-30T00:00:00"/>
    <b v="0"/>
    <s v="Approved"/>
    <s v="Giant Bicycles"/>
    <s v="Standard"/>
    <s v="high"/>
    <s v="medium"/>
    <n v="1129.1300000000001"/>
    <n v="677.48"/>
    <d v="2011-04-16T00:00:00"/>
    <n v="451.65000000000009"/>
    <s v="Male"/>
    <n v="9"/>
    <d v="1973-08-03T00:00:00"/>
    <n v="49.171814164129877"/>
    <s v="Account Coordinator"/>
    <s v="Retail"/>
    <s v="Affluent Customer"/>
    <s v="N"/>
    <s v="Yes"/>
    <n v="17"/>
    <m/>
  </r>
  <r>
    <n v="6102"/>
    <n v="22"/>
    <x v="600"/>
    <n v="169"/>
    <d v="2017-07-14T00:00:00"/>
    <b v="1"/>
    <s v="Approved"/>
    <s v="WeareA2B"/>
    <s v="Standard"/>
    <s v="medium"/>
    <s v="medium"/>
    <n v="60.34"/>
    <n v="45.26"/>
    <d v="1991-08-05T00:00:00"/>
    <n v="15.080000000000005"/>
    <s v="Male"/>
    <n v="9"/>
    <d v="1973-08-03T00:00:00"/>
    <n v="49.171814164129877"/>
    <s v="Account Coordinator"/>
    <s v="Retail"/>
    <s v="Affluent Customer"/>
    <s v="N"/>
    <s v="Yes"/>
    <n v="17"/>
    <m/>
  </r>
  <r>
    <n v="11348"/>
    <n v="64"/>
    <x v="600"/>
    <n v="209"/>
    <d v="2017-06-04T00:00:00"/>
    <b v="1"/>
    <s v="Approved"/>
    <s v="Trek Bicycles"/>
    <s v="Standard"/>
    <s v="medium"/>
    <s v="large"/>
    <n v="1469.44"/>
    <n v="596.54999999999995"/>
    <d v="1995-10-24T00:00:00"/>
    <n v="872.8900000000001"/>
    <s v="Male"/>
    <n v="9"/>
    <d v="1973-08-03T00:00:00"/>
    <n v="49.171814164129877"/>
    <s v="Account Coordinator"/>
    <s v="Retail"/>
    <s v="Affluent Customer"/>
    <s v="N"/>
    <s v="Yes"/>
    <n v="17"/>
    <m/>
  </r>
  <r>
    <n v="549"/>
    <n v="1"/>
    <x v="600"/>
    <n v="339"/>
    <d v="2017-01-25T00:00:00"/>
    <b v="0"/>
    <s v="Approved"/>
    <s v="Giant Bicycles"/>
    <s v="Standard"/>
    <s v="medium"/>
    <s v="medium"/>
    <n v="1403.5"/>
    <n v="954.82"/>
    <d v="2016-11-14T00:00:00"/>
    <n v="448.67999999999995"/>
    <s v="Male"/>
    <n v="9"/>
    <d v="1973-08-03T00:00:00"/>
    <n v="49.171814164129877"/>
    <s v="Account Coordinator"/>
    <s v="Retail"/>
    <s v="Affluent Customer"/>
    <s v="N"/>
    <s v="Yes"/>
    <n v="17"/>
    <m/>
  </r>
  <r>
    <n v="7895"/>
    <n v="29"/>
    <x v="600"/>
    <n v="347"/>
    <d v="2017-01-17T00:00:00"/>
    <b v="0"/>
    <s v="Approved"/>
    <s v="Norco Bicycles"/>
    <s v="Road"/>
    <s v="medium"/>
    <s v="medium"/>
    <n v="543.39"/>
    <n v="407.54"/>
    <d v="2003-03-18T00:00:00"/>
    <n v="135.84999999999997"/>
    <s v="Male"/>
    <n v="9"/>
    <d v="1973-08-03T00:00:00"/>
    <n v="49.171814164129877"/>
    <s v="Account Coordinator"/>
    <s v="Retail"/>
    <s v="Affluent Customer"/>
    <s v="N"/>
    <s v="Yes"/>
    <n v="17"/>
    <m/>
  </r>
  <r>
    <n v="4637"/>
    <n v="46"/>
    <x v="601"/>
    <n v="173"/>
    <d v="2017-07-10T00:00:00"/>
    <b v="0"/>
    <s v="Approved"/>
    <s v="OHM Cycles"/>
    <s v="Standard"/>
    <s v="low"/>
    <s v="medium"/>
    <n v="1793.43"/>
    <n v="248.82"/>
    <d v="2008-03-19T00:00:00"/>
    <n v="1544.6100000000001"/>
    <s v="Male"/>
    <n v="51"/>
    <d v="1990-10-12T00:00:00"/>
    <n v="31.969074438419593"/>
    <s v="Structural Engineer"/>
    <s v="Manufacturing"/>
    <s v="High Net Worth"/>
    <s v="N"/>
    <s v="Yes"/>
    <n v="5"/>
    <m/>
  </r>
  <r>
    <n v="17366"/>
    <n v="18"/>
    <x v="601"/>
    <n v="291"/>
    <d v="2017-03-14T00:00:00"/>
    <b v="1"/>
    <s v="Approved"/>
    <s v="Norco Bicycles"/>
    <s v="Standard"/>
    <s v="high"/>
    <s v="medium"/>
    <n v="1148.6400000000001"/>
    <n v="689.18"/>
    <d v="1997-08-25T00:00:00"/>
    <n v="459.46000000000015"/>
    <s v="Male"/>
    <n v="51"/>
    <d v="1990-10-12T00:00:00"/>
    <n v="31.969074438419593"/>
    <s v="Structural Engineer"/>
    <s v="Manufacturing"/>
    <s v="High Net Worth"/>
    <s v="N"/>
    <s v="Yes"/>
    <n v="5"/>
    <m/>
  </r>
  <r>
    <n v="4409"/>
    <n v="0"/>
    <x v="601"/>
    <n v="341"/>
    <d v="2017-01-23T00:00:00"/>
    <b v="1"/>
    <s v="Approved"/>
    <s v="Norco Bicycles"/>
    <s v="Road"/>
    <s v="medium"/>
    <s v="medium"/>
    <n v="544.04999999999995"/>
    <n v="376.84"/>
    <d v="2000-05-22T00:00:00"/>
    <n v="167.20999999999998"/>
    <s v="Male"/>
    <n v="51"/>
    <d v="1990-10-12T00:00:00"/>
    <n v="31.969074438419593"/>
    <s v="Structural Engineer"/>
    <s v="Manufacturing"/>
    <s v="High Net Worth"/>
    <s v="N"/>
    <s v="Yes"/>
    <n v="5"/>
    <m/>
  </r>
  <r>
    <n v="8285"/>
    <n v="97"/>
    <x v="601"/>
    <n v="355"/>
    <d v="2017-01-09T00:00:00"/>
    <b v="1"/>
    <s v="Approved"/>
    <s v="OHM Cycles"/>
    <s v="Road"/>
    <s v="medium"/>
    <s v="medium"/>
    <n v="742.54"/>
    <n v="667.4"/>
    <d v="2004-08-17T00:00:00"/>
    <n v="75.139999999999986"/>
    <s v="Male"/>
    <n v="51"/>
    <d v="1990-10-12T00:00:00"/>
    <n v="31.969074438419593"/>
    <s v="Structural Engineer"/>
    <s v="Manufacturing"/>
    <s v="High Net Worth"/>
    <s v="N"/>
    <s v="Yes"/>
    <n v="5"/>
    <m/>
  </r>
  <r>
    <n v="14112"/>
    <n v="21"/>
    <x v="602"/>
    <n v="6"/>
    <d v="2017-12-24T00:00:00"/>
    <b v="0"/>
    <s v="Approved"/>
    <s v="Solex"/>
    <s v="Standard"/>
    <s v="medium"/>
    <s v="large"/>
    <n v="1071.23"/>
    <n v="380.74"/>
    <d v="1995-12-19T00:00:00"/>
    <n v="690.49"/>
    <s v="Female"/>
    <n v="43"/>
    <d v="1978-06-04T00:00:00"/>
    <n v="44.333457999746315"/>
    <s v="Project Manager"/>
    <s v="Health"/>
    <s v="Mass Customer"/>
    <s v="N"/>
    <s v="Yes"/>
    <n v="18"/>
    <m/>
  </r>
  <r>
    <n v="6823"/>
    <n v="66"/>
    <x v="602"/>
    <n v="199"/>
    <d v="2017-06-14T00:00:00"/>
    <b v="0"/>
    <s v="Approved"/>
    <s v="Giant Bicycles"/>
    <s v="Road"/>
    <s v="low"/>
    <s v="small"/>
    <n v="590.26"/>
    <n v="525.33000000000004"/>
    <d v="2002-08-31T00:00:00"/>
    <n v="64.92999999999995"/>
    <s v="Female"/>
    <n v="43"/>
    <d v="1978-06-04T00:00:00"/>
    <n v="44.333457999746315"/>
    <s v="Project Manager"/>
    <s v="Health"/>
    <s v="Mass Customer"/>
    <s v="N"/>
    <s v="Yes"/>
    <n v="18"/>
    <m/>
  </r>
  <r>
    <n v="1583"/>
    <n v="55"/>
    <x v="602"/>
    <n v="228"/>
    <d v="2017-05-16T00:00:00"/>
    <b v="1"/>
    <s v="Approved"/>
    <s v="Trek Bicycles"/>
    <s v="Road"/>
    <s v="medium"/>
    <s v="large"/>
    <n v="1894.19"/>
    <n v="598.76"/>
    <d v="1994-09-09T00:00:00"/>
    <n v="1295.43"/>
    <s v="Female"/>
    <n v="43"/>
    <d v="1978-06-04T00:00:00"/>
    <n v="44.333457999746315"/>
    <s v="Project Manager"/>
    <s v="Health"/>
    <s v="Mass Customer"/>
    <s v="N"/>
    <s v="Yes"/>
    <n v="18"/>
    <m/>
  </r>
  <r>
    <n v="11339"/>
    <n v="3"/>
    <x v="602"/>
    <n v="239"/>
    <d v="2017-05-05T00:00:00"/>
    <b v="0"/>
    <s v="Approved"/>
    <s v="Trek Bicycles"/>
    <s v="Standard"/>
    <s v="medium"/>
    <s v="large"/>
    <n v="2091.4699999999998"/>
    <n v="388.92"/>
    <d v="1995-10-24T00:00:00"/>
    <n v="1702.5499999999997"/>
    <s v="Female"/>
    <n v="43"/>
    <d v="1978-06-04T00:00:00"/>
    <n v="44.333457999746315"/>
    <s v="Project Manager"/>
    <s v="Health"/>
    <s v="Mass Customer"/>
    <s v="N"/>
    <s v="Yes"/>
    <n v="18"/>
    <m/>
  </r>
  <r>
    <n v="9562"/>
    <n v="15"/>
    <x v="602"/>
    <n v="343"/>
    <d v="2017-01-21T00:00:00"/>
    <b v="0"/>
    <s v="Approved"/>
    <s v="Norco Bicycles"/>
    <s v="Standard"/>
    <s v="low"/>
    <s v="medium"/>
    <n v="958.74"/>
    <n v="748.9"/>
    <d v="2009-03-08T00:00:00"/>
    <n v="209.84000000000003"/>
    <s v="Female"/>
    <n v="43"/>
    <d v="1978-06-04T00:00:00"/>
    <n v="44.333457999746315"/>
    <s v="Project Manager"/>
    <s v="Health"/>
    <s v="Mass Customer"/>
    <s v="N"/>
    <s v="Yes"/>
    <n v="18"/>
    <m/>
  </r>
  <r>
    <n v="11081"/>
    <n v="3"/>
    <x v="602"/>
    <n v="346"/>
    <d v="2017-01-18T00:00:00"/>
    <b v="1"/>
    <s v="Approved"/>
    <s v="Trek Bicycles"/>
    <s v="Standard"/>
    <s v="medium"/>
    <s v="large"/>
    <n v="2091.4699999999998"/>
    <n v="388.92"/>
    <d v="2006-11-10T00:00:00"/>
    <n v="1702.5499999999997"/>
    <s v="Female"/>
    <n v="43"/>
    <d v="1978-06-04T00:00:00"/>
    <n v="44.333457999746315"/>
    <s v="Project Manager"/>
    <s v="Health"/>
    <s v="Mass Customer"/>
    <s v="N"/>
    <s v="Yes"/>
    <n v="18"/>
    <m/>
  </r>
  <r>
    <n v="240"/>
    <n v="21"/>
    <x v="603"/>
    <n v="37"/>
    <d v="2017-11-23T00:00:00"/>
    <b v="0"/>
    <s v="Approved"/>
    <s v="Solex"/>
    <s v="Standard"/>
    <s v="medium"/>
    <s v="large"/>
    <n v="1071.23"/>
    <n v="380.74"/>
    <d v="1991-11-10T00:00:00"/>
    <n v="690.49"/>
    <s v="Female"/>
    <n v="80"/>
    <d v="1981-02-24T00:00:00"/>
    <n v="41.604690876775756"/>
    <s v="Information Systems Manager"/>
    <s v="Health"/>
    <s v="Mass Customer"/>
    <s v="N"/>
    <s v="Yes"/>
    <n v="12"/>
    <m/>
  </r>
  <r>
    <n v="17519"/>
    <n v="3"/>
    <x v="603"/>
    <n v="147"/>
    <d v="2017-08-05T00:00:00"/>
    <b v="0"/>
    <s v="Approved"/>
    <s v="Trek Bicycles"/>
    <s v="Standard"/>
    <s v="medium"/>
    <s v="large"/>
    <n v="2091.4699999999998"/>
    <n v="388.92"/>
    <d v="2003-09-09T00:00:00"/>
    <n v="1702.5499999999997"/>
    <s v="Female"/>
    <n v="80"/>
    <d v="1981-02-24T00:00:00"/>
    <n v="41.604690876775756"/>
    <s v="Information Systems Manager"/>
    <s v="Health"/>
    <s v="Mass Customer"/>
    <s v="N"/>
    <s v="Yes"/>
    <n v="12"/>
    <m/>
  </r>
  <r>
    <n v="18391"/>
    <n v="3"/>
    <x v="603"/>
    <n v="154"/>
    <d v="2017-07-29T00:00:00"/>
    <b v="1"/>
    <s v="Approved"/>
    <s v="Trek Bicycles"/>
    <s v="Standard"/>
    <s v="medium"/>
    <s v="large"/>
    <n v="2091.4699999999998"/>
    <n v="388.92"/>
    <d v="2006-11-10T00:00:00"/>
    <n v="1702.5499999999997"/>
    <s v="Female"/>
    <n v="80"/>
    <d v="1981-02-24T00:00:00"/>
    <n v="41.604690876775756"/>
    <s v="Information Systems Manager"/>
    <s v="Health"/>
    <s v="Mass Customer"/>
    <s v="N"/>
    <s v="Yes"/>
    <n v="12"/>
    <m/>
  </r>
  <r>
    <n v="10907"/>
    <n v="70"/>
    <x v="603"/>
    <n v="319"/>
    <d v="2017-02-14T00:00:00"/>
    <b v="0"/>
    <s v="Approved"/>
    <s v="Trek Bicycles"/>
    <s v="Standard"/>
    <s v="high"/>
    <s v="medium"/>
    <n v="495.72"/>
    <n v="297.43"/>
    <d v="2003-09-10T00:00:00"/>
    <n v="198.29000000000002"/>
    <s v="Female"/>
    <n v="80"/>
    <d v="1981-02-24T00:00:00"/>
    <n v="41.604690876775756"/>
    <s v="Information Systems Manager"/>
    <s v="Health"/>
    <s v="Mass Customer"/>
    <s v="N"/>
    <s v="Yes"/>
    <n v="12"/>
    <m/>
  </r>
  <r>
    <n v="15855"/>
    <n v="92"/>
    <x v="603"/>
    <n v="332"/>
    <d v="2017-02-01T00:00:00"/>
    <b v="1"/>
    <s v="Approved"/>
    <s v="WeareA2B"/>
    <s v="Standard"/>
    <s v="medium"/>
    <s v="small"/>
    <n v="1415.01"/>
    <n v="1259.3599999999999"/>
    <d v="1998-12-16T00:00:00"/>
    <n v="155.65000000000009"/>
    <s v="Female"/>
    <n v="80"/>
    <d v="1981-02-24T00:00:00"/>
    <n v="41.604690876775756"/>
    <s v="Information Systems Manager"/>
    <s v="Health"/>
    <s v="Mass Customer"/>
    <s v="N"/>
    <s v="Yes"/>
    <n v="12"/>
    <m/>
  </r>
  <r>
    <n v="18061"/>
    <n v="85"/>
    <x v="604"/>
    <n v="74"/>
    <d v="2017-10-17T00:00:00"/>
    <b v="1"/>
    <s v="Approved"/>
    <s v="WeareA2B"/>
    <s v="Standard"/>
    <s v="medium"/>
    <s v="medium"/>
    <n v="752.64"/>
    <n v="205.36"/>
    <d v="2015-08-02T00:00:00"/>
    <n v="547.28"/>
    <s v="Female"/>
    <n v="22"/>
    <d v="1996-05-14T00:00:00"/>
    <n v="26.377293616184673"/>
    <s v="Sales Associate"/>
    <s v="Health"/>
    <s v="Mass Customer"/>
    <s v="N"/>
    <s v="No"/>
    <n v="5"/>
    <m/>
  </r>
  <r>
    <n v="7551"/>
    <n v="7"/>
    <x v="604"/>
    <n v="104"/>
    <d v="2017-09-17T00:00:00"/>
    <b v="1"/>
    <s v="Approved"/>
    <s v="Trek Bicycles"/>
    <s v="Road"/>
    <s v="low"/>
    <s v="medium"/>
    <n v="980.37"/>
    <n v="234.43"/>
    <d v="2004-09-28T00:00:00"/>
    <n v="745.94"/>
    <s v="Female"/>
    <n v="22"/>
    <d v="1996-05-14T00:00:00"/>
    <n v="26.377293616184673"/>
    <s v="Sales Associate"/>
    <s v="Health"/>
    <s v="Mass Customer"/>
    <s v="N"/>
    <s v="No"/>
    <n v="5"/>
    <m/>
  </r>
  <r>
    <n v="16508"/>
    <n v="47"/>
    <x v="604"/>
    <n v="115"/>
    <d v="2017-09-06T00:00:00"/>
    <b v="1"/>
    <s v="Approved"/>
    <s v="Trek Bicycles"/>
    <s v="Road"/>
    <s v="low"/>
    <s v="small"/>
    <n v="1720.7"/>
    <n v="1531.42"/>
    <d v="2006-10-01T00:00:00"/>
    <n v="189.27999999999997"/>
    <s v="Female"/>
    <n v="22"/>
    <d v="1996-05-14T00:00:00"/>
    <n v="26.377293616184673"/>
    <s v="Sales Associate"/>
    <s v="Health"/>
    <s v="Mass Customer"/>
    <s v="N"/>
    <s v="No"/>
    <n v="5"/>
    <m/>
  </r>
  <r>
    <n v="8836"/>
    <n v="97"/>
    <x v="604"/>
    <n v="292"/>
    <d v="2017-03-13T00:00:00"/>
    <b v="1"/>
    <s v="Approved"/>
    <s v="Solex"/>
    <s v="Standard"/>
    <s v="medium"/>
    <s v="large"/>
    <n v="202.62"/>
    <n v="151.96"/>
    <d v="2016-03-29T00:00:00"/>
    <n v="50.66"/>
    <s v="Female"/>
    <n v="22"/>
    <d v="1996-05-14T00:00:00"/>
    <n v="26.377293616184673"/>
    <s v="Sales Associate"/>
    <s v="Health"/>
    <s v="Mass Customer"/>
    <s v="N"/>
    <s v="No"/>
    <n v="5"/>
    <m/>
  </r>
  <r>
    <n v="16270"/>
    <n v="55"/>
    <x v="604"/>
    <n v="304"/>
    <d v="2017-03-01T00:00:00"/>
    <b v="1"/>
    <s v="Approved"/>
    <s v="Trek Bicycles"/>
    <s v="Road"/>
    <s v="medium"/>
    <s v="large"/>
    <n v="1894.19"/>
    <n v="598.76"/>
    <d v="2003-07-21T00:00:00"/>
    <n v="1295.43"/>
    <s v="Female"/>
    <n v="22"/>
    <d v="1996-05-14T00:00:00"/>
    <n v="26.377293616184673"/>
    <s v="Sales Associate"/>
    <s v="Health"/>
    <s v="Mass Customer"/>
    <s v="N"/>
    <s v="No"/>
    <n v="5"/>
    <m/>
  </r>
  <r>
    <n v="492"/>
    <n v="90"/>
    <x v="604"/>
    <n v="353"/>
    <d v="2017-01-11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22"/>
    <d v="1996-05-14T00:00:00"/>
    <n v="26.377293616184673"/>
    <s v="Sales Associate"/>
    <s v="Health"/>
    <s v="Mass Customer"/>
    <s v="N"/>
    <s v="No"/>
    <n v="5"/>
    <m/>
  </r>
  <r>
    <n v="14297"/>
    <n v="92"/>
    <x v="605"/>
    <n v="10"/>
    <d v="2017-12-20T00:00:00"/>
    <b v="1"/>
    <s v="Approved"/>
    <s v="WeareA2B"/>
    <s v="Touring"/>
    <s v="medium"/>
    <s v="large"/>
    <n v="1890.39"/>
    <n v="260.14"/>
    <d v="1993-06-23T00:00:00"/>
    <n v="1630.25"/>
    <s v="U"/>
    <n v="84"/>
    <d v="1899-12-30T00:00:00"/>
    <n v="122.81291005485795"/>
    <n v="0"/>
    <s v="IT"/>
    <s v="High Net Worth"/>
    <s v="N"/>
    <s v="Yes"/>
    <n v="0"/>
    <m/>
  </r>
  <r>
    <n v="10793"/>
    <n v="95"/>
    <x v="605"/>
    <n v="21"/>
    <d v="2017-12-09T00:00:00"/>
    <b v="0"/>
    <s v="Approved"/>
    <s v="OHM Cycles"/>
    <s v="Touring"/>
    <s v="low"/>
    <s v="medium"/>
    <n v="1073.07"/>
    <n v="933.84"/>
    <d v="2004-08-07T00:00:00"/>
    <n v="139.2299999999999"/>
    <s v="U"/>
    <n v="84"/>
    <d v="1899-12-30T00:00:00"/>
    <n v="122.81291005485795"/>
    <n v="0"/>
    <s v="IT"/>
    <s v="High Net Worth"/>
    <s v="N"/>
    <s v="Yes"/>
    <n v="0"/>
    <m/>
  </r>
  <r>
    <n v="3031"/>
    <n v="0"/>
    <x v="605"/>
    <n v="107"/>
    <d v="2017-09-14T00:00:00"/>
    <b v="0"/>
    <s v="Approved"/>
    <s v="Giant Bicycles"/>
    <s v="Standard"/>
    <s v="medium"/>
    <s v="medium"/>
    <n v="230.91"/>
    <n v="173.18"/>
    <d v="1995-12-19T00:00:00"/>
    <n v="57.72999999999999"/>
    <s v="U"/>
    <n v="84"/>
    <d v="1899-12-30T00:00:00"/>
    <n v="122.81291005485795"/>
    <n v="0"/>
    <s v="IT"/>
    <s v="High Net Worth"/>
    <s v="N"/>
    <s v="Yes"/>
    <n v="0"/>
    <m/>
  </r>
  <r>
    <n v="16669"/>
    <n v="32"/>
    <x v="605"/>
    <n v="281"/>
    <d v="2017-03-24T00:00:00"/>
    <b v="1"/>
    <s v="Approved"/>
    <s v="Giant Bicycles"/>
    <s v="Standard"/>
    <s v="high"/>
    <s v="medium"/>
    <n v="1179"/>
    <n v="707.4"/>
    <d v="2003-09-10T00:00:00"/>
    <n v="471.6"/>
    <s v="U"/>
    <n v="84"/>
    <d v="1899-12-30T00:00:00"/>
    <n v="122.81291005485795"/>
    <n v="0"/>
    <s v="IT"/>
    <s v="High Net Worth"/>
    <s v="N"/>
    <s v="Yes"/>
    <n v="0"/>
    <m/>
  </r>
  <r>
    <n v="4261"/>
    <n v="58"/>
    <x v="605"/>
    <n v="293"/>
    <d v="2017-03-12T00:00:00"/>
    <b v="1"/>
    <s v="Approved"/>
    <s v="OHM Cycles"/>
    <s v="Road"/>
    <s v="medium"/>
    <s v="medium"/>
    <n v="1280.28"/>
    <n v="829.51"/>
    <d v="1993-07-20T00:00:00"/>
    <n v="450.77"/>
    <s v="U"/>
    <n v="84"/>
    <d v="1899-12-30T00:00:00"/>
    <n v="122.81291005485795"/>
    <n v="0"/>
    <s v="IT"/>
    <s v="High Net Worth"/>
    <s v="N"/>
    <s v="Yes"/>
    <n v="0"/>
    <m/>
  </r>
  <r>
    <n v="11885"/>
    <n v="0"/>
    <x v="605"/>
    <n v="353"/>
    <d v="2017-01-11T00:00:00"/>
    <b v="1"/>
    <s v="Approved"/>
    <s v="Norco Bicycles"/>
    <s v="Standard"/>
    <s v="medium"/>
    <s v="medium"/>
    <n v="360.4"/>
    <n v="270.3"/>
    <d v="1997-01-25T00:00:00"/>
    <n v="90.099999999999966"/>
    <s v="U"/>
    <n v="84"/>
    <d v="1899-12-30T00:00:00"/>
    <n v="122.81291005485795"/>
    <n v="0"/>
    <s v="IT"/>
    <s v="High Net Worth"/>
    <s v="N"/>
    <s v="Yes"/>
    <n v="0"/>
    <m/>
  </r>
  <r>
    <n v="18371"/>
    <n v="4"/>
    <x v="605"/>
    <n v="354"/>
    <d v="2017-01-10T00:00:00"/>
    <b v="1"/>
    <s v="Approved"/>
    <s v="Solex"/>
    <s v="Standard"/>
    <s v="medium"/>
    <s v="medium"/>
    <n v="1483.2"/>
    <n v="99.59"/>
    <d v="2010-11-05T00:00:00"/>
    <n v="1383.6100000000001"/>
    <s v="U"/>
    <n v="84"/>
    <d v="1899-12-30T00:00:00"/>
    <n v="122.81291005485795"/>
    <n v="0"/>
    <s v="IT"/>
    <s v="High Net Worth"/>
    <s v="N"/>
    <s v="Yes"/>
    <n v="0"/>
    <m/>
  </r>
  <r>
    <n v="11849"/>
    <n v="54"/>
    <x v="606"/>
    <n v="40"/>
    <d v="2017-11-20T00:00:00"/>
    <b v="1"/>
    <s v="Approved"/>
    <s v="WeareA2B"/>
    <s v="Standard"/>
    <s v="medium"/>
    <s v="medium"/>
    <n v="1292.8399999999999"/>
    <n v="13.44"/>
    <d v="1997-08-25T00:00:00"/>
    <n v="1279.3999999999999"/>
    <s v="Male"/>
    <n v="84"/>
    <d v="1985-06-15T00:00:00"/>
    <n v="37.29784156139015"/>
    <s v="Human Resources Manager"/>
    <s v="Retail"/>
    <s v="Mass Customer"/>
    <s v="N"/>
    <s v="Yes"/>
    <n v="2"/>
    <m/>
  </r>
  <r>
    <n v="14089"/>
    <n v="17"/>
    <x v="606"/>
    <n v="77"/>
    <d v="2017-10-14T00:00:00"/>
    <b v="0"/>
    <s v="Approved"/>
    <s v="Solex"/>
    <s v="Standard"/>
    <s v="high"/>
    <s v="medium"/>
    <n v="1024.6600000000001"/>
    <n v="614.79999999999995"/>
    <d v="1992-10-02T00:00:00"/>
    <n v="409.86000000000013"/>
    <s v="Male"/>
    <n v="84"/>
    <d v="1985-06-15T00:00:00"/>
    <n v="37.29784156139015"/>
    <s v="Human Resources Manager"/>
    <s v="Retail"/>
    <s v="Mass Customer"/>
    <s v="N"/>
    <s v="Yes"/>
    <n v="2"/>
    <m/>
  </r>
  <r>
    <n v="14325"/>
    <n v="53"/>
    <x v="606"/>
    <n v="96"/>
    <d v="2017-09-25T00:00:00"/>
    <b v="0"/>
    <s v="Approved"/>
    <s v="OHM Cycles"/>
    <s v="Standard"/>
    <s v="medium"/>
    <s v="medium"/>
    <n v="795.34"/>
    <n v="101.58"/>
    <d v="2002-08-31T00:00:00"/>
    <n v="693.76"/>
    <s v="Male"/>
    <n v="84"/>
    <d v="1985-06-15T00:00:00"/>
    <n v="37.29784156139015"/>
    <s v="Human Resources Manager"/>
    <s v="Retail"/>
    <s v="Mass Customer"/>
    <s v="N"/>
    <s v="Yes"/>
    <n v="2"/>
    <m/>
  </r>
  <r>
    <n v="19571"/>
    <n v="45"/>
    <x v="606"/>
    <n v="220"/>
    <d v="2017-05-24T00:00:00"/>
    <b v="1"/>
    <s v="Approved"/>
    <s v="Solex"/>
    <s v="Standard"/>
    <s v="medium"/>
    <s v="medium"/>
    <n v="441.49"/>
    <n v="84.99"/>
    <d v="2015-05-21T00:00:00"/>
    <n v="356.5"/>
    <s v="Male"/>
    <n v="84"/>
    <d v="1985-06-15T00:00:00"/>
    <n v="37.29784156139015"/>
    <s v="Human Resources Manager"/>
    <s v="Retail"/>
    <s v="Mass Customer"/>
    <s v="N"/>
    <s v="Yes"/>
    <n v="2"/>
    <m/>
  </r>
  <r>
    <n v="3195"/>
    <n v="0"/>
    <x v="607"/>
    <m/>
    <d v="2017-12-09T00:00:00"/>
    <b v="0"/>
    <s v="Approved"/>
    <m/>
    <m/>
    <m/>
    <m/>
    <n v="638.29"/>
    <m/>
    <m/>
    <m/>
    <m/>
    <m/>
    <m/>
    <m/>
    <m/>
    <m/>
    <m/>
    <m/>
    <m/>
    <m/>
    <m/>
  </r>
  <r>
    <n v="4932"/>
    <n v="5"/>
    <x v="606"/>
    <n v="227"/>
    <d v="2017-05-17T00:00:00"/>
    <b v="1"/>
    <s v="Approved"/>
    <s v="Trek Bicycles"/>
    <s v="Mountain"/>
    <s v="low"/>
    <s v="medium"/>
    <n v="574.64"/>
    <n v="459.71"/>
    <d v="1999-07-26T00:00:00"/>
    <n v="114.93"/>
    <s v="Male"/>
    <n v="84"/>
    <d v="1985-06-15T00:00:00"/>
    <n v="37.29784156139015"/>
    <s v="Human Resources Manager"/>
    <s v="Retail"/>
    <s v="Mass Customer"/>
    <s v="N"/>
    <s v="Yes"/>
    <n v="2"/>
    <m/>
  </r>
  <r>
    <n v="9933"/>
    <n v="5"/>
    <x v="606"/>
    <n v="293"/>
    <d v="2017-03-12T00:00:00"/>
    <b v="1"/>
    <s v="Approved"/>
    <s v="Trek Bicycles"/>
    <s v="Mountain"/>
    <s v="low"/>
    <s v="medium"/>
    <n v="574.64"/>
    <n v="459.71"/>
    <d v="2003-01-05T00:00:00"/>
    <n v="114.93"/>
    <s v="Male"/>
    <n v="84"/>
    <d v="1985-06-15T00:00:00"/>
    <n v="37.29784156139015"/>
    <s v="Human Resources Manager"/>
    <s v="Retail"/>
    <s v="Mass Customer"/>
    <s v="N"/>
    <s v="Yes"/>
    <n v="2"/>
    <m/>
  </r>
  <r>
    <n v="4710"/>
    <n v="40"/>
    <x v="606"/>
    <n v="305"/>
    <d v="2017-02-28T00:00:00"/>
    <b v="1"/>
    <s v="Approved"/>
    <s v="OHM Cycles"/>
    <s v="Standard"/>
    <s v="high"/>
    <s v="medium"/>
    <n v="1458.17"/>
    <n v="874.9"/>
    <d v="1995-12-19T00:00:00"/>
    <n v="583.2700000000001"/>
    <s v="Male"/>
    <n v="84"/>
    <d v="1985-06-15T00:00:00"/>
    <n v="37.29784156139015"/>
    <s v="Human Resources Manager"/>
    <s v="Retail"/>
    <s v="Mass Customer"/>
    <s v="N"/>
    <s v="Yes"/>
    <n v="2"/>
    <m/>
  </r>
  <r>
    <n v="11612"/>
    <n v="42"/>
    <x v="606"/>
    <n v="323"/>
    <d v="2017-02-10T00:00:00"/>
    <b v="1"/>
    <s v="Approved"/>
    <s v="OHM Cycles"/>
    <s v="Road"/>
    <s v="medium"/>
    <s v="small"/>
    <n v="1810"/>
    <n v="1610.9"/>
    <d v="2015-08-02T00:00:00"/>
    <n v="199.09999999999991"/>
    <s v="Male"/>
    <n v="84"/>
    <d v="1985-06-15T00:00:00"/>
    <n v="37.29784156139015"/>
    <s v="Human Resources Manager"/>
    <s v="Retail"/>
    <s v="Mass Customer"/>
    <s v="N"/>
    <s v="Yes"/>
    <n v="2"/>
    <m/>
  </r>
  <r>
    <n v="17411"/>
    <n v="9"/>
    <x v="608"/>
    <n v="14"/>
    <d v="2017-12-16T00:00:00"/>
    <b v="0"/>
    <s v="Approved"/>
    <s v="OHM Cycles"/>
    <s v="Road"/>
    <s v="medium"/>
    <s v="medium"/>
    <n v="742.54"/>
    <n v="667.4"/>
    <d v="1991-11-07T00:00:00"/>
    <n v="75.139999999999986"/>
    <s v="Female"/>
    <n v="16"/>
    <d v="1976-07-10T00:00:00"/>
    <n v="46.234827863077129"/>
    <n v="0"/>
    <s v="Retail"/>
    <s v="Mass Customer"/>
    <s v="N"/>
    <s v="No"/>
    <n v="15"/>
    <m/>
  </r>
  <r>
    <n v="3201"/>
    <n v="1"/>
    <x v="609"/>
    <m/>
    <d v="2017-08-25T00:00:00"/>
    <m/>
    <s v="Approved"/>
    <s v="Giant Bicycles"/>
    <s v="Standard"/>
    <s v="medium"/>
    <s v="medium"/>
    <n v="1403.5"/>
    <n v="954.82"/>
    <n v="33549"/>
    <m/>
    <m/>
    <m/>
    <m/>
    <m/>
    <m/>
    <m/>
    <m/>
    <m/>
    <m/>
    <m/>
    <m/>
  </r>
  <r>
    <n v="3352"/>
    <n v="72"/>
    <x v="608"/>
    <n v="19"/>
    <d v="2017-12-11T00:00:00"/>
    <b v="0"/>
    <s v="Approved"/>
    <s v="Norco Bicycles"/>
    <s v="Standard"/>
    <s v="medium"/>
    <s v="medium"/>
    <n v="360.4"/>
    <n v="270.3"/>
    <d v="2016-12-06T00:00:00"/>
    <n v="90.099999999999966"/>
    <s v="Female"/>
    <n v="16"/>
    <d v="1976-07-10T00:00:00"/>
    <n v="46.234827863077129"/>
    <n v="0"/>
    <s v="Retail"/>
    <s v="Mass Customer"/>
    <s v="N"/>
    <s v="No"/>
    <n v="15"/>
    <m/>
  </r>
  <r>
    <n v="7679"/>
    <n v="72"/>
    <x v="608"/>
    <n v="46"/>
    <d v="2017-11-14T00:00:00"/>
    <b v="0"/>
    <s v="Approved"/>
    <s v="Norco Bicycles"/>
    <s v="Standard"/>
    <s v="medium"/>
    <s v="medium"/>
    <n v="360.4"/>
    <n v="270.3"/>
    <d v="2016-12-06T00:00:00"/>
    <n v="90.099999999999966"/>
    <s v="Female"/>
    <n v="16"/>
    <d v="1976-07-10T00:00:00"/>
    <n v="46.234827863077129"/>
    <n v="0"/>
    <s v="Retail"/>
    <s v="Mass Customer"/>
    <s v="N"/>
    <s v="No"/>
    <n v="15"/>
    <m/>
  </r>
  <r>
    <n v="234"/>
    <n v="71"/>
    <x v="608"/>
    <n v="120"/>
    <d v="2017-09-01T00:00:00"/>
    <b v="1"/>
    <s v="Approved"/>
    <s v="Solex"/>
    <s v="Standard"/>
    <s v="high"/>
    <s v="large"/>
    <n v="1842.92"/>
    <n v="1105.75"/>
    <d v="1995-10-24T00:00:00"/>
    <n v="737.17000000000007"/>
    <s v="Female"/>
    <n v="16"/>
    <d v="1976-07-10T00:00:00"/>
    <n v="46.234827863077129"/>
    <n v="0"/>
    <s v="Retail"/>
    <s v="Mass Customer"/>
    <s v="N"/>
    <s v="No"/>
    <n v="15"/>
    <m/>
  </r>
  <r>
    <n v="14036"/>
    <n v="77"/>
    <x v="608"/>
    <n v="201"/>
    <d v="2017-06-12T00:00:00"/>
    <b v="0"/>
    <s v="Approved"/>
    <s v="Norco Bicycles"/>
    <s v="Road"/>
    <s v="medium"/>
    <s v="large"/>
    <n v="1240.31"/>
    <n v="795.1"/>
    <d v="2011-01-10T00:00:00"/>
    <n v="445.20999999999992"/>
    <s v="Female"/>
    <n v="16"/>
    <d v="1976-07-10T00:00:00"/>
    <n v="46.234827863077129"/>
    <n v="0"/>
    <s v="Retail"/>
    <s v="Mass Customer"/>
    <s v="N"/>
    <s v="No"/>
    <n v="15"/>
    <m/>
  </r>
  <r>
    <n v="17777"/>
    <n v="0"/>
    <x v="610"/>
    <n v="152"/>
    <d v="2017-07-31T00:00:00"/>
    <b v="0"/>
    <s v="Approved"/>
    <s v="Solex"/>
    <s v="Road"/>
    <s v="medium"/>
    <s v="medium"/>
    <n v="416.98"/>
    <n v="312.74"/>
    <d v="1997-05-10T00:00:00"/>
    <n v="104.24000000000001"/>
    <s v="Female"/>
    <n v="8"/>
    <d v="1987-08-10T00:00:00"/>
    <n v="35.144416903855905"/>
    <s v="Structural Engineer"/>
    <s v="Financial Services"/>
    <s v="High Net Worth"/>
    <s v="N"/>
    <s v="No"/>
    <n v="9"/>
    <m/>
  </r>
  <r>
    <n v="9175"/>
    <n v="0"/>
    <x v="610"/>
    <n v="204"/>
    <d v="2017-06-09T00:00:00"/>
    <b v="1"/>
    <s v="Approved"/>
    <s v="OHM Cycles"/>
    <s v="Standard"/>
    <s v="medium"/>
    <s v="medium"/>
    <n v="183.86"/>
    <n v="137.9"/>
    <d v="1997-10-04T00:00:00"/>
    <n v="45.960000000000008"/>
    <s v="Female"/>
    <n v="8"/>
    <d v="1987-08-10T00:00:00"/>
    <n v="35.144416903855905"/>
    <s v="Structural Engineer"/>
    <s v="Financial Services"/>
    <s v="High Net Worth"/>
    <s v="N"/>
    <s v="No"/>
    <n v="9"/>
    <m/>
  </r>
  <r>
    <n v="3040"/>
    <n v="92"/>
    <x v="610"/>
    <n v="213"/>
    <d v="2017-05-31T00:00:00"/>
    <b v="1"/>
    <s v="Approved"/>
    <s v="WeareA2B"/>
    <s v="Touring"/>
    <s v="medium"/>
    <s v="large"/>
    <n v="1890.39"/>
    <n v="260.14"/>
    <d v="1991-01-21T00:00:00"/>
    <n v="1630.25"/>
    <s v="Female"/>
    <n v="8"/>
    <d v="1987-08-10T00:00:00"/>
    <n v="35.144416903855905"/>
    <s v="Structural Engineer"/>
    <s v="Financial Services"/>
    <s v="High Net Worth"/>
    <s v="N"/>
    <s v="No"/>
    <n v="9"/>
    <m/>
  </r>
  <r>
    <n v="2152"/>
    <n v="34"/>
    <x v="610"/>
    <n v="325"/>
    <d v="2017-02-08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8"/>
    <d v="1987-08-10T00:00:00"/>
    <n v="35.144416903855905"/>
    <s v="Structural Engineer"/>
    <s v="Financial Services"/>
    <s v="High Net Worth"/>
    <s v="N"/>
    <s v="No"/>
    <n v="9"/>
    <m/>
  </r>
  <r>
    <n v="400"/>
    <n v="0"/>
    <x v="611"/>
    <n v="159"/>
    <d v="2017-07-24T00:00:00"/>
    <b v="1"/>
    <s v="Approved"/>
    <s v="Solex"/>
    <s v="Standard"/>
    <s v="medium"/>
    <s v="medium"/>
    <n v="71.489999999999995"/>
    <n v="53.62"/>
    <d v="2003-02-07T00:00:00"/>
    <n v="17.869999999999997"/>
    <s v="Male"/>
    <n v="66"/>
    <d v="1978-09-09T00:00:00"/>
    <n v="44.067704575405891"/>
    <s v="Geological Engineer"/>
    <s v="Manufacturing"/>
    <s v="High Net Worth"/>
    <s v="N"/>
    <s v="Yes"/>
    <n v="20"/>
    <m/>
  </r>
  <r>
    <n v="6742"/>
    <n v="0"/>
    <x v="611"/>
    <n v="197"/>
    <d v="2017-06-16T00:00:00"/>
    <b v="0"/>
    <s v="Approved"/>
    <s v="Solex"/>
    <s v="Standard"/>
    <s v="medium"/>
    <s v="medium"/>
    <n v="441.49"/>
    <n v="84.99"/>
    <d v="1993-04-12T00:00:00"/>
    <n v="356.5"/>
    <s v="Male"/>
    <n v="66"/>
    <d v="1978-09-09T00:00:00"/>
    <n v="44.067704575405891"/>
    <s v="Geological Engineer"/>
    <s v="Manufacturing"/>
    <s v="High Net Worth"/>
    <s v="N"/>
    <s v="Yes"/>
    <n v="20"/>
    <m/>
  </r>
  <r>
    <n v="2993"/>
    <n v="9"/>
    <x v="611"/>
    <n v="288"/>
    <d v="2017-03-17T00:00:00"/>
    <b v="0"/>
    <s v="Approved"/>
    <s v="Norco Bicycles"/>
    <s v="Standard"/>
    <s v="medium"/>
    <s v="small"/>
    <n v="1216.1400000000001"/>
    <n v="1082.3599999999999"/>
    <d v="1995-12-19T00:00:00"/>
    <n v="133.7800000000002"/>
    <s v="Male"/>
    <n v="66"/>
    <d v="1978-09-09T00:00:00"/>
    <n v="44.067704575405891"/>
    <s v="Geological Engineer"/>
    <s v="Manufacturing"/>
    <s v="High Net Worth"/>
    <s v="N"/>
    <s v="Yes"/>
    <n v="20"/>
    <m/>
  </r>
  <r>
    <n v="17658"/>
    <n v="34"/>
    <x v="611"/>
    <n v="304"/>
    <d v="2017-03-01T00:00:00"/>
    <b v="0"/>
    <s v="Approved"/>
    <s v="WeareA2B"/>
    <s v="Standard"/>
    <s v="medium"/>
    <s v="medium"/>
    <n v="1231.1500000000001"/>
    <n v="161.6"/>
    <d v="2009-03-08T00:00:00"/>
    <n v="1069.5500000000002"/>
    <s v="Male"/>
    <n v="66"/>
    <d v="1978-09-09T00:00:00"/>
    <n v="44.067704575405891"/>
    <s v="Geological Engineer"/>
    <s v="Manufacturing"/>
    <s v="High Net Worth"/>
    <s v="N"/>
    <s v="Yes"/>
    <n v="20"/>
    <m/>
  </r>
  <r>
    <n v="16412"/>
    <n v="98"/>
    <x v="612"/>
    <n v="19"/>
    <d v="2017-12-11T00:00:00"/>
    <b v="1"/>
    <s v="Approved"/>
    <s v="Trek Bicycles"/>
    <s v="Standard"/>
    <s v="high"/>
    <s v="medium"/>
    <n v="358.39"/>
    <n v="215.03"/>
    <d v="2004-01-16T00:00:00"/>
    <n v="143.35999999999999"/>
    <s v="Female"/>
    <n v="62"/>
    <d v="1979-05-12T00:00:00"/>
    <n v="43.396471698376452"/>
    <s v="Senior Sales Associate"/>
    <s v="Argiculture"/>
    <s v="Affluent Customer"/>
    <s v="N"/>
    <s v="Yes"/>
    <n v="7"/>
    <m/>
  </r>
  <r>
    <n v="13674"/>
    <n v="40"/>
    <x v="612"/>
    <n v="42"/>
    <d v="2017-11-18T00:00:00"/>
    <b v="0"/>
    <s v="Approved"/>
    <s v="OHM Cycles"/>
    <s v="Standard"/>
    <s v="high"/>
    <s v="medium"/>
    <n v="1458.17"/>
    <n v="874.9"/>
    <d v="2008-03-19T00:00:00"/>
    <n v="583.2700000000001"/>
    <s v="Female"/>
    <n v="62"/>
    <d v="1979-05-12T00:00:00"/>
    <n v="43.396471698376452"/>
    <s v="Senior Sales Associate"/>
    <s v="Argiculture"/>
    <s v="Affluent Customer"/>
    <s v="N"/>
    <s v="Yes"/>
    <n v="7"/>
    <m/>
  </r>
  <r>
    <n v="17211"/>
    <n v="11"/>
    <x v="612"/>
    <n v="129"/>
    <d v="2017-08-23T00:00:00"/>
    <b v="0"/>
    <s v="Approved"/>
    <s v="Giant Bicycles"/>
    <s v="Standard"/>
    <s v="high"/>
    <s v="medium"/>
    <n v="1274.93"/>
    <n v="764.96"/>
    <d v="2005-12-07T00:00:00"/>
    <n v="509.97"/>
    <s v="Female"/>
    <n v="62"/>
    <d v="1979-05-12T00:00:00"/>
    <n v="43.396471698376452"/>
    <s v="Senior Sales Associate"/>
    <s v="Argiculture"/>
    <s v="Affluent Customer"/>
    <s v="N"/>
    <s v="Yes"/>
    <n v="7"/>
    <m/>
  </r>
  <r>
    <n v="14244"/>
    <n v="71"/>
    <x v="612"/>
    <n v="200"/>
    <d v="2017-06-13T00:00:00"/>
    <b v="0"/>
    <s v="Approved"/>
    <s v="Solex"/>
    <s v="Standard"/>
    <s v="high"/>
    <s v="large"/>
    <n v="1842.92"/>
    <n v="1105.75"/>
    <d v="2003-09-09T00:00:00"/>
    <n v="737.17000000000007"/>
    <s v="Female"/>
    <n v="62"/>
    <d v="1979-05-12T00:00:00"/>
    <n v="43.396471698376452"/>
    <s v="Senior Sales Associate"/>
    <s v="Argiculture"/>
    <s v="Affluent Customer"/>
    <s v="N"/>
    <s v="Yes"/>
    <n v="7"/>
    <m/>
  </r>
  <r>
    <n v="2532"/>
    <n v="18"/>
    <x v="612"/>
    <n v="210"/>
    <d v="2017-06-03T00:00:00"/>
    <b v="0"/>
    <s v="Approved"/>
    <s v="Solex"/>
    <s v="Standard"/>
    <s v="medium"/>
    <s v="medium"/>
    <n v="575.27"/>
    <n v="431.45"/>
    <d v="2016-02-04T00:00:00"/>
    <n v="143.82"/>
    <s v="Female"/>
    <n v="62"/>
    <d v="1979-05-12T00:00:00"/>
    <n v="43.396471698376452"/>
    <s v="Senior Sales Associate"/>
    <s v="Argiculture"/>
    <s v="Affluent Customer"/>
    <s v="N"/>
    <s v="Yes"/>
    <n v="7"/>
    <m/>
  </r>
  <r>
    <n v="17422"/>
    <n v="1"/>
    <x v="612"/>
    <n v="311"/>
    <d v="2017-02-22T00:00:00"/>
    <b v="1"/>
    <s v="Approved"/>
    <s v="Giant Bicycles"/>
    <s v="Standard"/>
    <s v="medium"/>
    <s v="medium"/>
    <n v="1403.5"/>
    <n v="954.82"/>
    <d v="2016-11-14T00:00:00"/>
    <n v="448.67999999999995"/>
    <s v="Female"/>
    <n v="62"/>
    <d v="1979-05-12T00:00:00"/>
    <n v="43.396471698376452"/>
    <s v="Senior Sales Associate"/>
    <s v="Argiculture"/>
    <s v="Affluent Customer"/>
    <s v="N"/>
    <s v="Yes"/>
    <n v="7"/>
    <m/>
  </r>
  <r>
    <n v="17381"/>
    <n v="2"/>
    <x v="613"/>
    <n v="38"/>
    <d v="2017-11-22T00:00:00"/>
    <b v="0"/>
    <s v="Approved"/>
    <s v="Solex"/>
    <s v="Standard"/>
    <s v="medium"/>
    <s v="medium"/>
    <n v="71.489999999999995"/>
    <n v="53.62"/>
    <d v="2012-09-15T00:00:00"/>
    <n v="17.869999999999997"/>
    <s v="Female"/>
    <n v="33"/>
    <d v="1955-05-06T00:00:00"/>
    <n v="67.429348411022332"/>
    <s v="Graphic Designer"/>
    <s v="Health"/>
    <s v="Mass Customer"/>
    <s v="N"/>
    <s v="Yes"/>
    <n v="7"/>
    <m/>
  </r>
  <r>
    <n v="10121"/>
    <n v="36"/>
    <x v="613"/>
    <n v="56"/>
    <d v="2017-11-04T00:00:00"/>
    <b v="1"/>
    <s v="Approved"/>
    <s v="Solex"/>
    <s v="Standard"/>
    <s v="low"/>
    <s v="medium"/>
    <n v="945.04"/>
    <n v="507.58"/>
    <d v="1999-12-04T00:00:00"/>
    <n v="437.46"/>
    <s v="Female"/>
    <n v="33"/>
    <d v="1955-05-06T00:00:00"/>
    <n v="67.429348411022332"/>
    <s v="Graphic Designer"/>
    <s v="Health"/>
    <s v="Mass Customer"/>
    <s v="N"/>
    <s v="Yes"/>
    <n v="7"/>
    <m/>
  </r>
  <r>
    <n v="7912"/>
    <n v="46"/>
    <x v="613"/>
    <n v="147"/>
    <d v="2017-08-05T00:00:00"/>
    <b v="1"/>
    <s v="Approved"/>
    <s v="Solex"/>
    <s v="Standard"/>
    <s v="low"/>
    <s v="medium"/>
    <n v="1289.8499999999999"/>
    <n v="74.510000000000005"/>
    <d v="2006-10-01T00:00:00"/>
    <n v="1215.3399999999999"/>
    <s v="Female"/>
    <n v="33"/>
    <d v="1955-05-06T00:00:00"/>
    <n v="67.429348411022332"/>
    <s v="Graphic Designer"/>
    <s v="Health"/>
    <s v="Mass Customer"/>
    <s v="N"/>
    <s v="Yes"/>
    <n v="7"/>
    <m/>
  </r>
  <r>
    <n v="6453"/>
    <n v="1"/>
    <x v="614"/>
    <n v="165"/>
    <d v="2017-07-18T00:00:00"/>
    <b v="0"/>
    <s v="Approved"/>
    <s v="Giant Bicycles"/>
    <s v="Standard"/>
    <s v="medium"/>
    <s v="medium"/>
    <n v="1403.5"/>
    <n v="954.82"/>
    <d v="2016-11-14T00:00:00"/>
    <n v="448.67999999999995"/>
    <s v="Male"/>
    <n v="99"/>
    <d v="1970-11-08T00:00:00"/>
    <n v="51.908800465499738"/>
    <s v="Junior Executive"/>
    <s v="Property"/>
    <s v="Mass Customer"/>
    <s v="N"/>
    <s v="No"/>
    <n v="4"/>
    <m/>
  </r>
  <r>
    <n v="18161"/>
    <n v="85"/>
    <x v="614"/>
    <n v="203"/>
    <d v="2017-06-10T00:00:00"/>
    <b v="0"/>
    <s v="Approved"/>
    <s v="WeareA2B"/>
    <s v="Standard"/>
    <s v="medium"/>
    <s v="medium"/>
    <n v="752.64"/>
    <n v="205.36"/>
    <d v="2015-08-02T00:00:00"/>
    <n v="547.28"/>
    <s v="Male"/>
    <n v="99"/>
    <d v="1970-11-08T00:00:00"/>
    <n v="51.908800465499738"/>
    <s v="Junior Executive"/>
    <s v="Property"/>
    <s v="Mass Customer"/>
    <s v="N"/>
    <s v="No"/>
    <n v="4"/>
    <m/>
  </r>
  <r>
    <n v="7806"/>
    <n v="39"/>
    <x v="614"/>
    <n v="255"/>
    <d v="2017-04-19T00:00:00"/>
    <b v="1"/>
    <s v="Approved"/>
    <s v="Giant Bicycles"/>
    <s v="Standard"/>
    <s v="medium"/>
    <s v="large"/>
    <n v="1812.75"/>
    <n v="582.48"/>
    <d v="2010-06-07T00:00:00"/>
    <n v="1230.27"/>
    <s v="Male"/>
    <n v="99"/>
    <d v="1970-11-08T00:00:00"/>
    <n v="51.908800465499738"/>
    <s v="Junior Executive"/>
    <s v="Property"/>
    <s v="Mass Customer"/>
    <s v="N"/>
    <s v="No"/>
    <n v="4"/>
    <m/>
  </r>
  <r>
    <n v="14140"/>
    <n v="54"/>
    <x v="614"/>
    <n v="362"/>
    <d v="2017-01-02T00:00:00"/>
    <b v="0"/>
    <s v="Approved"/>
    <s v="WeareA2B"/>
    <s v="Standard"/>
    <s v="medium"/>
    <s v="medium"/>
    <n v="1292.8399999999999"/>
    <n v="13.44"/>
    <d v="2009-04-12T00:00:00"/>
    <n v="1279.3999999999999"/>
    <s v="Male"/>
    <n v="99"/>
    <d v="1970-11-08T00:00:00"/>
    <n v="51.908800465499738"/>
    <s v="Junior Executive"/>
    <s v="Property"/>
    <s v="Mass Customer"/>
    <s v="N"/>
    <s v="No"/>
    <n v="4"/>
    <m/>
  </r>
  <r>
    <n v="19429"/>
    <n v="88"/>
    <x v="615"/>
    <n v="9"/>
    <d v="2017-12-21T00:00:00"/>
    <b v="0"/>
    <s v="Approved"/>
    <s v="Norco Bicycles"/>
    <s v="Standard"/>
    <s v="medium"/>
    <s v="medium"/>
    <n v="1198.46"/>
    <n v="381.1"/>
    <d v="1998-12-16T00:00:00"/>
    <n v="817.36"/>
    <s v="Female"/>
    <n v="69"/>
    <d v="1957-09-08T00:00:00"/>
    <n v="65.08414293157027"/>
    <s v="Junior Executive"/>
    <s v="n/a"/>
    <s v="Mass Customer"/>
    <s v="N"/>
    <s v="No"/>
    <n v="11"/>
    <m/>
  </r>
  <r>
    <n v="3410"/>
    <n v="24"/>
    <x v="615"/>
    <n v="138"/>
    <d v="2017-08-14T00:00:00"/>
    <b v="0"/>
    <s v="Approved"/>
    <s v="Solex"/>
    <s v="Road"/>
    <s v="medium"/>
    <s v="large"/>
    <n v="1777.8"/>
    <n v="820.78"/>
    <d v="2011-05-07T00:00:00"/>
    <n v="957.02"/>
    <s v="Female"/>
    <n v="69"/>
    <d v="1957-09-08T00:00:00"/>
    <n v="65.08414293157027"/>
    <s v="Junior Executive"/>
    <s v="n/a"/>
    <s v="Mass Customer"/>
    <s v="N"/>
    <s v="No"/>
    <n v="11"/>
    <m/>
  </r>
  <r>
    <n v="12792"/>
    <n v="83"/>
    <x v="615"/>
    <n v="147"/>
    <d v="2017-08-05T00:00:00"/>
    <b v="1"/>
    <s v="Approved"/>
    <s v="Solex"/>
    <s v="Touring"/>
    <s v="medium"/>
    <s v="large"/>
    <n v="2083.94"/>
    <n v="675.03"/>
    <d v="2013-09-16T00:00:00"/>
    <n v="1408.91"/>
    <s v="Female"/>
    <n v="69"/>
    <d v="1957-09-08T00:00:00"/>
    <n v="65.08414293157027"/>
    <s v="Junior Executive"/>
    <s v="n/a"/>
    <s v="Mass Customer"/>
    <s v="N"/>
    <s v="No"/>
    <n v="11"/>
    <m/>
  </r>
  <r>
    <n v="8952"/>
    <n v="30"/>
    <x v="615"/>
    <n v="188"/>
    <d v="2017-06-25T00:00:00"/>
    <b v="0"/>
    <s v="Approved"/>
    <s v="Solex"/>
    <s v="Standard"/>
    <s v="high"/>
    <s v="medium"/>
    <n v="748.17"/>
    <n v="448.9"/>
    <d v="1991-11-10T00:00:00"/>
    <n v="299.27"/>
    <s v="Female"/>
    <n v="69"/>
    <d v="1957-09-08T00:00:00"/>
    <n v="65.08414293157027"/>
    <s v="Junior Executive"/>
    <s v="n/a"/>
    <s v="Mass Customer"/>
    <s v="N"/>
    <s v="No"/>
    <n v="11"/>
    <m/>
  </r>
  <r>
    <n v="9141"/>
    <n v="43"/>
    <x v="615"/>
    <n v="209"/>
    <d v="2017-06-04T00:00:00"/>
    <b v="1"/>
    <s v="Approved"/>
    <s v="Solex"/>
    <s v="Standard"/>
    <s v="medium"/>
    <s v="medium"/>
    <n v="1151.96"/>
    <n v="649.49"/>
    <d v="1999-12-04T00:00:00"/>
    <n v="502.47"/>
    <s v="Female"/>
    <n v="69"/>
    <d v="1957-09-08T00:00:00"/>
    <n v="65.08414293157027"/>
    <s v="Junior Executive"/>
    <s v="n/a"/>
    <s v="Mass Customer"/>
    <s v="N"/>
    <s v="No"/>
    <n v="11"/>
    <m/>
  </r>
  <r>
    <n v="13758"/>
    <n v="2"/>
    <x v="616"/>
    <n v="181"/>
    <d v="2017-07-02T00:00:00"/>
    <b v="0"/>
    <s v="Approved"/>
    <s v="Solex"/>
    <s v="Standard"/>
    <s v="medium"/>
    <s v="medium"/>
    <n v="71.489999999999995"/>
    <n v="53.62"/>
    <d v="2012-09-15T00:00:00"/>
    <n v="17.869999999999997"/>
    <s v="Female"/>
    <n v="67"/>
    <d v="1961-06-02T00:00:00"/>
    <n v="61.349896355910701"/>
    <n v="0"/>
    <s v="Manufacturing"/>
    <s v="Affluent Customer"/>
    <s v="N"/>
    <s v="Yes"/>
    <n v="18"/>
    <m/>
  </r>
  <r>
    <n v="12400"/>
    <n v="48"/>
    <x v="616"/>
    <n v="325"/>
    <d v="2017-02-08T00:00:00"/>
    <b v="1"/>
    <s v="Approved"/>
    <s v="WeareA2B"/>
    <s v="Standard"/>
    <s v="medium"/>
    <s v="medium"/>
    <n v="1762.96"/>
    <n v="950.52"/>
    <d v="2012-06-04T00:00:00"/>
    <n v="812.44"/>
    <s v="Female"/>
    <n v="67"/>
    <d v="1961-06-02T00:00:00"/>
    <n v="61.349896355910701"/>
    <n v="0"/>
    <s v="Manufacturing"/>
    <s v="Affluent Customer"/>
    <s v="N"/>
    <s v="Yes"/>
    <n v="18"/>
    <m/>
  </r>
  <r>
    <n v="5927"/>
    <n v="66"/>
    <x v="617"/>
    <n v="35"/>
    <d v="2017-11-25T00:00:00"/>
    <b v="0"/>
    <s v="Approved"/>
    <s v="Giant Bicycles"/>
    <s v="Road"/>
    <s v="low"/>
    <s v="small"/>
    <n v="590.26"/>
    <n v="525.33000000000004"/>
    <d v="2010-11-05T00:00:00"/>
    <n v="64.92999999999995"/>
    <s v="Female"/>
    <n v="96"/>
    <d v="1973-05-25T00:00:00"/>
    <n v="49.363594986364795"/>
    <s v="Programmer Analyst III"/>
    <s v="n/a"/>
    <s v="Mass Customer"/>
    <s v="N"/>
    <s v="No"/>
    <n v="8"/>
    <m/>
  </r>
  <r>
    <n v="12697"/>
    <n v="31"/>
    <x v="617"/>
    <n v="64"/>
    <d v="2017-10-27T00:00:00"/>
    <b v="0"/>
    <s v="Approved"/>
    <s v="Giant Bicycles"/>
    <s v="Standard"/>
    <s v="medium"/>
    <s v="medium"/>
    <n v="230.91"/>
    <n v="173.18"/>
    <d v="2006-11-10T00:00:00"/>
    <n v="57.72999999999999"/>
    <s v="Female"/>
    <n v="96"/>
    <d v="1973-05-25T00:00:00"/>
    <n v="49.363594986364795"/>
    <s v="Programmer Analyst III"/>
    <s v="n/a"/>
    <s v="Mass Customer"/>
    <s v="N"/>
    <s v="No"/>
    <n v="8"/>
    <m/>
  </r>
  <r>
    <n v="13076"/>
    <n v="92"/>
    <x v="617"/>
    <n v="164"/>
    <d v="2017-07-19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96"/>
    <d v="1973-05-25T00:00:00"/>
    <n v="49.363594986364795"/>
    <s v="Programmer Analyst III"/>
    <s v="n/a"/>
    <s v="Mass Customer"/>
    <s v="N"/>
    <s v="No"/>
    <n v="8"/>
    <m/>
  </r>
  <r>
    <n v="15726"/>
    <n v="56"/>
    <x v="617"/>
    <n v="178"/>
    <d v="2017-07-05T00:00:00"/>
    <b v="0"/>
    <s v="Approved"/>
    <s v="OHM Cycles"/>
    <s v="Standard"/>
    <s v="medium"/>
    <s v="medium"/>
    <n v="183.86"/>
    <n v="137.9"/>
    <d v="1997-10-04T00:00:00"/>
    <n v="45.960000000000008"/>
    <s v="Female"/>
    <n v="96"/>
    <d v="1973-05-25T00:00:00"/>
    <n v="49.363594986364795"/>
    <s v="Programmer Analyst III"/>
    <s v="n/a"/>
    <s v="Mass Customer"/>
    <s v="N"/>
    <s v="No"/>
    <n v="8"/>
    <m/>
  </r>
  <r>
    <n v="13941"/>
    <n v="44"/>
    <x v="617"/>
    <n v="243"/>
    <d v="2017-05-01T00:00:00"/>
    <b v="0"/>
    <s v="Approved"/>
    <s v="WeareA2B"/>
    <s v="Standard"/>
    <s v="medium"/>
    <s v="medium"/>
    <n v="1769.64"/>
    <n v="108.76"/>
    <d v="2011-05-09T00:00:00"/>
    <n v="1660.88"/>
    <s v="Female"/>
    <n v="96"/>
    <d v="1973-05-25T00:00:00"/>
    <n v="49.363594986364795"/>
    <s v="Programmer Analyst III"/>
    <s v="n/a"/>
    <s v="Mass Customer"/>
    <s v="N"/>
    <s v="No"/>
    <n v="8"/>
    <m/>
  </r>
  <r>
    <n v="3144"/>
    <n v="63"/>
    <x v="617"/>
    <n v="334"/>
    <d v="2017-01-30T00:00:00"/>
    <b v="1"/>
    <s v="Approved"/>
    <s v="Solex"/>
    <s v="Standard"/>
    <s v="medium"/>
    <s v="medium"/>
    <n v="1483.2"/>
    <n v="99.59"/>
    <d v="1998-12-17T00:00:00"/>
    <n v="1383.6100000000001"/>
    <s v="Female"/>
    <n v="96"/>
    <d v="1973-05-25T00:00:00"/>
    <n v="49.363594986364795"/>
    <s v="Programmer Analyst III"/>
    <s v="n/a"/>
    <s v="Mass Customer"/>
    <s v="N"/>
    <s v="No"/>
    <n v="8"/>
    <m/>
  </r>
  <r>
    <n v="1527"/>
    <n v="54"/>
    <x v="618"/>
    <n v="6"/>
    <d v="2017-12-24T00:00:00"/>
    <b v="1"/>
    <s v="Approved"/>
    <s v="WeareA2B"/>
    <s v="Standard"/>
    <s v="medium"/>
    <s v="medium"/>
    <n v="1807.45"/>
    <n v="778.69"/>
    <d v="2010-08-20T00:00:00"/>
    <n v="1028.76"/>
    <s v="Female"/>
    <n v="39"/>
    <d v="1988-03-05T00:00:00"/>
    <n v="34.574553890157276"/>
    <s v="Payment Adjustment Coordinator"/>
    <s v="Retail"/>
    <s v="High Net Worth"/>
    <s v="N"/>
    <s v="Yes"/>
    <n v="16"/>
    <m/>
  </r>
  <r>
    <n v="15850"/>
    <n v="84"/>
    <x v="618"/>
    <n v="80"/>
    <d v="2017-10-11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39"/>
    <d v="1988-03-05T00:00:00"/>
    <n v="34.574553890157276"/>
    <s v="Payment Adjustment Coordinator"/>
    <s v="Retail"/>
    <s v="High Net Worth"/>
    <s v="N"/>
    <s v="Yes"/>
    <n v="16"/>
    <m/>
  </r>
  <r>
    <n v="4307"/>
    <n v="93"/>
    <x v="618"/>
    <n v="141"/>
    <d v="2017-08-11T00:00:00"/>
    <b v="1"/>
    <s v="Approved"/>
    <s v="OHM Cycles"/>
    <s v="Standard"/>
    <s v="high"/>
    <s v="medium"/>
    <n v="1458.17"/>
    <n v="874.9"/>
    <d v="1997-05-10T00:00:00"/>
    <n v="583.2700000000001"/>
    <s v="Female"/>
    <n v="39"/>
    <d v="1988-03-05T00:00:00"/>
    <n v="34.574553890157276"/>
    <s v="Payment Adjustment Coordinator"/>
    <s v="Retail"/>
    <s v="High Net Worth"/>
    <s v="N"/>
    <s v="Yes"/>
    <n v="16"/>
    <m/>
  </r>
  <r>
    <n v="9342"/>
    <n v="0"/>
    <x v="618"/>
    <n v="255"/>
    <d v="2017-04-19T00:00:00"/>
    <b v="0"/>
    <s v="Approved"/>
    <s v="OHM Cycles"/>
    <s v="Standard"/>
    <s v="low"/>
    <s v="medium"/>
    <n v="71.16"/>
    <n v="56.93"/>
    <d v="2012-05-18T00:00:00"/>
    <n v="14.229999999999997"/>
    <s v="Female"/>
    <n v="39"/>
    <d v="1988-03-05T00:00:00"/>
    <n v="34.574553890157276"/>
    <s v="Payment Adjustment Coordinator"/>
    <s v="Retail"/>
    <s v="High Net Worth"/>
    <s v="N"/>
    <s v="Yes"/>
    <n v="16"/>
    <m/>
  </r>
  <r>
    <n v="17556"/>
    <n v="18"/>
    <x v="619"/>
    <n v="41"/>
    <d v="2017-11-19T00:00:00"/>
    <b v="1"/>
    <s v="Approved"/>
    <s v="Solex"/>
    <s v="Standard"/>
    <s v="medium"/>
    <s v="medium"/>
    <n v="575.27"/>
    <n v="431.45"/>
    <d v="2013-03-12T00:00:00"/>
    <n v="143.82"/>
    <s v="Female"/>
    <n v="1"/>
    <d v="1953-10-11T00:00:00"/>
    <n v="68.996471698693568"/>
    <s v="Social Worker"/>
    <s v="Health"/>
    <s v="Affluent Customer"/>
    <s v="N"/>
    <s v="No"/>
    <n v="8"/>
    <m/>
  </r>
  <r>
    <n v="15154"/>
    <n v="43"/>
    <x v="619"/>
    <n v="56"/>
    <d v="2017-11-04T00:00:00"/>
    <b v="1"/>
    <s v="Approved"/>
    <s v="Solex"/>
    <s v="Standard"/>
    <s v="medium"/>
    <s v="medium"/>
    <n v="1151.96"/>
    <n v="649.49"/>
    <d v="1999-12-04T00:00:00"/>
    <n v="502.47"/>
    <s v="Female"/>
    <n v="1"/>
    <d v="1953-10-11T00:00:00"/>
    <n v="68.996471698693568"/>
    <s v="Social Worker"/>
    <s v="Health"/>
    <s v="Affluent Customer"/>
    <s v="N"/>
    <s v="No"/>
    <n v="8"/>
    <m/>
  </r>
  <r>
    <n v="17965"/>
    <n v="4"/>
    <x v="619"/>
    <n v="112"/>
    <d v="2017-09-09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1"/>
    <d v="1953-10-11T00:00:00"/>
    <n v="68.996471698693568"/>
    <s v="Social Worker"/>
    <s v="Health"/>
    <s v="Affluent Customer"/>
    <s v="N"/>
    <s v="No"/>
    <n v="8"/>
    <m/>
  </r>
  <r>
    <n v="8379"/>
    <n v="94"/>
    <x v="619"/>
    <n v="236"/>
    <d v="2017-05-08T00:00:00"/>
    <b v="0"/>
    <s v="Approved"/>
    <s v="Giant Bicycles"/>
    <s v="Standard"/>
    <s v="medium"/>
    <s v="large"/>
    <n v="1635.3"/>
    <n v="993.66"/>
    <d v="2013-06-09T00:00:00"/>
    <n v="641.64"/>
    <s v="Female"/>
    <n v="1"/>
    <d v="1953-10-11T00:00:00"/>
    <n v="68.996471698693568"/>
    <s v="Social Worker"/>
    <s v="Health"/>
    <s v="Affluent Customer"/>
    <s v="N"/>
    <s v="No"/>
    <n v="8"/>
    <m/>
  </r>
  <r>
    <n v="7591"/>
    <n v="37"/>
    <x v="619"/>
    <n v="280"/>
    <d v="2017-03-25T00:00:00"/>
    <b v="0"/>
    <s v="Approved"/>
    <s v="OHM Cycles"/>
    <s v="Standard"/>
    <s v="low"/>
    <s v="medium"/>
    <n v="1793.43"/>
    <n v="248.82"/>
    <d v="1999-07-20T00:00:00"/>
    <n v="1544.6100000000001"/>
    <s v="Female"/>
    <n v="1"/>
    <d v="1953-10-11T00:00:00"/>
    <n v="68.996471698693568"/>
    <s v="Social Worker"/>
    <s v="Health"/>
    <s v="Affluent Customer"/>
    <s v="N"/>
    <s v="No"/>
    <n v="8"/>
    <m/>
  </r>
  <r>
    <n v="6052"/>
    <n v="30"/>
    <x v="619"/>
    <n v="309"/>
    <d v="2017-02-24T00:00:00"/>
    <b v="0"/>
    <s v="Approved"/>
    <s v="Solex"/>
    <s v="Standard"/>
    <s v="high"/>
    <s v="medium"/>
    <n v="748.17"/>
    <n v="448.9"/>
    <d v="1991-11-10T00:00:00"/>
    <n v="299.27"/>
    <s v="Female"/>
    <n v="1"/>
    <d v="1953-10-11T00:00:00"/>
    <n v="68.996471698693568"/>
    <s v="Social Worker"/>
    <s v="Health"/>
    <s v="Affluent Customer"/>
    <s v="N"/>
    <s v="No"/>
    <n v="8"/>
    <m/>
  </r>
  <r>
    <n v="18650"/>
    <n v="85"/>
    <x v="620"/>
    <n v="28"/>
    <d v="2017-12-02T00:00:00"/>
    <b v="1"/>
    <s v="Approved"/>
    <s v="WeareA2B"/>
    <s v="Standard"/>
    <s v="medium"/>
    <s v="medium"/>
    <n v="752.64"/>
    <n v="205.36"/>
    <d v="2015-08-02T00:00:00"/>
    <n v="547.28"/>
    <s v="Female"/>
    <n v="99"/>
    <d v="1977-08-15T00:00:00"/>
    <n v="45.136197725773712"/>
    <s v="Tax Accountant"/>
    <s v="n/a"/>
    <s v="Mass Customer"/>
    <s v="N"/>
    <s v="No"/>
    <n v="12"/>
    <m/>
  </r>
  <r>
    <n v="10103"/>
    <n v="69"/>
    <x v="620"/>
    <n v="34"/>
    <d v="2017-11-26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99"/>
    <d v="1977-08-15T00:00:00"/>
    <n v="45.136197725773712"/>
    <s v="Tax Accountant"/>
    <s v="n/a"/>
    <s v="Mass Customer"/>
    <s v="N"/>
    <s v="No"/>
    <n v="12"/>
    <m/>
  </r>
  <r>
    <n v="12707"/>
    <n v="14"/>
    <x v="620"/>
    <n v="70"/>
    <d v="2017-10-21T00:00:00"/>
    <b v="0"/>
    <s v="Approved"/>
    <s v="Trek Bicycles"/>
    <s v="Standard"/>
    <s v="medium"/>
    <s v="small"/>
    <n v="1386.84"/>
    <n v="1234.29"/>
    <d v="2003-08-05T00:00:00"/>
    <n v="152.54999999999995"/>
    <s v="Female"/>
    <n v="99"/>
    <d v="1977-08-15T00:00:00"/>
    <n v="45.136197725773712"/>
    <s v="Tax Accountant"/>
    <s v="n/a"/>
    <s v="Mass Customer"/>
    <s v="N"/>
    <s v="No"/>
    <n v="12"/>
    <m/>
  </r>
  <r>
    <n v="14326"/>
    <n v="19"/>
    <x v="620"/>
    <n v="172"/>
    <d v="2017-07-11T00:00:00"/>
    <b v="1"/>
    <s v="Approved"/>
    <s v="OHM Cycles"/>
    <s v="Road"/>
    <s v="high"/>
    <s v="large"/>
    <n v="12.01"/>
    <n v="7.21"/>
    <d v="2009-03-08T00:00:00"/>
    <n v="4.8"/>
    <s v="Female"/>
    <n v="99"/>
    <d v="1977-08-15T00:00:00"/>
    <n v="45.136197725773712"/>
    <s v="Tax Accountant"/>
    <s v="n/a"/>
    <s v="Mass Customer"/>
    <s v="N"/>
    <s v="No"/>
    <n v="12"/>
    <m/>
  </r>
  <r>
    <n v="6132"/>
    <n v="54"/>
    <x v="620"/>
    <n v="223"/>
    <d v="2017-05-21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99"/>
    <d v="1977-08-15T00:00:00"/>
    <n v="45.136197725773712"/>
    <s v="Tax Accountant"/>
    <s v="n/a"/>
    <s v="Mass Customer"/>
    <s v="N"/>
    <s v="No"/>
    <n v="12"/>
    <m/>
  </r>
  <r>
    <n v="16463"/>
    <n v="25"/>
    <x v="620"/>
    <n v="317"/>
    <d v="2017-02-16T00:00:00"/>
    <b v="0"/>
    <s v="Approved"/>
    <s v="Giant Bicycles"/>
    <s v="Road"/>
    <s v="medium"/>
    <s v="medium"/>
    <n v="1538.99"/>
    <n v="829.65"/>
    <d v="2016-02-04T00:00:00"/>
    <n v="709.34"/>
    <s v="Female"/>
    <n v="99"/>
    <d v="1977-08-15T00:00:00"/>
    <n v="45.136197725773712"/>
    <s v="Tax Accountant"/>
    <s v="n/a"/>
    <s v="Mass Customer"/>
    <s v="N"/>
    <s v="No"/>
    <n v="12"/>
    <m/>
  </r>
  <r>
    <n v="3613"/>
    <n v="32"/>
    <x v="621"/>
    <n v="36"/>
    <d v="2017-11-24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88"/>
    <d v="1970-06-06T00:00:00"/>
    <n v="52.33345800006343"/>
    <s v="Marketing Assistant"/>
    <s v="n/a"/>
    <s v="Mass Customer"/>
    <s v="N"/>
    <s v="No"/>
    <n v="17"/>
    <m/>
  </r>
  <r>
    <n v="17691"/>
    <n v="84"/>
    <x v="621"/>
    <n v="121"/>
    <d v="2017-08-31T00:00:00"/>
    <b v="0"/>
    <s v="Approved"/>
    <s v="Trek Bicycles"/>
    <s v="Road"/>
    <s v="medium"/>
    <s v="medium"/>
    <n v="290.62"/>
    <n v="215.14"/>
    <d v="2004-12-18T00:00:00"/>
    <n v="75.480000000000018"/>
    <s v="Female"/>
    <n v="88"/>
    <d v="1970-06-06T00:00:00"/>
    <n v="52.33345800006343"/>
    <s v="Marketing Assistant"/>
    <s v="n/a"/>
    <s v="Mass Customer"/>
    <s v="N"/>
    <s v="No"/>
    <n v="17"/>
    <m/>
  </r>
  <r>
    <n v="3069"/>
    <n v="10"/>
    <x v="621"/>
    <n v="235"/>
    <d v="2017-05-09T00:00:00"/>
    <b v="1"/>
    <s v="Approved"/>
    <s v="WeareA2B"/>
    <s v="Touring"/>
    <s v="medium"/>
    <s v="medium"/>
    <n v="1466.68"/>
    <n v="363.25"/>
    <d v="2014-03-03T00:00:00"/>
    <n v="1103.43"/>
    <s v="Female"/>
    <n v="88"/>
    <d v="1970-06-06T00:00:00"/>
    <n v="52.33345800006343"/>
    <s v="Marketing Assistant"/>
    <s v="n/a"/>
    <s v="Mass Customer"/>
    <s v="N"/>
    <s v="No"/>
    <n v="17"/>
    <m/>
  </r>
  <r>
    <n v="14628"/>
    <n v="11"/>
    <x v="621"/>
    <n v="337"/>
    <d v="2017-01-27T00:00:00"/>
    <b v="1"/>
    <s v="Approved"/>
    <s v="Giant Bicycles"/>
    <s v="Standard"/>
    <s v="high"/>
    <s v="medium"/>
    <n v="1274.93"/>
    <n v="764.96"/>
    <d v="2007-08-04T00:00:00"/>
    <n v="509.97"/>
    <s v="Female"/>
    <n v="88"/>
    <d v="1970-06-06T00:00:00"/>
    <n v="52.33345800006343"/>
    <s v="Marketing Assistant"/>
    <s v="n/a"/>
    <s v="Mass Customer"/>
    <s v="N"/>
    <s v="No"/>
    <n v="17"/>
    <m/>
  </r>
  <r>
    <n v="3260"/>
    <n v="0"/>
    <x v="622"/>
    <m/>
    <d v="2017-02-24T00:00:00"/>
    <b v="1"/>
    <s v="Approved"/>
    <m/>
    <m/>
    <m/>
    <m/>
    <n v="1202.3399999999999"/>
    <m/>
    <m/>
    <m/>
    <m/>
    <m/>
    <m/>
    <m/>
    <m/>
    <m/>
    <m/>
    <m/>
    <m/>
    <m/>
    <m/>
  </r>
  <r>
    <n v="3884"/>
    <n v="19"/>
    <x v="621"/>
    <n v="353"/>
    <d v="2017-01-11T00:00:00"/>
    <b v="0"/>
    <s v="Approved"/>
    <s v="OHM Cycles"/>
    <s v="Road"/>
    <s v="high"/>
    <s v="large"/>
    <n v="12.01"/>
    <n v="7.21"/>
    <d v="2009-03-08T00:00:00"/>
    <n v="4.8"/>
    <s v="Female"/>
    <n v="88"/>
    <d v="1970-06-06T00:00:00"/>
    <n v="52.33345800006343"/>
    <s v="Marketing Assistant"/>
    <s v="n/a"/>
    <s v="Mass Customer"/>
    <s v="N"/>
    <s v="No"/>
    <n v="17"/>
    <m/>
  </r>
  <r>
    <n v="16585"/>
    <n v="90"/>
    <x v="623"/>
    <n v="33"/>
    <d v="2017-11-27T00:00:00"/>
    <b v="1"/>
    <s v="Approved"/>
    <s v="Norco Bicycles"/>
    <s v="Standard"/>
    <s v="low"/>
    <s v="medium"/>
    <n v="363.01"/>
    <n v="290.41000000000003"/>
    <d v="2003-09-10T00:00:00"/>
    <n v="72.599999999999966"/>
    <s v="Male"/>
    <n v="25"/>
    <d v="1974-09-20T00:00:00"/>
    <n v="48.040307314814811"/>
    <s v="Accounting Assistant II"/>
    <s v="IT"/>
    <s v="Mass Customer"/>
    <s v="N"/>
    <s v="Yes"/>
    <n v="19"/>
    <m/>
  </r>
  <r>
    <n v="15365"/>
    <n v="18"/>
    <x v="623"/>
    <n v="70"/>
    <d v="2017-10-21T00:00:00"/>
    <b v="0"/>
    <s v="Approved"/>
    <s v="Solex"/>
    <s v="Standard"/>
    <s v="medium"/>
    <s v="medium"/>
    <n v="575.27"/>
    <n v="431.45"/>
    <d v="2009-03-08T00:00:00"/>
    <n v="143.82"/>
    <s v="Male"/>
    <n v="25"/>
    <d v="1974-09-20T00:00:00"/>
    <n v="48.040307314814811"/>
    <s v="Accounting Assistant II"/>
    <s v="IT"/>
    <s v="Mass Customer"/>
    <s v="N"/>
    <s v="Yes"/>
    <n v="19"/>
    <m/>
  </r>
  <r>
    <n v="2050"/>
    <n v="20"/>
    <x v="623"/>
    <n v="144"/>
    <d v="2017-08-08T00:00:00"/>
    <b v="1"/>
    <s v="Approved"/>
    <s v="Trek Bicycles"/>
    <s v="Standard"/>
    <s v="medium"/>
    <s v="small"/>
    <n v="1775.81"/>
    <n v="1580.47"/>
    <d v="1993-05-26T00:00:00"/>
    <n v="195.33999999999992"/>
    <s v="Male"/>
    <n v="25"/>
    <d v="1974-09-20T00:00:00"/>
    <n v="48.040307314814811"/>
    <s v="Accounting Assistant II"/>
    <s v="IT"/>
    <s v="Mass Customer"/>
    <s v="N"/>
    <s v="Yes"/>
    <n v="19"/>
    <m/>
  </r>
  <r>
    <n v="10561"/>
    <n v="84"/>
    <x v="623"/>
    <n v="147"/>
    <d v="2017-08-05T00:00:00"/>
    <b v="1"/>
    <s v="Approved"/>
    <s v="Trek Bicycles"/>
    <s v="Road"/>
    <s v="medium"/>
    <s v="medium"/>
    <n v="290.62"/>
    <n v="215.14"/>
    <d v="2003-01-05T00:00:00"/>
    <n v="75.480000000000018"/>
    <s v="Male"/>
    <n v="25"/>
    <d v="1974-09-20T00:00:00"/>
    <n v="48.040307314814811"/>
    <s v="Accounting Assistant II"/>
    <s v="IT"/>
    <s v="Mass Customer"/>
    <s v="N"/>
    <s v="Yes"/>
    <n v="19"/>
    <m/>
  </r>
  <r>
    <n v="1700"/>
    <n v="22"/>
    <x v="623"/>
    <n v="228"/>
    <d v="2017-05-16T00:00:00"/>
    <b v="1"/>
    <s v="Approved"/>
    <s v="WeareA2B"/>
    <s v="Standard"/>
    <s v="medium"/>
    <s v="medium"/>
    <n v="60.34"/>
    <n v="45.26"/>
    <d v="2016-02-04T00:00:00"/>
    <n v="15.080000000000005"/>
    <s v="Male"/>
    <n v="25"/>
    <d v="1974-09-20T00:00:00"/>
    <n v="48.040307314814811"/>
    <s v="Accounting Assistant II"/>
    <s v="IT"/>
    <s v="Mass Customer"/>
    <s v="N"/>
    <s v="Yes"/>
    <n v="19"/>
    <m/>
  </r>
  <r>
    <n v="17136"/>
    <n v="49"/>
    <x v="623"/>
    <n v="264"/>
    <d v="2017-04-10T00:00:00"/>
    <b v="1"/>
    <s v="Approved"/>
    <s v="Trek Bicycles"/>
    <s v="Road"/>
    <s v="medium"/>
    <s v="medium"/>
    <n v="533.51"/>
    <n v="400.13"/>
    <d v="1991-01-21T00:00:00"/>
    <n v="133.38"/>
    <s v="Male"/>
    <n v="25"/>
    <d v="1974-09-20T00:00:00"/>
    <n v="48.040307314814811"/>
    <s v="Accounting Assistant II"/>
    <s v="IT"/>
    <s v="Mass Customer"/>
    <s v="N"/>
    <s v="Yes"/>
    <n v="19"/>
    <m/>
  </r>
  <r>
    <n v="11541"/>
    <n v="55"/>
    <x v="623"/>
    <n v="286"/>
    <d v="2017-03-19T00:00:00"/>
    <b v="0"/>
    <s v="Approved"/>
    <s v="Trek Bicycles"/>
    <s v="Road"/>
    <s v="medium"/>
    <s v="large"/>
    <n v="1894.19"/>
    <n v="598.76"/>
    <d v="1993-07-20T00:00:00"/>
    <n v="1295.43"/>
    <s v="Male"/>
    <n v="25"/>
    <d v="1974-09-20T00:00:00"/>
    <n v="48.040307314814811"/>
    <s v="Accounting Assistant II"/>
    <s v="IT"/>
    <s v="Mass Customer"/>
    <s v="N"/>
    <s v="Yes"/>
    <n v="19"/>
    <m/>
  </r>
  <r>
    <n v="9576"/>
    <n v="32"/>
    <x v="624"/>
    <n v="11"/>
    <d v="2017-12-19T00:00:00"/>
    <b v="0"/>
    <s v="Approved"/>
    <s v="Giant Bicycles"/>
    <s v="Standard"/>
    <s v="high"/>
    <s v="medium"/>
    <n v="1179"/>
    <n v="707.4"/>
    <d v="1997-08-25T00:00:00"/>
    <n v="471.6"/>
    <s v="Female"/>
    <n v="7"/>
    <d v="1983-11-07T00:00:00"/>
    <n v="38.90332101376206"/>
    <s v="Operator"/>
    <s v="Retail"/>
    <s v="High Net Worth"/>
    <s v="N"/>
    <s v="No"/>
    <n v="7"/>
    <m/>
  </r>
  <r>
    <n v="7446"/>
    <n v="0"/>
    <x v="624"/>
    <n v="52"/>
    <d v="2017-11-08T00:00:00"/>
    <b v="1"/>
    <s v="Approved"/>
    <s v="Solex"/>
    <s v="Standard"/>
    <s v="medium"/>
    <s v="large"/>
    <n v="202.62"/>
    <n v="151.96"/>
    <d v="2016-03-29T00:00:00"/>
    <n v="50.66"/>
    <s v="Female"/>
    <n v="7"/>
    <d v="1983-11-07T00:00:00"/>
    <n v="38.90332101376206"/>
    <s v="Operator"/>
    <s v="Retail"/>
    <s v="High Net Worth"/>
    <s v="N"/>
    <s v="No"/>
    <n v="7"/>
    <m/>
  </r>
  <r>
    <n v="18584"/>
    <n v="25"/>
    <x v="624"/>
    <n v="69"/>
    <d v="2017-10-22T00:00:00"/>
    <b v="1"/>
    <s v="Approved"/>
    <s v="OHM Cycles"/>
    <s v="Standard"/>
    <s v="high"/>
    <s v="medium"/>
    <n v="2005.66"/>
    <n v="1203.4000000000001"/>
    <d v="2012-04-10T00:00:00"/>
    <n v="802.26"/>
    <s v="Female"/>
    <n v="7"/>
    <d v="1983-11-07T00:00:00"/>
    <n v="38.90332101376206"/>
    <s v="Operator"/>
    <s v="Retail"/>
    <s v="High Net Worth"/>
    <s v="N"/>
    <s v="No"/>
    <n v="7"/>
    <m/>
  </r>
  <r>
    <n v="11794"/>
    <n v="28"/>
    <x v="624"/>
    <n v="89"/>
    <d v="2017-10-02T00:00:00"/>
    <b v="0"/>
    <s v="Approved"/>
    <s v="Solex"/>
    <s v="Road"/>
    <s v="medium"/>
    <s v="small"/>
    <n v="1703.52"/>
    <n v="1516.13"/>
    <d v="2011-04-16T00:00:00"/>
    <n v="187.38999999999987"/>
    <s v="Female"/>
    <n v="7"/>
    <d v="1983-11-07T00:00:00"/>
    <n v="38.90332101376206"/>
    <s v="Operator"/>
    <s v="Retail"/>
    <s v="High Net Worth"/>
    <s v="N"/>
    <s v="No"/>
    <n v="7"/>
    <m/>
  </r>
  <r>
    <n v="1059"/>
    <n v="81"/>
    <x v="624"/>
    <n v="136"/>
    <d v="2017-08-16T00:00:00"/>
    <b v="0"/>
    <s v="Approved"/>
    <s v="Solex"/>
    <s v="Standard"/>
    <s v="medium"/>
    <s v="medium"/>
    <n v="1151.96"/>
    <n v="649.49"/>
    <d v="1999-12-04T00:00:00"/>
    <n v="502.47"/>
    <s v="Female"/>
    <n v="7"/>
    <d v="1983-11-07T00:00:00"/>
    <n v="38.90332101376206"/>
    <s v="Operator"/>
    <s v="Retail"/>
    <s v="High Net Worth"/>
    <s v="N"/>
    <s v="No"/>
    <n v="7"/>
    <m/>
  </r>
  <r>
    <n v="1386"/>
    <n v="76"/>
    <x v="624"/>
    <n v="359"/>
    <d v="2017-01-05T00:00:00"/>
    <b v="1"/>
    <s v="Approved"/>
    <s v="WeareA2B"/>
    <s v="Road"/>
    <s v="low"/>
    <s v="small"/>
    <n v="1172.78"/>
    <n v="1043.77"/>
    <d v="2002-10-10T00:00:00"/>
    <n v="129.01"/>
    <s v="Female"/>
    <n v="7"/>
    <d v="1983-11-07T00:00:00"/>
    <n v="38.90332101376206"/>
    <s v="Operator"/>
    <s v="Retail"/>
    <s v="High Net Worth"/>
    <s v="N"/>
    <s v="No"/>
    <n v="7"/>
    <m/>
  </r>
  <r>
    <n v="12519"/>
    <n v="6"/>
    <x v="625"/>
    <n v="104"/>
    <d v="2017-09-17T00:00:00"/>
    <b v="0"/>
    <s v="Approved"/>
    <s v="OHM Cycles"/>
    <s v="Standard"/>
    <s v="high"/>
    <s v="medium"/>
    <n v="227.88"/>
    <n v="136.72999999999999"/>
    <d v="2007-08-04T00:00:00"/>
    <n v="91.15"/>
    <s v="Male"/>
    <n v="30"/>
    <d v="1959-10-02T00:00:00"/>
    <n v="63.018389506595632"/>
    <s v="Civil Engineer"/>
    <s v="Manufacturing"/>
    <s v="Mass Customer"/>
    <s v="N"/>
    <s v="Yes"/>
    <n v="16"/>
    <m/>
  </r>
  <r>
    <n v="16052"/>
    <n v="64"/>
    <x v="625"/>
    <n v="112"/>
    <d v="2017-09-09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30"/>
    <d v="1959-10-02T00:00:00"/>
    <n v="63.018389506595632"/>
    <s v="Civil Engineer"/>
    <s v="Manufacturing"/>
    <s v="Mass Customer"/>
    <s v="N"/>
    <s v="Yes"/>
    <n v="16"/>
    <m/>
  </r>
  <r>
    <n v="11388"/>
    <n v="78"/>
    <x v="625"/>
    <n v="128"/>
    <d v="2017-08-24T00:00:00"/>
    <b v="1"/>
    <s v="Approved"/>
    <s v="Giant Bicycles"/>
    <s v="Standard"/>
    <s v="medium"/>
    <s v="large"/>
    <n v="1765.3"/>
    <n v="709.48"/>
    <d v="2004-07-25T00:00:00"/>
    <n v="1055.82"/>
    <s v="Male"/>
    <n v="30"/>
    <d v="1959-10-02T00:00:00"/>
    <n v="63.018389506595632"/>
    <s v="Civil Engineer"/>
    <s v="Manufacturing"/>
    <s v="Mass Customer"/>
    <s v="N"/>
    <s v="Yes"/>
    <n v="16"/>
    <m/>
  </r>
  <r>
    <n v="8532"/>
    <n v="60"/>
    <x v="625"/>
    <n v="149"/>
    <d v="2017-08-03T00:00:00"/>
    <b v="0"/>
    <s v="Approved"/>
    <s v="Giant Bicycles"/>
    <s v="Standard"/>
    <s v="high"/>
    <s v="small"/>
    <n v="1977.36"/>
    <n v="1759.85"/>
    <d v="2005-10-22T00:00:00"/>
    <n v="217.51"/>
    <s v="Male"/>
    <n v="30"/>
    <d v="1959-10-02T00:00:00"/>
    <n v="63.018389506595632"/>
    <s v="Civil Engineer"/>
    <s v="Manufacturing"/>
    <s v="Mass Customer"/>
    <s v="N"/>
    <s v="Yes"/>
    <n v="16"/>
    <m/>
  </r>
  <r>
    <n v="6067"/>
    <n v="57"/>
    <x v="625"/>
    <n v="222"/>
    <d v="2017-05-22T00:00:00"/>
    <b v="1"/>
    <s v="Approved"/>
    <s v="WeareA2B"/>
    <s v="Touring"/>
    <s v="medium"/>
    <s v="large"/>
    <n v="1890.39"/>
    <n v="260.14"/>
    <d v="2011-08-24T00:00:00"/>
    <n v="1630.25"/>
    <s v="Male"/>
    <n v="30"/>
    <d v="1959-10-02T00:00:00"/>
    <n v="63.018389506595632"/>
    <s v="Civil Engineer"/>
    <s v="Manufacturing"/>
    <s v="Mass Customer"/>
    <s v="N"/>
    <s v="Yes"/>
    <n v="16"/>
    <m/>
  </r>
  <r>
    <n v="8711"/>
    <n v="76"/>
    <x v="625"/>
    <n v="289"/>
    <d v="2017-03-16T00:00:00"/>
    <b v="0"/>
    <s v="Approved"/>
    <s v="WeareA2B"/>
    <s v="Standard"/>
    <s v="low"/>
    <s v="medium"/>
    <n v="642.30999999999995"/>
    <n v="513.85"/>
    <d v="2004-07-25T00:00:00"/>
    <n v="128.45999999999992"/>
    <s v="Male"/>
    <n v="30"/>
    <d v="1959-10-02T00:00:00"/>
    <n v="63.018389506595632"/>
    <s v="Civil Engineer"/>
    <s v="Manufacturing"/>
    <s v="Mass Customer"/>
    <s v="N"/>
    <s v="Yes"/>
    <n v="16"/>
    <m/>
  </r>
  <r>
    <n v="1109"/>
    <n v="21"/>
    <x v="625"/>
    <n v="311"/>
    <d v="2017-02-22T00:00:00"/>
    <b v="0"/>
    <s v="Approved"/>
    <s v="Solex"/>
    <s v="Standard"/>
    <s v="medium"/>
    <s v="large"/>
    <n v="1071.23"/>
    <n v="380.74"/>
    <d v="2011-05-07T00:00:00"/>
    <n v="690.49"/>
    <s v="Male"/>
    <n v="30"/>
    <d v="1959-10-02T00:00:00"/>
    <n v="63.018389506595632"/>
    <s v="Civil Engineer"/>
    <s v="Manufacturing"/>
    <s v="Mass Customer"/>
    <s v="N"/>
    <s v="Yes"/>
    <n v="16"/>
    <m/>
  </r>
  <r>
    <n v="7731"/>
    <n v="44"/>
    <x v="625"/>
    <n v="331"/>
    <d v="2017-02-02T00:00:00"/>
    <b v="0"/>
    <s v="Approved"/>
    <s v="WeareA2B"/>
    <s v="Standard"/>
    <s v="medium"/>
    <s v="medium"/>
    <n v="1769.64"/>
    <n v="108.76"/>
    <d v="2007-12-11T00:00:00"/>
    <n v="1660.88"/>
    <s v="Male"/>
    <n v="30"/>
    <d v="1959-10-02T00:00:00"/>
    <n v="63.018389506595632"/>
    <s v="Civil Engineer"/>
    <s v="Manufacturing"/>
    <s v="Mass Customer"/>
    <s v="N"/>
    <s v="Yes"/>
    <n v="16"/>
    <m/>
  </r>
  <r>
    <n v="13988"/>
    <n v="21"/>
    <x v="625"/>
    <n v="353"/>
    <d v="2017-01-11T00:00:00"/>
    <b v="0"/>
    <s v="Approved"/>
    <s v="Solex"/>
    <s v="Standard"/>
    <s v="medium"/>
    <s v="large"/>
    <n v="1071.23"/>
    <n v="380.74"/>
    <d v="1993-05-26T00:00:00"/>
    <n v="690.49"/>
    <s v="Male"/>
    <n v="30"/>
    <d v="1959-10-02T00:00:00"/>
    <n v="63.018389506595632"/>
    <s v="Civil Engineer"/>
    <s v="Manufacturing"/>
    <s v="Mass Customer"/>
    <s v="N"/>
    <s v="Yes"/>
    <n v="16"/>
    <m/>
  </r>
  <r>
    <n v="864"/>
    <n v="95"/>
    <x v="625"/>
    <n v="361"/>
    <d v="2017-01-03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30"/>
    <d v="1959-10-02T00:00:00"/>
    <n v="63.018389506595632"/>
    <s v="Civil Engineer"/>
    <s v="Manufacturing"/>
    <s v="Mass Customer"/>
    <s v="N"/>
    <s v="Yes"/>
    <n v="16"/>
    <m/>
  </r>
  <r>
    <n v="13024"/>
    <n v="85"/>
    <x v="626"/>
    <n v="52"/>
    <d v="2017-11-08T00:00:00"/>
    <b v="1"/>
    <s v="Approved"/>
    <s v="WeareA2B"/>
    <s v="Standard"/>
    <s v="medium"/>
    <s v="medium"/>
    <n v="1228.07"/>
    <n v="400.91"/>
    <d v="1991-07-10T00:00:00"/>
    <n v="827.15999999999985"/>
    <s v="Female"/>
    <n v="66"/>
    <d v="1978-12-09T00:00:00"/>
    <n v="43.818389506912744"/>
    <s v="Systems Administrator I"/>
    <s v="Financial Services"/>
    <s v="High Net Worth"/>
    <s v="N"/>
    <s v="Yes"/>
    <n v="9"/>
    <m/>
  </r>
  <r>
    <n v="13276"/>
    <n v="31"/>
    <x v="626"/>
    <n v="306"/>
    <d v="2017-02-27T00:00:00"/>
    <b v="0"/>
    <s v="Approved"/>
    <s v="WeareA2B"/>
    <s v="Standard"/>
    <s v="medium"/>
    <s v="medium"/>
    <n v="752.64"/>
    <n v="205.36"/>
    <d v="2005-05-10T00:00:00"/>
    <n v="547.28"/>
    <s v="Female"/>
    <n v="66"/>
    <d v="1978-12-09T00:00:00"/>
    <n v="43.818389506912744"/>
    <s v="Systems Administrator I"/>
    <s v="Financial Services"/>
    <s v="High Net Worth"/>
    <s v="N"/>
    <s v="Yes"/>
    <n v="9"/>
    <m/>
  </r>
  <r>
    <n v="1373"/>
    <n v="72"/>
    <x v="626"/>
    <n v="360"/>
    <d v="2017-01-04T00:00:00"/>
    <b v="0"/>
    <s v="Approved"/>
    <s v="OHM Cycles"/>
    <s v="Standard"/>
    <s v="medium"/>
    <s v="medium"/>
    <n v="912.52"/>
    <n v="141.4"/>
    <d v="1993-06-23T00:00:00"/>
    <n v="771.12"/>
    <s v="Female"/>
    <n v="66"/>
    <d v="1978-12-09T00:00:00"/>
    <n v="43.818389506912744"/>
    <s v="Systems Administrator I"/>
    <s v="Financial Services"/>
    <s v="High Net Worth"/>
    <s v="N"/>
    <s v="Yes"/>
    <n v="9"/>
    <m/>
  </r>
  <r>
    <n v="17353"/>
    <n v="69"/>
    <x v="627"/>
    <n v="60"/>
    <d v="2017-10-31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73"/>
    <d v="1965-07-08T00:00:00"/>
    <n v="57.248526492897"/>
    <n v="0"/>
    <s v="Financial Services"/>
    <s v="Affluent Customer"/>
    <s v="N"/>
    <s v="No"/>
    <n v="16"/>
    <m/>
  </r>
  <r>
    <n v="10388"/>
    <n v="41"/>
    <x v="627"/>
    <n v="87"/>
    <d v="2017-10-04T00:00:00"/>
    <b v="1"/>
    <s v="Approved"/>
    <s v="Solex"/>
    <s v="Road"/>
    <s v="medium"/>
    <s v="medium"/>
    <n v="416.98"/>
    <n v="312.74"/>
    <d v="1997-05-10T00:00:00"/>
    <n v="104.24000000000001"/>
    <s v="Male"/>
    <n v="73"/>
    <d v="1965-07-08T00:00:00"/>
    <n v="57.248526492897"/>
    <n v="0"/>
    <s v="Financial Services"/>
    <s v="Affluent Customer"/>
    <s v="N"/>
    <s v="No"/>
    <n v="16"/>
    <m/>
  </r>
  <r>
    <n v="15833"/>
    <n v="6"/>
    <x v="627"/>
    <n v="180"/>
    <d v="2017-07-03T00:00:00"/>
    <b v="0"/>
    <s v="Approved"/>
    <s v="OHM Cycles"/>
    <s v="Standard"/>
    <s v="high"/>
    <s v="medium"/>
    <n v="227.88"/>
    <n v="136.72999999999999"/>
    <d v="2003-02-07T00:00:00"/>
    <n v="91.15"/>
    <s v="Male"/>
    <n v="73"/>
    <d v="1965-07-08T00:00:00"/>
    <n v="57.248526492897"/>
    <n v="0"/>
    <s v="Financial Services"/>
    <s v="Affluent Customer"/>
    <s v="N"/>
    <s v="No"/>
    <n v="16"/>
    <m/>
  </r>
  <r>
    <n v="15917"/>
    <n v="56"/>
    <x v="627"/>
    <n v="210"/>
    <d v="2017-06-03T00:00:00"/>
    <b v="1"/>
    <s v="Approved"/>
    <s v="OHM Cycles"/>
    <s v="Standard"/>
    <s v="medium"/>
    <s v="medium"/>
    <n v="183.86"/>
    <n v="137.9"/>
    <d v="1997-10-04T00:00:00"/>
    <n v="45.960000000000008"/>
    <s v="Male"/>
    <n v="73"/>
    <d v="1965-07-08T00:00:00"/>
    <n v="57.248526492897"/>
    <n v="0"/>
    <s v="Financial Services"/>
    <s v="Affluent Customer"/>
    <s v="N"/>
    <s v="No"/>
    <n v="16"/>
    <m/>
  </r>
  <r>
    <n v="5358"/>
    <n v="86"/>
    <x v="628"/>
    <n v="91"/>
    <d v="2017-09-30T00:00:00"/>
    <b v="0"/>
    <s v="Approved"/>
    <s v="OHM Cycles"/>
    <s v="Standard"/>
    <s v="medium"/>
    <s v="medium"/>
    <n v="235.63"/>
    <n v="125.07"/>
    <d v="2004-08-07T00:00:00"/>
    <n v="110.56"/>
    <s v="Male"/>
    <n v="32"/>
    <d v="1957-12-15T00:00:00"/>
    <n v="64.815649780885352"/>
    <s v="VP Sales"/>
    <s v="Manufacturing"/>
    <s v="Mass Customer"/>
    <s v="N"/>
    <s v="No"/>
    <n v="13"/>
    <m/>
  </r>
  <r>
    <n v="7784"/>
    <n v="49"/>
    <x v="628"/>
    <n v="94"/>
    <d v="2017-09-27T00:00:00"/>
    <b v="0"/>
    <s v="Approved"/>
    <s v="Trek Bicycles"/>
    <s v="Road"/>
    <s v="medium"/>
    <s v="medium"/>
    <n v="533.51"/>
    <n v="400.13"/>
    <d v="2012-06-04T00:00:00"/>
    <n v="133.38"/>
    <s v="Male"/>
    <n v="32"/>
    <d v="1957-12-15T00:00:00"/>
    <n v="64.815649780885352"/>
    <s v="VP Sales"/>
    <s v="Manufacturing"/>
    <s v="Mass Customer"/>
    <s v="N"/>
    <s v="No"/>
    <n v="13"/>
    <m/>
  </r>
  <r>
    <n v="9627"/>
    <n v="1"/>
    <x v="628"/>
    <n v="108"/>
    <d v="2017-09-13T00:00:00"/>
    <b v="0"/>
    <s v="Approved"/>
    <s v="Giant Bicycles"/>
    <s v="Standard"/>
    <s v="medium"/>
    <s v="medium"/>
    <n v="1403.5"/>
    <n v="954.82"/>
    <d v="2016-11-14T00:00:00"/>
    <n v="448.67999999999995"/>
    <s v="Male"/>
    <n v="32"/>
    <d v="1957-12-15T00:00:00"/>
    <n v="64.815649780885352"/>
    <s v="VP Sales"/>
    <s v="Manufacturing"/>
    <s v="Mass Customer"/>
    <s v="N"/>
    <s v="No"/>
    <n v="13"/>
    <m/>
  </r>
  <r>
    <n v="5822"/>
    <n v="19"/>
    <x v="628"/>
    <n v="201"/>
    <d v="2017-06-12T00:00:00"/>
    <b v="1"/>
    <s v="Approved"/>
    <s v="OHM Cycles"/>
    <s v="Road"/>
    <s v="high"/>
    <s v="large"/>
    <n v="12.01"/>
    <n v="7.21"/>
    <d v="2009-03-08T00:00:00"/>
    <n v="4.8"/>
    <s v="Male"/>
    <n v="32"/>
    <d v="1957-12-15T00:00:00"/>
    <n v="64.815649780885352"/>
    <s v="VP Sales"/>
    <s v="Manufacturing"/>
    <s v="Mass Customer"/>
    <s v="N"/>
    <s v="No"/>
    <n v="13"/>
    <m/>
  </r>
  <r>
    <n v="2468"/>
    <n v="14"/>
    <x v="628"/>
    <n v="216"/>
    <d v="2017-05-28T00:00:00"/>
    <b v="1"/>
    <s v="Approved"/>
    <s v="Trek Bicycles"/>
    <s v="Standard"/>
    <s v="medium"/>
    <s v="small"/>
    <n v="1386.84"/>
    <n v="1234.29"/>
    <d v="2003-08-05T00:00:00"/>
    <n v="152.54999999999995"/>
    <s v="Male"/>
    <n v="32"/>
    <d v="1957-12-15T00:00:00"/>
    <n v="64.815649780885352"/>
    <s v="VP Sales"/>
    <s v="Manufacturing"/>
    <s v="Mass Customer"/>
    <s v="N"/>
    <s v="No"/>
    <n v="13"/>
    <m/>
  </r>
  <r>
    <n v="11015"/>
    <n v="15"/>
    <x v="628"/>
    <n v="296"/>
    <d v="2017-03-09T00:00:00"/>
    <b v="0"/>
    <s v="Approved"/>
    <s v="Norco Bicycles"/>
    <s v="Standard"/>
    <s v="low"/>
    <s v="medium"/>
    <n v="958.74"/>
    <n v="748.9"/>
    <d v="2005-12-07T00:00:00"/>
    <n v="209.84000000000003"/>
    <s v="Male"/>
    <n v="32"/>
    <d v="1957-12-15T00:00:00"/>
    <n v="64.815649780885352"/>
    <s v="VP Sales"/>
    <s v="Manufacturing"/>
    <s v="Mass Customer"/>
    <s v="N"/>
    <s v="No"/>
    <n v="13"/>
    <m/>
  </r>
  <r>
    <n v="12633"/>
    <n v="70"/>
    <x v="628"/>
    <n v="331"/>
    <d v="2017-02-02T00:00:00"/>
    <b v="1"/>
    <s v="Approved"/>
    <s v="Trek Bicycles"/>
    <s v="Standard"/>
    <s v="high"/>
    <s v="medium"/>
    <n v="495.72"/>
    <n v="297.43"/>
    <d v="2015-04-11T00:00:00"/>
    <n v="198.29000000000002"/>
    <s v="Male"/>
    <n v="32"/>
    <d v="1957-12-15T00:00:00"/>
    <n v="64.815649780885352"/>
    <s v="VP Sales"/>
    <s v="Manufacturing"/>
    <s v="Mass Customer"/>
    <s v="N"/>
    <s v="No"/>
    <n v="13"/>
    <m/>
  </r>
  <r>
    <n v="19668"/>
    <n v="55"/>
    <x v="629"/>
    <n v="98"/>
    <d v="2017-09-23T00:00:00"/>
    <b v="0"/>
    <s v="Approved"/>
    <s v="Trek Bicycles"/>
    <s v="Road"/>
    <s v="medium"/>
    <s v="large"/>
    <n v="1894.19"/>
    <n v="598.76"/>
    <d v="2011-04-16T00:00:00"/>
    <n v="1295.43"/>
    <s v="Male"/>
    <n v="30"/>
    <d v="1976-01-31T00:00:00"/>
    <n v="46.67592375317097"/>
    <s v="Analog Circuit Design manager"/>
    <s v="IT"/>
    <s v="Mass Customer"/>
    <s v="N"/>
    <s v="No"/>
    <n v="10"/>
    <m/>
  </r>
  <r>
    <n v="12172"/>
    <n v="63"/>
    <x v="629"/>
    <n v="227"/>
    <d v="2017-05-17T00:00:00"/>
    <b v="0"/>
    <s v="Approved"/>
    <s v="Solex"/>
    <s v="Standard"/>
    <s v="medium"/>
    <s v="medium"/>
    <n v="1483.2"/>
    <n v="99.59"/>
    <d v="2004-08-17T00:00:00"/>
    <n v="1383.6100000000001"/>
    <s v="Male"/>
    <n v="30"/>
    <d v="1976-01-31T00:00:00"/>
    <n v="46.67592375317097"/>
    <s v="Analog Circuit Design manager"/>
    <s v="IT"/>
    <s v="Mass Customer"/>
    <s v="N"/>
    <s v="No"/>
    <n v="10"/>
    <m/>
  </r>
  <r>
    <n v="2171"/>
    <n v="3"/>
    <x v="629"/>
    <n v="233"/>
    <d v="2017-05-11T00:00:00"/>
    <b v="0"/>
    <s v="Approved"/>
    <s v="Trek Bicycles"/>
    <s v="Standard"/>
    <s v="medium"/>
    <s v="large"/>
    <n v="2091.4699999999998"/>
    <n v="388.92"/>
    <d v="1993-05-26T00:00:00"/>
    <n v="1702.5499999999997"/>
    <s v="Male"/>
    <n v="30"/>
    <d v="1976-01-31T00:00:00"/>
    <n v="46.67592375317097"/>
    <s v="Analog Circuit Design manager"/>
    <s v="IT"/>
    <s v="Mass Customer"/>
    <s v="N"/>
    <s v="No"/>
    <n v="10"/>
    <m/>
  </r>
  <r>
    <n v="18880"/>
    <n v="3"/>
    <x v="629"/>
    <n v="356"/>
    <d v="2017-01-08T00:00:00"/>
    <b v="1"/>
    <s v="Approved"/>
    <s v="Trek Bicycles"/>
    <s v="Standard"/>
    <s v="medium"/>
    <s v="large"/>
    <n v="2091.4699999999998"/>
    <n v="388.92"/>
    <d v="1995-10-24T00:00:00"/>
    <n v="1702.5499999999997"/>
    <s v="Male"/>
    <n v="30"/>
    <d v="1976-01-31T00:00:00"/>
    <n v="46.67592375317097"/>
    <s v="Analog Circuit Design manager"/>
    <s v="IT"/>
    <s v="Mass Customer"/>
    <s v="N"/>
    <s v="No"/>
    <n v="10"/>
    <m/>
  </r>
  <r>
    <n v="14940"/>
    <n v="24"/>
    <x v="630"/>
    <n v="35"/>
    <d v="2017-11-25T00:00:00"/>
    <b v="0"/>
    <s v="Approved"/>
    <s v="Solex"/>
    <s v="Road"/>
    <s v="medium"/>
    <s v="large"/>
    <n v="1777.8"/>
    <n v="820.78"/>
    <d v="1993-05-26T00:00:00"/>
    <n v="957.02"/>
    <s v="Male"/>
    <n v="14"/>
    <d v="1978-06-24T00:00:00"/>
    <n v="44.27866347951548"/>
    <s v="VP Product Management"/>
    <s v="Financial Services"/>
    <s v="Mass Customer"/>
    <s v="N"/>
    <s v="Yes"/>
    <n v="15"/>
    <m/>
  </r>
  <r>
    <n v="8843"/>
    <n v="26"/>
    <x v="630"/>
    <n v="58"/>
    <d v="2017-11-02T00:00:00"/>
    <b v="0"/>
    <s v="Approved"/>
    <s v="WeareA2B"/>
    <s v="Standard"/>
    <s v="medium"/>
    <s v="medium"/>
    <n v="1992.93"/>
    <n v="762.63"/>
    <d v="1993-05-26T00:00:00"/>
    <n v="1230.3000000000002"/>
    <s v="Male"/>
    <n v="14"/>
    <d v="1978-06-24T00:00:00"/>
    <n v="44.27866347951548"/>
    <s v="VP Product Management"/>
    <s v="Financial Services"/>
    <s v="Mass Customer"/>
    <s v="N"/>
    <s v="Yes"/>
    <n v="15"/>
    <m/>
  </r>
  <r>
    <n v="11563"/>
    <n v="1"/>
    <x v="630"/>
    <n v="73"/>
    <d v="2017-10-18T00:00:00"/>
    <b v="0"/>
    <s v="Approved"/>
    <s v="Giant Bicycles"/>
    <s v="Standard"/>
    <s v="medium"/>
    <s v="medium"/>
    <n v="1403.5"/>
    <n v="954.82"/>
    <d v="2012-09-15T00:00:00"/>
    <n v="448.67999999999995"/>
    <s v="Male"/>
    <n v="14"/>
    <d v="1978-06-24T00:00:00"/>
    <n v="44.27866347951548"/>
    <s v="VP Product Management"/>
    <s v="Financial Services"/>
    <s v="Mass Customer"/>
    <s v="N"/>
    <s v="Yes"/>
    <n v="15"/>
    <m/>
  </r>
  <r>
    <n v="18139"/>
    <n v="22"/>
    <x v="630"/>
    <n v="119"/>
    <d v="2017-09-02T00:00:00"/>
    <b v="1"/>
    <s v="Approved"/>
    <s v="WeareA2B"/>
    <s v="Standard"/>
    <s v="medium"/>
    <s v="medium"/>
    <n v="60.34"/>
    <n v="45.26"/>
    <d v="1991-08-05T00:00:00"/>
    <n v="15.080000000000005"/>
    <s v="Male"/>
    <n v="14"/>
    <d v="1978-06-24T00:00:00"/>
    <n v="44.27866347951548"/>
    <s v="VP Product Management"/>
    <s v="Financial Services"/>
    <s v="Mass Customer"/>
    <s v="N"/>
    <s v="Yes"/>
    <n v="15"/>
    <m/>
  </r>
  <r>
    <n v="4315"/>
    <n v="50"/>
    <x v="630"/>
    <n v="241"/>
    <d v="2017-05-03T00:00:00"/>
    <b v="0"/>
    <s v="Approved"/>
    <s v="WeareA2B"/>
    <s v="Standard"/>
    <s v="medium"/>
    <s v="small"/>
    <n v="175.89"/>
    <n v="131.91999999999999"/>
    <d v="1997-10-04T00:00:00"/>
    <n v="43.97"/>
    <s v="Male"/>
    <n v="14"/>
    <d v="1978-06-24T00:00:00"/>
    <n v="44.27866347951548"/>
    <s v="VP Product Management"/>
    <s v="Financial Services"/>
    <s v="Mass Customer"/>
    <s v="N"/>
    <s v="Yes"/>
    <n v="15"/>
    <m/>
  </r>
  <r>
    <n v="19186"/>
    <n v="38"/>
    <x v="630"/>
    <n v="261"/>
    <d v="2017-04-13T00:00:00"/>
    <b v="0"/>
    <s v="Approved"/>
    <s v="Solex"/>
    <s v="Standard"/>
    <s v="medium"/>
    <s v="medium"/>
    <n v="1577.53"/>
    <n v="826.51"/>
    <d v="2010-06-07T00:00:00"/>
    <n v="751.02"/>
    <s v="Male"/>
    <n v="14"/>
    <d v="1978-06-24T00:00:00"/>
    <n v="44.27866347951548"/>
    <s v="VP Product Management"/>
    <s v="Financial Services"/>
    <s v="Mass Customer"/>
    <s v="N"/>
    <s v="Yes"/>
    <n v="15"/>
    <m/>
  </r>
  <r>
    <n v="19597"/>
    <n v="83"/>
    <x v="631"/>
    <n v="72"/>
    <d v="2017-10-19T00:00:00"/>
    <b v="0"/>
    <s v="Approved"/>
    <s v="Solex"/>
    <s v="Touring"/>
    <s v="medium"/>
    <s v="large"/>
    <n v="2083.94"/>
    <n v="675.03"/>
    <d v="2013-09-16T00:00:00"/>
    <n v="1408.91"/>
    <s v="Female"/>
    <n v="30"/>
    <d v="1958-02-15T00:00:00"/>
    <n v="64.645786766869605"/>
    <s v="Assistant Media Planner"/>
    <s v="Entertainment"/>
    <s v="Mass Customer"/>
    <s v="N"/>
    <s v="No"/>
    <n v="6"/>
    <m/>
  </r>
  <r>
    <n v="9626"/>
    <n v="95"/>
    <x v="631"/>
    <n v="254"/>
    <d v="2017-04-20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30"/>
    <d v="1958-02-15T00:00:00"/>
    <n v="64.645786766869605"/>
    <s v="Assistant Media Planner"/>
    <s v="Entertainment"/>
    <s v="Mass Customer"/>
    <s v="N"/>
    <s v="No"/>
    <n v="6"/>
    <m/>
  </r>
  <r>
    <n v="13902"/>
    <n v="93"/>
    <x v="631"/>
    <n v="332"/>
    <d v="2017-02-01T00:00:00"/>
    <b v="1"/>
    <s v="Approved"/>
    <s v="WeareA2B"/>
    <s v="Standard"/>
    <s v="medium"/>
    <s v="medium"/>
    <n v="1065.03"/>
    <n v="230.09"/>
    <d v="2000-11-03T00:00:00"/>
    <n v="834.93999999999994"/>
    <s v="Female"/>
    <n v="30"/>
    <d v="1958-02-15T00:00:00"/>
    <n v="64.645786766869605"/>
    <s v="Assistant Media Planner"/>
    <s v="Entertainment"/>
    <s v="Mass Customer"/>
    <s v="N"/>
    <s v="No"/>
    <n v="6"/>
    <m/>
  </r>
  <r>
    <n v="16031"/>
    <n v="27"/>
    <x v="632"/>
    <n v="13"/>
    <d v="2017-12-17T00:00:00"/>
    <b v="0"/>
    <s v="Approved"/>
    <s v="Trek Bicycles"/>
    <s v="Standard"/>
    <s v="low"/>
    <s v="medium"/>
    <n v="1057.51"/>
    <n v="154.4"/>
    <d v="1999-07-20T00:00:00"/>
    <n v="903.11"/>
    <s v="Male"/>
    <n v="0"/>
    <d v="1967-05-01T00:00:00"/>
    <n v="55.434827863077125"/>
    <s v="Clinical Specialist"/>
    <s v="Health"/>
    <s v="High Net Worth"/>
    <s v="N"/>
    <s v="Yes"/>
    <n v="5"/>
    <m/>
  </r>
  <r>
    <n v="14312"/>
    <n v="43"/>
    <x v="632"/>
    <n v="105"/>
    <d v="2017-09-16T00:00:00"/>
    <b v="1"/>
    <s v="Approved"/>
    <s v="Norco Bicycles"/>
    <s v="Standard"/>
    <s v="medium"/>
    <s v="medium"/>
    <n v="1555.58"/>
    <n v="818.01"/>
    <d v="1991-07-10T00:00:00"/>
    <n v="737.56999999999994"/>
    <s v="Male"/>
    <n v="0"/>
    <d v="1967-05-01T00:00:00"/>
    <n v="55.434827863077125"/>
    <s v="Clinical Specialist"/>
    <s v="Health"/>
    <s v="High Net Worth"/>
    <s v="N"/>
    <s v="Yes"/>
    <n v="5"/>
    <m/>
  </r>
  <r>
    <n v="13930"/>
    <n v="0"/>
    <x v="632"/>
    <n v="127"/>
    <d v="2017-08-25T00:00:00"/>
    <b v="0"/>
    <s v="Approved"/>
    <s v="Solex"/>
    <s v="Road"/>
    <s v="medium"/>
    <s v="medium"/>
    <n v="416.98"/>
    <n v="312.74"/>
    <d v="2011-05-09T00:00:00"/>
    <n v="104.24000000000001"/>
    <s v="Male"/>
    <n v="0"/>
    <d v="1967-05-01T00:00:00"/>
    <n v="55.434827863077125"/>
    <s v="Clinical Specialist"/>
    <s v="Health"/>
    <s v="High Net Worth"/>
    <s v="N"/>
    <s v="Yes"/>
    <n v="5"/>
    <m/>
  </r>
  <r>
    <n v="8156"/>
    <n v="62"/>
    <x v="632"/>
    <n v="134"/>
    <d v="2017-08-18T00:00:00"/>
    <b v="0"/>
    <s v="Approved"/>
    <s v="Solex"/>
    <s v="Standard"/>
    <s v="high"/>
    <s v="medium"/>
    <n v="1024.6600000000001"/>
    <n v="614.79999999999995"/>
    <d v="2011-05-07T00:00:00"/>
    <n v="409.86000000000013"/>
    <s v="Male"/>
    <n v="0"/>
    <d v="1967-05-01T00:00:00"/>
    <n v="55.434827863077125"/>
    <s v="Clinical Specialist"/>
    <s v="Health"/>
    <s v="High Net Worth"/>
    <s v="N"/>
    <s v="Yes"/>
    <n v="5"/>
    <m/>
  </r>
  <r>
    <n v="6814"/>
    <n v="0"/>
    <x v="632"/>
    <n v="136"/>
    <d v="2017-08-16T00:00:00"/>
    <b v="0"/>
    <s v="Approved"/>
    <s v="Norco Bicycles"/>
    <s v="Road"/>
    <s v="medium"/>
    <s v="medium"/>
    <n v="543.39"/>
    <n v="407.54"/>
    <d v="2016-11-22T00:00:00"/>
    <n v="135.84999999999997"/>
    <s v="Male"/>
    <n v="0"/>
    <d v="1967-05-01T00:00:00"/>
    <n v="55.434827863077125"/>
    <s v="Clinical Specialist"/>
    <s v="Health"/>
    <s v="High Net Worth"/>
    <s v="N"/>
    <s v="Yes"/>
    <n v="5"/>
    <m/>
  </r>
  <r>
    <n v="6730"/>
    <n v="86"/>
    <x v="632"/>
    <n v="304"/>
    <d v="2017-03-01T00:00:00"/>
    <b v="1"/>
    <s v="Approved"/>
    <s v="Norco Bicycles"/>
    <s v="Road"/>
    <s v="high"/>
    <s v="large"/>
    <n v="774.53"/>
    <n v="464.72"/>
    <d v="2011-03-16T00:00:00"/>
    <n v="309.80999999999995"/>
    <s v="Male"/>
    <n v="0"/>
    <d v="1967-05-01T00:00:00"/>
    <n v="55.434827863077125"/>
    <s v="Clinical Specialist"/>
    <s v="Health"/>
    <s v="High Net Worth"/>
    <s v="N"/>
    <s v="Yes"/>
    <n v="5"/>
    <m/>
  </r>
  <r>
    <n v="10006"/>
    <n v="7"/>
    <x v="633"/>
    <n v="105"/>
    <d v="2017-09-16T00:00:00"/>
    <b v="1"/>
    <s v="Approved"/>
    <s v="Trek Bicycles"/>
    <s v="Road"/>
    <s v="low"/>
    <s v="medium"/>
    <n v="980.37"/>
    <n v="234.43"/>
    <d v="1991-07-10T00:00:00"/>
    <n v="745.94"/>
    <s v="Male"/>
    <n v="39"/>
    <d v="1994-03-07T00:00:00"/>
    <n v="28.566334712075083"/>
    <s v="General Manager"/>
    <s v="n/a"/>
    <s v="Mass Customer"/>
    <s v="N"/>
    <s v="No"/>
    <n v="2"/>
    <m/>
  </r>
  <r>
    <n v="5937"/>
    <n v="64"/>
    <x v="633"/>
    <n v="257"/>
    <d v="2017-04-17T00:00:00"/>
    <b v="0"/>
    <s v="Approved"/>
    <s v="Trek Bicycles"/>
    <s v="Standard"/>
    <s v="medium"/>
    <s v="large"/>
    <n v="1469.44"/>
    <n v="596.54999999999995"/>
    <d v="2000-05-22T00:00:00"/>
    <n v="872.8900000000001"/>
    <s v="Male"/>
    <n v="39"/>
    <d v="1994-03-07T00:00:00"/>
    <n v="28.566334712075083"/>
    <s v="General Manager"/>
    <s v="n/a"/>
    <s v="Mass Customer"/>
    <s v="N"/>
    <s v="No"/>
    <n v="2"/>
    <m/>
  </r>
  <r>
    <n v="9611"/>
    <n v="16"/>
    <x v="634"/>
    <n v="277"/>
    <d v="2017-03-28T00:00:00"/>
    <b v="0"/>
    <s v="Approved"/>
    <s v="Norco Bicycles"/>
    <s v="Standard"/>
    <s v="high"/>
    <s v="small"/>
    <n v="1661.92"/>
    <n v="1479.11"/>
    <d v="1994-09-09T00:00:00"/>
    <n v="182.81000000000017"/>
    <s v="Male"/>
    <n v="95"/>
    <d v="1990-04-09T00:00:00"/>
    <n v="32.478663479515482"/>
    <s v="Senior Cost Accountant"/>
    <s v="Financial Services"/>
    <s v="Mass Customer"/>
    <s v="N"/>
    <s v="No"/>
    <n v="20"/>
    <m/>
  </r>
  <r>
    <n v="5147"/>
    <n v="35"/>
    <x v="634"/>
    <n v="285"/>
    <d v="2017-03-20T00:00:00"/>
    <b v="1"/>
    <s v="Approved"/>
    <s v="Trek Bicycles"/>
    <s v="Standard"/>
    <s v="low"/>
    <s v="medium"/>
    <n v="1057.51"/>
    <n v="154.4"/>
    <d v="1994-07-12T00:00:00"/>
    <n v="903.11"/>
    <s v="Male"/>
    <n v="95"/>
    <d v="1990-04-09T00:00:00"/>
    <n v="32.478663479515482"/>
    <s v="Senior Cost Accountant"/>
    <s v="Financial Services"/>
    <s v="Mass Customer"/>
    <s v="N"/>
    <s v="No"/>
    <n v="20"/>
    <m/>
  </r>
  <r>
    <n v="15225"/>
    <n v="31"/>
    <x v="634"/>
    <n v="319"/>
    <d v="2017-02-14T00:00:00"/>
    <b v="1"/>
    <s v="Approved"/>
    <s v="Giant Bicycles"/>
    <s v="Standard"/>
    <s v="medium"/>
    <s v="medium"/>
    <n v="230.91"/>
    <n v="173.18"/>
    <d v="2006-11-10T00:00:00"/>
    <n v="57.72999999999999"/>
    <s v="Male"/>
    <n v="95"/>
    <d v="1990-04-09T00:00:00"/>
    <n v="32.478663479515482"/>
    <s v="Senior Cost Accountant"/>
    <s v="Financial Services"/>
    <s v="Mass Customer"/>
    <s v="N"/>
    <s v="No"/>
    <n v="20"/>
    <m/>
  </r>
  <r>
    <n v="13305"/>
    <n v="65"/>
    <x v="634"/>
    <n v="321"/>
    <d v="2017-02-12T00:00:00"/>
    <b v="0"/>
    <s v="Approved"/>
    <s v="WeareA2B"/>
    <s v="Standard"/>
    <s v="medium"/>
    <s v="medium"/>
    <n v="1807.45"/>
    <n v="778.69"/>
    <d v="2015-05-21T00:00:00"/>
    <n v="1028.76"/>
    <s v="Male"/>
    <n v="95"/>
    <d v="1990-04-09T00:00:00"/>
    <n v="32.478663479515482"/>
    <s v="Senior Cost Accountant"/>
    <s v="Financial Services"/>
    <s v="Mass Customer"/>
    <s v="N"/>
    <s v="No"/>
    <n v="20"/>
    <m/>
  </r>
  <r>
    <n v="3795"/>
    <n v="96"/>
    <x v="635"/>
    <n v="248"/>
    <d v="2017-04-26T00:00:00"/>
    <b v="1"/>
    <s v="Approved"/>
    <s v="Giant Bicycles"/>
    <s v="Standard"/>
    <s v="medium"/>
    <s v="large"/>
    <n v="1635.3"/>
    <n v="993.66"/>
    <d v="1994-08-10T00:00:00"/>
    <n v="641.64"/>
    <s v="Male"/>
    <n v="64"/>
    <d v="1956-06-10T00:00:00"/>
    <n v="66.330718273718915"/>
    <s v="VP Accounting"/>
    <s v="Financial Services"/>
    <s v="High Net Worth"/>
    <s v="N"/>
    <s v="Yes"/>
    <n v="11"/>
    <m/>
  </r>
  <r>
    <n v="13423"/>
    <n v="0"/>
    <x v="635"/>
    <n v="274"/>
    <d v="2017-03-31T00:00:00"/>
    <b v="1"/>
    <s v="Approved"/>
    <s v="Norco Bicycles"/>
    <s v="Standard"/>
    <s v="low"/>
    <s v="medium"/>
    <n v="363.01"/>
    <n v="290.41000000000003"/>
    <d v="2013-06-09T00:00:00"/>
    <n v="72.599999999999966"/>
    <s v="Male"/>
    <n v="64"/>
    <d v="1956-06-10T00:00:00"/>
    <n v="66.330718273718915"/>
    <s v="VP Accounting"/>
    <s v="Financial Services"/>
    <s v="High Net Worth"/>
    <s v="N"/>
    <s v="Yes"/>
    <n v="11"/>
    <m/>
  </r>
  <r>
    <n v="10182"/>
    <n v="60"/>
    <x v="636"/>
    <n v="7"/>
    <d v="2017-12-23T00:00:00"/>
    <b v="1"/>
    <s v="Approved"/>
    <s v="Giant Bicycles"/>
    <s v="Standard"/>
    <s v="high"/>
    <s v="small"/>
    <n v="1977.36"/>
    <n v="1759.85"/>
    <d v="2005-10-22T00:00:00"/>
    <n v="217.51"/>
    <s v="Male"/>
    <n v="98"/>
    <d v="1977-05-19T00:00:00"/>
    <n v="45.377293616501781"/>
    <s v="Recruiter"/>
    <s v="Retail"/>
    <s v="Mass Customer"/>
    <s v="N"/>
    <s v="Yes"/>
    <n v="7"/>
    <m/>
  </r>
  <r>
    <n v="1881"/>
    <n v="12"/>
    <x v="636"/>
    <n v="25"/>
    <d v="2017-12-05T00:00:00"/>
    <b v="0"/>
    <s v="Approved"/>
    <s v="WeareA2B"/>
    <s v="Standard"/>
    <s v="medium"/>
    <s v="medium"/>
    <n v="1231.1500000000001"/>
    <n v="161.6"/>
    <d v="2009-03-08T00:00:00"/>
    <n v="1069.5500000000002"/>
    <s v="Male"/>
    <n v="98"/>
    <d v="1977-05-19T00:00:00"/>
    <n v="45.377293616501781"/>
    <s v="Recruiter"/>
    <s v="Retail"/>
    <s v="Mass Customer"/>
    <s v="N"/>
    <s v="Yes"/>
    <n v="7"/>
    <m/>
  </r>
  <r>
    <n v="2646"/>
    <n v="3"/>
    <x v="636"/>
    <n v="61"/>
    <d v="2017-10-30T00:00:00"/>
    <b v="1"/>
    <s v="Approved"/>
    <s v="Trek Bicycles"/>
    <s v="Standard"/>
    <s v="medium"/>
    <s v="large"/>
    <n v="2091.4699999999998"/>
    <n v="388.92"/>
    <d v="2004-09-28T00:00:00"/>
    <n v="1702.5499999999997"/>
    <s v="Male"/>
    <n v="98"/>
    <d v="1977-05-19T00:00:00"/>
    <n v="45.377293616501781"/>
    <s v="Recruiter"/>
    <s v="Retail"/>
    <s v="Mass Customer"/>
    <s v="N"/>
    <s v="Yes"/>
    <n v="7"/>
    <m/>
  </r>
  <r>
    <n v="5334"/>
    <n v="48"/>
    <x v="636"/>
    <n v="65"/>
    <d v="2017-10-26T00:00:00"/>
    <b v="1"/>
    <s v="Approved"/>
    <s v="WeareA2B"/>
    <s v="Standard"/>
    <s v="medium"/>
    <s v="medium"/>
    <n v="1762.96"/>
    <n v="950.52"/>
    <d v="2012-06-04T00:00:00"/>
    <n v="812.44"/>
    <s v="Male"/>
    <n v="98"/>
    <d v="1977-05-19T00:00:00"/>
    <n v="45.377293616501781"/>
    <s v="Recruiter"/>
    <s v="Retail"/>
    <s v="Mass Customer"/>
    <s v="N"/>
    <s v="Yes"/>
    <n v="7"/>
    <m/>
  </r>
  <r>
    <n v="6718"/>
    <n v="95"/>
    <x v="636"/>
    <n v="204"/>
    <d v="2017-06-09T00:00:00"/>
    <b v="0"/>
    <s v="Approved"/>
    <s v="Giant Bicycles"/>
    <s v="Standard"/>
    <s v="medium"/>
    <s v="large"/>
    <n v="569.55999999999995"/>
    <n v="528.42999999999995"/>
    <d v="2016-03-29T00:00:00"/>
    <n v="41.129999999999995"/>
    <s v="Male"/>
    <n v="98"/>
    <d v="1977-05-19T00:00:00"/>
    <n v="45.377293616501781"/>
    <s v="Recruiter"/>
    <s v="Retail"/>
    <s v="Mass Customer"/>
    <s v="N"/>
    <s v="Yes"/>
    <n v="7"/>
    <m/>
  </r>
  <r>
    <n v="17958"/>
    <n v="71"/>
    <x v="636"/>
    <n v="278"/>
    <d v="2017-03-27T00:00:00"/>
    <b v="1"/>
    <s v="Approved"/>
    <s v="Solex"/>
    <s v="Standard"/>
    <s v="high"/>
    <s v="large"/>
    <n v="1842.92"/>
    <n v="1105.75"/>
    <d v="2006-05-22T00:00:00"/>
    <n v="737.17000000000007"/>
    <s v="Male"/>
    <n v="98"/>
    <d v="1977-05-19T00:00:00"/>
    <n v="45.377293616501781"/>
    <s v="Recruiter"/>
    <s v="Retail"/>
    <s v="Mass Customer"/>
    <s v="N"/>
    <s v="Yes"/>
    <n v="7"/>
    <m/>
  </r>
  <r>
    <n v="16674"/>
    <n v="52"/>
    <x v="637"/>
    <n v="2"/>
    <d v="2017-12-28T00:00:00"/>
    <b v="1"/>
    <s v="Approved"/>
    <s v="OHM Cycles"/>
    <s v="Road"/>
    <s v="medium"/>
    <s v="medium"/>
    <n v="1280.28"/>
    <n v="829.51"/>
    <d v="2011-08-24T00:00:00"/>
    <n v="450.77"/>
    <s v="Female"/>
    <n v="41"/>
    <d v="1956-04-08T00:00:00"/>
    <n v="66.503321013444946"/>
    <n v="0"/>
    <s v="Property"/>
    <s v="Mass Customer"/>
    <s v="N"/>
    <s v="Yes"/>
    <n v="19"/>
    <m/>
  </r>
  <r>
    <n v="14848"/>
    <n v="81"/>
    <x v="637"/>
    <n v="62"/>
    <d v="2017-10-29T00:00:00"/>
    <b v="1"/>
    <s v="Approved"/>
    <s v="Norco Bicycles"/>
    <s v="Standard"/>
    <s v="medium"/>
    <s v="small"/>
    <n v="586.45000000000005"/>
    <n v="521.94000000000005"/>
    <d v="2004-08-07T00:00:00"/>
    <n v="64.509999999999991"/>
    <s v="Female"/>
    <n v="41"/>
    <d v="1956-04-08T00:00:00"/>
    <n v="66.503321013444946"/>
    <n v="0"/>
    <s v="Property"/>
    <s v="Mass Customer"/>
    <s v="N"/>
    <s v="Yes"/>
    <n v="19"/>
    <m/>
  </r>
  <r>
    <n v="16274"/>
    <n v="5"/>
    <x v="637"/>
    <n v="87"/>
    <d v="2017-10-04T00:00:00"/>
    <b v="1"/>
    <s v="Approved"/>
    <s v="Trek Bicycles"/>
    <s v="Mountain"/>
    <s v="low"/>
    <s v="medium"/>
    <n v="574.64"/>
    <n v="459.71"/>
    <d v="2007-08-04T00:00:00"/>
    <n v="114.93"/>
    <s v="Female"/>
    <n v="41"/>
    <d v="1956-04-08T00:00:00"/>
    <n v="66.503321013444946"/>
    <n v="0"/>
    <s v="Property"/>
    <s v="Mass Customer"/>
    <s v="N"/>
    <s v="Yes"/>
    <n v="19"/>
    <m/>
  </r>
  <r>
    <n v="18770"/>
    <n v="96"/>
    <x v="637"/>
    <n v="125"/>
    <d v="2017-08-27T00:00:00"/>
    <b v="0"/>
    <s v="Approved"/>
    <s v="WeareA2B"/>
    <s v="Road"/>
    <s v="low"/>
    <s v="small"/>
    <n v="1172.78"/>
    <n v="1043.77"/>
    <d v="2016-03-29T00:00:00"/>
    <n v="129.01"/>
    <s v="Female"/>
    <n v="41"/>
    <d v="1956-04-08T00:00:00"/>
    <n v="66.503321013444946"/>
    <n v="0"/>
    <s v="Property"/>
    <s v="Mass Customer"/>
    <s v="N"/>
    <s v="Yes"/>
    <n v="19"/>
    <m/>
  </r>
  <r>
    <n v="17113"/>
    <n v="73"/>
    <x v="637"/>
    <n v="129"/>
    <d v="2017-08-23T00:00:00"/>
    <b v="0"/>
    <s v="Approved"/>
    <s v="Solex"/>
    <s v="Standard"/>
    <s v="medium"/>
    <s v="medium"/>
    <n v="1945.43"/>
    <n v="333.18"/>
    <d v="1997-01-25T00:00:00"/>
    <n v="1612.25"/>
    <s v="Female"/>
    <n v="41"/>
    <d v="1956-04-08T00:00:00"/>
    <n v="66.503321013444946"/>
    <n v="0"/>
    <s v="Property"/>
    <s v="Mass Customer"/>
    <s v="N"/>
    <s v="Yes"/>
    <n v="19"/>
    <m/>
  </r>
  <r>
    <n v="8375"/>
    <n v="95"/>
    <x v="637"/>
    <n v="169"/>
    <d v="2017-07-14T00:00:00"/>
    <b v="1"/>
    <s v="Approved"/>
    <s v="Giant Bicycles"/>
    <s v="Standard"/>
    <s v="medium"/>
    <s v="large"/>
    <n v="569.55999999999995"/>
    <n v="528.42999999999995"/>
    <d v="2016-03-29T00:00:00"/>
    <n v="41.129999999999995"/>
    <s v="Female"/>
    <n v="41"/>
    <d v="1956-04-08T00:00:00"/>
    <n v="66.503321013444946"/>
    <n v="0"/>
    <s v="Property"/>
    <s v="Mass Customer"/>
    <s v="N"/>
    <s v="Yes"/>
    <n v="19"/>
    <m/>
  </r>
  <r>
    <n v="3836"/>
    <n v="14"/>
    <x v="637"/>
    <n v="218"/>
    <d v="2017-05-26T00:00:00"/>
    <b v="0"/>
    <s v="Approved"/>
    <s v="Trek Bicycles"/>
    <s v="Standard"/>
    <s v="medium"/>
    <s v="small"/>
    <n v="1386.84"/>
    <n v="1234.29"/>
    <d v="2003-08-05T00:00:00"/>
    <n v="152.54999999999995"/>
    <s v="Female"/>
    <n v="41"/>
    <d v="1956-04-08T00:00:00"/>
    <n v="66.503321013444946"/>
    <n v="0"/>
    <s v="Property"/>
    <s v="Mass Customer"/>
    <s v="N"/>
    <s v="Yes"/>
    <n v="19"/>
    <m/>
  </r>
  <r>
    <n v="5039"/>
    <n v="39"/>
    <x v="637"/>
    <n v="231"/>
    <d v="2017-05-13T00:00:00"/>
    <b v="1"/>
    <s v="Approved"/>
    <s v="Giant Bicycles"/>
    <s v="Standard"/>
    <s v="medium"/>
    <s v="large"/>
    <n v="1812.75"/>
    <n v="582.48"/>
    <d v="1993-04-12T00:00:00"/>
    <n v="1230.27"/>
    <s v="Female"/>
    <n v="41"/>
    <d v="1956-04-08T00:00:00"/>
    <n v="66.503321013444946"/>
    <n v="0"/>
    <s v="Property"/>
    <s v="Mass Customer"/>
    <s v="N"/>
    <s v="Yes"/>
    <n v="19"/>
    <m/>
  </r>
  <r>
    <n v="6662"/>
    <n v="56"/>
    <x v="637"/>
    <n v="258"/>
    <d v="2017-04-16T00:00:00"/>
    <b v="0"/>
    <s v="Approved"/>
    <s v="OHM Cycles"/>
    <s v="Standard"/>
    <s v="medium"/>
    <s v="medium"/>
    <n v="183.86"/>
    <n v="137.9"/>
    <d v="2015-06-17T00:00:00"/>
    <n v="45.960000000000008"/>
    <s v="Female"/>
    <n v="41"/>
    <d v="1956-04-08T00:00:00"/>
    <n v="66.503321013444946"/>
    <n v="0"/>
    <s v="Property"/>
    <s v="Mass Customer"/>
    <s v="N"/>
    <s v="Yes"/>
    <n v="19"/>
    <m/>
  </r>
  <r>
    <n v="7956"/>
    <n v="6"/>
    <x v="637"/>
    <n v="280"/>
    <d v="2017-03-25T00:00:00"/>
    <b v="0"/>
    <s v="Approved"/>
    <s v="OHM Cycles"/>
    <s v="Standard"/>
    <s v="high"/>
    <s v="medium"/>
    <n v="227.88"/>
    <n v="136.72999999999999"/>
    <d v="1991-11-07T00:00:00"/>
    <n v="91.15"/>
    <s v="Female"/>
    <n v="41"/>
    <d v="1956-04-08T00:00:00"/>
    <n v="66.503321013444946"/>
    <n v="0"/>
    <s v="Property"/>
    <s v="Mass Customer"/>
    <s v="N"/>
    <s v="Yes"/>
    <n v="19"/>
    <m/>
  </r>
  <r>
    <n v="10355"/>
    <n v="34"/>
    <x v="637"/>
    <n v="315"/>
    <d v="2017-02-18T00:00:00"/>
    <b v="0"/>
    <s v="Approved"/>
    <s v="Norco Bicycles"/>
    <s v="Road"/>
    <s v="high"/>
    <s v="large"/>
    <n v="774.53"/>
    <n v="464.72"/>
    <d v="2006-02-02T00:00:00"/>
    <n v="309.80999999999995"/>
    <s v="Female"/>
    <n v="41"/>
    <d v="1956-04-08T00:00:00"/>
    <n v="66.503321013444946"/>
    <n v="0"/>
    <s v="Property"/>
    <s v="Mass Customer"/>
    <s v="N"/>
    <s v="Yes"/>
    <n v="19"/>
    <m/>
  </r>
  <r>
    <n v="5250"/>
    <n v="18"/>
    <x v="638"/>
    <n v="199"/>
    <d v="2017-06-14T00:00:00"/>
    <b v="1"/>
    <s v="Approved"/>
    <s v="Norco Bicycles"/>
    <s v="Standard"/>
    <s v="high"/>
    <s v="medium"/>
    <n v="1148.6400000000001"/>
    <n v="689.18"/>
    <d v="2004-12-18T00:00:00"/>
    <n v="459.46000000000015"/>
    <s v="Female"/>
    <n v="72"/>
    <d v="1995-01-24T00:00:00"/>
    <n v="27.681403205542878"/>
    <s v="Web Developer I"/>
    <s v="n/a"/>
    <s v="High Net Worth"/>
    <s v="N"/>
    <s v="Yes"/>
    <n v="3"/>
    <m/>
  </r>
  <r>
    <n v="13944"/>
    <n v="0"/>
    <x v="638"/>
    <n v="226"/>
    <d v="2017-05-18T00:00:00"/>
    <b v="1"/>
    <s v="Approved"/>
    <s v="Solex"/>
    <s v="Standard"/>
    <s v="medium"/>
    <s v="medium"/>
    <n v="441.49"/>
    <n v="84.99"/>
    <d v="2014-07-28T00:00:00"/>
    <n v="356.5"/>
    <s v="Female"/>
    <n v="72"/>
    <d v="1995-01-24T00:00:00"/>
    <n v="27.681403205542878"/>
    <s v="Web Developer I"/>
    <s v="n/a"/>
    <s v="High Net Worth"/>
    <s v="N"/>
    <s v="Yes"/>
    <n v="3"/>
    <m/>
  </r>
  <r>
    <n v="9226"/>
    <n v="0"/>
    <x v="638"/>
    <n v="242"/>
    <d v="2017-05-02T00:00:00"/>
    <b v="0"/>
    <s v="Approved"/>
    <s v="Solex"/>
    <s v="Standard"/>
    <s v="medium"/>
    <s v="medium"/>
    <n v="71.489999999999995"/>
    <n v="53.62"/>
    <d v="2003-02-07T00:00:00"/>
    <n v="17.869999999999997"/>
    <s v="Female"/>
    <n v="72"/>
    <d v="1995-01-24T00:00:00"/>
    <n v="27.681403205542878"/>
    <s v="Web Developer I"/>
    <s v="n/a"/>
    <s v="High Net Worth"/>
    <s v="N"/>
    <s v="Yes"/>
    <n v="3"/>
    <m/>
  </r>
  <r>
    <n v="17654"/>
    <n v="69"/>
    <x v="638"/>
    <n v="245"/>
    <d v="2017-04-29T00:00:00"/>
    <b v="1"/>
    <s v="Approved"/>
    <s v="Norco Bicycles"/>
    <s v="Road"/>
    <s v="medium"/>
    <s v="large"/>
    <n v="1240.31"/>
    <n v="795.1"/>
    <d v="2011-01-10T00:00:00"/>
    <n v="445.20999999999992"/>
    <s v="Female"/>
    <n v="72"/>
    <d v="1995-01-24T00:00:00"/>
    <n v="27.681403205542878"/>
    <s v="Web Developer I"/>
    <s v="n/a"/>
    <s v="High Net Worth"/>
    <s v="N"/>
    <s v="Yes"/>
    <n v="3"/>
    <m/>
  </r>
  <r>
    <n v="7203"/>
    <n v="97"/>
    <x v="638"/>
    <n v="282"/>
    <d v="2017-03-23T00:00:00"/>
    <b v="1"/>
    <s v="Approved"/>
    <s v="OHM Cycles"/>
    <s v="Road"/>
    <s v="medium"/>
    <s v="medium"/>
    <n v="742.54"/>
    <n v="667.4"/>
    <d v="2016-07-09T00:00:00"/>
    <n v="75.139999999999986"/>
    <s v="Female"/>
    <n v="72"/>
    <d v="1995-01-24T00:00:00"/>
    <n v="27.681403205542878"/>
    <s v="Web Developer I"/>
    <s v="n/a"/>
    <s v="High Net Worth"/>
    <s v="N"/>
    <s v="Yes"/>
    <n v="3"/>
    <m/>
  </r>
  <r>
    <n v="1545"/>
    <n v="23"/>
    <x v="638"/>
    <n v="293"/>
    <d v="2017-03-12T00:00:00"/>
    <b v="1"/>
    <s v="Approved"/>
    <s v="Norco Bicycles"/>
    <s v="Standard"/>
    <s v="medium"/>
    <s v="medium"/>
    <n v="1198.46"/>
    <n v="381.1"/>
    <d v="2005-05-10T00:00:00"/>
    <n v="817.36"/>
    <s v="Female"/>
    <n v="72"/>
    <d v="1995-01-24T00:00:00"/>
    <n v="27.681403205542878"/>
    <s v="Web Developer I"/>
    <s v="n/a"/>
    <s v="High Net Worth"/>
    <s v="N"/>
    <s v="Yes"/>
    <n v="3"/>
    <m/>
  </r>
  <r>
    <n v="17419"/>
    <n v="93"/>
    <x v="638"/>
    <n v="319"/>
    <d v="2017-02-14T00:00:00"/>
    <b v="0"/>
    <s v="Approved"/>
    <s v="OHM Cycles"/>
    <s v="Standard"/>
    <s v="high"/>
    <s v="medium"/>
    <n v="1458.17"/>
    <n v="874.9"/>
    <d v="2007-12-11T00:00:00"/>
    <n v="583.2700000000001"/>
    <s v="Female"/>
    <n v="72"/>
    <d v="1995-01-24T00:00:00"/>
    <n v="27.681403205542878"/>
    <s v="Web Developer I"/>
    <s v="n/a"/>
    <s v="High Net Worth"/>
    <s v="N"/>
    <s v="Yes"/>
    <n v="3"/>
    <m/>
  </r>
  <r>
    <n v="4247"/>
    <n v="33"/>
    <x v="639"/>
    <n v="52"/>
    <d v="2017-11-08T00:00:00"/>
    <b v="0"/>
    <s v="Approved"/>
    <s v="Giant Bicycles"/>
    <s v="Standard"/>
    <s v="medium"/>
    <s v="small"/>
    <n v="1311.44"/>
    <n v="1167.18"/>
    <d v="1992-10-11T00:00:00"/>
    <n v="144.26"/>
    <s v="Female"/>
    <n v="89"/>
    <d v="1974-06-11T00:00:00"/>
    <n v="48.317019643581929"/>
    <s v="Software Engineer II"/>
    <s v="Health"/>
    <s v="Mass Customer"/>
    <s v="N"/>
    <s v="No"/>
    <n v="12"/>
    <m/>
  </r>
  <r>
    <n v="6216"/>
    <n v="75"/>
    <x v="639"/>
    <n v="70"/>
    <d v="2017-10-21T00:00:00"/>
    <b v="0"/>
    <s v="Approved"/>
    <s v="Giant Bicycles"/>
    <s v="Touring"/>
    <s v="medium"/>
    <s v="large"/>
    <n v="1873.97"/>
    <n v="863.95"/>
    <d v="2006-05-22T00:00:00"/>
    <n v="1010.02"/>
    <s v="Female"/>
    <n v="89"/>
    <d v="1974-06-11T00:00:00"/>
    <n v="48.317019643581929"/>
    <s v="Software Engineer II"/>
    <s v="Health"/>
    <s v="Mass Customer"/>
    <s v="N"/>
    <s v="No"/>
    <n v="12"/>
    <m/>
  </r>
  <r>
    <n v="10434"/>
    <n v="19"/>
    <x v="639"/>
    <n v="145"/>
    <d v="2017-08-07T00:00:00"/>
    <b v="1"/>
    <s v="Approved"/>
    <s v="OHM Cycles"/>
    <s v="Road"/>
    <s v="high"/>
    <s v="large"/>
    <n v="12.01"/>
    <n v="7.21"/>
    <d v="2009-03-08T00:00:00"/>
    <n v="4.8"/>
    <s v="Female"/>
    <n v="89"/>
    <d v="1974-06-11T00:00:00"/>
    <n v="48.317019643581929"/>
    <s v="Software Engineer II"/>
    <s v="Health"/>
    <s v="Mass Customer"/>
    <s v="N"/>
    <s v="No"/>
    <n v="12"/>
    <m/>
  </r>
  <r>
    <n v="6009"/>
    <n v="64"/>
    <x v="639"/>
    <n v="167"/>
    <d v="2017-07-16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89"/>
    <d v="1974-06-11T00:00:00"/>
    <n v="48.317019643581929"/>
    <s v="Software Engineer II"/>
    <s v="Health"/>
    <s v="Mass Customer"/>
    <s v="N"/>
    <s v="No"/>
    <n v="12"/>
    <m/>
  </r>
  <r>
    <n v="17096"/>
    <n v="16"/>
    <x v="639"/>
    <n v="185"/>
    <d v="2017-06-28T00:00:00"/>
    <b v="1"/>
    <s v="Approved"/>
    <s v="Norco Bicycles"/>
    <s v="Standard"/>
    <s v="high"/>
    <s v="small"/>
    <n v="1661.92"/>
    <n v="1479.11"/>
    <d v="1994-09-09T00:00:00"/>
    <n v="182.81000000000017"/>
    <s v="Female"/>
    <n v="89"/>
    <d v="1974-06-11T00:00:00"/>
    <n v="48.317019643581929"/>
    <s v="Software Engineer II"/>
    <s v="Health"/>
    <s v="Mass Customer"/>
    <s v="N"/>
    <s v="No"/>
    <n v="12"/>
    <m/>
  </r>
  <r>
    <n v="9638"/>
    <n v="52"/>
    <x v="639"/>
    <n v="246"/>
    <d v="2017-04-28T00:00:00"/>
    <b v="1"/>
    <s v="Approved"/>
    <s v="OHM Cycles"/>
    <s v="Road"/>
    <s v="medium"/>
    <s v="medium"/>
    <n v="1280.28"/>
    <n v="829.51"/>
    <d v="2001-11-25T00:00:00"/>
    <n v="450.77"/>
    <s v="Female"/>
    <n v="89"/>
    <d v="1974-06-11T00:00:00"/>
    <n v="48.317019643581929"/>
    <s v="Software Engineer II"/>
    <s v="Health"/>
    <s v="Mass Customer"/>
    <s v="N"/>
    <s v="No"/>
    <n v="12"/>
    <m/>
  </r>
  <r>
    <n v="224"/>
    <n v="69"/>
    <x v="639"/>
    <n v="249"/>
    <d v="2017-04-25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89"/>
    <d v="1974-06-11T00:00:00"/>
    <n v="48.317019643581929"/>
    <s v="Software Engineer II"/>
    <s v="Health"/>
    <s v="Mass Customer"/>
    <s v="N"/>
    <s v="No"/>
    <n v="12"/>
    <m/>
  </r>
  <r>
    <n v="6130"/>
    <n v="86"/>
    <x v="639"/>
    <n v="322"/>
    <d v="2017-02-11T00:00:00"/>
    <b v="1"/>
    <s v="Approved"/>
    <s v="OHM Cycles"/>
    <s v="Standard"/>
    <s v="medium"/>
    <s v="medium"/>
    <n v="235.63"/>
    <n v="125.07"/>
    <d v="2004-08-07T00:00:00"/>
    <n v="110.56"/>
    <s v="Female"/>
    <n v="89"/>
    <d v="1974-06-11T00:00:00"/>
    <n v="48.317019643581929"/>
    <s v="Software Engineer II"/>
    <s v="Health"/>
    <s v="Mass Customer"/>
    <s v="N"/>
    <s v="No"/>
    <n v="12"/>
    <m/>
  </r>
  <r>
    <n v="4093"/>
    <n v="39"/>
    <x v="639"/>
    <n v="360"/>
    <d v="2017-01-04T00:00:00"/>
    <b v="1"/>
    <s v="Approved"/>
    <s v="Giant Bicycles"/>
    <s v="Standard"/>
    <s v="medium"/>
    <s v="large"/>
    <n v="1812.75"/>
    <n v="582.48"/>
    <d v="2010-06-07T00:00:00"/>
    <n v="1230.27"/>
    <s v="Female"/>
    <n v="89"/>
    <d v="1974-06-11T00:00:00"/>
    <n v="48.317019643581929"/>
    <s v="Software Engineer II"/>
    <s v="Health"/>
    <s v="Mass Customer"/>
    <s v="N"/>
    <s v="No"/>
    <n v="12"/>
    <m/>
  </r>
  <r>
    <n v="10257"/>
    <n v="86"/>
    <x v="640"/>
    <n v="24"/>
    <d v="2017-12-06T00:00:00"/>
    <b v="0"/>
    <s v="Approved"/>
    <s v="OHM Cycles"/>
    <s v="Standard"/>
    <s v="medium"/>
    <s v="medium"/>
    <n v="235.63"/>
    <n v="125.07"/>
    <d v="1998-12-16T00:00:00"/>
    <n v="110.56"/>
    <s v="Male"/>
    <n v="83"/>
    <d v="1975-12-03T00:00:00"/>
    <n v="46.837567589104523"/>
    <s v="Compensation Analyst"/>
    <s v="Financial Services"/>
    <s v="Mass Customer"/>
    <s v="N"/>
    <s v="Yes"/>
    <n v="14"/>
    <m/>
  </r>
  <r>
    <n v="11902"/>
    <n v="51"/>
    <x v="640"/>
    <n v="202"/>
    <d v="2017-06-11T00:00:00"/>
    <b v="0"/>
    <s v="Approved"/>
    <s v="OHM Cycles"/>
    <s v="Standard"/>
    <s v="high"/>
    <s v="medium"/>
    <n v="2005.66"/>
    <n v="1203.4000000000001"/>
    <d v="2001-11-25T00:00:00"/>
    <n v="802.26"/>
    <s v="Male"/>
    <n v="83"/>
    <d v="1975-12-03T00:00:00"/>
    <n v="46.837567589104523"/>
    <s v="Compensation Analyst"/>
    <s v="Financial Services"/>
    <s v="Mass Customer"/>
    <s v="N"/>
    <s v="Yes"/>
    <n v="14"/>
    <m/>
  </r>
  <r>
    <n v="14199"/>
    <n v="2"/>
    <x v="640"/>
    <n v="238"/>
    <d v="2017-05-06T00:00:00"/>
    <b v="1"/>
    <s v="Approved"/>
    <s v="Solex"/>
    <s v="Standard"/>
    <s v="medium"/>
    <s v="medium"/>
    <n v="71.489999999999995"/>
    <n v="53.62"/>
    <d v="1991-11-07T00:00:00"/>
    <n v="17.869999999999997"/>
    <s v="Male"/>
    <n v="83"/>
    <d v="1975-12-03T00:00:00"/>
    <n v="46.837567589104523"/>
    <s v="Compensation Analyst"/>
    <s v="Financial Services"/>
    <s v="Mass Customer"/>
    <s v="N"/>
    <s v="Yes"/>
    <n v="14"/>
    <m/>
  </r>
  <r>
    <n v="18230"/>
    <n v="88"/>
    <x v="640"/>
    <n v="283"/>
    <d v="2017-03-22T00:00:00"/>
    <b v="0"/>
    <s v="Approved"/>
    <s v="Norco Bicycles"/>
    <s v="Standard"/>
    <s v="medium"/>
    <s v="medium"/>
    <n v="1198.46"/>
    <n v="381.1"/>
    <d v="2005-05-10T00:00:00"/>
    <n v="817.36"/>
    <s v="Male"/>
    <n v="83"/>
    <d v="1975-12-03T00:00:00"/>
    <n v="46.837567589104523"/>
    <s v="Compensation Analyst"/>
    <s v="Financial Services"/>
    <s v="Mass Customer"/>
    <s v="N"/>
    <s v="Yes"/>
    <n v="14"/>
    <m/>
  </r>
  <r>
    <n v="5168"/>
    <n v="36"/>
    <x v="640"/>
    <n v="362"/>
    <d v="2017-01-02T00:00:00"/>
    <b v="1"/>
    <s v="Approved"/>
    <s v="Solex"/>
    <s v="Standard"/>
    <s v="low"/>
    <s v="medium"/>
    <n v="945.04"/>
    <n v="507.58"/>
    <d v="2006-02-02T00:00:00"/>
    <n v="437.46"/>
    <s v="Male"/>
    <n v="83"/>
    <d v="1975-12-03T00:00:00"/>
    <n v="46.837567589104523"/>
    <s v="Compensation Analyst"/>
    <s v="Financial Services"/>
    <s v="Mass Customer"/>
    <s v="N"/>
    <s v="Yes"/>
    <n v="14"/>
    <m/>
  </r>
  <r>
    <n v="16879"/>
    <n v="83"/>
    <x v="641"/>
    <n v="53"/>
    <d v="2017-11-07T00:00:00"/>
    <b v="1"/>
    <s v="Approved"/>
    <s v="Solex"/>
    <s v="Touring"/>
    <s v="medium"/>
    <s v="large"/>
    <n v="2083.94"/>
    <n v="675.03"/>
    <d v="1998-12-16T00:00:00"/>
    <n v="1408.91"/>
    <s v="Female"/>
    <n v="32"/>
    <d v="1969-05-22T00:00:00"/>
    <n v="53.374553890157273"/>
    <s v="Computer Systems Analyst IV"/>
    <s v="Financial Services"/>
    <s v="Mass Customer"/>
    <s v="N"/>
    <s v="Yes"/>
    <n v="16"/>
    <m/>
  </r>
  <r>
    <n v="4920"/>
    <n v="30"/>
    <x v="641"/>
    <n v="131"/>
    <d v="2017-08-21T00:00:00"/>
    <b v="1"/>
    <s v="Approved"/>
    <s v="Solex"/>
    <s v="Standard"/>
    <s v="high"/>
    <s v="medium"/>
    <n v="748.17"/>
    <n v="448.9"/>
    <d v="1994-07-12T00:00:00"/>
    <n v="299.27"/>
    <s v="Female"/>
    <n v="32"/>
    <d v="1969-05-22T00:00:00"/>
    <n v="53.374553890157273"/>
    <s v="Computer Systems Analyst IV"/>
    <s v="Financial Services"/>
    <s v="Mass Customer"/>
    <s v="N"/>
    <s v="Yes"/>
    <n v="16"/>
    <m/>
  </r>
  <r>
    <n v="12127"/>
    <n v="59"/>
    <x v="641"/>
    <n v="134"/>
    <d v="2017-08-18T00:00:00"/>
    <b v="0"/>
    <s v="Approved"/>
    <s v="Solex"/>
    <s v="Standard"/>
    <s v="medium"/>
    <s v="large"/>
    <n v="1061.56"/>
    <n v="733.58"/>
    <d v="2011-08-24T00:00:00"/>
    <n v="327.9799999999999"/>
    <s v="Female"/>
    <n v="32"/>
    <d v="1969-05-22T00:00:00"/>
    <n v="53.374553890157273"/>
    <s v="Computer Systems Analyst IV"/>
    <s v="Financial Services"/>
    <s v="Mass Customer"/>
    <s v="N"/>
    <s v="Yes"/>
    <n v="16"/>
    <m/>
  </r>
  <r>
    <n v="10098"/>
    <n v="8"/>
    <x v="641"/>
    <n v="171"/>
    <d v="2017-07-12T00:00:00"/>
    <b v="0"/>
    <s v="Approved"/>
    <s v="Solex"/>
    <s v="Road"/>
    <s v="medium"/>
    <s v="small"/>
    <n v="1703.52"/>
    <n v="1516.13"/>
    <d v="2005-12-07T00:00:00"/>
    <n v="187.38999999999987"/>
    <s v="Female"/>
    <n v="32"/>
    <d v="1969-05-22T00:00:00"/>
    <n v="53.374553890157273"/>
    <s v="Computer Systems Analyst IV"/>
    <s v="Financial Services"/>
    <s v="Mass Customer"/>
    <s v="N"/>
    <s v="Yes"/>
    <n v="16"/>
    <m/>
  </r>
  <r>
    <n v="16829"/>
    <n v="58"/>
    <x v="642"/>
    <n v="149"/>
    <d v="2017-08-03T00:00:00"/>
    <b v="0"/>
    <s v="Approved"/>
    <s v="OHM Cycles"/>
    <s v="Standard"/>
    <s v="medium"/>
    <s v="medium"/>
    <n v="912.52"/>
    <n v="141.4"/>
    <d v="2015-10-18T00:00:00"/>
    <n v="771.12"/>
    <s v="U"/>
    <n v="21"/>
    <d v="1899-12-30T00:00:00"/>
    <n v="122.81291005485795"/>
    <s v="Staff Scientist"/>
    <s v="IT"/>
    <s v="Affluent Customer"/>
    <s v="N"/>
    <s v="No"/>
    <n v="0"/>
    <m/>
  </r>
  <r>
    <n v="9984"/>
    <n v="27"/>
    <x v="642"/>
    <n v="163"/>
    <d v="2017-07-20T00:00:00"/>
    <b v="1"/>
    <s v="Approved"/>
    <s v="Trek Bicycles"/>
    <s v="Standard"/>
    <s v="medium"/>
    <s v="medium"/>
    <n v="499.53"/>
    <n v="388.72"/>
    <d v="1999-06-23T00:00:00"/>
    <n v="110.80999999999995"/>
    <s v="U"/>
    <n v="21"/>
    <d v="1899-12-30T00:00:00"/>
    <n v="122.81291005485795"/>
    <s v="Staff Scientist"/>
    <s v="IT"/>
    <s v="Affluent Customer"/>
    <s v="N"/>
    <s v="No"/>
    <n v="0"/>
    <m/>
  </r>
  <r>
    <n v="19514"/>
    <n v="40"/>
    <x v="642"/>
    <n v="259"/>
    <d v="2017-04-15T00:00:00"/>
    <b v="0"/>
    <s v="Approved"/>
    <s v="OHM Cycles"/>
    <s v="Standard"/>
    <s v="high"/>
    <s v="medium"/>
    <n v="1458.17"/>
    <n v="874.9"/>
    <d v="2006-02-02T00:00:00"/>
    <n v="583.2700000000001"/>
    <s v="U"/>
    <n v="21"/>
    <d v="1899-12-30T00:00:00"/>
    <n v="122.81291005485795"/>
    <s v="Staff Scientist"/>
    <s v="IT"/>
    <s v="Affluent Customer"/>
    <s v="N"/>
    <s v="No"/>
    <n v="0"/>
    <m/>
  </r>
  <r>
    <n v="15799"/>
    <n v="54"/>
    <x v="642"/>
    <n v="264"/>
    <d v="2017-04-10T00:00:00"/>
    <b v="0"/>
    <s v="Approved"/>
    <s v="WeareA2B"/>
    <s v="Standard"/>
    <s v="medium"/>
    <s v="medium"/>
    <n v="1292.8399999999999"/>
    <n v="13.44"/>
    <d v="2009-04-12T00:00:00"/>
    <n v="1279.3999999999999"/>
    <s v="U"/>
    <n v="21"/>
    <d v="1899-12-30T00:00:00"/>
    <n v="122.81291005485795"/>
    <s v="Staff Scientist"/>
    <s v="IT"/>
    <s v="Affluent Customer"/>
    <s v="N"/>
    <s v="No"/>
    <n v="0"/>
    <m/>
  </r>
  <r>
    <n v="2715"/>
    <n v="45"/>
    <x v="643"/>
    <n v="31"/>
    <d v="2017-11-29T00:00:00"/>
    <b v="1"/>
    <s v="Approved"/>
    <s v="Solex"/>
    <s v="Standard"/>
    <s v="medium"/>
    <s v="medium"/>
    <n v="441.49"/>
    <n v="84.99"/>
    <d v="1993-04-12T00:00:00"/>
    <n v="356.5"/>
    <s v="Male"/>
    <n v="97"/>
    <d v="1986-04-14T00:00:00"/>
    <n v="36.467704575088781"/>
    <s v="Registered Nurse"/>
    <s v="Health"/>
    <s v="Mass Customer"/>
    <s v="N"/>
    <s v="No"/>
    <n v="4"/>
    <m/>
  </r>
  <r>
    <n v="12511"/>
    <n v="81"/>
    <x v="643"/>
    <n v="79"/>
    <d v="2017-10-12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97"/>
    <d v="1986-04-14T00:00:00"/>
    <n v="36.467704575088781"/>
    <s v="Registered Nurse"/>
    <s v="Health"/>
    <s v="Mass Customer"/>
    <s v="N"/>
    <s v="No"/>
    <n v="4"/>
    <m/>
  </r>
  <r>
    <n v="6465"/>
    <n v="75"/>
    <x v="643"/>
    <n v="89"/>
    <d v="2017-10-02T00:00:00"/>
    <b v="1"/>
    <s v="Approved"/>
    <s v="Giant Bicycles"/>
    <s v="Touring"/>
    <s v="medium"/>
    <s v="large"/>
    <n v="1873.97"/>
    <n v="863.95"/>
    <d v="2006-05-22T00:00:00"/>
    <n v="1010.02"/>
    <s v="Male"/>
    <n v="97"/>
    <d v="1986-04-14T00:00:00"/>
    <n v="36.467704575088781"/>
    <s v="Registered Nurse"/>
    <s v="Health"/>
    <s v="Mass Customer"/>
    <s v="N"/>
    <s v="No"/>
    <n v="4"/>
    <m/>
  </r>
  <r>
    <n v="3328"/>
    <n v="74"/>
    <x v="643"/>
    <n v="92"/>
    <d v="2017-09-29T00:00:00"/>
    <b v="0"/>
    <s v="Approved"/>
    <s v="WeareA2B"/>
    <s v="Standard"/>
    <s v="medium"/>
    <s v="medium"/>
    <n v="1228.07"/>
    <n v="400.91"/>
    <d v="2000-05-22T00:00:00"/>
    <n v="827.15999999999985"/>
    <s v="Male"/>
    <n v="97"/>
    <d v="1986-04-14T00:00:00"/>
    <n v="36.467704575088781"/>
    <s v="Registered Nurse"/>
    <s v="Health"/>
    <s v="Mass Customer"/>
    <s v="N"/>
    <s v="No"/>
    <n v="4"/>
    <m/>
  </r>
  <r>
    <n v="8981"/>
    <n v="14"/>
    <x v="644"/>
    <n v="132"/>
    <d v="2017-08-20T00:00:00"/>
    <b v="1"/>
    <s v="Approved"/>
    <s v="Trek Bicycles"/>
    <s v="Standard"/>
    <s v="medium"/>
    <s v="small"/>
    <n v="1386.84"/>
    <n v="1234.29"/>
    <d v="2013-03-12T00:00:00"/>
    <n v="152.54999999999995"/>
    <s v="Female"/>
    <n v="10"/>
    <d v="1995-09-15T00:00:00"/>
    <n v="27.040307315131919"/>
    <s v="Tax Accountant"/>
    <s v="Manufacturing"/>
    <s v="Affluent Customer"/>
    <s v="N"/>
    <s v="Yes"/>
    <n v="19"/>
    <m/>
  </r>
  <r>
    <n v="10933"/>
    <n v="2"/>
    <x v="644"/>
    <n v="220"/>
    <d v="2017-05-24T00:00:00"/>
    <b v="1"/>
    <s v="Approved"/>
    <s v="Solex"/>
    <s v="Standard"/>
    <s v="medium"/>
    <s v="medium"/>
    <n v="71.489999999999995"/>
    <n v="53.62"/>
    <d v="2004-09-28T00:00:00"/>
    <n v="17.869999999999997"/>
    <s v="Female"/>
    <n v="10"/>
    <d v="1995-09-15T00:00:00"/>
    <n v="27.040307315131919"/>
    <s v="Tax Accountant"/>
    <s v="Manufacturing"/>
    <s v="Affluent Customer"/>
    <s v="N"/>
    <s v="Yes"/>
    <n v="19"/>
    <m/>
  </r>
  <r>
    <n v="14530"/>
    <n v="78"/>
    <x v="644"/>
    <n v="311"/>
    <d v="2017-02-22T00:00:00"/>
    <b v="1"/>
    <s v="Approved"/>
    <s v="Giant Bicycles"/>
    <s v="Standard"/>
    <s v="medium"/>
    <s v="large"/>
    <n v="1765.3"/>
    <n v="709.48"/>
    <d v="2004-08-07T00:00:00"/>
    <n v="1055.82"/>
    <s v="Female"/>
    <n v="10"/>
    <d v="1995-09-15T00:00:00"/>
    <n v="27.040307315131919"/>
    <s v="Tax Accountant"/>
    <s v="Manufacturing"/>
    <s v="Affluent Customer"/>
    <s v="N"/>
    <s v="Yes"/>
    <n v="19"/>
    <m/>
  </r>
  <r>
    <n v="9261"/>
    <n v="50"/>
    <x v="644"/>
    <n v="355"/>
    <d v="2017-01-09T00:00:00"/>
    <b v="0"/>
    <s v="Approved"/>
    <s v="WeareA2B"/>
    <s v="Standard"/>
    <s v="medium"/>
    <s v="small"/>
    <n v="175.89"/>
    <n v="131.91999999999999"/>
    <d v="1997-02-09T00:00:00"/>
    <n v="43.97"/>
    <s v="Female"/>
    <n v="10"/>
    <d v="1995-09-15T00:00:00"/>
    <n v="27.040307315131919"/>
    <s v="Tax Accountant"/>
    <s v="Manufacturing"/>
    <s v="Affluent Customer"/>
    <s v="N"/>
    <s v="Yes"/>
    <n v="19"/>
    <m/>
  </r>
  <r>
    <n v="4155"/>
    <n v="92"/>
    <x v="356"/>
    <n v="97"/>
    <d v="2017-09-24T00:00:00"/>
    <b v="1"/>
    <s v="Approved"/>
    <s v="WeareA2B"/>
    <s v="Standard"/>
    <s v="medium"/>
    <s v="small"/>
    <n v="1415.01"/>
    <n v="1259.3599999999999"/>
    <d v="1994-08-10T00:00:00"/>
    <n v="155.65000000000009"/>
    <s v="Female"/>
    <n v="66"/>
    <d v="1978-04-20T00:00:00"/>
    <n v="44.456745670979188"/>
    <s v="Pharmacist"/>
    <s v="Health"/>
    <s v="Mass Customer"/>
    <s v="N"/>
    <s v="Yes"/>
    <n v="10"/>
    <m/>
  </r>
  <r>
    <n v="7880"/>
    <n v="30"/>
    <x v="356"/>
    <n v="179"/>
    <d v="2017-07-04T00:00:00"/>
    <b v="1"/>
    <s v="Approved"/>
    <s v="Solex"/>
    <s v="Standard"/>
    <s v="high"/>
    <s v="medium"/>
    <n v="748.17"/>
    <n v="448.9"/>
    <d v="1991-11-10T00:00:00"/>
    <n v="299.27"/>
    <s v="Female"/>
    <n v="66"/>
    <d v="1978-04-20T00:00:00"/>
    <n v="44.456745670979188"/>
    <s v="Pharmacist"/>
    <s v="Health"/>
    <s v="Mass Customer"/>
    <s v="N"/>
    <s v="Yes"/>
    <n v="10"/>
    <m/>
  </r>
  <r>
    <n v="8584"/>
    <n v="8"/>
    <x v="356"/>
    <n v="223"/>
    <d v="2017-05-21T00:00:00"/>
    <b v="0"/>
    <s v="Approved"/>
    <s v="Solex"/>
    <s v="Road"/>
    <s v="medium"/>
    <s v="small"/>
    <n v="1703.52"/>
    <n v="1516.13"/>
    <d v="1991-11-07T00:00:00"/>
    <n v="187.38999999999987"/>
    <s v="Female"/>
    <n v="66"/>
    <d v="1978-04-20T00:00:00"/>
    <n v="44.456745670979188"/>
    <s v="Pharmacist"/>
    <s v="Health"/>
    <s v="Mass Customer"/>
    <s v="N"/>
    <s v="Yes"/>
    <n v="10"/>
    <m/>
  </r>
  <r>
    <n v="16628"/>
    <n v="65"/>
    <x v="356"/>
    <n v="292"/>
    <d v="2017-03-13T00:00:00"/>
    <b v="0"/>
    <s v="Approved"/>
    <s v="WeareA2B"/>
    <s v="Standard"/>
    <s v="medium"/>
    <s v="medium"/>
    <n v="1807.45"/>
    <n v="778.69"/>
    <d v="1992-10-02T00:00:00"/>
    <n v="1028.76"/>
    <s v="Female"/>
    <n v="66"/>
    <d v="1978-04-20T00:00:00"/>
    <n v="44.456745670979188"/>
    <s v="Pharmacist"/>
    <s v="Health"/>
    <s v="Mass Customer"/>
    <s v="N"/>
    <s v="Yes"/>
    <n v="10"/>
    <m/>
  </r>
  <r>
    <n v="8090"/>
    <n v="82"/>
    <x v="356"/>
    <n v="310"/>
    <d v="2017-02-23T00:00:00"/>
    <b v="1"/>
    <s v="Approved"/>
    <s v="Norco Bicycles"/>
    <s v="Standard"/>
    <s v="high"/>
    <s v="medium"/>
    <n v="1148.6400000000001"/>
    <n v="689.18"/>
    <d v="1998-12-16T00:00:00"/>
    <n v="459.46000000000015"/>
    <s v="Female"/>
    <n v="66"/>
    <d v="1978-04-20T00:00:00"/>
    <n v="44.456745670979188"/>
    <s v="Pharmacist"/>
    <s v="Health"/>
    <s v="Mass Customer"/>
    <s v="N"/>
    <s v="Yes"/>
    <n v="10"/>
    <m/>
  </r>
  <r>
    <n v="3665"/>
    <n v="50"/>
    <x v="356"/>
    <n v="333"/>
    <d v="2017-01-31T00:00:00"/>
    <b v="1"/>
    <s v="Approved"/>
    <s v="WeareA2B"/>
    <s v="Standard"/>
    <s v="medium"/>
    <s v="small"/>
    <n v="175.89"/>
    <n v="131.91999999999999"/>
    <d v="2012-04-10T00:00:00"/>
    <n v="43.97"/>
    <s v="Female"/>
    <n v="66"/>
    <d v="1978-04-20T00:00:00"/>
    <n v="44.456745670979188"/>
    <s v="Pharmacist"/>
    <s v="Health"/>
    <s v="Mass Customer"/>
    <s v="N"/>
    <s v="Yes"/>
    <n v="10"/>
    <m/>
  </r>
  <r>
    <n v="3439"/>
    <n v="7"/>
    <x v="645"/>
    <n v="90"/>
    <d v="2017-10-01T00:00:00"/>
    <b v="1"/>
    <s v="Approved"/>
    <s v="Trek Bicycles"/>
    <s v="Road"/>
    <s v="low"/>
    <s v="medium"/>
    <n v="980.37"/>
    <n v="234.43"/>
    <d v="2004-09-28T00:00:00"/>
    <n v="745.94"/>
    <s v="Female"/>
    <n v="63"/>
    <d v="1999-03-15T00:00:00"/>
    <n v="23.541677178145619"/>
    <s v="Chief Design Engineer"/>
    <s v="Manufacturing"/>
    <s v="Mass Customer"/>
    <s v="N"/>
    <s v="No"/>
    <n v="4"/>
    <m/>
  </r>
  <r>
    <n v="1889"/>
    <n v="92"/>
    <x v="645"/>
    <n v="159"/>
    <d v="2017-07-24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63"/>
    <d v="1999-03-15T00:00:00"/>
    <n v="23.541677178145619"/>
    <s v="Chief Design Engineer"/>
    <s v="Manufacturing"/>
    <s v="Mass Customer"/>
    <s v="N"/>
    <s v="No"/>
    <n v="4"/>
    <m/>
  </r>
  <r>
    <n v="1128"/>
    <n v="44"/>
    <x v="645"/>
    <n v="312"/>
    <d v="2017-02-21T00:00:00"/>
    <b v="0"/>
    <s v="Approved"/>
    <s v="WeareA2B"/>
    <s v="Standard"/>
    <s v="medium"/>
    <s v="medium"/>
    <n v="1769.64"/>
    <n v="108.76"/>
    <d v="2011-05-09T00:00:00"/>
    <n v="1660.88"/>
    <s v="Female"/>
    <n v="63"/>
    <d v="1999-03-15T00:00:00"/>
    <n v="23.541677178145619"/>
    <s v="Chief Design Engineer"/>
    <s v="Manufacturing"/>
    <s v="Mass Customer"/>
    <s v="N"/>
    <s v="No"/>
    <n v="4"/>
    <m/>
  </r>
  <r>
    <n v="10751"/>
    <n v="22"/>
    <x v="646"/>
    <n v="53"/>
    <d v="2017-11-07T00:00:00"/>
    <b v="1"/>
    <s v="Approved"/>
    <s v="WeareA2B"/>
    <s v="Standard"/>
    <s v="medium"/>
    <s v="medium"/>
    <n v="60.34"/>
    <n v="45.26"/>
    <d v="2011-05-07T00:00:00"/>
    <n v="15.080000000000005"/>
    <s v="Male"/>
    <n v="43"/>
    <d v="1966-05-27T00:00:00"/>
    <n v="56.363594986047687"/>
    <s v="Registered Nurse"/>
    <s v="Health"/>
    <s v="Mass Customer"/>
    <s v="N"/>
    <s v="Yes"/>
    <n v="19"/>
    <m/>
  </r>
  <r>
    <n v="11920"/>
    <n v="17"/>
    <x v="646"/>
    <n v="65"/>
    <d v="2017-10-26T00:00:00"/>
    <b v="0"/>
    <s v="Approved"/>
    <s v="Solex"/>
    <s v="Standard"/>
    <s v="high"/>
    <s v="medium"/>
    <n v="1024.6600000000001"/>
    <n v="614.79999999999995"/>
    <d v="2013-03-12T00:00:00"/>
    <n v="409.86000000000013"/>
    <s v="Male"/>
    <n v="43"/>
    <d v="1966-05-27T00:00:00"/>
    <n v="56.363594986047687"/>
    <s v="Registered Nurse"/>
    <s v="Health"/>
    <s v="Mass Customer"/>
    <s v="N"/>
    <s v="Yes"/>
    <n v="19"/>
    <m/>
  </r>
  <r>
    <n v="17754"/>
    <n v="62"/>
    <x v="646"/>
    <n v="104"/>
    <d v="2017-09-17T00:00:00"/>
    <b v="0"/>
    <s v="Approved"/>
    <s v="Solex"/>
    <s v="Standard"/>
    <s v="medium"/>
    <s v="medium"/>
    <n v="478.16"/>
    <n v="298.72000000000003"/>
    <d v="1992-10-02T00:00:00"/>
    <n v="179.44"/>
    <s v="Male"/>
    <n v="43"/>
    <d v="1966-05-27T00:00:00"/>
    <n v="56.363594986047687"/>
    <s v="Registered Nurse"/>
    <s v="Health"/>
    <s v="Mass Customer"/>
    <s v="N"/>
    <s v="Yes"/>
    <n v="19"/>
    <m/>
  </r>
  <r>
    <n v="8581"/>
    <n v="26"/>
    <x v="646"/>
    <n v="158"/>
    <d v="2017-07-25T00:00:00"/>
    <b v="0"/>
    <s v="Approved"/>
    <s v="WeareA2B"/>
    <s v="Standard"/>
    <s v="medium"/>
    <s v="medium"/>
    <n v="1992.93"/>
    <n v="762.63"/>
    <d v="1992-10-11T00:00:00"/>
    <n v="1230.3000000000002"/>
    <s v="Male"/>
    <n v="43"/>
    <d v="1966-05-27T00:00:00"/>
    <n v="56.363594986047687"/>
    <s v="Registered Nurse"/>
    <s v="Health"/>
    <s v="Mass Customer"/>
    <s v="N"/>
    <s v="Yes"/>
    <n v="19"/>
    <m/>
  </r>
  <r>
    <n v="9591"/>
    <n v="1"/>
    <x v="646"/>
    <n v="190"/>
    <d v="2017-06-23T00:00:00"/>
    <b v="1"/>
    <s v="Approved"/>
    <s v="Giant Bicycles"/>
    <s v="Standard"/>
    <s v="medium"/>
    <s v="medium"/>
    <n v="1403.5"/>
    <n v="954.82"/>
    <d v="2003-02-07T00:00:00"/>
    <n v="448.67999999999995"/>
    <s v="Male"/>
    <n v="43"/>
    <d v="1966-05-27T00:00:00"/>
    <n v="56.363594986047687"/>
    <s v="Registered Nurse"/>
    <s v="Health"/>
    <s v="Mass Customer"/>
    <s v="N"/>
    <s v="Yes"/>
    <n v="19"/>
    <m/>
  </r>
  <r>
    <n v="7901"/>
    <n v="75"/>
    <x v="646"/>
    <n v="218"/>
    <d v="2017-05-26T00:00:00"/>
    <b v="0"/>
    <s v="Approved"/>
    <s v="Giant Bicycles"/>
    <s v="Touring"/>
    <s v="medium"/>
    <s v="large"/>
    <n v="1873.97"/>
    <n v="863.95"/>
    <d v="2015-08-10T00:00:00"/>
    <n v="1010.02"/>
    <s v="Male"/>
    <n v="43"/>
    <d v="1966-05-27T00:00:00"/>
    <n v="56.363594986047687"/>
    <s v="Registered Nurse"/>
    <s v="Health"/>
    <s v="Mass Customer"/>
    <s v="N"/>
    <s v="Yes"/>
    <n v="19"/>
    <m/>
  </r>
  <r>
    <n v="11832"/>
    <n v="49"/>
    <x v="647"/>
    <n v="19"/>
    <d v="2017-12-11T00:00:00"/>
    <b v="0"/>
    <s v="Approved"/>
    <s v="Trek Bicycles"/>
    <s v="Road"/>
    <s v="medium"/>
    <s v="medium"/>
    <n v="533.51"/>
    <n v="400.13"/>
    <d v="2012-06-04T00:00:00"/>
    <n v="133.38"/>
    <s v="Male"/>
    <n v="15"/>
    <d v="1963-10-05T00:00:00"/>
    <n v="59.007430602803154"/>
    <s v="Assistant Media Planner"/>
    <s v="Entertainment"/>
    <s v="Mass Customer"/>
    <s v="N"/>
    <s v="No"/>
    <n v="11"/>
    <m/>
  </r>
  <r>
    <n v="14092"/>
    <n v="89"/>
    <x v="647"/>
    <n v="105"/>
    <d v="2017-09-16T00:00:00"/>
    <b v="0"/>
    <s v="Approved"/>
    <s v="WeareA2B"/>
    <s v="Touring"/>
    <s v="medium"/>
    <s v="large"/>
    <n v="1362.99"/>
    <n v="57.74"/>
    <d v="1993-04-20T00:00:00"/>
    <n v="1305.25"/>
    <s v="Male"/>
    <n v="15"/>
    <d v="1963-10-05T00:00:00"/>
    <n v="59.007430602803154"/>
    <s v="Assistant Media Planner"/>
    <s v="Entertainment"/>
    <s v="Mass Customer"/>
    <s v="N"/>
    <s v="No"/>
    <n v="11"/>
    <m/>
  </r>
  <r>
    <n v="6637"/>
    <n v="47"/>
    <x v="647"/>
    <n v="224"/>
    <d v="2017-05-20T00:00:00"/>
    <b v="1"/>
    <s v="Approved"/>
    <s v="Trek Bicycles"/>
    <s v="Road"/>
    <s v="low"/>
    <s v="small"/>
    <n v="1720.7"/>
    <n v="1531.42"/>
    <d v="2006-10-01T00:00:00"/>
    <n v="189.27999999999997"/>
    <s v="Male"/>
    <n v="15"/>
    <d v="1963-10-05T00:00:00"/>
    <n v="59.007430602803154"/>
    <s v="Assistant Media Planner"/>
    <s v="Entertainment"/>
    <s v="Mass Customer"/>
    <s v="N"/>
    <s v="No"/>
    <n v="11"/>
    <m/>
  </r>
  <r>
    <n v="6111"/>
    <n v="37"/>
    <x v="647"/>
    <n v="262"/>
    <d v="2017-04-12T00:00:00"/>
    <b v="0"/>
    <s v="Approved"/>
    <s v="OHM Cycles"/>
    <s v="Standard"/>
    <s v="low"/>
    <s v="medium"/>
    <n v="1793.43"/>
    <n v="248.82"/>
    <d v="1999-07-20T00:00:00"/>
    <n v="1544.6100000000001"/>
    <s v="Male"/>
    <n v="15"/>
    <d v="1963-10-05T00:00:00"/>
    <n v="59.007430602803154"/>
    <s v="Assistant Media Planner"/>
    <s v="Entertainment"/>
    <s v="Mass Customer"/>
    <s v="N"/>
    <s v="No"/>
    <n v="11"/>
    <m/>
  </r>
  <r>
    <n v="17990"/>
    <n v="32"/>
    <x v="647"/>
    <n v="326"/>
    <d v="2017-02-07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15"/>
    <d v="1963-10-05T00:00:00"/>
    <n v="59.007430602803154"/>
    <s v="Assistant Media Planner"/>
    <s v="Entertainment"/>
    <s v="Mass Customer"/>
    <s v="N"/>
    <s v="No"/>
    <n v="11"/>
    <m/>
  </r>
  <r>
    <n v="17987"/>
    <n v="39"/>
    <x v="648"/>
    <n v="10"/>
    <d v="2017-12-20T00:00:00"/>
    <b v="0"/>
    <s v="Approved"/>
    <s v="Giant Bicycles"/>
    <s v="Standard"/>
    <s v="medium"/>
    <s v="large"/>
    <n v="1812.75"/>
    <n v="582.48"/>
    <d v="2006-02-02T00:00:00"/>
    <n v="1230.27"/>
    <s v="Male"/>
    <n v="76"/>
    <d v="1995-12-07T00:00:00"/>
    <n v="26.812910054540836"/>
    <s v="Compensation Analyst"/>
    <s v="Financial Services"/>
    <s v="Mass Customer"/>
    <s v="N"/>
    <s v="Yes"/>
    <n v="1"/>
    <m/>
  </r>
  <r>
    <n v="14849"/>
    <n v="14"/>
    <x v="648"/>
    <n v="124"/>
    <d v="2017-08-28T00:00:00"/>
    <b v="1"/>
    <s v="Approved"/>
    <s v="Trek Bicycles"/>
    <s v="Standard"/>
    <s v="medium"/>
    <s v="small"/>
    <n v="1386.84"/>
    <n v="1234.29"/>
    <d v="2009-03-08T00:00:00"/>
    <n v="152.54999999999995"/>
    <s v="Male"/>
    <n v="76"/>
    <d v="1995-12-07T00:00:00"/>
    <n v="26.812910054540836"/>
    <s v="Compensation Analyst"/>
    <s v="Financial Services"/>
    <s v="Mass Customer"/>
    <s v="N"/>
    <s v="Yes"/>
    <n v="1"/>
    <m/>
  </r>
  <r>
    <n v="14742"/>
    <n v="22"/>
    <x v="648"/>
    <n v="357"/>
    <d v="2017-01-07T00:00:00"/>
    <b v="0"/>
    <s v="Approved"/>
    <s v="WeareA2B"/>
    <s v="Standard"/>
    <s v="medium"/>
    <s v="medium"/>
    <n v="60.34"/>
    <n v="45.26"/>
    <d v="1991-08-05T00:00:00"/>
    <n v="15.080000000000005"/>
    <s v="Male"/>
    <n v="76"/>
    <d v="1995-12-07T00:00:00"/>
    <n v="26.812910054540836"/>
    <s v="Compensation Analyst"/>
    <s v="Financial Services"/>
    <s v="Mass Customer"/>
    <s v="N"/>
    <s v="Yes"/>
    <n v="1"/>
    <m/>
  </r>
  <r>
    <n v="13965"/>
    <n v="54"/>
    <x v="649"/>
    <n v="43"/>
    <d v="2017-11-17T00:00:00"/>
    <b v="1"/>
    <s v="Approved"/>
    <s v="WeareA2B"/>
    <s v="Standard"/>
    <s v="medium"/>
    <s v="medium"/>
    <n v="1292.8399999999999"/>
    <n v="13.44"/>
    <d v="2003-07-21T00:00:00"/>
    <n v="1279.3999999999999"/>
    <s v="Female"/>
    <n v="85"/>
    <d v="1988-09-09T00:00:00"/>
    <n v="34.059485397323698"/>
    <s v="Assistant Professor"/>
    <s v="Health"/>
    <s v="Mass Customer"/>
    <s v="N"/>
    <s v="Yes"/>
    <n v="11"/>
    <m/>
  </r>
  <r>
    <n v="19466"/>
    <n v="82"/>
    <x v="649"/>
    <n v="88"/>
    <d v="2017-10-03T00:00:00"/>
    <b v="1"/>
    <s v="Approved"/>
    <s v="Norco Bicycles"/>
    <s v="Standard"/>
    <s v="high"/>
    <s v="medium"/>
    <n v="1148.6400000000001"/>
    <n v="689.18"/>
    <d v="1998-12-16T00:00:00"/>
    <n v="459.46000000000015"/>
    <s v="Female"/>
    <n v="85"/>
    <d v="1988-09-09T00:00:00"/>
    <n v="34.059485397323698"/>
    <s v="Assistant Professor"/>
    <s v="Health"/>
    <s v="Mass Customer"/>
    <s v="N"/>
    <s v="Yes"/>
    <n v="11"/>
    <m/>
  </r>
  <r>
    <n v="4008"/>
    <n v="94"/>
    <x v="649"/>
    <n v="105"/>
    <d v="2017-09-16T00:00:00"/>
    <b v="1"/>
    <s v="Approved"/>
    <s v="Giant Bicycles"/>
    <s v="Standard"/>
    <s v="medium"/>
    <s v="large"/>
    <n v="1635.3"/>
    <n v="993.66"/>
    <d v="1991-05-06T00:00:00"/>
    <n v="641.64"/>
    <s v="Female"/>
    <n v="85"/>
    <d v="1988-09-09T00:00:00"/>
    <n v="34.059485397323698"/>
    <s v="Assistant Professor"/>
    <s v="Health"/>
    <s v="Mass Customer"/>
    <s v="N"/>
    <s v="Yes"/>
    <n v="11"/>
    <m/>
  </r>
  <r>
    <n v="14921"/>
    <n v="2"/>
    <x v="649"/>
    <n v="110"/>
    <d v="2017-09-11T00:00:00"/>
    <b v="0"/>
    <s v="Approved"/>
    <s v="Solex"/>
    <s v="Standard"/>
    <s v="medium"/>
    <s v="medium"/>
    <n v="71.489999999999995"/>
    <n v="53.62"/>
    <d v="2012-09-15T00:00:00"/>
    <n v="17.869999999999997"/>
    <s v="Female"/>
    <n v="85"/>
    <d v="1988-09-09T00:00:00"/>
    <n v="34.059485397323698"/>
    <s v="Assistant Professor"/>
    <s v="Health"/>
    <s v="Mass Customer"/>
    <s v="N"/>
    <s v="Yes"/>
    <n v="11"/>
    <m/>
  </r>
  <r>
    <n v="14400"/>
    <n v="92"/>
    <x v="649"/>
    <n v="173"/>
    <d v="2017-07-10T00:00:00"/>
    <b v="0"/>
    <s v="Approved"/>
    <s v="WeareA2B"/>
    <s v="Standard"/>
    <s v="medium"/>
    <s v="small"/>
    <n v="1415.01"/>
    <n v="1259.3599999999999"/>
    <d v="2013-06-09T00:00:00"/>
    <n v="155.65000000000009"/>
    <s v="Female"/>
    <n v="85"/>
    <d v="1988-09-09T00:00:00"/>
    <n v="34.059485397323698"/>
    <s v="Assistant Professor"/>
    <s v="Health"/>
    <s v="Mass Customer"/>
    <s v="N"/>
    <s v="Yes"/>
    <n v="11"/>
    <m/>
  </r>
  <r>
    <n v="10627"/>
    <n v="44"/>
    <x v="649"/>
    <n v="198"/>
    <d v="2017-06-15T00:00:00"/>
    <b v="0"/>
    <s v="Approved"/>
    <s v="WeareA2B"/>
    <s v="Standard"/>
    <s v="medium"/>
    <s v="medium"/>
    <n v="1769.64"/>
    <n v="108.76"/>
    <d v="2003-02-16T00:00:00"/>
    <n v="1660.88"/>
    <s v="Female"/>
    <n v="85"/>
    <d v="1988-09-09T00:00:00"/>
    <n v="34.059485397323698"/>
    <s v="Assistant Professor"/>
    <s v="Health"/>
    <s v="Mass Customer"/>
    <s v="N"/>
    <s v="Yes"/>
    <n v="11"/>
    <m/>
  </r>
  <r>
    <n v="3409"/>
    <n v="0"/>
    <x v="58"/>
    <m/>
    <d v="2017-03-11T00:00:00"/>
    <b v="1"/>
    <s v="Approved"/>
    <m/>
    <m/>
    <m/>
    <m/>
    <n v="326.86"/>
    <m/>
    <m/>
    <m/>
    <m/>
    <m/>
    <m/>
    <m/>
    <m/>
    <m/>
    <m/>
    <m/>
    <m/>
    <m/>
    <m/>
  </r>
  <r>
    <n v="6336"/>
    <n v="8"/>
    <x v="649"/>
    <n v="239"/>
    <d v="2017-05-05T00:00:00"/>
    <b v="0"/>
    <s v="Approved"/>
    <s v="Solex"/>
    <s v="Road"/>
    <s v="medium"/>
    <s v="small"/>
    <n v="1703.52"/>
    <n v="1516.13"/>
    <d v="2004-08-17T00:00:00"/>
    <n v="187.38999999999987"/>
    <s v="Female"/>
    <n v="85"/>
    <d v="1988-09-09T00:00:00"/>
    <n v="34.059485397323698"/>
    <s v="Assistant Professor"/>
    <s v="Health"/>
    <s v="Mass Customer"/>
    <s v="N"/>
    <s v="Yes"/>
    <n v="11"/>
    <m/>
  </r>
  <r>
    <n v="11762"/>
    <n v="80"/>
    <x v="649"/>
    <n v="275"/>
    <d v="2017-03-30T00:00:00"/>
    <b v="1"/>
    <s v="Approved"/>
    <s v="OHM Cycles"/>
    <s v="Touring"/>
    <s v="low"/>
    <s v="medium"/>
    <n v="1073.07"/>
    <n v="933.84"/>
    <d v="2013-09-16T00:00:00"/>
    <n v="139.2299999999999"/>
    <s v="Female"/>
    <n v="85"/>
    <d v="1988-09-09T00:00:00"/>
    <n v="34.059485397323698"/>
    <s v="Assistant Professor"/>
    <s v="Health"/>
    <s v="Mass Customer"/>
    <s v="N"/>
    <s v="Yes"/>
    <n v="11"/>
    <m/>
  </r>
  <r>
    <n v="10361"/>
    <n v="41"/>
    <x v="649"/>
    <n v="346"/>
    <d v="2017-01-18T00:00:00"/>
    <b v="0"/>
    <s v="Approved"/>
    <s v="Solex"/>
    <s v="Road"/>
    <s v="medium"/>
    <s v="medium"/>
    <n v="416.98"/>
    <n v="312.74"/>
    <d v="2006-10-01T00:00:00"/>
    <n v="104.24000000000001"/>
    <s v="Female"/>
    <n v="85"/>
    <d v="1988-09-09T00:00:00"/>
    <n v="34.059485397323698"/>
    <s v="Assistant Professor"/>
    <s v="Health"/>
    <s v="Mass Customer"/>
    <s v="N"/>
    <s v="Yes"/>
    <n v="11"/>
    <m/>
  </r>
  <r>
    <n v="11841"/>
    <n v="83"/>
    <x v="649"/>
    <n v="355"/>
    <d v="2017-01-09T00:00:00"/>
    <b v="0"/>
    <s v="Approved"/>
    <s v="Solex"/>
    <s v="Touring"/>
    <s v="medium"/>
    <s v="large"/>
    <n v="2083.94"/>
    <n v="675.03"/>
    <d v="2015-08-02T00:00:00"/>
    <n v="1408.91"/>
    <s v="Female"/>
    <n v="85"/>
    <d v="1988-09-09T00:00:00"/>
    <n v="34.059485397323698"/>
    <s v="Assistant Professor"/>
    <s v="Health"/>
    <s v="Mass Customer"/>
    <s v="N"/>
    <s v="Yes"/>
    <n v="11"/>
    <m/>
  </r>
  <r>
    <n v="4250"/>
    <n v="66"/>
    <x v="649"/>
    <n v="360"/>
    <d v="2017-01-04T00:00:00"/>
    <b v="0"/>
    <s v="Approved"/>
    <s v="Giant Bicycles"/>
    <s v="Road"/>
    <s v="low"/>
    <s v="small"/>
    <n v="590.26"/>
    <n v="525.33000000000004"/>
    <d v="2005-10-22T00:00:00"/>
    <n v="64.92999999999995"/>
    <s v="Female"/>
    <n v="85"/>
    <d v="1988-09-09T00:00:00"/>
    <n v="34.059485397323698"/>
    <s v="Assistant Professor"/>
    <s v="Health"/>
    <s v="Mass Customer"/>
    <s v="N"/>
    <s v="Yes"/>
    <n v="11"/>
    <m/>
  </r>
  <r>
    <n v="197"/>
    <n v="45"/>
    <x v="650"/>
    <n v="221"/>
    <d v="2017-05-23T00:00:00"/>
    <b v="1"/>
    <s v="Approved"/>
    <s v="Solex"/>
    <s v="Standard"/>
    <s v="medium"/>
    <s v="medium"/>
    <n v="441.49"/>
    <n v="84.99"/>
    <d v="1993-04-12T00:00:00"/>
    <n v="356.5"/>
    <s v="Male"/>
    <n v="16"/>
    <d v="1974-10-02T00:00:00"/>
    <n v="48.007430602486039"/>
    <s v="Business Systems Development Analyst"/>
    <s v="Entertainment"/>
    <s v="Affluent Customer"/>
    <s v="N"/>
    <s v="No"/>
    <n v="16"/>
    <m/>
  </r>
  <r>
    <n v="16371"/>
    <n v="76"/>
    <x v="650"/>
    <n v="333"/>
    <d v="2017-01-31T00:00:00"/>
    <b v="0"/>
    <s v="Approved"/>
    <s v="WeareA2B"/>
    <s v="Standard"/>
    <s v="low"/>
    <s v="medium"/>
    <n v="642.30999999999995"/>
    <n v="513.85"/>
    <d v="2014-10-10T00:00:00"/>
    <n v="128.45999999999992"/>
    <s v="Male"/>
    <n v="16"/>
    <d v="1974-10-02T00:00:00"/>
    <n v="48.007430602486039"/>
    <s v="Business Systems Development Analyst"/>
    <s v="Entertainment"/>
    <s v="Affluent Customer"/>
    <s v="N"/>
    <s v="No"/>
    <n v="16"/>
    <m/>
  </r>
  <r>
    <n v="6998"/>
    <n v="47"/>
    <x v="651"/>
    <n v="199"/>
    <d v="2017-06-14T00:00:00"/>
    <b v="1"/>
    <s v="Approved"/>
    <s v="Trek Bicycles"/>
    <s v="Road"/>
    <s v="low"/>
    <s v="small"/>
    <n v="1720.7"/>
    <n v="1531.42"/>
    <d v="2006-10-01T00:00:00"/>
    <n v="189.27999999999997"/>
    <s v="Male"/>
    <n v="73"/>
    <d v="1992-09-24T00:00:00"/>
    <n v="30.015649780885344"/>
    <s v="VP Sales"/>
    <s v="Manufacturing"/>
    <s v="Mass Customer"/>
    <s v="N"/>
    <s v="No"/>
    <n v="2"/>
    <m/>
  </r>
  <r>
    <n v="15728"/>
    <n v="61"/>
    <x v="651"/>
    <n v="268"/>
    <d v="2017-04-06T00:00:00"/>
    <b v="1"/>
    <s v="Approved"/>
    <s v="OHM Cycles"/>
    <s v="Standard"/>
    <s v="low"/>
    <s v="medium"/>
    <n v="71.16"/>
    <n v="56.93"/>
    <d v="2015-06-17T00:00:00"/>
    <n v="14.229999999999997"/>
    <s v="Male"/>
    <n v="73"/>
    <d v="1992-09-24T00:00:00"/>
    <n v="30.015649780885344"/>
    <s v="VP Sales"/>
    <s v="Manufacturing"/>
    <s v="Mass Customer"/>
    <s v="N"/>
    <s v="No"/>
    <n v="2"/>
    <m/>
  </r>
  <r>
    <n v="7059"/>
    <n v="88"/>
    <x v="651"/>
    <n v="300"/>
    <d v="2017-03-05T00:00:00"/>
    <b v="1"/>
    <s v="Approved"/>
    <s v="Norco Bicycles"/>
    <s v="Standard"/>
    <s v="medium"/>
    <s v="medium"/>
    <n v="1198.46"/>
    <n v="381.1"/>
    <d v="1998-12-16T00:00:00"/>
    <n v="817.36"/>
    <s v="Male"/>
    <n v="73"/>
    <d v="1992-09-24T00:00:00"/>
    <n v="30.015649780885344"/>
    <s v="VP Sales"/>
    <s v="Manufacturing"/>
    <s v="Mass Customer"/>
    <s v="N"/>
    <s v="No"/>
    <n v="2"/>
    <m/>
  </r>
  <r>
    <n v="16658"/>
    <n v="97"/>
    <x v="651"/>
    <n v="316"/>
    <d v="2017-02-17T00:00:00"/>
    <b v="1"/>
    <s v="Approved"/>
    <s v="Solex"/>
    <s v="Standard"/>
    <s v="medium"/>
    <s v="large"/>
    <n v="202.62"/>
    <n v="151.96"/>
    <d v="2016-03-29T00:00:00"/>
    <n v="50.66"/>
    <s v="Male"/>
    <n v="73"/>
    <d v="1992-09-24T00:00:00"/>
    <n v="30.015649780885344"/>
    <s v="VP Sales"/>
    <s v="Manufacturing"/>
    <s v="Mass Customer"/>
    <s v="N"/>
    <s v="No"/>
    <n v="2"/>
    <m/>
  </r>
  <r>
    <n v="6987"/>
    <n v="17"/>
    <x v="652"/>
    <n v="1"/>
    <d v="2017-12-29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64"/>
    <d v="1984-08-07T00:00:00"/>
    <n v="38.152636081938098"/>
    <s v="Structural Analysis Engineer"/>
    <s v="n/a"/>
    <s v="Mass Customer"/>
    <s v="N"/>
    <s v="No"/>
    <n v="4"/>
    <m/>
  </r>
  <r>
    <n v="15509"/>
    <n v="93"/>
    <x v="652"/>
    <n v="73"/>
    <d v="2017-10-18T00:00:00"/>
    <b v="1"/>
    <s v="Approved"/>
    <s v="WeareA2B"/>
    <s v="Standard"/>
    <s v="medium"/>
    <s v="medium"/>
    <n v="1065.03"/>
    <n v="230.09"/>
    <d v="2000-11-03T00:00:00"/>
    <n v="834.93999999999994"/>
    <s v="Male"/>
    <n v="64"/>
    <d v="1984-08-07T00:00:00"/>
    <n v="38.152636081938098"/>
    <s v="Structural Analysis Engineer"/>
    <s v="n/a"/>
    <s v="Mass Customer"/>
    <s v="N"/>
    <s v="No"/>
    <n v="4"/>
    <m/>
  </r>
  <r>
    <n v="5395"/>
    <n v="53"/>
    <x v="652"/>
    <n v="139"/>
    <d v="2017-08-13T00:00:00"/>
    <b v="1"/>
    <s v="Approved"/>
    <s v="OHM Cycles"/>
    <s v="Standard"/>
    <s v="medium"/>
    <s v="medium"/>
    <n v="795.34"/>
    <n v="101.58"/>
    <d v="1997-02-09T00:00:00"/>
    <n v="693.76"/>
    <s v="Male"/>
    <n v="64"/>
    <d v="1984-08-07T00:00:00"/>
    <n v="38.152636081938098"/>
    <s v="Structural Analysis Engineer"/>
    <s v="n/a"/>
    <s v="Mass Customer"/>
    <s v="N"/>
    <s v="No"/>
    <n v="4"/>
    <m/>
  </r>
  <r>
    <n v="11450"/>
    <n v="76"/>
    <x v="652"/>
    <n v="245"/>
    <d v="2017-04-29T00:00:00"/>
    <b v="0"/>
    <s v="Approved"/>
    <s v="WeareA2B"/>
    <s v="Standard"/>
    <s v="low"/>
    <s v="medium"/>
    <n v="642.30999999999995"/>
    <n v="513.85"/>
    <d v="2014-10-10T00:00:00"/>
    <n v="128.45999999999992"/>
    <s v="Male"/>
    <n v="64"/>
    <d v="1984-08-07T00:00:00"/>
    <n v="38.152636081938098"/>
    <s v="Structural Analysis Engineer"/>
    <s v="n/a"/>
    <s v="Mass Customer"/>
    <s v="N"/>
    <s v="No"/>
    <n v="4"/>
    <m/>
  </r>
  <r>
    <n v="2572"/>
    <n v="2"/>
    <x v="652"/>
    <n v="258"/>
    <d v="2017-04-16T00:00:00"/>
    <b v="0"/>
    <s v="Approved"/>
    <s v="Solex"/>
    <s v="Standard"/>
    <s v="medium"/>
    <s v="medium"/>
    <n v="71.489999999999995"/>
    <n v="53.62"/>
    <d v="2012-12-02T00:00:00"/>
    <n v="17.869999999999997"/>
    <s v="Male"/>
    <n v="64"/>
    <d v="1984-08-07T00:00:00"/>
    <n v="38.152636081938098"/>
    <s v="Structural Analysis Engineer"/>
    <s v="n/a"/>
    <s v="Mass Customer"/>
    <s v="N"/>
    <s v="No"/>
    <n v="4"/>
    <m/>
  </r>
  <r>
    <n v="6050"/>
    <n v="83"/>
    <x v="652"/>
    <n v="341"/>
    <d v="2017-01-23T00:00:00"/>
    <b v="0"/>
    <s v="Approved"/>
    <s v="Solex"/>
    <s v="Touring"/>
    <s v="medium"/>
    <s v="large"/>
    <n v="2083.94"/>
    <n v="675.03"/>
    <d v="2013-09-16T00:00:00"/>
    <n v="1408.91"/>
    <s v="Male"/>
    <n v="64"/>
    <d v="1984-08-07T00:00:00"/>
    <n v="38.152636081938098"/>
    <s v="Structural Analysis Engineer"/>
    <s v="n/a"/>
    <s v="Mass Customer"/>
    <s v="N"/>
    <s v="No"/>
    <n v="4"/>
    <m/>
  </r>
  <r>
    <n v="14598"/>
    <n v="82"/>
    <x v="653"/>
    <n v="33"/>
    <d v="2017-11-27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74"/>
    <d v="1980-07-22T00:00:00"/>
    <n v="42.199211424720964"/>
    <s v="Office Assistant II"/>
    <s v="n/a"/>
    <s v="Mass Customer"/>
    <s v="N"/>
    <s v="No"/>
    <n v="13"/>
    <m/>
  </r>
  <r>
    <n v="14090"/>
    <n v="92"/>
    <x v="653"/>
    <n v="46"/>
    <d v="2017-11-14T00:00:00"/>
    <b v="0"/>
    <s v="Approved"/>
    <s v="WeareA2B"/>
    <s v="Standard"/>
    <s v="medium"/>
    <s v="small"/>
    <n v="1415.01"/>
    <n v="1259.3599999999999"/>
    <d v="2003-01-05T00:00:00"/>
    <n v="155.65000000000009"/>
    <s v="Male"/>
    <n v="74"/>
    <d v="1980-07-22T00:00:00"/>
    <n v="42.199211424720964"/>
    <s v="Office Assistant II"/>
    <s v="n/a"/>
    <s v="Mass Customer"/>
    <s v="N"/>
    <s v="No"/>
    <n v="13"/>
    <m/>
  </r>
  <r>
    <n v="18283"/>
    <n v="43"/>
    <x v="653"/>
    <n v="91"/>
    <d v="2017-09-30T00:00:00"/>
    <b v="1"/>
    <s v="Approved"/>
    <s v="Solex"/>
    <s v="Standard"/>
    <s v="medium"/>
    <s v="medium"/>
    <n v="1151.96"/>
    <n v="649.49"/>
    <d v="1999-12-04T00:00:00"/>
    <n v="502.47"/>
    <s v="Male"/>
    <n v="74"/>
    <d v="1980-07-22T00:00:00"/>
    <n v="42.199211424720964"/>
    <s v="Office Assistant II"/>
    <s v="n/a"/>
    <s v="Mass Customer"/>
    <s v="N"/>
    <s v="No"/>
    <n v="13"/>
    <m/>
  </r>
  <r>
    <n v="14066"/>
    <n v="27"/>
    <x v="653"/>
    <n v="159"/>
    <d v="2017-07-24T00:00:00"/>
    <b v="0"/>
    <s v="Approved"/>
    <s v="Trek Bicycles"/>
    <s v="Standard"/>
    <s v="medium"/>
    <s v="medium"/>
    <n v="499.53"/>
    <n v="388.72"/>
    <d v="1999-06-23T00:00:00"/>
    <n v="110.80999999999995"/>
    <s v="Male"/>
    <n v="74"/>
    <d v="1980-07-22T00:00:00"/>
    <n v="42.199211424720964"/>
    <s v="Office Assistant II"/>
    <s v="n/a"/>
    <s v="Mass Customer"/>
    <s v="N"/>
    <s v="No"/>
    <n v="13"/>
    <m/>
  </r>
  <r>
    <n v="8316"/>
    <n v="44"/>
    <x v="653"/>
    <n v="166"/>
    <d v="2017-07-17T00:00:00"/>
    <b v="1"/>
    <s v="Approved"/>
    <s v="WeareA2B"/>
    <s v="Standard"/>
    <s v="medium"/>
    <s v="medium"/>
    <n v="1769.64"/>
    <n v="108.76"/>
    <d v="2011-05-09T00:00:00"/>
    <n v="1660.88"/>
    <s v="Male"/>
    <n v="74"/>
    <d v="1980-07-22T00:00:00"/>
    <n v="42.199211424720964"/>
    <s v="Office Assistant II"/>
    <s v="n/a"/>
    <s v="Mass Customer"/>
    <s v="N"/>
    <s v="No"/>
    <n v="13"/>
    <m/>
  </r>
  <r>
    <n v="13434"/>
    <n v="88"/>
    <x v="653"/>
    <n v="256"/>
    <d v="2017-04-18T00:00:00"/>
    <b v="0"/>
    <s v="Approved"/>
    <s v="Norco Bicycles"/>
    <s v="Standard"/>
    <s v="medium"/>
    <s v="medium"/>
    <n v="1198.46"/>
    <n v="381.1"/>
    <d v="1998-12-16T00:00:00"/>
    <n v="817.36"/>
    <s v="Male"/>
    <n v="74"/>
    <d v="1980-07-22T00:00:00"/>
    <n v="42.199211424720964"/>
    <s v="Office Assistant II"/>
    <s v="n/a"/>
    <s v="Mass Customer"/>
    <s v="N"/>
    <s v="No"/>
    <n v="13"/>
    <m/>
  </r>
  <r>
    <n v="16087"/>
    <n v="44"/>
    <x v="653"/>
    <n v="269"/>
    <d v="2017-04-05T00:00:00"/>
    <b v="0"/>
    <s v="Approved"/>
    <s v="WeareA2B"/>
    <s v="Standard"/>
    <s v="medium"/>
    <s v="medium"/>
    <n v="1769.64"/>
    <n v="108.76"/>
    <d v="2011-05-09T00:00:00"/>
    <n v="1660.88"/>
    <s v="Male"/>
    <n v="74"/>
    <d v="1980-07-22T00:00:00"/>
    <n v="42.199211424720964"/>
    <s v="Office Assistant II"/>
    <s v="n/a"/>
    <s v="Mass Customer"/>
    <s v="N"/>
    <s v="No"/>
    <n v="13"/>
    <m/>
  </r>
  <r>
    <n v="9959"/>
    <n v="48"/>
    <x v="653"/>
    <n v="322"/>
    <d v="2017-02-11T00:00:00"/>
    <b v="1"/>
    <s v="Approved"/>
    <s v="WeareA2B"/>
    <s v="Standard"/>
    <s v="medium"/>
    <s v="medium"/>
    <n v="1762.96"/>
    <n v="950.52"/>
    <d v="2014-07-28T00:00:00"/>
    <n v="812.44"/>
    <s v="Male"/>
    <n v="74"/>
    <d v="1980-07-22T00:00:00"/>
    <n v="42.199211424720964"/>
    <s v="Office Assistant II"/>
    <s v="n/a"/>
    <s v="Mass Customer"/>
    <s v="N"/>
    <s v="No"/>
    <n v="13"/>
    <m/>
  </r>
  <r>
    <n v="6407"/>
    <n v="52"/>
    <x v="653"/>
    <n v="350"/>
    <d v="2017-01-14T00:00:00"/>
    <b v="1"/>
    <s v="Approved"/>
    <s v="OHM Cycles"/>
    <s v="Road"/>
    <s v="medium"/>
    <s v="medium"/>
    <n v="1280.28"/>
    <n v="829.51"/>
    <d v="2001-11-25T00:00:00"/>
    <n v="450.77"/>
    <s v="Male"/>
    <n v="74"/>
    <d v="1980-07-22T00:00:00"/>
    <n v="42.199211424720964"/>
    <s v="Office Assistant II"/>
    <s v="n/a"/>
    <s v="Mass Customer"/>
    <s v="N"/>
    <s v="No"/>
    <n v="13"/>
    <m/>
  </r>
  <r>
    <n v="22"/>
    <n v="37"/>
    <x v="654"/>
    <n v="184"/>
    <d v="2017-06-29T00:00:00"/>
    <b v="1"/>
    <s v="Approved"/>
    <s v="OHM Cycles"/>
    <s v="Standard"/>
    <s v="low"/>
    <s v="medium"/>
    <n v="1793.43"/>
    <n v="248.82"/>
    <d v="1999-07-20T00:00:00"/>
    <n v="1544.6100000000001"/>
    <s v="Male"/>
    <n v="72"/>
    <d v="1973-05-12T00:00:00"/>
    <n v="49.399211424403852"/>
    <s v="VP Marketing"/>
    <s v="Financial Services"/>
    <s v="Mass Customer"/>
    <s v="N"/>
    <s v="No"/>
    <n v="22"/>
    <m/>
  </r>
  <r>
    <n v="16365"/>
    <n v="1"/>
    <x v="654"/>
    <n v="220"/>
    <d v="2017-05-24T00:00:00"/>
    <b v="1"/>
    <s v="Approved"/>
    <s v="Giant Bicycles"/>
    <s v="Standard"/>
    <s v="medium"/>
    <s v="medium"/>
    <n v="1403.5"/>
    <n v="954.82"/>
    <d v="2016-11-14T00:00:00"/>
    <n v="448.67999999999995"/>
    <s v="Male"/>
    <n v="72"/>
    <d v="1973-05-12T00:00:00"/>
    <n v="49.399211424403852"/>
    <s v="VP Marketing"/>
    <s v="Financial Services"/>
    <s v="Mass Customer"/>
    <s v="N"/>
    <s v="No"/>
    <n v="22"/>
    <m/>
  </r>
  <r>
    <n v="6634"/>
    <n v="2"/>
    <x v="654"/>
    <n v="226"/>
    <d v="2017-05-18T00:00:00"/>
    <b v="1"/>
    <s v="Approved"/>
    <s v="Solex"/>
    <s v="Standard"/>
    <s v="medium"/>
    <s v="medium"/>
    <n v="71.489999999999995"/>
    <n v="53.62"/>
    <d v="2012-12-02T00:00:00"/>
    <n v="17.869999999999997"/>
    <s v="Male"/>
    <n v="72"/>
    <d v="1973-05-12T00:00:00"/>
    <n v="49.399211424403852"/>
    <s v="VP Marketing"/>
    <s v="Financial Services"/>
    <s v="Mass Customer"/>
    <s v="N"/>
    <s v="No"/>
    <n v="22"/>
    <m/>
  </r>
  <r>
    <n v="1585"/>
    <n v="40"/>
    <x v="655"/>
    <n v="85"/>
    <d v="2017-10-06T00:00:00"/>
    <b v="1"/>
    <s v="Approved"/>
    <s v="OHM Cycles"/>
    <s v="Standard"/>
    <s v="high"/>
    <s v="medium"/>
    <n v="1458.17"/>
    <n v="874.9"/>
    <d v="2006-02-02T00:00:00"/>
    <n v="583.2700000000001"/>
    <s v="Female"/>
    <n v="9"/>
    <d v="1968-10-20T00:00:00"/>
    <n v="53.960855260337397"/>
    <s v="Recruiter"/>
    <s v="Property"/>
    <s v="Affluent Customer"/>
    <s v="N"/>
    <s v="No"/>
    <n v="13"/>
    <m/>
  </r>
  <r>
    <n v="15287"/>
    <n v="68"/>
    <x v="655"/>
    <n v="96"/>
    <d v="2017-09-25T00:00:00"/>
    <b v="0"/>
    <s v="Approved"/>
    <s v="OHM Cycles"/>
    <s v="Standard"/>
    <s v="medium"/>
    <s v="medium"/>
    <n v="1636.9"/>
    <n v="44.71"/>
    <d v="2010-08-20T00:00:00"/>
    <n v="1592.19"/>
    <s v="Female"/>
    <n v="9"/>
    <d v="1968-10-20T00:00:00"/>
    <n v="53.960855260337397"/>
    <s v="Recruiter"/>
    <s v="Property"/>
    <s v="Affluent Customer"/>
    <s v="N"/>
    <s v="No"/>
    <n v="13"/>
    <m/>
  </r>
  <r>
    <n v="10166"/>
    <n v="44"/>
    <x v="655"/>
    <n v="175"/>
    <d v="2017-07-08T00:00:00"/>
    <b v="0"/>
    <s v="Approved"/>
    <s v="WeareA2B"/>
    <s v="Standard"/>
    <s v="medium"/>
    <s v="medium"/>
    <n v="1769.64"/>
    <n v="108.76"/>
    <d v="2011-05-09T00:00:00"/>
    <n v="1660.88"/>
    <s v="Female"/>
    <n v="9"/>
    <d v="1968-10-20T00:00:00"/>
    <n v="53.960855260337397"/>
    <s v="Recruiter"/>
    <s v="Property"/>
    <s v="Affluent Customer"/>
    <s v="N"/>
    <s v="No"/>
    <n v="13"/>
    <m/>
  </r>
  <r>
    <n v="12654"/>
    <n v="43"/>
    <x v="656"/>
    <n v="61"/>
    <d v="2017-10-30T00:00:00"/>
    <b v="1"/>
    <s v="Approved"/>
    <s v="Solex"/>
    <s v="Standard"/>
    <s v="medium"/>
    <s v="medium"/>
    <n v="1151.96"/>
    <n v="649.49"/>
    <d v="1999-12-04T00:00:00"/>
    <n v="502.47"/>
    <s v="Female"/>
    <n v="6"/>
    <d v="1954-12-10T00:00:00"/>
    <n v="67.832088136732622"/>
    <s v="Recruiter"/>
    <s v="Manufacturing"/>
    <s v="Mass Customer"/>
    <s v="N"/>
    <s v="No"/>
    <n v="6"/>
    <m/>
  </r>
  <r>
    <n v="14577"/>
    <n v="48"/>
    <x v="656"/>
    <n v="180"/>
    <d v="2017-07-03T00:00:00"/>
    <b v="1"/>
    <s v="Approved"/>
    <s v="WeareA2B"/>
    <s v="Standard"/>
    <s v="medium"/>
    <s v="medium"/>
    <n v="1762.96"/>
    <n v="950.52"/>
    <d v="2014-07-28T00:00:00"/>
    <n v="812.44"/>
    <s v="Female"/>
    <n v="6"/>
    <d v="1954-12-10T00:00:00"/>
    <n v="67.832088136732622"/>
    <s v="Recruiter"/>
    <s v="Manufacturing"/>
    <s v="Mass Customer"/>
    <s v="N"/>
    <s v="No"/>
    <n v="6"/>
    <m/>
  </r>
  <r>
    <n v="10167"/>
    <n v="2"/>
    <x v="656"/>
    <n v="182"/>
    <d v="2017-07-01T00:00:00"/>
    <b v="1"/>
    <s v="Approved"/>
    <s v="Solex"/>
    <s v="Standard"/>
    <s v="medium"/>
    <s v="medium"/>
    <n v="71.489999999999995"/>
    <n v="53.62"/>
    <d v="2012-12-02T00:00:00"/>
    <n v="17.869999999999997"/>
    <s v="Female"/>
    <n v="6"/>
    <d v="1954-12-10T00:00:00"/>
    <n v="67.832088136732622"/>
    <s v="Recruiter"/>
    <s v="Manufacturing"/>
    <s v="Mass Customer"/>
    <s v="N"/>
    <s v="No"/>
    <n v="6"/>
    <m/>
  </r>
  <r>
    <n v="9183"/>
    <n v="4"/>
    <x v="656"/>
    <n v="219"/>
    <d v="2017-05-25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6"/>
    <d v="1954-12-10T00:00:00"/>
    <n v="67.832088136732622"/>
    <s v="Recruiter"/>
    <s v="Manufacturing"/>
    <s v="Mass Customer"/>
    <s v="N"/>
    <s v="No"/>
    <n v="6"/>
    <m/>
  </r>
  <r>
    <n v="5880"/>
    <n v="56"/>
    <x v="656"/>
    <n v="256"/>
    <d v="2017-04-18T00:00:00"/>
    <b v="0"/>
    <s v="Approved"/>
    <s v="OHM Cycles"/>
    <s v="Standard"/>
    <s v="medium"/>
    <s v="medium"/>
    <n v="183.86"/>
    <n v="137.9"/>
    <d v="1997-10-04T00:00:00"/>
    <n v="45.960000000000008"/>
    <s v="Female"/>
    <n v="6"/>
    <d v="1954-12-10T00:00:00"/>
    <n v="67.832088136732622"/>
    <s v="Recruiter"/>
    <s v="Manufacturing"/>
    <s v="Mass Customer"/>
    <s v="N"/>
    <s v="No"/>
    <n v="6"/>
    <m/>
  </r>
  <r>
    <n v="9430"/>
    <n v="98"/>
    <x v="657"/>
    <n v="131"/>
    <d v="2017-08-21T00:00:00"/>
    <b v="0"/>
    <s v="Approved"/>
    <s v="OHM Cycles"/>
    <s v="Standard"/>
    <s v="medium"/>
    <s v="medium"/>
    <n v="795.34"/>
    <n v="101.58"/>
    <d v="1997-02-09T00:00:00"/>
    <n v="693.76"/>
    <s v="Male"/>
    <n v="25"/>
    <d v="1967-06-27T00:00:00"/>
    <n v="55.27866347951548"/>
    <s v="Financial Advisor"/>
    <s v="Financial Services"/>
    <s v="High Net Worth"/>
    <s v="N"/>
    <s v="No"/>
    <n v="12"/>
    <m/>
  </r>
  <r>
    <n v="14661"/>
    <n v="5"/>
    <x v="657"/>
    <n v="143"/>
    <d v="2017-08-09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25"/>
    <d v="1967-06-27T00:00:00"/>
    <n v="55.27866347951548"/>
    <s v="Financial Advisor"/>
    <s v="Financial Services"/>
    <s v="High Net Worth"/>
    <s v="N"/>
    <s v="No"/>
    <n v="12"/>
    <m/>
  </r>
  <r>
    <n v="2344"/>
    <n v="0"/>
    <x v="657"/>
    <n v="153"/>
    <d v="2017-07-30T00:00:00"/>
    <b v="0"/>
    <s v="Approved"/>
    <s v="OHM Cycles"/>
    <s v="Standard"/>
    <s v="low"/>
    <s v="medium"/>
    <n v="71.16"/>
    <n v="56.93"/>
    <d v="2015-06-17T00:00:00"/>
    <n v="14.229999999999997"/>
    <s v="Male"/>
    <n v="25"/>
    <d v="1967-06-27T00:00:00"/>
    <n v="55.27866347951548"/>
    <s v="Financial Advisor"/>
    <s v="Financial Services"/>
    <s v="High Net Worth"/>
    <s v="N"/>
    <s v="No"/>
    <n v="12"/>
    <m/>
  </r>
  <r>
    <n v="15169"/>
    <n v="0"/>
    <x v="657"/>
    <n v="182"/>
    <d v="2017-07-01T00:00:00"/>
    <b v="1"/>
    <s v="Approved"/>
    <s v="Trek Bicycles"/>
    <s v="Road"/>
    <s v="medium"/>
    <s v="medium"/>
    <n v="533.51"/>
    <n v="400.13"/>
    <d v="2012-06-04T00:00:00"/>
    <n v="133.38"/>
    <s v="Male"/>
    <n v="25"/>
    <d v="1967-06-27T00:00:00"/>
    <n v="55.27866347951548"/>
    <s v="Financial Advisor"/>
    <s v="Financial Services"/>
    <s v="High Net Worth"/>
    <s v="N"/>
    <s v="No"/>
    <n v="12"/>
    <m/>
  </r>
  <r>
    <n v="13995"/>
    <n v="23"/>
    <x v="657"/>
    <n v="266"/>
    <d v="2017-04-08T00:00:00"/>
    <b v="1"/>
    <s v="Approved"/>
    <s v="Norco Bicycles"/>
    <s v="Standard"/>
    <s v="medium"/>
    <s v="medium"/>
    <n v="1198.46"/>
    <n v="381.1"/>
    <d v="1998-12-16T00:00:00"/>
    <n v="817.36"/>
    <s v="Male"/>
    <n v="25"/>
    <d v="1967-06-27T00:00:00"/>
    <n v="55.27866347951548"/>
    <s v="Financial Advisor"/>
    <s v="Financial Services"/>
    <s v="High Net Worth"/>
    <s v="N"/>
    <s v="No"/>
    <n v="12"/>
    <m/>
  </r>
  <r>
    <n v="9136"/>
    <n v="41"/>
    <x v="657"/>
    <n v="268"/>
    <d v="2017-04-06T00:00:00"/>
    <b v="0"/>
    <s v="Approved"/>
    <s v="Norco Bicycles"/>
    <s v="Standard"/>
    <s v="low"/>
    <s v="medium"/>
    <n v="958.74"/>
    <n v="748.9"/>
    <d v="2005-12-07T00:00:00"/>
    <n v="209.84000000000003"/>
    <s v="Male"/>
    <n v="25"/>
    <d v="1967-06-27T00:00:00"/>
    <n v="55.27866347951548"/>
    <s v="Financial Advisor"/>
    <s v="Financial Services"/>
    <s v="High Net Worth"/>
    <s v="N"/>
    <s v="No"/>
    <n v="12"/>
    <m/>
  </r>
  <r>
    <n v="17627"/>
    <n v="36"/>
    <x v="657"/>
    <n v="352"/>
    <d v="2017-01-12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25"/>
    <d v="1967-06-27T00:00:00"/>
    <n v="55.27866347951548"/>
    <s v="Financial Advisor"/>
    <s v="Financial Services"/>
    <s v="High Net Worth"/>
    <s v="N"/>
    <s v="No"/>
    <n v="12"/>
    <m/>
  </r>
  <r>
    <n v="3454"/>
    <n v="34"/>
    <x v="444"/>
    <m/>
    <d v="2017-10-02T00:00:00"/>
    <m/>
    <s v="Approved"/>
    <s v="WeareA2B"/>
    <s v="Standard"/>
    <s v="medium"/>
    <s v="medium"/>
    <n v="1231.1500000000001"/>
    <n v="161.6"/>
    <n v="37838"/>
    <m/>
    <m/>
    <m/>
    <m/>
    <m/>
    <m/>
    <m/>
    <m/>
    <m/>
    <m/>
    <m/>
    <m/>
  </r>
  <r>
    <n v="14996"/>
    <n v="52"/>
    <x v="658"/>
    <n v="115"/>
    <d v="2017-09-06T00:00:00"/>
    <b v="1"/>
    <s v="Approved"/>
    <s v="OHM Cycles"/>
    <s v="Road"/>
    <s v="medium"/>
    <s v="medium"/>
    <n v="1280.28"/>
    <n v="829.51"/>
    <d v="2003-07-21T00:00:00"/>
    <n v="450.77"/>
    <s v="U"/>
    <n v="48"/>
    <d v="1899-12-30T00:00:00"/>
    <n v="122.81291005454084"/>
    <s v="Senior Financial Analyst"/>
    <s v="Financial Services"/>
    <s v="Mass Customer"/>
    <s v="N"/>
    <s v="Yes"/>
    <n v="0"/>
    <m/>
  </r>
  <r>
    <n v="12430"/>
    <n v="7"/>
    <x v="658"/>
    <n v="126"/>
    <d v="2017-08-26T00:00:00"/>
    <b v="1"/>
    <s v="Approved"/>
    <s v="Trek Bicycles"/>
    <s v="Road"/>
    <s v="low"/>
    <s v="medium"/>
    <n v="980.37"/>
    <n v="234.43"/>
    <d v="2005-12-07T00:00:00"/>
    <n v="745.94"/>
    <s v="U"/>
    <n v="48"/>
    <d v="1899-12-30T00:00:00"/>
    <n v="122.81291005454084"/>
    <s v="Senior Financial Analyst"/>
    <s v="Financial Services"/>
    <s v="Mass Customer"/>
    <s v="N"/>
    <s v="Yes"/>
    <n v="0"/>
    <m/>
  </r>
  <r>
    <n v="7622"/>
    <n v="3"/>
    <x v="658"/>
    <n v="192"/>
    <d v="2017-06-21T00:00:00"/>
    <b v="0"/>
    <s v="Approved"/>
    <s v="Trek Bicycles"/>
    <s v="Standard"/>
    <s v="medium"/>
    <s v="large"/>
    <n v="2091.4699999999998"/>
    <n v="388.92"/>
    <d v="2012-09-15T00:00:00"/>
    <n v="1702.5499999999997"/>
    <s v="U"/>
    <n v="48"/>
    <d v="1899-12-30T00:00:00"/>
    <n v="122.81291005454084"/>
    <s v="Senior Financial Analyst"/>
    <s v="Financial Services"/>
    <s v="Mass Customer"/>
    <s v="N"/>
    <s v="Yes"/>
    <n v="0"/>
    <m/>
  </r>
  <r>
    <n v="261"/>
    <n v="17"/>
    <x v="658"/>
    <n v="235"/>
    <d v="2017-05-09T00:00:00"/>
    <b v="0"/>
    <s v="Approved"/>
    <s v="Solex"/>
    <s v="Standard"/>
    <s v="high"/>
    <s v="medium"/>
    <n v="1024.6600000000001"/>
    <n v="614.79999999999995"/>
    <d v="2009-03-08T00:00:00"/>
    <n v="409.86000000000013"/>
    <s v="U"/>
    <n v="48"/>
    <d v="1899-12-30T00:00:00"/>
    <n v="122.81291005454084"/>
    <s v="Senior Financial Analyst"/>
    <s v="Financial Services"/>
    <s v="Mass Customer"/>
    <s v="N"/>
    <s v="Yes"/>
    <n v="0"/>
    <m/>
  </r>
  <r>
    <n v="12598"/>
    <n v="75"/>
    <x v="658"/>
    <n v="239"/>
    <d v="2017-05-05T00:00:00"/>
    <b v="1"/>
    <s v="Approved"/>
    <s v="Giant Bicycles"/>
    <s v="Touring"/>
    <s v="medium"/>
    <s v="large"/>
    <n v="1873.97"/>
    <n v="863.95"/>
    <d v="2011-01-10T00:00:00"/>
    <n v="1010.02"/>
    <s v="U"/>
    <n v="48"/>
    <d v="1899-12-30T00:00:00"/>
    <n v="122.81291005454084"/>
    <s v="Senior Financial Analyst"/>
    <s v="Financial Services"/>
    <s v="Mass Customer"/>
    <s v="N"/>
    <s v="Yes"/>
    <n v="0"/>
    <m/>
  </r>
  <r>
    <n v="16997"/>
    <n v="35"/>
    <x v="659"/>
    <n v="206"/>
    <d v="2017-06-07T00:00:00"/>
    <b v="1"/>
    <s v="Approved"/>
    <s v="Trek Bicycles"/>
    <s v="Standard"/>
    <s v="low"/>
    <s v="medium"/>
    <n v="1057.51"/>
    <n v="154.4"/>
    <d v="1999-07-20T00:00:00"/>
    <n v="903.11"/>
    <s v="Male"/>
    <n v="65"/>
    <d v="1974-05-10T00:00:00"/>
    <n v="48.404690876775753"/>
    <s v="Nurse"/>
    <s v="Argiculture"/>
    <s v="Mass Customer"/>
    <s v="N"/>
    <s v="Yes"/>
    <n v="8"/>
    <m/>
  </r>
  <r>
    <n v="17259"/>
    <n v="80"/>
    <x v="659"/>
    <n v="230"/>
    <d v="2017-05-14T00:00:00"/>
    <b v="1"/>
    <s v="Approved"/>
    <s v="OHM Cycles"/>
    <s v="Touring"/>
    <s v="low"/>
    <s v="medium"/>
    <n v="1073.07"/>
    <n v="933.84"/>
    <d v="2015-08-02T00:00:00"/>
    <n v="139.2299999999999"/>
    <s v="Male"/>
    <n v="65"/>
    <d v="1974-05-10T00:00:00"/>
    <n v="48.404690876775753"/>
    <s v="Nurse"/>
    <s v="Argiculture"/>
    <s v="Mass Customer"/>
    <s v="N"/>
    <s v="Yes"/>
    <n v="8"/>
    <m/>
  </r>
  <r>
    <n v="15311"/>
    <n v="48"/>
    <x v="659"/>
    <n v="320"/>
    <d v="2017-02-13T00:00:00"/>
    <b v="1"/>
    <s v="Approved"/>
    <s v="WeareA2B"/>
    <s v="Standard"/>
    <s v="medium"/>
    <s v="medium"/>
    <n v="1762.96"/>
    <n v="950.52"/>
    <d v="2003-02-16T00:00:00"/>
    <n v="812.44"/>
    <s v="Male"/>
    <n v="65"/>
    <d v="1974-05-10T00:00:00"/>
    <n v="48.404690876775753"/>
    <s v="Nurse"/>
    <s v="Argiculture"/>
    <s v="Mass Customer"/>
    <s v="N"/>
    <s v="Yes"/>
    <n v="8"/>
    <m/>
  </r>
  <r>
    <n v="9088"/>
    <n v="90"/>
    <x v="660"/>
    <n v="58"/>
    <d v="2017-11-02T00:00:00"/>
    <b v="1"/>
    <s v="Approved"/>
    <s v="Solex"/>
    <s v="Standard"/>
    <s v="low"/>
    <s v="medium"/>
    <n v="945.04"/>
    <n v="507.58"/>
    <d v="1999-07-20T00:00:00"/>
    <n v="437.46"/>
    <s v="Male"/>
    <n v="56"/>
    <d v="1992-12-04T00:00:00"/>
    <n v="29.821129232623029"/>
    <s v="Senior Quality Engineer"/>
    <s v="Retail"/>
    <s v="High Net Worth"/>
    <s v="N"/>
    <s v="Yes"/>
    <n v="4"/>
    <m/>
  </r>
  <r>
    <n v="6498"/>
    <n v="64"/>
    <x v="660"/>
    <n v="101"/>
    <d v="2017-09-20T00:00:00"/>
    <b v="0"/>
    <s v="Approved"/>
    <s v="Giant Bicycles"/>
    <s v="Standard"/>
    <s v="high"/>
    <s v="small"/>
    <n v="1977.36"/>
    <n v="1759.85"/>
    <d v="2015-06-17T00:00:00"/>
    <n v="217.51"/>
    <s v="Male"/>
    <n v="56"/>
    <d v="1992-12-04T00:00:00"/>
    <n v="29.821129232623029"/>
    <s v="Senior Quality Engineer"/>
    <s v="Retail"/>
    <s v="High Net Worth"/>
    <s v="N"/>
    <s v="Yes"/>
    <n v="4"/>
    <m/>
  </r>
  <r>
    <n v="14102"/>
    <n v="0"/>
    <x v="660"/>
    <n v="105"/>
    <d v="2017-09-16T00:00:00"/>
    <b v="1"/>
    <s v="Approved"/>
    <s v="Solex"/>
    <s v="Standard"/>
    <s v="medium"/>
    <s v="medium"/>
    <n v="478.16"/>
    <n v="298.72000000000003"/>
    <d v="2005-10-22T00:00:00"/>
    <n v="179.44"/>
    <s v="Male"/>
    <n v="56"/>
    <d v="1992-12-04T00:00:00"/>
    <n v="29.821129232623029"/>
    <s v="Senior Quality Engineer"/>
    <s v="Retail"/>
    <s v="High Net Worth"/>
    <s v="N"/>
    <s v="Yes"/>
    <n v="4"/>
    <m/>
  </r>
  <r>
    <n v="17881"/>
    <n v="69"/>
    <x v="660"/>
    <n v="214"/>
    <d v="2017-05-30T00:00:00"/>
    <b v="0"/>
    <s v="Approved"/>
    <s v="Norco Bicycles"/>
    <s v="Road"/>
    <s v="medium"/>
    <s v="large"/>
    <n v="1240.31"/>
    <n v="795.1"/>
    <d v="2004-12-18T00:00:00"/>
    <n v="445.20999999999992"/>
    <s v="Male"/>
    <n v="56"/>
    <d v="1992-12-04T00:00:00"/>
    <n v="29.821129232623029"/>
    <s v="Senior Quality Engineer"/>
    <s v="Retail"/>
    <s v="High Net Worth"/>
    <s v="N"/>
    <s v="Yes"/>
    <n v="4"/>
    <m/>
  </r>
  <r>
    <n v="11238"/>
    <n v="22"/>
    <x v="660"/>
    <n v="231"/>
    <d v="2017-05-13T00:00:00"/>
    <b v="0"/>
    <s v="Approved"/>
    <s v="Solex"/>
    <s v="Standard"/>
    <s v="medium"/>
    <s v="medium"/>
    <n v="575.27"/>
    <n v="431.45"/>
    <d v="2016-02-04T00:00:00"/>
    <n v="143.82"/>
    <s v="Male"/>
    <n v="56"/>
    <d v="1992-12-04T00:00:00"/>
    <n v="29.821129232623029"/>
    <s v="Senior Quality Engineer"/>
    <s v="Retail"/>
    <s v="High Net Worth"/>
    <s v="N"/>
    <s v="Yes"/>
    <n v="4"/>
    <m/>
  </r>
  <r>
    <n v="16771"/>
    <n v="34"/>
    <x v="661"/>
    <n v="77"/>
    <d v="2017-10-14T00:00:00"/>
    <b v="0"/>
    <s v="Approved"/>
    <s v="WeareA2B"/>
    <s v="Standard"/>
    <s v="medium"/>
    <s v="medium"/>
    <n v="1231.1500000000001"/>
    <n v="161.6"/>
    <d v="2010-05-05T00:00:00"/>
    <n v="1069.5500000000002"/>
    <s v="Female"/>
    <n v="0"/>
    <d v="1992-03-28T00:00:00"/>
    <n v="30.508800465816851"/>
    <s v="Office Assistant II"/>
    <s v="n/a"/>
    <s v="High Net Worth"/>
    <s v="N"/>
    <s v="Yes"/>
    <n v="9"/>
    <m/>
  </r>
  <r>
    <n v="6055"/>
    <n v="80"/>
    <x v="661"/>
    <n v="140"/>
    <d v="2017-08-12T00:00:00"/>
    <b v="0"/>
    <s v="Approved"/>
    <s v="Trek Bicycles"/>
    <s v="Standard"/>
    <s v="medium"/>
    <s v="large"/>
    <n v="1469.44"/>
    <n v="596.54999999999995"/>
    <d v="2010-11-05T00:00:00"/>
    <n v="872.8900000000001"/>
    <s v="Female"/>
    <n v="0"/>
    <d v="1992-03-28T00:00:00"/>
    <n v="30.508800465816851"/>
    <s v="Office Assistant II"/>
    <s v="n/a"/>
    <s v="High Net Worth"/>
    <s v="N"/>
    <s v="Yes"/>
    <n v="9"/>
    <m/>
  </r>
  <r>
    <n v="15812"/>
    <n v="100"/>
    <x v="661"/>
    <n v="173"/>
    <d v="2017-07-10T00:00:00"/>
    <b v="1"/>
    <s v="Approved"/>
    <s v="Trek Bicycles"/>
    <s v="Standard"/>
    <s v="medium"/>
    <s v="small"/>
    <n v="1386.84"/>
    <n v="1234.29"/>
    <d v="1996-04-05T00:00:00"/>
    <n v="152.54999999999995"/>
    <s v="Female"/>
    <n v="0"/>
    <d v="1992-03-28T00:00:00"/>
    <n v="30.508800465816851"/>
    <s v="Office Assistant II"/>
    <s v="n/a"/>
    <s v="High Net Worth"/>
    <s v="N"/>
    <s v="Yes"/>
    <n v="9"/>
    <m/>
  </r>
  <r>
    <n v="2639"/>
    <n v="0"/>
    <x v="661"/>
    <n v="227"/>
    <d v="2017-05-17T00:00:00"/>
    <b v="1"/>
    <s v="Approved"/>
    <s v="Solex"/>
    <s v="Standard"/>
    <s v="medium"/>
    <s v="medium"/>
    <n v="100.35"/>
    <n v="75.260000000000005"/>
    <d v="2000-11-03T00:00:00"/>
    <n v="25.089999999999989"/>
    <s v="Female"/>
    <n v="0"/>
    <d v="1992-03-28T00:00:00"/>
    <n v="30.508800465816851"/>
    <s v="Office Assistant II"/>
    <s v="n/a"/>
    <s v="High Net Worth"/>
    <s v="N"/>
    <s v="Yes"/>
    <n v="9"/>
    <m/>
  </r>
  <r>
    <n v="5992"/>
    <n v="35"/>
    <x v="661"/>
    <n v="236"/>
    <d v="2017-05-08T00:00:00"/>
    <b v="0"/>
    <s v="Approved"/>
    <s v="Giant Bicycles"/>
    <s v="Standard"/>
    <s v="medium"/>
    <s v="medium"/>
    <n v="1403.5"/>
    <n v="954.82"/>
    <d v="2012-12-02T00:00:00"/>
    <n v="448.67999999999995"/>
    <s v="Female"/>
    <n v="0"/>
    <d v="1992-03-28T00:00:00"/>
    <n v="30.508800465816851"/>
    <s v="Office Assistant II"/>
    <s v="n/a"/>
    <s v="High Net Worth"/>
    <s v="N"/>
    <s v="Yes"/>
    <n v="9"/>
    <m/>
  </r>
  <r>
    <n v="18640"/>
    <n v="43"/>
    <x v="662"/>
    <n v="49"/>
    <d v="2017-11-11T00:00:00"/>
    <b v="1"/>
    <s v="Approved"/>
    <s v="Solex"/>
    <s v="Standard"/>
    <s v="medium"/>
    <s v="medium"/>
    <n v="1151.96"/>
    <n v="649.49"/>
    <d v="1999-12-04T00:00:00"/>
    <n v="502.47"/>
    <s v="Female"/>
    <n v="28"/>
    <d v="1987-04-18T00:00:00"/>
    <n v="35.456745670979188"/>
    <s v="Marketing Assistant"/>
    <s v="Financial Services"/>
    <s v="Affluent Customer"/>
    <s v="N"/>
    <s v="No"/>
    <n v="11"/>
    <m/>
  </r>
  <r>
    <n v="12865"/>
    <n v="85"/>
    <x v="662"/>
    <n v="92"/>
    <d v="2017-09-29T00:00:00"/>
    <b v="1"/>
    <s v="Approved"/>
    <s v="WeareA2B"/>
    <s v="Standard"/>
    <s v="medium"/>
    <s v="medium"/>
    <n v="752.64"/>
    <n v="205.36"/>
    <d v="2015-08-02T00:00:00"/>
    <n v="547.28"/>
    <s v="Female"/>
    <n v="28"/>
    <d v="1987-04-18T00:00:00"/>
    <n v="35.456745670979188"/>
    <s v="Marketing Assistant"/>
    <s v="Financial Services"/>
    <s v="Affluent Customer"/>
    <s v="N"/>
    <s v="No"/>
    <n v="11"/>
    <m/>
  </r>
  <r>
    <n v="10160"/>
    <n v="35"/>
    <x v="662"/>
    <n v="190"/>
    <d v="2017-06-23T00:00:00"/>
    <b v="0"/>
    <s v="Approved"/>
    <s v="Trek Bicycles"/>
    <s v="Standard"/>
    <s v="low"/>
    <s v="medium"/>
    <n v="1057.51"/>
    <n v="154.4"/>
    <d v="1994-07-12T00:00:00"/>
    <n v="903.11"/>
    <s v="Female"/>
    <n v="28"/>
    <d v="1987-04-18T00:00:00"/>
    <n v="35.456745670979188"/>
    <s v="Marketing Assistant"/>
    <s v="Financial Services"/>
    <s v="Affluent Customer"/>
    <s v="N"/>
    <s v="No"/>
    <n v="11"/>
    <m/>
  </r>
  <r>
    <n v="10442"/>
    <n v="42"/>
    <x v="662"/>
    <n v="261"/>
    <d v="2017-04-13T00:00:00"/>
    <b v="1"/>
    <s v="Approved"/>
    <s v="OHM Cycles"/>
    <s v="Road"/>
    <s v="medium"/>
    <s v="small"/>
    <n v="1810"/>
    <n v="1610.9"/>
    <d v="2008-03-19T00:00:00"/>
    <n v="199.09999999999991"/>
    <s v="Female"/>
    <n v="28"/>
    <d v="1987-04-18T00:00:00"/>
    <n v="35.456745670979188"/>
    <s v="Marketing Assistant"/>
    <s v="Financial Services"/>
    <s v="Affluent Customer"/>
    <s v="N"/>
    <s v="No"/>
    <n v="11"/>
    <m/>
  </r>
  <r>
    <n v="10760"/>
    <n v="8"/>
    <x v="662"/>
    <n v="313"/>
    <d v="2017-02-20T00:00:00"/>
    <b v="1"/>
    <s v="Approved"/>
    <s v="Solex"/>
    <s v="Road"/>
    <s v="medium"/>
    <s v="small"/>
    <n v="1703.52"/>
    <n v="1516.13"/>
    <d v="2011-04-16T00:00:00"/>
    <n v="187.38999999999987"/>
    <s v="Female"/>
    <n v="28"/>
    <d v="1987-04-18T00:00:00"/>
    <n v="35.456745670979188"/>
    <s v="Marketing Assistant"/>
    <s v="Financial Services"/>
    <s v="Affluent Customer"/>
    <s v="N"/>
    <s v="No"/>
    <n v="11"/>
    <m/>
  </r>
  <r>
    <n v="8189"/>
    <n v="31"/>
    <x v="662"/>
    <n v="315"/>
    <d v="2017-02-18T00:00:00"/>
    <b v="0"/>
    <s v="Approved"/>
    <s v="Giant Bicycles"/>
    <s v="Standard"/>
    <s v="medium"/>
    <s v="medium"/>
    <n v="230.91"/>
    <n v="173.18"/>
    <d v="2006-11-10T00:00:00"/>
    <n v="57.72999999999999"/>
    <s v="Female"/>
    <n v="28"/>
    <d v="1987-04-18T00:00:00"/>
    <n v="35.456745670979188"/>
    <s v="Marketing Assistant"/>
    <s v="Financial Services"/>
    <s v="Affluent Customer"/>
    <s v="N"/>
    <s v="No"/>
    <n v="11"/>
    <m/>
  </r>
  <r>
    <n v="8518"/>
    <n v="38"/>
    <x v="662"/>
    <n v="321"/>
    <d v="2017-02-12T00:00:00"/>
    <b v="0"/>
    <s v="Approved"/>
    <s v="Solex"/>
    <s v="Standard"/>
    <s v="medium"/>
    <s v="medium"/>
    <n v="1577.53"/>
    <n v="826.51"/>
    <d v="2011-03-16T00:00:00"/>
    <n v="751.02"/>
    <s v="Female"/>
    <n v="28"/>
    <d v="1987-04-18T00:00:00"/>
    <n v="35.456745670979188"/>
    <s v="Marketing Assistant"/>
    <s v="Financial Services"/>
    <s v="Affluent Customer"/>
    <s v="N"/>
    <s v="No"/>
    <n v="11"/>
    <m/>
  </r>
  <r>
    <n v="2345"/>
    <n v="2"/>
    <x v="663"/>
    <n v="69"/>
    <d v="2017-10-22T00:00:00"/>
    <b v="1"/>
    <s v="Approved"/>
    <s v="Solex"/>
    <s v="Standard"/>
    <s v="medium"/>
    <s v="medium"/>
    <n v="71.489999999999995"/>
    <n v="53.62"/>
    <d v="2012-12-02T00:00:00"/>
    <n v="17.869999999999997"/>
    <s v="Female"/>
    <n v="72"/>
    <d v="1998-02-10T00:00:00"/>
    <n v="24.632088137049728"/>
    <s v="Help Desk Operator"/>
    <s v="IT"/>
    <s v="Affluent Customer"/>
    <s v="N"/>
    <s v="No"/>
    <n v="3"/>
    <m/>
  </r>
  <r>
    <n v="14722"/>
    <n v="3"/>
    <x v="663"/>
    <n v="217"/>
    <d v="2017-05-27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72"/>
    <d v="1998-02-10T00:00:00"/>
    <n v="24.632088137049728"/>
    <s v="Help Desk Operator"/>
    <s v="IT"/>
    <s v="Affluent Customer"/>
    <s v="N"/>
    <s v="No"/>
    <n v="3"/>
    <m/>
  </r>
  <r>
    <n v="1300"/>
    <n v="75"/>
    <x v="663"/>
    <n v="223"/>
    <d v="2017-05-21T00:00:00"/>
    <b v="0"/>
    <s v="Approved"/>
    <s v="Giant Bicycles"/>
    <s v="Touring"/>
    <s v="medium"/>
    <s v="large"/>
    <n v="1873.97"/>
    <n v="863.95"/>
    <d v="2006-05-22T00:00:00"/>
    <n v="1010.02"/>
    <s v="Female"/>
    <n v="72"/>
    <d v="1998-02-10T00:00:00"/>
    <n v="24.632088137049728"/>
    <s v="Help Desk Operator"/>
    <s v="IT"/>
    <s v="Affluent Customer"/>
    <s v="N"/>
    <s v="No"/>
    <n v="3"/>
    <m/>
  </r>
  <r>
    <n v="1487"/>
    <n v="24"/>
    <x v="663"/>
    <n v="231"/>
    <d v="2017-05-13T00:00:00"/>
    <b v="1"/>
    <s v="Approved"/>
    <s v="Solex"/>
    <s v="Road"/>
    <s v="medium"/>
    <s v="large"/>
    <n v="1777.8"/>
    <n v="820.78"/>
    <d v="2011-05-07T00:00:00"/>
    <n v="957.02"/>
    <s v="Female"/>
    <n v="72"/>
    <d v="1998-02-10T00:00:00"/>
    <n v="24.632088137049728"/>
    <s v="Help Desk Operator"/>
    <s v="IT"/>
    <s v="Affluent Customer"/>
    <s v="N"/>
    <s v="No"/>
    <n v="3"/>
    <m/>
  </r>
  <r>
    <n v="11211"/>
    <n v="33"/>
    <x v="663"/>
    <n v="242"/>
    <d v="2017-05-02T00:00:00"/>
    <b v="1"/>
    <s v="Approved"/>
    <s v="Giant Bicycles"/>
    <s v="Standard"/>
    <s v="medium"/>
    <s v="small"/>
    <n v="1311.44"/>
    <n v="1167.18"/>
    <d v="1992-10-11T00:00:00"/>
    <n v="144.26"/>
    <s v="Female"/>
    <n v="72"/>
    <d v="1998-02-10T00:00:00"/>
    <n v="24.632088137049728"/>
    <s v="Help Desk Operator"/>
    <s v="IT"/>
    <s v="Affluent Customer"/>
    <s v="N"/>
    <s v="No"/>
    <n v="3"/>
    <m/>
  </r>
  <r>
    <n v="14087"/>
    <n v="100"/>
    <x v="663"/>
    <n v="338"/>
    <d v="2017-01-26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72"/>
    <d v="1998-02-10T00:00:00"/>
    <n v="24.632088137049728"/>
    <s v="Help Desk Operator"/>
    <s v="IT"/>
    <s v="Affluent Customer"/>
    <s v="N"/>
    <s v="No"/>
    <n v="3"/>
    <m/>
  </r>
  <r>
    <n v="17574"/>
    <n v="34"/>
    <x v="664"/>
    <n v="2"/>
    <d v="2017-12-28T00:00:00"/>
    <b v="0"/>
    <s v="Approved"/>
    <s v="Norco Bicycles"/>
    <s v="Road"/>
    <s v="high"/>
    <s v="large"/>
    <n v="774.53"/>
    <n v="464.72"/>
    <d v="1995-12-19T00:00:00"/>
    <n v="309.80999999999995"/>
    <s v="Male"/>
    <n v="13"/>
    <d v="1972-03-26T00:00:00"/>
    <n v="50.527978547691518"/>
    <s v="Electrical Engineer"/>
    <s v="Manufacturing"/>
    <s v="Mass Customer"/>
    <s v="N"/>
    <s v="Yes"/>
    <n v="5"/>
    <m/>
  </r>
  <r>
    <n v="8378"/>
    <n v="59"/>
    <x v="664"/>
    <n v="41"/>
    <d v="2017-11-19T00:00:00"/>
    <b v="1"/>
    <s v="Approved"/>
    <s v="Solex"/>
    <s v="Standard"/>
    <s v="medium"/>
    <s v="large"/>
    <n v="1061.56"/>
    <n v="733.58"/>
    <d v="1998-12-17T00:00:00"/>
    <n v="327.9799999999999"/>
    <s v="Male"/>
    <n v="13"/>
    <d v="1972-03-26T00:00:00"/>
    <n v="50.527978547691518"/>
    <s v="Electrical Engineer"/>
    <s v="Manufacturing"/>
    <s v="Mass Customer"/>
    <s v="N"/>
    <s v="Yes"/>
    <n v="5"/>
    <m/>
  </r>
  <r>
    <n v="6499"/>
    <n v="32"/>
    <x v="664"/>
    <n v="71"/>
    <d v="2017-10-20T00:00:00"/>
    <b v="1"/>
    <s v="Approved"/>
    <s v="Giant Bicycles"/>
    <s v="Standard"/>
    <s v="medium"/>
    <s v="medium"/>
    <n v="642.70000000000005"/>
    <n v="211.37"/>
    <d v="2011-03-16T00:00:00"/>
    <n v="431.33000000000004"/>
    <s v="Male"/>
    <n v="13"/>
    <d v="1972-03-26T00:00:00"/>
    <n v="50.527978547691518"/>
    <s v="Electrical Engineer"/>
    <s v="Manufacturing"/>
    <s v="Mass Customer"/>
    <s v="N"/>
    <s v="Yes"/>
    <n v="5"/>
    <m/>
  </r>
  <r>
    <n v="2270"/>
    <n v="68"/>
    <x v="664"/>
    <n v="74"/>
    <d v="2017-10-17T00:00:00"/>
    <b v="0"/>
    <s v="Approved"/>
    <s v="OHM Cycles"/>
    <s v="Standard"/>
    <s v="medium"/>
    <s v="medium"/>
    <n v="1636.9"/>
    <n v="44.71"/>
    <d v="2002-08-31T00:00:00"/>
    <n v="1592.19"/>
    <s v="Male"/>
    <n v="13"/>
    <d v="1972-03-26T00:00:00"/>
    <n v="50.527978547691518"/>
    <s v="Electrical Engineer"/>
    <s v="Manufacturing"/>
    <s v="Mass Customer"/>
    <s v="N"/>
    <s v="Yes"/>
    <n v="5"/>
    <m/>
  </r>
  <r>
    <n v="18719"/>
    <n v="54"/>
    <x v="664"/>
    <n v="79"/>
    <d v="2017-10-12T00:00:00"/>
    <b v="0"/>
    <s v="Approved"/>
    <s v="WeareA2B"/>
    <s v="Standard"/>
    <s v="medium"/>
    <s v="medium"/>
    <n v="1292.8399999999999"/>
    <n v="13.44"/>
    <d v="1993-06-23T00:00:00"/>
    <n v="1279.3999999999999"/>
    <s v="Male"/>
    <n v="13"/>
    <d v="1972-03-26T00:00:00"/>
    <n v="50.527978547691518"/>
    <s v="Electrical Engineer"/>
    <s v="Manufacturing"/>
    <s v="Mass Customer"/>
    <s v="N"/>
    <s v="Yes"/>
    <n v="5"/>
    <m/>
  </r>
  <r>
    <n v="7512"/>
    <n v="43"/>
    <x v="664"/>
    <n v="259"/>
    <d v="2017-04-15T00:00:00"/>
    <b v="1"/>
    <s v="Approved"/>
    <s v="Solex"/>
    <s v="Standard"/>
    <s v="medium"/>
    <s v="medium"/>
    <n v="1151.96"/>
    <n v="649.49"/>
    <d v="2012-06-04T00:00:00"/>
    <n v="502.47"/>
    <s v="Male"/>
    <n v="13"/>
    <d v="1972-03-26T00:00:00"/>
    <n v="50.527978547691518"/>
    <s v="Electrical Engineer"/>
    <s v="Manufacturing"/>
    <s v="Mass Customer"/>
    <s v="N"/>
    <s v="Yes"/>
    <n v="5"/>
    <m/>
  </r>
  <r>
    <n v="19338"/>
    <n v="28"/>
    <x v="664"/>
    <n v="268"/>
    <d v="2017-04-06T00:00:00"/>
    <b v="1"/>
    <s v="Approved"/>
    <s v="Norco Bicycles"/>
    <s v="Standard"/>
    <s v="medium"/>
    <s v="small"/>
    <n v="1216.1400000000001"/>
    <n v="1082.3599999999999"/>
    <d v="1991-11-10T00:00:00"/>
    <n v="133.7800000000002"/>
    <s v="Male"/>
    <n v="13"/>
    <d v="1972-03-26T00:00:00"/>
    <n v="50.527978547691518"/>
    <s v="Electrical Engineer"/>
    <s v="Manufacturing"/>
    <s v="Mass Customer"/>
    <s v="N"/>
    <s v="Yes"/>
    <n v="5"/>
    <m/>
  </r>
  <r>
    <n v="7335"/>
    <n v="1"/>
    <x v="664"/>
    <n v="275"/>
    <d v="2017-03-30T00:00:00"/>
    <b v="0"/>
    <s v="Approved"/>
    <s v="Giant Bicycles"/>
    <s v="Standard"/>
    <s v="medium"/>
    <s v="medium"/>
    <n v="1403.5"/>
    <n v="954.82"/>
    <d v="1991-11-07T00:00:00"/>
    <n v="448.67999999999995"/>
    <s v="Male"/>
    <n v="13"/>
    <d v="1972-03-26T00:00:00"/>
    <n v="50.527978547691518"/>
    <s v="Electrical Engineer"/>
    <s v="Manufacturing"/>
    <s v="Mass Customer"/>
    <s v="N"/>
    <s v="Yes"/>
    <n v="5"/>
    <m/>
  </r>
  <r>
    <n v="3712"/>
    <n v="11"/>
    <x v="665"/>
    <n v="55"/>
    <d v="2017-11-05T00:00:00"/>
    <b v="1"/>
    <s v="Approved"/>
    <s v="Giant Bicycles"/>
    <s v="Standard"/>
    <s v="high"/>
    <s v="medium"/>
    <n v="1274.93"/>
    <n v="764.96"/>
    <d v="1996-11-09T00:00:00"/>
    <n v="509.97"/>
    <s v="Female"/>
    <n v="62"/>
    <d v="1989-07-16T00:00:00"/>
    <n v="33.21017032883055"/>
    <s v="Chemical Engineer"/>
    <s v="Manufacturing"/>
    <s v="Mass Customer"/>
    <s v="N"/>
    <s v="Yes"/>
    <n v="2"/>
    <m/>
  </r>
  <r>
    <n v="649"/>
    <n v="53"/>
    <x v="665"/>
    <n v="59"/>
    <d v="2017-11-01T00:00:00"/>
    <b v="0"/>
    <s v="Approved"/>
    <s v="OHM Cycles"/>
    <s v="Standard"/>
    <s v="medium"/>
    <s v="medium"/>
    <n v="795.34"/>
    <n v="101.58"/>
    <d v="1997-02-09T00:00:00"/>
    <n v="693.76"/>
    <s v="Female"/>
    <n v="62"/>
    <d v="1989-07-16T00:00:00"/>
    <n v="33.21017032883055"/>
    <s v="Chemical Engineer"/>
    <s v="Manufacturing"/>
    <s v="Mass Customer"/>
    <s v="N"/>
    <s v="Yes"/>
    <n v="2"/>
    <m/>
  </r>
  <r>
    <n v="15330"/>
    <n v="27"/>
    <x v="665"/>
    <n v="212"/>
    <d v="2017-06-01T00:00:00"/>
    <b v="1"/>
    <s v="Approved"/>
    <s v="Trek Bicycles"/>
    <s v="Standard"/>
    <s v="medium"/>
    <s v="medium"/>
    <n v="499.53"/>
    <n v="388.72"/>
    <d v="1999-06-23T00:00:00"/>
    <n v="110.80999999999995"/>
    <s v="Female"/>
    <n v="62"/>
    <d v="1989-07-16T00:00:00"/>
    <n v="33.21017032883055"/>
    <s v="Chemical Engineer"/>
    <s v="Manufacturing"/>
    <s v="Mass Customer"/>
    <s v="N"/>
    <s v="Yes"/>
    <n v="2"/>
    <m/>
  </r>
  <r>
    <n v="7302"/>
    <n v="24"/>
    <x v="665"/>
    <n v="273"/>
    <d v="2017-04-01T00:00:00"/>
    <b v="1"/>
    <s v="Approved"/>
    <s v="Solex"/>
    <s v="Road"/>
    <s v="medium"/>
    <s v="large"/>
    <n v="1777.8"/>
    <n v="820.78"/>
    <d v="2011-05-07T00:00:00"/>
    <n v="957.02"/>
    <s v="Female"/>
    <n v="62"/>
    <d v="1989-07-16T00:00:00"/>
    <n v="33.21017032883055"/>
    <s v="Chemical Engineer"/>
    <s v="Manufacturing"/>
    <s v="Mass Customer"/>
    <s v="N"/>
    <s v="Yes"/>
    <n v="2"/>
    <m/>
  </r>
  <r>
    <n v="16502"/>
    <n v="2"/>
    <x v="665"/>
    <n v="315"/>
    <d v="2017-02-18T00:00:00"/>
    <b v="1"/>
    <s v="Approved"/>
    <s v="Solex"/>
    <s v="Standard"/>
    <s v="medium"/>
    <s v="medium"/>
    <n v="71.489999999999995"/>
    <n v="53.62"/>
    <d v="2011-04-16T00:00:00"/>
    <n v="17.869999999999997"/>
    <s v="Female"/>
    <n v="62"/>
    <d v="1989-07-16T00:00:00"/>
    <n v="33.21017032883055"/>
    <s v="Chemical Engineer"/>
    <s v="Manufacturing"/>
    <s v="Mass Customer"/>
    <s v="N"/>
    <s v="Yes"/>
    <n v="2"/>
    <m/>
  </r>
  <r>
    <n v="16808"/>
    <n v="42"/>
    <x v="665"/>
    <n v="359"/>
    <d v="2017-01-05T00:00:00"/>
    <b v="1"/>
    <s v="Approved"/>
    <s v="OHM Cycles"/>
    <s v="Road"/>
    <s v="medium"/>
    <s v="small"/>
    <n v="1810"/>
    <n v="1610.9"/>
    <d v="2014-07-28T00:00:00"/>
    <n v="199.09999999999991"/>
    <s v="Female"/>
    <n v="62"/>
    <d v="1989-07-16T00:00:00"/>
    <n v="33.21017032883055"/>
    <s v="Chemical Engineer"/>
    <s v="Manufacturing"/>
    <s v="Mass Customer"/>
    <s v="N"/>
    <s v="Yes"/>
    <n v="2"/>
    <m/>
  </r>
  <r>
    <n v="13422"/>
    <n v="18"/>
    <x v="666"/>
    <n v="58"/>
    <d v="2017-11-02T00:00:00"/>
    <b v="0"/>
    <s v="Approved"/>
    <s v="Solex"/>
    <s v="Standard"/>
    <s v="medium"/>
    <s v="medium"/>
    <n v="575.27"/>
    <n v="431.45"/>
    <d v="2013-03-12T00:00:00"/>
    <n v="143.82"/>
    <s v="Female"/>
    <n v="55"/>
    <d v="1976-08-10T00:00:00"/>
    <n v="46.149896355910698"/>
    <s v="Dental Hygienist"/>
    <s v="Health"/>
    <s v="Mass Customer"/>
    <s v="N"/>
    <s v="No"/>
    <n v="15"/>
    <m/>
  </r>
  <r>
    <n v="6660"/>
    <n v="80"/>
    <x v="666"/>
    <n v="101"/>
    <d v="2017-09-20T00:00:00"/>
    <b v="0"/>
    <s v="Cancelled"/>
    <s v="OHM Cycles"/>
    <s v="Touring"/>
    <s v="low"/>
    <s v="medium"/>
    <n v="1073.07"/>
    <n v="933.84"/>
    <d v="1997-01-25T00:00:00"/>
    <n v="139.2299999999999"/>
    <s v="Female"/>
    <n v="55"/>
    <d v="1976-08-10T00:00:00"/>
    <n v="46.149896355910698"/>
    <s v="Dental Hygienist"/>
    <s v="Health"/>
    <s v="Mass Customer"/>
    <s v="N"/>
    <s v="No"/>
    <n v="15"/>
    <m/>
  </r>
  <r>
    <n v="6317"/>
    <n v="36"/>
    <x v="666"/>
    <n v="149"/>
    <d v="2017-08-03T00:00:00"/>
    <b v="0"/>
    <s v="Approved"/>
    <s v="Solex"/>
    <s v="Standard"/>
    <s v="low"/>
    <s v="medium"/>
    <n v="945.04"/>
    <n v="507.58"/>
    <d v="1995-12-19T00:00:00"/>
    <n v="437.46"/>
    <s v="Female"/>
    <n v="55"/>
    <d v="1976-08-10T00:00:00"/>
    <n v="46.149896355910698"/>
    <s v="Dental Hygienist"/>
    <s v="Health"/>
    <s v="Mass Customer"/>
    <s v="N"/>
    <s v="No"/>
    <n v="15"/>
    <m/>
  </r>
  <r>
    <n v="14788"/>
    <n v="55"/>
    <x v="666"/>
    <n v="165"/>
    <d v="2017-07-18T00:00:00"/>
    <b v="0"/>
    <s v="Approved"/>
    <s v="Trek Bicycles"/>
    <s v="Road"/>
    <s v="medium"/>
    <s v="large"/>
    <n v="1894.19"/>
    <n v="598.76"/>
    <d v="2003-07-21T00:00:00"/>
    <n v="1295.43"/>
    <s v="Female"/>
    <n v="55"/>
    <d v="1976-08-10T00:00:00"/>
    <n v="46.149896355910698"/>
    <s v="Dental Hygienist"/>
    <s v="Health"/>
    <s v="Mass Customer"/>
    <s v="N"/>
    <s v="No"/>
    <n v="15"/>
    <m/>
  </r>
  <r>
    <n v="5417"/>
    <n v="61"/>
    <x v="666"/>
    <n v="268"/>
    <d v="2017-04-06T00:00:00"/>
    <b v="1"/>
    <s v="Approved"/>
    <s v="OHM Cycles"/>
    <s v="Standard"/>
    <s v="low"/>
    <s v="medium"/>
    <n v="71.16"/>
    <n v="56.93"/>
    <d v="2015-06-17T00:00:00"/>
    <n v="14.229999999999997"/>
    <s v="Female"/>
    <n v="55"/>
    <d v="1976-08-10T00:00:00"/>
    <n v="46.149896355910698"/>
    <s v="Dental Hygienist"/>
    <s v="Health"/>
    <s v="Mass Customer"/>
    <s v="N"/>
    <s v="No"/>
    <n v="15"/>
    <m/>
  </r>
  <r>
    <n v="7786"/>
    <n v="73"/>
    <x v="666"/>
    <n v="289"/>
    <d v="2017-03-16T00:00:00"/>
    <b v="0"/>
    <s v="Approved"/>
    <s v="Solex"/>
    <s v="Standard"/>
    <s v="medium"/>
    <s v="medium"/>
    <n v="1945.43"/>
    <n v="333.18"/>
    <d v="2002-08-31T00:00:00"/>
    <n v="1612.25"/>
    <s v="Female"/>
    <n v="55"/>
    <d v="1976-08-10T00:00:00"/>
    <n v="46.149896355910698"/>
    <s v="Dental Hygienist"/>
    <s v="Health"/>
    <s v="Mass Customer"/>
    <s v="N"/>
    <s v="No"/>
    <n v="15"/>
    <m/>
  </r>
  <r>
    <n v="12322"/>
    <n v="55"/>
    <x v="666"/>
    <n v="293"/>
    <d v="2017-03-12T00:00:00"/>
    <b v="0"/>
    <s v="Approved"/>
    <s v="Trek Bicycles"/>
    <s v="Road"/>
    <s v="medium"/>
    <s v="large"/>
    <n v="1894.19"/>
    <n v="598.76"/>
    <d v="2003-07-21T00:00:00"/>
    <n v="1295.43"/>
    <s v="Female"/>
    <n v="55"/>
    <d v="1976-08-10T00:00:00"/>
    <n v="46.149896355910698"/>
    <s v="Dental Hygienist"/>
    <s v="Health"/>
    <s v="Mass Customer"/>
    <s v="N"/>
    <s v="No"/>
    <n v="15"/>
    <m/>
  </r>
  <r>
    <n v="8724"/>
    <n v="26"/>
    <x v="666"/>
    <n v="352"/>
    <d v="2017-01-12T00:00:00"/>
    <b v="1"/>
    <s v="Approved"/>
    <s v="WeareA2B"/>
    <s v="Standard"/>
    <s v="medium"/>
    <s v="medium"/>
    <n v="1992.93"/>
    <n v="762.63"/>
    <d v="1993-05-26T00:00:00"/>
    <n v="1230.3000000000002"/>
    <s v="Female"/>
    <n v="55"/>
    <d v="1976-08-10T00:00:00"/>
    <n v="46.149896355910698"/>
    <s v="Dental Hygienist"/>
    <s v="Health"/>
    <s v="Mass Customer"/>
    <s v="N"/>
    <s v="No"/>
    <n v="15"/>
    <m/>
  </r>
  <r>
    <n v="7242"/>
    <n v="51"/>
    <x v="666"/>
    <n v="357"/>
    <d v="2017-01-07T00:00:00"/>
    <b v="1"/>
    <s v="Approved"/>
    <s v="OHM Cycles"/>
    <s v="Standard"/>
    <s v="high"/>
    <s v="medium"/>
    <n v="2005.66"/>
    <n v="1203.4000000000001"/>
    <d v="2012-04-10T00:00:00"/>
    <n v="802.26"/>
    <s v="Female"/>
    <n v="55"/>
    <d v="1976-08-10T00:00:00"/>
    <n v="46.149896355910698"/>
    <s v="Dental Hygienist"/>
    <s v="Health"/>
    <s v="Mass Customer"/>
    <s v="N"/>
    <s v="No"/>
    <n v="15"/>
    <m/>
  </r>
  <r>
    <n v="13756"/>
    <n v="67"/>
    <x v="666"/>
    <n v="359"/>
    <d v="2017-01-05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55"/>
    <d v="1976-08-10T00:00:00"/>
    <n v="46.149896355910698"/>
    <s v="Dental Hygienist"/>
    <s v="Health"/>
    <s v="Mass Customer"/>
    <s v="N"/>
    <s v="No"/>
    <n v="15"/>
    <m/>
  </r>
  <r>
    <n v="19551"/>
    <n v="29"/>
    <x v="667"/>
    <n v="85"/>
    <d v="2017-10-06T00:00:00"/>
    <b v="1"/>
    <s v="Approved"/>
    <s v="WeareA2B"/>
    <s v="Standard"/>
    <s v="medium"/>
    <s v="medium"/>
    <n v="1065.03"/>
    <n v="230.09"/>
    <d v="2004-01-16T00:00:00"/>
    <n v="834.93999999999994"/>
    <s v="Female"/>
    <n v="55"/>
    <d v="1980-01-08T00:00:00"/>
    <n v="42.736197726090822"/>
    <s v="Accounting Assistant I"/>
    <s v="Retail"/>
    <s v="High Net Worth"/>
    <s v="N"/>
    <s v="Yes"/>
    <n v="12"/>
    <m/>
  </r>
  <r>
    <n v="19963"/>
    <n v="66"/>
    <x v="667"/>
    <n v="99"/>
    <d v="2017-09-22T00:00:00"/>
    <b v="0"/>
    <s v="Approved"/>
    <s v="Solex"/>
    <s v="Standard"/>
    <s v="medium"/>
    <s v="medium"/>
    <n v="1163.8900000000001"/>
    <n v="589.27"/>
    <d v="1994-09-09T00:00:00"/>
    <n v="574.62000000000012"/>
    <s v="Female"/>
    <n v="55"/>
    <d v="1980-01-08T00:00:00"/>
    <n v="42.736197726090822"/>
    <s v="Accounting Assistant I"/>
    <s v="Retail"/>
    <s v="High Net Worth"/>
    <s v="N"/>
    <s v="Yes"/>
    <n v="12"/>
    <m/>
  </r>
  <r>
    <n v="8747"/>
    <n v="0"/>
    <x v="667"/>
    <n v="132"/>
    <d v="2017-08-20T00:00:00"/>
    <b v="1"/>
    <s v="Approved"/>
    <s v="Giant Bicycles"/>
    <s v="Standard"/>
    <s v="medium"/>
    <s v="medium"/>
    <n v="230.91"/>
    <n v="173.18"/>
    <d v="2003-03-18T00:00:00"/>
    <n v="57.72999999999999"/>
    <s v="Female"/>
    <n v="55"/>
    <d v="1980-01-08T00:00:00"/>
    <n v="42.736197726090822"/>
    <s v="Accounting Assistant I"/>
    <s v="Retail"/>
    <s v="High Net Worth"/>
    <s v="N"/>
    <s v="Yes"/>
    <n v="12"/>
    <m/>
  </r>
  <r>
    <n v="3294"/>
    <n v="4"/>
    <x v="667"/>
    <n v="169"/>
    <d v="2017-07-14T00:00:00"/>
    <b v="1"/>
    <s v="Approved"/>
    <s v="Solex"/>
    <s v="Standard"/>
    <s v="medium"/>
    <s v="medium"/>
    <n v="1483.2"/>
    <n v="99.59"/>
    <d v="1998-12-17T00:00:00"/>
    <n v="1383.6100000000001"/>
    <s v="Female"/>
    <n v="55"/>
    <d v="1980-01-08T00:00:00"/>
    <n v="42.736197726090822"/>
    <s v="Accounting Assistant I"/>
    <s v="Retail"/>
    <s v="High Net Worth"/>
    <s v="N"/>
    <s v="Yes"/>
    <n v="12"/>
    <m/>
  </r>
  <r>
    <n v="3612"/>
    <n v="25"/>
    <x v="667"/>
    <n v="200"/>
    <d v="2017-06-13T00:00:00"/>
    <b v="1"/>
    <s v="Approved"/>
    <s v="OHM Cycles"/>
    <s v="Standard"/>
    <s v="high"/>
    <s v="medium"/>
    <n v="2005.66"/>
    <n v="1203.4000000000001"/>
    <d v="1993-07-20T00:00:00"/>
    <n v="802.26"/>
    <s v="Female"/>
    <n v="55"/>
    <d v="1980-01-08T00:00:00"/>
    <n v="42.736197726090822"/>
    <s v="Accounting Assistant I"/>
    <s v="Retail"/>
    <s v="High Net Worth"/>
    <s v="N"/>
    <s v="Yes"/>
    <n v="12"/>
    <m/>
  </r>
  <r>
    <n v="8534"/>
    <n v="76"/>
    <x v="667"/>
    <n v="265"/>
    <d v="2017-04-09T00:00:00"/>
    <b v="1"/>
    <s v="Approved"/>
    <s v="WeareA2B"/>
    <s v="Road"/>
    <s v="low"/>
    <s v="small"/>
    <n v="1172.78"/>
    <n v="1043.77"/>
    <d v="2004-01-16T00:00:00"/>
    <n v="129.01"/>
    <s v="Female"/>
    <n v="55"/>
    <d v="1980-01-08T00:00:00"/>
    <n v="42.736197726090822"/>
    <s v="Accounting Assistant I"/>
    <s v="Retail"/>
    <s v="High Net Worth"/>
    <s v="N"/>
    <s v="Yes"/>
    <n v="12"/>
    <m/>
  </r>
  <r>
    <n v="14868"/>
    <n v="0"/>
    <x v="667"/>
    <n v="330"/>
    <d v="2017-02-03T00:00:00"/>
    <b v="1"/>
    <s v="Approved"/>
    <s v="Norco Bicycles"/>
    <s v="Standard"/>
    <s v="low"/>
    <s v="medium"/>
    <n v="363.01"/>
    <n v="290.41000000000003"/>
    <d v="1999-07-26T00:00:00"/>
    <n v="72.599999999999966"/>
    <s v="Female"/>
    <n v="55"/>
    <d v="1980-01-08T00:00:00"/>
    <n v="42.736197726090822"/>
    <s v="Accounting Assistant I"/>
    <s v="Retail"/>
    <s v="High Net Worth"/>
    <s v="N"/>
    <s v="Yes"/>
    <n v="12"/>
    <m/>
  </r>
  <r>
    <n v="4859"/>
    <n v="11"/>
    <x v="667"/>
    <n v="361"/>
    <d v="2017-01-03T00:00:00"/>
    <b v="0"/>
    <s v="Approved"/>
    <s v="Trek Bicycles"/>
    <s v="Standard"/>
    <s v="medium"/>
    <s v="small"/>
    <n v="1775.81"/>
    <n v="1580.47"/>
    <d v="1999-06-23T00:00:00"/>
    <n v="195.33999999999992"/>
    <s v="Female"/>
    <n v="55"/>
    <d v="1980-01-08T00:00:00"/>
    <n v="42.736197726090822"/>
    <s v="Accounting Assistant I"/>
    <s v="Retail"/>
    <s v="High Net Worth"/>
    <s v="N"/>
    <s v="Yes"/>
    <n v="12"/>
    <m/>
  </r>
  <r>
    <n v="6371"/>
    <n v="25"/>
    <x v="668"/>
    <n v="36"/>
    <d v="2017-11-24T00:00:00"/>
    <b v="0"/>
    <s v="Approved"/>
    <s v="Giant Bicycles"/>
    <s v="Road"/>
    <s v="medium"/>
    <s v="medium"/>
    <n v="1538.99"/>
    <n v="829.65"/>
    <d v="2016-02-04T00:00:00"/>
    <n v="709.34"/>
    <s v="Female"/>
    <n v="32"/>
    <d v="2000-11-06T00:00:00"/>
    <n v="21.892362109335355"/>
    <s v="Computer Systems Analyst II"/>
    <s v="Health"/>
    <s v="Mass Customer"/>
    <s v="N"/>
    <s v="No"/>
    <n v="1"/>
    <m/>
  </r>
  <r>
    <n v="4555"/>
    <n v="54"/>
    <x v="668"/>
    <n v="190"/>
    <d v="2017-06-23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32"/>
    <d v="2000-11-06T00:00:00"/>
    <n v="21.892362109335355"/>
    <s v="Computer Systems Analyst II"/>
    <s v="Health"/>
    <s v="Mass Customer"/>
    <s v="N"/>
    <s v="No"/>
    <n v="1"/>
    <m/>
  </r>
  <r>
    <n v="18961"/>
    <n v="23"/>
    <x v="668"/>
    <n v="221"/>
    <d v="2017-05-23T00:00:00"/>
    <b v="0"/>
    <s v="Approved"/>
    <s v="Norco Bicycles"/>
    <s v="Mountain"/>
    <s v="low"/>
    <s v="small"/>
    <n v="688.63"/>
    <n v="612.88"/>
    <d v="1993-10-02T00:00:00"/>
    <n v="75.75"/>
    <s v="Female"/>
    <n v="32"/>
    <d v="2000-11-06T00:00:00"/>
    <n v="21.892362109335355"/>
    <s v="Computer Systems Analyst II"/>
    <s v="Health"/>
    <s v="Mass Customer"/>
    <s v="N"/>
    <s v="No"/>
    <n v="1"/>
    <m/>
  </r>
  <r>
    <n v="6370"/>
    <n v="41"/>
    <x v="668"/>
    <n v="291"/>
    <d v="2017-03-14T00:00:00"/>
    <b v="1"/>
    <s v="Approved"/>
    <s v="Solex"/>
    <s v="Road"/>
    <s v="medium"/>
    <s v="medium"/>
    <n v="416.98"/>
    <n v="312.74"/>
    <d v="1997-05-10T00:00:00"/>
    <n v="104.24000000000001"/>
    <s v="Female"/>
    <n v="32"/>
    <d v="2000-11-06T00:00:00"/>
    <n v="21.892362109335355"/>
    <s v="Computer Systems Analyst II"/>
    <s v="Health"/>
    <s v="Mass Customer"/>
    <s v="N"/>
    <s v="No"/>
    <n v="1"/>
    <m/>
  </r>
  <r>
    <n v="8787"/>
    <n v="34"/>
    <x v="669"/>
    <n v="46"/>
    <d v="2017-11-14T00:00:00"/>
    <b v="1"/>
    <s v="Approved"/>
    <s v="Norco Bicycles"/>
    <s v="Road"/>
    <s v="high"/>
    <s v="large"/>
    <n v="774.53"/>
    <n v="464.72"/>
    <d v="2003-03-18T00:00:00"/>
    <n v="309.80999999999995"/>
    <s v="Male"/>
    <n v="45"/>
    <d v="1958-03-16T00:00:00"/>
    <n v="64.566334712392191"/>
    <s v="Help Desk Technician"/>
    <s v="Financial Services"/>
    <s v="Mass Customer"/>
    <s v="N"/>
    <s v="Yes"/>
    <n v="15"/>
    <m/>
  </r>
  <r>
    <n v="18498"/>
    <n v="30"/>
    <x v="669"/>
    <n v="54"/>
    <d v="2017-11-06T00:00:00"/>
    <b v="1"/>
    <s v="Approved"/>
    <s v="Solex"/>
    <s v="Standard"/>
    <s v="high"/>
    <s v="medium"/>
    <n v="748.17"/>
    <n v="448.9"/>
    <d v="1992-10-11T00:00:00"/>
    <n v="299.27"/>
    <s v="Male"/>
    <n v="45"/>
    <d v="1958-03-16T00:00:00"/>
    <n v="64.566334712392191"/>
    <s v="Help Desk Technician"/>
    <s v="Financial Services"/>
    <s v="Mass Customer"/>
    <s v="N"/>
    <s v="Yes"/>
    <n v="15"/>
    <m/>
  </r>
  <r>
    <n v="6776"/>
    <n v="64"/>
    <x v="669"/>
    <n v="122"/>
    <d v="2017-08-30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45"/>
    <d v="1958-03-16T00:00:00"/>
    <n v="64.566334712392191"/>
    <s v="Help Desk Technician"/>
    <s v="Financial Services"/>
    <s v="Mass Customer"/>
    <s v="N"/>
    <s v="Yes"/>
    <n v="15"/>
    <m/>
  </r>
  <r>
    <n v="3111"/>
    <n v="38"/>
    <x v="669"/>
    <n v="228"/>
    <d v="2017-05-16T00:00:00"/>
    <b v="1"/>
    <s v="Approved"/>
    <s v="Solex"/>
    <s v="Standard"/>
    <s v="medium"/>
    <s v="medium"/>
    <n v="1577.53"/>
    <n v="826.51"/>
    <d v="2008-03-19T00:00:00"/>
    <n v="751.02"/>
    <s v="Male"/>
    <n v="45"/>
    <d v="1958-03-16T00:00:00"/>
    <n v="64.566334712392191"/>
    <s v="Help Desk Technician"/>
    <s v="Financial Services"/>
    <s v="Mass Customer"/>
    <s v="N"/>
    <s v="Yes"/>
    <n v="15"/>
    <m/>
  </r>
  <r>
    <n v="12010"/>
    <n v="67"/>
    <x v="669"/>
    <n v="238"/>
    <d v="2017-05-06T00:00:00"/>
    <b v="0"/>
    <s v="Approved"/>
    <s v="Norco Bicycles"/>
    <s v="Road"/>
    <s v="medium"/>
    <s v="medium"/>
    <n v="544.04999999999995"/>
    <n v="376.84"/>
    <d v="2000-05-22T00:00:00"/>
    <n v="167.20999999999998"/>
    <s v="Male"/>
    <n v="45"/>
    <d v="1958-03-16T00:00:00"/>
    <n v="64.566334712392191"/>
    <s v="Help Desk Technician"/>
    <s v="Financial Services"/>
    <s v="Mass Customer"/>
    <s v="N"/>
    <s v="Yes"/>
    <n v="15"/>
    <m/>
  </r>
  <r>
    <n v="11896"/>
    <n v="49"/>
    <x v="669"/>
    <n v="264"/>
    <d v="2017-04-10T00:00:00"/>
    <b v="1"/>
    <s v="Approved"/>
    <s v="Trek Bicycles"/>
    <s v="Road"/>
    <s v="medium"/>
    <s v="medium"/>
    <n v="533.51"/>
    <n v="400.13"/>
    <d v="1997-10-04T00:00:00"/>
    <n v="133.38"/>
    <s v="Male"/>
    <n v="45"/>
    <d v="1958-03-16T00:00:00"/>
    <n v="64.566334712392191"/>
    <s v="Help Desk Technician"/>
    <s v="Financial Services"/>
    <s v="Mass Customer"/>
    <s v="N"/>
    <s v="Yes"/>
    <n v="15"/>
    <m/>
  </r>
  <r>
    <n v="8860"/>
    <n v="61"/>
    <x v="669"/>
    <n v="270"/>
    <d v="2017-04-04T00:00:00"/>
    <b v="1"/>
    <s v="Approved"/>
    <s v="OHM Cycles"/>
    <s v="Standard"/>
    <s v="low"/>
    <s v="medium"/>
    <n v="71.16"/>
    <n v="56.93"/>
    <d v="1998-12-17T00:00:00"/>
    <n v="14.229999999999997"/>
    <s v="Male"/>
    <n v="45"/>
    <d v="1958-03-16T00:00:00"/>
    <n v="64.566334712392191"/>
    <s v="Help Desk Technician"/>
    <s v="Financial Services"/>
    <s v="Mass Customer"/>
    <s v="N"/>
    <s v="Yes"/>
    <n v="15"/>
    <m/>
  </r>
  <r>
    <n v="9918"/>
    <n v="5"/>
    <x v="669"/>
    <n v="290"/>
    <d v="2017-03-15T00:00:00"/>
    <b v="0"/>
    <s v="Approved"/>
    <s v="Trek Bicycles"/>
    <s v="Mountain"/>
    <s v="low"/>
    <s v="medium"/>
    <n v="574.64"/>
    <n v="459.71"/>
    <d v="2011-04-16T00:00:00"/>
    <n v="114.93"/>
    <s v="Male"/>
    <n v="45"/>
    <d v="1958-03-16T00:00:00"/>
    <n v="64.566334712392191"/>
    <s v="Help Desk Technician"/>
    <s v="Financial Services"/>
    <s v="Mass Customer"/>
    <s v="N"/>
    <s v="Yes"/>
    <n v="15"/>
    <m/>
  </r>
  <r>
    <n v="7073"/>
    <n v="71"/>
    <x v="669"/>
    <n v="320"/>
    <d v="2017-02-13T00:00:00"/>
    <b v="0"/>
    <s v="Approved"/>
    <s v="Solex"/>
    <s v="Standard"/>
    <s v="high"/>
    <s v="large"/>
    <n v="1842.92"/>
    <n v="1105.75"/>
    <d v="2002-08-31T00:00:00"/>
    <n v="737.17000000000007"/>
    <s v="Male"/>
    <n v="45"/>
    <d v="1958-03-16T00:00:00"/>
    <n v="64.566334712392191"/>
    <s v="Help Desk Technician"/>
    <s v="Financial Services"/>
    <s v="Mass Customer"/>
    <s v="N"/>
    <s v="Yes"/>
    <n v="15"/>
    <m/>
  </r>
  <r>
    <n v="16813"/>
    <n v="64"/>
    <x v="670"/>
    <n v="3"/>
    <d v="2017-12-27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58"/>
    <d v="1986-12-20T00:00:00"/>
    <n v="35.782773068239464"/>
    <s v="Help Desk Technician"/>
    <s v="Manufacturing"/>
    <s v="Mass Customer"/>
    <s v="N"/>
    <s v="Yes"/>
    <n v="16"/>
    <m/>
  </r>
  <r>
    <n v="6362"/>
    <n v="19"/>
    <x v="670"/>
    <n v="37"/>
    <d v="2017-11-23T00:00:00"/>
    <b v="1"/>
    <s v="Approved"/>
    <s v="OHM Cycles"/>
    <s v="Road"/>
    <s v="high"/>
    <s v="large"/>
    <n v="12.01"/>
    <n v="7.21"/>
    <d v="2016-02-04T00:00:00"/>
    <n v="4.8"/>
    <s v="Male"/>
    <n v="58"/>
    <d v="1986-12-20T00:00:00"/>
    <n v="35.782773068239464"/>
    <s v="Help Desk Technician"/>
    <s v="Manufacturing"/>
    <s v="Mass Customer"/>
    <s v="N"/>
    <s v="Yes"/>
    <n v="16"/>
    <m/>
  </r>
  <r>
    <n v="3533"/>
    <n v="68"/>
    <x v="671"/>
    <m/>
    <d v="2017-02-04T00:00:00"/>
    <m/>
    <s v="Approved"/>
    <s v="OHM Cycles"/>
    <s v="Standard"/>
    <s v="medium"/>
    <s v="medium"/>
    <n v="1636.9"/>
    <n v="44.71"/>
    <n v="40410"/>
    <m/>
    <m/>
    <m/>
    <m/>
    <m/>
    <m/>
    <m/>
    <m/>
    <m/>
    <m/>
    <m/>
    <m/>
  </r>
  <r>
    <n v="15776"/>
    <n v="20"/>
    <x v="670"/>
    <n v="110"/>
    <d v="2017-09-11T00:00:00"/>
    <b v="0"/>
    <s v="Approved"/>
    <s v="Trek Bicycles"/>
    <s v="Standard"/>
    <s v="medium"/>
    <s v="small"/>
    <n v="1775.81"/>
    <n v="1580.47"/>
    <d v="2010-05-05T00:00:00"/>
    <n v="195.33999999999992"/>
    <s v="Male"/>
    <n v="58"/>
    <d v="1986-12-20T00:00:00"/>
    <n v="35.782773068239464"/>
    <s v="Help Desk Technician"/>
    <s v="Manufacturing"/>
    <s v="Mass Customer"/>
    <s v="N"/>
    <s v="Yes"/>
    <n v="16"/>
    <m/>
  </r>
  <r>
    <n v="16561"/>
    <n v="20"/>
    <x v="670"/>
    <n v="156"/>
    <d v="2017-07-27T00:00:00"/>
    <b v="1"/>
    <s v="Approved"/>
    <s v="Trek Bicycles"/>
    <s v="Standard"/>
    <s v="medium"/>
    <s v="small"/>
    <n v="1775.81"/>
    <n v="1580.47"/>
    <d v="2016-02-04T00:00:00"/>
    <n v="195.33999999999992"/>
    <s v="Male"/>
    <n v="58"/>
    <d v="1986-12-20T00:00:00"/>
    <n v="35.782773068239464"/>
    <s v="Help Desk Technician"/>
    <s v="Manufacturing"/>
    <s v="Mass Customer"/>
    <s v="N"/>
    <s v="Yes"/>
    <n v="16"/>
    <m/>
  </r>
  <r>
    <n v="6145"/>
    <n v="1"/>
    <x v="670"/>
    <n v="167"/>
    <d v="2017-07-16T00:00:00"/>
    <b v="0"/>
    <s v="Approved"/>
    <s v="Giant Bicycles"/>
    <s v="Standard"/>
    <s v="medium"/>
    <s v="medium"/>
    <n v="1403.5"/>
    <n v="954.82"/>
    <d v="2012-09-15T00:00:00"/>
    <n v="448.67999999999995"/>
    <s v="Male"/>
    <n v="58"/>
    <d v="1986-12-20T00:00:00"/>
    <n v="35.782773068239464"/>
    <s v="Help Desk Technician"/>
    <s v="Manufacturing"/>
    <s v="Mass Customer"/>
    <s v="N"/>
    <s v="Yes"/>
    <n v="16"/>
    <m/>
  </r>
  <r>
    <n v="3917"/>
    <n v="87"/>
    <x v="670"/>
    <n v="251"/>
    <d v="2017-04-23T00:00:00"/>
    <b v="1"/>
    <s v="Approved"/>
    <s v="Giant Bicycles"/>
    <s v="Standard"/>
    <s v="high"/>
    <s v="medium"/>
    <n v="1179"/>
    <n v="707.4"/>
    <d v="2013-06-09T00:00:00"/>
    <n v="471.6"/>
    <s v="Male"/>
    <n v="58"/>
    <d v="1986-12-20T00:00:00"/>
    <n v="35.782773068239464"/>
    <s v="Help Desk Technician"/>
    <s v="Manufacturing"/>
    <s v="Mass Customer"/>
    <s v="N"/>
    <s v="Yes"/>
    <n v="16"/>
    <m/>
  </r>
  <r>
    <n v="1956"/>
    <n v="71"/>
    <x v="670"/>
    <n v="276"/>
    <d v="2017-03-29T00:00:00"/>
    <b v="0"/>
    <s v="Approved"/>
    <s v="Solex"/>
    <s v="Standard"/>
    <s v="high"/>
    <s v="large"/>
    <n v="1842.92"/>
    <n v="1105.75"/>
    <d v="1995-10-24T00:00:00"/>
    <n v="737.17000000000007"/>
    <s v="Male"/>
    <n v="58"/>
    <d v="1986-12-20T00:00:00"/>
    <n v="35.782773068239464"/>
    <s v="Help Desk Technician"/>
    <s v="Manufacturing"/>
    <s v="Mass Customer"/>
    <s v="N"/>
    <s v="Yes"/>
    <n v="16"/>
    <m/>
  </r>
  <r>
    <n v="14663"/>
    <n v="13"/>
    <x v="670"/>
    <n v="320"/>
    <d v="2017-02-13T00:00:00"/>
    <b v="1"/>
    <s v="Approved"/>
    <s v="Solex"/>
    <s v="Standard"/>
    <s v="medium"/>
    <s v="medium"/>
    <n v="1163.8900000000001"/>
    <n v="589.27"/>
    <d v="2010-05-05T00:00:00"/>
    <n v="574.62000000000012"/>
    <s v="Male"/>
    <n v="58"/>
    <d v="1986-12-20T00:00:00"/>
    <n v="35.782773068239464"/>
    <s v="Help Desk Technician"/>
    <s v="Manufacturing"/>
    <s v="Mass Customer"/>
    <s v="N"/>
    <s v="Yes"/>
    <n v="16"/>
    <m/>
  </r>
  <r>
    <n v="13311"/>
    <n v="83"/>
    <x v="672"/>
    <n v="1"/>
    <d v="2017-12-29T00:00:00"/>
    <b v="1"/>
    <s v="Cancelled"/>
    <s v="Solex"/>
    <s v="Touring"/>
    <s v="medium"/>
    <s v="large"/>
    <n v="2083.94"/>
    <n v="675.03"/>
    <d v="2013-09-16T00:00:00"/>
    <n v="1408.91"/>
    <s v="Male"/>
    <n v="50"/>
    <d v="1962-01-12T00:00:00"/>
    <n v="60.736197726090822"/>
    <s v="GIS Technical Architect"/>
    <s v="Health"/>
    <s v="Mass Customer"/>
    <s v="N"/>
    <s v="No"/>
    <n v="14"/>
    <m/>
  </r>
  <r>
    <n v="5259"/>
    <n v="59"/>
    <x v="672"/>
    <n v="87"/>
    <d v="2017-10-04T00:00:00"/>
    <b v="1"/>
    <s v="Approved"/>
    <s v="Solex"/>
    <s v="Standard"/>
    <s v="medium"/>
    <s v="large"/>
    <n v="1061.56"/>
    <n v="733.58"/>
    <d v="1993-07-20T00:00:00"/>
    <n v="327.9799999999999"/>
    <s v="Male"/>
    <n v="50"/>
    <d v="1962-01-12T00:00:00"/>
    <n v="60.736197726090822"/>
    <s v="GIS Technical Architect"/>
    <s v="Health"/>
    <s v="Mass Customer"/>
    <s v="N"/>
    <s v="No"/>
    <n v="14"/>
    <m/>
  </r>
  <r>
    <n v="9433"/>
    <n v="80"/>
    <x v="672"/>
    <n v="167"/>
    <d v="2017-07-16T00:00:00"/>
    <b v="1"/>
    <s v="Approved"/>
    <s v="OHM Cycles"/>
    <s v="Touring"/>
    <s v="low"/>
    <s v="medium"/>
    <n v="1073.07"/>
    <n v="933.84"/>
    <d v="1997-01-25T00:00:00"/>
    <n v="139.2299999999999"/>
    <s v="Male"/>
    <n v="50"/>
    <d v="1962-01-12T00:00:00"/>
    <n v="60.736197726090822"/>
    <s v="GIS Technical Architect"/>
    <s v="Health"/>
    <s v="Mass Customer"/>
    <s v="N"/>
    <s v="No"/>
    <n v="14"/>
    <m/>
  </r>
  <r>
    <n v="1774"/>
    <n v="69"/>
    <x v="672"/>
    <n v="204"/>
    <d v="2017-06-09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50"/>
    <d v="1962-01-12T00:00:00"/>
    <n v="60.736197726090822"/>
    <s v="GIS Technical Architect"/>
    <s v="Health"/>
    <s v="Mass Customer"/>
    <s v="N"/>
    <s v="No"/>
    <n v="14"/>
    <m/>
  </r>
  <r>
    <n v="8780"/>
    <n v="85"/>
    <x v="673"/>
    <n v="3"/>
    <d v="2017-12-27T00:00:00"/>
    <b v="0"/>
    <s v="Approved"/>
    <s v="WeareA2B"/>
    <s v="Standard"/>
    <s v="medium"/>
    <s v="medium"/>
    <n v="1228.07"/>
    <n v="400.91"/>
    <d v="2000-05-22T00:00:00"/>
    <n v="827.15999999999985"/>
    <s v="Female"/>
    <n v="4"/>
    <d v="1989-11-14T00:00:00"/>
    <n v="32.878663479198373"/>
    <s v="Analyst Programmer"/>
    <s v="Property"/>
    <s v="High Net Worth"/>
    <s v="N"/>
    <s v="No"/>
    <n v="17"/>
    <m/>
  </r>
  <r>
    <n v="8609"/>
    <n v="6"/>
    <x v="673"/>
    <n v="26"/>
    <d v="2017-12-04T00:00:00"/>
    <b v="0"/>
    <s v="Approved"/>
    <s v="Solex"/>
    <s v="Standard"/>
    <s v="high"/>
    <s v="medium"/>
    <n v="748.17"/>
    <n v="448.9"/>
    <d v="1991-11-10T00:00:00"/>
    <n v="299.27"/>
    <s v="Female"/>
    <n v="4"/>
    <d v="1989-11-14T00:00:00"/>
    <n v="32.878663479198373"/>
    <s v="Analyst Programmer"/>
    <s v="Property"/>
    <s v="High Net Worth"/>
    <s v="N"/>
    <s v="No"/>
    <n v="17"/>
    <m/>
  </r>
  <r>
    <n v="8736"/>
    <n v="0"/>
    <x v="673"/>
    <n v="60"/>
    <d v="2017-10-31T00:00:00"/>
    <b v="0"/>
    <s v="Approved"/>
    <s v="OHM Cycles"/>
    <s v="Standard"/>
    <s v="high"/>
    <s v="medium"/>
    <n v="227.88"/>
    <n v="136.72999999999999"/>
    <d v="2003-02-07T00:00:00"/>
    <n v="91.15"/>
    <s v="Female"/>
    <n v="4"/>
    <d v="1989-11-14T00:00:00"/>
    <n v="32.878663479198373"/>
    <s v="Analyst Programmer"/>
    <s v="Property"/>
    <s v="High Net Worth"/>
    <s v="N"/>
    <s v="No"/>
    <n v="17"/>
    <m/>
  </r>
  <r>
    <n v="1361"/>
    <n v="88"/>
    <x v="673"/>
    <n v="73"/>
    <d v="2017-10-18T00:00:00"/>
    <b v="0"/>
    <s v="Approved"/>
    <s v="Norco Bicycles"/>
    <s v="Standard"/>
    <s v="high"/>
    <s v="small"/>
    <n v="1661.92"/>
    <n v="1479.11"/>
    <d v="1994-09-09T00:00:00"/>
    <n v="182.81000000000017"/>
    <s v="Female"/>
    <n v="4"/>
    <d v="1989-11-14T00:00:00"/>
    <n v="32.878663479198373"/>
    <s v="Analyst Programmer"/>
    <s v="Property"/>
    <s v="High Net Worth"/>
    <s v="N"/>
    <s v="No"/>
    <n v="17"/>
    <m/>
  </r>
  <r>
    <n v="17069"/>
    <n v="19"/>
    <x v="673"/>
    <n v="120"/>
    <d v="2017-09-01T00:00:00"/>
    <b v="0"/>
    <s v="Approved"/>
    <s v="Trek Bicycles"/>
    <s v="Mountain"/>
    <s v="low"/>
    <s v="medium"/>
    <n v="574.64"/>
    <n v="459.71"/>
    <d v="2011-08-29T00:00:00"/>
    <n v="114.93"/>
    <s v="Female"/>
    <n v="4"/>
    <d v="1989-11-14T00:00:00"/>
    <n v="32.878663479198373"/>
    <s v="Analyst Programmer"/>
    <s v="Property"/>
    <s v="High Net Worth"/>
    <s v="N"/>
    <s v="No"/>
    <n v="17"/>
    <m/>
  </r>
  <r>
    <n v="8704"/>
    <n v="93"/>
    <x v="673"/>
    <n v="258"/>
    <d v="2017-04-16T00:00:00"/>
    <b v="0"/>
    <s v="Approved"/>
    <s v="OHM Cycles"/>
    <s v="Standard"/>
    <s v="high"/>
    <s v="medium"/>
    <n v="1458.17"/>
    <n v="874.9"/>
    <d v="2006-02-02T00:00:00"/>
    <n v="583.2700000000001"/>
    <s v="Female"/>
    <n v="4"/>
    <d v="1989-11-14T00:00:00"/>
    <n v="32.878663479198373"/>
    <s v="Analyst Programmer"/>
    <s v="Property"/>
    <s v="High Net Worth"/>
    <s v="N"/>
    <s v="No"/>
    <n v="17"/>
    <m/>
  </r>
  <r>
    <n v="5359"/>
    <n v="41"/>
    <x v="674"/>
    <n v="18"/>
    <d v="2017-12-12T00:00:00"/>
    <b v="1"/>
    <s v="Approved"/>
    <s v="Solex"/>
    <s v="Road"/>
    <s v="medium"/>
    <s v="medium"/>
    <n v="416.98"/>
    <n v="312.74"/>
    <d v="2008-03-19T00:00:00"/>
    <n v="104.24000000000001"/>
    <s v="Female"/>
    <n v="45"/>
    <d v="1995-09-12T00:00:00"/>
    <n v="27.048526493214112"/>
    <n v="0"/>
    <s v="Manufacturing"/>
    <s v="Mass Customer"/>
    <s v="N"/>
    <s v="Yes"/>
    <n v="11"/>
    <m/>
  </r>
  <r>
    <n v="17051"/>
    <n v="12"/>
    <x v="674"/>
    <n v="101"/>
    <d v="2017-09-20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45"/>
    <d v="1995-09-12T00:00:00"/>
    <n v="27.048526493214112"/>
    <n v="0"/>
    <s v="Manufacturing"/>
    <s v="Mass Customer"/>
    <s v="N"/>
    <s v="Yes"/>
    <n v="11"/>
    <m/>
  </r>
  <r>
    <n v="10391"/>
    <n v="74"/>
    <x v="674"/>
    <n v="144"/>
    <d v="2017-08-08T00:00:00"/>
    <b v="0"/>
    <s v="Approved"/>
    <s v="WeareA2B"/>
    <s v="Standard"/>
    <s v="medium"/>
    <s v="medium"/>
    <n v="1228.07"/>
    <n v="400.91"/>
    <d v="1997-01-25T00:00:00"/>
    <n v="827.15999999999985"/>
    <s v="Female"/>
    <n v="45"/>
    <d v="1995-09-12T00:00:00"/>
    <n v="27.048526493214112"/>
    <n v="0"/>
    <s v="Manufacturing"/>
    <s v="Mass Customer"/>
    <s v="N"/>
    <s v="Yes"/>
    <n v="11"/>
    <m/>
  </r>
  <r>
    <n v="2418"/>
    <n v="27"/>
    <x v="674"/>
    <n v="145"/>
    <d v="2017-08-07T00:00:00"/>
    <b v="0"/>
    <s v="Approved"/>
    <s v="Trek Bicycles"/>
    <s v="Standard"/>
    <s v="medium"/>
    <s v="medium"/>
    <n v="499.53"/>
    <n v="388.72"/>
    <d v="1991-11-10T00:00:00"/>
    <n v="110.80999999999995"/>
    <s v="Female"/>
    <n v="45"/>
    <d v="1995-09-12T00:00:00"/>
    <n v="27.048526493214112"/>
    <n v="0"/>
    <s v="Manufacturing"/>
    <s v="Mass Customer"/>
    <s v="N"/>
    <s v="Yes"/>
    <n v="11"/>
    <m/>
  </r>
  <r>
    <n v="3554"/>
    <n v="62"/>
    <x v="675"/>
    <m/>
    <d v="2017-11-28T00:00:00"/>
    <m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</r>
  <r>
    <n v="7840"/>
    <n v="68"/>
    <x v="674"/>
    <n v="174"/>
    <d v="2017-07-09T00:00:00"/>
    <b v="1"/>
    <s v="Approved"/>
    <s v="OHM Cycles"/>
    <s v="Standard"/>
    <s v="medium"/>
    <s v="medium"/>
    <n v="1636.9"/>
    <n v="44.71"/>
    <d v="2015-04-11T00:00:00"/>
    <n v="1592.19"/>
    <s v="Female"/>
    <n v="45"/>
    <d v="1995-09-12T00:00:00"/>
    <n v="27.048526493214112"/>
    <n v="0"/>
    <s v="Manufacturing"/>
    <s v="Mass Customer"/>
    <s v="N"/>
    <s v="Yes"/>
    <n v="11"/>
    <m/>
  </r>
  <r>
    <n v="5338"/>
    <n v="7"/>
    <x v="674"/>
    <n v="175"/>
    <d v="2017-07-08T00:00:00"/>
    <b v="0"/>
    <s v="Approved"/>
    <s v="Trek Bicycles"/>
    <s v="Road"/>
    <s v="low"/>
    <s v="medium"/>
    <n v="980.37"/>
    <n v="234.43"/>
    <d v="2014-03-03T00:00:00"/>
    <n v="745.94"/>
    <s v="Female"/>
    <n v="45"/>
    <d v="1995-09-12T00:00:00"/>
    <n v="27.048526493214112"/>
    <n v="0"/>
    <s v="Manufacturing"/>
    <s v="Mass Customer"/>
    <s v="N"/>
    <s v="Yes"/>
    <n v="11"/>
    <m/>
  </r>
  <r>
    <n v="11055"/>
    <n v="93"/>
    <x v="674"/>
    <n v="181"/>
    <d v="2017-07-02T00:00:00"/>
    <b v="0"/>
    <s v="Approved"/>
    <s v="WeareA2B"/>
    <s v="Standard"/>
    <s v="medium"/>
    <s v="medium"/>
    <n v="1065.03"/>
    <n v="230.09"/>
    <d v="2002-10-10T00:00:00"/>
    <n v="834.93999999999994"/>
    <s v="Female"/>
    <n v="45"/>
    <d v="1995-09-12T00:00:00"/>
    <n v="27.048526493214112"/>
    <n v="0"/>
    <s v="Manufacturing"/>
    <s v="Mass Customer"/>
    <s v="N"/>
    <s v="Yes"/>
    <n v="11"/>
    <m/>
  </r>
  <r>
    <n v="2982"/>
    <n v="81"/>
    <x v="674"/>
    <n v="197"/>
    <d v="2017-06-16T00:00:00"/>
    <b v="0"/>
    <s v="Approved"/>
    <s v="Norco Bicycles"/>
    <s v="Standard"/>
    <s v="medium"/>
    <s v="small"/>
    <n v="586.45000000000005"/>
    <n v="521.94000000000005"/>
    <d v="2013-09-16T00:00:00"/>
    <n v="64.509999999999991"/>
    <s v="Female"/>
    <n v="45"/>
    <d v="1995-09-12T00:00:00"/>
    <n v="27.048526493214112"/>
    <n v="0"/>
    <s v="Manufacturing"/>
    <s v="Mass Customer"/>
    <s v="N"/>
    <s v="Yes"/>
    <n v="11"/>
    <m/>
  </r>
  <r>
    <n v="8755"/>
    <n v="58"/>
    <x v="674"/>
    <n v="326"/>
    <d v="2017-02-07T00:00:00"/>
    <b v="0"/>
    <s v="Approved"/>
    <s v="OHM Cycles"/>
    <s v="Standard"/>
    <s v="medium"/>
    <s v="medium"/>
    <n v="912.52"/>
    <n v="141.4"/>
    <d v="2015-06-17T00:00:00"/>
    <n v="771.12"/>
    <s v="Female"/>
    <n v="45"/>
    <d v="1995-09-12T00:00:00"/>
    <n v="27.048526493214112"/>
    <n v="0"/>
    <s v="Manufacturing"/>
    <s v="Mass Customer"/>
    <s v="N"/>
    <s v="Yes"/>
    <n v="11"/>
    <m/>
  </r>
  <r>
    <n v="7274"/>
    <n v="57"/>
    <x v="676"/>
    <n v="42"/>
    <d v="2017-11-18T00:00:00"/>
    <b v="1"/>
    <s v="Approved"/>
    <s v="WeareA2B"/>
    <s v="Touring"/>
    <s v="medium"/>
    <s v="large"/>
    <n v="1890.39"/>
    <n v="260.14"/>
    <d v="1991-01-21T00:00:00"/>
    <n v="1630.25"/>
    <s v="Female"/>
    <n v="93"/>
    <d v="1956-05-11T00:00:00"/>
    <n v="66.412910054540831"/>
    <s v="Human Resources Assistant I"/>
    <s v="Property"/>
    <s v="Mass Customer"/>
    <s v="N"/>
    <s v="No"/>
    <n v="19"/>
    <m/>
  </r>
  <r>
    <n v="12741"/>
    <n v="36"/>
    <x v="676"/>
    <n v="66"/>
    <d v="2017-10-25T00:00:00"/>
    <b v="1"/>
    <s v="Approved"/>
    <s v="Solex"/>
    <s v="Standard"/>
    <s v="low"/>
    <s v="medium"/>
    <n v="945.04"/>
    <n v="507.58"/>
    <d v="1995-12-19T00:00:00"/>
    <n v="437.46"/>
    <s v="Female"/>
    <n v="93"/>
    <d v="1956-05-11T00:00:00"/>
    <n v="66.412910054540831"/>
    <s v="Human Resources Assistant I"/>
    <s v="Property"/>
    <s v="Mass Customer"/>
    <s v="N"/>
    <s v="No"/>
    <n v="19"/>
    <m/>
  </r>
  <r>
    <n v="16467"/>
    <n v="33"/>
    <x v="676"/>
    <n v="208"/>
    <d v="2017-06-05T00:00:00"/>
    <b v="0"/>
    <s v="Approved"/>
    <s v="Giant Bicycles"/>
    <s v="Standard"/>
    <s v="medium"/>
    <s v="small"/>
    <n v="1311.44"/>
    <n v="1167.18"/>
    <d v="1992-10-11T00:00:00"/>
    <n v="144.26"/>
    <s v="Female"/>
    <n v="93"/>
    <d v="1956-05-11T00:00:00"/>
    <n v="66.412910054540831"/>
    <s v="Human Resources Assistant I"/>
    <s v="Property"/>
    <s v="Mass Customer"/>
    <s v="N"/>
    <s v="No"/>
    <n v="19"/>
    <m/>
  </r>
  <r>
    <n v="18439"/>
    <n v="83"/>
    <x v="676"/>
    <n v="296"/>
    <d v="2017-03-09T00:00:00"/>
    <b v="0"/>
    <s v="Approved"/>
    <s v="Solex"/>
    <s v="Touring"/>
    <s v="medium"/>
    <s v="large"/>
    <n v="2083.94"/>
    <n v="675.03"/>
    <d v="2013-09-16T00:00:00"/>
    <n v="1408.91"/>
    <s v="Female"/>
    <n v="93"/>
    <d v="1956-05-11T00:00:00"/>
    <n v="66.412910054540831"/>
    <s v="Human Resources Assistant I"/>
    <s v="Property"/>
    <s v="Mass Customer"/>
    <s v="N"/>
    <s v="No"/>
    <n v="19"/>
    <m/>
  </r>
  <r>
    <n v="1374"/>
    <n v="33"/>
    <x v="677"/>
    <n v="92"/>
    <d v="2017-09-29T00:00:00"/>
    <b v="1"/>
    <s v="Approved"/>
    <s v="OHM Cycles"/>
    <s v="Road"/>
    <s v="medium"/>
    <s v="small"/>
    <n v="1810"/>
    <n v="1610.9"/>
    <d v="2008-03-19T00:00:00"/>
    <n v="199.09999999999991"/>
    <s v="Female"/>
    <n v="36"/>
    <d v="1995-07-13T00:00:00"/>
    <n v="27.215649780885347"/>
    <n v="0"/>
    <s v="Health"/>
    <s v="High Net Worth"/>
    <s v="N"/>
    <s v="No"/>
    <n v="6"/>
    <m/>
  </r>
  <r>
    <n v="11604"/>
    <n v="96"/>
    <x v="677"/>
    <n v="280"/>
    <d v="2017-03-25T00:00:00"/>
    <b v="1"/>
    <s v="Approved"/>
    <s v="Giant Bicycles"/>
    <s v="Standard"/>
    <s v="medium"/>
    <s v="large"/>
    <n v="1635.3"/>
    <n v="993.66"/>
    <d v="2013-06-09T00:00:00"/>
    <n v="641.64"/>
    <s v="Female"/>
    <n v="36"/>
    <d v="1995-07-13T00:00:00"/>
    <n v="27.215649780885347"/>
    <n v="0"/>
    <s v="Health"/>
    <s v="High Net Worth"/>
    <s v="N"/>
    <s v="No"/>
    <n v="6"/>
    <m/>
  </r>
  <r>
    <n v="14861"/>
    <n v="13"/>
    <x v="677"/>
    <n v="314"/>
    <d v="2017-02-19T00:00:00"/>
    <b v="0"/>
    <s v="Approved"/>
    <s v="Solex"/>
    <s v="Standard"/>
    <s v="medium"/>
    <s v="medium"/>
    <n v="1577.53"/>
    <n v="826.51"/>
    <d v="2011-03-16T00:00:00"/>
    <n v="751.02"/>
    <s v="Female"/>
    <n v="36"/>
    <d v="1995-07-13T00:00:00"/>
    <n v="27.215649780885347"/>
    <n v="0"/>
    <s v="Health"/>
    <s v="High Net Worth"/>
    <s v="N"/>
    <s v="No"/>
    <n v="6"/>
    <m/>
  </r>
  <r>
    <n v="15929"/>
    <n v="0"/>
    <x v="677"/>
    <n v="315"/>
    <d v="2017-02-18T00:00:00"/>
    <b v="0"/>
    <s v="Approved"/>
    <s v="Solex"/>
    <s v="Road"/>
    <s v="medium"/>
    <s v="medium"/>
    <n v="416.98"/>
    <n v="312.74"/>
    <d v="1997-05-10T00:00:00"/>
    <n v="104.24000000000001"/>
    <s v="Female"/>
    <n v="36"/>
    <d v="1995-07-13T00:00:00"/>
    <n v="27.215649780885347"/>
    <n v="0"/>
    <s v="Health"/>
    <s v="High Net Worth"/>
    <s v="N"/>
    <s v="No"/>
    <n v="6"/>
    <m/>
  </r>
  <r>
    <n v="19520"/>
    <n v="18"/>
    <x v="678"/>
    <n v="20"/>
    <d v="2017-12-10T00:00:00"/>
    <b v="0"/>
    <s v="Approved"/>
    <s v="Solex"/>
    <s v="Standard"/>
    <s v="medium"/>
    <s v="medium"/>
    <n v="575.27"/>
    <n v="431.45"/>
    <d v="2013-03-12T00:00:00"/>
    <n v="143.82"/>
    <s v="Female"/>
    <n v="81"/>
    <d v="1960-08-01T00:00:00"/>
    <n v="62.185512794266863"/>
    <s v="Director of Sales"/>
    <s v="Property"/>
    <s v="Mass Customer"/>
    <s v="N"/>
    <s v="No"/>
    <n v="15"/>
    <m/>
  </r>
  <r>
    <n v="18145"/>
    <n v="3"/>
    <x v="678"/>
    <n v="109"/>
    <d v="2017-09-12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81"/>
    <d v="1960-08-01T00:00:00"/>
    <n v="62.185512794266863"/>
    <s v="Director of Sales"/>
    <s v="Property"/>
    <s v="Mass Customer"/>
    <s v="N"/>
    <s v="No"/>
    <n v="15"/>
    <m/>
  </r>
  <r>
    <n v="5911"/>
    <n v="86"/>
    <x v="678"/>
    <n v="119"/>
    <d v="2017-09-02T00:00:00"/>
    <b v="0"/>
    <s v="Approved"/>
    <s v="OHM Cycles"/>
    <s v="Standard"/>
    <s v="medium"/>
    <s v="medium"/>
    <n v="235.63"/>
    <n v="125.07"/>
    <d v="2004-08-07T00:00:00"/>
    <n v="110.56"/>
    <s v="Female"/>
    <n v="81"/>
    <d v="1960-08-01T00:00:00"/>
    <n v="62.185512794266863"/>
    <s v="Director of Sales"/>
    <s v="Property"/>
    <s v="Mass Customer"/>
    <s v="N"/>
    <s v="No"/>
    <n v="15"/>
    <m/>
  </r>
  <r>
    <n v="2072"/>
    <n v="45"/>
    <x v="678"/>
    <n v="296"/>
    <d v="2017-03-09T00:00:00"/>
    <b v="0"/>
    <s v="Approved"/>
    <s v="Solex"/>
    <s v="Standard"/>
    <s v="medium"/>
    <s v="medium"/>
    <n v="441.49"/>
    <n v="84.99"/>
    <d v="1993-04-12T00:00:00"/>
    <n v="356.5"/>
    <s v="Female"/>
    <n v="81"/>
    <d v="1960-08-01T00:00:00"/>
    <n v="62.185512794266863"/>
    <s v="Director of Sales"/>
    <s v="Property"/>
    <s v="Mass Customer"/>
    <s v="N"/>
    <s v="No"/>
    <n v="15"/>
    <m/>
  </r>
  <r>
    <n v="11525"/>
    <n v="99"/>
    <x v="679"/>
    <n v="308"/>
    <d v="2017-02-25T00:00:00"/>
    <b v="1"/>
    <s v="Approved"/>
    <s v="OHM Cycles"/>
    <s v="Standard"/>
    <s v="medium"/>
    <s v="medium"/>
    <n v="1227.3399999999999"/>
    <n v="770.89"/>
    <d v="1991-05-06T00:00:00"/>
    <n v="456.44999999999993"/>
    <s v="Male"/>
    <n v="17"/>
    <d v="1962-04-05T00:00:00"/>
    <n v="60.508800465816854"/>
    <s v="Electrical Engineer"/>
    <s v="Manufacturing"/>
    <s v="Affluent Customer"/>
    <s v="N"/>
    <s v="Yes"/>
    <n v="18"/>
    <m/>
  </r>
  <r>
    <n v="12164"/>
    <n v="7"/>
    <x v="679"/>
    <n v="317"/>
    <d v="2017-02-16T00:00:00"/>
    <b v="0"/>
    <s v="Approved"/>
    <s v="Trek Bicycles"/>
    <s v="Road"/>
    <s v="low"/>
    <s v="medium"/>
    <n v="980.37"/>
    <n v="234.43"/>
    <d v="2003-08-05T00:00:00"/>
    <n v="745.94"/>
    <s v="Male"/>
    <n v="17"/>
    <d v="1962-04-05T00:00:00"/>
    <n v="60.508800465816854"/>
    <s v="Electrical Engineer"/>
    <s v="Manufacturing"/>
    <s v="Affluent Customer"/>
    <s v="N"/>
    <s v="Yes"/>
    <n v="18"/>
    <m/>
  </r>
  <r>
    <n v="19697"/>
    <n v="68"/>
    <x v="680"/>
    <n v="65"/>
    <d v="2017-10-26T00:00:00"/>
    <b v="1"/>
    <s v="Approved"/>
    <s v="OHM Cycles"/>
    <s v="Standard"/>
    <s v="medium"/>
    <s v="medium"/>
    <n v="1636.9"/>
    <n v="44.71"/>
    <d v="2010-08-20T00:00:00"/>
    <n v="1592.19"/>
    <s v="Male"/>
    <n v="39"/>
    <d v="1977-08-14T00:00:00"/>
    <n v="45.138937451801112"/>
    <s v="Speech Pathologist"/>
    <s v="Property"/>
    <s v="Mass Customer"/>
    <s v="N"/>
    <s v="No"/>
    <n v="20"/>
    <m/>
  </r>
  <r>
    <n v="13246"/>
    <n v="28"/>
    <x v="680"/>
    <n v="96"/>
    <d v="2017-09-25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39"/>
    <d v="1977-08-14T00:00:00"/>
    <n v="45.138937451801112"/>
    <s v="Speech Pathologist"/>
    <s v="Property"/>
    <s v="Mass Customer"/>
    <s v="N"/>
    <s v="No"/>
    <n v="20"/>
    <m/>
  </r>
  <r>
    <n v="9837"/>
    <n v="66"/>
    <x v="680"/>
    <n v="161"/>
    <d v="2017-07-22T00:00:00"/>
    <b v="1"/>
    <s v="Approved"/>
    <s v="Giant Bicycles"/>
    <s v="Road"/>
    <s v="low"/>
    <s v="small"/>
    <n v="590.26"/>
    <n v="525.33000000000004"/>
    <d v="2010-11-05T00:00:00"/>
    <n v="64.92999999999995"/>
    <s v="Male"/>
    <n v="39"/>
    <d v="1977-08-14T00:00:00"/>
    <n v="45.138937451801112"/>
    <s v="Speech Pathologist"/>
    <s v="Property"/>
    <s v="Mass Customer"/>
    <s v="N"/>
    <s v="No"/>
    <n v="20"/>
    <m/>
  </r>
  <r>
    <n v="12830"/>
    <n v="32"/>
    <x v="680"/>
    <n v="181"/>
    <d v="2017-07-02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39"/>
    <d v="1977-08-14T00:00:00"/>
    <n v="45.138937451801112"/>
    <s v="Speech Pathologist"/>
    <s v="Property"/>
    <s v="Mass Customer"/>
    <s v="N"/>
    <s v="No"/>
    <n v="20"/>
    <m/>
  </r>
  <r>
    <n v="9059"/>
    <n v="14"/>
    <x v="680"/>
    <n v="308"/>
    <d v="2017-02-25T00:00:00"/>
    <b v="0"/>
    <s v="Approved"/>
    <s v="Trek Bicycles"/>
    <s v="Standard"/>
    <s v="medium"/>
    <s v="small"/>
    <n v="1386.84"/>
    <n v="1234.29"/>
    <d v="2003-08-05T00:00:00"/>
    <n v="152.54999999999995"/>
    <s v="Male"/>
    <n v="39"/>
    <d v="1977-08-14T00:00:00"/>
    <n v="45.138937451801112"/>
    <s v="Speech Pathologist"/>
    <s v="Property"/>
    <s v="Mass Customer"/>
    <s v="N"/>
    <s v="No"/>
    <n v="20"/>
    <m/>
  </r>
  <r>
    <n v="9238"/>
    <n v="53"/>
    <x v="680"/>
    <n v="328"/>
    <d v="2017-02-05T00:00:00"/>
    <b v="1"/>
    <s v="Approved"/>
    <s v="OHM Cycles"/>
    <s v="Standard"/>
    <s v="medium"/>
    <s v="medium"/>
    <n v="795.34"/>
    <n v="101.58"/>
    <d v="1997-02-09T00:00:00"/>
    <n v="693.76"/>
    <s v="Male"/>
    <n v="39"/>
    <d v="1977-08-14T00:00:00"/>
    <n v="45.138937451801112"/>
    <s v="Speech Pathologist"/>
    <s v="Property"/>
    <s v="Mass Customer"/>
    <s v="N"/>
    <s v="No"/>
    <n v="20"/>
    <m/>
  </r>
  <r>
    <n v="12584"/>
    <n v="34"/>
    <x v="680"/>
    <n v="340"/>
    <d v="2017-01-24T00:00:00"/>
    <b v="1"/>
    <s v="Approved"/>
    <s v="Norco Bicycles"/>
    <s v="Road"/>
    <s v="high"/>
    <s v="large"/>
    <n v="774.53"/>
    <n v="464.72"/>
    <d v="2003-03-18T00:00:00"/>
    <n v="309.80999999999995"/>
    <s v="Male"/>
    <n v="39"/>
    <d v="1977-08-14T00:00:00"/>
    <n v="45.138937451801112"/>
    <s v="Speech Pathologist"/>
    <s v="Property"/>
    <s v="Mass Customer"/>
    <s v="N"/>
    <s v="No"/>
    <n v="20"/>
    <m/>
  </r>
  <r>
    <n v="18505"/>
    <n v="21"/>
    <x v="681"/>
    <n v="103"/>
    <d v="2017-09-18T00:00:00"/>
    <b v="1"/>
    <s v="Approved"/>
    <s v="Solex"/>
    <s v="Standard"/>
    <s v="medium"/>
    <s v="large"/>
    <n v="1071.23"/>
    <n v="380.74"/>
    <d v="2016-11-22T00:00:00"/>
    <n v="690.49"/>
    <s v="Female"/>
    <n v="54"/>
    <d v="1973-03-26T00:00:00"/>
    <n v="49.527978548008633"/>
    <s v="Financial Analyst"/>
    <s v="Financial Services"/>
    <s v="Mass Customer"/>
    <s v="N"/>
    <s v="Yes"/>
    <n v="5"/>
    <m/>
  </r>
  <r>
    <n v="17078"/>
    <n v="50"/>
    <x v="681"/>
    <n v="144"/>
    <d v="2017-08-08T00:00:00"/>
    <b v="0"/>
    <s v="Approved"/>
    <s v="WeareA2B"/>
    <s v="Standard"/>
    <s v="medium"/>
    <s v="small"/>
    <n v="175.89"/>
    <n v="131.91999999999999"/>
    <d v="2009-04-12T00:00:00"/>
    <n v="43.97"/>
    <s v="Female"/>
    <n v="54"/>
    <d v="1973-03-26T00:00:00"/>
    <n v="49.527978548008633"/>
    <s v="Financial Analyst"/>
    <s v="Financial Services"/>
    <s v="Mass Customer"/>
    <s v="N"/>
    <s v="Yes"/>
    <n v="5"/>
    <m/>
  </r>
  <r>
    <n v="2366"/>
    <n v="27"/>
    <x v="681"/>
    <n v="160"/>
    <d v="2017-07-23T00:00:00"/>
    <b v="1"/>
    <s v="Approved"/>
    <s v="Trek Bicycles"/>
    <s v="Standard"/>
    <s v="medium"/>
    <s v="medium"/>
    <n v="499.53"/>
    <n v="388.72"/>
    <d v="2003-03-18T00:00:00"/>
    <n v="110.80999999999995"/>
    <s v="Female"/>
    <n v="54"/>
    <d v="1973-03-26T00:00:00"/>
    <n v="49.527978548008633"/>
    <s v="Financial Analyst"/>
    <s v="Financial Services"/>
    <s v="Mass Customer"/>
    <s v="N"/>
    <s v="Yes"/>
    <n v="5"/>
    <m/>
  </r>
  <r>
    <n v="18107"/>
    <n v="76"/>
    <x v="681"/>
    <n v="160"/>
    <d v="2017-07-23T00:00:00"/>
    <b v="0"/>
    <s v="Approved"/>
    <s v="WeareA2B"/>
    <s v="Standard"/>
    <s v="low"/>
    <s v="medium"/>
    <n v="642.30999999999995"/>
    <n v="513.85"/>
    <d v="2004-12-18T00:00:00"/>
    <n v="128.45999999999992"/>
    <s v="Female"/>
    <n v="54"/>
    <d v="1973-03-26T00:00:00"/>
    <n v="49.527978548008633"/>
    <s v="Financial Analyst"/>
    <s v="Financial Services"/>
    <s v="Mass Customer"/>
    <s v="N"/>
    <s v="Yes"/>
    <n v="5"/>
    <m/>
  </r>
  <r>
    <n v="4058"/>
    <n v="31"/>
    <x v="681"/>
    <n v="181"/>
    <d v="2017-07-02T00:00:00"/>
    <b v="0"/>
    <s v="Approved"/>
    <s v="Giant Bicycles"/>
    <s v="Standard"/>
    <s v="medium"/>
    <s v="medium"/>
    <n v="230.91"/>
    <n v="173.18"/>
    <d v="2010-06-07T00:00:00"/>
    <n v="57.72999999999999"/>
    <s v="Female"/>
    <n v="54"/>
    <d v="1973-03-26T00:00:00"/>
    <n v="49.527978548008633"/>
    <s v="Financial Analyst"/>
    <s v="Financial Services"/>
    <s v="Mass Customer"/>
    <s v="N"/>
    <s v="Yes"/>
    <n v="5"/>
    <m/>
  </r>
  <r>
    <n v="9536"/>
    <n v="42"/>
    <x v="681"/>
    <n v="198"/>
    <d v="2017-06-15T00:00:00"/>
    <b v="1"/>
    <s v="Approved"/>
    <s v="OHM Cycles"/>
    <s v="Road"/>
    <s v="medium"/>
    <s v="small"/>
    <n v="1810"/>
    <n v="1610.9"/>
    <d v="1993-04-12T00:00:00"/>
    <n v="199.09999999999991"/>
    <s v="Female"/>
    <n v="54"/>
    <d v="1973-03-26T00:00:00"/>
    <n v="49.527978548008633"/>
    <s v="Financial Analyst"/>
    <s v="Financial Services"/>
    <s v="Mass Customer"/>
    <s v="N"/>
    <s v="Yes"/>
    <n v="5"/>
    <m/>
  </r>
  <r>
    <n v="14144"/>
    <n v="7"/>
    <x v="681"/>
    <n v="244"/>
    <d v="2017-04-30T00:00:00"/>
    <b v="0"/>
    <s v="Approved"/>
    <s v="Trek Bicycles"/>
    <s v="Road"/>
    <s v="low"/>
    <s v="medium"/>
    <n v="980.37"/>
    <n v="234.43"/>
    <d v="2007-08-04T00:00:00"/>
    <n v="745.94"/>
    <s v="Female"/>
    <n v="54"/>
    <d v="1973-03-26T00:00:00"/>
    <n v="49.527978548008633"/>
    <s v="Financial Analyst"/>
    <s v="Financial Services"/>
    <s v="Mass Customer"/>
    <s v="N"/>
    <s v="Yes"/>
    <n v="5"/>
    <m/>
  </r>
  <r>
    <n v="18254"/>
    <n v="19"/>
    <x v="681"/>
    <n v="256"/>
    <d v="2017-04-18T00:00:00"/>
    <b v="1"/>
    <s v="Approved"/>
    <s v="OHM Cycles"/>
    <s v="Road"/>
    <s v="high"/>
    <s v="large"/>
    <n v="12.01"/>
    <n v="7.21"/>
    <d v="1996-04-05T00:00:00"/>
    <n v="4.8"/>
    <s v="Female"/>
    <n v="54"/>
    <d v="1973-03-26T00:00:00"/>
    <n v="49.527978548008633"/>
    <s v="Financial Analyst"/>
    <s v="Financial Services"/>
    <s v="Mass Customer"/>
    <s v="N"/>
    <s v="Yes"/>
    <n v="5"/>
    <m/>
  </r>
  <r>
    <n v="6429"/>
    <n v="9"/>
    <x v="682"/>
    <n v="2"/>
    <d v="2017-12-28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78"/>
    <d v="1964-11-29T00:00:00"/>
    <n v="57.854005944951794"/>
    <s v="Systems Administrator III"/>
    <s v="n/a"/>
    <s v="High Net Worth"/>
    <s v="N"/>
    <s v="No"/>
    <n v="14"/>
    <m/>
  </r>
  <r>
    <n v="13484"/>
    <n v="66"/>
    <x v="682"/>
    <n v="45"/>
    <d v="2017-11-15T00:00:00"/>
    <b v="0"/>
    <s v="Approved"/>
    <s v="Solex"/>
    <s v="Standard"/>
    <s v="medium"/>
    <s v="medium"/>
    <n v="1163.8900000000001"/>
    <n v="589.27"/>
    <d v="2016-07-09T00:00:00"/>
    <n v="574.62000000000012"/>
    <s v="Male"/>
    <n v="78"/>
    <d v="1964-11-29T00:00:00"/>
    <n v="57.854005944951794"/>
    <s v="Systems Administrator III"/>
    <s v="n/a"/>
    <s v="High Net Worth"/>
    <s v="N"/>
    <s v="No"/>
    <n v="14"/>
    <m/>
  </r>
  <r>
    <n v="18459"/>
    <n v="66"/>
    <x v="682"/>
    <n v="118"/>
    <d v="2017-09-03T00:00:00"/>
    <b v="0"/>
    <s v="Approved"/>
    <s v="Solex"/>
    <s v="Standard"/>
    <s v="medium"/>
    <s v="medium"/>
    <n v="1163.8900000000001"/>
    <n v="589.27"/>
    <d v="2016-07-09T00:00:00"/>
    <n v="574.62000000000012"/>
    <s v="Male"/>
    <n v="78"/>
    <d v="1964-11-29T00:00:00"/>
    <n v="57.854005944951794"/>
    <s v="Systems Administrator III"/>
    <s v="n/a"/>
    <s v="High Net Worth"/>
    <s v="N"/>
    <s v="No"/>
    <n v="14"/>
    <m/>
  </r>
  <r>
    <n v="6958"/>
    <n v="54"/>
    <x v="682"/>
    <n v="168"/>
    <d v="2017-07-15T00:00:00"/>
    <b v="0"/>
    <s v="Approved"/>
    <s v="WeareA2B"/>
    <s v="Standard"/>
    <s v="medium"/>
    <s v="medium"/>
    <n v="1807.45"/>
    <n v="778.69"/>
    <d v="2015-05-21T00:00:00"/>
    <n v="1028.76"/>
    <s v="Male"/>
    <n v="78"/>
    <d v="1964-11-29T00:00:00"/>
    <n v="57.854005944951794"/>
    <s v="Systems Administrator III"/>
    <s v="n/a"/>
    <s v="High Net Worth"/>
    <s v="N"/>
    <s v="No"/>
    <n v="14"/>
    <m/>
  </r>
  <r>
    <n v="8989"/>
    <n v="0"/>
    <x v="682"/>
    <n v="187"/>
    <d v="2017-06-26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78"/>
    <d v="1964-11-29T00:00:00"/>
    <n v="57.854005944951794"/>
    <s v="Systems Administrator III"/>
    <s v="n/a"/>
    <s v="High Net Worth"/>
    <s v="N"/>
    <s v="No"/>
    <n v="14"/>
    <m/>
  </r>
  <r>
    <n v="2763"/>
    <n v="63"/>
    <x v="682"/>
    <n v="240"/>
    <d v="2017-05-04T00:00:00"/>
    <b v="1"/>
    <s v="Approved"/>
    <s v="WeareA2B"/>
    <s v="Standard"/>
    <s v="medium"/>
    <s v="medium"/>
    <n v="1992.93"/>
    <n v="762.63"/>
    <d v="1993-05-26T00:00:00"/>
    <n v="1230.3000000000002"/>
    <s v="Male"/>
    <n v="78"/>
    <d v="1964-11-29T00:00:00"/>
    <n v="57.854005944951794"/>
    <s v="Systems Administrator III"/>
    <s v="n/a"/>
    <s v="High Net Worth"/>
    <s v="N"/>
    <s v="No"/>
    <n v="14"/>
    <m/>
  </r>
  <r>
    <n v="218"/>
    <n v="40"/>
    <x v="682"/>
    <n v="253"/>
    <d v="2017-04-21T00:00:00"/>
    <b v="0"/>
    <s v="Approved"/>
    <s v="Trek Bicycles"/>
    <s v="Road"/>
    <s v="medium"/>
    <s v="large"/>
    <n v="1894.19"/>
    <n v="598.76"/>
    <d v="2003-07-21T00:00:00"/>
    <n v="1295.43"/>
    <s v="Male"/>
    <n v="78"/>
    <d v="1964-11-29T00:00:00"/>
    <n v="57.854005944951794"/>
    <s v="Systems Administrator III"/>
    <s v="n/a"/>
    <s v="High Net Worth"/>
    <s v="N"/>
    <s v="No"/>
    <n v="14"/>
    <m/>
  </r>
  <r>
    <n v="1787"/>
    <n v="63"/>
    <x v="682"/>
    <n v="280"/>
    <d v="2017-03-25T00:00:00"/>
    <b v="0"/>
    <s v="Approved"/>
    <s v="WeareA2B"/>
    <s v="Standard"/>
    <s v="medium"/>
    <s v="medium"/>
    <n v="1992.93"/>
    <n v="762.63"/>
    <d v="1993-05-26T00:00:00"/>
    <n v="1230.3000000000002"/>
    <s v="Male"/>
    <n v="78"/>
    <d v="1964-11-29T00:00:00"/>
    <n v="57.854005944951794"/>
    <s v="Systems Administrator III"/>
    <s v="n/a"/>
    <s v="High Net Worth"/>
    <s v="N"/>
    <s v="No"/>
    <n v="14"/>
    <m/>
  </r>
  <r>
    <n v="9734"/>
    <n v="0"/>
    <x v="682"/>
    <n v="342"/>
    <d v="2017-01-22T00:00:00"/>
    <b v="1"/>
    <s v="Approved"/>
    <s v="Solex"/>
    <s v="Standard"/>
    <s v="medium"/>
    <s v="medium"/>
    <n v="71.489999999999995"/>
    <n v="53.62"/>
    <d v="2012-12-02T00:00:00"/>
    <n v="17.869999999999997"/>
    <s v="Male"/>
    <n v="78"/>
    <d v="1964-11-29T00:00:00"/>
    <n v="57.854005944951794"/>
    <s v="Systems Administrator III"/>
    <s v="n/a"/>
    <s v="High Net Worth"/>
    <s v="N"/>
    <s v="No"/>
    <n v="14"/>
    <m/>
  </r>
  <r>
    <n v="8888"/>
    <n v="79"/>
    <x v="683"/>
    <n v="266"/>
    <d v="2017-04-08T00:00:00"/>
    <b v="0"/>
    <s v="Approved"/>
    <s v="Norco Bicycles"/>
    <s v="Standard"/>
    <s v="medium"/>
    <s v="medium"/>
    <n v="1555.58"/>
    <n v="818.01"/>
    <d v="2003-09-09T00:00:00"/>
    <n v="737.56999999999994"/>
    <s v="Male"/>
    <n v="18"/>
    <d v="1968-10-18T00:00:00"/>
    <n v="53.966334712392197"/>
    <n v="0"/>
    <s v="Financial Services"/>
    <s v="Mass Customer"/>
    <s v="N"/>
    <s v="No"/>
    <n v="17"/>
    <m/>
  </r>
  <r>
    <n v="8796"/>
    <n v="79"/>
    <x v="683"/>
    <n v="290"/>
    <d v="2017-03-15T00:00:00"/>
    <b v="0"/>
    <s v="Approved"/>
    <s v="Norco Bicycles"/>
    <s v="Standard"/>
    <s v="medium"/>
    <s v="medium"/>
    <n v="1555.58"/>
    <n v="818.01"/>
    <d v="2003-09-09T00:00:00"/>
    <n v="737.56999999999994"/>
    <s v="Male"/>
    <n v="18"/>
    <d v="1968-10-18T00:00:00"/>
    <n v="53.966334712392197"/>
    <n v="0"/>
    <s v="Financial Services"/>
    <s v="Mass Customer"/>
    <s v="N"/>
    <s v="No"/>
    <n v="17"/>
    <m/>
  </r>
  <r>
    <n v="1997"/>
    <n v="14"/>
    <x v="683"/>
    <n v="314"/>
    <d v="2017-02-19T00:00:00"/>
    <b v="1"/>
    <s v="Approved"/>
    <s v="Trek Bicycles"/>
    <s v="Standard"/>
    <s v="medium"/>
    <s v="small"/>
    <n v="1386.84"/>
    <n v="1234.29"/>
    <d v="2003-08-05T00:00:00"/>
    <n v="152.54999999999995"/>
    <s v="Male"/>
    <n v="18"/>
    <d v="1968-10-18T00:00:00"/>
    <n v="53.966334712392197"/>
    <n v="0"/>
    <s v="Financial Services"/>
    <s v="Mass Customer"/>
    <s v="N"/>
    <s v="No"/>
    <n v="17"/>
    <m/>
  </r>
  <r>
    <n v="11863"/>
    <n v="74"/>
    <x v="684"/>
    <n v="93"/>
    <d v="2017-09-28T00:00:00"/>
    <b v="0"/>
    <s v="Approved"/>
    <s v="WeareA2B"/>
    <s v="Standard"/>
    <s v="medium"/>
    <s v="medium"/>
    <n v="1762.96"/>
    <n v="950.52"/>
    <d v="2014-07-28T00:00:00"/>
    <n v="812.44"/>
    <s v="Male"/>
    <n v="52"/>
    <d v="1988-04-23T00:00:00"/>
    <n v="34.44030731481481"/>
    <s v="Health Coach II"/>
    <s v="Property"/>
    <s v="High Net Worth"/>
    <s v="N"/>
    <s v="No"/>
    <n v="4"/>
    <m/>
  </r>
  <r>
    <n v="698"/>
    <n v="88"/>
    <x v="684"/>
    <n v="181"/>
    <d v="2017-07-02T00:00:00"/>
    <b v="1"/>
    <s v="Approved"/>
    <s v="Norco Bicycles"/>
    <s v="Standard"/>
    <s v="high"/>
    <s v="small"/>
    <n v="1661.92"/>
    <n v="1479.11"/>
    <d v="1994-09-09T00:00:00"/>
    <n v="182.81000000000017"/>
    <s v="Male"/>
    <n v="52"/>
    <d v="1988-04-23T00:00:00"/>
    <n v="34.44030731481481"/>
    <s v="Health Coach II"/>
    <s v="Property"/>
    <s v="High Net Worth"/>
    <s v="N"/>
    <s v="No"/>
    <n v="4"/>
    <m/>
  </r>
  <r>
    <n v="17385"/>
    <n v="96"/>
    <x v="684"/>
    <n v="231"/>
    <d v="2017-05-13T00:00:00"/>
    <b v="1"/>
    <s v="Approved"/>
    <s v="Giant Bicycles"/>
    <s v="Standard"/>
    <s v="medium"/>
    <s v="large"/>
    <n v="1635.3"/>
    <n v="993.66"/>
    <d v="2013-06-09T00:00:00"/>
    <n v="641.64"/>
    <s v="Male"/>
    <n v="52"/>
    <d v="1988-04-23T00:00:00"/>
    <n v="34.44030731481481"/>
    <s v="Health Coach II"/>
    <s v="Property"/>
    <s v="High Net Worth"/>
    <s v="N"/>
    <s v="No"/>
    <n v="4"/>
    <m/>
  </r>
  <r>
    <n v="8034"/>
    <n v="73"/>
    <x v="685"/>
    <n v="90"/>
    <d v="2017-10-01T00:00:00"/>
    <b v="0"/>
    <s v="Approved"/>
    <s v="Solex"/>
    <s v="Standard"/>
    <s v="medium"/>
    <s v="medium"/>
    <n v="1945.43"/>
    <n v="333.18"/>
    <d v="2002-08-31T00:00:00"/>
    <n v="1612.25"/>
    <s v="Male"/>
    <n v="44"/>
    <d v="1976-01-13T00:00:00"/>
    <n v="46.725238821981236"/>
    <s v="Research Assistant II"/>
    <s v="Manufacturing"/>
    <s v="Mass Customer"/>
    <s v="N"/>
    <s v="Yes"/>
    <n v="13"/>
    <m/>
  </r>
  <r>
    <n v="18101"/>
    <n v="77"/>
    <x v="685"/>
    <n v="154"/>
    <d v="2017-07-29T00:00:00"/>
    <b v="1"/>
    <s v="Approved"/>
    <s v="Norco Bicycles"/>
    <s v="Road"/>
    <s v="medium"/>
    <s v="large"/>
    <n v="1240.31"/>
    <n v="795.1"/>
    <d v="2011-01-10T00:00:00"/>
    <n v="445.20999999999992"/>
    <s v="Male"/>
    <n v="44"/>
    <d v="1976-01-13T00:00:00"/>
    <n v="46.725238821981236"/>
    <s v="Research Assistant II"/>
    <s v="Manufacturing"/>
    <s v="Mass Customer"/>
    <s v="N"/>
    <s v="Yes"/>
    <n v="13"/>
    <m/>
  </r>
  <r>
    <n v="290"/>
    <n v="55"/>
    <x v="685"/>
    <n v="269"/>
    <d v="2017-04-05T00:00:00"/>
    <b v="1"/>
    <s v="Approved"/>
    <s v="Trek Bicycles"/>
    <s v="Road"/>
    <s v="medium"/>
    <s v="large"/>
    <n v="1894.19"/>
    <n v="598.76"/>
    <d v="1993-07-20T00:00:00"/>
    <n v="1295.43"/>
    <s v="Male"/>
    <n v="44"/>
    <d v="1976-01-13T00:00:00"/>
    <n v="46.725238821981236"/>
    <s v="Research Assistant II"/>
    <s v="Manufacturing"/>
    <s v="Mass Customer"/>
    <s v="N"/>
    <s v="Yes"/>
    <n v="13"/>
    <m/>
  </r>
  <r>
    <n v="4164"/>
    <n v="0"/>
    <x v="686"/>
    <n v="16"/>
    <d v="2017-12-14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33"/>
    <d v="1974-11-27T00:00:00"/>
    <n v="47.854005944951794"/>
    <s v="Assistant Media Planner"/>
    <s v="Entertainment"/>
    <s v="High Net Worth"/>
    <s v="N"/>
    <s v="Yes"/>
    <n v="7"/>
    <m/>
  </r>
  <r>
    <n v="14231"/>
    <n v="9"/>
    <x v="686"/>
    <n v="162"/>
    <d v="2017-07-21T00:00:00"/>
    <b v="0"/>
    <s v="Approved"/>
    <s v="Norco Bicycles"/>
    <s v="Standard"/>
    <s v="medium"/>
    <s v="small"/>
    <n v="1216.1400000000001"/>
    <n v="1082.3599999999999"/>
    <d v="1995-12-19T00:00:00"/>
    <n v="133.7800000000002"/>
    <s v="Female"/>
    <n v="33"/>
    <d v="1974-11-27T00:00:00"/>
    <n v="47.854005944951794"/>
    <s v="Assistant Media Planner"/>
    <s v="Entertainment"/>
    <s v="High Net Worth"/>
    <s v="N"/>
    <s v="Yes"/>
    <n v="7"/>
    <m/>
  </r>
  <r>
    <n v="18931"/>
    <n v="17"/>
    <x v="686"/>
    <n v="163"/>
    <d v="2017-07-20T00:00:00"/>
    <b v="1"/>
    <s v="Approved"/>
    <s v="WeareA2B"/>
    <s v="Touring"/>
    <s v="medium"/>
    <s v="large"/>
    <n v="1362.99"/>
    <n v="57.74"/>
    <d v="2000-11-03T00:00:00"/>
    <n v="1305.25"/>
    <s v="Female"/>
    <n v="33"/>
    <d v="1974-11-27T00:00:00"/>
    <n v="47.854005944951794"/>
    <s v="Assistant Media Planner"/>
    <s v="Entertainment"/>
    <s v="High Net Worth"/>
    <s v="N"/>
    <s v="Yes"/>
    <n v="7"/>
    <m/>
  </r>
  <r>
    <n v="18392"/>
    <n v="61"/>
    <x v="686"/>
    <n v="251"/>
    <d v="2017-04-23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33"/>
    <d v="1974-11-27T00:00:00"/>
    <n v="47.854005944951794"/>
    <s v="Assistant Media Planner"/>
    <s v="Entertainment"/>
    <s v="High Net Worth"/>
    <s v="N"/>
    <s v="Yes"/>
    <n v="7"/>
    <m/>
  </r>
  <r>
    <n v="8919"/>
    <n v="86"/>
    <x v="686"/>
    <n v="259"/>
    <d v="2017-04-15T00:00:00"/>
    <b v="1"/>
    <s v="Approved"/>
    <s v="Norco Bicycles"/>
    <s v="Road"/>
    <s v="high"/>
    <s v="large"/>
    <n v="774.53"/>
    <n v="464.72"/>
    <d v="2006-02-02T00:00:00"/>
    <n v="309.80999999999995"/>
    <s v="Female"/>
    <n v="33"/>
    <d v="1974-11-27T00:00:00"/>
    <n v="47.854005944951794"/>
    <s v="Assistant Media Planner"/>
    <s v="Entertainment"/>
    <s v="High Net Worth"/>
    <s v="N"/>
    <s v="Yes"/>
    <n v="7"/>
    <m/>
  </r>
  <r>
    <n v="11686"/>
    <n v="32"/>
    <x v="686"/>
    <n v="350"/>
    <d v="2017-01-14T00:00:00"/>
    <b v="1"/>
    <s v="Approved"/>
    <s v="Giant Bicycles"/>
    <s v="Standard"/>
    <s v="high"/>
    <s v="medium"/>
    <n v="1179"/>
    <n v="707.4"/>
    <d v="1998-12-16T00:00:00"/>
    <n v="471.6"/>
    <s v="Female"/>
    <n v="33"/>
    <d v="1974-11-27T00:00:00"/>
    <n v="47.854005944951794"/>
    <s v="Assistant Media Planner"/>
    <s v="Entertainment"/>
    <s v="High Net Worth"/>
    <s v="N"/>
    <s v="Yes"/>
    <n v="7"/>
    <m/>
  </r>
  <r>
    <n v="7329"/>
    <n v="32"/>
    <x v="687"/>
    <n v="54"/>
    <d v="2017-11-06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12"/>
    <d v="1992-11-24T00:00:00"/>
    <n v="29.848526493214113"/>
    <s v="Geological Engineer"/>
    <s v="Manufacturing"/>
    <s v="Mass Customer"/>
    <s v="N"/>
    <s v="No"/>
    <n v="2"/>
    <m/>
  </r>
  <r>
    <n v="17291"/>
    <n v="66"/>
    <x v="687"/>
    <n v="68"/>
    <d v="2017-10-23T00:00:00"/>
    <b v="0"/>
    <s v="Approved"/>
    <s v="Giant Bicycles"/>
    <s v="Road"/>
    <s v="low"/>
    <s v="small"/>
    <n v="590.26"/>
    <n v="525.33000000000004"/>
    <d v="2010-11-05T00:00:00"/>
    <n v="64.92999999999995"/>
    <s v="Male"/>
    <n v="12"/>
    <d v="1992-11-24T00:00:00"/>
    <n v="29.848526493214113"/>
    <s v="Geological Engineer"/>
    <s v="Manufacturing"/>
    <s v="Mass Customer"/>
    <s v="N"/>
    <s v="No"/>
    <n v="2"/>
    <m/>
  </r>
  <r>
    <n v="18874"/>
    <n v="37"/>
    <x v="687"/>
    <n v="106"/>
    <d v="2017-09-15T00:00:00"/>
    <b v="1"/>
    <s v="Approved"/>
    <s v="OHM Cycles"/>
    <s v="Standard"/>
    <s v="low"/>
    <s v="medium"/>
    <n v="1793.43"/>
    <n v="248.82"/>
    <d v="1999-07-20T00:00:00"/>
    <n v="1544.6100000000001"/>
    <s v="Male"/>
    <n v="12"/>
    <d v="1992-11-24T00:00:00"/>
    <n v="29.848526493214113"/>
    <s v="Geological Engineer"/>
    <s v="Manufacturing"/>
    <s v="Mass Customer"/>
    <s v="N"/>
    <s v="No"/>
    <n v="2"/>
    <m/>
  </r>
  <r>
    <n v="13835"/>
    <n v="85"/>
    <x v="687"/>
    <n v="141"/>
    <d v="2017-08-11T00:00:00"/>
    <b v="1"/>
    <s v="Approved"/>
    <s v="WeareA2B"/>
    <s v="Standard"/>
    <s v="medium"/>
    <s v="medium"/>
    <n v="752.64"/>
    <n v="205.36"/>
    <d v="2015-08-02T00:00:00"/>
    <n v="547.28"/>
    <s v="Male"/>
    <n v="12"/>
    <d v="1992-11-24T00:00:00"/>
    <n v="29.848526493214113"/>
    <s v="Geological Engineer"/>
    <s v="Manufacturing"/>
    <s v="Mass Customer"/>
    <s v="N"/>
    <s v="No"/>
    <n v="2"/>
    <m/>
  </r>
  <r>
    <n v="678"/>
    <n v="61"/>
    <x v="687"/>
    <n v="146"/>
    <d v="2017-08-06T00:00:00"/>
    <b v="0"/>
    <s v="Approved"/>
    <s v="OHM Cycles"/>
    <s v="Standard"/>
    <s v="low"/>
    <s v="medium"/>
    <n v="71.16"/>
    <n v="56.93"/>
    <d v="2015-06-17T00:00:00"/>
    <n v="14.229999999999997"/>
    <s v="Male"/>
    <n v="12"/>
    <d v="1992-11-24T00:00:00"/>
    <n v="29.848526493214113"/>
    <s v="Geological Engineer"/>
    <s v="Manufacturing"/>
    <s v="Mass Customer"/>
    <s v="N"/>
    <s v="No"/>
    <n v="2"/>
    <m/>
  </r>
  <r>
    <n v="1969"/>
    <n v="50"/>
    <x v="687"/>
    <n v="259"/>
    <d v="2017-04-15T00:00:00"/>
    <b v="0"/>
    <s v="Approved"/>
    <s v="WeareA2B"/>
    <s v="Standard"/>
    <s v="medium"/>
    <s v="small"/>
    <n v="175.89"/>
    <n v="131.91999999999999"/>
    <d v="2003-02-16T00:00:00"/>
    <n v="43.97"/>
    <s v="Male"/>
    <n v="12"/>
    <d v="1992-11-24T00:00:00"/>
    <n v="29.848526493214113"/>
    <s v="Geological Engineer"/>
    <s v="Manufacturing"/>
    <s v="Mass Customer"/>
    <s v="N"/>
    <s v="No"/>
    <n v="2"/>
    <m/>
  </r>
  <r>
    <n v="15128"/>
    <n v="20"/>
    <x v="687"/>
    <n v="324"/>
    <d v="2017-02-09T00:00:00"/>
    <b v="0"/>
    <s v="Approved"/>
    <s v="Trek Bicycles"/>
    <s v="Standard"/>
    <s v="medium"/>
    <s v="small"/>
    <n v="1775.81"/>
    <n v="1580.47"/>
    <d v="2010-05-05T00:00:00"/>
    <n v="195.33999999999992"/>
    <s v="Male"/>
    <n v="12"/>
    <d v="1992-11-24T00:00:00"/>
    <n v="29.848526493214113"/>
    <s v="Geological Engineer"/>
    <s v="Manufacturing"/>
    <s v="Mass Customer"/>
    <s v="N"/>
    <s v="No"/>
    <n v="2"/>
    <m/>
  </r>
  <r>
    <n v="9681"/>
    <n v="99"/>
    <x v="687"/>
    <n v="327"/>
    <d v="2017-02-06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12"/>
    <d v="1992-11-24T00:00:00"/>
    <n v="29.848526493214113"/>
    <s v="Geological Engineer"/>
    <s v="Manufacturing"/>
    <s v="Mass Customer"/>
    <s v="N"/>
    <s v="No"/>
    <n v="2"/>
    <m/>
  </r>
  <r>
    <n v="1543"/>
    <n v="80"/>
    <x v="687"/>
    <n v="346"/>
    <d v="2017-01-18T00:00:00"/>
    <b v="1"/>
    <s v="Approved"/>
    <s v="OHM Cycles"/>
    <s v="Touring"/>
    <s v="low"/>
    <s v="medium"/>
    <n v="1073.07"/>
    <n v="933.84"/>
    <d v="1997-01-25T00:00:00"/>
    <n v="139.2299999999999"/>
    <s v="Male"/>
    <n v="12"/>
    <d v="1992-11-24T00:00:00"/>
    <n v="29.848526493214113"/>
    <s v="Geological Engineer"/>
    <s v="Manufacturing"/>
    <s v="Mass Customer"/>
    <s v="N"/>
    <s v="No"/>
    <n v="2"/>
    <m/>
  </r>
  <r>
    <n v="6294"/>
    <n v="2"/>
    <x v="688"/>
    <n v="58"/>
    <d v="2017-11-02T00:00:00"/>
    <b v="0"/>
    <s v="Approved"/>
    <s v="Giant Bicycles"/>
    <s v="Road"/>
    <s v="low"/>
    <s v="small"/>
    <n v="590.26"/>
    <n v="525.33000000000004"/>
    <d v="2010-11-05T00:00:00"/>
    <n v="64.92999999999995"/>
    <s v="Female"/>
    <n v="24"/>
    <d v="1970-09-24T00:00:00"/>
    <n v="52.032088136732618"/>
    <n v="0"/>
    <s v="n/a"/>
    <s v="High Net Worth"/>
    <s v="N"/>
    <s v="No"/>
    <n v="10"/>
    <m/>
  </r>
  <r>
    <n v="11273"/>
    <n v="32"/>
    <x v="688"/>
    <n v="61"/>
    <d v="2017-10-30T00:00:00"/>
    <b v="1"/>
    <s v="Approved"/>
    <s v="Giant Bicycles"/>
    <s v="Standard"/>
    <s v="high"/>
    <s v="medium"/>
    <n v="1179"/>
    <n v="707.4"/>
    <d v="1997-08-25T00:00:00"/>
    <n v="471.6"/>
    <s v="Female"/>
    <n v="24"/>
    <d v="1970-09-24T00:00:00"/>
    <n v="52.032088136732618"/>
    <n v="0"/>
    <s v="n/a"/>
    <s v="High Net Worth"/>
    <s v="N"/>
    <s v="No"/>
    <n v="10"/>
    <m/>
  </r>
  <r>
    <n v="5076"/>
    <n v="10"/>
    <x v="688"/>
    <n v="118"/>
    <d v="2017-09-03T00:00:00"/>
    <b v="0"/>
    <s v="Approved"/>
    <s v="Solex"/>
    <s v="Standard"/>
    <s v="medium"/>
    <s v="medium"/>
    <n v="1945.43"/>
    <n v="333.18"/>
    <d v="2002-08-31T00:00:00"/>
    <n v="1612.25"/>
    <s v="Female"/>
    <n v="24"/>
    <d v="1970-09-24T00:00:00"/>
    <n v="52.032088136732618"/>
    <n v="0"/>
    <s v="n/a"/>
    <s v="High Net Worth"/>
    <s v="N"/>
    <s v="No"/>
    <n v="10"/>
    <m/>
  </r>
  <r>
    <n v="17107"/>
    <n v="45"/>
    <x v="688"/>
    <n v="129"/>
    <d v="2017-08-23T00:00:00"/>
    <b v="0"/>
    <s v="Approved"/>
    <s v="Trek Bicycles"/>
    <s v="Road"/>
    <s v="low"/>
    <s v="medium"/>
    <n v="980.37"/>
    <n v="234.43"/>
    <d v="2004-09-28T00:00:00"/>
    <n v="745.94"/>
    <s v="Female"/>
    <n v="24"/>
    <d v="1970-09-24T00:00:00"/>
    <n v="52.032088136732618"/>
    <n v="0"/>
    <s v="n/a"/>
    <s v="High Net Worth"/>
    <s v="N"/>
    <s v="No"/>
    <n v="10"/>
    <m/>
  </r>
  <r>
    <n v="19650"/>
    <n v="38"/>
    <x v="688"/>
    <n v="226"/>
    <d v="2017-05-18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24"/>
    <d v="1970-09-24T00:00:00"/>
    <n v="52.032088136732618"/>
    <n v="0"/>
    <s v="n/a"/>
    <s v="High Net Worth"/>
    <s v="N"/>
    <s v="No"/>
    <n v="10"/>
    <m/>
  </r>
  <r>
    <n v="16501"/>
    <n v="42"/>
    <x v="689"/>
    <n v="54"/>
    <d v="2017-11-06T00:00:00"/>
    <b v="1"/>
    <s v="Approved"/>
    <s v="OHM Cycles"/>
    <s v="Road"/>
    <s v="medium"/>
    <s v="small"/>
    <n v="1810"/>
    <n v="1610.9"/>
    <d v="2008-03-19T00:00:00"/>
    <n v="199.09999999999991"/>
    <s v="Female"/>
    <n v="14"/>
    <d v="1981-10-24T00:00:00"/>
    <n v="40.941677178145618"/>
    <s v="Actuary"/>
    <s v="Financial Services"/>
    <s v="Mass Customer"/>
    <s v="N"/>
    <s v="No"/>
    <n v="13"/>
    <m/>
  </r>
  <r>
    <n v="4755"/>
    <n v="31"/>
    <x v="689"/>
    <n v="210"/>
    <d v="2017-06-03T00:00:00"/>
    <b v="1"/>
    <s v="Approved"/>
    <s v="Giant Bicycles"/>
    <s v="Standard"/>
    <s v="medium"/>
    <s v="medium"/>
    <n v="230.91"/>
    <n v="173.18"/>
    <d v="2006-11-10T00:00:00"/>
    <n v="57.72999999999999"/>
    <s v="Female"/>
    <n v="14"/>
    <d v="1981-10-24T00:00:00"/>
    <n v="40.941677178145618"/>
    <s v="Actuary"/>
    <s v="Financial Services"/>
    <s v="Mass Customer"/>
    <s v="N"/>
    <s v="No"/>
    <n v="13"/>
    <m/>
  </r>
  <r>
    <n v="11106"/>
    <n v="48"/>
    <x v="689"/>
    <n v="233"/>
    <d v="2017-05-11T00:00:00"/>
    <b v="1"/>
    <s v="Approved"/>
    <s v="WeareA2B"/>
    <s v="Standard"/>
    <s v="medium"/>
    <s v="medium"/>
    <n v="1762.96"/>
    <n v="950.52"/>
    <d v="2014-07-28T00:00:00"/>
    <n v="812.44"/>
    <s v="Female"/>
    <n v="14"/>
    <d v="1981-10-24T00:00:00"/>
    <n v="40.941677178145618"/>
    <s v="Actuary"/>
    <s v="Financial Services"/>
    <s v="Mass Customer"/>
    <s v="N"/>
    <s v="No"/>
    <n v="13"/>
    <m/>
  </r>
  <r>
    <n v="2033"/>
    <n v="27"/>
    <x v="689"/>
    <n v="284"/>
    <d v="2017-03-21T00:00:00"/>
    <b v="1"/>
    <s v="Approved"/>
    <s v="Trek Bicycles"/>
    <s v="Standard"/>
    <s v="medium"/>
    <s v="medium"/>
    <n v="499.53"/>
    <n v="388.72"/>
    <d v="1999-06-23T00:00:00"/>
    <n v="110.80999999999995"/>
    <s v="Female"/>
    <n v="14"/>
    <d v="1981-10-24T00:00:00"/>
    <n v="40.941677178145618"/>
    <s v="Actuary"/>
    <s v="Financial Services"/>
    <s v="Mass Customer"/>
    <s v="N"/>
    <s v="No"/>
    <n v="13"/>
    <m/>
  </r>
  <r>
    <n v="3131"/>
    <n v="28"/>
    <x v="689"/>
    <n v="299"/>
    <d v="2017-03-06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14"/>
    <d v="1981-10-24T00:00:00"/>
    <n v="40.941677178145618"/>
    <s v="Actuary"/>
    <s v="Financial Services"/>
    <s v="Mass Customer"/>
    <s v="N"/>
    <s v="No"/>
    <n v="13"/>
    <m/>
  </r>
  <r>
    <n v="8248"/>
    <n v="2"/>
    <x v="690"/>
    <n v="64"/>
    <d v="2017-10-27T00:00:00"/>
    <b v="1"/>
    <s v="Approved"/>
    <s v="Giant Bicycles"/>
    <s v="Road"/>
    <s v="low"/>
    <s v="small"/>
    <n v="590.26"/>
    <n v="525.33000000000004"/>
    <d v="2010-11-05T00:00:00"/>
    <n v="64.92999999999995"/>
    <s v="Male"/>
    <n v="29"/>
    <d v="1960-12-06T00:00:00"/>
    <n v="61.837567588787408"/>
    <s v="Chemical Engineer"/>
    <s v="Manufacturing"/>
    <s v="High Net Worth"/>
    <s v="N"/>
    <s v="No"/>
    <n v="6"/>
    <m/>
  </r>
  <r>
    <n v="1184"/>
    <n v="35"/>
    <x v="690"/>
    <n v="68"/>
    <d v="2017-10-23T00:00:00"/>
    <b v="0"/>
    <s v="Approved"/>
    <s v="Giant Bicycles"/>
    <s v="Standard"/>
    <s v="medium"/>
    <s v="medium"/>
    <n v="1403.5"/>
    <n v="954.82"/>
    <d v="2016-11-14T00:00:00"/>
    <n v="448.67999999999995"/>
    <s v="Male"/>
    <n v="29"/>
    <d v="1960-12-06T00:00:00"/>
    <n v="61.837567588787408"/>
    <s v="Chemical Engineer"/>
    <s v="Manufacturing"/>
    <s v="High Net Worth"/>
    <s v="N"/>
    <s v="No"/>
    <n v="6"/>
    <m/>
  </r>
  <r>
    <n v="8710"/>
    <n v="0"/>
    <x v="690"/>
    <n v="129"/>
    <d v="2017-08-23T00:00:00"/>
    <b v="0"/>
    <s v="Approved"/>
    <s v="Solex"/>
    <s v="Road"/>
    <s v="medium"/>
    <s v="medium"/>
    <n v="416.98"/>
    <n v="312.74"/>
    <d v="1997-05-10T00:00:00"/>
    <n v="104.24000000000001"/>
    <s v="Male"/>
    <n v="29"/>
    <d v="1960-12-06T00:00:00"/>
    <n v="61.837567588787408"/>
    <s v="Chemical Engineer"/>
    <s v="Manufacturing"/>
    <s v="High Net Worth"/>
    <s v="N"/>
    <s v="No"/>
    <n v="6"/>
    <m/>
  </r>
  <r>
    <n v="16799"/>
    <n v="0"/>
    <x v="690"/>
    <n v="234"/>
    <d v="2017-05-10T00:00:00"/>
    <b v="0"/>
    <s v="Approved"/>
    <s v="Norco Bicycles"/>
    <s v="Road"/>
    <s v="medium"/>
    <s v="medium"/>
    <n v="543.39"/>
    <n v="407.54"/>
    <d v="2016-11-22T00:00:00"/>
    <n v="135.84999999999997"/>
    <s v="Male"/>
    <n v="29"/>
    <d v="1960-12-06T00:00:00"/>
    <n v="61.837567588787408"/>
    <s v="Chemical Engineer"/>
    <s v="Manufacturing"/>
    <s v="High Net Worth"/>
    <s v="N"/>
    <s v="No"/>
    <n v="6"/>
    <m/>
  </r>
  <r>
    <n v="2903"/>
    <n v="84"/>
    <x v="690"/>
    <n v="297"/>
    <d v="2017-03-08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29"/>
    <d v="1960-12-06T00:00:00"/>
    <n v="61.837567588787408"/>
    <s v="Chemical Engineer"/>
    <s v="Manufacturing"/>
    <s v="High Net Worth"/>
    <s v="N"/>
    <s v="No"/>
    <n v="6"/>
    <m/>
  </r>
  <r>
    <n v="3774"/>
    <n v="0"/>
    <x v="690"/>
    <n v="308"/>
    <d v="2017-02-25T00:00:00"/>
    <b v="0"/>
    <s v="Approved"/>
    <s v="Trek Bicycles"/>
    <s v="Standard"/>
    <s v="medium"/>
    <s v="medium"/>
    <n v="499.53"/>
    <n v="388.72"/>
    <d v="1999-06-23T00:00:00"/>
    <n v="110.80999999999995"/>
    <s v="Male"/>
    <n v="29"/>
    <d v="1960-12-06T00:00:00"/>
    <n v="61.837567588787408"/>
    <s v="Chemical Engineer"/>
    <s v="Manufacturing"/>
    <s v="High Net Worth"/>
    <s v="N"/>
    <s v="No"/>
    <n v="6"/>
    <m/>
  </r>
  <r>
    <n v="4035"/>
    <n v="80"/>
    <x v="690"/>
    <n v="327"/>
    <d v="2017-02-06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29"/>
    <d v="1960-12-06T00:00:00"/>
    <n v="61.837567588787408"/>
    <s v="Chemical Engineer"/>
    <s v="Manufacturing"/>
    <s v="High Net Worth"/>
    <s v="N"/>
    <s v="No"/>
    <n v="6"/>
    <m/>
  </r>
  <r>
    <n v="3463"/>
    <n v="86"/>
    <x v="690"/>
    <n v="358"/>
    <d v="2017-01-06T00:00:00"/>
    <b v="0"/>
    <s v="Approved"/>
    <s v="Norco Bicycles"/>
    <s v="Road"/>
    <s v="high"/>
    <s v="large"/>
    <n v="774.53"/>
    <n v="464.72"/>
    <d v="2003-03-18T00:00:00"/>
    <n v="309.80999999999995"/>
    <s v="Male"/>
    <n v="29"/>
    <d v="1960-12-06T00:00:00"/>
    <n v="61.837567588787408"/>
    <s v="Chemical Engineer"/>
    <s v="Manufacturing"/>
    <s v="High Net Worth"/>
    <s v="N"/>
    <s v="No"/>
    <n v="6"/>
    <m/>
  </r>
  <r>
    <n v="12921"/>
    <n v="1"/>
    <x v="691"/>
    <n v="53"/>
    <d v="2017-11-07T00:00:00"/>
    <b v="0"/>
    <s v="Approved"/>
    <s v="Giant Bicycles"/>
    <s v="Standard"/>
    <s v="medium"/>
    <s v="medium"/>
    <n v="1403.5"/>
    <n v="954.82"/>
    <d v="2016-11-14T00:00:00"/>
    <n v="448.67999999999995"/>
    <s v="Male"/>
    <n v="90"/>
    <d v="1986-08-11T00:00:00"/>
    <n v="36.141677178145621"/>
    <s v="Statistician III"/>
    <s v="Property"/>
    <s v="Affluent Customer"/>
    <s v="N"/>
    <s v="Yes"/>
    <n v="17"/>
    <m/>
  </r>
  <r>
    <n v="18891"/>
    <n v="60"/>
    <x v="691"/>
    <n v="61"/>
    <d v="2017-10-30T00:00:00"/>
    <b v="0"/>
    <s v="Approved"/>
    <s v="Giant Bicycles"/>
    <s v="Standard"/>
    <s v="high"/>
    <s v="small"/>
    <n v="1977.36"/>
    <n v="1759.85"/>
    <d v="2015-05-21T00:00:00"/>
    <n v="217.51"/>
    <s v="Male"/>
    <n v="90"/>
    <d v="1986-08-11T00:00:00"/>
    <n v="36.141677178145621"/>
    <s v="Statistician III"/>
    <s v="Property"/>
    <s v="Affluent Customer"/>
    <s v="N"/>
    <s v="Yes"/>
    <n v="17"/>
    <m/>
  </r>
  <r>
    <n v="6022"/>
    <n v="2"/>
    <x v="691"/>
    <n v="107"/>
    <d v="2017-09-14T00:00:00"/>
    <b v="0"/>
    <s v="Approved"/>
    <s v="Solex"/>
    <s v="Standard"/>
    <s v="medium"/>
    <s v="medium"/>
    <n v="71.489999999999995"/>
    <n v="53.62"/>
    <d v="2003-02-07T00:00:00"/>
    <n v="17.869999999999997"/>
    <s v="Male"/>
    <n v="90"/>
    <d v="1986-08-11T00:00:00"/>
    <n v="36.141677178145621"/>
    <s v="Statistician III"/>
    <s v="Property"/>
    <s v="Affluent Customer"/>
    <s v="N"/>
    <s v="Yes"/>
    <n v="17"/>
    <m/>
  </r>
  <r>
    <n v="16015"/>
    <n v="35"/>
    <x v="691"/>
    <n v="127"/>
    <d v="2017-08-25T00:00:00"/>
    <b v="1"/>
    <s v="Approved"/>
    <s v="Trek Bicycles"/>
    <s v="Standard"/>
    <s v="low"/>
    <s v="medium"/>
    <n v="1057.51"/>
    <n v="154.4"/>
    <d v="1999-07-20T00:00:00"/>
    <n v="903.11"/>
    <s v="Male"/>
    <n v="90"/>
    <d v="1986-08-11T00:00:00"/>
    <n v="36.141677178145621"/>
    <s v="Statistician III"/>
    <s v="Property"/>
    <s v="Affluent Customer"/>
    <s v="N"/>
    <s v="Yes"/>
    <n v="17"/>
    <m/>
  </r>
  <r>
    <n v="13112"/>
    <n v="65"/>
    <x v="691"/>
    <n v="147"/>
    <d v="2017-08-05T00:00:00"/>
    <b v="0"/>
    <s v="Approved"/>
    <s v="WeareA2B"/>
    <s v="Standard"/>
    <s v="medium"/>
    <s v="medium"/>
    <n v="1807.45"/>
    <n v="778.69"/>
    <d v="2015-04-11T00:00:00"/>
    <n v="1028.76"/>
    <s v="Male"/>
    <n v="90"/>
    <d v="1986-08-11T00:00:00"/>
    <n v="36.141677178145621"/>
    <s v="Statistician III"/>
    <s v="Property"/>
    <s v="Affluent Customer"/>
    <s v="N"/>
    <s v="Yes"/>
    <n v="17"/>
    <m/>
  </r>
  <r>
    <n v="7014"/>
    <n v="24"/>
    <x v="691"/>
    <n v="233"/>
    <d v="2017-05-11T00:00:00"/>
    <b v="0"/>
    <s v="Approved"/>
    <s v="Solex"/>
    <s v="Road"/>
    <s v="medium"/>
    <s v="large"/>
    <n v="1777.8"/>
    <n v="820.78"/>
    <d v="1991-11-10T00:00:00"/>
    <n v="957.02"/>
    <s v="Male"/>
    <n v="90"/>
    <d v="1986-08-11T00:00:00"/>
    <n v="36.141677178145621"/>
    <s v="Statistician III"/>
    <s v="Property"/>
    <s v="Affluent Customer"/>
    <s v="N"/>
    <s v="Yes"/>
    <n v="17"/>
    <m/>
  </r>
  <r>
    <n v="8385"/>
    <n v="33"/>
    <x v="691"/>
    <n v="311"/>
    <d v="2017-02-22T00:00:00"/>
    <b v="1"/>
    <s v="Approved"/>
    <s v="Giant Bicycles"/>
    <s v="Standard"/>
    <s v="medium"/>
    <s v="small"/>
    <n v="1311.44"/>
    <n v="1167.18"/>
    <d v="1997-05-10T00:00:00"/>
    <n v="144.26"/>
    <s v="Male"/>
    <n v="90"/>
    <d v="1986-08-11T00:00:00"/>
    <n v="36.141677178145621"/>
    <s v="Statistician III"/>
    <s v="Property"/>
    <s v="Affluent Customer"/>
    <s v="N"/>
    <s v="Yes"/>
    <n v="17"/>
    <m/>
  </r>
  <r>
    <n v="6369"/>
    <n v="41"/>
    <x v="692"/>
    <n v="16"/>
    <d v="2017-12-14T00:00:00"/>
    <b v="1"/>
    <s v="Approved"/>
    <s v="Solex"/>
    <s v="Road"/>
    <s v="medium"/>
    <s v="medium"/>
    <n v="416.98"/>
    <n v="312.74"/>
    <d v="1997-05-10T00:00:00"/>
    <n v="104.24000000000001"/>
    <s v="Female"/>
    <n v="33"/>
    <d v="1966-09-14T00:00:00"/>
    <n v="56.06222512303399"/>
    <s v="Computer Systems Analyst I"/>
    <s v="Health"/>
    <s v="Affluent Customer"/>
    <s v="N"/>
    <s v="No"/>
    <n v="17"/>
    <m/>
  </r>
  <r>
    <n v="17580"/>
    <n v="100"/>
    <x v="692"/>
    <n v="98"/>
    <d v="2017-09-23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33"/>
    <d v="1966-09-14T00:00:00"/>
    <n v="56.06222512303399"/>
    <s v="Computer Systems Analyst I"/>
    <s v="Health"/>
    <s v="Affluent Customer"/>
    <s v="N"/>
    <s v="No"/>
    <n v="17"/>
    <m/>
  </r>
  <r>
    <n v="12195"/>
    <n v="18"/>
    <x v="692"/>
    <n v="192"/>
    <d v="2017-06-21T00:00:00"/>
    <b v="1"/>
    <s v="Approved"/>
    <s v="Solex"/>
    <s v="Standard"/>
    <s v="medium"/>
    <s v="medium"/>
    <n v="575.27"/>
    <n v="431.45"/>
    <d v="2013-03-12T00:00:00"/>
    <n v="143.82"/>
    <s v="Female"/>
    <n v="33"/>
    <d v="1966-09-14T00:00:00"/>
    <n v="56.06222512303399"/>
    <s v="Computer Systems Analyst I"/>
    <s v="Health"/>
    <s v="Affluent Customer"/>
    <s v="N"/>
    <s v="No"/>
    <n v="17"/>
    <m/>
  </r>
  <r>
    <n v="1156"/>
    <n v="97"/>
    <x v="692"/>
    <n v="249"/>
    <d v="2017-04-25T00:00:00"/>
    <b v="1"/>
    <s v="Approved"/>
    <s v="Solex"/>
    <s v="Standard"/>
    <s v="medium"/>
    <s v="large"/>
    <n v="202.62"/>
    <n v="151.96"/>
    <d v="2016-03-29T00:00:00"/>
    <n v="50.66"/>
    <s v="Female"/>
    <n v="33"/>
    <d v="1966-09-14T00:00:00"/>
    <n v="56.06222512303399"/>
    <s v="Computer Systems Analyst I"/>
    <s v="Health"/>
    <s v="Affluent Customer"/>
    <s v="N"/>
    <s v="No"/>
    <n v="17"/>
    <m/>
  </r>
  <r>
    <n v="19762"/>
    <n v="6"/>
    <x v="692"/>
    <n v="257"/>
    <d v="2017-04-17T00:00:00"/>
    <b v="0"/>
    <s v="Approved"/>
    <s v="OHM Cycles"/>
    <s v="Standard"/>
    <s v="high"/>
    <s v="medium"/>
    <n v="227.88"/>
    <n v="136.72999999999999"/>
    <d v="2003-02-07T00:00:00"/>
    <n v="91.15"/>
    <s v="Female"/>
    <n v="33"/>
    <d v="1966-09-14T00:00:00"/>
    <n v="56.06222512303399"/>
    <s v="Computer Systems Analyst I"/>
    <s v="Health"/>
    <s v="Affluent Customer"/>
    <s v="N"/>
    <s v="No"/>
    <n v="17"/>
    <m/>
  </r>
  <r>
    <n v="11557"/>
    <n v="85"/>
    <x v="692"/>
    <n v="269"/>
    <d v="2017-04-05T00:00:00"/>
    <b v="0"/>
    <s v="Approved"/>
    <s v="WeareA2B"/>
    <s v="Standard"/>
    <s v="medium"/>
    <s v="medium"/>
    <n v="752.64"/>
    <n v="205.36"/>
    <d v="2015-08-02T00:00:00"/>
    <n v="547.28"/>
    <s v="Female"/>
    <n v="33"/>
    <d v="1966-09-14T00:00:00"/>
    <n v="56.06222512303399"/>
    <s v="Computer Systems Analyst I"/>
    <s v="Health"/>
    <s v="Affluent Customer"/>
    <s v="N"/>
    <s v="No"/>
    <n v="17"/>
    <m/>
  </r>
  <r>
    <n v="11981"/>
    <n v="52"/>
    <x v="693"/>
    <n v="41"/>
    <d v="2017-11-19T00:00:00"/>
    <b v="0"/>
    <s v="Approved"/>
    <s v="OHM Cycles"/>
    <s v="Road"/>
    <s v="medium"/>
    <s v="medium"/>
    <n v="1280.28"/>
    <n v="829.51"/>
    <d v="1997-01-25T00:00:00"/>
    <n v="450.77"/>
    <s v="Male"/>
    <n v="67"/>
    <d v="1998-04-26T00:00:00"/>
    <n v="24.426608684994935"/>
    <s v="General Manager"/>
    <s v="Health"/>
    <s v="Mass Customer"/>
    <s v="N"/>
    <s v="No"/>
    <n v="1"/>
    <m/>
  </r>
  <r>
    <n v="14651"/>
    <n v="1"/>
    <x v="693"/>
    <n v="237"/>
    <d v="2017-05-07T00:00:00"/>
    <b v="1"/>
    <s v="Approved"/>
    <s v="Giant Bicycles"/>
    <s v="Standard"/>
    <s v="medium"/>
    <s v="medium"/>
    <n v="1403.5"/>
    <n v="954.82"/>
    <d v="1997-08-25T00:00:00"/>
    <n v="448.67999999999995"/>
    <s v="Male"/>
    <n v="67"/>
    <d v="1998-04-26T00:00:00"/>
    <n v="24.426608684994935"/>
    <s v="General Manager"/>
    <s v="Health"/>
    <s v="Mass Customer"/>
    <s v="N"/>
    <s v="No"/>
    <n v="1"/>
    <m/>
  </r>
  <r>
    <n v="6483"/>
    <n v="74"/>
    <x v="693"/>
    <n v="255"/>
    <d v="2017-04-19T00:00:00"/>
    <b v="0"/>
    <s v="Approved"/>
    <s v="WeareA2B"/>
    <s v="Standard"/>
    <s v="medium"/>
    <s v="medium"/>
    <n v="1228.07"/>
    <n v="400.91"/>
    <d v="1994-07-12T00:00:00"/>
    <n v="827.15999999999985"/>
    <s v="Male"/>
    <n v="67"/>
    <d v="1998-04-26T00:00:00"/>
    <n v="24.426608684994935"/>
    <s v="General Manager"/>
    <s v="Health"/>
    <s v="Mass Customer"/>
    <s v="N"/>
    <s v="No"/>
    <n v="1"/>
    <m/>
  </r>
  <r>
    <n v="19395"/>
    <n v="11"/>
    <x v="694"/>
    <n v="1"/>
    <d v="2017-12-29T00:00:00"/>
    <b v="1"/>
    <s v="Approved"/>
    <s v="Trek Bicycles"/>
    <s v="Standard"/>
    <s v="medium"/>
    <s v="small"/>
    <n v="1775.81"/>
    <n v="1580.47"/>
    <d v="2011-05-07T00:00:00"/>
    <n v="195.33999999999992"/>
    <s v="Male"/>
    <n v="51"/>
    <d v="1986-03-12T00:00:00"/>
    <n v="36.55811553399289"/>
    <s v="Nurse"/>
    <s v="n/a"/>
    <s v="High Net Worth"/>
    <s v="N"/>
    <s v="Yes"/>
    <n v="11"/>
    <m/>
  </r>
  <r>
    <n v="17290"/>
    <n v="43"/>
    <x v="694"/>
    <n v="113"/>
    <d v="2017-09-08T00:00:00"/>
    <b v="1"/>
    <s v="Approved"/>
    <s v="Norco Bicycles"/>
    <s v="Standard"/>
    <s v="medium"/>
    <s v="medium"/>
    <n v="1555.58"/>
    <n v="818.01"/>
    <d v="2004-08-07T00:00:00"/>
    <n v="737.56999999999994"/>
    <s v="Male"/>
    <n v="51"/>
    <d v="1986-03-12T00:00:00"/>
    <n v="36.55811553399289"/>
    <s v="Nurse"/>
    <s v="n/a"/>
    <s v="High Net Worth"/>
    <s v="N"/>
    <s v="Yes"/>
    <n v="11"/>
    <m/>
  </r>
  <r>
    <n v="10165"/>
    <n v="0"/>
    <x v="694"/>
    <n v="144"/>
    <d v="2017-08-08T00:00:00"/>
    <b v="1"/>
    <s v="Approved"/>
    <s v="OHM Cycles"/>
    <s v="Road"/>
    <s v="high"/>
    <s v="large"/>
    <n v="12.01"/>
    <n v="7.21"/>
    <d v="2009-03-08T00:00:00"/>
    <n v="4.8"/>
    <s v="Male"/>
    <n v="51"/>
    <d v="1986-03-12T00:00:00"/>
    <n v="36.55811553399289"/>
    <s v="Nurse"/>
    <s v="n/a"/>
    <s v="High Net Worth"/>
    <s v="N"/>
    <s v="Yes"/>
    <n v="11"/>
    <m/>
  </r>
  <r>
    <n v="14007"/>
    <n v="34"/>
    <x v="694"/>
    <n v="227"/>
    <d v="2017-05-17T00:00:00"/>
    <b v="1"/>
    <s v="Approved"/>
    <s v="WeareA2B"/>
    <s v="Standard"/>
    <s v="medium"/>
    <s v="medium"/>
    <n v="1231.1500000000001"/>
    <n v="161.6"/>
    <d v="2009-03-08T00:00:00"/>
    <n v="1069.5500000000002"/>
    <s v="Male"/>
    <n v="51"/>
    <d v="1986-03-12T00:00:00"/>
    <n v="36.55811553399289"/>
    <s v="Nurse"/>
    <s v="n/a"/>
    <s v="High Net Worth"/>
    <s v="N"/>
    <s v="Yes"/>
    <n v="11"/>
    <m/>
  </r>
  <r>
    <n v="11073"/>
    <n v="49"/>
    <x v="694"/>
    <n v="258"/>
    <d v="2017-04-16T00:00:00"/>
    <b v="1"/>
    <s v="Approved"/>
    <s v="Solex"/>
    <s v="Standard"/>
    <s v="medium"/>
    <s v="large"/>
    <n v="1061.56"/>
    <n v="733.58"/>
    <d v="1993-07-20T00:00:00"/>
    <n v="327.9799999999999"/>
    <s v="Male"/>
    <n v="51"/>
    <d v="1986-03-12T00:00:00"/>
    <n v="36.55811553399289"/>
    <s v="Nurse"/>
    <s v="n/a"/>
    <s v="High Net Worth"/>
    <s v="N"/>
    <s v="Yes"/>
    <n v="11"/>
    <m/>
  </r>
  <r>
    <n v="17247"/>
    <n v="0"/>
    <x v="694"/>
    <n v="352"/>
    <d v="2017-01-12T00:00:00"/>
    <b v="0"/>
    <s v="Approved"/>
    <s v="Norco Bicycles"/>
    <s v="Standard"/>
    <s v="medium"/>
    <s v="medium"/>
    <n v="360.4"/>
    <n v="270.3"/>
    <d v="1997-01-25T00:00:00"/>
    <n v="90.099999999999966"/>
    <s v="Male"/>
    <n v="51"/>
    <d v="1986-03-12T00:00:00"/>
    <n v="36.55811553399289"/>
    <s v="Nurse"/>
    <s v="n/a"/>
    <s v="High Net Worth"/>
    <s v="N"/>
    <s v="Yes"/>
    <n v="11"/>
    <m/>
  </r>
  <r>
    <n v="722"/>
    <n v="27"/>
    <x v="694"/>
    <n v="360"/>
    <d v="2017-01-04T00:00:00"/>
    <b v="0"/>
    <s v="Approved"/>
    <s v="Trek Bicycles"/>
    <s v="Standard"/>
    <s v="low"/>
    <s v="medium"/>
    <n v="1057.51"/>
    <n v="154.4"/>
    <d v="2010-06-07T00:00:00"/>
    <n v="903.11"/>
    <s v="Male"/>
    <n v="51"/>
    <d v="1986-03-12T00:00:00"/>
    <n v="36.55811553399289"/>
    <s v="Nurse"/>
    <s v="n/a"/>
    <s v="High Net Worth"/>
    <s v="N"/>
    <s v="Yes"/>
    <n v="11"/>
    <m/>
  </r>
  <r>
    <n v="3132"/>
    <n v="52"/>
    <x v="695"/>
    <n v="17"/>
    <d v="2017-12-13T00:00:00"/>
    <b v="1"/>
    <s v="Approved"/>
    <s v="OHM Cycles"/>
    <s v="Road"/>
    <s v="medium"/>
    <s v="medium"/>
    <n v="1280.28"/>
    <n v="829.51"/>
    <d v="2001-11-25T00:00:00"/>
    <n v="450.77"/>
    <s v="Female"/>
    <n v="35"/>
    <d v="1978-01-30T00:00:00"/>
    <n v="44.675923753488085"/>
    <s v="Speech Pathologist"/>
    <s v="Manufacturing"/>
    <s v="Mass Customer"/>
    <s v="N"/>
    <s v="No"/>
    <n v="15"/>
    <m/>
  </r>
  <r>
    <n v="16368"/>
    <n v="93"/>
    <x v="695"/>
    <n v="93"/>
    <d v="2017-09-28T00:00:00"/>
    <b v="1"/>
    <s v="Approved"/>
    <s v="WeareA2B"/>
    <s v="Standard"/>
    <s v="medium"/>
    <s v="medium"/>
    <n v="1065.03"/>
    <n v="230.09"/>
    <d v="2000-11-03T00:00:00"/>
    <n v="834.93999999999994"/>
    <s v="Female"/>
    <n v="35"/>
    <d v="1978-01-30T00:00:00"/>
    <n v="44.675923753488085"/>
    <s v="Speech Pathologist"/>
    <s v="Manufacturing"/>
    <s v="Mass Customer"/>
    <s v="N"/>
    <s v="No"/>
    <n v="15"/>
    <m/>
  </r>
  <r>
    <n v="16863"/>
    <n v="22"/>
    <x v="695"/>
    <n v="123"/>
    <d v="2017-08-29T00:00:00"/>
    <b v="1"/>
    <s v="Approved"/>
    <s v="WeareA2B"/>
    <s v="Standard"/>
    <s v="medium"/>
    <s v="medium"/>
    <n v="60.34"/>
    <n v="45.26"/>
    <d v="1993-07-15T00:00:00"/>
    <n v="15.080000000000005"/>
    <s v="Female"/>
    <n v="35"/>
    <d v="1978-01-30T00:00:00"/>
    <n v="44.675923753488085"/>
    <s v="Speech Pathologist"/>
    <s v="Manufacturing"/>
    <s v="Mass Customer"/>
    <s v="N"/>
    <s v="No"/>
    <n v="15"/>
    <m/>
  </r>
  <r>
    <n v="12413"/>
    <n v="52"/>
    <x v="695"/>
    <n v="200"/>
    <d v="2017-06-13T00:00:00"/>
    <b v="0"/>
    <s v="Approved"/>
    <s v="OHM Cycles"/>
    <s v="Road"/>
    <s v="medium"/>
    <s v="medium"/>
    <n v="1280.28"/>
    <n v="829.51"/>
    <d v="2001-11-25T00:00:00"/>
    <n v="450.77"/>
    <s v="Female"/>
    <n v="35"/>
    <d v="1978-01-30T00:00:00"/>
    <n v="44.675923753488085"/>
    <s v="Speech Pathologist"/>
    <s v="Manufacturing"/>
    <s v="Mass Customer"/>
    <s v="N"/>
    <s v="No"/>
    <n v="15"/>
    <m/>
  </r>
  <r>
    <n v="15344"/>
    <n v="56"/>
    <x v="695"/>
    <n v="214"/>
    <d v="2017-05-30T00:00:00"/>
    <b v="0"/>
    <s v="Approved"/>
    <s v="OHM Cycles"/>
    <s v="Standard"/>
    <s v="medium"/>
    <s v="medium"/>
    <n v="183.86"/>
    <n v="137.9"/>
    <d v="1997-10-04T00:00:00"/>
    <n v="45.960000000000008"/>
    <s v="Female"/>
    <n v="35"/>
    <d v="1978-01-30T00:00:00"/>
    <n v="44.675923753488085"/>
    <s v="Speech Pathologist"/>
    <s v="Manufacturing"/>
    <s v="Mass Customer"/>
    <s v="N"/>
    <s v="No"/>
    <n v="15"/>
    <m/>
  </r>
  <r>
    <n v="17028"/>
    <n v="14"/>
    <x v="695"/>
    <n v="224"/>
    <d v="2017-05-20T00:00:00"/>
    <b v="1"/>
    <s v="Approved"/>
    <s v="Trek Bicycles"/>
    <s v="Standard"/>
    <s v="medium"/>
    <s v="small"/>
    <n v="1386.84"/>
    <n v="1234.29"/>
    <d v="2003-08-05T00:00:00"/>
    <n v="152.54999999999995"/>
    <s v="Female"/>
    <n v="35"/>
    <d v="1978-01-30T00:00:00"/>
    <n v="44.675923753488085"/>
    <s v="Speech Pathologist"/>
    <s v="Manufacturing"/>
    <s v="Mass Customer"/>
    <s v="N"/>
    <s v="No"/>
    <n v="15"/>
    <m/>
  </r>
  <r>
    <n v="14046"/>
    <n v="35"/>
    <x v="695"/>
    <n v="317"/>
    <d v="2017-02-16T00:00:00"/>
    <b v="1"/>
    <s v="Approved"/>
    <s v="Trek Bicycles"/>
    <s v="Standard"/>
    <s v="low"/>
    <s v="medium"/>
    <n v="1057.51"/>
    <n v="154.4"/>
    <d v="1994-07-12T00:00:00"/>
    <n v="903.11"/>
    <s v="Female"/>
    <n v="35"/>
    <d v="1978-01-30T00:00:00"/>
    <n v="44.675923753488085"/>
    <s v="Speech Pathologist"/>
    <s v="Manufacturing"/>
    <s v="Mass Customer"/>
    <s v="N"/>
    <s v="No"/>
    <n v="15"/>
    <m/>
  </r>
  <r>
    <n v="4882"/>
    <n v="28"/>
    <x v="696"/>
    <n v="39"/>
    <d v="2017-11-21T00:00:00"/>
    <b v="0"/>
    <s v="Approved"/>
    <s v="Norco Bicycles"/>
    <s v="Standard"/>
    <s v="medium"/>
    <s v="small"/>
    <n v="1216.1400000000001"/>
    <n v="1082.3599999999999"/>
    <d v="1994-07-12T00:00:00"/>
    <n v="133.7800000000002"/>
    <s v="Female"/>
    <n v="78"/>
    <d v="1976-09-25T00:00:00"/>
    <n v="46.023868958650425"/>
    <s v="Programmer Analyst IV"/>
    <s v="n/a"/>
    <s v="Mass Customer"/>
    <s v="N"/>
    <s v="Yes"/>
    <n v="9"/>
    <m/>
  </r>
  <r>
    <n v="5828"/>
    <n v="69"/>
    <x v="696"/>
    <n v="40"/>
    <d v="2017-11-20T00:00:00"/>
    <b v="0"/>
    <s v="Approved"/>
    <s v="Giant Bicycles"/>
    <s v="Road"/>
    <s v="medium"/>
    <s v="medium"/>
    <n v="792.9"/>
    <n v="594.67999999999995"/>
    <d v="1995-10-24T00:00:00"/>
    <n v="198.22000000000003"/>
    <s v="Female"/>
    <n v="78"/>
    <d v="1976-09-25T00:00:00"/>
    <n v="46.023868958650425"/>
    <s v="Programmer Analyst IV"/>
    <s v="n/a"/>
    <s v="Mass Customer"/>
    <s v="N"/>
    <s v="Yes"/>
    <n v="9"/>
    <m/>
  </r>
  <r>
    <n v="1337"/>
    <n v="53"/>
    <x v="696"/>
    <n v="100"/>
    <d v="2017-09-21T00:00:00"/>
    <b v="1"/>
    <s v="Approved"/>
    <s v="OHM Cycles"/>
    <s v="Standard"/>
    <s v="medium"/>
    <s v="medium"/>
    <n v="795.34"/>
    <n v="101.58"/>
    <d v="1993-07-20T00:00:00"/>
    <n v="693.76"/>
    <s v="Female"/>
    <n v="78"/>
    <d v="1976-09-25T00:00:00"/>
    <n v="46.023868958650425"/>
    <s v="Programmer Analyst IV"/>
    <s v="n/a"/>
    <s v="Mass Customer"/>
    <s v="N"/>
    <s v="Yes"/>
    <n v="9"/>
    <m/>
  </r>
  <r>
    <n v="9024"/>
    <n v="2"/>
    <x v="696"/>
    <n v="107"/>
    <d v="2017-09-14T00:00:00"/>
    <b v="0"/>
    <s v="Approved"/>
    <s v="Solex"/>
    <s v="Standard"/>
    <s v="medium"/>
    <s v="medium"/>
    <n v="71.489999999999995"/>
    <n v="53.62"/>
    <d v="2012-09-15T00:00:00"/>
    <n v="17.869999999999997"/>
    <s v="Female"/>
    <n v="78"/>
    <d v="1976-09-25T00:00:00"/>
    <n v="46.023868958650425"/>
    <s v="Programmer Analyst IV"/>
    <s v="n/a"/>
    <s v="Mass Customer"/>
    <s v="N"/>
    <s v="Yes"/>
    <n v="9"/>
    <m/>
  </r>
  <r>
    <n v="1614"/>
    <n v="29"/>
    <x v="696"/>
    <n v="158"/>
    <d v="2017-07-25T00:00:00"/>
    <b v="0"/>
    <s v="Approved"/>
    <s v="Norco Bicycles"/>
    <s v="Road"/>
    <s v="medium"/>
    <s v="medium"/>
    <n v="543.39"/>
    <n v="407.54"/>
    <d v="2006-11-10T00:00:00"/>
    <n v="135.84999999999997"/>
    <s v="Female"/>
    <n v="78"/>
    <d v="1976-09-25T00:00:00"/>
    <n v="46.023868958650425"/>
    <s v="Programmer Analyst IV"/>
    <s v="n/a"/>
    <s v="Mass Customer"/>
    <s v="N"/>
    <s v="Yes"/>
    <n v="9"/>
    <m/>
  </r>
  <r>
    <n v="2836"/>
    <n v="95"/>
    <x v="696"/>
    <n v="180"/>
    <d v="2017-07-03T00:00:00"/>
    <b v="0"/>
    <s v="Approved"/>
    <s v="Giant Bicycles"/>
    <s v="Standard"/>
    <s v="medium"/>
    <s v="large"/>
    <n v="569.55999999999995"/>
    <n v="528.42999999999995"/>
    <d v="2016-03-29T00:00:00"/>
    <n v="41.129999999999995"/>
    <s v="Female"/>
    <n v="78"/>
    <d v="1976-09-25T00:00:00"/>
    <n v="46.023868958650425"/>
    <s v="Programmer Analyst IV"/>
    <s v="n/a"/>
    <s v="Mass Customer"/>
    <s v="N"/>
    <s v="Yes"/>
    <n v="9"/>
    <m/>
  </r>
  <r>
    <n v="2536"/>
    <n v="71"/>
    <x v="697"/>
    <n v="19"/>
    <d v="2017-12-11T00:00:00"/>
    <b v="0"/>
    <s v="Approved"/>
    <s v="Solex"/>
    <s v="Standard"/>
    <s v="high"/>
    <s v="large"/>
    <n v="1842.92"/>
    <n v="1105.75"/>
    <d v="1995-10-24T00:00:00"/>
    <n v="737.17000000000007"/>
    <s v="Female"/>
    <n v="42"/>
    <d v="1971-09-02T00:00:00"/>
    <n v="51.09236210965247"/>
    <s v="Systems Administrator II"/>
    <s v="n/a"/>
    <s v="Mass Customer"/>
    <s v="N"/>
    <s v="No"/>
    <n v="19"/>
    <m/>
  </r>
  <r>
    <n v="966"/>
    <n v="41"/>
    <x v="697"/>
    <n v="30"/>
    <d v="2017-11-30T00:00:00"/>
    <b v="1"/>
    <s v="Approved"/>
    <s v="Solex"/>
    <s v="Road"/>
    <s v="medium"/>
    <s v="medium"/>
    <n v="416.98"/>
    <n v="312.74"/>
    <d v="1997-05-10T00:00:00"/>
    <n v="104.24000000000001"/>
    <s v="Female"/>
    <n v="42"/>
    <d v="1971-09-02T00:00:00"/>
    <n v="51.09236210965247"/>
    <s v="Systems Administrator II"/>
    <s v="n/a"/>
    <s v="Mass Customer"/>
    <s v="N"/>
    <s v="No"/>
    <n v="19"/>
    <m/>
  </r>
  <r>
    <n v="19400"/>
    <n v="90"/>
    <x v="697"/>
    <n v="45"/>
    <d v="2017-11-15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42"/>
    <d v="1971-09-02T00:00:00"/>
    <n v="51.09236210965247"/>
    <s v="Systems Administrator II"/>
    <s v="n/a"/>
    <s v="Mass Customer"/>
    <s v="N"/>
    <s v="No"/>
    <n v="19"/>
    <m/>
  </r>
  <r>
    <n v="14001"/>
    <n v="3"/>
    <x v="697"/>
    <n v="72"/>
    <d v="2017-10-19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42"/>
    <d v="1971-09-02T00:00:00"/>
    <n v="51.09236210965247"/>
    <s v="Systems Administrator II"/>
    <s v="n/a"/>
    <s v="Mass Customer"/>
    <s v="N"/>
    <s v="No"/>
    <n v="19"/>
    <m/>
  </r>
  <r>
    <n v="1358"/>
    <n v="6"/>
    <x v="697"/>
    <n v="78"/>
    <d v="2017-10-13T00:00:00"/>
    <b v="0"/>
    <s v="Approved"/>
    <s v="OHM Cycles"/>
    <s v="Standard"/>
    <s v="high"/>
    <s v="medium"/>
    <n v="227.88"/>
    <n v="136.72999999999999"/>
    <d v="2003-02-07T00:00:00"/>
    <n v="91.15"/>
    <s v="Female"/>
    <n v="42"/>
    <d v="1971-09-02T00:00:00"/>
    <n v="51.09236210965247"/>
    <s v="Systems Administrator II"/>
    <s v="n/a"/>
    <s v="Mass Customer"/>
    <s v="N"/>
    <s v="No"/>
    <n v="19"/>
    <m/>
  </r>
  <r>
    <n v="6669"/>
    <n v="94"/>
    <x v="697"/>
    <n v="92"/>
    <d v="2017-09-29T00:00:00"/>
    <b v="1"/>
    <s v="Approved"/>
    <s v="Giant Bicycles"/>
    <s v="Standard"/>
    <s v="medium"/>
    <s v="large"/>
    <n v="1635.3"/>
    <n v="993.66"/>
    <d v="2013-06-09T00:00:00"/>
    <n v="641.64"/>
    <s v="Female"/>
    <n v="42"/>
    <d v="1971-09-02T00:00:00"/>
    <n v="51.09236210965247"/>
    <s v="Systems Administrator II"/>
    <s v="n/a"/>
    <s v="Mass Customer"/>
    <s v="N"/>
    <s v="No"/>
    <n v="19"/>
    <m/>
  </r>
  <r>
    <n v="6566"/>
    <n v="12"/>
    <x v="697"/>
    <n v="209"/>
    <d v="2017-06-04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42"/>
    <d v="1971-09-02T00:00:00"/>
    <n v="51.09236210965247"/>
    <s v="Systems Administrator II"/>
    <s v="n/a"/>
    <s v="Mass Customer"/>
    <s v="N"/>
    <s v="No"/>
    <n v="19"/>
    <m/>
  </r>
  <r>
    <n v="17649"/>
    <n v="0"/>
    <x v="698"/>
    <n v="7"/>
    <d v="2017-12-23T00:00:00"/>
    <b v="1"/>
    <s v="Approved"/>
    <s v="Giant Bicycles"/>
    <s v="Standard"/>
    <s v="medium"/>
    <s v="medium"/>
    <n v="230.91"/>
    <n v="173.18"/>
    <d v="2006-11-10T00:00:00"/>
    <n v="57.72999999999999"/>
    <s v="Female"/>
    <n v="60"/>
    <d v="1976-09-23T00:00:00"/>
    <n v="46.029348410705218"/>
    <s v="Health Coach I"/>
    <s v="Health"/>
    <s v="High Net Worth"/>
    <s v="N"/>
    <s v="No"/>
    <n v="13"/>
    <m/>
  </r>
  <r>
    <n v="13676"/>
    <n v="23"/>
    <x v="698"/>
    <n v="28"/>
    <d v="2017-12-02T00:00:00"/>
    <b v="0"/>
    <s v="Approved"/>
    <s v="Norco Bicycles"/>
    <s v="Standard"/>
    <s v="medium"/>
    <s v="medium"/>
    <n v="1198.46"/>
    <n v="381.1"/>
    <d v="1998-12-16T00:00:00"/>
    <n v="817.36"/>
    <s v="Female"/>
    <n v="60"/>
    <d v="1976-09-23T00:00:00"/>
    <n v="46.029348410705218"/>
    <s v="Health Coach I"/>
    <s v="Health"/>
    <s v="High Net Worth"/>
    <s v="N"/>
    <s v="No"/>
    <n v="13"/>
    <m/>
  </r>
  <r>
    <n v="4910"/>
    <n v="25"/>
    <x v="698"/>
    <n v="54"/>
    <d v="2017-11-06T00:00:00"/>
    <b v="0"/>
    <s v="Approved"/>
    <s v="OHM Cycles"/>
    <s v="Standard"/>
    <s v="high"/>
    <s v="medium"/>
    <n v="2005.66"/>
    <n v="1203.4000000000001"/>
    <d v="2012-04-10T00:00:00"/>
    <n v="802.26"/>
    <s v="Female"/>
    <n v="60"/>
    <d v="1976-09-23T00:00:00"/>
    <n v="46.029348410705218"/>
    <s v="Health Coach I"/>
    <s v="Health"/>
    <s v="High Net Worth"/>
    <s v="N"/>
    <s v="No"/>
    <n v="13"/>
    <m/>
  </r>
  <r>
    <n v="852"/>
    <n v="4"/>
    <x v="698"/>
    <n v="93"/>
    <d v="2017-09-28T00:00:00"/>
    <b v="0"/>
    <s v="Approved"/>
    <s v="Solex"/>
    <s v="Standard"/>
    <s v="medium"/>
    <s v="medium"/>
    <n v="1483.2"/>
    <n v="99.59"/>
    <d v="1998-12-17T00:00:00"/>
    <n v="1383.6100000000001"/>
    <s v="Female"/>
    <n v="60"/>
    <d v="1976-09-23T00:00:00"/>
    <n v="46.029348410705218"/>
    <s v="Health Coach I"/>
    <s v="Health"/>
    <s v="High Net Worth"/>
    <s v="N"/>
    <s v="No"/>
    <n v="13"/>
    <m/>
  </r>
  <r>
    <n v="5555"/>
    <n v="52"/>
    <x v="698"/>
    <n v="137"/>
    <d v="2017-08-15T00:00:00"/>
    <b v="1"/>
    <s v="Approved"/>
    <s v="Solex"/>
    <s v="Road"/>
    <s v="medium"/>
    <s v="large"/>
    <n v="1777.8"/>
    <n v="820.78"/>
    <d v="2011-05-07T00:00:00"/>
    <n v="957.02"/>
    <s v="Female"/>
    <n v="60"/>
    <d v="1976-09-23T00:00:00"/>
    <n v="46.029348410705218"/>
    <s v="Health Coach I"/>
    <s v="Health"/>
    <s v="High Net Worth"/>
    <s v="N"/>
    <s v="No"/>
    <n v="13"/>
    <m/>
  </r>
  <r>
    <n v="18565"/>
    <n v="30"/>
    <x v="698"/>
    <n v="203"/>
    <d v="2017-06-10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60"/>
    <d v="1976-09-23T00:00:00"/>
    <n v="46.029348410705218"/>
    <s v="Health Coach I"/>
    <s v="Health"/>
    <s v="High Net Worth"/>
    <s v="N"/>
    <s v="No"/>
    <n v="13"/>
    <m/>
  </r>
  <r>
    <n v="11638"/>
    <n v="56"/>
    <x v="698"/>
    <n v="218"/>
    <d v="2017-05-26T00:00:00"/>
    <b v="1"/>
    <s v="Approved"/>
    <s v="Norco Bicycles"/>
    <s v="Mountain"/>
    <s v="low"/>
    <s v="small"/>
    <n v="688.63"/>
    <n v="612.88"/>
    <d v="1993-10-02T00:00:00"/>
    <n v="75.75"/>
    <s v="Female"/>
    <n v="60"/>
    <d v="1976-09-23T00:00:00"/>
    <n v="46.029348410705218"/>
    <s v="Health Coach I"/>
    <s v="Health"/>
    <s v="High Net Worth"/>
    <s v="N"/>
    <s v="No"/>
    <n v="13"/>
    <m/>
  </r>
  <r>
    <n v="7231"/>
    <n v="0"/>
    <x v="698"/>
    <n v="232"/>
    <d v="2017-05-12T00:00:00"/>
    <b v="1"/>
    <s v="Approved"/>
    <s v="Norco Bicycles"/>
    <s v="Standard"/>
    <s v="medium"/>
    <s v="medium"/>
    <n v="360.4"/>
    <n v="270.3"/>
    <d v="2016-12-06T00:00:00"/>
    <n v="90.099999999999966"/>
    <s v="Female"/>
    <n v="60"/>
    <d v="1976-09-23T00:00:00"/>
    <n v="46.029348410705218"/>
    <s v="Health Coach I"/>
    <s v="Health"/>
    <s v="High Net Worth"/>
    <s v="N"/>
    <s v="No"/>
    <n v="13"/>
    <m/>
  </r>
  <r>
    <n v="2691"/>
    <n v="64"/>
    <x v="698"/>
    <n v="263"/>
    <d v="2017-04-11T00:00:00"/>
    <b v="0"/>
    <s v="Approved"/>
    <s v="Giant Bicycles"/>
    <s v="Standard"/>
    <s v="high"/>
    <s v="small"/>
    <n v="1977.36"/>
    <n v="1759.85"/>
    <d v="2011-08-24T00:00:00"/>
    <n v="217.51"/>
    <s v="Female"/>
    <n v="60"/>
    <d v="1976-09-23T00:00:00"/>
    <n v="46.029348410705218"/>
    <s v="Health Coach I"/>
    <s v="Health"/>
    <s v="High Net Worth"/>
    <s v="N"/>
    <s v="No"/>
    <n v="13"/>
    <m/>
  </r>
  <r>
    <n v="13568"/>
    <n v="0"/>
    <x v="698"/>
    <n v="290"/>
    <d v="2017-03-15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60"/>
    <d v="1976-09-23T00:00:00"/>
    <n v="46.029348410705218"/>
    <s v="Health Coach I"/>
    <s v="Health"/>
    <s v="High Net Worth"/>
    <s v="N"/>
    <s v="No"/>
    <n v="13"/>
    <m/>
  </r>
  <r>
    <n v="17358"/>
    <n v="100"/>
    <x v="698"/>
    <n v="297"/>
    <d v="2017-03-08T00:00:00"/>
    <b v="1"/>
    <s v="Approved"/>
    <s v="Trek Bicycles"/>
    <s v="Standard"/>
    <s v="medium"/>
    <s v="small"/>
    <n v="1386.84"/>
    <n v="1234.29"/>
    <d v="2003-08-05T00:00:00"/>
    <n v="152.54999999999995"/>
    <s v="Female"/>
    <n v="60"/>
    <d v="1976-09-23T00:00:00"/>
    <n v="46.029348410705218"/>
    <s v="Health Coach I"/>
    <s v="Health"/>
    <s v="High Net Worth"/>
    <s v="N"/>
    <s v="No"/>
    <n v="13"/>
    <m/>
  </r>
  <r>
    <n v="13180"/>
    <n v="41"/>
    <x v="698"/>
    <n v="313"/>
    <d v="2017-02-20T00:00:00"/>
    <b v="0"/>
    <s v="Approved"/>
    <s v="Norco Bicycles"/>
    <s v="Standard"/>
    <s v="low"/>
    <s v="medium"/>
    <n v="958.74"/>
    <n v="748.9"/>
    <d v="2005-12-07T00:00:00"/>
    <n v="209.84000000000003"/>
    <s v="Female"/>
    <n v="60"/>
    <d v="1976-09-23T00:00:00"/>
    <n v="46.029348410705218"/>
    <s v="Health Coach I"/>
    <s v="Health"/>
    <s v="High Net Worth"/>
    <s v="N"/>
    <s v="No"/>
    <n v="13"/>
    <m/>
  </r>
  <r>
    <n v="4082"/>
    <n v="0"/>
    <x v="698"/>
    <n v="352"/>
    <d v="2017-01-12T00:00:00"/>
    <b v="1"/>
    <s v="Approved"/>
    <s v="WeareA2B"/>
    <s v="Standard"/>
    <s v="medium"/>
    <s v="medium"/>
    <n v="60.34"/>
    <n v="45.26"/>
    <d v="1993-07-15T00:00:00"/>
    <n v="15.080000000000005"/>
    <s v="Female"/>
    <n v="60"/>
    <d v="1976-09-23T00:00:00"/>
    <n v="46.029348410705218"/>
    <s v="Health Coach I"/>
    <s v="Health"/>
    <s v="High Net Worth"/>
    <s v="N"/>
    <s v="No"/>
    <n v="13"/>
    <m/>
  </r>
  <r>
    <n v="4665"/>
    <n v="35"/>
    <x v="699"/>
    <n v="60"/>
    <d v="2017-10-31T00:00:00"/>
    <b v="0"/>
    <s v="Approved"/>
    <s v="Giant Bicycles"/>
    <s v="Standard"/>
    <s v="medium"/>
    <s v="medium"/>
    <n v="1403.5"/>
    <n v="954.82"/>
    <d v="2016-11-14T00:00:00"/>
    <n v="448.67999999999995"/>
    <s v="Male"/>
    <n v="19"/>
    <d v="1967-04-29T00:00:00"/>
    <n v="55.440307315131918"/>
    <n v="0"/>
    <s v="Manufacturing"/>
    <s v="High Net Worth"/>
    <s v="N"/>
    <s v="No"/>
    <n v="13"/>
    <m/>
  </r>
  <r>
    <n v="15800"/>
    <n v="7"/>
    <x v="699"/>
    <n v="180"/>
    <d v="2017-07-03T00:00:00"/>
    <b v="0"/>
    <s v="Approved"/>
    <s v="Giant Bicycles"/>
    <s v="Standard"/>
    <s v="medium"/>
    <s v="small"/>
    <n v="1311.44"/>
    <n v="1167.18"/>
    <d v="1992-10-11T00:00:00"/>
    <n v="144.26"/>
    <s v="Male"/>
    <n v="19"/>
    <d v="1967-04-29T00:00:00"/>
    <n v="55.440307315131918"/>
    <n v="0"/>
    <s v="Manufacturing"/>
    <s v="High Net Worth"/>
    <s v="N"/>
    <s v="No"/>
    <n v="13"/>
    <m/>
  </r>
  <r>
    <n v="7571"/>
    <n v="34"/>
    <x v="699"/>
    <n v="227"/>
    <d v="2017-05-17T00:00:00"/>
    <b v="1"/>
    <s v="Approved"/>
    <s v="WeareA2B"/>
    <s v="Standard"/>
    <s v="medium"/>
    <s v="medium"/>
    <n v="1231.1500000000001"/>
    <n v="161.6"/>
    <d v="2004-08-17T00:00:00"/>
    <n v="1069.5500000000002"/>
    <s v="Male"/>
    <n v="19"/>
    <d v="1967-04-29T00:00:00"/>
    <n v="55.440307315131918"/>
    <n v="0"/>
    <s v="Manufacturing"/>
    <s v="High Net Worth"/>
    <s v="N"/>
    <s v="No"/>
    <n v="13"/>
    <m/>
  </r>
  <r>
    <n v="9570"/>
    <n v="0"/>
    <x v="699"/>
    <n v="227"/>
    <d v="2017-05-17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19"/>
    <d v="1967-04-29T00:00:00"/>
    <n v="55.440307315131918"/>
    <n v="0"/>
    <s v="Manufacturing"/>
    <s v="High Net Worth"/>
    <s v="N"/>
    <s v="No"/>
    <n v="13"/>
    <m/>
  </r>
  <r>
    <n v="15170"/>
    <n v="99"/>
    <x v="699"/>
    <n v="228"/>
    <d v="2017-05-16T00:00:00"/>
    <b v="1"/>
    <s v="Approved"/>
    <s v="Trek Bicycles"/>
    <s v="Road"/>
    <s v="low"/>
    <s v="small"/>
    <n v="1720.7"/>
    <n v="1531.42"/>
    <d v="2006-10-01T00:00:00"/>
    <n v="189.27999999999997"/>
    <s v="Male"/>
    <n v="19"/>
    <d v="1967-04-29T00:00:00"/>
    <n v="55.440307315131918"/>
    <n v="0"/>
    <s v="Manufacturing"/>
    <s v="High Net Worth"/>
    <s v="N"/>
    <s v="No"/>
    <n v="13"/>
    <m/>
  </r>
  <r>
    <n v="3997"/>
    <n v="64"/>
    <x v="699"/>
    <n v="234"/>
    <d v="2017-05-10T00:00:00"/>
    <b v="1"/>
    <s v="Approved"/>
    <s v="Giant Bicycles"/>
    <s v="Standard"/>
    <s v="high"/>
    <s v="small"/>
    <n v="1977.36"/>
    <n v="1759.85"/>
    <d v="2011-08-24T00:00:00"/>
    <n v="217.51"/>
    <s v="Male"/>
    <n v="19"/>
    <d v="1967-04-29T00:00:00"/>
    <n v="55.440307315131918"/>
    <n v="0"/>
    <s v="Manufacturing"/>
    <s v="High Net Worth"/>
    <s v="N"/>
    <s v="No"/>
    <n v="13"/>
    <m/>
  </r>
  <r>
    <n v="18561"/>
    <n v="0"/>
    <x v="699"/>
    <n v="313"/>
    <d v="2017-02-20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19"/>
    <d v="1967-04-29T00:00:00"/>
    <n v="55.440307315131918"/>
    <n v="0"/>
    <s v="Manufacturing"/>
    <s v="High Net Worth"/>
    <s v="N"/>
    <s v="No"/>
    <n v="13"/>
    <m/>
  </r>
  <r>
    <n v="11460"/>
    <n v="21"/>
    <x v="699"/>
    <n v="341"/>
    <d v="2017-01-23T00:00:00"/>
    <b v="1"/>
    <s v="Approved"/>
    <s v="WeareA2B"/>
    <s v="Touring"/>
    <s v="medium"/>
    <s v="medium"/>
    <n v="1466.68"/>
    <n v="363.25"/>
    <d v="2014-03-03T00:00:00"/>
    <n v="1103.43"/>
    <s v="Male"/>
    <n v="19"/>
    <d v="1967-04-29T00:00:00"/>
    <n v="55.440307315131918"/>
    <n v="0"/>
    <s v="Manufacturing"/>
    <s v="High Net Worth"/>
    <s v="N"/>
    <s v="No"/>
    <n v="13"/>
    <m/>
  </r>
  <r>
    <n v="8428"/>
    <n v="97"/>
    <x v="700"/>
    <n v="8"/>
    <d v="2017-12-22T00:00:00"/>
    <b v="1"/>
    <s v="Approved"/>
    <s v="Solex"/>
    <s v="Standard"/>
    <s v="medium"/>
    <s v="large"/>
    <n v="202.62"/>
    <n v="151.96"/>
    <d v="2016-03-29T00:00:00"/>
    <n v="50.66"/>
    <s v="Male"/>
    <n v="51"/>
    <d v="1974-06-03T00:00:00"/>
    <n v="48.338937451801108"/>
    <s v="Nuclear Power Engineer"/>
    <s v="Manufacturing"/>
    <s v="Mass Customer"/>
    <s v="N"/>
    <s v="No"/>
    <n v="16"/>
    <m/>
  </r>
  <r>
    <n v="8655"/>
    <n v="34"/>
    <x v="700"/>
    <n v="151"/>
    <d v="2017-08-01T00:00:00"/>
    <b v="0"/>
    <s v="Approved"/>
    <s v="Norco Bicycles"/>
    <s v="Road"/>
    <s v="high"/>
    <s v="large"/>
    <n v="774.53"/>
    <n v="464.72"/>
    <d v="2003-03-18T00:00:00"/>
    <n v="309.80999999999995"/>
    <s v="Male"/>
    <n v="51"/>
    <d v="1974-06-03T00:00:00"/>
    <n v="48.338937451801108"/>
    <s v="Nuclear Power Engineer"/>
    <s v="Manufacturing"/>
    <s v="Mass Customer"/>
    <s v="N"/>
    <s v="No"/>
    <n v="16"/>
    <m/>
  </r>
  <r>
    <n v="6960"/>
    <n v="75"/>
    <x v="700"/>
    <n v="260"/>
    <d v="2017-04-14T00:00:00"/>
    <b v="1"/>
    <s v="Approved"/>
    <s v="Giant Bicycles"/>
    <s v="Touring"/>
    <s v="medium"/>
    <s v="large"/>
    <n v="1873.97"/>
    <n v="863.95"/>
    <d v="2006-05-22T00:00:00"/>
    <n v="1010.02"/>
    <s v="Male"/>
    <n v="51"/>
    <d v="1974-06-03T00:00:00"/>
    <n v="48.338937451801108"/>
    <s v="Nuclear Power Engineer"/>
    <s v="Manufacturing"/>
    <s v="Mass Customer"/>
    <s v="N"/>
    <s v="No"/>
    <n v="16"/>
    <m/>
  </r>
  <r>
    <n v="14929"/>
    <n v="62"/>
    <x v="700"/>
    <n v="282"/>
    <d v="2017-03-23T00:00:00"/>
    <b v="0"/>
    <s v="Approved"/>
    <s v="Solex"/>
    <s v="Standard"/>
    <s v="medium"/>
    <s v="medium"/>
    <n v="478.16"/>
    <n v="298.72000000000003"/>
    <d v="1993-06-23T00:00:00"/>
    <n v="179.44"/>
    <s v="Male"/>
    <n v="51"/>
    <d v="1974-06-03T00:00:00"/>
    <n v="48.338937451801108"/>
    <s v="Nuclear Power Engineer"/>
    <s v="Manufacturing"/>
    <s v="Mass Customer"/>
    <s v="N"/>
    <s v="No"/>
    <n v="16"/>
    <m/>
  </r>
  <r>
    <n v="3152"/>
    <n v="11"/>
    <x v="700"/>
    <n v="312"/>
    <d v="2017-02-21T00:00:00"/>
    <b v="0"/>
    <s v="Approved"/>
    <s v="Giant Bicycles"/>
    <s v="Standard"/>
    <s v="high"/>
    <s v="medium"/>
    <n v="1274.93"/>
    <n v="764.96"/>
    <d v="2007-08-04T00:00:00"/>
    <n v="509.97"/>
    <s v="Male"/>
    <n v="51"/>
    <d v="1974-06-03T00:00:00"/>
    <n v="48.338937451801108"/>
    <s v="Nuclear Power Engineer"/>
    <s v="Manufacturing"/>
    <s v="Mass Customer"/>
    <s v="N"/>
    <s v="No"/>
    <n v="16"/>
    <m/>
  </r>
  <r>
    <n v="5516"/>
    <n v="99"/>
    <x v="700"/>
    <n v="317"/>
    <d v="2017-02-16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51"/>
    <d v="1974-06-03T00:00:00"/>
    <n v="48.338937451801108"/>
    <s v="Nuclear Power Engineer"/>
    <s v="Manufacturing"/>
    <s v="Mass Customer"/>
    <s v="N"/>
    <s v="No"/>
    <n v="16"/>
    <m/>
  </r>
  <r>
    <n v="14071"/>
    <n v="59"/>
    <x v="701"/>
    <n v="10"/>
    <d v="2017-12-20T00:00:00"/>
    <b v="1"/>
    <s v="Approved"/>
    <s v="WeareA2B"/>
    <s v="Standard"/>
    <s v="medium"/>
    <s v="small"/>
    <n v="1415.01"/>
    <n v="1259.3599999999999"/>
    <d v="1991-05-06T00:00:00"/>
    <n v="155.65000000000009"/>
    <s v="Male"/>
    <n v="12"/>
    <d v="1975-07-12T00:00:00"/>
    <n v="47.232088137049729"/>
    <s v="Librarian"/>
    <s v="Entertainment"/>
    <s v="High Net Worth"/>
    <s v="N"/>
    <s v="Yes"/>
    <n v="10"/>
    <m/>
  </r>
  <r>
    <n v="6686"/>
    <n v="22"/>
    <x v="701"/>
    <n v="27"/>
    <d v="2017-12-03T00:00:00"/>
    <b v="0"/>
    <s v="Approved"/>
    <s v="Solex"/>
    <s v="Standard"/>
    <s v="medium"/>
    <s v="medium"/>
    <n v="575.27"/>
    <n v="431.45"/>
    <d v="2016-02-04T00:00:00"/>
    <n v="143.82"/>
    <s v="Male"/>
    <n v="12"/>
    <d v="1975-07-12T00:00:00"/>
    <n v="47.232088137049729"/>
    <s v="Librarian"/>
    <s v="Entertainment"/>
    <s v="High Net Worth"/>
    <s v="N"/>
    <s v="Yes"/>
    <n v="10"/>
    <m/>
  </r>
  <r>
    <n v="4590"/>
    <n v="0"/>
    <x v="701"/>
    <n v="29"/>
    <d v="2017-12-01T00:00:00"/>
    <b v="1"/>
    <s v="Approved"/>
    <s v="Norco Bicycles"/>
    <s v="Road"/>
    <s v="medium"/>
    <s v="medium"/>
    <n v="544.04999999999995"/>
    <n v="376.84"/>
    <d v="1995-10-24T00:00:00"/>
    <n v="167.20999999999998"/>
    <s v="Male"/>
    <n v="12"/>
    <d v="1975-07-12T00:00:00"/>
    <n v="47.232088137049729"/>
    <s v="Librarian"/>
    <s v="Entertainment"/>
    <s v="High Net Worth"/>
    <s v="N"/>
    <s v="Yes"/>
    <n v="10"/>
    <m/>
  </r>
  <r>
    <n v="994"/>
    <n v="53"/>
    <x v="701"/>
    <n v="47"/>
    <d v="2017-11-13T00:00:00"/>
    <b v="0"/>
    <s v="Approved"/>
    <s v="Giant Bicycles"/>
    <s v="Standard"/>
    <s v="high"/>
    <s v="medium"/>
    <n v="1274.93"/>
    <n v="764.96"/>
    <d v="2004-08-17T00:00:00"/>
    <n v="509.97"/>
    <s v="Male"/>
    <n v="12"/>
    <d v="1975-07-12T00:00:00"/>
    <n v="47.232088137049729"/>
    <s v="Librarian"/>
    <s v="Entertainment"/>
    <s v="High Net Worth"/>
    <s v="N"/>
    <s v="Yes"/>
    <n v="10"/>
    <m/>
  </r>
  <r>
    <n v="11775"/>
    <n v="64"/>
    <x v="701"/>
    <n v="156"/>
    <d v="2017-07-27T00:00:00"/>
    <b v="1"/>
    <s v="Approved"/>
    <s v="Giant Bicycles"/>
    <s v="Standard"/>
    <s v="high"/>
    <s v="small"/>
    <n v="1977.36"/>
    <n v="1759.85"/>
    <d v="2010-08-20T00:00:00"/>
    <n v="217.51"/>
    <s v="Male"/>
    <n v="12"/>
    <d v="1975-07-12T00:00:00"/>
    <n v="47.232088137049729"/>
    <s v="Librarian"/>
    <s v="Entertainment"/>
    <s v="High Net Worth"/>
    <s v="N"/>
    <s v="Yes"/>
    <n v="10"/>
    <m/>
  </r>
  <r>
    <n v="4302"/>
    <n v="43"/>
    <x v="701"/>
    <n v="233"/>
    <d v="2017-05-11T00:00:00"/>
    <b v="0"/>
    <s v="Approved"/>
    <s v="Norco Bicycles"/>
    <s v="Standard"/>
    <s v="medium"/>
    <s v="medium"/>
    <n v="1555.58"/>
    <n v="818.01"/>
    <d v="1991-07-10T00:00:00"/>
    <n v="737.56999999999994"/>
    <s v="Male"/>
    <n v="12"/>
    <d v="1975-07-12T00:00:00"/>
    <n v="47.232088137049729"/>
    <s v="Librarian"/>
    <s v="Entertainment"/>
    <s v="High Net Worth"/>
    <s v="N"/>
    <s v="Yes"/>
    <n v="10"/>
    <m/>
  </r>
  <r>
    <n v="18803"/>
    <n v="46"/>
    <x v="701"/>
    <n v="258"/>
    <d v="2017-04-16T00:00:00"/>
    <b v="0"/>
    <s v="Approved"/>
    <s v="OHM Cycles"/>
    <s v="Standard"/>
    <s v="low"/>
    <s v="medium"/>
    <n v="1793.43"/>
    <n v="248.82"/>
    <d v="1993-04-12T00:00:00"/>
    <n v="1544.6100000000001"/>
    <s v="Male"/>
    <n v="12"/>
    <d v="1975-07-12T00:00:00"/>
    <n v="47.232088137049729"/>
    <s v="Librarian"/>
    <s v="Entertainment"/>
    <s v="High Net Worth"/>
    <s v="N"/>
    <s v="Yes"/>
    <n v="10"/>
    <m/>
  </r>
  <r>
    <n v="12167"/>
    <n v="25"/>
    <x v="701"/>
    <n v="306"/>
    <d v="2017-02-27T00:00:00"/>
    <b v="0"/>
    <s v="Approved"/>
    <s v="OHM Cycles"/>
    <s v="Standard"/>
    <s v="high"/>
    <s v="medium"/>
    <n v="2005.66"/>
    <n v="1203.4000000000001"/>
    <d v="1993-07-20T00:00:00"/>
    <n v="802.26"/>
    <s v="Male"/>
    <n v="12"/>
    <d v="1975-07-12T00:00:00"/>
    <n v="47.232088137049729"/>
    <s v="Librarian"/>
    <s v="Entertainment"/>
    <s v="High Net Worth"/>
    <s v="N"/>
    <s v="Yes"/>
    <n v="10"/>
    <m/>
  </r>
  <r>
    <n v="7931"/>
    <n v="18"/>
    <x v="702"/>
    <n v="202"/>
    <d v="2017-06-11T00:00:00"/>
    <b v="1"/>
    <s v="Approved"/>
    <s v="Solex"/>
    <s v="Standard"/>
    <s v="medium"/>
    <s v="medium"/>
    <n v="575.27"/>
    <n v="431.45"/>
    <d v="2013-03-12T00:00:00"/>
    <n v="143.82"/>
    <s v="Male"/>
    <n v="86"/>
    <d v="1974-11-21T00:00:00"/>
    <n v="47.87044430111618"/>
    <s v="Accounting Assistant I"/>
    <s v="Manufacturing"/>
    <s v="Affluent Customer"/>
    <s v="N"/>
    <s v="No"/>
    <n v="3"/>
    <m/>
  </r>
  <r>
    <n v="11000"/>
    <n v="85"/>
    <x v="702"/>
    <n v="305"/>
    <d v="2017-02-28T00:00:00"/>
    <b v="1"/>
    <s v="Approved"/>
    <s v="WeareA2B"/>
    <s v="Standard"/>
    <s v="medium"/>
    <s v="medium"/>
    <n v="752.64"/>
    <n v="205.36"/>
    <d v="2015-08-02T00:00:00"/>
    <n v="547.28"/>
    <s v="Male"/>
    <n v="86"/>
    <d v="1974-11-21T00:00:00"/>
    <n v="47.87044430111618"/>
    <s v="Accounting Assistant I"/>
    <s v="Manufacturing"/>
    <s v="Affluent Customer"/>
    <s v="N"/>
    <s v="No"/>
    <n v="3"/>
    <m/>
  </r>
  <r>
    <n v="9749"/>
    <n v="45"/>
    <x v="702"/>
    <n v="331"/>
    <d v="2017-02-02T00:00:00"/>
    <b v="0"/>
    <s v="Approved"/>
    <s v="Solex"/>
    <s v="Standard"/>
    <s v="medium"/>
    <s v="medium"/>
    <n v="441.49"/>
    <n v="84.99"/>
    <d v="1993-04-12T00:00:00"/>
    <n v="356.5"/>
    <s v="Male"/>
    <n v="86"/>
    <d v="1974-11-21T00:00:00"/>
    <n v="47.87044430111618"/>
    <s v="Accounting Assistant I"/>
    <s v="Manufacturing"/>
    <s v="Affluent Customer"/>
    <s v="N"/>
    <s v="No"/>
    <n v="3"/>
    <m/>
  </r>
  <r>
    <n v="1175"/>
    <n v="83"/>
    <x v="702"/>
    <n v="359"/>
    <d v="2017-01-05T00:00:00"/>
    <b v="0"/>
    <s v="Approved"/>
    <s v="Solex"/>
    <s v="Touring"/>
    <s v="medium"/>
    <s v="large"/>
    <n v="2083.94"/>
    <n v="675.03"/>
    <d v="2013-09-16T00:00:00"/>
    <n v="1408.91"/>
    <s v="Male"/>
    <n v="86"/>
    <d v="1974-11-21T00:00:00"/>
    <n v="47.87044430111618"/>
    <s v="Accounting Assistant I"/>
    <s v="Manufacturing"/>
    <s v="Affluent Customer"/>
    <s v="N"/>
    <s v="No"/>
    <n v="3"/>
    <m/>
  </r>
  <r>
    <n v="17336"/>
    <n v="61"/>
    <x v="703"/>
    <n v="24"/>
    <d v="2017-12-06T00:00:00"/>
    <b v="1"/>
    <s v="Approved"/>
    <s v="OHM Cycles"/>
    <s v="Standard"/>
    <s v="low"/>
    <s v="medium"/>
    <n v="71.16"/>
    <n v="56.93"/>
    <d v="2015-06-17T00:00:00"/>
    <n v="14.229999999999997"/>
    <s v="Male"/>
    <n v="9"/>
    <d v="1972-12-19T00:00:00"/>
    <n v="49.793731972666166"/>
    <s v="Automation Specialist IV"/>
    <s v="Property"/>
    <s v="Mass Customer"/>
    <s v="N"/>
    <s v="No"/>
    <n v="12"/>
    <m/>
  </r>
  <r>
    <n v="8212"/>
    <n v="22"/>
    <x v="703"/>
    <n v="151"/>
    <d v="2017-08-01T00:00:00"/>
    <b v="1"/>
    <s v="Approved"/>
    <s v="WeareA2B"/>
    <s v="Standard"/>
    <s v="medium"/>
    <s v="medium"/>
    <n v="60.34"/>
    <n v="45.26"/>
    <d v="1993-07-15T00:00:00"/>
    <n v="15.080000000000005"/>
    <s v="Male"/>
    <n v="9"/>
    <d v="1972-12-19T00:00:00"/>
    <n v="49.793731972666166"/>
    <s v="Automation Specialist IV"/>
    <s v="Property"/>
    <s v="Mass Customer"/>
    <s v="N"/>
    <s v="No"/>
    <n v="12"/>
    <m/>
  </r>
  <r>
    <n v="9539"/>
    <n v="98"/>
    <x v="703"/>
    <n v="172"/>
    <d v="2017-07-11T00:00:00"/>
    <b v="1"/>
    <s v="Approved"/>
    <s v="Trek Bicycles"/>
    <s v="Standard"/>
    <s v="high"/>
    <s v="medium"/>
    <n v="358.39"/>
    <n v="215.03"/>
    <d v="2004-01-16T00:00:00"/>
    <n v="143.35999999999999"/>
    <s v="Male"/>
    <n v="9"/>
    <d v="1972-12-19T00:00:00"/>
    <n v="49.793731972666166"/>
    <s v="Automation Specialist IV"/>
    <s v="Property"/>
    <s v="Mass Customer"/>
    <s v="N"/>
    <s v="No"/>
    <n v="12"/>
    <m/>
  </r>
  <r>
    <n v="17032"/>
    <n v="9"/>
    <x v="703"/>
    <n v="217"/>
    <d v="2017-05-27T00:00:00"/>
    <b v="1"/>
    <s v="Approved"/>
    <s v="OHM Cycles"/>
    <s v="Road"/>
    <s v="medium"/>
    <s v="medium"/>
    <n v="742.54"/>
    <n v="667.4"/>
    <d v="1991-11-07T00:00:00"/>
    <n v="75.139999999999986"/>
    <s v="Male"/>
    <n v="9"/>
    <d v="1972-12-19T00:00:00"/>
    <n v="49.793731972666166"/>
    <s v="Automation Specialist IV"/>
    <s v="Property"/>
    <s v="Mass Customer"/>
    <s v="N"/>
    <s v="No"/>
    <n v="12"/>
    <m/>
  </r>
  <r>
    <n v="8643"/>
    <n v="51"/>
    <x v="703"/>
    <n v="279"/>
    <d v="2017-03-26T00:00:00"/>
    <b v="0"/>
    <s v="Approved"/>
    <s v="OHM Cycles"/>
    <s v="Standard"/>
    <s v="high"/>
    <s v="medium"/>
    <n v="2005.66"/>
    <n v="1203.4000000000001"/>
    <d v="2012-04-10T00:00:00"/>
    <n v="802.26"/>
    <s v="Male"/>
    <n v="9"/>
    <d v="1972-12-19T00:00:00"/>
    <n v="49.793731972666166"/>
    <s v="Automation Specialist IV"/>
    <s v="Property"/>
    <s v="Mass Customer"/>
    <s v="N"/>
    <s v="No"/>
    <n v="12"/>
    <m/>
  </r>
  <r>
    <n v="12402"/>
    <n v="50"/>
    <x v="703"/>
    <n v="350"/>
    <d v="2017-01-14T00:00:00"/>
    <b v="1"/>
    <s v="Approved"/>
    <s v="WeareA2B"/>
    <s v="Standard"/>
    <s v="medium"/>
    <s v="small"/>
    <n v="175.89"/>
    <n v="131.91999999999999"/>
    <d v="2003-02-16T00:00:00"/>
    <n v="43.97"/>
    <s v="Male"/>
    <n v="9"/>
    <d v="1972-12-19T00:00:00"/>
    <n v="49.793731972666166"/>
    <s v="Automation Specialist IV"/>
    <s v="Property"/>
    <s v="Mass Customer"/>
    <s v="N"/>
    <s v="No"/>
    <n v="12"/>
    <m/>
  </r>
  <r>
    <n v="17839"/>
    <n v="57"/>
    <x v="703"/>
    <n v="363"/>
    <d v="2017-01-01T00:00:00"/>
    <b v="0"/>
    <s v="Approved"/>
    <s v="WeareA2B"/>
    <s v="Touring"/>
    <s v="medium"/>
    <s v="large"/>
    <n v="1890.39"/>
    <n v="260.14"/>
    <d v="1991-01-21T00:00:00"/>
    <n v="1630.25"/>
    <s v="Male"/>
    <n v="9"/>
    <d v="1972-12-19T00:00:00"/>
    <n v="49.793731972666166"/>
    <s v="Automation Specialist IV"/>
    <s v="Property"/>
    <s v="Mass Customer"/>
    <s v="N"/>
    <s v="No"/>
    <n v="12"/>
    <m/>
  </r>
  <r>
    <n v="1324"/>
    <n v="91"/>
    <x v="704"/>
    <n v="197"/>
    <d v="2017-06-16T00:00:00"/>
    <b v="0"/>
    <s v="Approved"/>
    <s v="Solex"/>
    <s v="Standard"/>
    <s v="medium"/>
    <s v="medium"/>
    <n v="100.35"/>
    <n v="75.260000000000005"/>
    <d v="1994-08-10T00:00:00"/>
    <n v="25.089999999999989"/>
    <s v="Female"/>
    <n v="48"/>
    <d v="1982-12-29T00:00:00"/>
    <n v="39.760855260020286"/>
    <s v="Assistant Media Planner"/>
    <s v="Entertainment"/>
    <s v="Mass Customer"/>
    <s v="N"/>
    <s v="Yes"/>
    <n v="10"/>
    <m/>
  </r>
  <r>
    <n v="13808"/>
    <n v="42"/>
    <x v="704"/>
    <n v="209"/>
    <d v="2017-06-04T00:00:00"/>
    <b v="1"/>
    <s v="Approved"/>
    <s v="OHM Cycles"/>
    <s v="Road"/>
    <s v="medium"/>
    <s v="small"/>
    <n v="1810"/>
    <n v="1610.9"/>
    <d v="2011-05-09T00:00:00"/>
    <n v="199.09999999999991"/>
    <s v="Female"/>
    <n v="48"/>
    <d v="1982-12-29T00:00:00"/>
    <n v="39.760855260020286"/>
    <s v="Assistant Media Planner"/>
    <s v="Entertainment"/>
    <s v="Mass Customer"/>
    <s v="N"/>
    <s v="Yes"/>
    <n v="10"/>
    <m/>
  </r>
  <r>
    <n v="4130"/>
    <n v="73"/>
    <x v="704"/>
    <n v="226"/>
    <d v="2017-05-18T00:00:00"/>
    <b v="1"/>
    <s v="Approved"/>
    <s v="Solex"/>
    <s v="Standard"/>
    <s v="medium"/>
    <s v="medium"/>
    <n v="1945.43"/>
    <n v="333.18"/>
    <d v="2002-08-31T00:00:00"/>
    <n v="1612.25"/>
    <s v="Female"/>
    <n v="48"/>
    <d v="1982-12-29T00:00:00"/>
    <n v="39.760855260020286"/>
    <s v="Assistant Media Planner"/>
    <s v="Entertainment"/>
    <s v="Mass Customer"/>
    <s v="N"/>
    <s v="Yes"/>
    <n v="10"/>
    <m/>
  </r>
  <r>
    <n v="4519"/>
    <n v="87"/>
    <x v="704"/>
    <n v="354"/>
    <d v="2017-01-10T00:00:00"/>
    <b v="1"/>
    <s v="Approved"/>
    <s v="Giant Bicycles"/>
    <s v="Standard"/>
    <s v="high"/>
    <s v="medium"/>
    <n v="1179"/>
    <n v="707.4"/>
    <d v="1997-08-25T00:00:00"/>
    <n v="471.6"/>
    <s v="Female"/>
    <n v="48"/>
    <d v="1982-12-29T00:00:00"/>
    <n v="39.760855260020286"/>
    <s v="Assistant Media Planner"/>
    <s v="Entertainment"/>
    <s v="Mass Customer"/>
    <s v="N"/>
    <s v="Yes"/>
    <n v="10"/>
    <m/>
  </r>
  <r>
    <n v="5345"/>
    <n v="97"/>
    <x v="705"/>
    <n v="157"/>
    <d v="2017-07-26T00:00:00"/>
    <b v="0"/>
    <s v="Approved"/>
    <s v="Solex"/>
    <s v="Standard"/>
    <s v="medium"/>
    <s v="large"/>
    <n v="202.62"/>
    <n v="151.96"/>
    <d v="2016-03-29T00:00:00"/>
    <n v="50.66"/>
    <s v="Male"/>
    <n v="59"/>
    <d v="1999-12-22T00:00:00"/>
    <n v="22.76907443841959"/>
    <s v="Administrative Officer"/>
    <s v="Health"/>
    <s v="Affluent Customer"/>
    <s v="N"/>
    <s v="No"/>
    <n v="2"/>
    <m/>
  </r>
  <r>
    <n v="8828"/>
    <n v="1"/>
    <x v="705"/>
    <n v="281"/>
    <d v="2017-03-24T00:00:00"/>
    <b v="1"/>
    <s v="Approved"/>
    <s v="Giant Bicycles"/>
    <s v="Standard"/>
    <s v="medium"/>
    <s v="medium"/>
    <n v="1403.5"/>
    <n v="954.82"/>
    <d v="2016-11-14T00:00:00"/>
    <n v="448.67999999999995"/>
    <s v="Male"/>
    <n v="59"/>
    <d v="1999-12-22T00:00:00"/>
    <n v="22.76907443841959"/>
    <s v="Administrative Officer"/>
    <s v="Health"/>
    <s v="Affluent Customer"/>
    <s v="N"/>
    <s v="No"/>
    <n v="2"/>
    <m/>
  </r>
  <r>
    <n v="6936"/>
    <n v="97"/>
    <x v="705"/>
    <n v="304"/>
    <d v="2017-03-01T00:00:00"/>
    <b v="1"/>
    <s v="Approved"/>
    <s v="Solex"/>
    <s v="Standard"/>
    <s v="medium"/>
    <s v="large"/>
    <n v="202.62"/>
    <n v="151.96"/>
    <d v="2016-03-29T00:00:00"/>
    <n v="50.66"/>
    <s v="Male"/>
    <n v="59"/>
    <d v="1999-12-22T00:00:00"/>
    <n v="22.76907443841959"/>
    <s v="Administrative Officer"/>
    <s v="Health"/>
    <s v="Affluent Customer"/>
    <s v="N"/>
    <s v="No"/>
    <n v="2"/>
    <m/>
  </r>
  <r>
    <n v="3734"/>
    <n v="0"/>
    <x v="706"/>
    <n v="116"/>
    <d v="2017-09-05T00:00:00"/>
    <b v="1"/>
    <s v="Approved"/>
    <s v="Norco Bicycles"/>
    <s v="Standard"/>
    <s v="medium"/>
    <s v="medium"/>
    <n v="360.4"/>
    <n v="270.3"/>
    <d v="2016-12-06T00:00:00"/>
    <n v="90.099999999999966"/>
    <s v="Male"/>
    <n v="50"/>
    <d v="1971-04-01T00:00:00"/>
    <n v="51.514279917554532"/>
    <s v="Analyst Programmer"/>
    <s v="n/a"/>
    <s v="High Net Worth"/>
    <s v="N"/>
    <s v="No"/>
    <n v="11"/>
    <m/>
  </r>
  <r>
    <n v="5125"/>
    <n v="45"/>
    <x v="706"/>
    <n v="133"/>
    <d v="2017-08-19T00:00:00"/>
    <b v="0"/>
    <s v="Approved"/>
    <s v="Trek Bicycles"/>
    <s v="Road"/>
    <s v="low"/>
    <s v="medium"/>
    <n v="980.37"/>
    <n v="234.43"/>
    <d v="2004-09-28T00:00:00"/>
    <n v="745.94"/>
    <s v="Male"/>
    <n v="50"/>
    <d v="1971-04-01T00:00:00"/>
    <n v="51.514279917554532"/>
    <s v="Analyst Programmer"/>
    <s v="n/a"/>
    <s v="High Net Worth"/>
    <s v="N"/>
    <s v="No"/>
    <n v="11"/>
    <m/>
  </r>
  <r>
    <n v="4913"/>
    <n v="87"/>
    <x v="706"/>
    <n v="135"/>
    <d v="2017-08-17T00:00:00"/>
    <b v="0"/>
    <s v="Approved"/>
    <s v="OHM Cycles"/>
    <s v="Standard"/>
    <s v="medium"/>
    <s v="medium"/>
    <n v="1636.9"/>
    <n v="44.71"/>
    <d v="2010-08-20T00:00:00"/>
    <n v="1592.19"/>
    <s v="Male"/>
    <n v="50"/>
    <d v="1971-04-01T00:00:00"/>
    <n v="51.514279917554532"/>
    <s v="Analyst Programmer"/>
    <s v="n/a"/>
    <s v="High Net Worth"/>
    <s v="N"/>
    <s v="No"/>
    <n v="11"/>
    <m/>
  </r>
  <r>
    <n v="15355"/>
    <n v="18"/>
    <x v="706"/>
    <n v="167"/>
    <d v="2017-07-16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50"/>
    <d v="1971-04-01T00:00:00"/>
    <n v="51.514279917554532"/>
    <s v="Analyst Programmer"/>
    <s v="n/a"/>
    <s v="High Net Worth"/>
    <s v="N"/>
    <s v="No"/>
    <n v="11"/>
    <m/>
  </r>
  <r>
    <n v="1106"/>
    <n v="53"/>
    <x v="706"/>
    <n v="193"/>
    <d v="2017-06-20T00:00:00"/>
    <b v="1"/>
    <s v="Approved"/>
    <s v="Giant Bicycles"/>
    <s v="Standard"/>
    <s v="high"/>
    <s v="medium"/>
    <n v="1274.93"/>
    <n v="764.96"/>
    <d v="2007-08-04T00:00:00"/>
    <n v="509.97"/>
    <s v="Male"/>
    <n v="50"/>
    <d v="1971-04-01T00:00:00"/>
    <n v="51.514279917554532"/>
    <s v="Analyst Programmer"/>
    <s v="n/a"/>
    <s v="High Net Worth"/>
    <s v="N"/>
    <s v="No"/>
    <n v="11"/>
    <m/>
  </r>
  <r>
    <n v="17146"/>
    <n v="10"/>
    <x v="706"/>
    <n v="202"/>
    <d v="2017-06-11T00:00:00"/>
    <b v="0"/>
    <s v="Approved"/>
    <s v="Solex"/>
    <s v="Standard"/>
    <s v="medium"/>
    <s v="medium"/>
    <n v="1945.43"/>
    <n v="333.18"/>
    <d v="2002-08-31T00:00:00"/>
    <n v="1612.25"/>
    <s v="Male"/>
    <n v="50"/>
    <d v="1971-04-01T00:00:00"/>
    <n v="51.514279917554532"/>
    <s v="Analyst Programmer"/>
    <s v="n/a"/>
    <s v="High Net Worth"/>
    <s v="N"/>
    <s v="No"/>
    <n v="11"/>
    <m/>
  </r>
  <r>
    <n v="7376"/>
    <n v="88"/>
    <x v="706"/>
    <n v="241"/>
    <d v="2017-05-03T00:00:00"/>
    <b v="1"/>
    <s v="Approved"/>
    <s v="Norco Bicycles"/>
    <s v="Standard"/>
    <s v="high"/>
    <s v="small"/>
    <n v="1661.92"/>
    <n v="1479.11"/>
    <d v="1994-09-09T00:00:00"/>
    <n v="182.81000000000017"/>
    <s v="Male"/>
    <n v="50"/>
    <d v="1971-04-01T00:00:00"/>
    <n v="51.514279917554532"/>
    <s v="Analyst Programmer"/>
    <s v="n/a"/>
    <s v="High Net Worth"/>
    <s v="N"/>
    <s v="No"/>
    <n v="11"/>
    <m/>
  </r>
  <r>
    <n v="7043"/>
    <n v="3"/>
    <x v="707"/>
    <n v="110"/>
    <d v="2017-09-11T00:00:00"/>
    <b v="0"/>
    <s v="Approved"/>
    <s v="Trek Bicycles"/>
    <s v="Standard"/>
    <s v="medium"/>
    <s v="large"/>
    <n v="2091.4699999999998"/>
    <n v="388.92"/>
    <d v="1991-01-21T00:00:00"/>
    <n v="1702.5499999999997"/>
    <s v="Female"/>
    <n v="3"/>
    <d v="1973-07-22T00:00:00"/>
    <n v="49.204690876775757"/>
    <s v="Human Resources Manager"/>
    <s v="Manufacturing"/>
    <s v="Affluent Customer"/>
    <s v="N"/>
    <s v="No"/>
    <n v="13"/>
    <m/>
  </r>
  <r>
    <n v="12098"/>
    <n v="99"/>
    <x v="707"/>
    <n v="118"/>
    <d v="2017-09-03T00:00:00"/>
    <b v="0"/>
    <s v="Approved"/>
    <s v="OHM Cycles"/>
    <s v="Standard"/>
    <s v="medium"/>
    <s v="medium"/>
    <n v="1227.3399999999999"/>
    <n v="770.89"/>
    <d v="1991-05-06T00:00:00"/>
    <n v="456.44999999999993"/>
    <s v="Female"/>
    <n v="3"/>
    <d v="1973-07-22T00:00:00"/>
    <n v="49.204690876775757"/>
    <s v="Human Resources Manager"/>
    <s v="Manufacturing"/>
    <s v="Affluent Customer"/>
    <s v="N"/>
    <s v="No"/>
    <n v="13"/>
    <m/>
  </r>
  <r>
    <n v="2585"/>
    <n v="9"/>
    <x v="707"/>
    <n v="176"/>
    <d v="2017-07-07T00:00:00"/>
    <b v="1"/>
    <s v="Approved"/>
    <s v="OHM Cycles"/>
    <s v="Road"/>
    <s v="medium"/>
    <s v="medium"/>
    <n v="742.54"/>
    <n v="667.4"/>
    <d v="1993-06-23T00:00:00"/>
    <n v="75.139999999999986"/>
    <s v="Female"/>
    <n v="3"/>
    <d v="1973-07-22T00:00:00"/>
    <n v="49.204690876775757"/>
    <s v="Human Resources Manager"/>
    <s v="Manufacturing"/>
    <s v="Affluent Customer"/>
    <s v="N"/>
    <s v="No"/>
    <n v="13"/>
    <m/>
  </r>
  <r>
    <n v="4355"/>
    <n v="30"/>
    <x v="707"/>
    <n v="338"/>
    <d v="2017-01-26T00:00:00"/>
    <b v="1"/>
    <s v="Approved"/>
    <s v="Solex"/>
    <s v="Standard"/>
    <s v="high"/>
    <s v="medium"/>
    <n v="748.17"/>
    <n v="448.9"/>
    <d v="2015-04-11T00:00:00"/>
    <n v="299.27"/>
    <s v="Female"/>
    <n v="3"/>
    <d v="1973-07-22T00:00:00"/>
    <n v="49.204690876775757"/>
    <s v="Human Resources Manager"/>
    <s v="Manufacturing"/>
    <s v="Affluent Customer"/>
    <s v="N"/>
    <s v="No"/>
    <n v="13"/>
    <m/>
  </r>
  <r>
    <n v="12729"/>
    <n v="52"/>
    <x v="708"/>
    <n v="42"/>
    <d v="2017-11-18T00:00:00"/>
    <b v="1"/>
    <s v="Approved"/>
    <s v="OHM Cycles"/>
    <s v="Road"/>
    <s v="medium"/>
    <s v="medium"/>
    <n v="1280.28"/>
    <n v="829.51"/>
    <d v="2015-08-02T00:00:00"/>
    <n v="450.77"/>
    <s v="Male"/>
    <n v="61"/>
    <d v="1957-01-23T00:00:00"/>
    <n v="65.708800465499735"/>
    <s v="Assistant Manager"/>
    <s v="Retail"/>
    <s v="Mass Customer"/>
    <s v="N"/>
    <s v="Yes"/>
    <n v="10"/>
    <m/>
  </r>
  <r>
    <n v="4800"/>
    <n v="78"/>
    <x v="708"/>
    <n v="118"/>
    <d v="2017-09-03T00:00:00"/>
    <b v="0"/>
    <s v="Approved"/>
    <s v="Giant Bicycles"/>
    <s v="Standard"/>
    <s v="medium"/>
    <s v="large"/>
    <n v="1765.3"/>
    <n v="709.48"/>
    <d v="2004-01-16T00:00:00"/>
    <n v="1055.82"/>
    <s v="Male"/>
    <n v="61"/>
    <d v="1957-01-23T00:00:00"/>
    <n v="65.708800465499735"/>
    <s v="Assistant Manager"/>
    <s v="Retail"/>
    <s v="Mass Customer"/>
    <s v="N"/>
    <s v="Yes"/>
    <n v="10"/>
    <m/>
  </r>
  <r>
    <n v="2670"/>
    <n v="3"/>
    <x v="708"/>
    <n v="130"/>
    <d v="2017-08-22T00:00:00"/>
    <b v="0"/>
    <s v="Approved"/>
    <s v="Trek Bicycles"/>
    <s v="Standard"/>
    <s v="medium"/>
    <s v="large"/>
    <n v="2091.4699999999998"/>
    <n v="388.92"/>
    <d v="1992-10-02T00:00:00"/>
    <n v="1702.5499999999997"/>
    <s v="Male"/>
    <n v="61"/>
    <d v="1957-01-23T00:00:00"/>
    <n v="65.708800465499735"/>
    <s v="Assistant Manager"/>
    <s v="Retail"/>
    <s v="Mass Customer"/>
    <s v="N"/>
    <s v="Yes"/>
    <n v="10"/>
    <m/>
  </r>
  <r>
    <n v="17052"/>
    <n v="38"/>
    <x v="708"/>
    <n v="181"/>
    <d v="2017-07-02T00:00:00"/>
    <b v="1"/>
    <s v="Approved"/>
    <s v="Solex"/>
    <s v="Standard"/>
    <s v="medium"/>
    <s v="medium"/>
    <n v="1577.53"/>
    <n v="826.51"/>
    <d v="2009-04-12T00:00:00"/>
    <n v="751.02"/>
    <s v="Male"/>
    <n v="61"/>
    <d v="1957-01-23T00:00:00"/>
    <n v="65.708800465499735"/>
    <s v="Assistant Manager"/>
    <s v="Retail"/>
    <s v="Mass Customer"/>
    <s v="N"/>
    <s v="Yes"/>
    <n v="10"/>
    <m/>
  </r>
  <r>
    <n v="18114"/>
    <n v="95"/>
    <x v="708"/>
    <n v="188"/>
    <d v="2017-06-25T00:00:00"/>
    <b v="0"/>
    <s v="Approved"/>
    <s v="Giant Bicycles"/>
    <s v="Standard"/>
    <s v="medium"/>
    <s v="large"/>
    <n v="569.55999999999995"/>
    <n v="528.42999999999995"/>
    <d v="2002-03-22T00:00:00"/>
    <n v="41.129999999999995"/>
    <s v="Male"/>
    <n v="61"/>
    <d v="1957-01-23T00:00:00"/>
    <n v="65.708800465499735"/>
    <s v="Assistant Manager"/>
    <s v="Retail"/>
    <s v="Mass Customer"/>
    <s v="N"/>
    <s v="Yes"/>
    <n v="10"/>
    <m/>
  </r>
  <r>
    <n v="17922"/>
    <n v="69"/>
    <x v="708"/>
    <n v="294"/>
    <d v="2017-03-11T00:00:00"/>
    <b v="0"/>
    <s v="Approved"/>
    <s v="Giant Bicycles"/>
    <s v="Road"/>
    <s v="medium"/>
    <s v="medium"/>
    <n v="792.9"/>
    <n v="594.67999999999995"/>
    <d v="1992-10-11T00:00:00"/>
    <n v="198.22000000000003"/>
    <s v="Male"/>
    <n v="61"/>
    <d v="1957-01-23T00:00:00"/>
    <n v="65.708800465499735"/>
    <s v="Assistant Manager"/>
    <s v="Retail"/>
    <s v="Mass Customer"/>
    <s v="N"/>
    <s v="Yes"/>
    <n v="10"/>
    <m/>
  </r>
  <r>
    <n v="14934"/>
    <n v="70"/>
    <x v="708"/>
    <n v="331"/>
    <d v="2017-02-02T00:00:00"/>
    <b v="0"/>
    <s v="Approved"/>
    <s v="Trek Bicycles"/>
    <s v="Standard"/>
    <s v="high"/>
    <s v="medium"/>
    <n v="495.72"/>
    <n v="297.43"/>
    <d v="2000-11-03T00:00:00"/>
    <n v="198.29000000000002"/>
    <s v="Male"/>
    <n v="61"/>
    <d v="1957-01-23T00:00:00"/>
    <n v="65.708800465499735"/>
    <s v="Assistant Manager"/>
    <s v="Retail"/>
    <s v="Mass Customer"/>
    <s v="N"/>
    <s v="Yes"/>
    <n v="10"/>
    <m/>
  </r>
  <r>
    <n v="471"/>
    <n v="18"/>
    <x v="708"/>
    <n v="343"/>
    <d v="2017-01-21T00:00:00"/>
    <b v="1"/>
    <s v="Approved"/>
    <s v="Solex"/>
    <s v="Standard"/>
    <s v="medium"/>
    <s v="medium"/>
    <n v="575.27"/>
    <n v="431.45"/>
    <d v="1999-07-26T00:00:00"/>
    <n v="143.82"/>
    <s v="Male"/>
    <n v="61"/>
    <d v="1957-01-23T00:00:00"/>
    <n v="65.708800465499735"/>
    <s v="Assistant Manager"/>
    <s v="Retail"/>
    <s v="Mass Customer"/>
    <s v="N"/>
    <s v="Yes"/>
    <n v="10"/>
    <m/>
  </r>
  <r>
    <n v="3023"/>
    <n v="79"/>
    <x v="708"/>
    <n v="344"/>
    <d v="2017-01-20T00:00:00"/>
    <b v="0"/>
    <s v="Approved"/>
    <s v="Norco Bicycles"/>
    <s v="Standard"/>
    <s v="medium"/>
    <s v="medium"/>
    <n v="1555.58"/>
    <n v="818.01"/>
    <d v="2005-12-07T00:00:00"/>
    <n v="737.56999999999994"/>
    <s v="Male"/>
    <n v="61"/>
    <d v="1957-01-23T00:00:00"/>
    <n v="65.708800465499735"/>
    <s v="Assistant Manager"/>
    <s v="Retail"/>
    <s v="Mass Customer"/>
    <s v="N"/>
    <s v="Yes"/>
    <n v="10"/>
    <m/>
  </r>
  <r>
    <n v="15315"/>
    <n v="4"/>
    <x v="709"/>
    <n v="57"/>
    <d v="2017-11-03T00:00:00"/>
    <b v="1"/>
    <s v="Approved"/>
    <s v="Giant Bicycles"/>
    <s v="Standard"/>
    <s v="high"/>
    <s v="medium"/>
    <n v="1129.1300000000001"/>
    <n v="677.48"/>
    <d v="2011-04-16T00:00:00"/>
    <n v="451.65000000000009"/>
    <s v="Male"/>
    <n v="86"/>
    <d v="1978-06-04T00:00:00"/>
    <n v="44.33345800006343"/>
    <s v="Accountant II"/>
    <s v="Financial Services"/>
    <s v="Mass Customer"/>
    <s v="N"/>
    <s v="Yes"/>
    <n v="9"/>
    <m/>
  </r>
  <r>
    <n v="152"/>
    <n v="92"/>
    <x v="709"/>
    <n v="75"/>
    <d v="2017-10-16T00:00:00"/>
    <b v="0"/>
    <s v="Approved"/>
    <s v="WeareA2B"/>
    <s v="Standard"/>
    <s v="medium"/>
    <s v="small"/>
    <n v="1415.01"/>
    <n v="1259.3599999999999"/>
    <d v="2000-11-03T00:00:00"/>
    <n v="155.65000000000009"/>
    <s v="Male"/>
    <n v="86"/>
    <d v="1978-06-04T00:00:00"/>
    <n v="44.33345800006343"/>
    <s v="Accountant II"/>
    <s v="Financial Services"/>
    <s v="Mass Customer"/>
    <s v="N"/>
    <s v="Yes"/>
    <n v="9"/>
    <m/>
  </r>
  <r>
    <n v="19937"/>
    <n v="37"/>
    <x v="709"/>
    <n v="114"/>
    <d v="2017-09-07T00:00:00"/>
    <b v="1"/>
    <s v="Approved"/>
    <s v="OHM Cycles"/>
    <s v="Standard"/>
    <s v="low"/>
    <s v="medium"/>
    <n v="1793.43"/>
    <n v="248.82"/>
    <d v="1999-07-20T00:00:00"/>
    <n v="1544.6100000000001"/>
    <s v="Male"/>
    <n v="86"/>
    <d v="1978-06-04T00:00:00"/>
    <n v="44.33345800006343"/>
    <s v="Accountant II"/>
    <s v="Financial Services"/>
    <s v="Mass Customer"/>
    <s v="N"/>
    <s v="Yes"/>
    <n v="9"/>
    <m/>
  </r>
  <r>
    <n v="5107"/>
    <n v="92"/>
    <x v="709"/>
    <n v="123"/>
    <d v="2017-08-29T00:00:00"/>
    <b v="0"/>
    <s v="Approved"/>
    <s v="WeareA2B"/>
    <s v="Standard"/>
    <s v="medium"/>
    <s v="small"/>
    <n v="1415.01"/>
    <n v="1259.3599999999999"/>
    <d v="1991-05-06T00:00:00"/>
    <n v="155.65000000000009"/>
    <s v="Male"/>
    <n v="86"/>
    <d v="1978-06-04T00:00:00"/>
    <n v="44.33345800006343"/>
    <s v="Accountant II"/>
    <s v="Financial Services"/>
    <s v="Mass Customer"/>
    <s v="N"/>
    <s v="Yes"/>
    <n v="9"/>
    <m/>
  </r>
  <r>
    <n v="11634"/>
    <n v="61"/>
    <x v="709"/>
    <n v="141"/>
    <d v="2017-08-11T00:00:00"/>
    <b v="0"/>
    <s v="Approved"/>
    <s v="OHM Cycles"/>
    <s v="Standard"/>
    <s v="low"/>
    <s v="medium"/>
    <n v="71.16"/>
    <n v="56.93"/>
    <d v="2015-06-17T00:00:00"/>
    <n v="14.229999999999997"/>
    <s v="Male"/>
    <n v="86"/>
    <d v="1978-06-04T00:00:00"/>
    <n v="44.33345800006343"/>
    <s v="Accountant II"/>
    <s v="Financial Services"/>
    <s v="Mass Customer"/>
    <s v="N"/>
    <s v="Yes"/>
    <n v="9"/>
    <m/>
  </r>
  <r>
    <n v="7633"/>
    <n v="70"/>
    <x v="709"/>
    <n v="146"/>
    <d v="2017-08-06T00:00:00"/>
    <b v="1"/>
    <s v="Approved"/>
    <s v="Trek Bicycles"/>
    <s v="Standard"/>
    <s v="high"/>
    <s v="medium"/>
    <n v="495.72"/>
    <n v="297.43"/>
    <d v="2011-01-10T00:00:00"/>
    <n v="198.29000000000002"/>
    <s v="Male"/>
    <n v="86"/>
    <d v="1978-06-04T00:00:00"/>
    <n v="44.33345800006343"/>
    <s v="Accountant II"/>
    <s v="Financial Services"/>
    <s v="Mass Customer"/>
    <s v="N"/>
    <s v="Yes"/>
    <n v="9"/>
    <m/>
  </r>
  <r>
    <n v="14949"/>
    <n v="3"/>
    <x v="709"/>
    <n v="332"/>
    <d v="2017-02-01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86"/>
    <d v="1978-06-04T00:00:00"/>
    <n v="44.33345800006343"/>
    <s v="Accountant II"/>
    <s v="Financial Services"/>
    <s v="Mass Customer"/>
    <s v="N"/>
    <s v="Yes"/>
    <n v="9"/>
    <m/>
  </r>
  <r>
    <n v="6448"/>
    <n v="50"/>
    <x v="710"/>
    <n v="11"/>
    <d v="2017-12-19T00:00:00"/>
    <b v="0"/>
    <s v="Approved"/>
    <s v="WeareA2B"/>
    <s v="Standard"/>
    <s v="medium"/>
    <s v="small"/>
    <n v="175.89"/>
    <n v="131.91999999999999"/>
    <d v="2015-10-18T00:00:00"/>
    <n v="43.97"/>
    <s v="Female"/>
    <n v="23"/>
    <d v="1974-12-07T00:00:00"/>
    <n v="47.826608684677822"/>
    <s v="Legal Assistant"/>
    <s v="Financial Services"/>
    <s v="Mass Customer"/>
    <s v="N"/>
    <s v="Yes"/>
    <n v="10"/>
    <m/>
  </r>
  <r>
    <n v="3263"/>
    <n v="66"/>
    <x v="710"/>
    <n v="55"/>
    <d v="2017-11-05T00:00:00"/>
    <b v="0"/>
    <s v="Approved"/>
    <s v="Giant Bicycles"/>
    <s v="Road"/>
    <s v="low"/>
    <s v="small"/>
    <n v="590.26"/>
    <n v="525.33000000000004"/>
    <d v="2016-12-06T00:00:00"/>
    <n v="64.92999999999995"/>
    <s v="Female"/>
    <n v="23"/>
    <d v="1974-12-07T00:00:00"/>
    <n v="47.826608684677822"/>
    <s v="Legal Assistant"/>
    <s v="Financial Services"/>
    <s v="Mass Customer"/>
    <s v="N"/>
    <s v="Yes"/>
    <n v="10"/>
    <m/>
  </r>
  <r>
    <n v="5717"/>
    <n v="84"/>
    <x v="710"/>
    <n v="135"/>
    <d v="2017-08-17T00:00:00"/>
    <b v="0"/>
    <s v="Approved"/>
    <s v="Trek Bicycles"/>
    <s v="Road"/>
    <s v="medium"/>
    <s v="medium"/>
    <n v="290.62"/>
    <n v="215.14"/>
    <d v="1993-04-20T00:00:00"/>
    <n v="75.480000000000018"/>
    <s v="Female"/>
    <n v="23"/>
    <d v="1974-12-07T00:00:00"/>
    <n v="47.826608684677822"/>
    <s v="Legal Assistant"/>
    <s v="Financial Services"/>
    <s v="Mass Customer"/>
    <s v="N"/>
    <s v="Yes"/>
    <n v="10"/>
    <m/>
  </r>
  <r>
    <n v="5082"/>
    <n v="66"/>
    <x v="710"/>
    <n v="223"/>
    <d v="2017-05-21T00:00:00"/>
    <b v="0"/>
    <s v="Approved"/>
    <s v="Giant Bicycles"/>
    <s v="Road"/>
    <s v="low"/>
    <s v="small"/>
    <n v="590.26"/>
    <n v="525.33000000000004"/>
    <d v="2005-10-22T00:00:00"/>
    <n v="64.92999999999995"/>
    <s v="Female"/>
    <n v="23"/>
    <d v="1974-12-07T00:00:00"/>
    <n v="47.826608684677822"/>
    <s v="Legal Assistant"/>
    <s v="Financial Services"/>
    <s v="Mass Customer"/>
    <s v="N"/>
    <s v="Yes"/>
    <n v="10"/>
    <m/>
  </r>
  <r>
    <n v="6341"/>
    <n v="61"/>
    <x v="710"/>
    <n v="288"/>
    <d v="2017-03-17T00:00:00"/>
    <b v="1"/>
    <s v="Approved"/>
    <s v="OHM Cycles"/>
    <s v="Standard"/>
    <s v="low"/>
    <s v="medium"/>
    <n v="71.16"/>
    <n v="56.93"/>
    <d v="2015-06-17T00:00:00"/>
    <n v="14.229999999999997"/>
    <s v="Female"/>
    <n v="23"/>
    <d v="1974-12-07T00:00:00"/>
    <n v="47.826608684677822"/>
    <s v="Legal Assistant"/>
    <s v="Financial Services"/>
    <s v="Mass Customer"/>
    <s v="N"/>
    <s v="Yes"/>
    <n v="10"/>
    <m/>
  </r>
  <r>
    <n v="2151"/>
    <n v="55"/>
    <x v="711"/>
    <n v="50"/>
    <d v="2017-11-10T00:00:00"/>
    <b v="1"/>
    <s v="Approved"/>
    <s v="Trek Bicycles"/>
    <s v="Road"/>
    <s v="medium"/>
    <s v="large"/>
    <n v="1894.19"/>
    <n v="598.76"/>
    <d v="2011-04-16T00:00:00"/>
    <n v="1295.43"/>
    <s v="Male"/>
    <n v="81"/>
    <d v="1977-10-24T00:00:00"/>
    <n v="44.944416904173018"/>
    <s v="Assistant Manager"/>
    <s v="Health"/>
    <s v="Mass Customer"/>
    <s v="N"/>
    <s v="No"/>
    <n v="13"/>
    <m/>
  </r>
  <r>
    <n v="3604"/>
    <n v="76"/>
    <x v="711"/>
    <n v="53"/>
    <d v="2017-11-07T00:00:00"/>
    <b v="1"/>
    <s v="Approved"/>
    <s v="WeareA2B"/>
    <s v="Standard"/>
    <s v="low"/>
    <s v="medium"/>
    <n v="642.30999999999995"/>
    <n v="513.85"/>
    <d v="2005-05-10T00:00:00"/>
    <n v="128.45999999999992"/>
    <s v="Male"/>
    <n v="81"/>
    <d v="1977-10-24T00:00:00"/>
    <n v="44.944416904173018"/>
    <s v="Assistant Manager"/>
    <s v="Health"/>
    <s v="Mass Customer"/>
    <s v="N"/>
    <s v="No"/>
    <n v="13"/>
    <m/>
  </r>
  <r>
    <n v="19839"/>
    <n v="29"/>
    <x v="711"/>
    <n v="81"/>
    <d v="2017-10-10T00:00:00"/>
    <b v="0"/>
    <s v="Approved"/>
    <s v="Norco Bicycles"/>
    <s v="Road"/>
    <s v="medium"/>
    <s v="medium"/>
    <n v="543.39"/>
    <n v="407.54"/>
    <d v="2016-03-29T00:00:00"/>
    <n v="135.84999999999997"/>
    <s v="Male"/>
    <n v="81"/>
    <d v="1977-10-24T00:00:00"/>
    <n v="44.944416904173018"/>
    <s v="Assistant Manager"/>
    <s v="Health"/>
    <s v="Mass Customer"/>
    <s v="N"/>
    <s v="No"/>
    <n v="13"/>
    <m/>
  </r>
  <r>
    <n v="19672"/>
    <n v="49"/>
    <x v="711"/>
    <n v="111"/>
    <d v="2017-09-10T00:00:00"/>
    <b v="1"/>
    <s v="Approved"/>
    <s v="Trek Bicycles"/>
    <s v="Road"/>
    <s v="medium"/>
    <s v="medium"/>
    <n v="533.51"/>
    <n v="400.13"/>
    <d v="1997-10-04T00:00:00"/>
    <n v="133.38"/>
    <s v="Male"/>
    <n v="81"/>
    <d v="1977-10-24T00:00:00"/>
    <n v="44.944416904173018"/>
    <s v="Assistant Manager"/>
    <s v="Health"/>
    <s v="Mass Customer"/>
    <s v="N"/>
    <s v="No"/>
    <n v="13"/>
    <m/>
  </r>
  <r>
    <n v="19622"/>
    <n v="16"/>
    <x v="711"/>
    <n v="182"/>
    <d v="2017-07-01T00:00:00"/>
    <b v="1"/>
    <s v="Approved"/>
    <s v="Norco Bicycles"/>
    <s v="Standard"/>
    <s v="high"/>
    <s v="small"/>
    <n v="1661.92"/>
    <n v="1479.11"/>
    <d v="1992-10-11T00:00:00"/>
    <n v="182.81000000000017"/>
    <s v="Male"/>
    <n v="81"/>
    <d v="1977-10-24T00:00:00"/>
    <n v="44.944416904173018"/>
    <s v="Assistant Manager"/>
    <s v="Health"/>
    <s v="Mass Customer"/>
    <s v="N"/>
    <s v="No"/>
    <n v="13"/>
    <m/>
  </r>
  <r>
    <n v="18397"/>
    <n v="65"/>
    <x v="711"/>
    <n v="314"/>
    <d v="2017-02-19T00:00:00"/>
    <b v="1"/>
    <s v="Approved"/>
    <s v="WeareA2B"/>
    <s v="Standard"/>
    <s v="medium"/>
    <s v="medium"/>
    <n v="1807.45"/>
    <n v="778.69"/>
    <d v="2016-02-04T00:00:00"/>
    <n v="1028.76"/>
    <s v="Male"/>
    <n v="81"/>
    <d v="1977-10-24T00:00:00"/>
    <n v="44.944416904173018"/>
    <s v="Assistant Manager"/>
    <s v="Health"/>
    <s v="Mass Customer"/>
    <s v="N"/>
    <s v="No"/>
    <n v="13"/>
    <m/>
  </r>
  <r>
    <n v="7918"/>
    <n v="78"/>
    <x v="712"/>
    <n v="18"/>
    <d v="2017-12-12T00:00:00"/>
    <b v="0"/>
    <s v="Approved"/>
    <s v="Giant Bicycles"/>
    <s v="Standard"/>
    <s v="medium"/>
    <s v="large"/>
    <n v="1765.3"/>
    <n v="709.48"/>
    <d v="2004-07-25T00:00:00"/>
    <n v="1055.82"/>
    <s v="Female"/>
    <n v="76"/>
    <d v="1973-10-24T00:00:00"/>
    <n v="48.947156629883303"/>
    <s v="Tax Accountant"/>
    <s v="Health"/>
    <s v="Affluent Customer"/>
    <s v="N"/>
    <s v="No"/>
    <n v="13"/>
    <m/>
  </r>
  <r>
    <n v="10516"/>
    <n v="64"/>
    <x v="712"/>
    <n v="230"/>
    <d v="2017-05-14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76"/>
    <d v="1973-10-24T00:00:00"/>
    <n v="48.947156629883303"/>
    <s v="Tax Accountant"/>
    <s v="Health"/>
    <s v="Affluent Customer"/>
    <s v="N"/>
    <s v="No"/>
    <n v="13"/>
    <m/>
  </r>
  <r>
    <n v="10774"/>
    <n v="37"/>
    <x v="712"/>
    <n v="360"/>
    <d v="2017-01-04T00:00:00"/>
    <b v="1"/>
    <s v="Approved"/>
    <s v="OHM Cycles"/>
    <s v="Standard"/>
    <s v="low"/>
    <s v="medium"/>
    <n v="1793.43"/>
    <n v="248.82"/>
    <d v="1999-07-20T00:00:00"/>
    <n v="1544.6100000000001"/>
    <s v="Female"/>
    <n v="76"/>
    <d v="1973-10-24T00:00:00"/>
    <n v="48.947156629883303"/>
    <s v="Tax Accountant"/>
    <s v="Health"/>
    <s v="Affluent Customer"/>
    <s v="N"/>
    <s v="No"/>
    <n v="13"/>
    <m/>
  </r>
  <r>
    <n v="19720"/>
    <n v="97"/>
    <x v="713"/>
    <n v="5"/>
    <d v="2017-12-25T00:00:00"/>
    <b v="1"/>
    <s v="Approved"/>
    <s v="OHM Cycles"/>
    <s v="Road"/>
    <s v="medium"/>
    <s v="medium"/>
    <n v="742.54"/>
    <n v="667.4"/>
    <d v="2014-03-03T00:00:00"/>
    <n v="75.139999999999986"/>
    <s v="Female"/>
    <n v="62"/>
    <d v="1996-11-24T00:00:00"/>
    <n v="25.845786767186716"/>
    <s v="Staff Scientist"/>
    <s v="Financial Services"/>
    <s v="High Net Worth"/>
    <s v="N"/>
    <s v="Yes"/>
    <n v="1"/>
    <m/>
  </r>
  <r>
    <n v="5528"/>
    <n v="19"/>
    <x v="713"/>
    <n v="63"/>
    <d v="2017-10-28T00:00:00"/>
    <b v="1"/>
    <s v="Approved"/>
    <s v="Trek Bicycles"/>
    <s v="Mountain"/>
    <s v="low"/>
    <s v="medium"/>
    <n v="574.64"/>
    <n v="459.71"/>
    <d v="2016-07-09T00:00:00"/>
    <n v="114.93"/>
    <s v="Female"/>
    <n v="62"/>
    <d v="1996-11-24T00:00:00"/>
    <n v="25.845786767186716"/>
    <s v="Staff Scientist"/>
    <s v="Financial Services"/>
    <s v="High Net Worth"/>
    <s v="N"/>
    <s v="Yes"/>
    <n v="1"/>
    <m/>
  </r>
  <r>
    <n v="15197"/>
    <n v="88"/>
    <x v="713"/>
    <n v="81"/>
    <d v="2017-10-10T00:00:00"/>
    <b v="0"/>
    <s v="Approved"/>
    <s v="Norco Bicycles"/>
    <s v="Standard"/>
    <s v="high"/>
    <s v="small"/>
    <n v="1661.92"/>
    <n v="1479.11"/>
    <d v="1996-11-09T00:00:00"/>
    <n v="182.81000000000017"/>
    <s v="Female"/>
    <n v="62"/>
    <d v="1996-11-24T00:00:00"/>
    <n v="25.845786767186716"/>
    <s v="Staff Scientist"/>
    <s v="Financial Services"/>
    <s v="High Net Worth"/>
    <s v="N"/>
    <s v="Yes"/>
    <n v="1"/>
    <m/>
  </r>
  <r>
    <n v="8035"/>
    <n v="9"/>
    <x v="713"/>
    <n v="97"/>
    <d v="2017-09-24T00:00:00"/>
    <b v="1"/>
    <s v="Approved"/>
    <s v="Norco Bicycles"/>
    <s v="Standard"/>
    <s v="medium"/>
    <s v="small"/>
    <n v="1216.1400000000001"/>
    <n v="1082.3599999999999"/>
    <d v="1994-07-12T00:00:00"/>
    <n v="133.7800000000002"/>
    <s v="Female"/>
    <n v="62"/>
    <d v="1996-11-24T00:00:00"/>
    <n v="25.845786767186716"/>
    <s v="Staff Scientist"/>
    <s v="Financial Services"/>
    <s v="High Net Worth"/>
    <s v="N"/>
    <s v="Yes"/>
    <n v="1"/>
    <m/>
  </r>
  <r>
    <n v="6114"/>
    <n v="99"/>
    <x v="713"/>
    <n v="148"/>
    <d v="2017-08-04T00:00:00"/>
    <b v="1"/>
    <s v="Approved"/>
    <s v="Trek Bicycles"/>
    <s v="Road"/>
    <s v="low"/>
    <s v="small"/>
    <n v="1720.7"/>
    <n v="1531.42"/>
    <d v="2012-04-10T00:00:00"/>
    <n v="189.27999999999997"/>
    <s v="Female"/>
    <n v="62"/>
    <d v="1996-11-24T00:00:00"/>
    <n v="25.845786767186716"/>
    <s v="Staff Scientist"/>
    <s v="Financial Services"/>
    <s v="High Net Worth"/>
    <s v="N"/>
    <s v="Yes"/>
    <n v="1"/>
    <m/>
  </r>
  <r>
    <n v="3782"/>
    <n v="0"/>
    <x v="714"/>
    <m/>
    <d v="2017-11-26T00:00:00"/>
    <b v="1"/>
    <s v="Approved"/>
    <m/>
    <m/>
    <m/>
    <m/>
    <n v="814.86"/>
    <m/>
    <m/>
    <m/>
    <m/>
    <m/>
    <m/>
    <m/>
    <m/>
    <m/>
    <m/>
    <m/>
    <m/>
    <m/>
    <m/>
  </r>
  <r>
    <n v="10980"/>
    <n v="53"/>
    <x v="713"/>
    <n v="168"/>
    <d v="2017-07-15T00:00:00"/>
    <b v="0"/>
    <s v="Approved"/>
    <s v="Giant Bicycles"/>
    <s v="Standard"/>
    <s v="high"/>
    <s v="medium"/>
    <n v="1274.93"/>
    <n v="764.96"/>
    <d v="2016-07-09T00:00:00"/>
    <n v="509.97"/>
    <s v="Female"/>
    <n v="62"/>
    <d v="1996-11-24T00:00:00"/>
    <n v="25.845786767186716"/>
    <s v="Staff Scientist"/>
    <s v="Financial Services"/>
    <s v="High Net Worth"/>
    <s v="N"/>
    <s v="Yes"/>
    <n v="1"/>
    <m/>
  </r>
  <r>
    <n v="6221"/>
    <n v="22"/>
    <x v="713"/>
    <n v="171"/>
    <d v="2017-07-12T00:00:00"/>
    <b v="0"/>
    <s v="Approved"/>
    <s v="Solex"/>
    <s v="Standard"/>
    <s v="medium"/>
    <s v="medium"/>
    <n v="575.27"/>
    <n v="431.45"/>
    <d v="1996-04-05T00:00:00"/>
    <n v="143.82"/>
    <s v="Female"/>
    <n v="62"/>
    <d v="1996-11-24T00:00:00"/>
    <n v="25.845786767186716"/>
    <s v="Staff Scientist"/>
    <s v="Financial Services"/>
    <s v="High Net Worth"/>
    <s v="N"/>
    <s v="Yes"/>
    <n v="1"/>
    <m/>
  </r>
  <r>
    <n v="11845"/>
    <n v="67"/>
    <x v="713"/>
    <n v="203"/>
    <d v="2017-06-10T00:00:00"/>
    <b v="0"/>
    <s v="Approved"/>
    <s v="Solex"/>
    <s v="Standard"/>
    <s v="medium"/>
    <s v="large"/>
    <n v="1071.23"/>
    <n v="380.74"/>
    <d v="1991-08-05T00:00:00"/>
    <n v="690.49"/>
    <s v="Female"/>
    <n v="62"/>
    <d v="1996-11-24T00:00:00"/>
    <n v="25.845786767186716"/>
    <s v="Staff Scientist"/>
    <s v="Financial Services"/>
    <s v="High Net Worth"/>
    <s v="N"/>
    <s v="Yes"/>
    <n v="1"/>
    <m/>
  </r>
  <r>
    <n v="15859"/>
    <n v="35"/>
    <x v="713"/>
    <n v="311"/>
    <d v="2017-02-22T00:00:00"/>
    <b v="0"/>
    <s v="Approved"/>
    <s v="Giant Bicycles"/>
    <s v="Standard"/>
    <s v="medium"/>
    <s v="medium"/>
    <n v="1403.5"/>
    <n v="954.82"/>
    <d v="2016-11-14T00:00:00"/>
    <n v="448.67999999999995"/>
    <s v="Female"/>
    <n v="62"/>
    <d v="1996-11-24T00:00:00"/>
    <n v="25.845786767186716"/>
    <s v="Staff Scientist"/>
    <s v="Financial Services"/>
    <s v="High Net Worth"/>
    <s v="N"/>
    <s v="Yes"/>
    <n v="1"/>
    <m/>
  </r>
  <r>
    <n v="11090"/>
    <n v="61"/>
    <x v="715"/>
    <n v="37"/>
    <d v="2017-11-23T00:00:00"/>
    <b v="1"/>
    <s v="Approved"/>
    <s v="OHM Cycles"/>
    <s v="Standard"/>
    <s v="low"/>
    <s v="medium"/>
    <n v="71.16"/>
    <n v="56.93"/>
    <d v="1993-06-23T00:00:00"/>
    <n v="14.229999999999997"/>
    <s v="Male"/>
    <n v="68"/>
    <d v="1968-01-28T00:00:00"/>
    <n v="54.689622383307956"/>
    <s v="Graphic Designer"/>
    <s v="Financial Services"/>
    <s v="Affluent Customer"/>
    <s v="N"/>
    <s v="Yes"/>
    <n v="19"/>
    <m/>
  </r>
  <r>
    <n v="5376"/>
    <n v="67"/>
    <x v="715"/>
    <n v="91"/>
    <d v="2017-09-30T00:00:00"/>
    <b v="1"/>
    <s v="Approved"/>
    <s v="Norco Bicycles"/>
    <s v="Road"/>
    <s v="medium"/>
    <s v="medium"/>
    <n v="544.04999999999995"/>
    <n v="376.84"/>
    <d v="1992-10-02T00:00:00"/>
    <n v="167.20999999999998"/>
    <s v="Male"/>
    <n v="68"/>
    <d v="1968-01-28T00:00:00"/>
    <n v="54.689622383307956"/>
    <s v="Graphic Designer"/>
    <s v="Financial Services"/>
    <s v="Affluent Customer"/>
    <s v="N"/>
    <s v="Yes"/>
    <n v="19"/>
    <m/>
  </r>
  <r>
    <n v="2803"/>
    <n v="55"/>
    <x v="715"/>
    <n v="95"/>
    <d v="2017-09-26T00:00:00"/>
    <b v="1"/>
    <s v="Approved"/>
    <s v="Trek Bicycles"/>
    <s v="Road"/>
    <s v="medium"/>
    <s v="large"/>
    <n v="1894.19"/>
    <n v="598.76"/>
    <d v="2015-06-17T00:00:00"/>
    <n v="1295.43"/>
    <s v="Male"/>
    <n v="68"/>
    <d v="1968-01-28T00:00:00"/>
    <n v="54.689622383307956"/>
    <s v="Graphic Designer"/>
    <s v="Financial Services"/>
    <s v="Affluent Customer"/>
    <s v="N"/>
    <s v="Yes"/>
    <n v="19"/>
    <m/>
  </r>
  <r>
    <n v="5088"/>
    <n v="6"/>
    <x v="715"/>
    <n v="212"/>
    <d v="2017-06-01T00:00:00"/>
    <b v="1"/>
    <s v="Approved"/>
    <s v="OHM Cycles"/>
    <s v="Standard"/>
    <s v="high"/>
    <s v="medium"/>
    <n v="227.88"/>
    <n v="136.72999999999999"/>
    <d v="2007-08-04T00:00:00"/>
    <n v="91.15"/>
    <s v="Male"/>
    <n v="68"/>
    <d v="1968-01-28T00:00:00"/>
    <n v="54.689622383307956"/>
    <s v="Graphic Designer"/>
    <s v="Financial Services"/>
    <s v="Affluent Customer"/>
    <s v="N"/>
    <s v="Yes"/>
    <n v="19"/>
    <m/>
  </r>
  <r>
    <n v="2571"/>
    <n v="78"/>
    <x v="715"/>
    <n v="255"/>
    <d v="2017-04-19T00:00:00"/>
    <b v="0"/>
    <s v="Approved"/>
    <s v="Giant Bicycles"/>
    <s v="Standard"/>
    <s v="medium"/>
    <s v="large"/>
    <n v="1765.3"/>
    <n v="709.48"/>
    <d v="2003-09-09T00:00:00"/>
    <n v="1055.82"/>
    <s v="Male"/>
    <n v="68"/>
    <d v="1968-01-28T00:00:00"/>
    <n v="54.689622383307956"/>
    <s v="Graphic Designer"/>
    <s v="Financial Services"/>
    <s v="Affluent Customer"/>
    <s v="N"/>
    <s v="Yes"/>
    <n v="19"/>
    <m/>
  </r>
  <r>
    <n v="10199"/>
    <n v="27"/>
    <x v="716"/>
    <n v="28"/>
    <d v="2017-12-02T00:00:00"/>
    <b v="0"/>
    <s v="Approved"/>
    <s v="Trek Bicycles"/>
    <s v="Standard"/>
    <s v="medium"/>
    <s v="medium"/>
    <n v="499.53"/>
    <n v="388.72"/>
    <d v="1999-06-23T00:00:00"/>
    <n v="110.80999999999995"/>
    <s v="Female"/>
    <n v="2"/>
    <d v="1993-05-19T00:00:00"/>
    <n v="29.366334712392195"/>
    <s v="Administrative Officer"/>
    <s v="Manufacturing"/>
    <s v="Affluent Customer"/>
    <s v="N"/>
    <s v="No"/>
    <n v="5"/>
    <m/>
  </r>
  <r>
    <n v="2548"/>
    <n v="48"/>
    <x v="716"/>
    <n v="164"/>
    <d v="2017-07-19T00:00:00"/>
    <b v="0"/>
    <s v="Approved"/>
    <s v="WeareA2B"/>
    <s v="Standard"/>
    <s v="medium"/>
    <s v="medium"/>
    <n v="1762.96"/>
    <n v="950.52"/>
    <d v="2014-07-28T00:00:00"/>
    <n v="812.44"/>
    <s v="Female"/>
    <n v="2"/>
    <d v="1993-05-19T00:00:00"/>
    <n v="29.366334712392195"/>
    <s v="Administrative Officer"/>
    <s v="Manufacturing"/>
    <s v="Affluent Customer"/>
    <s v="N"/>
    <s v="No"/>
    <n v="5"/>
    <m/>
  </r>
  <r>
    <n v="12355"/>
    <n v="4"/>
    <x v="716"/>
    <n v="315"/>
    <d v="2017-02-18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2"/>
    <d v="1993-05-19T00:00:00"/>
    <n v="29.366334712392195"/>
    <s v="Administrative Officer"/>
    <s v="Manufacturing"/>
    <s v="Affluent Customer"/>
    <s v="N"/>
    <s v="No"/>
    <n v="5"/>
    <m/>
  </r>
  <r>
    <n v="5529"/>
    <n v="34"/>
    <x v="717"/>
    <n v="51"/>
    <d v="2017-11-09T00:00:00"/>
    <b v="0"/>
    <s v="Approved"/>
    <s v="Norco Bicycles"/>
    <s v="Road"/>
    <s v="high"/>
    <s v="large"/>
    <n v="774.53"/>
    <n v="464.72"/>
    <d v="2012-04-10T00:00:00"/>
    <n v="309.80999999999995"/>
    <s v="Male"/>
    <n v="64"/>
    <d v="1974-11-25T00:00:00"/>
    <n v="47.859485397006587"/>
    <s v="General Manager"/>
    <s v="Manufacturing"/>
    <s v="Affluent Customer"/>
    <s v="N"/>
    <s v="Yes"/>
    <n v="19"/>
    <m/>
  </r>
  <r>
    <n v="4781"/>
    <n v="3"/>
    <x v="717"/>
    <n v="58"/>
    <d v="2017-11-02T00:00:00"/>
    <b v="1"/>
    <s v="Approved"/>
    <s v="Trek Bicycles"/>
    <s v="Standard"/>
    <s v="medium"/>
    <s v="large"/>
    <n v="2091.4699999999998"/>
    <n v="388.92"/>
    <d v="1997-10-04T00:00:00"/>
    <n v="1702.5499999999997"/>
    <s v="Male"/>
    <n v="64"/>
    <d v="1974-11-25T00:00:00"/>
    <n v="47.859485397006587"/>
    <s v="General Manager"/>
    <s v="Manufacturing"/>
    <s v="Affluent Customer"/>
    <s v="N"/>
    <s v="Yes"/>
    <n v="19"/>
    <m/>
  </r>
  <r>
    <n v="17539"/>
    <n v="43"/>
    <x v="717"/>
    <n v="214"/>
    <d v="2017-05-30T00:00:00"/>
    <b v="1"/>
    <s v="Approved"/>
    <s v="Solex"/>
    <s v="Standard"/>
    <s v="medium"/>
    <s v="medium"/>
    <n v="1151.96"/>
    <n v="649.49"/>
    <d v="1997-02-09T00:00:00"/>
    <n v="502.47"/>
    <s v="Male"/>
    <n v="64"/>
    <d v="1974-11-25T00:00:00"/>
    <n v="47.859485397006587"/>
    <s v="General Manager"/>
    <s v="Manufacturing"/>
    <s v="Affluent Customer"/>
    <s v="N"/>
    <s v="Yes"/>
    <n v="19"/>
    <m/>
  </r>
  <r>
    <n v="15295"/>
    <n v="25"/>
    <x v="717"/>
    <n v="230"/>
    <d v="2017-05-14T00:00:00"/>
    <b v="1"/>
    <s v="Approved"/>
    <s v="Giant Bicycles"/>
    <s v="Road"/>
    <s v="medium"/>
    <s v="medium"/>
    <n v="1538.99"/>
    <n v="829.65"/>
    <d v="2004-12-18T00:00:00"/>
    <n v="709.34"/>
    <s v="Male"/>
    <n v="64"/>
    <d v="1974-11-25T00:00:00"/>
    <n v="47.859485397006587"/>
    <s v="General Manager"/>
    <s v="Manufacturing"/>
    <s v="Affluent Customer"/>
    <s v="N"/>
    <s v="Yes"/>
    <n v="19"/>
    <m/>
  </r>
  <r>
    <n v="17168"/>
    <n v="3"/>
    <x v="717"/>
    <n v="265"/>
    <d v="2017-04-09T00:00:00"/>
    <b v="0"/>
    <s v="Approved"/>
    <s v="Trek Bicycles"/>
    <s v="Standard"/>
    <s v="medium"/>
    <s v="large"/>
    <n v="2091.4699999999998"/>
    <n v="388.92"/>
    <d v="2011-05-09T00:00:00"/>
    <n v="1702.5499999999997"/>
    <s v="Male"/>
    <n v="64"/>
    <d v="1974-11-25T00:00:00"/>
    <n v="47.859485397006587"/>
    <s v="General Manager"/>
    <s v="Manufacturing"/>
    <s v="Affluent Customer"/>
    <s v="N"/>
    <s v="Yes"/>
    <n v="19"/>
    <m/>
  </r>
  <r>
    <n v="13329"/>
    <n v="74"/>
    <x v="717"/>
    <n v="358"/>
    <d v="2017-01-06T00:00:00"/>
    <b v="1"/>
    <s v="Approved"/>
    <s v="WeareA2B"/>
    <s v="Standard"/>
    <s v="medium"/>
    <s v="medium"/>
    <n v="1228.07"/>
    <n v="400.91"/>
    <d v="1995-12-19T00:00:00"/>
    <n v="827.15999999999985"/>
    <s v="Male"/>
    <n v="64"/>
    <d v="1974-11-25T00:00:00"/>
    <n v="47.859485397006587"/>
    <s v="General Manager"/>
    <s v="Manufacturing"/>
    <s v="Affluent Customer"/>
    <s v="N"/>
    <s v="Yes"/>
    <n v="19"/>
    <m/>
  </r>
  <r>
    <n v="10755"/>
    <n v="35"/>
    <x v="718"/>
    <n v="10"/>
    <d v="2017-12-20T00:00:00"/>
    <b v="0"/>
    <s v="Approved"/>
    <s v="Giant Bicycles"/>
    <s v="Standard"/>
    <s v="medium"/>
    <s v="medium"/>
    <n v="1403.5"/>
    <n v="954.82"/>
    <d v="2016-11-14T00:00:00"/>
    <n v="448.67999999999995"/>
    <s v="Female"/>
    <n v="80"/>
    <d v="1978-11-17T00:00:00"/>
    <n v="43.878663479515481"/>
    <s v="Automation Specialist III"/>
    <s v="Manufacturing"/>
    <s v="High Net Worth"/>
    <s v="N"/>
    <s v="Yes"/>
    <n v="8"/>
    <m/>
  </r>
  <r>
    <n v="8289"/>
    <n v="0"/>
    <x v="718"/>
    <n v="57"/>
    <d v="2017-11-03T00:00:00"/>
    <b v="0"/>
    <s v="Approved"/>
    <s v="Norco Bicycles"/>
    <s v="Road"/>
    <s v="medium"/>
    <s v="medium"/>
    <n v="543.39"/>
    <n v="407.54"/>
    <d v="1991-11-10T00:00:00"/>
    <n v="135.84999999999997"/>
    <s v="Female"/>
    <n v="80"/>
    <d v="1978-11-17T00:00:00"/>
    <n v="43.878663479515481"/>
    <s v="Automation Specialist III"/>
    <s v="Manufacturing"/>
    <s v="High Net Worth"/>
    <s v="N"/>
    <s v="Yes"/>
    <n v="8"/>
    <m/>
  </r>
  <r>
    <n v="1584"/>
    <n v="0"/>
    <x v="718"/>
    <n v="71"/>
    <d v="2017-10-20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80"/>
    <d v="1978-11-17T00:00:00"/>
    <n v="43.878663479515481"/>
    <s v="Automation Specialist III"/>
    <s v="Manufacturing"/>
    <s v="High Net Worth"/>
    <s v="N"/>
    <s v="Yes"/>
    <n v="8"/>
    <m/>
  </r>
  <r>
    <n v="14206"/>
    <n v="46"/>
    <x v="718"/>
    <n v="124"/>
    <d v="2017-08-28T00:00:00"/>
    <b v="1"/>
    <s v="Approved"/>
    <s v="OHM Cycles"/>
    <s v="Standard"/>
    <s v="low"/>
    <s v="medium"/>
    <n v="1793.43"/>
    <n v="248.82"/>
    <d v="1999-12-04T00:00:00"/>
    <n v="1544.6100000000001"/>
    <s v="Female"/>
    <n v="80"/>
    <d v="1978-11-17T00:00:00"/>
    <n v="43.878663479515481"/>
    <s v="Automation Specialist III"/>
    <s v="Manufacturing"/>
    <s v="High Net Worth"/>
    <s v="N"/>
    <s v="Yes"/>
    <n v="8"/>
    <m/>
  </r>
  <r>
    <n v="9184"/>
    <n v="69"/>
    <x v="718"/>
    <n v="200"/>
    <d v="2017-06-13T00:00:00"/>
    <b v="1"/>
    <s v="Approved"/>
    <s v="Norco Bicycles"/>
    <s v="Road"/>
    <s v="medium"/>
    <s v="large"/>
    <n v="1240.31"/>
    <n v="795.1"/>
    <d v="2013-09-16T00:00:00"/>
    <n v="445.20999999999992"/>
    <s v="Female"/>
    <n v="80"/>
    <d v="1978-11-17T00:00:00"/>
    <n v="43.878663479515481"/>
    <s v="Automation Specialist III"/>
    <s v="Manufacturing"/>
    <s v="High Net Worth"/>
    <s v="N"/>
    <s v="Yes"/>
    <n v="8"/>
    <m/>
  </r>
  <r>
    <n v="8176"/>
    <n v="19"/>
    <x v="718"/>
    <n v="237"/>
    <d v="2017-05-07T00:00:00"/>
    <b v="1"/>
    <s v="Approved"/>
    <s v="Trek Bicycles"/>
    <s v="Mountain"/>
    <s v="low"/>
    <s v="medium"/>
    <n v="574.64"/>
    <n v="459.71"/>
    <d v="2004-09-28T00:00:00"/>
    <n v="114.93"/>
    <s v="Female"/>
    <n v="80"/>
    <d v="1978-11-17T00:00:00"/>
    <n v="43.878663479515481"/>
    <s v="Automation Specialist III"/>
    <s v="Manufacturing"/>
    <s v="High Net Worth"/>
    <s v="N"/>
    <s v="Yes"/>
    <n v="8"/>
    <m/>
  </r>
  <r>
    <n v="3112"/>
    <n v="82"/>
    <x v="718"/>
    <n v="239"/>
    <d v="2017-05-05T00:00:00"/>
    <b v="1"/>
    <s v="Approved"/>
    <s v="Giant Bicycles"/>
    <s v="Road"/>
    <s v="medium"/>
    <s v="medium"/>
    <n v="1538.99"/>
    <n v="829.65"/>
    <d v="2016-02-04T00:00:00"/>
    <n v="709.34"/>
    <s v="Female"/>
    <n v="80"/>
    <d v="1978-11-17T00:00:00"/>
    <n v="43.878663479515481"/>
    <s v="Automation Specialist III"/>
    <s v="Manufacturing"/>
    <s v="High Net Worth"/>
    <s v="N"/>
    <s v="Yes"/>
    <n v="8"/>
    <m/>
  </r>
  <r>
    <n v="11033"/>
    <n v="86"/>
    <x v="718"/>
    <n v="303"/>
    <d v="2017-03-02T00:00:00"/>
    <b v="0"/>
    <s v="Approved"/>
    <s v="Norco Bicycles"/>
    <s v="Road"/>
    <s v="high"/>
    <s v="large"/>
    <n v="774.53"/>
    <n v="464.72"/>
    <d v="2011-03-16T00:00:00"/>
    <n v="309.80999999999995"/>
    <s v="Female"/>
    <n v="80"/>
    <d v="1978-11-17T00:00:00"/>
    <n v="43.878663479515481"/>
    <s v="Automation Specialist III"/>
    <s v="Manufacturing"/>
    <s v="High Net Worth"/>
    <s v="N"/>
    <s v="Yes"/>
    <n v="8"/>
    <m/>
  </r>
  <r>
    <n v="4133"/>
    <n v="42"/>
    <x v="719"/>
    <n v="76"/>
    <d v="2017-10-15T00:00:00"/>
    <b v="1"/>
    <s v="Cancelled"/>
    <s v="OHM Cycles"/>
    <s v="Road"/>
    <s v="medium"/>
    <s v="small"/>
    <n v="1810"/>
    <n v="1610.9"/>
    <d v="2008-03-19T00:00:00"/>
    <n v="199.09999999999991"/>
    <s v="Male"/>
    <n v="66"/>
    <d v="1993-02-18T00:00:00"/>
    <n v="29.612910054540837"/>
    <s v="Safety Technician II"/>
    <s v="Manufacturing"/>
    <s v="Affluent Customer"/>
    <s v="N"/>
    <s v="No"/>
    <n v="10"/>
    <m/>
  </r>
  <r>
    <n v="17550"/>
    <n v="63"/>
    <x v="719"/>
    <n v="175"/>
    <d v="2017-07-08T00:00:00"/>
    <b v="1"/>
    <s v="Approved"/>
    <s v="Solex"/>
    <s v="Standard"/>
    <s v="medium"/>
    <s v="medium"/>
    <n v="1483.2"/>
    <n v="99.59"/>
    <d v="1998-12-17T00:00:00"/>
    <n v="1383.6100000000001"/>
    <s v="Male"/>
    <n v="66"/>
    <d v="1993-02-18T00:00:00"/>
    <n v="29.612910054540837"/>
    <s v="Safety Technician II"/>
    <s v="Manufacturing"/>
    <s v="Affluent Customer"/>
    <s v="N"/>
    <s v="No"/>
    <n v="10"/>
    <m/>
  </r>
  <r>
    <n v="13745"/>
    <n v="52"/>
    <x v="719"/>
    <n v="201"/>
    <d v="2017-06-12T00:00:00"/>
    <b v="1"/>
    <s v="Approved"/>
    <s v="OHM Cycles"/>
    <s v="Road"/>
    <s v="medium"/>
    <s v="medium"/>
    <n v="1280.28"/>
    <n v="829.51"/>
    <d v="2001-11-25T00:00:00"/>
    <n v="450.77"/>
    <s v="Male"/>
    <n v="66"/>
    <d v="1993-02-18T00:00:00"/>
    <n v="29.612910054540837"/>
    <s v="Safety Technician II"/>
    <s v="Manufacturing"/>
    <s v="Affluent Customer"/>
    <s v="N"/>
    <s v="No"/>
    <n v="10"/>
    <m/>
  </r>
  <r>
    <n v="5929"/>
    <n v="59"/>
    <x v="719"/>
    <n v="203"/>
    <d v="2017-06-10T00:00:00"/>
    <b v="1"/>
    <s v="Approved"/>
    <s v="Solex"/>
    <s v="Standard"/>
    <s v="medium"/>
    <s v="large"/>
    <n v="1061.56"/>
    <n v="733.58"/>
    <d v="1993-07-20T00:00:00"/>
    <n v="327.9799999999999"/>
    <s v="Male"/>
    <n v="66"/>
    <d v="1993-02-18T00:00:00"/>
    <n v="29.612910054540837"/>
    <s v="Safety Technician II"/>
    <s v="Manufacturing"/>
    <s v="Affluent Customer"/>
    <s v="N"/>
    <s v="No"/>
    <n v="10"/>
    <m/>
  </r>
  <r>
    <n v="3813"/>
    <n v="84"/>
    <x v="720"/>
    <m/>
    <d v="2017-11-05T00:00:00"/>
    <m/>
    <s v="Approved"/>
    <s v="Trek Bicycles"/>
    <s v="Road"/>
    <s v="medium"/>
    <s v="medium"/>
    <n v="290.62"/>
    <n v="215.14"/>
    <n v="37626"/>
    <m/>
    <m/>
    <m/>
    <m/>
    <m/>
    <m/>
    <m/>
    <m/>
    <m/>
    <m/>
    <m/>
    <m/>
  </r>
  <r>
    <n v="4632"/>
    <n v="34"/>
    <x v="719"/>
    <n v="205"/>
    <d v="2017-06-08T00:00:00"/>
    <b v="1"/>
    <s v="Approved"/>
    <s v="Norco Bicycles"/>
    <s v="Road"/>
    <s v="high"/>
    <s v="large"/>
    <n v="774.53"/>
    <n v="464.72"/>
    <d v="2003-03-18T00:00:00"/>
    <n v="309.80999999999995"/>
    <s v="Male"/>
    <n v="66"/>
    <d v="1993-02-18T00:00:00"/>
    <n v="29.612910054540837"/>
    <s v="Safety Technician II"/>
    <s v="Manufacturing"/>
    <s v="Affluent Customer"/>
    <s v="N"/>
    <s v="No"/>
    <n v="10"/>
    <m/>
  </r>
  <r>
    <n v="19945"/>
    <n v="31"/>
    <x v="719"/>
    <n v="304"/>
    <d v="2017-03-01T00:00:00"/>
    <b v="0"/>
    <s v="Approved"/>
    <s v="Giant Bicycles"/>
    <s v="Standard"/>
    <s v="medium"/>
    <s v="medium"/>
    <n v="230.91"/>
    <n v="173.18"/>
    <d v="2006-11-10T00:00:00"/>
    <n v="57.72999999999999"/>
    <s v="Male"/>
    <n v="66"/>
    <d v="1993-02-18T00:00:00"/>
    <n v="29.612910054540837"/>
    <s v="Safety Technician II"/>
    <s v="Manufacturing"/>
    <s v="Affluent Customer"/>
    <s v="N"/>
    <s v="No"/>
    <n v="10"/>
    <m/>
  </r>
  <r>
    <n v="16648"/>
    <n v="1"/>
    <x v="721"/>
    <n v="97"/>
    <d v="2017-09-24T00:00:00"/>
    <b v="1"/>
    <s v="Approved"/>
    <s v="Giant Bicycles"/>
    <s v="Standard"/>
    <s v="medium"/>
    <s v="medium"/>
    <n v="1403.5"/>
    <n v="954.82"/>
    <d v="2004-09-28T00:00:00"/>
    <n v="448.67999999999995"/>
    <s v="Male"/>
    <n v="38"/>
    <d v="1944-01-24T00:00:00"/>
    <n v="78.71701964389905"/>
    <s v="Tax Accountant"/>
    <s v="Manufacturing"/>
    <s v="Affluent Customer"/>
    <s v="N"/>
    <s v="Yes"/>
    <n v="8"/>
    <m/>
  </r>
  <r>
    <n v="3834"/>
    <n v="23"/>
    <x v="721"/>
    <n v="127"/>
    <d v="2017-08-25T00:00:00"/>
    <b v="0"/>
    <s v="Approved"/>
    <s v="Norco Bicycles"/>
    <s v="Mountain"/>
    <s v="low"/>
    <s v="small"/>
    <n v="688.63"/>
    <n v="612.88"/>
    <d v="1999-06-23T00:00:00"/>
    <n v="75.75"/>
    <s v="Male"/>
    <n v="38"/>
    <d v="1944-01-24T00:00:00"/>
    <n v="78.71701964389905"/>
    <s v="Tax Accountant"/>
    <s v="Manufacturing"/>
    <s v="Affluent Customer"/>
    <s v="N"/>
    <s v="Yes"/>
    <n v="8"/>
    <m/>
  </r>
  <r>
    <n v="19610"/>
    <n v="84"/>
    <x v="721"/>
    <n v="143"/>
    <d v="2017-08-09T00:00:00"/>
    <b v="0"/>
    <s v="Approved"/>
    <s v="Trek Bicycles"/>
    <s v="Road"/>
    <s v="medium"/>
    <s v="medium"/>
    <n v="290.62"/>
    <n v="215.14"/>
    <d v="1993-04-20T00:00:00"/>
    <n v="75.480000000000018"/>
    <s v="Male"/>
    <n v="38"/>
    <d v="1944-01-24T00:00:00"/>
    <n v="78.71701964389905"/>
    <s v="Tax Accountant"/>
    <s v="Manufacturing"/>
    <s v="Affluent Customer"/>
    <s v="N"/>
    <s v="Yes"/>
    <n v="8"/>
    <m/>
  </r>
  <r>
    <n v="2332"/>
    <n v="37"/>
    <x v="721"/>
    <n v="353"/>
    <d v="2017-01-11T00:00:00"/>
    <b v="0"/>
    <s v="Approved"/>
    <s v="OHM Cycles"/>
    <s v="Standard"/>
    <s v="low"/>
    <s v="medium"/>
    <n v="1793.43"/>
    <n v="248.82"/>
    <d v="1997-05-10T00:00:00"/>
    <n v="1544.6100000000001"/>
    <s v="Male"/>
    <n v="38"/>
    <d v="1944-01-24T00:00:00"/>
    <n v="78.71701964389905"/>
    <s v="Tax Accountant"/>
    <s v="Manufacturing"/>
    <s v="Affluent Customer"/>
    <s v="N"/>
    <s v="Yes"/>
    <n v="8"/>
    <m/>
  </r>
  <r>
    <n v="11185"/>
    <n v="4"/>
    <x v="721"/>
    <n v="358"/>
    <d v="2017-01-06T00:00:00"/>
    <b v="0"/>
    <s v="Approved"/>
    <s v="Giant Bicycles"/>
    <s v="Standard"/>
    <s v="high"/>
    <s v="medium"/>
    <n v="1129.1300000000001"/>
    <n v="677.48"/>
    <d v="1991-11-07T00:00:00"/>
    <n v="451.65000000000009"/>
    <s v="Male"/>
    <n v="38"/>
    <d v="1944-01-24T00:00:00"/>
    <n v="78.71701964389905"/>
    <s v="Tax Accountant"/>
    <s v="Manufacturing"/>
    <s v="Affluent Customer"/>
    <s v="N"/>
    <s v="Yes"/>
    <n v="8"/>
    <m/>
  </r>
  <r>
    <n v="3047"/>
    <n v="55"/>
    <x v="722"/>
    <n v="146"/>
    <d v="2017-08-06T00:00:00"/>
    <b v="0"/>
    <s v="Approved"/>
    <s v="Trek Bicycles"/>
    <s v="Road"/>
    <s v="medium"/>
    <s v="large"/>
    <n v="1894.19"/>
    <n v="598.76"/>
    <d v="2011-08-24T00:00:00"/>
    <n v="1295.43"/>
    <s v="Female"/>
    <n v="44"/>
    <d v="1979-10-09T00:00:00"/>
    <n v="42.98551279426686"/>
    <n v="0"/>
    <s v="Financial Services"/>
    <s v="Affluent Customer"/>
    <s v="N"/>
    <s v="Yes"/>
    <n v="15"/>
    <m/>
  </r>
  <r>
    <n v="16616"/>
    <n v="71"/>
    <x v="722"/>
    <n v="193"/>
    <d v="2017-06-20T00:00:00"/>
    <b v="0"/>
    <s v="Approved"/>
    <s v="Solex"/>
    <s v="Standard"/>
    <s v="high"/>
    <s v="large"/>
    <n v="1842.92"/>
    <n v="1105.75"/>
    <d v="2014-10-10T00:00:00"/>
    <n v="737.17000000000007"/>
    <s v="Female"/>
    <n v="44"/>
    <d v="1979-10-09T00:00:00"/>
    <n v="42.98551279426686"/>
    <n v="0"/>
    <s v="Financial Services"/>
    <s v="Affluent Customer"/>
    <s v="N"/>
    <s v="Yes"/>
    <n v="15"/>
    <m/>
  </r>
  <r>
    <n v="17466"/>
    <n v="1"/>
    <x v="722"/>
    <n v="352"/>
    <d v="2017-01-12T00:00:00"/>
    <b v="1"/>
    <s v="Approved"/>
    <s v="Giant Bicycles"/>
    <s v="Standard"/>
    <s v="medium"/>
    <s v="medium"/>
    <n v="1403.5"/>
    <n v="954.82"/>
    <d v="2012-12-02T00:00:00"/>
    <n v="448.67999999999995"/>
    <s v="Female"/>
    <n v="44"/>
    <d v="1979-10-09T00:00:00"/>
    <n v="42.98551279426686"/>
    <n v="0"/>
    <s v="Financial Services"/>
    <s v="Affluent Customer"/>
    <s v="N"/>
    <s v="Yes"/>
    <n v="15"/>
    <m/>
  </r>
  <r>
    <n v="3989"/>
    <n v="85"/>
    <x v="723"/>
    <n v="12"/>
    <d v="2017-12-18T00:00:00"/>
    <b v="1"/>
    <s v="Approved"/>
    <s v="WeareA2B"/>
    <s v="Standard"/>
    <s v="medium"/>
    <s v="medium"/>
    <n v="1228.07"/>
    <n v="400.91"/>
    <d v="2000-05-22T00:00:00"/>
    <n v="827.15999999999985"/>
    <s v="Female"/>
    <n v="82"/>
    <d v="1995-07-29T00:00:00"/>
    <n v="27.171814164446989"/>
    <s v="Geological Engineer"/>
    <s v="Manufacturing"/>
    <s v="High Net Worth"/>
    <s v="N"/>
    <s v="No"/>
    <n v="6"/>
    <m/>
  </r>
  <r>
    <n v="15219"/>
    <n v="15"/>
    <x v="723"/>
    <n v="66"/>
    <d v="2017-10-25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82"/>
    <d v="1995-07-29T00:00:00"/>
    <n v="27.171814164446989"/>
    <s v="Geological Engineer"/>
    <s v="Manufacturing"/>
    <s v="High Net Worth"/>
    <s v="N"/>
    <s v="No"/>
    <n v="6"/>
    <m/>
  </r>
  <r>
    <n v="10770"/>
    <n v="90"/>
    <x v="723"/>
    <n v="145"/>
    <d v="2017-08-07T00:00:00"/>
    <b v="0"/>
    <s v="Approved"/>
    <s v="Solex"/>
    <s v="Standard"/>
    <s v="low"/>
    <s v="medium"/>
    <n v="945.04"/>
    <n v="507.58"/>
    <d v="1995-12-19T00:00:00"/>
    <n v="437.46"/>
    <s v="Female"/>
    <n v="82"/>
    <d v="1995-07-29T00:00:00"/>
    <n v="27.171814164446989"/>
    <s v="Geological Engineer"/>
    <s v="Manufacturing"/>
    <s v="High Net Worth"/>
    <s v="N"/>
    <s v="No"/>
    <n v="6"/>
    <m/>
  </r>
  <r>
    <n v="3078"/>
    <n v="40"/>
    <x v="723"/>
    <n v="231"/>
    <d v="2017-05-13T00:00:00"/>
    <b v="0"/>
    <s v="Approved"/>
    <s v="Trek Bicycles"/>
    <s v="Road"/>
    <s v="medium"/>
    <s v="large"/>
    <n v="1894.19"/>
    <n v="598.76"/>
    <d v="2003-07-21T00:00:00"/>
    <n v="1295.43"/>
    <s v="Female"/>
    <n v="82"/>
    <d v="1995-07-29T00:00:00"/>
    <n v="27.171814164446989"/>
    <s v="Geological Engineer"/>
    <s v="Manufacturing"/>
    <s v="High Net Worth"/>
    <s v="N"/>
    <s v="No"/>
    <n v="6"/>
    <m/>
  </r>
  <r>
    <n v="14691"/>
    <n v="28"/>
    <x v="724"/>
    <n v="34"/>
    <d v="2017-11-26T00:00:00"/>
    <b v="1"/>
    <s v="Approved"/>
    <s v="Solex"/>
    <s v="Road"/>
    <s v="medium"/>
    <s v="small"/>
    <n v="1703.52"/>
    <n v="1516.13"/>
    <d v="2011-04-16T00:00:00"/>
    <n v="187.38999999999987"/>
    <s v="Female"/>
    <n v="35"/>
    <d v="1988-05-07T00:00:00"/>
    <n v="34.401951150431245"/>
    <s v="Sales Associate"/>
    <s v="IT"/>
    <s v="High Net Worth"/>
    <s v="N"/>
    <s v="No"/>
    <n v="14"/>
    <m/>
  </r>
  <r>
    <n v="496"/>
    <n v="0"/>
    <x v="724"/>
    <n v="52"/>
    <d v="2017-11-08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35"/>
    <d v="1988-05-07T00:00:00"/>
    <n v="34.401951150431245"/>
    <s v="Sales Associate"/>
    <s v="IT"/>
    <s v="High Net Worth"/>
    <s v="N"/>
    <s v="No"/>
    <n v="14"/>
    <m/>
  </r>
  <r>
    <n v="2421"/>
    <n v="17"/>
    <x v="724"/>
    <n v="117"/>
    <d v="2017-09-04T00:00:00"/>
    <b v="0"/>
    <s v="Approved"/>
    <s v="WeareA2B"/>
    <s v="Touring"/>
    <s v="medium"/>
    <s v="large"/>
    <n v="1362.99"/>
    <n v="57.74"/>
    <d v="1993-04-20T00:00:00"/>
    <n v="1305.25"/>
    <s v="Female"/>
    <n v="35"/>
    <d v="1988-05-07T00:00:00"/>
    <n v="34.401951150431245"/>
    <s v="Sales Associate"/>
    <s v="IT"/>
    <s v="High Net Worth"/>
    <s v="N"/>
    <s v="No"/>
    <n v="14"/>
    <m/>
  </r>
  <r>
    <n v="17610"/>
    <n v="27"/>
    <x v="724"/>
    <n v="138"/>
    <d v="2017-08-14T00:00:00"/>
    <b v="0"/>
    <s v="Approved"/>
    <s v="Trek Bicycles"/>
    <s v="Standard"/>
    <s v="low"/>
    <s v="medium"/>
    <n v="1057.51"/>
    <n v="154.4"/>
    <d v="1994-07-12T00:00:00"/>
    <n v="903.11"/>
    <s v="Female"/>
    <n v="35"/>
    <d v="1988-05-07T00:00:00"/>
    <n v="34.401951150431245"/>
    <s v="Sales Associate"/>
    <s v="IT"/>
    <s v="High Net Worth"/>
    <s v="N"/>
    <s v="No"/>
    <n v="14"/>
    <m/>
  </r>
  <r>
    <n v="7072"/>
    <n v="0"/>
    <x v="724"/>
    <n v="167"/>
    <d v="2017-07-16T00:00:00"/>
    <b v="1"/>
    <s v="Approved"/>
    <s v="OHM Cycles"/>
    <s v="Road"/>
    <s v="high"/>
    <s v="large"/>
    <n v="12.01"/>
    <n v="7.21"/>
    <d v="2009-03-08T00:00:00"/>
    <n v="4.8"/>
    <s v="Female"/>
    <n v="35"/>
    <d v="1988-05-07T00:00:00"/>
    <n v="34.401951150431245"/>
    <s v="Sales Associate"/>
    <s v="IT"/>
    <s v="High Net Worth"/>
    <s v="N"/>
    <s v="No"/>
    <n v="14"/>
    <m/>
  </r>
  <r>
    <n v="11252"/>
    <n v="29"/>
    <x v="724"/>
    <n v="265"/>
    <d v="2017-04-09T00:00:00"/>
    <b v="0"/>
    <s v="Approved"/>
    <s v="WeareA2B"/>
    <s v="Standard"/>
    <s v="medium"/>
    <s v="medium"/>
    <n v="1065.03"/>
    <n v="230.09"/>
    <d v="2000-11-03T00:00:00"/>
    <n v="834.93999999999994"/>
    <s v="Female"/>
    <n v="35"/>
    <d v="1988-05-07T00:00:00"/>
    <n v="34.401951150431245"/>
    <s v="Sales Associate"/>
    <s v="IT"/>
    <s v="High Net Worth"/>
    <s v="N"/>
    <s v="No"/>
    <n v="14"/>
    <m/>
  </r>
  <r>
    <n v="16874"/>
    <n v="3"/>
    <x v="725"/>
    <n v="86"/>
    <d v="2017-10-05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41"/>
    <d v="1967-07-04T00:00:00"/>
    <n v="55.259485397323701"/>
    <s v="Chemical Engineer"/>
    <s v="Manufacturing"/>
    <s v="Mass Customer"/>
    <s v="N"/>
    <s v="Yes"/>
    <n v="5"/>
    <m/>
  </r>
  <r>
    <n v="10413"/>
    <n v="31"/>
    <x v="725"/>
    <n v="164"/>
    <d v="2017-07-19T00:00:00"/>
    <b v="0"/>
    <s v="Approved"/>
    <s v="Giant Bicycles"/>
    <s v="Standard"/>
    <s v="medium"/>
    <s v="medium"/>
    <n v="230.91"/>
    <n v="173.18"/>
    <d v="1999-07-20T00:00:00"/>
    <n v="57.72999999999999"/>
    <s v="Female"/>
    <n v="41"/>
    <d v="1967-07-04T00:00:00"/>
    <n v="55.259485397323701"/>
    <s v="Chemical Engineer"/>
    <s v="Manufacturing"/>
    <s v="Mass Customer"/>
    <s v="N"/>
    <s v="Yes"/>
    <n v="5"/>
    <m/>
  </r>
  <r>
    <n v="993"/>
    <n v="15"/>
    <x v="725"/>
    <n v="190"/>
    <d v="2017-06-23T00:00:00"/>
    <b v="1"/>
    <s v="Approved"/>
    <s v="Norco Bicycles"/>
    <s v="Standard"/>
    <s v="low"/>
    <s v="medium"/>
    <n v="958.74"/>
    <n v="748.9"/>
    <d v="2005-12-07T00:00:00"/>
    <n v="209.84000000000003"/>
    <s v="Female"/>
    <n v="41"/>
    <d v="1967-07-04T00:00:00"/>
    <n v="55.259485397323701"/>
    <s v="Chemical Engineer"/>
    <s v="Manufacturing"/>
    <s v="Mass Customer"/>
    <s v="N"/>
    <s v="Yes"/>
    <n v="5"/>
    <m/>
  </r>
  <r>
    <n v="9053"/>
    <n v="98"/>
    <x v="725"/>
    <n v="253"/>
    <d v="2017-04-21T00:00:00"/>
    <b v="0"/>
    <s v="Approved"/>
    <s v="Trek Bicycles"/>
    <s v="Standard"/>
    <s v="high"/>
    <s v="medium"/>
    <n v="358.39"/>
    <n v="215.03"/>
    <d v="2004-01-16T00:00:00"/>
    <n v="143.35999999999999"/>
    <s v="Female"/>
    <n v="41"/>
    <d v="1967-07-04T00:00:00"/>
    <n v="55.259485397323701"/>
    <s v="Chemical Engineer"/>
    <s v="Manufacturing"/>
    <s v="Mass Customer"/>
    <s v="N"/>
    <s v="Yes"/>
    <n v="5"/>
    <m/>
  </r>
  <r>
    <n v="9317"/>
    <n v="48"/>
    <x v="725"/>
    <n v="277"/>
    <d v="2017-03-28T00:00:00"/>
    <b v="0"/>
    <s v="Approved"/>
    <s v="WeareA2B"/>
    <s v="Standard"/>
    <s v="medium"/>
    <s v="medium"/>
    <n v="1762.96"/>
    <n v="950.52"/>
    <d v="2003-07-21T00:00:00"/>
    <n v="812.44"/>
    <s v="Female"/>
    <n v="41"/>
    <d v="1967-07-04T00:00:00"/>
    <n v="55.259485397323701"/>
    <s v="Chemical Engineer"/>
    <s v="Manufacturing"/>
    <s v="Mass Customer"/>
    <s v="N"/>
    <s v="Yes"/>
    <n v="5"/>
    <m/>
  </r>
  <r>
    <n v="10085"/>
    <n v="50"/>
    <x v="725"/>
    <n v="316"/>
    <d v="2017-02-17T00:00:00"/>
    <b v="1"/>
    <s v="Approved"/>
    <s v="WeareA2B"/>
    <s v="Standard"/>
    <s v="medium"/>
    <s v="small"/>
    <n v="175.89"/>
    <n v="131.91999999999999"/>
    <d v="1997-10-04T00:00:00"/>
    <n v="43.97"/>
    <s v="Female"/>
    <n v="41"/>
    <d v="1967-07-04T00:00:00"/>
    <n v="55.259485397323701"/>
    <s v="Chemical Engineer"/>
    <s v="Manufacturing"/>
    <s v="Mass Customer"/>
    <s v="N"/>
    <s v="Yes"/>
    <n v="5"/>
    <m/>
  </r>
  <r>
    <n v="19714"/>
    <n v="35"/>
    <x v="725"/>
    <n v="328"/>
    <d v="2017-02-05T00:00:00"/>
    <b v="0"/>
    <s v="Approved"/>
    <s v="Trek Bicycles"/>
    <s v="Standard"/>
    <s v="low"/>
    <s v="medium"/>
    <n v="1057.51"/>
    <n v="154.4"/>
    <d v="1995-12-19T00:00:00"/>
    <n v="903.11"/>
    <s v="Female"/>
    <n v="41"/>
    <d v="1967-07-04T00:00:00"/>
    <n v="55.259485397323701"/>
    <s v="Chemical Engineer"/>
    <s v="Manufacturing"/>
    <s v="Mass Customer"/>
    <s v="N"/>
    <s v="Yes"/>
    <n v="5"/>
    <m/>
  </r>
  <r>
    <n v="3550"/>
    <n v="43"/>
    <x v="726"/>
    <n v="73"/>
    <d v="2017-10-18T00:00:00"/>
    <b v="1"/>
    <s v="Approved"/>
    <s v="Solex"/>
    <s v="Standard"/>
    <s v="medium"/>
    <s v="medium"/>
    <n v="1151.96"/>
    <n v="649.49"/>
    <d v="2007-12-11T00:00:00"/>
    <n v="502.47"/>
    <s v="Male"/>
    <n v="27"/>
    <d v="1997-07-17T00:00:00"/>
    <n v="25.201951150431245"/>
    <s v="VP Sales"/>
    <s v="Property"/>
    <s v="Affluent Customer"/>
    <s v="N"/>
    <s v="Yes"/>
    <n v="3"/>
    <m/>
  </r>
  <r>
    <n v="14164"/>
    <n v="16"/>
    <x v="726"/>
    <n v="98"/>
    <d v="2017-09-23T00:00:00"/>
    <b v="1"/>
    <s v="Approved"/>
    <s v="Norco Bicycles"/>
    <s v="Standard"/>
    <s v="high"/>
    <s v="small"/>
    <n v="1661.92"/>
    <n v="1479.11"/>
    <d v="1993-10-02T00:00:00"/>
    <n v="182.81000000000017"/>
    <s v="Male"/>
    <n v="27"/>
    <d v="1997-07-17T00:00:00"/>
    <n v="25.201951150431245"/>
    <s v="VP Sales"/>
    <s v="Property"/>
    <s v="Affluent Customer"/>
    <s v="N"/>
    <s v="Yes"/>
    <n v="3"/>
    <m/>
  </r>
  <r>
    <n v="15240"/>
    <n v="64"/>
    <x v="726"/>
    <n v="105"/>
    <d v="2017-09-16T00:00:00"/>
    <b v="1"/>
    <s v="Approved"/>
    <s v="Trek Bicycles"/>
    <s v="Standard"/>
    <s v="medium"/>
    <s v="large"/>
    <n v="1469.44"/>
    <n v="596.54999999999995"/>
    <d v="1995-10-24T00:00:00"/>
    <n v="872.8900000000001"/>
    <s v="Male"/>
    <n v="27"/>
    <d v="1997-07-17T00:00:00"/>
    <n v="25.201951150431245"/>
    <s v="VP Sales"/>
    <s v="Property"/>
    <s v="Affluent Customer"/>
    <s v="N"/>
    <s v="Yes"/>
    <n v="3"/>
    <m/>
  </r>
  <r>
    <n v="11648"/>
    <n v="13"/>
    <x v="726"/>
    <n v="304"/>
    <d v="2017-03-01T00:00:00"/>
    <b v="0"/>
    <s v="Approved"/>
    <s v="Solex"/>
    <s v="Standard"/>
    <s v="medium"/>
    <s v="medium"/>
    <n v="1163.8900000000001"/>
    <n v="589.27"/>
    <d v="2005-12-07T00:00:00"/>
    <n v="574.62000000000012"/>
    <s v="Male"/>
    <n v="27"/>
    <d v="1997-07-17T00:00:00"/>
    <n v="25.201951150431245"/>
    <s v="VP Sales"/>
    <s v="Property"/>
    <s v="Affluent Customer"/>
    <s v="N"/>
    <s v="Yes"/>
    <n v="3"/>
    <m/>
  </r>
  <r>
    <n v="5905"/>
    <n v="0"/>
    <x v="378"/>
    <n v="84"/>
    <d v="2017-10-07T00:00:00"/>
    <b v="1"/>
    <s v="Approved"/>
    <s v="OHM Cycles"/>
    <s v="Standard"/>
    <s v="medium"/>
    <s v="medium"/>
    <n v="183.86"/>
    <n v="137.9"/>
    <d v="1997-10-04T00:00:00"/>
    <n v="45.960000000000008"/>
    <s v="Male"/>
    <n v="38"/>
    <d v="1994-10-05T00:00:00"/>
    <n v="27.985512794583975"/>
    <s v="Research Nurse"/>
    <s v="Health"/>
    <s v="High Net Worth"/>
    <s v="N"/>
    <s v="No"/>
    <n v="4"/>
    <m/>
  </r>
  <r>
    <n v="17095"/>
    <n v="22"/>
    <x v="378"/>
    <n v="115"/>
    <d v="2017-09-06T00:00:00"/>
    <b v="1"/>
    <s v="Approved"/>
    <s v="Solex"/>
    <s v="Standard"/>
    <s v="medium"/>
    <s v="medium"/>
    <n v="575.27"/>
    <n v="431.45"/>
    <d v="2013-03-12T00:00:00"/>
    <n v="143.82"/>
    <s v="Male"/>
    <n v="38"/>
    <d v="1994-10-05T00:00:00"/>
    <n v="27.985512794583975"/>
    <s v="Research Nurse"/>
    <s v="Health"/>
    <s v="High Net Worth"/>
    <s v="N"/>
    <s v="No"/>
    <n v="4"/>
    <m/>
  </r>
  <r>
    <n v="6194"/>
    <n v="100"/>
    <x v="378"/>
    <n v="164"/>
    <d v="2017-07-19T00:00:00"/>
    <b v="0"/>
    <s v="Approved"/>
    <s v="Trek Bicycles"/>
    <s v="Standard"/>
    <s v="medium"/>
    <s v="small"/>
    <n v="1386.84"/>
    <n v="1234.29"/>
    <d v="2003-08-05T00:00:00"/>
    <n v="152.54999999999995"/>
    <s v="Male"/>
    <n v="38"/>
    <d v="1994-10-05T00:00:00"/>
    <n v="27.985512794583975"/>
    <s v="Research Nurse"/>
    <s v="Health"/>
    <s v="High Net Worth"/>
    <s v="N"/>
    <s v="No"/>
    <n v="4"/>
    <m/>
  </r>
  <r>
    <n v="18047"/>
    <n v="98"/>
    <x v="378"/>
    <n v="352"/>
    <d v="2017-01-12T00:00:00"/>
    <b v="1"/>
    <s v="Approved"/>
    <s v="OHM Cycles"/>
    <s v="Standard"/>
    <s v="medium"/>
    <s v="medium"/>
    <n v="795.34"/>
    <n v="101.58"/>
    <d v="1997-02-09T00:00:00"/>
    <n v="693.76"/>
    <s v="Male"/>
    <n v="38"/>
    <d v="1994-10-05T00:00:00"/>
    <n v="27.985512794583975"/>
    <s v="Research Nurse"/>
    <s v="Health"/>
    <s v="High Net Worth"/>
    <s v="N"/>
    <s v="No"/>
    <n v="4"/>
    <m/>
  </r>
  <r>
    <n v="18792"/>
    <n v="32"/>
    <x v="727"/>
    <n v="85"/>
    <d v="2017-10-06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82"/>
    <d v="1997-04-19T00:00:00"/>
    <n v="25.445786766869603"/>
    <s v="Human Resources Assistant I"/>
    <s v="n/a"/>
    <s v="Mass Customer"/>
    <s v="N"/>
    <s v="No"/>
    <n v="5"/>
    <m/>
  </r>
  <r>
    <n v="3331"/>
    <n v="86"/>
    <x v="727"/>
    <n v="92"/>
    <d v="2017-09-29T00:00:00"/>
    <b v="0"/>
    <s v="Approved"/>
    <s v="OHM Cycles"/>
    <s v="Standard"/>
    <s v="medium"/>
    <s v="medium"/>
    <n v="235.63"/>
    <n v="125.07"/>
    <d v="2004-08-07T00:00:00"/>
    <n v="110.56"/>
    <s v="Male"/>
    <n v="82"/>
    <d v="1997-04-19T00:00:00"/>
    <n v="25.445786766869603"/>
    <s v="Human Resources Assistant I"/>
    <s v="n/a"/>
    <s v="Mass Customer"/>
    <s v="N"/>
    <s v="No"/>
    <n v="5"/>
    <m/>
  </r>
  <r>
    <n v="10777"/>
    <n v="17"/>
    <x v="727"/>
    <n v="104"/>
    <d v="2017-09-17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82"/>
    <d v="1997-04-19T00:00:00"/>
    <n v="25.445786766869603"/>
    <s v="Human Resources Assistant I"/>
    <s v="n/a"/>
    <s v="Mass Customer"/>
    <s v="N"/>
    <s v="No"/>
    <n v="5"/>
    <m/>
  </r>
  <r>
    <n v="8007"/>
    <n v="83"/>
    <x v="727"/>
    <n v="159"/>
    <d v="2017-07-24T00:00:00"/>
    <b v="0"/>
    <s v="Approved"/>
    <s v="Solex"/>
    <s v="Touring"/>
    <s v="medium"/>
    <s v="large"/>
    <n v="2083.94"/>
    <n v="675.03"/>
    <d v="2013-09-16T00:00:00"/>
    <n v="1408.91"/>
    <s v="Male"/>
    <n v="82"/>
    <d v="1997-04-19T00:00:00"/>
    <n v="25.445786766869603"/>
    <s v="Human Resources Assistant I"/>
    <s v="n/a"/>
    <s v="Mass Customer"/>
    <s v="N"/>
    <s v="No"/>
    <n v="5"/>
    <m/>
  </r>
  <r>
    <n v="5112"/>
    <n v="45"/>
    <x v="727"/>
    <n v="280"/>
    <d v="2017-03-25T00:00:00"/>
    <b v="1"/>
    <s v="Approved"/>
    <s v="Solex"/>
    <s v="Standard"/>
    <s v="medium"/>
    <s v="medium"/>
    <n v="441.49"/>
    <n v="84.99"/>
    <d v="1993-04-12T00:00:00"/>
    <n v="356.5"/>
    <s v="Male"/>
    <n v="82"/>
    <d v="1997-04-19T00:00:00"/>
    <n v="25.445786766869603"/>
    <s v="Human Resources Assistant I"/>
    <s v="n/a"/>
    <s v="Mass Customer"/>
    <s v="N"/>
    <s v="No"/>
    <n v="5"/>
    <m/>
  </r>
  <r>
    <n v="19770"/>
    <n v="10"/>
    <x v="727"/>
    <n v="289"/>
    <d v="2017-03-16T00:00:00"/>
    <b v="0"/>
    <s v="Approved"/>
    <s v="WeareA2B"/>
    <s v="Touring"/>
    <s v="medium"/>
    <s v="medium"/>
    <n v="1466.68"/>
    <n v="363.25"/>
    <d v="2014-03-03T00:00:00"/>
    <n v="1103.43"/>
    <s v="Male"/>
    <n v="82"/>
    <d v="1997-04-19T00:00:00"/>
    <n v="25.445786766869603"/>
    <s v="Human Resources Assistant I"/>
    <s v="n/a"/>
    <s v="Mass Customer"/>
    <s v="N"/>
    <s v="No"/>
    <n v="5"/>
    <m/>
  </r>
  <r>
    <n v="5251"/>
    <n v="63"/>
    <x v="727"/>
    <n v="362"/>
    <d v="2017-01-02T00:00:00"/>
    <b v="0"/>
    <s v="Approved"/>
    <s v="Solex"/>
    <s v="Standard"/>
    <s v="medium"/>
    <s v="medium"/>
    <n v="1483.2"/>
    <n v="99.59"/>
    <d v="1998-12-17T00:00:00"/>
    <n v="1383.6100000000001"/>
    <s v="Male"/>
    <n v="82"/>
    <d v="1997-04-19T00:00:00"/>
    <n v="25.445786766869603"/>
    <s v="Human Resources Assistant I"/>
    <s v="n/a"/>
    <s v="Mass Customer"/>
    <s v="N"/>
    <s v="No"/>
    <n v="5"/>
    <m/>
  </r>
  <r>
    <n v="5488"/>
    <n v="90"/>
    <x v="728"/>
    <n v="41"/>
    <d v="2017-11-19T00:00:00"/>
    <b v="0"/>
    <s v="Approved"/>
    <s v="Solex"/>
    <s v="Standard"/>
    <s v="low"/>
    <s v="medium"/>
    <n v="945.04"/>
    <n v="507.58"/>
    <d v="1999-07-20T00:00:00"/>
    <n v="437.46"/>
    <s v="Female"/>
    <n v="82"/>
    <d v="1983-11-01T00:00:00"/>
    <n v="38.919759369926439"/>
    <s v="Social Worker"/>
    <s v="Health"/>
    <s v="High Net Worth"/>
    <s v="N"/>
    <s v="Yes"/>
    <n v="15"/>
    <m/>
  </r>
  <r>
    <n v="1626"/>
    <n v="38"/>
    <x v="728"/>
    <n v="87"/>
    <d v="2017-10-04T00:00:00"/>
    <b v="0"/>
    <s v="Approved"/>
    <s v="Trek Bicycles"/>
    <s v="Standard"/>
    <s v="medium"/>
    <s v="large"/>
    <n v="2091.4699999999998"/>
    <n v="388.92"/>
    <d v="2005-08-09T00:00:00"/>
    <n v="1702.5499999999997"/>
    <s v="Female"/>
    <n v="82"/>
    <d v="1983-11-01T00:00:00"/>
    <n v="38.919759369926439"/>
    <s v="Social Worker"/>
    <s v="Health"/>
    <s v="High Net Worth"/>
    <s v="N"/>
    <s v="Yes"/>
    <n v="15"/>
    <m/>
  </r>
  <r>
    <n v="1941"/>
    <n v="2"/>
    <x v="728"/>
    <n v="124"/>
    <d v="2017-08-28T00:00:00"/>
    <b v="0"/>
    <s v="Approved"/>
    <s v="Giant Bicycles"/>
    <s v="Road"/>
    <s v="low"/>
    <s v="small"/>
    <n v="590.26"/>
    <n v="525.33000000000004"/>
    <d v="2000-05-22T00:00:00"/>
    <n v="64.92999999999995"/>
    <s v="Female"/>
    <n v="82"/>
    <d v="1983-11-01T00:00:00"/>
    <n v="38.919759369926439"/>
    <s v="Social Worker"/>
    <s v="Health"/>
    <s v="High Net Worth"/>
    <s v="N"/>
    <s v="Yes"/>
    <n v="15"/>
    <m/>
  </r>
  <r>
    <n v="8603"/>
    <n v="7"/>
    <x v="728"/>
    <n v="222"/>
    <d v="2017-05-22T00:00:00"/>
    <b v="1"/>
    <s v="Approved"/>
    <s v="Giant Bicycles"/>
    <s v="Standard"/>
    <s v="medium"/>
    <s v="small"/>
    <n v="1311.44"/>
    <n v="1167.18"/>
    <d v="1997-05-10T00:00:00"/>
    <n v="144.26"/>
    <s v="Female"/>
    <n v="82"/>
    <d v="1983-11-01T00:00:00"/>
    <n v="38.919759369926439"/>
    <s v="Social Worker"/>
    <s v="Health"/>
    <s v="High Net Worth"/>
    <s v="N"/>
    <s v="Yes"/>
    <n v="15"/>
    <m/>
  </r>
  <r>
    <n v="786"/>
    <n v="0"/>
    <x v="728"/>
    <n v="260"/>
    <d v="2017-04-14T00:00:00"/>
    <b v="1"/>
    <s v="Approved"/>
    <s v="OHM Cycles"/>
    <s v="Standard"/>
    <s v="medium"/>
    <s v="medium"/>
    <n v="235.63"/>
    <n v="125.07"/>
    <d v="1997-08-25T00:00:00"/>
    <n v="110.56"/>
    <s v="Female"/>
    <n v="82"/>
    <d v="1983-11-01T00:00:00"/>
    <n v="38.919759369926439"/>
    <s v="Social Worker"/>
    <s v="Health"/>
    <s v="High Net Worth"/>
    <s v="N"/>
    <s v="Yes"/>
    <n v="15"/>
    <m/>
  </r>
  <r>
    <n v="15744"/>
    <n v="87"/>
    <x v="729"/>
    <n v="19"/>
    <d v="2017-12-11T00:00:00"/>
    <b v="0"/>
    <s v="Approved"/>
    <s v="OHM Cycles"/>
    <s v="Standard"/>
    <s v="medium"/>
    <s v="medium"/>
    <n v="1636.9"/>
    <n v="44.71"/>
    <d v="2014-10-10T00:00:00"/>
    <n v="1592.19"/>
    <s v="Female"/>
    <n v="62"/>
    <d v="1994-03-19T00:00:00"/>
    <n v="28.533457999746314"/>
    <s v="Payment Adjustment Coordinator"/>
    <s v="Manufacturing"/>
    <s v="High Net Worth"/>
    <s v="N"/>
    <s v="Yes"/>
    <n v="3"/>
    <m/>
  </r>
  <r>
    <n v="19674"/>
    <n v="86"/>
    <x v="729"/>
    <n v="44"/>
    <d v="2017-11-16T00:00:00"/>
    <b v="0"/>
    <s v="Approved"/>
    <s v="Norco Bicycles"/>
    <s v="Road"/>
    <s v="high"/>
    <s v="large"/>
    <n v="774.53"/>
    <n v="464.72"/>
    <d v="2003-03-18T00:00:00"/>
    <n v="309.80999999999995"/>
    <s v="Female"/>
    <n v="62"/>
    <d v="1994-03-19T00:00:00"/>
    <n v="28.533457999746314"/>
    <s v="Payment Adjustment Coordinator"/>
    <s v="Manufacturing"/>
    <s v="High Net Worth"/>
    <s v="N"/>
    <s v="Yes"/>
    <n v="3"/>
    <m/>
  </r>
  <r>
    <n v="3995"/>
    <n v="80"/>
    <x v="729"/>
    <n v="144"/>
    <d v="2017-08-08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62"/>
    <d v="1994-03-19T00:00:00"/>
    <n v="28.533457999746314"/>
    <s v="Payment Adjustment Coordinator"/>
    <s v="Manufacturing"/>
    <s v="High Net Worth"/>
    <s v="N"/>
    <s v="Yes"/>
    <n v="3"/>
    <m/>
  </r>
  <r>
    <n v="16610"/>
    <n v="1"/>
    <x v="729"/>
    <n v="145"/>
    <d v="2017-08-07T00:00:00"/>
    <b v="0"/>
    <s v="Approved"/>
    <s v="Giant Bicycles"/>
    <s v="Touring"/>
    <s v="medium"/>
    <s v="large"/>
    <n v="1873.97"/>
    <n v="863.95"/>
    <d v="2011-01-10T00:00:00"/>
    <n v="1010.02"/>
    <s v="Female"/>
    <n v="62"/>
    <d v="1994-03-19T00:00:00"/>
    <n v="28.533457999746314"/>
    <s v="Payment Adjustment Coordinator"/>
    <s v="Manufacturing"/>
    <s v="High Net Worth"/>
    <s v="N"/>
    <s v="Yes"/>
    <n v="3"/>
    <m/>
  </r>
  <r>
    <n v="1035"/>
    <n v="0"/>
    <x v="729"/>
    <n v="357"/>
    <d v="2017-01-07T00:00:00"/>
    <b v="0"/>
    <s v="Approved"/>
    <s v="Solex"/>
    <s v="Standard"/>
    <s v="medium"/>
    <s v="medium"/>
    <n v="71.489999999999995"/>
    <n v="53.62"/>
    <d v="2012-09-15T00:00:00"/>
    <n v="17.869999999999997"/>
    <s v="Female"/>
    <n v="62"/>
    <d v="1994-03-19T00:00:00"/>
    <n v="28.533457999746314"/>
    <s v="Payment Adjustment Coordinator"/>
    <s v="Manufacturing"/>
    <s v="High Net Worth"/>
    <s v="N"/>
    <s v="Yes"/>
    <n v="3"/>
    <m/>
  </r>
  <r>
    <n v="6295"/>
    <n v="55"/>
    <x v="730"/>
    <n v="6"/>
    <d v="2017-12-24T00:00:00"/>
    <b v="0"/>
    <s v="Approved"/>
    <s v="Trek Bicycles"/>
    <s v="Road"/>
    <s v="medium"/>
    <s v="large"/>
    <n v="1894.19"/>
    <n v="598.76"/>
    <d v="2003-07-21T00:00:00"/>
    <n v="1295.43"/>
    <s v="Female"/>
    <n v="61"/>
    <d v="1966-08-26T00:00:00"/>
    <n v="56.114279917871649"/>
    <s v="Junior Executive"/>
    <s v="Health"/>
    <s v="Mass Customer"/>
    <s v="N"/>
    <s v="No"/>
    <n v="7"/>
    <m/>
  </r>
  <r>
    <n v="9119"/>
    <n v="38"/>
    <x v="730"/>
    <n v="99"/>
    <d v="2017-09-22T00:00:00"/>
    <b v="1"/>
    <s v="Approved"/>
    <s v="Solex"/>
    <s v="Standard"/>
    <s v="medium"/>
    <s v="medium"/>
    <n v="1577.53"/>
    <n v="826.51"/>
    <d v="2011-03-16T00:00:00"/>
    <n v="751.02"/>
    <s v="Female"/>
    <n v="61"/>
    <d v="1966-08-26T00:00:00"/>
    <n v="56.114279917871649"/>
    <s v="Junior Executive"/>
    <s v="Health"/>
    <s v="Mass Customer"/>
    <s v="N"/>
    <s v="No"/>
    <n v="7"/>
    <m/>
  </r>
  <r>
    <n v="5660"/>
    <n v="68"/>
    <x v="730"/>
    <n v="119"/>
    <d v="2017-09-02T00:00:00"/>
    <b v="1"/>
    <s v="Approved"/>
    <s v="OHM Cycles"/>
    <s v="Standard"/>
    <s v="medium"/>
    <s v="medium"/>
    <n v="1636.9"/>
    <n v="44.71"/>
    <d v="2010-08-20T00:00:00"/>
    <n v="1592.19"/>
    <s v="Female"/>
    <n v="61"/>
    <d v="1966-08-26T00:00:00"/>
    <n v="56.114279917871649"/>
    <s v="Junior Executive"/>
    <s v="Health"/>
    <s v="Mass Customer"/>
    <s v="N"/>
    <s v="No"/>
    <n v="7"/>
    <m/>
  </r>
  <r>
    <n v="10928"/>
    <n v="82"/>
    <x v="730"/>
    <n v="251"/>
    <d v="2017-04-23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61"/>
    <d v="1966-08-26T00:00:00"/>
    <n v="56.114279917871649"/>
    <s v="Junior Executive"/>
    <s v="Health"/>
    <s v="Mass Customer"/>
    <s v="N"/>
    <s v="No"/>
    <n v="7"/>
    <m/>
  </r>
  <r>
    <n v="8759"/>
    <n v="22"/>
    <x v="730"/>
    <n v="255"/>
    <d v="2017-04-19T00:00:00"/>
    <b v="1"/>
    <s v="Approved"/>
    <s v="WeareA2B"/>
    <s v="Standard"/>
    <s v="medium"/>
    <s v="medium"/>
    <n v="60.34"/>
    <n v="45.26"/>
    <d v="1993-07-15T00:00:00"/>
    <n v="15.080000000000005"/>
    <s v="Female"/>
    <n v="61"/>
    <d v="1966-08-26T00:00:00"/>
    <n v="56.114279917871649"/>
    <s v="Junior Executive"/>
    <s v="Health"/>
    <s v="Mass Customer"/>
    <s v="N"/>
    <s v="No"/>
    <n v="7"/>
    <m/>
  </r>
  <r>
    <n v="16098"/>
    <n v="81"/>
    <x v="730"/>
    <n v="330"/>
    <d v="2017-02-03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61"/>
    <d v="1966-08-26T00:00:00"/>
    <n v="56.114279917871649"/>
    <s v="Junior Executive"/>
    <s v="Health"/>
    <s v="Mass Customer"/>
    <s v="N"/>
    <s v="No"/>
    <n v="7"/>
    <m/>
  </r>
  <r>
    <n v="1299"/>
    <n v="70"/>
    <x v="730"/>
    <n v="335"/>
    <d v="2017-01-29T00:00:00"/>
    <b v="1"/>
    <s v="Approved"/>
    <s v="Trek Bicycles"/>
    <s v="Standard"/>
    <s v="high"/>
    <s v="medium"/>
    <n v="495.72"/>
    <n v="297.43"/>
    <d v="2015-04-11T00:00:00"/>
    <n v="198.29000000000002"/>
    <s v="Female"/>
    <n v="61"/>
    <d v="1966-08-26T00:00:00"/>
    <n v="56.114279917871649"/>
    <s v="Junior Executive"/>
    <s v="Health"/>
    <s v="Mass Customer"/>
    <s v="N"/>
    <s v="No"/>
    <n v="7"/>
    <m/>
  </r>
  <r>
    <n v="8931"/>
    <n v="35"/>
    <x v="731"/>
    <n v="8"/>
    <d v="2017-12-22T00:00:00"/>
    <b v="1"/>
    <s v="Approved"/>
    <s v="Trek Bicycles"/>
    <s v="Standard"/>
    <s v="low"/>
    <s v="medium"/>
    <n v="1057.51"/>
    <n v="154.4"/>
    <d v="1994-07-12T00:00:00"/>
    <n v="903.11"/>
    <s v="Female"/>
    <n v="73"/>
    <d v="1980-11-02T00:00:00"/>
    <n v="41.917019643581931"/>
    <s v="Research Associate"/>
    <s v="n/a"/>
    <s v="Mass Customer"/>
    <s v="N"/>
    <s v="No"/>
    <n v="3"/>
    <m/>
  </r>
  <r>
    <n v="11626"/>
    <n v="67"/>
    <x v="731"/>
    <n v="17"/>
    <d v="2017-12-13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73"/>
    <d v="1980-11-02T00:00:00"/>
    <n v="41.917019643581931"/>
    <s v="Research Associate"/>
    <s v="n/a"/>
    <s v="Mass Customer"/>
    <s v="N"/>
    <s v="No"/>
    <n v="3"/>
    <m/>
  </r>
  <r>
    <n v="2636"/>
    <n v="77"/>
    <x v="731"/>
    <n v="33"/>
    <d v="2017-11-27T00:00:00"/>
    <b v="1"/>
    <s v="Approved"/>
    <s v="Norco Bicycles"/>
    <s v="Road"/>
    <s v="medium"/>
    <s v="large"/>
    <n v="1240.31"/>
    <n v="795.1"/>
    <d v="2011-01-10T00:00:00"/>
    <n v="445.20999999999992"/>
    <s v="Female"/>
    <n v="73"/>
    <d v="1980-11-02T00:00:00"/>
    <n v="41.917019643581931"/>
    <s v="Research Associate"/>
    <s v="n/a"/>
    <s v="Mass Customer"/>
    <s v="N"/>
    <s v="No"/>
    <n v="3"/>
    <m/>
  </r>
  <r>
    <n v="17630"/>
    <n v="38"/>
    <x v="731"/>
    <n v="49"/>
    <d v="2017-11-11T00:00:00"/>
    <b v="0"/>
    <s v="Approved"/>
    <s v="Solex"/>
    <s v="Standard"/>
    <s v="medium"/>
    <s v="medium"/>
    <n v="1577.53"/>
    <n v="826.51"/>
    <d v="2011-03-16T00:00:00"/>
    <n v="751.02"/>
    <s v="Female"/>
    <n v="73"/>
    <d v="1980-11-02T00:00:00"/>
    <n v="41.917019643581931"/>
    <s v="Research Associate"/>
    <s v="n/a"/>
    <s v="Mass Customer"/>
    <s v="N"/>
    <s v="No"/>
    <n v="3"/>
    <m/>
  </r>
  <r>
    <n v="9349"/>
    <n v="45"/>
    <x v="731"/>
    <n v="66"/>
    <d v="2017-10-25T00:00:00"/>
    <b v="0"/>
    <s v="Approved"/>
    <s v="Solex"/>
    <s v="Standard"/>
    <s v="medium"/>
    <s v="medium"/>
    <n v="441.49"/>
    <n v="84.99"/>
    <d v="1993-04-12T00:00:00"/>
    <n v="356.5"/>
    <s v="Female"/>
    <n v="73"/>
    <d v="1980-11-02T00:00:00"/>
    <n v="41.917019643581931"/>
    <s v="Research Associate"/>
    <s v="n/a"/>
    <s v="Mass Customer"/>
    <s v="N"/>
    <s v="No"/>
    <n v="3"/>
    <m/>
  </r>
  <r>
    <n v="3878"/>
    <n v="0"/>
    <x v="732"/>
    <m/>
    <d v="2017-07-30T00:00:00"/>
    <b v="0"/>
    <s v="Approved"/>
    <m/>
    <m/>
    <m/>
    <m/>
    <n v="1102.68"/>
    <m/>
    <m/>
    <m/>
    <m/>
    <m/>
    <m/>
    <m/>
    <m/>
    <m/>
    <m/>
    <m/>
    <m/>
    <m/>
    <m/>
  </r>
  <r>
    <n v="3119"/>
    <n v="91"/>
    <x v="731"/>
    <n v="75"/>
    <d v="2017-10-16T00:00:00"/>
    <b v="0"/>
    <s v="Approved"/>
    <s v="Solex"/>
    <s v="Standard"/>
    <s v="medium"/>
    <s v="medium"/>
    <n v="100.35"/>
    <n v="75.260000000000005"/>
    <d v="1999-07-26T00:00:00"/>
    <n v="25.089999999999989"/>
    <s v="Female"/>
    <n v="73"/>
    <d v="1980-11-02T00:00:00"/>
    <n v="41.917019643581931"/>
    <s v="Research Associate"/>
    <s v="n/a"/>
    <s v="Mass Customer"/>
    <s v="N"/>
    <s v="No"/>
    <n v="3"/>
    <m/>
  </r>
  <r>
    <n v="2219"/>
    <n v="75"/>
    <x v="731"/>
    <n v="114"/>
    <d v="2017-09-07T00:00:00"/>
    <b v="0"/>
    <s v="Approved"/>
    <s v="Giant Bicycles"/>
    <s v="Touring"/>
    <s v="medium"/>
    <s v="large"/>
    <n v="1873.97"/>
    <n v="863.95"/>
    <d v="2006-05-22T00:00:00"/>
    <n v="1010.02"/>
    <s v="Female"/>
    <n v="73"/>
    <d v="1980-11-02T00:00:00"/>
    <n v="41.917019643581931"/>
    <s v="Research Associate"/>
    <s v="n/a"/>
    <s v="Mass Customer"/>
    <s v="N"/>
    <s v="No"/>
    <n v="3"/>
    <m/>
  </r>
  <r>
    <n v="8914"/>
    <n v="89"/>
    <x v="731"/>
    <n v="150"/>
    <d v="2017-08-02T00:00:00"/>
    <b v="1"/>
    <s v="Approved"/>
    <s v="WeareA2B"/>
    <s v="Touring"/>
    <s v="medium"/>
    <s v="large"/>
    <n v="1362.99"/>
    <n v="57.74"/>
    <d v="1993-04-20T00:00:00"/>
    <n v="1305.25"/>
    <s v="Female"/>
    <n v="73"/>
    <d v="1980-11-02T00:00:00"/>
    <n v="41.917019643581931"/>
    <s v="Research Associate"/>
    <s v="n/a"/>
    <s v="Mass Customer"/>
    <s v="N"/>
    <s v="No"/>
    <n v="3"/>
    <m/>
  </r>
  <r>
    <n v="7445"/>
    <n v="14"/>
    <x v="731"/>
    <n v="321"/>
    <d v="2017-02-12T00:00:00"/>
    <b v="1"/>
    <s v="Approved"/>
    <s v="Trek Bicycles"/>
    <s v="Standard"/>
    <s v="medium"/>
    <s v="small"/>
    <n v="1386.84"/>
    <n v="1234.29"/>
    <d v="2003-08-05T00:00:00"/>
    <n v="152.54999999999995"/>
    <s v="Female"/>
    <n v="73"/>
    <d v="1980-11-02T00:00:00"/>
    <n v="41.917019643581931"/>
    <s v="Research Associate"/>
    <s v="n/a"/>
    <s v="Mass Customer"/>
    <s v="N"/>
    <s v="No"/>
    <n v="3"/>
    <m/>
  </r>
  <r>
    <n v="16543"/>
    <n v="69"/>
    <x v="731"/>
    <n v="341"/>
    <d v="2017-01-23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73"/>
    <d v="1980-11-02T00:00:00"/>
    <n v="41.917019643581931"/>
    <s v="Research Associate"/>
    <s v="n/a"/>
    <s v="Mass Customer"/>
    <s v="N"/>
    <s v="No"/>
    <n v="3"/>
    <m/>
  </r>
  <r>
    <n v="737"/>
    <n v="42"/>
    <x v="731"/>
    <n v="354"/>
    <d v="2017-01-10T00:00:00"/>
    <b v="1"/>
    <s v="Approved"/>
    <s v="OHM Cycles"/>
    <s v="Road"/>
    <s v="medium"/>
    <s v="small"/>
    <n v="1810"/>
    <n v="1610.9"/>
    <d v="2008-03-19T00:00:00"/>
    <n v="199.09999999999991"/>
    <s v="Female"/>
    <n v="73"/>
    <d v="1980-11-02T00:00:00"/>
    <n v="41.917019643581931"/>
    <s v="Research Associate"/>
    <s v="n/a"/>
    <s v="Mass Customer"/>
    <s v="N"/>
    <s v="No"/>
    <n v="3"/>
    <m/>
  </r>
  <r>
    <n v="4088"/>
    <n v="96"/>
    <x v="733"/>
    <n v="116"/>
    <d v="2017-09-05T00:00:00"/>
    <b v="0"/>
    <s v="Approved"/>
    <s v="WeareA2B"/>
    <s v="Road"/>
    <s v="low"/>
    <s v="small"/>
    <n v="1172.78"/>
    <n v="1043.77"/>
    <d v="2002-10-10T00:00:00"/>
    <n v="129.01"/>
    <s v="Female"/>
    <n v="75"/>
    <d v="1992-11-09T00:00:00"/>
    <n v="29.889622383625071"/>
    <s v="Business Systems Development Analyst"/>
    <s v="Retail"/>
    <s v="Affluent Customer"/>
    <s v="N"/>
    <s v="No"/>
    <n v="8"/>
    <m/>
  </r>
  <r>
    <n v="1775"/>
    <n v="43"/>
    <x v="733"/>
    <n v="202"/>
    <d v="2017-06-11T00:00:00"/>
    <b v="1"/>
    <s v="Approved"/>
    <s v="Solex"/>
    <s v="Standard"/>
    <s v="medium"/>
    <s v="medium"/>
    <n v="1151.96"/>
    <n v="649.49"/>
    <d v="1999-12-04T00:00:00"/>
    <n v="502.47"/>
    <s v="Female"/>
    <n v="75"/>
    <d v="1992-11-09T00:00:00"/>
    <n v="29.889622383625071"/>
    <s v="Business Systems Development Analyst"/>
    <s v="Retail"/>
    <s v="Affluent Customer"/>
    <s v="N"/>
    <s v="No"/>
    <n v="8"/>
    <m/>
  </r>
  <r>
    <n v="4535"/>
    <n v="93"/>
    <x v="733"/>
    <n v="333"/>
    <d v="2017-01-31T00:00:00"/>
    <b v="1"/>
    <s v="Approved"/>
    <s v="WeareA2B"/>
    <s v="Standard"/>
    <s v="medium"/>
    <s v="medium"/>
    <n v="1065.03"/>
    <n v="230.09"/>
    <d v="2000-11-03T00:00:00"/>
    <n v="834.93999999999994"/>
    <s v="Female"/>
    <n v="75"/>
    <d v="1992-11-09T00:00:00"/>
    <n v="29.889622383625071"/>
    <s v="Business Systems Development Analyst"/>
    <s v="Retail"/>
    <s v="Affluent Customer"/>
    <s v="N"/>
    <s v="No"/>
    <n v="8"/>
    <m/>
  </r>
  <r>
    <n v="18250"/>
    <n v="23"/>
    <x v="733"/>
    <n v="337"/>
    <d v="2017-01-27T00:00:00"/>
    <b v="1"/>
    <s v="Approved"/>
    <s v="Norco Bicycles"/>
    <s v="Mountain"/>
    <s v="low"/>
    <s v="small"/>
    <n v="688.63"/>
    <n v="612.88"/>
    <d v="1993-10-02T00:00:00"/>
    <n v="75.75"/>
    <s v="Female"/>
    <n v="75"/>
    <d v="1992-11-09T00:00:00"/>
    <n v="29.889622383625071"/>
    <s v="Business Systems Development Analyst"/>
    <s v="Retail"/>
    <s v="Affluent Customer"/>
    <s v="N"/>
    <s v="No"/>
    <n v="8"/>
    <m/>
  </r>
  <r>
    <n v="5428"/>
    <n v="23"/>
    <x v="734"/>
    <n v="62"/>
    <d v="2017-10-29T00:00:00"/>
    <b v="1"/>
    <s v="Approved"/>
    <s v="Norco Bicycles"/>
    <s v="Mountain"/>
    <s v="low"/>
    <s v="small"/>
    <n v="688.63"/>
    <n v="612.88"/>
    <d v="1993-10-02T00:00:00"/>
    <n v="75.75"/>
    <s v="Male"/>
    <n v="49"/>
    <d v="1984-07-25T00:00:00"/>
    <n v="38.188252520294263"/>
    <n v="0"/>
    <s v="Argiculture"/>
    <s v="Mass Customer"/>
    <s v="N"/>
    <s v="No"/>
    <n v="5"/>
    <m/>
  </r>
  <r>
    <n v="13695"/>
    <n v="54"/>
    <x v="734"/>
    <n v="124"/>
    <d v="2017-08-28T00:00:00"/>
    <b v="0"/>
    <s v="Approved"/>
    <s v="WeareA2B"/>
    <s v="Standard"/>
    <s v="medium"/>
    <s v="medium"/>
    <n v="1292.8399999999999"/>
    <n v="13.44"/>
    <d v="2009-04-12T00:00:00"/>
    <n v="1279.3999999999999"/>
    <s v="Male"/>
    <n v="49"/>
    <d v="1984-07-25T00:00:00"/>
    <n v="38.188252520294263"/>
    <n v="0"/>
    <s v="Argiculture"/>
    <s v="Mass Customer"/>
    <s v="N"/>
    <s v="No"/>
    <n v="5"/>
    <m/>
  </r>
  <r>
    <n v="10144"/>
    <n v="64"/>
    <x v="734"/>
    <n v="194"/>
    <d v="2017-06-19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49"/>
    <d v="1984-07-25T00:00:00"/>
    <n v="38.188252520294263"/>
    <n v="0"/>
    <s v="Argiculture"/>
    <s v="Mass Customer"/>
    <s v="N"/>
    <s v="No"/>
    <n v="5"/>
    <m/>
  </r>
  <r>
    <n v="16309"/>
    <n v="57"/>
    <x v="734"/>
    <n v="321"/>
    <d v="2017-02-12T00:00:00"/>
    <b v="1"/>
    <s v="Approved"/>
    <s v="WeareA2B"/>
    <s v="Touring"/>
    <s v="medium"/>
    <s v="large"/>
    <n v="1890.39"/>
    <n v="260.14"/>
    <d v="1991-01-21T00:00:00"/>
    <n v="1630.25"/>
    <s v="Male"/>
    <n v="49"/>
    <d v="1984-07-25T00:00:00"/>
    <n v="38.188252520294263"/>
    <n v="0"/>
    <s v="Argiculture"/>
    <s v="Mass Customer"/>
    <s v="N"/>
    <s v="No"/>
    <n v="5"/>
    <m/>
  </r>
  <r>
    <n v="9181"/>
    <n v="10"/>
    <x v="734"/>
    <n v="329"/>
    <d v="2017-02-04T00:00:00"/>
    <b v="1"/>
    <s v="Approved"/>
    <s v="WeareA2B"/>
    <s v="Touring"/>
    <s v="medium"/>
    <s v="medium"/>
    <n v="1466.68"/>
    <n v="363.25"/>
    <d v="2014-03-03T00:00:00"/>
    <n v="1103.43"/>
    <s v="Male"/>
    <n v="49"/>
    <d v="1984-07-25T00:00:00"/>
    <n v="38.188252520294263"/>
    <n v="0"/>
    <s v="Argiculture"/>
    <s v="Mass Customer"/>
    <s v="N"/>
    <s v="No"/>
    <n v="5"/>
    <m/>
  </r>
  <r>
    <n v="19158"/>
    <n v="32"/>
    <x v="734"/>
    <n v="363"/>
    <d v="2017-01-01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49"/>
    <d v="1984-07-25T00:00:00"/>
    <n v="38.188252520294263"/>
    <n v="0"/>
    <s v="Argiculture"/>
    <s v="Mass Customer"/>
    <s v="N"/>
    <s v="No"/>
    <n v="5"/>
    <m/>
  </r>
  <r>
    <n v="13271"/>
    <n v="85"/>
    <x v="735"/>
    <n v="50"/>
    <d v="2017-11-10T00:00:00"/>
    <b v="0"/>
    <s v="Approved"/>
    <s v="WeareA2B"/>
    <s v="Standard"/>
    <s v="medium"/>
    <s v="medium"/>
    <n v="1228.07"/>
    <n v="400.91"/>
    <d v="1994-07-12T00:00:00"/>
    <n v="827.15999999999985"/>
    <s v="Male"/>
    <n v="53"/>
    <d v="1977-01-12T00:00:00"/>
    <n v="45.725238821981236"/>
    <s v="Analog Circuit Design manager"/>
    <s v="Retail"/>
    <s v="High Net Worth"/>
    <s v="N"/>
    <s v="No"/>
    <n v="12"/>
    <m/>
  </r>
  <r>
    <n v="4451"/>
    <n v="21"/>
    <x v="735"/>
    <n v="284"/>
    <d v="2017-03-21T00:00:00"/>
    <b v="1"/>
    <s v="Approved"/>
    <s v="WeareA2B"/>
    <s v="Touring"/>
    <s v="medium"/>
    <s v="medium"/>
    <n v="1466.68"/>
    <n v="363.25"/>
    <d v="1994-08-10T00:00:00"/>
    <n v="1103.43"/>
    <s v="Male"/>
    <n v="53"/>
    <d v="1977-01-12T00:00:00"/>
    <n v="45.725238821981236"/>
    <s v="Analog Circuit Design manager"/>
    <s v="Retail"/>
    <s v="High Net Worth"/>
    <s v="N"/>
    <s v="No"/>
    <n v="12"/>
    <m/>
  </r>
  <r>
    <n v="6314"/>
    <n v="38"/>
    <x v="735"/>
    <n v="308"/>
    <d v="2017-02-25T00:00:00"/>
    <b v="1"/>
    <s v="Approved"/>
    <s v="Trek Bicycles"/>
    <s v="Standard"/>
    <s v="medium"/>
    <s v="large"/>
    <n v="2091.4699999999998"/>
    <n v="388.92"/>
    <d v="1991-01-21T00:00:00"/>
    <n v="1702.5499999999997"/>
    <s v="Male"/>
    <n v="53"/>
    <d v="1977-01-12T00:00:00"/>
    <n v="45.725238821981236"/>
    <s v="Analog Circuit Design manager"/>
    <s v="Retail"/>
    <s v="High Net Worth"/>
    <s v="N"/>
    <s v="No"/>
    <n v="12"/>
    <m/>
  </r>
  <r>
    <n v="2934"/>
    <n v="57"/>
    <x v="736"/>
    <n v="2"/>
    <d v="2017-12-28T00:00:00"/>
    <b v="0"/>
    <s v="Approved"/>
    <s v="WeareA2B"/>
    <s v="Touring"/>
    <s v="medium"/>
    <s v="large"/>
    <n v="1890.39"/>
    <n v="260.14"/>
    <d v="2015-10-18T00:00:00"/>
    <n v="1630.25"/>
    <s v="Male"/>
    <n v="35"/>
    <d v="1975-06-27T00:00:00"/>
    <n v="47.273184027143579"/>
    <s v="VP Sales"/>
    <s v="Health"/>
    <s v="Mass Customer"/>
    <s v="N"/>
    <s v="Yes"/>
    <n v="4"/>
    <m/>
  </r>
  <r>
    <n v="10316"/>
    <n v="70"/>
    <x v="736"/>
    <n v="62"/>
    <d v="2017-10-29T00:00:00"/>
    <b v="1"/>
    <s v="Approved"/>
    <s v="Trek Bicycles"/>
    <s v="Standard"/>
    <s v="high"/>
    <s v="medium"/>
    <n v="495.72"/>
    <n v="297.43"/>
    <d v="2000-05-22T00:00:00"/>
    <n v="198.29000000000002"/>
    <s v="Male"/>
    <n v="35"/>
    <d v="1975-06-27T00:00:00"/>
    <n v="47.273184027143579"/>
    <s v="VP Sales"/>
    <s v="Health"/>
    <s v="Mass Customer"/>
    <s v="N"/>
    <s v="Yes"/>
    <n v="4"/>
    <m/>
  </r>
  <r>
    <n v="5260"/>
    <n v="50"/>
    <x v="736"/>
    <n v="134"/>
    <d v="2017-08-18T00:00:00"/>
    <b v="0"/>
    <s v="Approved"/>
    <s v="WeareA2B"/>
    <s v="Standard"/>
    <s v="medium"/>
    <s v="small"/>
    <n v="175.89"/>
    <n v="131.91999999999999"/>
    <d v="1997-10-04T00:00:00"/>
    <n v="43.97"/>
    <s v="Male"/>
    <n v="35"/>
    <d v="1975-06-27T00:00:00"/>
    <n v="47.273184027143579"/>
    <s v="VP Sales"/>
    <s v="Health"/>
    <s v="Mass Customer"/>
    <s v="N"/>
    <s v="Yes"/>
    <n v="4"/>
    <m/>
  </r>
  <r>
    <n v="16817"/>
    <n v="31"/>
    <x v="736"/>
    <n v="181"/>
    <d v="2017-07-02T00:00:00"/>
    <b v="0"/>
    <s v="Approved"/>
    <s v="Giant Bicycles"/>
    <s v="Standard"/>
    <s v="medium"/>
    <s v="medium"/>
    <n v="230.91"/>
    <n v="173.18"/>
    <d v="1995-12-19T00:00:00"/>
    <n v="57.72999999999999"/>
    <s v="Male"/>
    <n v="35"/>
    <d v="1975-06-27T00:00:00"/>
    <n v="47.273184027143579"/>
    <s v="VP Sales"/>
    <s v="Health"/>
    <s v="Mass Customer"/>
    <s v="N"/>
    <s v="Yes"/>
    <n v="4"/>
    <m/>
  </r>
  <r>
    <n v="813"/>
    <n v="76"/>
    <x v="736"/>
    <n v="338"/>
    <d v="2017-01-26T00:00:00"/>
    <b v="0"/>
    <s v="Approved"/>
    <s v="WeareA2B"/>
    <s v="Standard"/>
    <s v="low"/>
    <s v="medium"/>
    <n v="642.30999999999995"/>
    <n v="513.85"/>
    <d v="1991-07-10T00:00:00"/>
    <n v="128.45999999999992"/>
    <s v="Male"/>
    <n v="35"/>
    <d v="1975-06-27T00:00:00"/>
    <n v="47.273184027143579"/>
    <s v="VP Sales"/>
    <s v="Health"/>
    <s v="Mass Customer"/>
    <s v="N"/>
    <s v="Yes"/>
    <n v="4"/>
    <m/>
  </r>
  <r>
    <n v="6507"/>
    <n v="20"/>
    <x v="737"/>
    <n v="115"/>
    <d v="2017-09-06T00:00:00"/>
    <b v="1"/>
    <s v="Approved"/>
    <s v="Trek Bicycles"/>
    <s v="Standard"/>
    <s v="medium"/>
    <s v="small"/>
    <n v="1775.81"/>
    <n v="1580.47"/>
    <d v="2010-05-05T00:00:00"/>
    <n v="195.33999999999992"/>
    <s v="Female"/>
    <n v="61"/>
    <d v="1954-08-22T00:00:00"/>
    <n v="68.133458000063428"/>
    <s v="Developer II"/>
    <s v="n/a"/>
    <s v="Mass Customer"/>
    <s v="N"/>
    <s v="No"/>
    <n v="5"/>
    <m/>
  </r>
  <r>
    <n v="8912"/>
    <n v="56"/>
    <x v="737"/>
    <n v="122"/>
    <d v="2017-08-30T00:00:00"/>
    <b v="0"/>
    <s v="Approved"/>
    <s v="OHM Cycles"/>
    <s v="Standard"/>
    <s v="medium"/>
    <s v="medium"/>
    <n v="183.86"/>
    <n v="137.9"/>
    <d v="1997-10-04T00:00:00"/>
    <n v="45.960000000000008"/>
    <s v="Female"/>
    <n v="61"/>
    <d v="1954-08-22T00:00:00"/>
    <n v="68.133458000063428"/>
    <s v="Developer II"/>
    <s v="n/a"/>
    <s v="Mass Customer"/>
    <s v="N"/>
    <s v="No"/>
    <n v="5"/>
    <m/>
  </r>
  <r>
    <n v="3905"/>
    <n v="0"/>
    <x v="738"/>
    <m/>
    <d v="2017-03-11T00:00:00"/>
    <m/>
    <s v="Approved"/>
    <s v="Solex"/>
    <s v="Road"/>
    <s v="medium"/>
    <s v="medium"/>
    <n v="416.98"/>
    <n v="312.74"/>
    <n v="35560"/>
    <m/>
    <m/>
    <m/>
    <m/>
    <m/>
    <m/>
    <m/>
    <m/>
    <m/>
    <m/>
    <m/>
    <m/>
  </r>
  <r>
    <n v="13784"/>
    <n v="90"/>
    <x v="737"/>
    <n v="152"/>
    <d v="2017-07-31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61"/>
    <d v="1954-08-22T00:00:00"/>
    <n v="68.133458000063428"/>
    <s v="Developer II"/>
    <s v="n/a"/>
    <s v="Mass Customer"/>
    <s v="N"/>
    <s v="No"/>
    <n v="5"/>
    <m/>
  </r>
  <r>
    <n v="12306"/>
    <n v="13"/>
    <x v="737"/>
    <n v="167"/>
    <d v="2017-07-16T00:00:00"/>
    <b v="0"/>
    <s v="Approved"/>
    <s v="Solex"/>
    <s v="Standard"/>
    <s v="medium"/>
    <s v="medium"/>
    <n v="1163.8900000000001"/>
    <n v="589.27"/>
    <d v="2016-07-09T00:00:00"/>
    <n v="574.62000000000012"/>
    <s v="Female"/>
    <n v="61"/>
    <d v="1954-08-22T00:00:00"/>
    <n v="68.133458000063428"/>
    <s v="Developer II"/>
    <s v="n/a"/>
    <s v="Mass Customer"/>
    <s v="N"/>
    <s v="No"/>
    <n v="5"/>
    <m/>
  </r>
  <r>
    <n v="13055"/>
    <n v="82"/>
    <x v="737"/>
    <n v="280"/>
    <d v="2017-03-25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61"/>
    <d v="1954-08-22T00:00:00"/>
    <n v="68.133458000063428"/>
    <s v="Developer II"/>
    <s v="n/a"/>
    <s v="Mass Customer"/>
    <s v="N"/>
    <s v="No"/>
    <n v="5"/>
    <m/>
  </r>
  <r>
    <n v="13570"/>
    <n v="44"/>
    <x v="737"/>
    <n v="293"/>
    <d v="2017-03-12T00:00:00"/>
    <b v="1"/>
    <s v="Approved"/>
    <s v="WeareA2B"/>
    <s v="Standard"/>
    <s v="medium"/>
    <s v="medium"/>
    <n v="1769.64"/>
    <n v="108.76"/>
    <d v="2011-05-09T00:00:00"/>
    <n v="1660.88"/>
    <s v="Female"/>
    <n v="61"/>
    <d v="1954-08-22T00:00:00"/>
    <n v="68.133458000063428"/>
    <s v="Developer II"/>
    <s v="n/a"/>
    <s v="Mass Customer"/>
    <s v="N"/>
    <s v="No"/>
    <n v="5"/>
    <m/>
  </r>
  <r>
    <n v="2074"/>
    <n v="12"/>
    <x v="739"/>
    <n v="0"/>
    <d v="2017-12-30T00:00:00"/>
    <b v="1"/>
    <s v="Approved"/>
    <s v="WeareA2B"/>
    <s v="Standard"/>
    <s v="medium"/>
    <s v="medium"/>
    <n v="1231.1500000000001"/>
    <n v="161.6"/>
    <d v="2010-05-05T00:00:00"/>
    <n v="1069.5500000000002"/>
    <s v="Female"/>
    <n v="37"/>
    <d v="1976-12-19T00:00:00"/>
    <n v="45.790992246321657"/>
    <s v="Administrative Assistant I"/>
    <s v="Financial Services"/>
    <s v="Mass Customer"/>
    <s v="N"/>
    <s v="Yes"/>
    <n v="17"/>
    <m/>
  </r>
  <r>
    <n v="6852"/>
    <n v="33"/>
    <x v="739"/>
    <n v="54"/>
    <d v="2017-11-06T00:00:00"/>
    <b v="1"/>
    <s v="Approved"/>
    <s v="Giant Bicycles"/>
    <s v="Standard"/>
    <s v="medium"/>
    <s v="small"/>
    <n v="1311.44"/>
    <n v="1167.18"/>
    <d v="2003-03-18T00:00:00"/>
    <n v="144.26"/>
    <s v="Female"/>
    <n v="37"/>
    <d v="1976-12-19T00:00:00"/>
    <n v="45.790992246321657"/>
    <s v="Administrative Assistant I"/>
    <s v="Financial Services"/>
    <s v="Mass Customer"/>
    <s v="N"/>
    <s v="Yes"/>
    <n v="17"/>
    <m/>
  </r>
  <r>
    <n v="12638"/>
    <n v="16"/>
    <x v="739"/>
    <n v="99"/>
    <d v="2017-09-22T00:00:00"/>
    <b v="0"/>
    <s v="Approved"/>
    <s v="Norco Bicycles"/>
    <s v="Standard"/>
    <s v="high"/>
    <s v="small"/>
    <n v="1661.92"/>
    <n v="1479.11"/>
    <d v="1996-04-05T00:00:00"/>
    <n v="182.81000000000017"/>
    <s v="Female"/>
    <n v="37"/>
    <d v="1976-12-19T00:00:00"/>
    <n v="45.790992246321657"/>
    <s v="Administrative Assistant I"/>
    <s v="Financial Services"/>
    <s v="Mass Customer"/>
    <s v="N"/>
    <s v="Yes"/>
    <n v="17"/>
    <m/>
  </r>
  <r>
    <n v="4785"/>
    <n v="89"/>
    <x v="740"/>
    <n v="33"/>
    <d v="2017-11-27T00:00:00"/>
    <b v="1"/>
    <s v="Approved"/>
    <s v="Giant Bicycles"/>
    <s v="Standard"/>
    <s v="medium"/>
    <s v="large"/>
    <n v="1812.75"/>
    <n v="582.48"/>
    <d v="2008-03-19T00:00:00"/>
    <n v="1230.27"/>
    <s v="Male"/>
    <n v="51"/>
    <d v="1968-05-19T00:00:00"/>
    <n v="54.382773068556581"/>
    <s v="Senior Editor"/>
    <s v="n/a"/>
    <s v="High Net Worth"/>
    <s v="N"/>
    <s v="Yes"/>
    <n v="14"/>
    <m/>
  </r>
  <r>
    <n v="156"/>
    <n v="14"/>
    <x v="740"/>
    <n v="130"/>
    <d v="2017-08-22T00:00:00"/>
    <b v="1"/>
    <s v="Approved"/>
    <s v="Solex"/>
    <s v="Standard"/>
    <s v="high"/>
    <s v="large"/>
    <n v="1842.92"/>
    <n v="1105.75"/>
    <d v="2003-09-09T00:00:00"/>
    <n v="737.17000000000007"/>
    <s v="Male"/>
    <n v="51"/>
    <d v="1968-05-19T00:00:00"/>
    <n v="54.382773068556581"/>
    <s v="Senior Editor"/>
    <s v="n/a"/>
    <s v="High Net Worth"/>
    <s v="N"/>
    <s v="Yes"/>
    <n v="14"/>
    <m/>
  </r>
  <r>
    <n v="2478"/>
    <n v="0"/>
    <x v="740"/>
    <n v="156"/>
    <d v="2017-07-27T00:00:00"/>
    <b v="1"/>
    <s v="Approved"/>
    <s v="Norco Bicycles"/>
    <s v="Road"/>
    <s v="medium"/>
    <s v="medium"/>
    <n v="544.04999999999995"/>
    <n v="376.84"/>
    <d v="2016-12-06T00:00:00"/>
    <n v="167.20999999999998"/>
    <s v="Male"/>
    <n v="51"/>
    <d v="1968-05-19T00:00:00"/>
    <n v="54.382773068556581"/>
    <s v="Senior Editor"/>
    <s v="n/a"/>
    <s v="High Net Worth"/>
    <s v="N"/>
    <s v="Yes"/>
    <n v="14"/>
    <m/>
  </r>
  <r>
    <n v="1927"/>
    <n v="0"/>
    <x v="740"/>
    <n v="182"/>
    <d v="2017-07-01T00:00:00"/>
    <b v="1"/>
    <s v="Approved"/>
    <s v="Solex"/>
    <s v="Road"/>
    <s v="medium"/>
    <s v="medium"/>
    <n v="416.98"/>
    <n v="312.74"/>
    <d v="2008-03-19T00:00:00"/>
    <n v="104.24000000000001"/>
    <s v="Male"/>
    <n v="51"/>
    <d v="1968-05-19T00:00:00"/>
    <n v="54.382773068556581"/>
    <s v="Senior Editor"/>
    <s v="n/a"/>
    <s v="High Net Worth"/>
    <s v="N"/>
    <s v="Yes"/>
    <n v="14"/>
    <m/>
  </r>
  <r>
    <n v="13581"/>
    <n v="49"/>
    <x v="740"/>
    <n v="206"/>
    <d v="2017-06-07T00:00:00"/>
    <b v="0"/>
    <s v="Approved"/>
    <s v="Solex"/>
    <s v="Standard"/>
    <s v="medium"/>
    <s v="large"/>
    <n v="1061.56"/>
    <n v="733.58"/>
    <d v="2010-11-05T00:00:00"/>
    <n v="327.9799999999999"/>
    <s v="Male"/>
    <n v="51"/>
    <d v="1968-05-19T00:00:00"/>
    <n v="54.382773068556581"/>
    <s v="Senior Editor"/>
    <s v="n/a"/>
    <s v="High Net Worth"/>
    <s v="N"/>
    <s v="Yes"/>
    <n v="14"/>
    <m/>
  </r>
  <r>
    <n v="9503"/>
    <n v="49"/>
    <x v="740"/>
    <n v="308"/>
    <d v="2017-02-25T00:00:00"/>
    <b v="0"/>
    <s v="Approved"/>
    <s v="Solex"/>
    <s v="Standard"/>
    <s v="medium"/>
    <s v="large"/>
    <n v="1061.56"/>
    <n v="733.58"/>
    <d v="1993-07-20T00:00:00"/>
    <n v="327.9799999999999"/>
    <s v="Male"/>
    <n v="51"/>
    <d v="1968-05-19T00:00:00"/>
    <n v="54.382773068556581"/>
    <s v="Senior Editor"/>
    <s v="n/a"/>
    <s v="High Net Worth"/>
    <s v="N"/>
    <s v="Yes"/>
    <n v="14"/>
    <m/>
  </r>
  <r>
    <n v="1338"/>
    <n v="98"/>
    <x v="741"/>
    <n v="71"/>
    <d v="2017-10-20T00:00:00"/>
    <b v="0"/>
    <s v="Approved"/>
    <s v="Trek Bicycles"/>
    <s v="Standard"/>
    <s v="high"/>
    <s v="medium"/>
    <n v="358.39"/>
    <n v="215.03"/>
    <d v="2004-01-16T00:00:00"/>
    <n v="143.35999999999999"/>
    <s v="Male"/>
    <n v="59"/>
    <d v="1997-07-28T00:00:00"/>
    <n v="25.171814164129877"/>
    <s v="Senior Cost Accountant"/>
    <s v="Financial Services"/>
    <s v="Mass Customer"/>
    <s v="N"/>
    <s v="No"/>
    <n v="5"/>
    <m/>
  </r>
  <r>
    <n v="2143"/>
    <n v="82"/>
    <x v="741"/>
    <n v="144"/>
    <d v="2017-08-08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59"/>
    <d v="1997-07-28T00:00:00"/>
    <n v="25.171814164129877"/>
    <s v="Senior Cost Accountant"/>
    <s v="Financial Services"/>
    <s v="Mass Customer"/>
    <s v="N"/>
    <s v="No"/>
    <n v="5"/>
    <m/>
  </r>
  <r>
    <n v="9373"/>
    <n v="80"/>
    <x v="741"/>
    <n v="187"/>
    <d v="2017-06-26T00:00:00"/>
    <b v="0"/>
    <s v="Approved"/>
    <s v="OHM Cycles"/>
    <s v="Touring"/>
    <s v="low"/>
    <s v="medium"/>
    <n v="1073.07"/>
    <n v="933.84"/>
    <d v="1997-01-25T00:00:00"/>
    <n v="139.2299999999999"/>
    <s v="Male"/>
    <n v="59"/>
    <d v="1997-07-28T00:00:00"/>
    <n v="25.171814164129877"/>
    <s v="Senior Cost Accountant"/>
    <s v="Financial Services"/>
    <s v="Mass Customer"/>
    <s v="N"/>
    <s v="No"/>
    <n v="5"/>
    <m/>
  </r>
  <r>
    <n v="17713"/>
    <n v="49"/>
    <x v="741"/>
    <n v="264"/>
    <d v="2017-04-10T00:00:00"/>
    <b v="1"/>
    <s v="Approved"/>
    <s v="Trek Bicycles"/>
    <s v="Road"/>
    <s v="medium"/>
    <s v="medium"/>
    <n v="533.51"/>
    <n v="400.13"/>
    <d v="2012-06-04T00:00:00"/>
    <n v="133.38"/>
    <s v="Male"/>
    <n v="59"/>
    <d v="1997-07-28T00:00:00"/>
    <n v="25.171814164129877"/>
    <s v="Senior Cost Accountant"/>
    <s v="Financial Services"/>
    <s v="Mass Customer"/>
    <s v="N"/>
    <s v="No"/>
    <n v="5"/>
    <m/>
  </r>
  <r>
    <n v="9866"/>
    <n v="66"/>
    <x v="741"/>
    <n v="352"/>
    <d v="2017-01-12T00:00:00"/>
    <b v="1"/>
    <s v="Approved"/>
    <s v="Giant Bicycles"/>
    <s v="Road"/>
    <s v="low"/>
    <s v="small"/>
    <n v="590.26"/>
    <n v="525.33000000000004"/>
    <d v="2010-11-05T00:00:00"/>
    <n v="64.92999999999995"/>
    <s v="Male"/>
    <n v="59"/>
    <d v="1997-07-28T00:00:00"/>
    <n v="25.171814164129877"/>
    <s v="Senior Cost Accountant"/>
    <s v="Financial Services"/>
    <s v="Mass Customer"/>
    <s v="N"/>
    <s v="No"/>
    <n v="5"/>
    <m/>
  </r>
  <r>
    <n v="13712"/>
    <n v="0"/>
    <x v="742"/>
    <n v="94"/>
    <d v="2017-09-27T00:00:00"/>
    <b v="0"/>
    <s v="Approved"/>
    <s v="Solex"/>
    <s v="Standard"/>
    <s v="medium"/>
    <s v="medium"/>
    <n v="100.35"/>
    <n v="75.260000000000005"/>
    <d v="1999-07-26T00:00:00"/>
    <n v="25.089999999999989"/>
    <s v="Female"/>
    <n v="57"/>
    <d v="1995-08-31T00:00:00"/>
    <n v="27.08140320554288"/>
    <s v="Accounting Assistant II"/>
    <s v="IT"/>
    <s v="High Net Worth"/>
    <s v="N"/>
    <s v="No"/>
    <n v="2"/>
    <m/>
  </r>
  <r>
    <n v="120"/>
    <n v="0"/>
    <x v="742"/>
    <n v="197"/>
    <d v="2017-06-16T00:00:00"/>
    <b v="0"/>
    <s v="Approved"/>
    <s v="Trek Bicycles"/>
    <s v="Standard"/>
    <s v="high"/>
    <s v="medium"/>
    <n v="495.72"/>
    <n v="297.43"/>
    <d v="2015-04-11T00:00:00"/>
    <n v="198.29000000000002"/>
    <s v="Female"/>
    <n v="57"/>
    <d v="1995-08-31T00:00:00"/>
    <n v="27.08140320554288"/>
    <s v="Accounting Assistant II"/>
    <s v="IT"/>
    <s v="High Net Worth"/>
    <s v="N"/>
    <s v="No"/>
    <n v="2"/>
    <m/>
  </r>
  <r>
    <n v="3048"/>
    <n v="4"/>
    <x v="742"/>
    <n v="283"/>
    <d v="2017-03-22T00:00:00"/>
    <b v="0"/>
    <s v="Approved"/>
    <s v="Solex"/>
    <s v="Standard"/>
    <s v="medium"/>
    <s v="medium"/>
    <n v="1483.2"/>
    <n v="99.59"/>
    <d v="1998-12-17T00:00:00"/>
    <n v="1383.6100000000001"/>
    <s v="Female"/>
    <n v="57"/>
    <d v="1995-08-31T00:00:00"/>
    <n v="27.08140320554288"/>
    <s v="Accounting Assistant II"/>
    <s v="IT"/>
    <s v="High Net Worth"/>
    <s v="N"/>
    <s v="No"/>
    <n v="2"/>
    <m/>
  </r>
  <r>
    <n v="2442"/>
    <n v="75"/>
    <x v="743"/>
    <n v="62"/>
    <d v="2017-10-29T00:00:00"/>
    <b v="0"/>
    <s v="Approved"/>
    <s v="Giant Bicycles"/>
    <s v="Touring"/>
    <s v="medium"/>
    <s v="large"/>
    <n v="1873.97"/>
    <n v="863.95"/>
    <d v="2006-05-22T00:00:00"/>
    <n v="1010.02"/>
    <s v="Female"/>
    <n v="29"/>
    <d v="1974-10-21T00:00:00"/>
    <n v="47.955375807965495"/>
    <s v="Registered Nurse"/>
    <s v="Health"/>
    <s v="Mass Customer"/>
    <s v="N"/>
    <s v="No"/>
    <n v="12"/>
    <m/>
  </r>
  <r>
    <n v="11310"/>
    <n v="62"/>
    <x v="743"/>
    <n v="64"/>
    <d v="2017-10-27T00:00:00"/>
    <b v="0"/>
    <s v="Approved"/>
    <s v="Solex"/>
    <s v="Standard"/>
    <s v="medium"/>
    <s v="medium"/>
    <n v="478.16"/>
    <n v="298.72000000000003"/>
    <d v="1993-06-23T00:00:00"/>
    <n v="179.44"/>
    <s v="Female"/>
    <n v="29"/>
    <d v="1974-10-21T00:00:00"/>
    <n v="47.955375807965495"/>
    <s v="Registered Nurse"/>
    <s v="Health"/>
    <s v="Mass Customer"/>
    <s v="N"/>
    <s v="No"/>
    <n v="12"/>
    <m/>
  </r>
  <r>
    <n v="7172"/>
    <n v="23"/>
    <x v="743"/>
    <n v="111"/>
    <d v="2017-09-10T00:00:00"/>
    <b v="1"/>
    <s v="Approved"/>
    <s v="Norco Bicycles"/>
    <s v="Mountain"/>
    <s v="low"/>
    <s v="small"/>
    <n v="688.63"/>
    <n v="612.88"/>
    <d v="1993-10-02T00:00:00"/>
    <n v="75.75"/>
    <s v="Female"/>
    <n v="29"/>
    <d v="1974-10-21T00:00:00"/>
    <n v="47.955375807965495"/>
    <s v="Registered Nurse"/>
    <s v="Health"/>
    <s v="Mass Customer"/>
    <s v="N"/>
    <s v="No"/>
    <n v="12"/>
    <m/>
  </r>
  <r>
    <n v="3930"/>
    <n v="0"/>
    <x v="744"/>
    <m/>
    <d v="2017-10-30T00:00:00"/>
    <m/>
    <s v="Approved"/>
    <s v="Trek Bicycles"/>
    <s v="Road"/>
    <s v="medium"/>
    <s v="medium"/>
    <n v="290.62"/>
    <n v="215.14"/>
    <n v="37626"/>
    <m/>
    <m/>
    <m/>
    <m/>
    <m/>
    <m/>
    <m/>
    <m/>
    <m/>
    <m/>
    <m/>
    <m/>
  </r>
  <r>
    <n v="9295"/>
    <n v="92"/>
    <x v="743"/>
    <n v="126"/>
    <d v="2017-08-26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29"/>
    <d v="1974-10-21T00:00:00"/>
    <n v="47.955375807965495"/>
    <s v="Registered Nurse"/>
    <s v="Health"/>
    <s v="Mass Customer"/>
    <s v="N"/>
    <s v="No"/>
    <n v="12"/>
    <m/>
  </r>
  <r>
    <n v="11537"/>
    <n v="46"/>
    <x v="743"/>
    <n v="170"/>
    <d v="2017-07-13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29"/>
    <d v="1974-10-21T00:00:00"/>
    <n v="47.955375807965495"/>
    <s v="Registered Nurse"/>
    <s v="Health"/>
    <s v="Mass Customer"/>
    <s v="N"/>
    <s v="No"/>
    <n v="12"/>
    <m/>
  </r>
  <r>
    <n v="733"/>
    <n v="50"/>
    <x v="743"/>
    <n v="232"/>
    <d v="2017-05-12T00:00:00"/>
    <b v="1"/>
    <s v="Approved"/>
    <s v="WeareA2B"/>
    <s v="Standard"/>
    <s v="medium"/>
    <s v="small"/>
    <n v="175.89"/>
    <n v="131.91999999999999"/>
    <d v="2003-02-16T00:00:00"/>
    <n v="43.97"/>
    <s v="Female"/>
    <n v="29"/>
    <d v="1974-10-21T00:00:00"/>
    <n v="47.955375807965495"/>
    <s v="Registered Nurse"/>
    <s v="Health"/>
    <s v="Mass Customer"/>
    <s v="N"/>
    <s v="No"/>
    <n v="12"/>
    <m/>
  </r>
  <r>
    <n v="13602"/>
    <n v="56"/>
    <x v="743"/>
    <n v="243"/>
    <d v="2017-05-01T00:00:00"/>
    <b v="1"/>
    <s v="Approved"/>
    <s v="OHM Cycles"/>
    <s v="Standard"/>
    <s v="medium"/>
    <s v="medium"/>
    <n v="183.86"/>
    <n v="137.9"/>
    <d v="1997-10-04T00:00:00"/>
    <n v="45.960000000000008"/>
    <s v="Female"/>
    <n v="29"/>
    <d v="1974-10-21T00:00:00"/>
    <n v="47.955375807965495"/>
    <s v="Registered Nurse"/>
    <s v="Health"/>
    <s v="Mass Customer"/>
    <s v="N"/>
    <s v="No"/>
    <n v="12"/>
    <m/>
  </r>
  <r>
    <n v="18216"/>
    <n v="50"/>
    <x v="743"/>
    <n v="253"/>
    <d v="2017-04-21T00:00:00"/>
    <b v="1"/>
    <s v="Approved"/>
    <s v="WeareA2B"/>
    <s v="Standard"/>
    <s v="medium"/>
    <s v="small"/>
    <n v="175.89"/>
    <n v="131.91999999999999"/>
    <d v="2003-02-16T00:00:00"/>
    <n v="43.97"/>
    <s v="Female"/>
    <n v="29"/>
    <d v="1974-10-21T00:00:00"/>
    <n v="47.955375807965495"/>
    <s v="Registered Nurse"/>
    <s v="Health"/>
    <s v="Mass Customer"/>
    <s v="N"/>
    <s v="No"/>
    <n v="12"/>
    <m/>
  </r>
  <r>
    <n v="13072"/>
    <n v="71"/>
    <x v="743"/>
    <n v="318"/>
    <d v="2017-02-15T00:00:00"/>
    <b v="1"/>
    <s v="Approved"/>
    <s v="Solex"/>
    <s v="Standard"/>
    <s v="high"/>
    <s v="large"/>
    <n v="1842.92"/>
    <n v="1105.75"/>
    <d v="1995-10-24T00:00:00"/>
    <n v="737.17000000000007"/>
    <s v="Female"/>
    <n v="29"/>
    <d v="1974-10-21T00:00:00"/>
    <n v="47.955375807965495"/>
    <s v="Registered Nurse"/>
    <s v="Health"/>
    <s v="Mass Customer"/>
    <s v="N"/>
    <s v="No"/>
    <n v="12"/>
    <m/>
  </r>
  <r>
    <n v="5830"/>
    <n v="50"/>
    <x v="743"/>
    <n v="327"/>
    <d v="2017-02-06T00:00:00"/>
    <b v="1"/>
    <s v="Approved"/>
    <s v="WeareA2B"/>
    <s v="Standard"/>
    <s v="medium"/>
    <s v="small"/>
    <n v="175.89"/>
    <n v="131.91999999999999"/>
    <d v="2003-02-16T00:00:00"/>
    <n v="43.97"/>
    <s v="Female"/>
    <n v="29"/>
    <d v="1974-10-21T00:00:00"/>
    <n v="47.955375807965495"/>
    <s v="Registered Nurse"/>
    <s v="Health"/>
    <s v="Mass Customer"/>
    <s v="N"/>
    <s v="No"/>
    <n v="12"/>
    <m/>
  </r>
  <r>
    <n v="17480"/>
    <n v="63"/>
    <x v="745"/>
    <n v="14"/>
    <d v="2017-12-16T00:00:00"/>
    <b v="0"/>
    <s v="Approved"/>
    <s v="WeareA2B"/>
    <s v="Standard"/>
    <s v="medium"/>
    <s v="medium"/>
    <n v="1992.93"/>
    <n v="762.63"/>
    <d v="1999-06-23T00:00:00"/>
    <n v="1230.3000000000002"/>
    <s v="U"/>
    <n v="22"/>
    <d v="1899-12-30T00:00:00"/>
    <n v="122.81291005485795"/>
    <n v="0"/>
    <s v="IT"/>
    <s v="High Net Worth"/>
    <s v="N"/>
    <s v="Yes"/>
    <n v="0"/>
    <m/>
  </r>
  <r>
    <n v="6064"/>
    <n v="50"/>
    <x v="745"/>
    <n v="106"/>
    <d v="2017-09-15T00:00:00"/>
    <b v="1"/>
    <s v="Approved"/>
    <s v="Giant Bicycles"/>
    <s v="Standard"/>
    <s v="medium"/>
    <s v="medium"/>
    <n v="642.70000000000005"/>
    <n v="211.37"/>
    <d v="1995-12-19T00:00:00"/>
    <n v="431.33000000000004"/>
    <s v="U"/>
    <n v="22"/>
    <d v="1899-12-30T00:00:00"/>
    <n v="122.81291005485795"/>
    <n v="0"/>
    <s v="IT"/>
    <s v="High Net Worth"/>
    <s v="N"/>
    <s v="Yes"/>
    <n v="0"/>
    <m/>
  </r>
  <r>
    <n v="1944"/>
    <n v="23"/>
    <x v="745"/>
    <n v="244"/>
    <d v="2017-04-30T00:00:00"/>
    <b v="1"/>
    <s v="Approved"/>
    <s v="Norco Bicycles"/>
    <s v="Standard"/>
    <s v="medium"/>
    <s v="medium"/>
    <n v="1198.46"/>
    <n v="381.1"/>
    <d v="1999-07-26T00:00:00"/>
    <n v="817.36"/>
    <s v="U"/>
    <n v="22"/>
    <d v="1899-12-30T00:00:00"/>
    <n v="122.81291005485795"/>
    <n v="0"/>
    <s v="IT"/>
    <s v="High Net Worth"/>
    <s v="N"/>
    <s v="Yes"/>
    <n v="0"/>
    <m/>
  </r>
  <r>
    <n v="14207"/>
    <n v="74"/>
    <x v="745"/>
    <n v="247"/>
    <d v="2017-04-27T00:00:00"/>
    <b v="1"/>
    <s v="Approved"/>
    <s v="WeareA2B"/>
    <s v="Standard"/>
    <s v="medium"/>
    <s v="medium"/>
    <n v="1762.96"/>
    <n v="950.52"/>
    <d v="2009-04-12T00:00:00"/>
    <n v="812.44"/>
    <s v="U"/>
    <n v="22"/>
    <d v="1899-12-30T00:00:00"/>
    <n v="122.81291005485795"/>
    <n v="0"/>
    <s v="IT"/>
    <s v="High Net Worth"/>
    <s v="N"/>
    <s v="Yes"/>
    <n v="0"/>
    <m/>
  </r>
  <r>
    <n v="230"/>
    <n v="86"/>
    <x v="746"/>
    <n v="7"/>
    <d v="2017-12-23T00:00:00"/>
    <b v="1"/>
    <s v="Approved"/>
    <s v="OHM Cycles"/>
    <s v="Standard"/>
    <s v="medium"/>
    <s v="medium"/>
    <n v="235.63"/>
    <n v="125.07"/>
    <d v="2013-06-09T00:00:00"/>
    <n v="110.56"/>
    <s v="Female"/>
    <n v="55"/>
    <d v="1978-09-18T00:00:00"/>
    <n v="44.043047040842204"/>
    <s v="VP Product Management"/>
    <s v="Manufacturing"/>
    <s v="Mass Customer"/>
    <s v="N"/>
    <s v="Yes"/>
    <n v="17"/>
    <m/>
  </r>
  <r>
    <n v="7180"/>
    <n v="95"/>
    <x v="746"/>
    <n v="152"/>
    <d v="2017-07-31T00:00:00"/>
    <b v="0"/>
    <s v="Approved"/>
    <s v="Giant Bicycles"/>
    <s v="Standard"/>
    <s v="medium"/>
    <s v="large"/>
    <n v="569.55999999999995"/>
    <n v="528.42999999999995"/>
    <d v="2002-10-10T00:00:00"/>
    <n v="41.129999999999995"/>
    <s v="Female"/>
    <n v="55"/>
    <d v="1978-09-18T00:00:00"/>
    <n v="44.043047040842204"/>
    <s v="VP Product Management"/>
    <s v="Manufacturing"/>
    <s v="Mass Customer"/>
    <s v="N"/>
    <s v="Yes"/>
    <n v="17"/>
    <m/>
  </r>
  <r>
    <n v="3282"/>
    <n v="66"/>
    <x v="746"/>
    <n v="167"/>
    <d v="2017-07-16T00:00:00"/>
    <b v="1"/>
    <s v="Approved"/>
    <s v="Giant Bicycles"/>
    <s v="Road"/>
    <s v="low"/>
    <s v="small"/>
    <n v="590.26"/>
    <n v="525.33000000000004"/>
    <d v="2002-08-31T00:00:00"/>
    <n v="64.92999999999995"/>
    <s v="Female"/>
    <n v="55"/>
    <d v="1978-09-18T00:00:00"/>
    <n v="44.043047040842204"/>
    <s v="VP Product Management"/>
    <s v="Manufacturing"/>
    <s v="Mass Customer"/>
    <s v="N"/>
    <s v="Yes"/>
    <n v="17"/>
    <m/>
  </r>
  <r>
    <n v="12006"/>
    <n v="69"/>
    <x v="746"/>
    <n v="297"/>
    <d v="2017-03-08T00:00:00"/>
    <b v="0"/>
    <s v="Approved"/>
    <s v="Giant Bicycles"/>
    <s v="Road"/>
    <s v="medium"/>
    <s v="medium"/>
    <n v="792.9"/>
    <n v="594.67999999999995"/>
    <d v="2014-10-10T00:00:00"/>
    <n v="198.22000000000003"/>
    <s v="Female"/>
    <n v="55"/>
    <d v="1978-09-18T00:00:00"/>
    <n v="44.043047040842204"/>
    <s v="VP Product Management"/>
    <s v="Manufacturing"/>
    <s v="Mass Customer"/>
    <s v="N"/>
    <s v="Yes"/>
    <n v="17"/>
    <m/>
  </r>
  <r>
    <n v="16647"/>
    <n v="57"/>
    <x v="746"/>
    <n v="344"/>
    <d v="2017-01-20T00:00:00"/>
    <b v="1"/>
    <s v="Approved"/>
    <s v="WeareA2B"/>
    <s v="Touring"/>
    <s v="medium"/>
    <s v="large"/>
    <n v="1890.39"/>
    <n v="260.14"/>
    <d v="1998-12-17T00:00:00"/>
    <n v="1630.25"/>
    <s v="Female"/>
    <n v="55"/>
    <d v="1978-09-18T00:00:00"/>
    <n v="44.043047040842204"/>
    <s v="VP Product Management"/>
    <s v="Manufacturing"/>
    <s v="Mass Customer"/>
    <s v="N"/>
    <s v="Yes"/>
    <n v="17"/>
    <m/>
  </r>
  <r>
    <n v="1395"/>
    <n v="42"/>
    <x v="746"/>
    <n v="347"/>
    <d v="2017-01-17T00:00:00"/>
    <b v="1"/>
    <s v="Approved"/>
    <s v="OHM Cycles"/>
    <s v="Road"/>
    <s v="medium"/>
    <s v="small"/>
    <n v="1810"/>
    <n v="1610.9"/>
    <d v="2003-02-16T00:00:00"/>
    <n v="199.09999999999991"/>
    <s v="Female"/>
    <n v="55"/>
    <d v="1978-09-18T00:00:00"/>
    <n v="44.043047040842204"/>
    <s v="VP Product Management"/>
    <s v="Manufacturing"/>
    <s v="Mass Customer"/>
    <s v="N"/>
    <s v="Yes"/>
    <n v="17"/>
    <m/>
  </r>
  <r>
    <n v="1847"/>
    <n v="12"/>
    <x v="747"/>
    <n v="20"/>
    <d v="2017-12-10T00:00:00"/>
    <b v="1"/>
    <s v="Approved"/>
    <s v="WeareA2B"/>
    <s v="Standard"/>
    <s v="medium"/>
    <s v="medium"/>
    <n v="1231.1500000000001"/>
    <n v="161.6"/>
    <d v="2003-08-05T00:00:00"/>
    <n v="1069.5500000000002"/>
    <s v="Male"/>
    <n v="53"/>
    <d v="1971-03-16T00:00:00"/>
    <n v="51.558115534310005"/>
    <s v="Health Coach IV"/>
    <s v="Health"/>
    <s v="Affluent Customer"/>
    <s v="N"/>
    <s v="Yes"/>
    <n v="7"/>
    <m/>
  </r>
  <r>
    <n v="8599"/>
    <n v="19"/>
    <x v="747"/>
    <n v="58"/>
    <d v="2017-11-02T00:00:00"/>
    <b v="0"/>
    <s v="Approved"/>
    <s v="OHM Cycles"/>
    <s v="Road"/>
    <s v="high"/>
    <s v="large"/>
    <n v="12.01"/>
    <n v="7.21"/>
    <d v="2011-05-07T00:00:00"/>
    <n v="4.8"/>
    <s v="Male"/>
    <n v="53"/>
    <d v="1971-03-16T00:00:00"/>
    <n v="51.558115534310005"/>
    <s v="Health Coach IV"/>
    <s v="Health"/>
    <s v="Affluent Customer"/>
    <s v="N"/>
    <s v="Yes"/>
    <n v="7"/>
    <m/>
  </r>
  <r>
    <n v="540"/>
    <n v="40"/>
    <x v="747"/>
    <n v="119"/>
    <d v="2017-09-02T00:00:00"/>
    <b v="1"/>
    <s v="Approved"/>
    <s v="OHM Cycles"/>
    <s v="Standard"/>
    <s v="high"/>
    <s v="medium"/>
    <n v="1458.17"/>
    <n v="874.9"/>
    <d v="1993-04-12T00:00:00"/>
    <n v="583.2700000000001"/>
    <s v="Male"/>
    <n v="53"/>
    <d v="1971-03-16T00:00:00"/>
    <n v="51.558115534310005"/>
    <s v="Health Coach IV"/>
    <s v="Health"/>
    <s v="Affluent Customer"/>
    <s v="N"/>
    <s v="Yes"/>
    <n v="7"/>
    <m/>
  </r>
  <r>
    <n v="10965"/>
    <n v="1"/>
    <x v="747"/>
    <n v="153"/>
    <d v="2017-07-30T00:00:00"/>
    <b v="1"/>
    <s v="Approved"/>
    <s v="Giant Bicycles"/>
    <s v="Standard"/>
    <s v="medium"/>
    <s v="medium"/>
    <n v="1403.5"/>
    <n v="954.82"/>
    <d v="2012-09-15T00:00:00"/>
    <n v="448.67999999999995"/>
    <s v="Male"/>
    <n v="53"/>
    <d v="1971-03-16T00:00:00"/>
    <n v="51.558115534310005"/>
    <s v="Health Coach IV"/>
    <s v="Health"/>
    <s v="Affluent Customer"/>
    <s v="N"/>
    <s v="Yes"/>
    <n v="7"/>
    <m/>
  </r>
  <r>
    <n v="4494"/>
    <n v="3"/>
    <x v="747"/>
    <n v="168"/>
    <d v="2017-07-15T00:00:00"/>
    <b v="0"/>
    <s v="Approved"/>
    <s v="Trek Bicycles"/>
    <s v="Standard"/>
    <s v="medium"/>
    <s v="large"/>
    <n v="2091.4699999999998"/>
    <n v="388.92"/>
    <d v="2011-04-16T00:00:00"/>
    <n v="1702.5499999999997"/>
    <s v="Male"/>
    <n v="53"/>
    <d v="1971-03-16T00:00:00"/>
    <n v="51.558115534310005"/>
    <s v="Health Coach IV"/>
    <s v="Health"/>
    <s v="Affluent Customer"/>
    <s v="N"/>
    <s v="Yes"/>
    <n v="7"/>
    <m/>
  </r>
  <r>
    <n v="5486"/>
    <n v="84"/>
    <x v="747"/>
    <n v="219"/>
    <d v="2017-05-25T00:00:00"/>
    <b v="0"/>
    <s v="Approved"/>
    <s v="Trek Bicycles"/>
    <s v="Road"/>
    <s v="medium"/>
    <s v="medium"/>
    <n v="290.62"/>
    <n v="215.14"/>
    <d v="1993-04-20T00:00:00"/>
    <n v="75.480000000000018"/>
    <s v="Male"/>
    <n v="53"/>
    <d v="1971-03-16T00:00:00"/>
    <n v="51.558115534310005"/>
    <s v="Health Coach IV"/>
    <s v="Health"/>
    <s v="Affluent Customer"/>
    <s v="N"/>
    <s v="Yes"/>
    <n v="7"/>
    <m/>
  </r>
  <r>
    <n v="8871"/>
    <n v="37"/>
    <x v="747"/>
    <n v="269"/>
    <d v="2017-04-05T00:00:00"/>
    <b v="1"/>
    <s v="Approved"/>
    <s v="OHM Cycles"/>
    <s v="Standard"/>
    <s v="low"/>
    <s v="medium"/>
    <n v="1793.43"/>
    <n v="248.82"/>
    <d v="1999-12-04T00:00:00"/>
    <n v="1544.6100000000001"/>
    <s v="Male"/>
    <n v="53"/>
    <d v="1971-03-16T00:00:00"/>
    <n v="51.558115534310005"/>
    <s v="Health Coach IV"/>
    <s v="Health"/>
    <s v="Affluent Customer"/>
    <s v="N"/>
    <s v="Yes"/>
    <n v="7"/>
    <m/>
  </r>
  <r>
    <n v="3955"/>
    <n v="84"/>
    <x v="79"/>
    <m/>
    <d v="2017-08-29T00:00:00"/>
    <m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</r>
  <r>
    <n v="429"/>
    <n v="84"/>
    <x v="748"/>
    <n v="15"/>
    <d v="2017-12-15T00:00:00"/>
    <b v="0"/>
    <s v="Approved"/>
    <s v="Trek Bicycles"/>
    <s v="Road"/>
    <s v="medium"/>
    <s v="medium"/>
    <n v="290.62"/>
    <n v="215.14"/>
    <d v="2004-12-18T00:00:00"/>
    <n v="75.480000000000018"/>
    <s v="Male"/>
    <n v="60"/>
    <d v="1962-05-16T00:00:00"/>
    <n v="60.396471698376452"/>
    <n v="0"/>
    <s v="Manufacturing"/>
    <s v="Mass Customer"/>
    <s v="N"/>
    <s v="Yes"/>
    <n v="10"/>
    <m/>
  </r>
  <r>
    <n v="511"/>
    <n v="24"/>
    <x v="748"/>
    <n v="179"/>
    <d v="2017-07-04T00:00:00"/>
    <b v="1"/>
    <s v="Approved"/>
    <s v="Solex"/>
    <s v="Road"/>
    <s v="medium"/>
    <s v="large"/>
    <n v="1777.8"/>
    <n v="820.78"/>
    <d v="1991-11-10T00:00:00"/>
    <n v="957.02"/>
    <s v="Male"/>
    <n v="60"/>
    <d v="1962-05-16T00:00:00"/>
    <n v="60.396471698376452"/>
    <n v="0"/>
    <s v="Manufacturing"/>
    <s v="Mass Customer"/>
    <s v="N"/>
    <s v="Yes"/>
    <n v="10"/>
    <m/>
  </r>
  <r>
    <n v="3958"/>
    <n v="89"/>
    <x v="749"/>
    <m/>
    <d v="2017-08-01T00:00:00"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</r>
  <r>
    <n v="3001"/>
    <n v="16"/>
    <x v="748"/>
    <n v="286"/>
    <d v="2017-03-19T00:00:00"/>
    <b v="1"/>
    <s v="Approved"/>
    <s v="Norco Bicycles"/>
    <s v="Standard"/>
    <s v="high"/>
    <s v="small"/>
    <n v="1661.92"/>
    <n v="1479.11"/>
    <d v="2013-03-12T00:00:00"/>
    <n v="182.81000000000017"/>
    <s v="Male"/>
    <n v="60"/>
    <d v="1962-05-16T00:00:00"/>
    <n v="60.396471698376452"/>
    <n v="0"/>
    <s v="Manufacturing"/>
    <s v="Mass Customer"/>
    <s v="N"/>
    <s v="Yes"/>
    <n v="10"/>
    <m/>
  </r>
  <r>
    <n v="12685"/>
    <n v="27"/>
    <x v="748"/>
    <n v="304"/>
    <d v="2017-03-01T00:00:00"/>
    <b v="0"/>
    <s v="Approved"/>
    <s v="Trek Bicycles"/>
    <s v="Standard"/>
    <s v="medium"/>
    <s v="medium"/>
    <n v="499.53"/>
    <n v="388.72"/>
    <d v="2016-11-22T00:00:00"/>
    <n v="110.80999999999995"/>
    <s v="Male"/>
    <n v="60"/>
    <d v="1962-05-16T00:00:00"/>
    <n v="60.396471698376452"/>
    <n v="0"/>
    <s v="Manufacturing"/>
    <s v="Mass Customer"/>
    <s v="N"/>
    <s v="Yes"/>
    <n v="10"/>
    <m/>
  </r>
  <r>
    <n v="12445"/>
    <n v="14"/>
    <x v="748"/>
    <n v="343"/>
    <d v="2017-01-21T00:00:00"/>
    <b v="0"/>
    <s v="Approved"/>
    <s v="Trek Bicycles"/>
    <s v="Standard"/>
    <s v="medium"/>
    <s v="small"/>
    <n v="1386.84"/>
    <n v="1234.29"/>
    <d v="1993-07-15T00:00:00"/>
    <n v="152.54999999999995"/>
    <s v="Male"/>
    <n v="60"/>
    <d v="1962-05-16T00:00:00"/>
    <n v="60.396471698376452"/>
    <n v="0"/>
    <s v="Manufacturing"/>
    <s v="Mass Customer"/>
    <s v="N"/>
    <s v="Yes"/>
    <n v="10"/>
    <m/>
  </r>
  <r>
    <n v="9217"/>
    <n v="58"/>
    <x v="750"/>
    <n v="42"/>
    <d v="2017-11-18T00:00:00"/>
    <b v="1"/>
    <s v="Approved"/>
    <s v="OHM Cycles"/>
    <s v="Standard"/>
    <s v="medium"/>
    <s v="medium"/>
    <n v="912.52"/>
    <n v="141.4"/>
    <d v="2015-10-18T00:00:00"/>
    <n v="771.12"/>
    <s v="Male"/>
    <n v="88"/>
    <d v="1987-07-03T00:00:00"/>
    <n v="35.248526493214115"/>
    <s v="Desktop Support Technician"/>
    <s v="Financial Services"/>
    <s v="Mass Customer"/>
    <s v="N"/>
    <s v="No"/>
    <n v="14"/>
    <m/>
  </r>
  <r>
    <n v="9894"/>
    <n v="90"/>
    <x v="750"/>
    <n v="57"/>
    <d v="2017-11-03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88"/>
    <d v="1987-07-03T00:00:00"/>
    <n v="35.248526493214115"/>
    <s v="Desktop Support Technician"/>
    <s v="Financial Services"/>
    <s v="Mass Customer"/>
    <s v="N"/>
    <s v="No"/>
    <n v="14"/>
    <m/>
  </r>
  <r>
    <n v="7433"/>
    <n v="31"/>
    <x v="750"/>
    <n v="71"/>
    <d v="2017-10-20T00:00:00"/>
    <b v="0"/>
    <s v="Approved"/>
    <s v="Giant Bicycles"/>
    <s v="Standard"/>
    <s v="medium"/>
    <s v="medium"/>
    <n v="230.91"/>
    <n v="173.18"/>
    <d v="2006-11-10T00:00:00"/>
    <n v="57.72999999999999"/>
    <s v="Male"/>
    <n v="88"/>
    <d v="1987-07-03T00:00:00"/>
    <n v="35.248526493214115"/>
    <s v="Desktop Support Technician"/>
    <s v="Financial Services"/>
    <s v="Mass Customer"/>
    <s v="N"/>
    <s v="No"/>
    <n v="14"/>
    <m/>
  </r>
  <r>
    <n v="8715"/>
    <n v="6"/>
    <x v="750"/>
    <n v="95"/>
    <d v="2017-09-26T00:00:00"/>
    <b v="0"/>
    <s v="Approved"/>
    <s v="OHM Cycles"/>
    <s v="Standard"/>
    <s v="high"/>
    <s v="medium"/>
    <n v="227.88"/>
    <n v="136.72999999999999"/>
    <d v="2003-02-07T00:00:00"/>
    <n v="91.15"/>
    <s v="Male"/>
    <n v="88"/>
    <d v="1987-07-03T00:00:00"/>
    <n v="35.248526493214115"/>
    <s v="Desktop Support Technician"/>
    <s v="Financial Services"/>
    <s v="Mass Customer"/>
    <s v="N"/>
    <s v="No"/>
    <n v="14"/>
    <m/>
  </r>
  <r>
    <n v="11917"/>
    <n v="60"/>
    <x v="750"/>
    <n v="241"/>
    <d v="2017-05-03T00:00:00"/>
    <b v="1"/>
    <s v="Approved"/>
    <s v="Giant Bicycles"/>
    <s v="Standard"/>
    <s v="high"/>
    <s v="small"/>
    <n v="1977.36"/>
    <n v="1759.85"/>
    <d v="2011-08-24T00:00:00"/>
    <n v="217.51"/>
    <s v="Male"/>
    <n v="88"/>
    <d v="1987-07-03T00:00:00"/>
    <n v="35.248526493214115"/>
    <s v="Desktop Support Technician"/>
    <s v="Financial Services"/>
    <s v="Mass Customer"/>
    <s v="N"/>
    <s v="No"/>
    <n v="14"/>
    <m/>
  </r>
  <r>
    <n v="8646"/>
    <n v="12"/>
    <x v="750"/>
    <n v="294"/>
    <d v="2017-03-11T00:00:00"/>
    <b v="0"/>
    <s v="Approved"/>
    <s v="WeareA2B"/>
    <s v="Standard"/>
    <s v="medium"/>
    <s v="medium"/>
    <n v="1231.1500000000001"/>
    <n v="161.6"/>
    <d v="2004-08-17T00:00:00"/>
    <n v="1069.5500000000002"/>
    <s v="Male"/>
    <n v="88"/>
    <d v="1987-07-03T00:00:00"/>
    <n v="35.248526493214115"/>
    <s v="Desktop Support Technician"/>
    <s v="Financial Services"/>
    <s v="Mass Customer"/>
    <s v="N"/>
    <s v="No"/>
    <n v="14"/>
    <m/>
  </r>
  <r>
    <n v="6397"/>
    <n v="27"/>
    <x v="750"/>
    <n v="298"/>
    <d v="2017-03-07T00:00:00"/>
    <b v="1"/>
    <s v="Approved"/>
    <s v="Trek Bicycles"/>
    <s v="Standard"/>
    <s v="medium"/>
    <s v="medium"/>
    <n v="499.53"/>
    <n v="388.72"/>
    <d v="1999-06-23T00:00:00"/>
    <n v="110.80999999999995"/>
    <s v="Male"/>
    <n v="88"/>
    <d v="1987-07-03T00:00:00"/>
    <n v="35.248526493214115"/>
    <s v="Desktop Support Technician"/>
    <s v="Financial Services"/>
    <s v="Mass Customer"/>
    <s v="N"/>
    <s v="No"/>
    <n v="14"/>
    <m/>
  </r>
  <r>
    <n v="2833"/>
    <n v="95"/>
    <x v="750"/>
    <n v="322"/>
    <d v="2017-02-11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88"/>
    <d v="1987-07-03T00:00:00"/>
    <n v="35.248526493214115"/>
    <s v="Desktop Support Technician"/>
    <s v="Financial Services"/>
    <s v="Mass Customer"/>
    <s v="N"/>
    <s v="No"/>
    <n v="14"/>
    <m/>
  </r>
  <r>
    <n v="1142"/>
    <n v="100"/>
    <x v="751"/>
    <n v="102"/>
    <d v="2017-09-19T00:00:00"/>
    <b v="0"/>
    <s v="Approved"/>
    <s v="Norco Bicycles"/>
    <s v="Road"/>
    <s v="medium"/>
    <s v="medium"/>
    <n v="1036.5899999999999"/>
    <n v="206.35"/>
    <d v="1991-05-06T00:00:00"/>
    <n v="830.2399999999999"/>
    <s v="U"/>
    <n v="28"/>
    <d v="1899-12-30T00:00:00"/>
    <n v="122.81291005454084"/>
    <s v="Senior Developer"/>
    <s v="IT"/>
    <s v="Mass Customer"/>
    <s v="N"/>
    <s v="No"/>
    <n v="0"/>
    <m/>
  </r>
  <r>
    <n v="5247"/>
    <n v="65"/>
    <x v="751"/>
    <n v="102"/>
    <d v="2017-09-19T00:00:00"/>
    <b v="0"/>
    <s v="Approved"/>
    <s v="WeareA2B"/>
    <s v="Standard"/>
    <s v="medium"/>
    <s v="medium"/>
    <n v="1807.45"/>
    <n v="778.69"/>
    <d v="2015-05-21T00:00:00"/>
    <n v="1028.76"/>
    <s v="U"/>
    <n v="28"/>
    <d v="1899-12-30T00:00:00"/>
    <n v="122.81291005454084"/>
    <s v="Senior Developer"/>
    <s v="IT"/>
    <s v="Mass Customer"/>
    <s v="N"/>
    <s v="No"/>
    <n v="0"/>
    <m/>
  </r>
  <r>
    <n v="9332"/>
    <n v="66"/>
    <x v="751"/>
    <n v="112"/>
    <d v="2017-09-09T00:00:00"/>
    <b v="1"/>
    <s v="Approved"/>
    <s v="Giant Bicycles"/>
    <s v="Road"/>
    <s v="low"/>
    <s v="small"/>
    <n v="590.26"/>
    <n v="525.33000000000004"/>
    <d v="2010-11-05T00:00:00"/>
    <n v="64.92999999999995"/>
    <s v="U"/>
    <n v="28"/>
    <d v="1899-12-30T00:00:00"/>
    <n v="122.81291005454084"/>
    <s v="Senior Developer"/>
    <s v="IT"/>
    <s v="Mass Customer"/>
    <s v="N"/>
    <s v="No"/>
    <n v="0"/>
    <m/>
  </r>
  <r>
    <n v="6263"/>
    <n v="16"/>
    <x v="751"/>
    <n v="170"/>
    <d v="2017-07-13T00:00:00"/>
    <b v="1"/>
    <s v="Approved"/>
    <s v="Norco Bicycles"/>
    <s v="Standard"/>
    <s v="high"/>
    <s v="small"/>
    <n v="1661.92"/>
    <n v="1479.11"/>
    <d v="1994-09-09T00:00:00"/>
    <n v="182.81000000000017"/>
    <s v="U"/>
    <n v="28"/>
    <d v="1899-12-30T00:00:00"/>
    <n v="122.81291005454084"/>
    <s v="Senior Developer"/>
    <s v="IT"/>
    <s v="Mass Customer"/>
    <s v="N"/>
    <s v="No"/>
    <n v="0"/>
    <m/>
  </r>
  <r>
    <n v="3535"/>
    <n v="3"/>
    <x v="751"/>
    <n v="179"/>
    <d v="2017-07-04T00:00:00"/>
    <b v="1"/>
    <s v="Approved"/>
    <s v="Trek Bicycles"/>
    <s v="Standard"/>
    <s v="medium"/>
    <s v="large"/>
    <n v="2091.4699999999998"/>
    <n v="388.92"/>
    <d v="2012-09-15T00:00:00"/>
    <n v="1702.5499999999997"/>
    <s v="U"/>
    <n v="28"/>
    <d v="1899-12-30T00:00:00"/>
    <n v="122.81291005454084"/>
    <s v="Senior Developer"/>
    <s v="IT"/>
    <s v="Mass Customer"/>
    <s v="N"/>
    <s v="No"/>
    <n v="0"/>
    <m/>
  </r>
  <r>
    <n v="16292"/>
    <n v="83"/>
    <x v="751"/>
    <n v="201"/>
    <d v="2017-06-12T00:00:00"/>
    <b v="0"/>
    <s v="Approved"/>
    <s v="Solex"/>
    <s v="Touring"/>
    <s v="medium"/>
    <s v="large"/>
    <n v="2083.94"/>
    <n v="675.03"/>
    <d v="2013-09-16T00:00:00"/>
    <n v="1408.91"/>
    <s v="U"/>
    <n v="28"/>
    <d v="1899-12-30T00:00:00"/>
    <n v="122.81291005454084"/>
    <s v="Senior Developer"/>
    <s v="IT"/>
    <s v="Mass Customer"/>
    <s v="N"/>
    <s v="No"/>
    <n v="0"/>
    <m/>
  </r>
  <r>
    <n v="1814"/>
    <n v="9"/>
    <x v="752"/>
    <n v="37"/>
    <d v="2017-11-23T00:00:00"/>
    <b v="0"/>
    <s v="Approved"/>
    <s v="Norco Bicycles"/>
    <s v="Standard"/>
    <s v="medium"/>
    <s v="small"/>
    <n v="1216.1400000000001"/>
    <n v="1082.3599999999999"/>
    <d v="1994-07-12T00:00:00"/>
    <n v="133.7800000000002"/>
    <s v="Female"/>
    <n v="60"/>
    <d v="1954-07-17T00:00:00"/>
    <n v="68.232088137049729"/>
    <s v="GIS Technical Architect"/>
    <s v="Argiculture"/>
    <s v="High Net Worth"/>
    <s v="N"/>
    <s v="Yes"/>
    <n v="5"/>
    <m/>
  </r>
  <r>
    <n v="2245"/>
    <n v="41"/>
    <x v="752"/>
    <n v="110"/>
    <d v="2017-09-11T00:00:00"/>
    <b v="0"/>
    <s v="Approved"/>
    <s v="Norco Bicycles"/>
    <s v="Standard"/>
    <s v="low"/>
    <s v="medium"/>
    <n v="958.74"/>
    <n v="748.9"/>
    <d v="2013-03-12T00:00:00"/>
    <n v="209.84000000000003"/>
    <s v="Female"/>
    <n v="60"/>
    <d v="1954-07-17T00:00:00"/>
    <n v="68.232088137049729"/>
    <s v="GIS Technical Architect"/>
    <s v="Argiculture"/>
    <s v="High Net Worth"/>
    <s v="N"/>
    <s v="Yes"/>
    <n v="5"/>
    <m/>
  </r>
  <r>
    <n v="10632"/>
    <n v="0"/>
    <x v="752"/>
    <n v="143"/>
    <d v="2017-08-09T00:00:00"/>
    <b v="1"/>
    <s v="Approved"/>
    <s v="WeareA2B"/>
    <s v="Standard"/>
    <s v="medium"/>
    <s v="medium"/>
    <n v="60.34"/>
    <n v="45.26"/>
    <d v="2016-11-22T00:00:00"/>
    <n v="15.080000000000005"/>
    <s v="Female"/>
    <n v="60"/>
    <d v="1954-07-17T00:00:00"/>
    <n v="68.232088137049729"/>
    <s v="GIS Technical Architect"/>
    <s v="Argiculture"/>
    <s v="High Net Worth"/>
    <s v="N"/>
    <s v="Yes"/>
    <n v="5"/>
    <m/>
  </r>
  <r>
    <n v="1051"/>
    <n v="62"/>
    <x v="752"/>
    <n v="187"/>
    <d v="2017-06-26T00:00:00"/>
    <b v="1"/>
    <s v="Approved"/>
    <s v="Solex"/>
    <s v="Standard"/>
    <s v="high"/>
    <s v="medium"/>
    <n v="1024.6600000000001"/>
    <n v="614.79999999999995"/>
    <d v="2016-02-04T00:00:00"/>
    <n v="409.86000000000013"/>
    <s v="Female"/>
    <n v="60"/>
    <d v="1954-07-17T00:00:00"/>
    <n v="68.232088137049729"/>
    <s v="GIS Technical Architect"/>
    <s v="Argiculture"/>
    <s v="High Net Worth"/>
    <s v="N"/>
    <s v="Yes"/>
    <n v="5"/>
    <m/>
  </r>
  <r>
    <n v="4978"/>
    <n v="17"/>
    <x v="752"/>
    <n v="341"/>
    <d v="2017-01-23T00:00:00"/>
    <b v="0"/>
    <s v="Approved"/>
    <s v="WeareA2B"/>
    <s v="Touring"/>
    <s v="medium"/>
    <s v="large"/>
    <n v="1362.99"/>
    <n v="57.74"/>
    <d v="1999-07-26T00:00:00"/>
    <n v="1305.25"/>
    <s v="Female"/>
    <n v="60"/>
    <d v="1954-07-17T00:00:00"/>
    <n v="68.232088137049729"/>
    <s v="GIS Technical Architect"/>
    <s v="Argiculture"/>
    <s v="High Net Worth"/>
    <s v="N"/>
    <s v="Yes"/>
    <n v="5"/>
    <m/>
  </r>
  <r>
    <n v="9471"/>
    <n v="84"/>
    <x v="753"/>
    <n v="8"/>
    <d v="2017-12-22T00:00:00"/>
    <b v="1"/>
    <s v="Approved"/>
    <s v="Giant Bicycles"/>
    <s v="Road"/>
    <s v="medium"/>
    <s v="medium"/>
    <n v="792.9"/>
    <n v="594.67999999999995"/>
    <d v="2006-05-22T00:00:00"/>
    <n v="198.22000000000003"/>
    <s v="Male"/>
    <n v="25"/>
    <d v="1959-02-10T00:00:00"/>
    <n v="63.659485397006591"/>
    <s v="Executive Secretary"/>
    <s v="Retail"/>
    <s v="High Net Worth"/>
    <s v="N"/>
    <s v="Yes"/>
    <n v="5"/>
    <m/>
  </r>
  <r>
    <n v="14555"/>
    <n v="0"/>
    <x v="753"/>
    <n v="10"/>
    <d v="2017-12-20T00:00:00"/>
    <b v="1"/>
    <s v="Approved"/>
    <s v="WeareA2B"/>
    <s v="Standard"/>
    <s v="medium"/>
    <s v="medium"/>
    <n v="60.34"/>
    <n v="45.26"/>
    <d v="1993-07-15T00:00:00"/>
    <n v="15.080000000000005"/>
    <s v="Male"/>
    <n v="25"/>
    <d v="1959-02-10T00:00:00"/>
    <n v="63.659485397006591"/>
    <s v="Executive Secretary"/>
    <s v="Retail"/>
    <s v="High Net Worth"/>
    <s v="N"/>
    <s v="Yes"/>
    <n v="5"/>
    <m/>
  </r>
  <r>
    <n v="19344"/>
    <n v="22"/>
    <x v="753"/>
    <n v="32"/>
    <d v="2017-11-28T00:00:00"/>
    <b v="1"/>
    <s v="Approved"/>
    <s v="Solex"/>
    <s v="Standard"/>
    <s v="medium"/>
    <s v="medium"/>
    <n v="575.27"/>
    <n v="431.45"/>
    <d v="2016-02-04T00:00:00"/>
    <n v="143.82"/>
    <s v="Male"/>
    <n v="25"/>
    <d v="1959-02-10T00:00:00"/>
    <n v="63.659485397006591"/>
    <s v="Executive Secretary"/>
    <s v="Retail"/>
    <s v="High Net Worth"/>
    <s v="N"/>
    <s v="Yes"/>
    <n v="5"/>
    <m/>
  </r>
  <r>
    <n v="9515"/>
    <n v="0"/>
    <x v="753"/>
    <n v="131"/>
    <d v="2017-08-21T00:00:00"/>
    <b v="1"/>
    <s v="Approved"/>
    <s v="Norco Bicycles"/>
    <s v="Standard"/>
    <s v="medium"/>
    <s v="medium"/>
    <n v="360.4"/>
    <n v="270.3"/>
    <d v="1997-01-25T00:00:00"/>
    <n v="90.099999999999966"/>
    <s v="Male"/>
    <n v="25"/>
    <d v="1959-02-10T00:00:00"/>
    <n v="63.659485397006591"/>
    <s v="Executive Secretary"/>
    <s v="Retail"/>
    <s v="High Net Worth"/>
    <s v="N"/>
    <s v="Yes"/>
    <n v="5"/>
    <m/>
  </r>
  <r>
    <n v="8335"/>
    <n v="0"/>
    <x v="753"/>
    <n v="282"/>
    <d v="2017-03-23T00:00:00"/>
    <b v="0"/>
    <s v="Approved"/>
    <s v="Trek Bicycles"/>
    <s v="Standard"/>
    <s v="high"/>
    <s v="medium"/>
    <n v="495.72"/>
    <n v="297.43"/>
    <d v="2004-07-25T00:00:00"/>
    <n v="198.29000000000002"/>
    <s v="Male"/>
    <n v="25"/>
    <d v="1959-02-10T00:00:00"/>
    <n v="63.659485397006591"/>
    <s v="Executive Secretary"/>
    <s v="Retail"/>
    <s v="High Net Worth"/>
    <s v="N"/>
    <s v="Yes"/>
    <n v="5"/>
    <m/>
  </r>
  <r>
    <n v="10047"/>
    <n v="0"/>
    <x v="753"/>
    <n v="354"/>
    <d v="2017-01-10T00:00:00"/>
    <b v="1"/>
    <s v="Approved"/>
    <s v="Norco Bicycles"/>
    <s v="Road"/>
    <s v="medium"/>
    <s v="medium"/>
    <n v="544.04999999999995"/>
    <n v="376.84"/>
    <d v="2000-05-22T00:00:00"/>
    <n v="167.20999999999998"/>
    <s v="Male"/>
    <n v="25"/>
    <d v="1959-02-10T00:00:00"/>
    <n v="63.659485397006591"/>
    <s v="Executive Secretary"/>
    <s v="Retail"/>
    <s v="High Net Worth"/>
    <s v="N"/>
    <s v="Yes"/>
    <n v="5"/>
    <m/>
  </r>
  <r>
    <n v="14169"/>
    <n v="25"/>
    <x v="754"/>
    <n v="81"/>
    <d v="2017-10-10T00:00:00"/>
    <b v="1"/>
    <s v="Approved"/>
    <s v="OHM Cycles"/>
    <s v="Standard"/>
    <s v="high"/>
    <s v="medium"/>
    <n v="2005.66"/>
    <n v="1203.4000000000001"/>
    <d v="2012-04-10T00:00:00"/>
    <n v="802.26"/>
    <s v="Male"/>
    <n v="90"/>
    <d v="1969-02-15T00:00:00"/>
    <n v="53.63756758910452"/>
    <s v="Junior Executive"/>
    <s v="Health"/>
    <s v="High Net Worth"/>
    <s v="N"/>
    <s v="No"/>
    <n v="9"/>
    <m/>
  </r>
  <r>
    <n v="10032"/>
    <n v="15"/>
    <x v="754"/>
    <n v="140"/>
    <d v="2017-08-12T00:00:00"/>
    <b v="0"/>
    <s v="Approved"/>
    <s v="WeareA2B"/>
    <s v="Standard"/>
    <s v="medium"/>
    <s v="medium"/>
    <n v="1292.8399999999999"/>
    <n v="13.44"/>
    <d v="2009-04-12T00:00:00"/>
    <n v="1279.3999999999999"/>
    <s v="Male"/>
    <n v="90"/>
    <d v="1969-02-15T00:00:00"/>
    <n v="53.63756758910452"/>
    <s v="Junior Executive"/>
    <s v="Health"/>
    <s v="High Net Worth"/>
    <s v="N"/>
    <s v="No"/>
    <n v="9"/>
    <m/>
  </r>
  <r>
    <n v="12706"/>
    <n v="35"/>
    <x v="754"/>
    <n v="300"/>
    <d v="2017-03-05T00:00:00"/>
    <b v="0"/>
    <s v="Approved"/>
    <s v="Giant Bicycles"/>
    <s v="Standard"/>
    <s v="medium"/>
    <s v="medium"/>
    <n v="1403.5"/>
    <n v="954.82"/>
    <d v="2016-11-14T00:00:00"/>
    <n v="448.67999999999995"/>
    <s v="Male"/>
    <n v="90"/>
    <d v="1969-02-15T00:00:00"/>
    <n v="53.63756758910452"/>
    <s v="Junior Executive"/>
    <s v="Health"/>
    <s v="High Net Worth"/>
    <s v="N"/>
    <s v="No"/>
    <n v="9"/>
    <m/>
  </r>
  <r>
    <n v="13963"/>
    <n v="90"/>
    <x v="754"/>
    <n v="306"/>
    <d v="2017-02-27T00:00:00"/>
    <b v="0"/>
    <s v="Approved"/>
    <s v="Solex"/>
    <s v="Standard"/>
    <s v="low"/>
    <s v="medium"/>
    <n v="945.04"/>
    <n v="507.58"/>
    <d v="1995-12-19T00:00:00"/>
    <n v="437.46"/>
    <s v="Male"/>
    <n v="90"/>
    <d v="1969-02-15T00:00:00"/>
    <n v="53.63756758910452"/>
    <s v="Junior Executive"/>
    <s v="Health"/>
    <s v="High Net Worth"/>
    <s v="N"/>
    <s v="No"/>
    <n v="9"/>
    <m/>
  </r>
  <r>
    <n v="8149"/>
    <n v="0"/>
    <x v="755"/>
    <n v="12"/>
    <d v="2017-12-18T00:00:00"/>
    <b v="0"/>
    <s v="Approved"/>
    <s v="Trek Bicycles"/>
    <s v="Standard"/>
    <s v="high"/>
    <s v="medium"/>
    <n v="495.72"/>
    <n v="297.43"/>
    <d v="2000-05-22T00:00:00"/>
    <n v="198.29000000000002"/>
    <s v="Male"/>
    <n v="91"/>
    <d v="1966-05-19T00:00:00"/>
    <n v="56.385512794266866"/>
    <s v="Senior Developer"/>
    <s v="Entertainment"/>
    <s v="High Net Worth"/>
    <s v="N"/>
    <s v="Yes"/>
    <n v="16"/>
    <m/>
  </r>
  <r>
    <n v="997"/>
    <n v="59"/>
    <x v="755"/>
    <n v="102"/>
    <d v="2017-09-19T00:00:00"/>
    <b v="0"/>
    <s v="Approved"/>
    <s v="WeareA2B"/>
    <s v="Standard"/>
    <s v="medium"/>
    <s v="small"/>
    <n v="1415.01"/>
    <n v="1259.3599999999999"/>
    <d v="1991-05-06T00:00:00"/>
    <n v="155.65000000000009"/>
    <s v="Male"/>
    <n v="91"/>
    <d v="1966-05-19T00:00:00"/>
    <n v="56.385512794266866"/>
    <s v="Senior Developer"/>
    <s v="Entertainment"/>
    <s v="High Net Worth"/>
    <s v="N"/>
    <s v="Yes"/>
    <n v="16"/>
    <m/>
  </r>
  <r>
    <n v="15624"/>
    <n v="28"/>
    <x v="755"/>
    <n v="287"/>
    <d v="2017-03-18T00:00:00"/>
    <b v="0"/>
    <s v="Approved"/>
    <s v="Solex"/>
    <s v="Road"/>
    <s v="medium"/>
    <s v="small"/>
    <n v="1703.52"/>
    <n v="1516.13"/>
    <d v="2011-04-16T00:00:00"/>
    <n v="187.38999999999987"/>
    <s v="Male"/>
    <n v="91"/>
    <d v="1966-05-19T00:00:00"/>
    <n v="56.385512794266866"/>
    <s v="Senior Developer"/>
    <s v="Entertainment"/>
    <s v="High Net Worth"/>
    <s v="N"/>
    <s v="Yes"/>
    <n v="16"/>
    <m/>
  </r>
  <r>
    <n v="10594"/>
    <n v="61"/>
    <x v="756"/>
    <n v="64"/>
    <d v="2017-10-27T00:00:00"/>
    <b v="0"/>
    <s v="Approved"/>
    <s v="OHM Cycles"/>
    <s v="Standard"/>
    <s v="low"/>
    <s v="medium"/>
    <n v="71.16"/>
    <n v="56.93"/>
    <d v="2012-05-18T00:00:00"/>
    <n v="14.229999999999997"/>
    <s v="Male"/>
    <n v="95"/>
    <d v="1987-03-27T00:00:00"/>
    <n v="35.517019643899047"/>
    <s v="Assistant Professor"/>
    <s v="n/a"/>
    <s v="Affluent Customer"/>
    <s v="N"/>
    <s v="Yes"/>
    <n v="17"/>
    <m/>
  </r>
  <r>
    <n v="8443"/>
    <n v="56"/>
    <x v="756"/>
    <n v="99"/>
    <d v="2017-09-22T00:00:00"/>
    <b v="0"/>
    <s v="Approved"/>
    <s v="OHM Cycles"/>
    <s v="Standard"/>
    <s v="medium"/>
    <s v="medium"/>
    <n v="183.86"/>
    <n v="137.9"/>
    <d v="1997-10-04T00:00:00"/>
    <n v="45.960000000000008"/>
    <s v="Male"/>
    <n v="95"/>
    <d v="1987-03-27T00:00:00"/>
    <n v="35.517019643899047"/>
    <s v="Assistant Professor"/>
    <s v="n/a"/>
    <s v="Affluent Customer"/>
    <s v="N"/>
    <s v="Yes"/>
    <n v="17"/>
    <m/>
  </r>
  <r>
    <n v="1198"/>
    <n v="84"/>
    <x v="756"/>
    <n v="144"/>
    <d v="2017-08-08T00:00:00"/>
    <b v="0"/>
    <s v="Approved"/>
    <s v="Trek Bicycles"/>
    <s v="Road"/>
    <s v="medium"/>
    <s v="medium"/>
    <n v="290.62"/>
    <n v="215.14"/>
    <d v="2015-08-02T00:00:00"/>
    <n v="75.480000000000018"/>
    <s v="Male"/>
    <n v="95"/>
    <d v="1987-03-27T00:00:00"/>
    <n v="35.517019643899047"/>
    <s v="Assistant Professor"/>
    <s v="n/a"/>
    <s v="Affluent Customer"/>
    <s v="N"/>
    <s v="Yes"/>
    <n v="17"/>
    <m/>
  </r>
  <r>
    <n v="18171"/>
    <n v="3"/>
    <x v="756"/>
    <n v="179"/>
    <d v="2017-07-04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95"/>
    <d v="1987-03-27T00:00:00"/>
    <n v="35.517019643899047"/>
    <s v="Assistant Professor"/>
    <s v="n/a"/>
    <s v="Affluent Customer"/>
    <s v="N"/>
    <s v="Yes"/>
    <n v="17"/>
    <m/>
  </r>
  <r>
    <n v="1229"/>
    <n v="75"/>
    <x v="756"/>
    <n v="339"/>
    <d v="2017-01-25T00:00:00"/>
    <b v="1"/>
    <s v="Approved"/>
    <s v="Giant Bicycles"/>
    <s v="Touring"/>
    <s v="medium"/>
    <s v="large"/>
    <n v="1873.97"/>
    <n v="863.95"/>
    <d v="1997-01-25T00:00:00"/>
    <n v="1010.02"/>
    <s v="Male"/>
    <n v="95"/>
    <d v="1987-03-27T00:00:00"/>
    <n v="35.517019643899047"/>
    <s v="Assistant Professor"/>
    <s v="n/a"/>
    <s v="Affluent Customer"/>
    <s v="N"/>
    <s v="Yes"/>
    <n v="17"/>
    <m/>
  </r>
  <r>
    <n v="18992"/>
    <n v="70"/>
    <x v="757"/>
    <n v="39"/>
    <d v="2017-11-21T00:00:00"/>
    <b v="0"/>
    <s v="Approved"/>
    <s v="Trek Bicycles"/>
    <s v="Standard"/>
    <s v="high"/>
    <s v="medium"/>
    <n v="495.72"/>
    <n v="297.43"/>
    <d v="2011-01-10T00:00:00"/>
    <n v="198.29000000000002"/>
    <s v="Male"/>
    <n v="29"/>
    <d v="1954-08-25T00:00:00"/>
    <n v="68.125238821664126"/>
    <n v="0"/>
    <s v="Financial Services"/>
    <s v="Affluent Customer"/>
    <s v="N"/>
    <s v="Yes"/>
    <n v="5"/>
    <m/>
  </r>
  <r>
    <n v="13637"/>
    <n v="17"/>
    <x v="757"/>
    <n v="47"/>
    <d v="2017-11-13T00:00:00"/>
    <b v="0"/>
    <s v="Approved"/>
    <s v="Solex"/>
    <s v="Standard"/>
    <s v="high"/>
    <s v="medium"/>
    <n v="1024.6600000000001"/>
    <n v="614.79999999999995"/>
    <d v="2013-03-12T00:00:00"/>
    <n v="409.86000000000013"/>
    <s v="Male"/>
    <n v="29"/>
    <d v="1954-08-25T00:00:00"/>
    <n v="68.125238821664126"/>
    <n v="0"/>
    <s v="Financial Services"/>
    <s v="Affluent Customer"/>
    <s v="N"/>
    <s v="Yes"/>
    <n v="5"/>
    <m/>
  </r>
  <r>
    <n v="16142"/>
    <n v="94"/>
    <x v="757"/>
    <n v="68"/>
    <d v="2017-10-23T00:00:00"/>
    <b v="0"/>
    <s v="Approved"/>
    <s v="Giant Bicycles"/>
    <s v="Standard"/>
    <s v="medium"/>
    <s v="large"/>
    <n v="1635.3"/>
    <n v="993.66"/>
    <d v="2004-01-16T00:00:00"/>
    <n v="641.64"/>
    <s v="Male"/>
    <n v="29"/>
    <d v="1954-08-25T00:00:00"/>
    <n v="68.125238821664126"/>
    <n v="0"/>
    <s v="Financial Services"/>
    <s v="Affluent Customer"/>
    <s v="N"/>
    <s v="Yes"/>
    <n v="5"/>
    <m/>
  </r>
  <r>
    <n v="19593"/>
    <n v="9"/>
    <x v="757"/>
    <n v="154"/>
    <d v="2017-07-29T00:00:00"/>
    <b v="0"/>
    <s v="Approved"/>
    <s v="OHM Cycles"/>
    <s v="Road"/>
    <s v="medium"/>
    <s v="medium"/>
    <n v="742.54"/>
    <n v="667.4"/>
    <d v="2005-12-07T00:00:00"/>
    <n v="75.139999999999986"/>
    <s v="Male"/>
    <n v="29"/>
    <d v="1954-08-25T00:00:00"/>
    <n v="68.125238821664126"/>
    <n v="0"/>
    <s v="Financial Services"/>
    <s v="Affluent Customer"/>
    <s v="N"/>
    <s v="Yes"/>
    <n v="5"/>
    <m/>
  </r>
  <r>
    <n v="13097"/>
    <n v="3"/>
    <x v="757"/>
    <n v="202"/>
    <d v="2017-06-11T00:00:00"/>
    <b v="1"/>
    <s v="Approved"/>
    <s v="Trek Bicycles"/>
    <s v="Standard"/>
    <s v="medium"/>
    <s v="large"/>
    <n v="2091.4699999999998"/>
    <n v="388.92"/>
    <d v="2005-08-09T00:00:00"/>
    <n v="1702.5499999999997"/>
    <s v="Male"/>
    <n v="29"/>
    <d v="1954-08-25T00:00:00"/>
    <n v="68.125238821664126"/>
    <n v="0"/>
    <s v="Financial Services"/>
    <s v="Affluent Customer"/>
    <s v="N"/>
    <s v="Yes"/>
    <n v="5"/>
    <m/>
  </r>
  <r>
    <n v="10534"/>
    <n v="84"/>
    <x v="757"/>
    <n v="261"/>
    <d v="2017-04-13T00:00:00"/>
    <b v="0"/>
    <s v="Approved"/>
    <s v="Trek Bicycles"/>
    <s v="Road"/>
    <s v="medium"/>
    <s v="medium"/>
    <n v="290.62"/>
    <n v="215.14"/>
    <d v="2004-08-07T00:00:00"/>
    <n v="75.480000000000018"/>
    <s v="Male"/>
    <n v="29"/>
    <d v="1954-08-25T00:00:00"/>
    <n v="68.125238821664126"/>
    <n v="0"/>
    <s v="Financial Services"/>
    <s v="Affluent Customer"/>
    <s v="N"/>
    <s v="Yes"/>
    <n v="5"/>
    <m/>
  </r>
  <r>
    <n v="8384"/>
    <n v="3"/>
    <x v="757"/>
    <n v="323"/>
    <d v="2017-02-10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29"/>
    <d v="1954-08-25T00:00:00"/>
    <n v="68.125238821664126"/>
    <n v="0"/>
    <s v="Financial Services"/>
    <s v="Affluent Customer"/>
    <s v="N"/>
    <s v="Yes"/>
    <n v="5"/>
    <m/>
  </r>
  <r>
    <n v="19105"/>
    <n v="64"/>
    <x v="757"/>
    <n v="327"/>
    <d v="2017-02-06T00:00:00"/>
    <b v="0"/>
    <s v="Approved"/>
    <s v="Trek Bicycles"/>
    <s v="Standard"/>
    <s v="medium"/>
    <s v="large"/>
    <n v="1469.44"/>
    <n v="596.54999999999995"/>
    <d v="2010-08-20T00:00:00"/>
    <n v="872.8900000000001"/>
    <s v="Male"/>
    <n v="29"/>
    <d v="1954-08-25T00:00:00"/>
    <n v="68.125238821664126"/>
    <n v="0"/>
    <s v="Financial Services"/>
    <s v="Affluent Customer"/>
    <s v="N"/>
    <s v="Yes"/>
    <n v="5"/>
    <m/>
  </r>
  <r>
    <n v="5553"/>
    <n v="19"/>
    <x v="758"/>
    <n v="50"/>
    <d v="2017-11-10T00:00:00"/>
    <b v="0"/>
    <s v="Approved"/>
    <s v="OHM Cycles"/>
    <s v="Road"/>
    <s v="high"/>
    <s v="large"/>
    <n v="12.01"/>
    <n v="7.21"/>
    <d v="2009-03-08T00:00:00"/>
    <n v="4.8"/>
    <s v="Male"/>
    <n v="42"/>
    <d v="1987-12-25T00:00:00"/>
    <n v="34.769074438419594"/>
    <s v="Database Administrator IV"/>
    <s v="Property"/>
    <s v="Mass Customer"/>
    <s v="N"/>
    <s v="No"/>
    <n v="7"/>
    <m/>
  </r>
  <r>
    <n v="6963"/>
    <n v="54"/>
    <x v="758"/>
    <n v="65"/>
    <d v="2017-10-26T00:00:00"/>
    <b v="1"/>
    <s v="Approved"/>
    <s v="WeareA2B"/>
    <s v="Standard"/>
    <s v="medium"/>
    <s v="medium"/>
    <n v="1292.8399999999999"/>
    <n v="13.44"/>
    <d v="2009-04-12T00:00:00"/>
    <n v="1279.3999999999999"/>
    <s v="Male"/>
    <n v="42"/>
    <d v="1987-12-25T00:00:00"/>
    <n v="34.769074438419594"/>
    <s v="Database Administrator IV"/>
    <s v="Property"/>
    <s v="Mass Customer"/>
    <s v="N"/>
    <s v="No"/>
    <n v="7"/>
    <m/>
  </r>
  <r>
    <n v="3329"/>
    <n v="26"/>
    <x v="758"/>
    <n v="119"/>
    <d v="2017-09-02T00:00:00"/>
    <b v="1"/>
    <s v="Approved"/>
    <s v="WeareA2B"/>
    <s v="Standard"/>
    <s v="medium"/>
    <s v="medium"/>
    <n v="1992.93"/>
    <n v="762.63"/>
    <d v="1993-05-26T00:00:00"/>
    <n v="1230.3000000000002"/>
    <s v="Male"/>
    <n v="42"/>
    <d v="1987-12-25T00:00:00"/>
    <n v="34.769074438419594"/>
    <s v="Database Administrator IV"/>
    <s v="Property"/>
    <s v="Mass Customer"/>
    <s v="N"/>
    <s v="No"/>
    <n v="7"/>
    <m/>
  </r>
  <r>
    <n v="5285"/>
    <n v="81"/>
    <x v="758"/>
    <n v="125"/>
    <d v="2017-08-27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42"/>
    <d v="1987-12-25T00:00:00"/>
    <n v="34.769074438419594"/>
    <s v="Database Administrator IV"/>
    <s v="Property"/>
    <s v="Mass Customer"/>
    <s v="N"/>
    <s v="No"/>
    <n v="7"/>
    <m/>
  </r>
  <r>
    <n v="14332"/>
    <n v="18"/>
    <x v="758"/>
    <n v="184"/>
    <d v="2017-06-29T00:00:00"/>
    <b v="1"/>
    <s v="Approved"/>
    <s v="Solex"/>
    <s v="Standard"/>
    <s v="medium"/>
    <s v="medium"/>
    <n v="575.27"/>
    <n v="431.45"/>
    <d v="2013-03-12T00:00:00"/>
    <n v="143.82"/>
    <s v="Male"/>
    <n v="42"/>
    <d v="1987-12-25T00:00:00"/>
    <n v="34.769074438419594"/>
    <s v="Database Administrator IV"/>
    <s v="Property"/>
    <s v="Mass Customer"/>
    <s v="N"/>
    <s v="No"/>
    <n v="7"/>
    <m/>
  </r>
  <r>
    <n v="7214"/>
    <n v="17"/>
    <x v="758"/>
    <n v="204"/>
    <d v="2017-06-09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42"/>
    <d v="1987-12-25T00:00:00"/>
    <n v="34.769074438419594"/>
    <s v="Database Administrator IV"/>
    <s v="Property"/>
    <s v="Mass Customer"/>
    <s v="N"/>
    <s v="No"/>
    <n v="7"/>
    <m/>
  </r>
  <r>
    <n v="17458"/>
    <n v="18"/>
    <x v="758"/>
    <n v="236"/>
    <d v="2017-05-08T00:00:00"/>
    <b v="0"/>
    <s v="Approved"/>
    <s v="Solex"/>
    <s v="Standard"/>
    <s v="medium"/>
    <s v="medium"/>
    <n v="575.27"/>
    <n v="431.45"/>
    <d v="2013-03-12T00:00:00"/>
    <n v="143.82"/>
    <s v="Male"/>
    <n v="42"/>
    <d v="1987-12-25T00:00:00"/>
    <n v="34.769074438419594"/>
    <s v="Database Administrator IV"/>
    <s v="Property"/>
    <s v="Mass Customer"/>
    <s v="N"/>
    <s v="No"/>
    <n v="7"/>
    <m/>
  </r>
  <r>
    <n v="17166"/>
    <n v="44"/>
    <x v="758"/>
    <n v="288"/>
    <d v="2017-03-17T00:00:00"/>
    <b v="1"/>
    <s v="Approved"/>
    <s v="WeareA2B"/>
    <s v="Standard"/>
    <s v="medium"/>
    <s v="medium"/>
    <n v="1769.64"/>
    <n v="108.76"/>
    <d v="2011-05-09T00:00:00"/>
    <n v="1660.88"/>
    <s v="Male"/>
    <n v="42"/>
    <d v="1987-12-25T00:00:00"/>
    <n v="34.769074438419594"/>
    <s v="Database Administrator IV"/>
    <s v="Property"/>
    <s v="Mass Customer"/>
    <s v="N"/>
    <s v="No"/>
    <n v="7"/>
    <m/>
  </r>
  <r>
    <n v="4993"/>
    <n v="72"/>
    <x v="758"/>
    <n v="349"/>
    <d v="2017-01-15T00:00:00"/>
    <b v="1"/>
    <s v="Approved"/>
    <s v="Norco Bicycles"/>
    <s v="Standard"/>
    <s v="medium"/>
    <s v="medium"/>
    <n v="360.4"/>
    <n v="270.3"/>
    <d v="2016-12-06T00:00:00"/>
    <n v="90.099999999999966"/>
    <s v="Male"/>
    <n v="42"/>
    <d v="1987-12-25T00:00:00"/>
    <n v="34.769074438419594"/>
    <s v="Database Administrator IV"/>
    <s v="Property"/>
    <s v="Mass Customer"/>
    <s v="N"/>
    <s v="No"/>
    <n v="7"/>
    <m/>
  </r>
  <r>
    <n v="679"/>
    <n v="74"/>
    <x v="759"/>
    <n v="10"/>
    <d v="2017-12-20T00:00:00"/>
    <b v="1"/>
    <s v="Approved"/>
    <s v="WeareA2B"/>
    <s v="Standard"/>
    <s v="medium"/>
    <s v="medium"/>
    <n v="1228.07"/>
    <n v="400.91"/>
    <d v="2004-07-25T00:00:00"/>
    <n v="827.15999999999985"/>
    <s v="Female"/>
    <n v="46"/>
    <d v="1970-10-27T00:00:00"/>
    <n v="51.94167717782851"/>
    <n v="0"/>
    <s v="Financial Services"/>
    <s v="Affluent Customer"/>
    <s v="N"/>
    <s v="Yes"/>
    <n v="19"/>
    <m/>
  </r>
  <r>
    <n v="5900"/>
    <n v="85"/>
    <x v="759"/>
    <n v="17"/>
    <d v="2017-12-13T00:00:00"/>
    <b v="1"/>
    <s v="Approved"/>
    <s v="WeareA2B"/>
    <s v="Standard"/>
    <s v="medium"/>
    <s v="medium"/>
    <n v="752.64"/>
    <n v="205.36"/>
    <d v="1993-04-20T00:00:00"/>
    <n v="547.28"/>
    <s v="Female"/>
    <n v="46"/>
    <d v="1970-10-27T00:00:00"/>
    <n v="51.94167717782851"/>
    <n v="0"/>
    <s v="Financial Services"/>
    <s v="Affluent Customer"/>
    <s v="N"/>
    <s v="Yes"/>
    <n v="19"/>
    <m/>
  </r>
  <r>
    <n v="12658"/>
    <n v="94"/>
    <x v="759"/>
    <n v="41"/>
    <d v="2017-11-19T00:00:00"/>
    <b v="0"/>
    <s v="Approved"/>
    <s v="Giant Bicycles"/>
    <s v="Standard"/>
    <s v="medium"/>
    <s v="large"/>
    <n v="1635.3"/>
    <n v="993.66"/>
    <d v="2016-03-29T00:00:00"/>
    <n v="641.64"/>
    <s v="Female"/>
    <n v="46"/>
    <d v="1970-10-27T00:00:00"/>
    <n v="51.94167717782851"/>
    <n v="0"/>
    <s v="Financial Services"/>
    <s v="Affluent Customer"/>
    <s v="N"/>
    <s v="Yes"/>
    <n v="19"/>
    <m/>
  </r>
  <r>
    <n v="521"/>
    <n v="92"/>
    <x v="759"/>
    <n v="315"/>
    <d v="2017-02-18T00:00:00"/>
    <b v="0"/>
    <s v="Approved"/>
    <s v="WeareA2B"/>
    <s v="Standard"/>
    <s v="medium"/>
    <s v="small"/>
    <n v="1415.01"/>
    <n v="1259.3599999999999"/>
    <d v="2004-01-16T00:00:00"/>
    <n v="155.65000000000009"/>
    <s v="Female"/>
    <n v="46"/>
    <d v="1970-10-27T00:00:00"/>
    <n v="51.94167717782851"/>
    <n v="0"/>
    <s v="Financial Services"/>
    <s v="Affluent Customer"/>
    <s v="N"/>
    <s v="Yes"/>
    <n v="19"/>
    <m/>
  </r>
  <r>
    <n v="2707"/>
    <n v="68"/>
    <x v="759"/>
    <n v="319"/>
    <d v="2017-02-14T00:00:00"/>
    <b v="1"/>
    <s v="Approved"/>
    <s v="OHM Cycles"/>
    <s v="Standard"/>
    <s v="medium"/>
    <s v="medium"/>
    <n v="1636.9"/>
    <n v="44.71"/>
    <d v="1995-10-24T00:00:00"/>
    <n v="1592.19"/>
    <s v="Female"/>
    <n v="46"/>
    <d v="1970-10-27T00:00:00"/>
    <n v="51.94167717782851"/>
    <n v="0"/>
    <s v="Financial Services"/>
    <s v="Affluent Customer"/>
    <s v="N"/>
    <s v="Yes"/>
    <n v="19"/>
    <m/>
  </r>
  <r>
    <n v="4031"/>
    <n v="23"/>
    <x v="760"/>
    <n v="7"/>
    <d v="2017-12-23T00:00:00"/>
    <b v="1"/>
    <s v="Approved"/>
    <s v="Norco Bicycles"/>
    <s v="Mountain"/>
    <s v="low"/>
    <s v="small"/>
    <n v="688.63"/>
    <n v="612.88"/>
    <d v="1993-04-12T00:00:00"/>
    <n v="75.75"/>
    <s v="Female"/>
    <n v="66"/>
    <d v="1968-12-28T00:00:00"/>
    <n v="53.771814164446987"/>
    <s v="Media Manager III"/>
    <s v="Health"/>
    <s v="Mass Customer"/>
    <s v="N"/>
    <s v="No"/>
    <n v="13"/>
    <m/>
  </r>
  <r>
    <n v="11678"/>
    <n v="46"/>
    <x v="760"/>
    <n v="165"/>
    <d v="2017-07-18T00:00:00"/>
    <b v="1"/>
    <s v="Approved"/>
    <s v="Solex"/>
    <s v="Standard"/>
    <s v="low"/>
    <s v="medium"/>
    <n v="1289.8499999999999"/>
    <n v="74.510000000000005"/>
    <d v="2005-08-09T00:00:00"/>
    <n v="1215.3399999999999"/>
    <s v="Female"/>
    <n v="66"/>
    <d v="1968-12-28T00:00:00"/>
    <n v="53.771814164446987"/>
    <s v="Media Manager III"/>
    <s v="Health"/>
    <s v="Mass Customer"/>
    <s v="N"/>
    <s v="No"/>
    <n v="13"/>
    <m/>
  </r>
  <r>
    <n v="6985"/>
    <n v="27"/>
    <x v="760"/>
    <n v="172"/>
    <d v="2017-07-11T00:00:00"/>
    <b v="0"/>
    <s v="Approved"/>
    <s v="Trek Bicycles"/>
    <s v="Standard"/>
    <s v="medium"/>
    <s v="medium"/>
    <n v="499.53"/>
    <n v="388.72"/>
    <d v="2003-02-16T00:00:00"/>
    <n v="110.80999999999995"/>
    <s v="Female"/>
    <n v="66"/>
    <d v="1968-12-28T00:00:00"/>
    <n v="53.771814164446987"/>
    <s v="Media Manager III"/>
    <s v="Health"/>
    <s v="Mass Customer"/>
    <s v="N"/>
    <s v="No"/>
    <n v="13"/>
    <m/>
  </r>
  <r>
    <n v="6654"/>
    <n v="85"/>
    <x v="760"/>
    <n v="237"/>
    <d v="2017-05-07T00:00:00"/>
    <b v="1"/>
    <s v="Approved"/>
    <s v="WeareA2B"/>
    <s v="Standard"/>
    <s v="medium"/>
    <s v="medium"/>
    <n v="752.64"/>
    <n v="205.36"/>
    <d v="1999-06-23T00:00:00"/>
    <n v="547.28"/>
    <s v="Female"/>
    <n v="66"/>
    <d v="1968-12-28T00:00:00"/>
    <n v="53.771814164446987"/>
    <s v="Media Manager III"/>
    <s v="Health"/>
    <s v="Mass Customer"/>
    <s v="N"/>
    <s v="No"/>
    <n v="13"/>
    <m/>
  </r>
  <r>
    <n v="4025"/>
    <n v="0"/>
    <x v="761"/>
    <m/>
    <d v="2017-05-05T00:00:00"/>
    <b v="1"/>
    <s v="Approved"/>
    <m/>
    <m/>
    <m/>
    <m/>
    <n v="1880.4"/>
    <m/>
    <m/>
    <m/>
    <m/>
    <m/>
    <m/>
    <m/>
    <m/>
    <m/>
    <m/>
    <m/>
    <m/>
    <m/>
    <m/>
  </r>
  <r>
    <n v="17372"/>
    <n v="4"/>
    <x v="760"/>
    <n v="264"/>
    <d v="2017-04-10T00:00:00"/>
    <b v="1"/>
    <s v="Approved"/>
    <s v="Giant Bicycles"/>
    <s v="Standard"/>
    <s v="high"/>
    <s v="medium"/>
    <n v="1129.1300000000001"/>
    <n v="677.48"/>
    <d v="2003-03-18T00:00:00"/>
    <n v="451.65000000000009"/>
    <s v="Female"/>
    <n v="66"/>
    <d v="1968-12-28T00:00:00"/>
    <n v="53.771814164446987"/>
    <s v="Media Manager III"/>
    <s v="Health"/>
    <s v="Mass Customer"/>
    <s v="N"/>
    <s v="No"/>
    <n v="13"/>
    <m/>
  </r>
  <r>
    <n v="11359"/>
    <n v="80"/>
    <x v="762"/>
    <n v="16"/>
    <d v="2017-12-14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36"/>
    <d v="1977-11-30T00:00:00"/>
    <n v="44.843047040842208"/>
    <s v="Engineer II"/>
    <s v="Health"/>
    <s v="High Net Worth"/>
    <s v="N"/>
    <s v="No"/>
    <n v="11"/>
    <m/>
  </r>
  <r>
    <n v="3249"/>
    <n v="25"/>
    <x v="762"/>
    <n v="139"/>
    <d v="2017-08-13T00:00:00"/>
    <b v="1"/>
    <s v="Approved"/>
    <s v="OHM Cycles"/>
    <s v="Standard"/>
    <s v="high"/>
    <s v="medium"/>
    <n v="2005.66"/>
    <n v="1203.4000000000001"/>
    <d v="2012-04-10T00:00:00"/>
    <n v="802.26"/>
    <s v="Male"/>
    <n v="36"/>
    <d v="1977-11-30T00:00:00"/>
    <n v="44.843047040842208"/>
    <s v="Engineer II"/>
    <s v="Health"/>
    <s v="High Net Worth"/>
    <s v="N"/>
    <s v="No"/>
    <n v="11"/>
    <m/>
  </r>
  <r>
    <n v="1488"/>
    <n v="1"/>
    <x v="762"/>
    <n v="194"/>
    <d v="2017-06-19T00:00:00"/>
    <b v="1"/>
    <s v="Approved"/>
    <s v="Giant Bicycles"/>
    <s v="Touring"/>
    <s v="medium"/>
    <s v="large"/>
    <n v="1873.97"/>
    <n v="863.95"/>
    <d v="2006-05-22T00:00:00"/>
    <n v="1010.02"/>
    <s v="Male"/>
    <n v="36"/>
    <d v="1977-11-30T00:00:00"/>
    <n v="44.843047040842208"/>
    <s v="Engineer II"/>
    <s v="Health"/>
    <s v="High Net Worth"/>
    <s v="N"/>
    <s v="No"/>
    <n v="11"/>
    <m/>
  </r>
  <r>
    <n v="10487"/>
    <n v="50"/>
    <x v="762"/>
    <n v="204"/>
    <d v="2017-06-09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36"/>
    <d v="1977-11-30T00:00:00"/>
    <n v="44.843047040842208"/>
    <s v="Engineer II"/>
    <s v="Health"/>
    <s v="High Net Worth"/>
    <s v="N"/>
    <s v="No"/>
    <n v="11"/>
    <m/>
  </r>
  <r>
    <n v="1252"/>
    <n v="13"/>
    <x v="762"/>
    <n v="301"/>
    <d v="2017-03-04T00:00:00"/>
    <b v="1"/>
    <s v="Approved"/>
    <s v="Solex"/>
    <s v="Standard"/>
    <s v="medium"/>
    <s v="medium"/>
    <n v="1577.53"/>
    <n v="826.51"/>
    <d v="2011-03-16T00:00:00"/>
    <n v="751.02"/>
    <s v="Male"/>
    <n v="36"/>
    <d v="1977-11-30T00:00:00"/>
    <n v="44.843047040842208"/>
    <s v="Engineer II"/>
    <s v="Health"/>
    <s v="High Net Worth"/>
    <s v="N"/>
    <s v="No"/>
    <n v="11"/>
    <m/>
  </r>
  <r>
    <n v="12885"/>
    <n v="0"/>
    <x v="762"/>
    <n v="321"/>
    <d v="2017-02-12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36"/>
    <d v="1977-11-30T00:00:00"/>
    <n v="44.843047040842208"/>
    <s v="Engineer II"/>
    <s v="Health"/>
    <s v="High Net Worth"/>
    <s v="N"/>
    <s v="No"/>
    <n v="11"/>
    <m/>
  </r>
  <r>
    <n v="12670"/>
    <n v="66"/>
    <x v="762"/>
    <n v="345"/>
    <d v="2017-01-19T00:00:00"/>
    <b v="1"/>
    <s v="Approved"/>
    <s v="Solex"/>
    <s v="Standard"/>
    <s v="medium"/>
    <s v="medium"/>
    <n v="1163.8900000000001"/>
    <n v="589.27"/>
    <d v="2016-07-09T00:00:00"/>
    <n v="574.62000000000012"/>
    <s v="Male"/>
    <n v="36"/>
    <d v="1977-11-30T00:00:00"/>
    <n v="44.843047040842208"/>
    <s v="Engineer II"/>
    <s v="Health"/>
    <s v="High Net Worth"/>
    <s v="N"/>
    <s v="No"/>
    <n v="11"/>
    <m/>
  </r>
  <r>
    <n v="560"/>
    <n v="7"/>
    <x v="762"/>
    <n v="354"/>
    <d v="2017-01-10T00:00:00"/>
    <b v="0"/>
    <s v="Approved"/>
    <s v="Giant Bicycles"/>
    <s v="Standard"/>
    <s v="medium"/>
    <s v="small"/>
    <n v="1311.44"/>
    <n v="1167.18"/>
    <d v="1992-10-11T00:00:00"/>
    <n v="144.26"/>
    <s v="Male"/>
    <n v="36"/>
    <d v="1977-11-30T00:00:00"/>
    <n v="44.843047040842208"/>
    <s v="Engineer II"/>
    <s v="Health"/>
    <s v="High Net Worth"/>
    <s v="N"/>
    <s v="No"/>
    <n v="11"/>
    <m/>
  </r>
  <r>
    <n v="4143"/>
    <n v="27"/>
    <x v="732"/>
    <n v="21"/>
    <d v="2017-12-09T00:00:00"/>
    <b v="0"/>
    <s v="Approved"/>
    <s v="Trek Bicycles"/>
    <s v="Standard"/>
    <s v="medium"/>
    <s v="medium"/>
    <n v="499.53"/>
    <n v="388.72"/>
    <d v="1992-10-11T00:00:00"/>
    <n v="110.80999999999995"/>
    <s v="Male"/>
    <n v="57"/>
    <d v="1966-02-06T00:00:00"/>
    <n v="56.664964849378492"/>
    <s v="Programmer Analyst II"/>
    <s v="n/a"/>
    <s v="Affluent Customer"/>
    <s v="N"/>
    <s v="Yes"/>
    <n v="6"/>
    <m/>
  </r>
  <r>
    <n v="2820"/>
    <n v="34"/>
    <x v="732"/>
    <n v="103"/>
    <d v="2017-09-18T00:00:00"/>
    <b v="1"/>
    <s v="Approved"/>
    <s v="Norco Bicycles"/>
    <s v="Road"/>
    <s v="high"/>
    <s v="large"/>
    <n v="774.53"/>
    <n v="464.72"/>
    <d v="1994-07-12T00:00:00"/>
    <n v="309.80999999999995"/>
    <s v="Male"/>
    <n v="57"/>
    <d v="1966-02-06T00:00:00"/>
    <n v="56.664964849378492"/>
    <s v="Programmer Analyst II"/>
    <s v="n/a"/>
    <s v="Affluent Customer"/>
    <s v="N"/>
    <s v="Yes"/>
    <n v="6"/>
    <m/>
  </r>
  <r>
    <n v="9590"/>
    <n v="82"/>
    <x v="732"/>
    <n v="260"/>
    <d v="2017-04-14T00:00:00"/>
    <b v="1"/>
    <s v="Approved"/>
    <s v="Norco Bicycles"/>
    <s v="Standard"/>
    <s v="high"/>
    <s v="medium"/>
    <n v="1148.6400000000001"/>
    <n v="689.18"/>
    <d v="2013-09-16T00:00:00"/>
    <n v="459.46000000000015"/>
    <s v="Male"/>
    <n v="57"/>
    <d v="1966-02-06T00:00:00"/>
    <n v="56.664964849378492"/>
    <s v="Programmer Analyst II"/>
    <s v="n/a"/>
    <s v="Affluent Customer"/>
    <s v="N"/>
    <s v="Yes"/>
    <n v="6"/>
    <m/>
  </r>
  <r>
    <n v="10269"/>
    <n v="19"/>
    <x v="732"/>
    <n v="285"/>
    <d v="2017-03-20T00:00:00"/>
    <b v="1"/>
    <s v="Approved"/>
    <s v="OHM Cycles"/>
    <s v="Road"/>
    <s v="high"/>
    <s v="large"/>
    <n v="12.01"/>
    <n v="7.21"/>
    <d v="1999-06-23T00:00:00"/>
    <n v="4.8"/>
    <s v="Male"/>
    <n v="57"/>
    <d v="1966-02-06T00:00:00"/>
    <n v="56.664964849378492"/>
    <s v="Programmer Analyst II"/>
    <s v="n/a"/>
    <s v="Affluent Customer"/>
    <s v="N"/>
    <s v="Yes"/>
    <n v="6"/>
    <m/>
  </r>
  <r>
    <n v="12586"/>
    <n v="6"/>
    <x v="732"/>
    <n v="285"/>
    <d v="2017-03-20T00:00:00"/>
    <b v="1"/>
    <s v="Approved"/>
    <s v="OHM Cycles"/>
    <s v="Standard"/>
    <s v="high"/>
    <s v="medium"/>
    <n v="227.88"/>
    <n v="136.72999999999999"/>
    <d v="2007-08-04T00:00:00"/>
    <n v="91.15"/>
    <s v="Male"/>
    <n v="57"/>
    <d v="1966-02-06T00:00:00"/>
    <n v="56.664964849378492"/>
    <s v="Programmer Analyst II"/>
    <s v="n/a"/>
    <s v="Affluent Customer"/>
    <s v="N"/>
    <s v="Yes"/>
    <n v="6"/>
    <m/>
  </r>
  <r>
    <n v="7296"/>
    <n v="35"/>
    <x v="732"/>
    <n v="348"/>
    <d v="2017-01-16T00:00:00"/>
    <b v="0"/>
    <s v="Approved"/>
    <s v="Trek Bicycles"/>
    <s v="Standard"/>
    <s v="low"/>
    <s v="medium"/>
    <n v="1057.51"/>
    <n v="154.4"/>
    <d v="2008-03-19T00:00:00"/>
    <n v="903.11"/>
    <s v="Male"/>
    <n v="57"/>
    <d v="1966-02-06T00:00:00"/>
    <n v="56.664964849378492"/>
    <s v="Programmer Analyst II"/>
    <s v="n/a"/>
    <s v="Affluent Customer"/>
    <s v="N"/>
    <s v="Yes"/>
    <n v="6"/>
    <m/>
  </r>
  <r>
    <n v="3039"/>
    <n v="89"/>
    <x v="763"/>
    <n v="11"/>
    <d v="2017-12-19T00:00:00"/>
    <b v="1"/>
    <s v="Approved"/>
    <s v="WeareA2B"/>
    <s v="Touring"/>
    <s v="medium"/>
    <s v="large"/>
    <n v="1362.99"/>
    <n v="57.74"/>
    <d v="1993-04-20T00:00:00"/>
    <n v="1305.25"/>
    <s v="Male"/>
    <n v="25"/>
    <d v="1986-11-29T00:00:00"/>
    <n v="35.840307314814808"/>
    <s v="Environmental Specialist"/>
    <s v="Entertainment"/>
    <s v="Mass Customer"/>
    <s v="N"/>
    <s v="No"/>
    <n v="10"/>
    <m/>
  </r>
  <r>
    <n v="14635"/>
    <n v="36"/>
    <x v="763"/>
    <n v="95"/>
    <d v="2017-09-26T00:00:00"/>
    <b v="1"/>
    <s v="Approved"/>
    <s v="Solex"/>
    <s v="Standard"/>
    <s v="low"/>
    <s v="medium"/>
    <n v="945.04"/>
    <n v="507.58"/>
    <d v="1995-12-19T00:00:00"/>
    <n v="437.46"/>
    <s v="Male"/>
    <n v="25"/>
    <d v="1986-11-29T00:00:00"/>
    <n v="35.840307314814808"/>
    <s v="Environmental Specialist"/>
    <s v="Entertainment"/>
    <s v="Mass Customer"/>
    <s v="N"/>
    <s v="No"/>
    <n v="10"/>
    <m/>
  </r>
  <r>
    <n v="15098"/>
    <n v="94"/>
    <x v="763"/>
    <n v="229"/>
    <d v="2017-05-15T00:00:00"/>
    <b v="1"/>
    <s v="Approved"/>
    <s v="Giant Bicycles"/>
    <s v="Standard"/>
    <s v="medium"/>
    <s v="large"/>
    <n v="1635.3"/>
    <n v="993.66"/>
    <d v="2013-06-09T00:00:00"/>
    <n v="641.64"/>
    <s v="Male"/>
    <n v="25"/>
    <d v="1986-11-29T00:00:00"/>
    <n v="35.840307314814808"/>
    <s v="Environmental Specialist"/>
    <s v="Entertainment"/>
    <s v="Mass Customer"/>
    <s v="N"/>
    <s v="No"/>
    <n v="10"/>
    <m/>
  </r>
  <r>
    <n v="4044"/>
    <n v="52"/>
    <x v="764"/>
    <m/>
    <d v="2017-04-11T00:00:00"/>
    <m/>
    <s v="Approved"/>
    <s v="OHM Cycles"/>
    <s v="Road"/>
    <s v="medium"/>
    <s v="medium"/>
    <n v="1280.28"/>
    <n v="829.51"/>
    <n v="37823"/>
    <m/>
    <m/>
    <m/>
    <m/>
    <m/>
    <m/>
    <m/>
    <m/>
    <m/>
    <m/>
    <m/>
    <m/>
  </r>
  <r>
    <n v="10860"/>
    <n v="73"/>
    <x v="763"/>
    <n v="313"/>
    <d v="2017-02-20T00:00:00"/>
    <b v="1"/>
    <s v="Approved"/>
    <s v="Solex"/>
    <s v="Standard"/>
    <s v="medium"/>
    <s v="medium"/>
    <n v="1945.43"/>
    <n v="333.18"/>
    <d v="2002-08-31T00:00:00"/>
    <n v="1612.25"/>
    <s v="Male"/>
    <n v="25"/>
    <d v="1986-11-29T00:00:00"/>
    <n v="35.840307314814808"/>
    <s v="Environmental Specialist"/>
    <s v="Entertainment"/>
    <s v="Mass Customer"/>
    <s v="N"/>
    <s v="No"/>
    <n v="10"/>
    <m/>
  </r>
  <r>
    <n v="12317"/>
    <n v="82"/>
    <x v="765"/>
    <n v="76"/>
    <d v="2017-10-15T00:00:00"/>
    <b v="0"/>
    <s v="Approved"/>
    <s v="Giant Bicycles"/>
    <s v="Road"/>
    <s v="medium"/>
    <s v="medium"/>
    <n v="1538.99"/>
    <n v="829.65"/>
    <d v="2004-07-25T00:00:00"/>
    <n v="709.34"/>
    <s v="Female"/>
    <n v="90"/>
    <d v="1996-07-20T00:00:00"/>
    <n v="26.193731972666168"/>
    <s v="Human Resources Manager"/>
    <s v="Manufacturing"/>
    <s v="High Net Worth"/>
    <s v="N"/>
    <s v="Yes"/>
    <n v="1"/>
    <m/>
  </r>
  <r>
    <n v="4047"/>
    <n v="2"/>
    <x v="118"/>
    <m/>
    <d v="2017-11-11T00:00:00"/>
    <m/>
    <s v="Approved"/>
    <s v="Solex"/>
    <s v="Standard"/>
    <s v="medium"/>
    <s v="medium"/>
    <n v="71.489999999999995"/>
    <n v="53.62"/>
    <n v="37659"/>
    <m/>
    <m/>
    <m/>
    <m/>
    <m/>
    <m/>
    <m/>
    <m/>
    <m/>
    <m/>
    <m/>
    <m/>
  </r>
  <r>
    <n v="16859"/>
    <n v="0"/>
    <x v="765"/>
    <n v="173"/>
    <d v="2017-07-10T00:00:00"/>
    <b v="1"/>
    <s v="Approved"/>
    <s v="Norco Bicycles"/>
    <s v="Road"/>
    <s v="medium"/>
    <s v="medium"/>
    <n v="543.39"/>
    <n v="407.54"/>
    <d v="2016-03-29T00:00:00"/>
    <n v="135.84999999999997"/>
    <s v="Female"/>
    <n v="90"/>
    <d v="1996-07-20T00:00:00"/>
    <n v="26.193731972666168"/>
    <s v="Human Resources Manager"/>
    <s v="Manufacturing"/>
    <s v="High Net Worth"/>
    <s v="N"/>
    <s v="Yes"/>
    <n v="1"/>
    <m/>
  </r>
  <r>
    <n v="5953"/>
    <n v="58"/>
    <x v="765"/>
    <n v="227"/>
    <d v="2017-05-17T00:00:00"/>
    <b v="1"/>
    <s v="Approved"/>
    <s v="OHM Cycles"/>
    <s v="Road"/>
    <s v="medium"/>
    <s v="medium"/>
    <n v="1280.28"/>
    <n v="829.51"/>
    <d v="2004-12-18T00:00:00"/>
    <n v="450.77"/>
    <s v="Female"/>
    <n v="90"/>
    <d v="1996-07-20T00:00:00"/>
    <n v="26.193731972666168"/>
    <s v="Human Resources Manager"/>
    <s v="Manufacturing"/>
    <s v="High Net Worth"/>
    <s v="N"/>
    <s v="Yes"/>
    <n v="1"/>
    <m/>
  </r>
  <r>
    <n v="2884"/>
    <n v="1"/>
    <x v="766"/>
    <n v="55"/>
    <d v="2017-11-05T00:00:00"/>
    <b v="1"/>
    <s v="Approved"/>
    <s v="Giant Bicycles"/>
    <s v="Standard"/>
    <s v="medium"/>
    <s v="medium"/>
    <n v="1403.5"/>
    <n v="954.82"/>
    <d v="2012-09-15T00:00:00"/>
    <n v="448.67999999999995"/>
    <s v="Female"/>
    <n v="16"/>
    <d v="1972-08-04T00:00:00"/>
    <n v="50.169074438102477"/>
    <s v="Account Representative IV"/>
    <s v="IT"/>
    <s v="Affluent Customer"/>
    <s v="N"/>
    <s v="Yes"/>
    <n v="16"/>
    <m/>
  </r>
  <r>
    <n v="4051"/>
    <n v="64"/>
    <x v="767"/>
    <m/>
    <d v="2017-06-19T00:00:00"/>
    <m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</r>
  <r>
    <n v="18474"/>
    <n v="43"/>
    <x v="766"/>
    <n v="184"/>
    <d v="2017-06-29T00:00:00"/>
    <b v="0"/>
    <s v="Approved"/>
    <s v="Solex"/>
    <s v="Standard"/>
    <s v="medium"/>
    <s v="medium"/>
    <n v="1151.96"/>
    <n v="649.49"/>
    <d v="1993-04-12T00:00:00"/>
    <n v="502.47"/>
    <s v="Female"/>
    <n v="16"/>
    <d v="1972-08-04T00:00:00"/>
    <n v="50.169074438102477"/>
    <s v="Account Representative IV"/>
    <s v="IT"/>
    <s v="Affluent Customer"/>
    <s v="N"/>
    <s v="Yes"/>
    <n v="16"/>
    <m/>
  </r>
  <r>
    <n v="19744"/>
    <n v="91"/>
    <x v="766"/>
    <n v="283"/>
    <d v="2017-03-22T00:00:00"/>
    <b v="0"/>
    <s v="Approved"/>
    <s v="Solex"/>
    <s v="Standard"/>
    <s v="medium"/>
    <s v="medium"/>
    <n v="100.35"/>
    <n v="75.260000000000005"/>
    <d v="2003-01-05T00:00:00"/>
    <n v="25.089999999999989"/>
    <s v="Female"/>
    <n v="16"/>
    <d v="1972-08-04T00:00:00"/>
    <n v="50.169074438102477"/>
    <s v="Account Representative IV"/>
    <s v="IT"/>
    <s v="Affluent Customer"/>
    <s v="N"/>
    <s v="Yes"/>
    <n v="16"/>
    <m/>
  </r>
  <r>
    <n v="15226"/>
    <n v="78"/>
    <x v="768"/>
    <n v="106"/>
    <d v="2017-09-15T00:00:00"/>
    <b v="0"/>
    <s v="Approved"/>
    <s v="Giant Bicycles"/>
    <s v="Standard"/>
    <s v="medium"/>
    <s v="large"/>
    <n v="1765.3"/>
    <n v="709.48"/>
    <d v="2004-07-25T00:00:00"/>
    <n v="1055.82"/>
    <s v="Male"/>
    <n v="67"/>
    <d v="1990-02-20T00:00:00"/>
    <n v="32.610170328830549"/>
    <n v="0"/>
    <s v="Financial Services"/>
    <s v="Mass Customer"/>
    <s v="N"/>
    <s v="No"/>
    <n v="4"/>
    <m/>
  </r>
  <r>
    <n v="6436"/>
    <n v="32"/>
    <x v="768"/>
    <n v="118"/>
    <d v="2017-09-03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67"/>
    <d v="1990-02-20T00:00:00"/>
    <n v="32.610170328830549"/>
    <n v="0"/>
    <s v="Financial Services"/>
    <s v="Mass Customer"/>
    <s v="N"/>
    <s v="No"/>
    <n v="4"/>
    <m/>
  </r>
  <r>
    <n v="811"/>
    <n v="19"/>
    <x v="768"/>
    <n v="173"/>
    <d v="2017-07-10T00:00:00"/>
    <b v="1"/>
    <s v="Approved"/>
    <s v="OHM Cycles"/>
    <s v="Road"/>
    <s v="high"/>
    <s v="large"/>
    <n v="12.01"/>
    <n v="7.21"/>
    <d v="2009-03-08T00:00:00"/>
    <n v="4.8"/>
    <s v="Male"/>
    <n v="67"/>
    <d v="1990-02-20T00:00:00"/>
    <n v="32.610170328830549"/>
    <n v="0"/>
    <s v="Financial Services"/>
    <s v="Mass Customer"/>
    <s v="N"/>
    <s v="No"/>
    <n v="4"/>
    <m/>
  </r>
  <r>
    <n v="13610"/>
    <n v="15"/>
    <x v="768"/>
    <n v="208"/>
    <d v="2017-06-05T00:00:00"/>
    <b v="0"/>
    <s v="Approved"/>
    <s v="Norco Bicycles"/>
    <s v="Standard"/>
    <s v="low"/>
    <s v="medium"/>
    <n v="958.74"/>
    <n v="748.9"/>
    <d v="2005-12-07T00:00:00"/>
    <n v="209.84000000000003"/>
    <s v="Male"/>
    <n v="67"/>
    <d v="1990-02-20T00:00:00"/>
    <n v="32.610170328830549"/>
    <n v="0"/>
    <s v="Financial Services"/>
    <s v="Mass Customer"/>
    <s v="N"/>
    <s v="No"/>
    <n v="4"/>
    <m/>
  </r>
  <r>
    <n v="16579"/>
    <n v="99"/>
    <x v="768"/>
    <n v="214"/>
    <d v="2017-05-30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67"/>
    <d v="1990-02-20T00:00:00"/>
    <n v="32.610170328830549"/>
    <n v="0"/>
    <s v="Financial Services"/>
    <s v="Mass Customer"/>
    <s v="N"/>
    <s v="No"/>
    <n v="4"/>
    <m/>
  </r>
  <r>
    <n v="12477"/>
    <n v="61"/>
    <x v="768"/>
    <n v="247"/>
    <d v="2017-04-27T00:00:00"/>
    <b v="0"/>
    <s v="Approved"/>
    <s v="OHM Cycles"/>
    <s v="Standard"/>
    <s v="low"/>
    <s v="medium"/>
    <n v="71.16"/>
    <n v="56.93"/>
    <d v="2015-06-17T00:00:00"/>
    <n v="14.229999999999997"/>
    <s v="Male"/>
    <n v="67"/>
    <d v="1990-02-20T00:00:00"/>
    <n v="32.610170328830549"/>
    <n v="0"/>
    <s v="Financial Services"/>
    <s v="Mass Customer"/>
    <s v="N"/>
    <s v="No"/>
    <n v="4"/>
    <m/>
  </r>
  <r>
    <n v="12262"/>
    <n v="46"/>
    <x v="768"/>
    <n v="295"/>
    <d v="2017-03-10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67"/>
    <d v="1990-02-20T00:00:00"/>
    <n v="32.610170328830549"/>
    <n v="0"/>
    <s v="Financial Services"/>
    <s v="Mass Customer"/>
    <s v="N"/>
    <s v="No"/>
    <n v="4"/>
    <m/>
  </r>
  <r>
    <n v="4398"/>
    <n v="26"/>
    <x v="768"/>
    <n v="319"/>
    <d v="2017-02-14T00:00:00"/>
    <b v="0"/>
    <s v="Approved"/>
    <s v="WeareA2B"/>
    <s v="Standard"/>
    <s v="medium"/>
    <s v="medium"/>
    <n v="1992.93"/>
    <n v="762.63"/>
    <d v="1993-05-26T00:00:00"/>
    <n v="1230.3000000000002"/>
    <s v="Male"/>
    <n v="67"/>
    <d v="1990-02-20T00:00:00"/>
    <n v="32.610170328830549"/>
    <n v="0"/>
    <s v="Financial Services"/>
    <s v="Mass Customer"/>
    <s v="N"/>
    <s v="No"/>
    <n v="4"/>
    <m/>
  </r>
  <r>
    <n v="8901"/>
    <n v="57"/>
    <x v="769"/>
    <n v="32"/>
    <d v="2017-11-28T00:00:00"/>
    <b v="0"/>
    <s v="Approved"/>
    <s v="WeareA2B"/>
    <s v="Touring"/>
    <s v="medium"/>
    <s v="large"/>
    <n v="1890.39"/>
    <n v="260.14"/>
    <d v="2015-06-17T00:00:00"/>
    <n v="1630.25"/>
    <s v="Male"/>
    <n v="18"/>
    <d v="1956-05-01T00:00:00"/>
    <n v="66.440307314814802"/>
    <s v="Food Chemist"/>
    <s v="Health"/>
    <s v="Mass Customer"/>
    <s v="N"/>
    <s v="Yes"/>
    <n v="8"/>
    <m/>
  </r>
  <r>
    <n v="10499"/>
    <n v="29"/>
    <x v="769"/>
    <n v="35"/>
    <d v="2017-11-25T00:00:00"/>
    <b v="0"/>
    <s v="Approved"/>
    <s v="Norco Bicycles"/>
    <s v="Road"/>
    <s v="medium"/>
    <s v="medium"/>
    <n v="543.39"/>
    <n v="407.54"/>
    <d v="1999-07-20T00:00:00"/>
    <n v="135.84999999999997"/>
    <s v="Male"/>
    <n v="18"/>
    <d v="1956-05-01T00:00:00"/>
    <n v="66.440307314814802"/>
    <s v="Food Chemist"/>
    <s v="Health"/>
    <s v="Mass Customer"/>
    <s v="N"/>
    <s v="Yes"/>
    <n v="8"/>
    <m/>
  </r>
  <r>
    <n v="151"/>
    <n v="31"/>
    <x v="769"/>
    <n v="49"/>
    <d v="2017-11-11T00:00:00"/>
    <b v="0"/>
    <s v="Approved"/>
    <s v="Giant Bicycles"/>
    <s v="Standard"/>
    <s v="medium"/>
    <s v="medium"/>
    <n v="230.91"/>
    <n v="173.18"/>
    <d v="2003-03-18T00:00:00"/>
    <n v="57.72999999999999"/>
    <s v="Male"/>
    <n v="18"/>
    <d v="1956-05-01T00:00:00"/>
    <n v="66.440307314814802"/>
    <s v="Food Chemist"/>
    <s v="Health"/>
    <s v="Mass Customer"/>
    <s v="N"/>
    <s v="Yes"/>
    <n v="8"/>
    <m/>
  </r>
  <r>
    <n v="3661"/>
    <n v="9"/>
    <x v="769"/>
    <n v="258"/>
    <d v="2017-04-16T00:00:00"/>
    <b v="1"/>
    <s v="Approved"/>
    <s v="OHM Cycles"/>
    <s v="Road"/>
    <s v="medium"/>
    <s v="medium"/>
    <n v="742.54"/>
    <n v="667.4"/>
    <d v="2014-03-03T00:00:00"/>
    <n v="75.139999999999986"/>
    <s v="Male"/>
    <n v="18"/>
    <d v="1956-05-01T00:00:00"/>
    <n v="66.440307314814802"/>
    <s v="Food Chemist"/>
    <s v="Health"/>
    <s v="Mass Customer"/>
    <s v="N"/>
    <s v="Yes"/>
    <n v="8"/>
    <m/>
  </r>
  <r>
    <n v="9758"/>
    <n v="16"/>
    <x v="769"/>
    <n v="272"/>
    <d v="2017-04-02T00:00:00"/>
    <b v="0"/>
    <s v="Approved"/>
    <s v="Norco Bicycles"/>
    <s v="Standard"/>
    <s v="high"/>
    <s v="small"/>
    <n v="1661.92"/>
    <n v="1479.11"/>
    <d v="1993-07-15T00:00:00"/>
    <n v="182.81000000000017"/>
    <s v="Male"/>
    <n v="18"/>
    <d v="1956-05-01T00:00:00"/>
    <n v="66.440307314814802"/>
    <s v="Food Chemist"/>
    <s v="Health"/>
    <s v="Mass Customer"/>
    <s v="N"/>
    <s v="Yes"/>
    <n v="8"/>
    <m/>
  </r>
  <r>
    <n v="19711"/>
    <n v="28"/>
    <x v="769"/>
    <n v="316"/>
    <d v="2017-02-17T00:00:00"/>
    <b v="1"/>
    <s v="Approved"/>
    <s v="Norco Bicycles"/>
    <s v="Standard"/>
    <s v="medium"/>
    <s v="small"/>
    <n v="1216.1400000000001"/>
    <n v="1082.3599999999999"/>
    <d v="2003-03-18T00:00:00"/>
    <n v="133.7800000000002"/>
    <s v="Male"/>
    <n v="18"/>
    <d v="1956-05-01T00:00:00"/>
    <n v="66.440307314814802"/>
    <s v="Food Chemist"/>
    <s v="Health"/>
    <s v="Mass Customer"/>
    <s v="N"/>
    <s v="Yes"/>
    <n v="8"/>
    <m/>
  </r>
  <r>
    <n v="13177"/>
    <n v="53"/>
    <x v="770"/>
    <n v="62"/>
    <d v="2017-10-29T00:00:00"/>
    <b v="0"/>
    <s v="Approved"/>
    <s v="OHM Cycles"/>
    <s v="Standard"/>
    <s v="medium"/>
    <s v="medium"/>
    <n v="795.34"/>
    <n v="101.58"/>
    <d v="1997-02-09T00:00:00"/>
    <n v="693.76"/>
    <s v="Female"/>
    <n v="72"/>
    <d v="1960-02-09T00:00:00"/>
    <n v="62.662225123351099"/>
    <s v="Help Desk Technician"/>
    <s v="n/a"/>
    <s v="Mass Customer"/>
    <s v="N"/>
    <s v="No"/>
    <n v="8"/>
    <m/>
  </r>
  <r>
    <n v="18072"/>
    <n v="17"/>
    <x v="770"/>
    <n v="313"/>
    <d v="2017-02-20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72"/>
    <d v="1960-02-09T00:00:00"/>
    <n v="62.662225123351099"/>
    <s v="Help Desk Technician"/>
    <s v="n/a"/>
    <s v="Mass Customer"/>
    <s v="N"/>
    <s v="No"/>
    <n v="8"/>
    <m/>
  </r>
  <r>
    <n v="13170"/>
    <n v="51"/>
    <x v="770"/>
    <n v="319"/>
    <d v="2017-02-14T00:00:00"/>
    <b v="1"/>
    <s v="Approved"/>
    <s v="OHM Cycles"/>
    <s v="Standard"/>
    <s v="high"/>
    <s v="medium"/>
    <n v="2005.66"/>
    <n v="1203.4000000000001"/>
    <d v="2012-04-10T00:00:00"/>
    <n v="802.26"/>
    <s v="Female"/>
    <n v="72"/>
    <d v="1960-02-09T00:00:00"/>
    <n v="62.662225123351099"/>
    <s v="Help Desk Technician"/>
    <s v="n/a"/>
    <s v="Mass Customer"/>
    <s v="N"/>
    <s v="No"/>
    <n v="8"/>
    <m/>
  </r>
  <r>
    <n v="4071"/>
    <n v="83"/>
    <x v="771"/>
    <m/>
    <d v="2017-12-15T00:00:00"/>
    <m/>
    <s v="Approved"/>
    <s v="Solex"/>
    <s v="Touring"/>
    <s v="medium"/>
    <s v="large"/>
    <n v="2083.94"/>
    <n v="675.03"/>
    <n v="41533"/>
    <m/>
    <m/>
    <m/>
    <m/>
    <m/>
    <m/>
    <m/>
    <m/>
    <m/>
    <m/>
    <m/>
    <m/>
  </r>
  <r>
    <n v="16358"/>
    <n v="10"/>
    <x v="772"/>
    <n v="1"/>
    <d v="2017-12-29T00:00:00"/>
    <b v="1"/>
    <s v="Approved"/>
    <s v="WeareA2B"/>
    <s v="Touring"/>
    <s v="medium"/>
    <s v="medium"/>
    <n v="1466.68"/>
    <n v="363.25"/>
    <d v="2014-03-03T00:00:00"/>
    <n v="1103.43"/>
    <s v="Female"/>
    <n v="66"/>
    <d v="1966-10-31T00:00:00"/>
    <n v="55.933457999746317"/>
    <n v="0"/>
    <s v="Property"/>
    <s v="Mass Customer"/>
    <s v="N"/>
    <s v="No"/>
    <n v="15"/>
    <m/>
  </r>
  <r>
    <n v="12935"/>
    <n v="5"/>
    <x v="772"/>
    <n v="13"/>
    <d v="2017-12-17T00:00:00"/>
    <b v="1"/>
    <s v="Approved"/>
    <s v="Trek Bicycles"/>
    <s v="Mountain"/>
    <s v="low"/>
    <s v="medium"/>
    <n v="574.64"/>
    <n v="459.71"/>
    <d v="2011-08-29T00:00:00"/>
    <n v="114.93"/>
    <s v="Female"/>
    <n v="66"/>
    <d v="1966-10-31T00:00:00"/>
    <n v="55.933457999746317"/>
    <n v="0"/>
    <s v="Property"/>
    <s v="Mass Customer"/>
    <s v="N"/>
    <s v="No"/>
    <n v="15"/>
    <m/>
  </r>
  <r>
    <n v="4074"/>
    <n v="0"/>
    <x v="773"/>
    <m/>
    <d v="2017-04-09T00:00:00"/>
    <b v="0"/>
    <s v="Approved"/>
    <m/>
    <m/>
    <m/>
    <m/>
    <n v="1541.62"/>
    <m/>
    <m/>
    <m/>
    <m/>
    <m/>
    <m/>
    <m/>
    <m/>
    <m/>
    <m/>
    <m/>
    <m/>
    <m/>
    <m/>
  </r>
  <r>
    <n v="18727"/>
    <n v="68"/>
    <x v="772"/>
    <n v="172"/>
    <d v="2017-07-11T00:00:00"/>
    <b v="1"/>
    <s v="Approved"/>
    <s v="OHM Cycles"/>
    <s v="Standard"/>
    <s v="medium"/>
    <s v="medium"/>
    <n v="1636.9"/>
    <n v="44.71"/>
    <d v="2010-08-20T00:00:00"/>
    <n v="1592.19"/>
    <s v="Female"/>
    <n v="66"/>
    <d v="1966-10-31T00:00:00"/>
    <n v="55.933457999746317"/>
    <n v="0"/>
    <s v="Property"/>
    <s v="Mass Customer"/>
    <s v="N"/>
    <s v="No"/>
    <n v="15"/>
    <m/>
  </r>
  <r>
    <n v="10481"/>
    <n v="25"/>
    <x v="772"/>
    <n v="215"/>
    <d v="2017-05-29T00:00:00"/>
    <b v="0"/>
    <s v="Approved"/>
    <s v="Giant Bicycles"/>
    <s v="Road"/>
    <s v="medium"/>
    <s v="medium"/>
    <n v="1538.99"/>
    <n v="829.65"/>
    <d v="2016-02-04T00:00:00"/>
    <n v="709.34"/>
    <s v="Female"/>
    <n v="66"/>
    <d v="1966-10-31T00:00:00"/>
    <n v="55.933457999746317"/>
    <n v="0"/>
    <s v="Property"/>
    <s v="Mass Customer"/>
    <s v="N"/>
    <s v="No"/>
    <n v="15"/>
    <m/>
  </r>
  <r>
    <n v="13316"/>
    <n v="83"/>
    <x v="772"/>
    <n v="352"/>
    <d v="2017-01-12T00:00:00"/>
    <b v="0"/>
    <s v="Approved"/>
    <s v="Solex"/>
    <s v="Touring"/>
    <s v="medium"/>
    <s v="large"/>
    <n v="2083.94"/>
    <n v="675.03"/>
    <d v="2013-09-16T00:00:00"/>
    <n v="1408.91"/>
    <s v="Female"/>
    <n v="66"/>
    <d v="1966-10-31T00:00:00"/>
    <n v="55.933457999746317"/>
    <n v="0"/>
    <s v="Property"/>
    <s v="Mass Customer"/>
    <s v="N"/>
    <s v="No"/>
    <n v="15"/>
    <m/>
  </r>
  <r>
    <n v="11371"/>
    <n v="99"/>
    <x v="774"/>
    <n v="10"/>
    <d v="2017-12-20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49"/>
    <d v="1998-12-08T00:00:00"/>
    <n v="23.807430602803155"/>
    <s v="Research Nurse"/>
    <s v="Health"/>
    <s v="Mass Customer"/>
    <s v="N"/>
    <s v="No"/>
    <n v="4"/>
    <m/>
  </r>
  <r>
    <n v="1657"/>
    <n v="70"/>
    <x v="774"/>
    <n v="80"/>
    <d v="2017-10-11T00:00:00"/>
    <b v="1"/>
    <s v="Approved"/>
    <s v="Trek Bicycles"/>
    <s v="Standard"/>
    <s v="high"/>
    <s v="medium"/>
    <n v="495.72"/>
    <n v="297.43"/>
    <d v="2015-04-11T00:00:00"/>
    <n v="198.29000000000002"/>
    <s v="Female"/>
    <n v="49"/>
    <d v="1998-12-08T00:00:00"/>
    <n v="23.807430602803155"/>
    <s v="Research Nurse"/>
    <s v="Health"/>
    <s v="Mass Customer"/>
    <s v="N"/>
    <s v="No"/>
    <n v="4"/>
    <m/>
  </r>
  <r>
    <n v="11245"/>
    <n v="40"/>
    <x v="774"/>
    <n v="103"/>
    <d v="2017-09-18T00:00:00"/>
    <b v="0"/>
    <s v="Approved"/>
    <s v="OHM Cycles"/>
    <s v="Standard"/>
    <s v="high"/>
    <s v="medium"/>
    <n v="1458.17"/>
    <n v="874.9"/>
    <d v="2006-02-02T00:00:00"/>
    <n v="583.2700000000001"/>
    <s v="Female"/>
    <n v="49"/>
    <d v="1998-12-08T00:00:00"/>
    <n v="23.807430602803155"/>
    <s v="Research Nurse"/>
    <s v="Health"/>
    <s v="Mass Customer"/>
    <s v="N"/>
    <s v="No"/>
    <n v="4"/>
    <m/>
  </r>
  <r>
    <n v="15140"/>
    <n v="52"/>
    <x v="774"/>
    <n v="126"/>
    <d v="2017-08-26T00:00:00"/>
    <b v="0"/>
    <s v="Approved"/>
    <s v="OHM Cycles"/>
    <s v="Road"/>
    <s v="medium"/>
    <s v="medium"/>
    <n v="1280.28"/>
    <n v="829.51"/>
    <d v="2001-11-25T00:00:00"/>
    <n v="450.77"/>
    <s v="Female"/>
    <n v="49"/>
    <d v="1998-12-08T00:00:00"/>
    <n v="23.807430602803155"/>
    <s v="Research Nurse"/>
    <s v="Health"/>
    <s v="Mass Customer"/>
    <s v="N"/>
    <s v="No"/>
    <n v="4"/>
    <m/>
  </r>
  <r>
    <n v="2258"/>
    <n v="33"/>
    <x v="774"/>
    <n v="152"/>
    <d v="2017-07-31T00:00:00"/>
    <b v="0"/>
    <s v="Approved"/>
    <s v="Giant Bicycles"/>
    <s v="Standard"/>
    <s v="medium"/>
    <s v="small"/>
    <n v="1311.44"/>
    <n v="1167.18"/>
    <d v="1992-10-11T00:00:00"/>
    <n v="144.26"/>
    <s v="Female"/>
    <n v="49"/>
    <d v="1998-12-08T00:00:00"/>
    <n v="23.807430602803155"/>
    <s v="Research Nurse"/>
    <s v="Health"/>
    <s v="Mass Customer"/>
    <s v="N"/>
    <s v="No"/>
    <n v="4"/>
    <m/>
  </r>
  <r>
    <n v="7538"/>
    <n v="72"/>
    <x v="774"/>
    <n v="155"/>
    <d v="2017-07-28T00:00:00"/>
    <b v="1"/>
    <s v="Approved"/>
    <s v="Norco Bicycles"/>
    <s v="Standard"/>
    <s v="medium"/>
    <s v="medium"/>
    <n v="360.4"/>
    <n v="270.3"/>
    <d v="2016-12-06T00:00:00"/>
    <n v="90.099999999999966"/>
    <s v="Female"/>
    <n v="49"/>
    <d v="1998-12-08T00:00:00"/>
    <n v="23.807430602803155"/>
    <s v="Research Nurse"/>
    <s v="Health"/>
    <s v="Mass Customer"/>
    <s v="N"/>
    <s v="No"/>
    <n v="4"/>
    <m/>
  </r>
  <r>
    <n v="5818"/>
    <n v="36"/>
    <x v="774"/>
    <n v="219"/>
    <d v="2017-05-25T00:00:00"/>
    <b v="1"/>
    <s v="Approved"/>
    <s v="Solex"/>
    <s v="Standard"/>
    <s v="low"/>
    <s v="medium"/>
    <n v="945.04"/>
    <n v="507.58"/>
    <d v="1995-12-19T00:00:00"/>
    <n v="437.46"/>
    <s v="Female"/>
    <n v="49"/>
    <d v="1998-12-08T00:00:00"/>
    <n v="23.807430602803155"/>
    <s v="Research Nurse"/>
    <s v="Health"/>
    <s v="Mass Customer"/>
    <s v="N"/>
    <s v="No"/>
    <n v="4"/>
    <m/>
  </r>
  <r>
    <n v="4135"/>
    <n v="28"/>
    <x v="774"/>
    <n v="246"/>
    <d v="2017-04-28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49"/>
    <d v="1998-12-08T00:00:00"/>
    <n v="23.807430602803155"/>
    <s v="Research Nurse"/>
    <s v="Health"/>
    <s v="Mass Customer"/>
    <s v="N"/>
    <s v="No"/>
    <n v="4"/>
    <m/>
  </r>
  <r>
    <n v="18146"/>
    <n v="34"/>
    <x v="774"/>
    <n v="277"/>
    <d v="2017-03-28T00:00:00"/>
    <b v="1"/>
    <s v="Approved"/>
    <s v="Norco Bicycles"/>
    <s v="Road"/>
    <s v="high"/>
    <s v="large"/>
    <n v="774.53"/>
    <n v="464.72"/>
    <d v="2003-03-18T00:00:00"/>
    <n v="309.80999999999995"/>
    <s v="Female"/>
    <n v="49"/>
    <d v="1998-12-08T00:00:00"/>
    <n v="23.807430602803155"/>
    <s v="Research Nurse"/>
    <s v="Health"/>
    <s v="Mass Customer"/>
    <s v="N"/>
    <s v="No"/>
    <n v="4"/>
    <m/>
  </r>
  <r>
    <n v="9266"/>
    <n v="39"/>
    <x v="774"/>
    <n v="309"/>
    <d v="2017-02-24T00:00:00"/>
    <b v="1"/>
    <s v="Approved"/>
    <s v="Giant Bicycles"/>
    <s v="Standard"/>
    <s v="medium"/>
    <s v="large"/>
    <n v="1812.75"/>
    <n v="582.48"/>
    <d v="2010-06-07T00:00:00"/>
    <n v="1230.27"/>
    <s v="Female"/>
    <n v="49"/>
    <d v="1998-12-08T00:00:00"/>
    <n v="23.807430602803155"/>
    <s v="Research Nurse"/>
    <s v="Health"/>
    <s v="Mass Customer"/>
    <s v="N"/>
    <s v="No"/>
    <n v="4"/>
    <m/>
  </r>
  <r>
    <n v="11010"/>
    <n v="0"/>
    <x v="775"/>
    <n v="11"/>
    <d v="2017-12-19T00:00:00"/>
    <b v="0"/>
    <s v="Approved"/>
    <s v="Trek Bicycles"/>
    <s v="Road"/>
    <s v="medium"/>
    <s v="medium"/>
    <n v="533.51"/>
    <n v="400.13"/>
    <d v="2012-06-04T00:00:00"/>
    <n v="133.38"/>
    <s v="Male"/>
    <n v="48"/>
    <d v="1964-01-16T00:00:00"/>
    <n v="58.725238821664121"/>
    <s v="Quality Engineer"/>
    <s v="Retail"/>
    <s v="High Net Worth"/>
    <s v="N"/>
    <s v="No"/>
    <n v="14"/>
    <m/>
  </r>
  <r>
    <n v="18826"/>
    <n v="41"/>
    <x v="775"/>
    <n v="79"/>
    <d v="2017-10-12T00:00:00"/>
    <b v="0"/>
    <s v="Approved"/>
    <s v="Norco Bicycles"/>
    <s v="Standard"/>
    <s v="low"/>
    <s v="medium"/>
    <n v="958.74"/>
    <n v="748.9"/>
    <d v="2005-12-07T00:00:00"/>
    <n v="209.84000000000003"/>
    <s v="Male"/>
    <n v="48"/>
    <d v="1964-01-16T00:00:00"/>
    <n v="58.725238821664121"/>
    <s v="Quality Engineer"/>
    <s v="Retail"/>
    <s v="High Net Worth"/>
    <s v="N"/>
    <s v="No"/>
    <n v="14"/>
    <m/>
  </r>
  <r>
    <n v="8002"/>
    <n v="22"/>
    <x v="775"/>
    <n v="151"/>
    <d v="2017-08-01T00:00:00"/>
    <b v="1"/>
    <s v="Approved"/>
    <s v="Solex"/>
    <s v="Standard"/>
    <s v="medium"/>
    <s v="medium"/>
    <n v="575.27"/>
    <n v="431.45"/>
    <d v="2013-03-12T00:00:00"/>
    <n v="143.82"/>
    <s v="Male"/>
    <n v="48"/>
    <d v="1964-01-16T00:00:00"/>
    <n v="58.725238821664121"/>
    <s v="Quality Engineer"/>
    <s v="Retail"/>
    <s v="High Net Worth"/>
    <s v="N"/>
    <s v="No"/>
    <n v="14"/>
    <m/>
  </r>
  <r>
    <n v="5863"/>
    <n v="0"/>
    <x v="775"/>
    <n v="284"/>
    <d v="2017-03-21T00:00:00"/>
    <b v="1"/>
    <s v="Approved"/>
    <s v="WeareA2B"/>
    <s v="Standard"/>
    <s v="medium"/>
    <s v="medium"/>
    <n v="60.34"/>
    <n v="45.26"/>
    <d v="1993-07-15T00:00:00"/>
    <n v="15.080000000000005"/>
    <s v="Male"/>
    <n v="48"/>
    <d v="1964-01-16T00:00:00"/>
    <n v="58.725238821664121"/>
    <s v="Quality Engineer"/>
    <s v="Retail"/>
    <s v="High Net Worth"/>
    <s v="N"/>
    <s v="No"/>
    <n v="14"/>
    <m/>
  </r>
  <r>
    <n v="9496"/>
    <n v="79"/>
    <x v="776"/>
    <n v="30"/>
    <d v="2017-11-30T00:00:00"/>
    <b v="0"/>
    <s v="Approved"/>
    <s v="Solex"/>
    <s v="Touring"/>
    <s v="medium"/>
    <s v="large"/>
    <n v="2083.94"/>
    <n v="675.03"/>
    <d v="2016-02-04T00:00:00"/>
    <n v="1408.91"/>
    <s v="Male"/>
    <n v="44"/>
    <d v="1990-01-06T00:00:00"/>
    <n v="32.733458000063429"/>
    <s v="Media Manager IV"/>
    <s v="Financial Services"/>
    <s v="High Net Worth"/>
    <s v="N"/>
    <s v="Yes"/>
    <n v="5"/>
    <m/>
  </r>
  <r>
    <n v="17533"/>
    <n v="0"/>
    <x v="776"/>
    <n v="108"/>
    <d v="2017-09-13T00:00:00"/>
    <b v="1"/>
    <s v="Approved"/>
    <s v="Trek Bicycles"/>
    <s v="Road"/>
    <s v="medium"/>
    <s v="medium"/>
    <n v="533.51"/>
    <n v="400.13"/>
    <d v="1993-07-20T00:00:00"/>
    <n v="133.38"/>
    <s v="Male"/>
    <n v="44"/>
    <d v="1990-01-06T00:00:00"/>
    <n v="32.733458000063429"/>
    <s v="Media Manager IV"/>
    <s v="Financial Services"/>
    <s v="High Net Worth"/>
    <s v="N"/>
    <s v="Yes"/>
    <n v="5"/>
    <m/>
  </r>
  <r>
    <n v="13668"/>
    <n v="38"/>
    <x v="776"/>
    <n v="114"/>
    <d v="2017-09-07T00:00:00"/>
    <b v="0"/>
    <s v="Approved"/>
    <s v="Trek Bicycles"/>
    <s v="Standard"/>
    <s v="medium"/>
    <s v="large"/>
    <n v="2091.4699999999998"/>
    <n v="388.92"/>
    <d v="1993-07-20T00:00:00"/>
    <n v="1702.5499999999997"/>
    <s v="Male"/>
    <n v="44"/>
    <d v="1990-01-06T00:00:00"/>
    <n v="32.733458000063429"/>
    <s v="Media Manager IV"/>
    <s v="Financial Services"/>
    <s v="High Net Worth"/>
    <s v="N"/>
    <s v="Yes"/>
    <n v="5"/>
    <m/>
  </r>
  <r>
    <n v="9055"/>
    <n v="18"/>
    <x v="776"/>
    <n v="153"/>
    <d v="2017-07-30T00:00:00"/>
    <b v="1"/>
    <s v="Approved"/>
    <s v="Norco Bicycles"/>
    <s v="Standard"/>
    <s v="high"/>
    <s v="medium"/>
    <n v="1148.6400000000001"/>
    <n v="689.18"/>
    <d v="2000-05-22T00:00:00"/>
    <n v="459.46000000000015"/>
    <s v="Male"/>
    <n v="44"/>
    <d v="1990-01-06T00:00:00"/>
    <n v="32.733458000063429"/>
    <s v="Media Manager IV"/>
    <s v="Financial Services"/>
    <s v="High Net Worth"/>
    <s v="N"/>
    <s v="Yes"/>
    <n v="5"/>
    <m/>
  </r>
  <r>
    <n v="16012"/>
    <n v="38"/>
    <x v="776"/>
    <n v="197"/>
    <d v="2017-06-16T00:00:00"/>
    <b v="1"/>
    <s v="Approved"/>
    <s v="Trek Bicycles"/>
    <s v="Standard"/>
    <s v="medium"/>
    <s v="large"/>
    <n v="2091.4699999999998"/>
    <n v="388.92"/>
    <d v="2005-08-09T00:00:00"/>
    <n v="1702.5499999999997"/>
    <s v="Male"/>
    <n v="44"/>
    <d v="1990-01-06T00:00:00"/>
    <n v="32.733458000063429"/>
    <s v="Media Manager IV"/>
    <s v="Financial Services"/>
    <s v="High Net Worth"/>
    <s v="N"/>
    <s v="Yes"/>
    <n v="5"/>
    <m/>
  </r>
  <r>
    <n v="10313"/>
    <n v="38"/>
    <x v="776"/>
    <n v="323"/>
    <d v="2017-02-10T00:00:00"/>
    <b v="1"/>
    <s v="Approved"/>
    <s v="Trek Bicycles"/>
    <s v="Standard"/>
    <s v="medium"/>
    <s v="large"/>
    <n v="2091.4699999999998"/>
    <n v="388.92"/>
    <d v="1997-05-10T00:00:00"/>
    <n v="1702.5499999999997"/>
    <s v="Male"/>
    <n v="44"/>
    <d v="1990-01-06T00:00:00"/>
    <n v="32.733458000063429"/>
    <s v="Media Manager IV"/>
    <s v="Financial Services"/>
    <s v="High Net Worth"/>
    <s v="N"/>
    <s v="Yes"/>
    <n v="5"/>
    <m/>
  </r>
  <r>
    <n v="3044"/>
    <n v="65"/>
    <x v="777"/>
    <n v="44"/>
    <d v="2017-11-16T00:00:00"/>
    <b v="1"/>
    <s v="Approved"/>
    <s v="WeareA2B"/>
    <s v="Standard"/>
    <s v="medium"/>
    <s v="medium"/>
    <n v="1807.45"/>
    <n v="778.69"/>
    <d v="2016-12-06T00:00:00"/>
    <n v="1028.76"/>
    <s v="Male"/>
    <n v="97"/>
    <d v="1973-07-23T00:00:00"/>
    <n v="49.201951150431249"/>
    <s v="Executive Secretary"/>
    <s v="n/a"/>
    <s v="Mass Customer"/>
    <s v="N"/>
    <s v="Yes"/>
    <n v="7"/>
    <m/>
  </r>
  <r>
    <n v="12069"/>
    <n v="91"/>
    <x v="777"/>
    <n v="73"/>
    <d v="2017-10-18T00:00:00"/>
    <b v="0"/>
    <s v="Approved"/>
    <s v="Solex"/>
    <s v="Standard"/>
    <s v="medium"/>
    <s v="medium"/>
    <n v="100.35"/>
    <n v="75.260000000000005"/>
    <d v="2013-06-09T00:00:00"/>
    <n v="25.089999999999989"/>
    <s v="Male"/>
    <n v="97"/>
    <d v="1973-07-23T00:00:00"/>
    <n v="49.201951150431249"/>
    <s v="Executive Secretary"/>
    <s v="n/a"/>
    <s v="Mass Customer"/>
    <s v="N"/>
    <s v="Yes"/>
    <n v="7"/>
    <m/>
  </r>
  <r>
    <n v="6005"/>
    <n v="65"/>
    <x v="777"/>
    <n v="111"/>
    <d v="2017-09-10T00:00:00"/>
    <b v="0"/>
    <s v="Approved"/>
    <s v="WeareA2B"/>
    <s v="Standard"/>
    <s v="medium"/>
    <s v="medium"/>
    <n v="1807.45"/>
    <n v="778.69"/>
    <d v="1992-10-02T00:00:00"/>
    <n v="1028.76"/>
    <s v="Male"/>
    <n v="97"/>
    <d v="1973-07-23T00:00:00"/>
    <n v="49.201951150431249"/>
    <s v="Executive Secretary"/>
    <s v="n/a"/>
    <s v="Mass Customer"/>
    <s v="N"/>
    <s v="Yes"/>
    <n v="7"/>
    <m/>
  </r>
  <r>
    <n v="15180"/>
    <n v="31"/>
    <x v="777"/>
    <n v="182"/>
    <d v="2017-07-01T00:00:00"/>
    <b v="0"/>
    <s v="Approved"/>
    <s v="Giant Bicycles"/>
    <s v="Standard"/>
    <s v="medium"/>
    <s v="medium"/>
    <n v="230.91"/>
    <n v="173.18"/>
    <d v="2011-03-16T00:00:00"/>
    <n v="57.72999999999999"/>
    <s v="Male"/>
    <n v="97"/>
    <d v="1973-07-23T00:00:00"/>
    <n v="49.201951150431249"/>
    <s v="Executive Secretary"/>
    <s v="n/a"/>
    <s v="Mass Customer"/>
    <s v="N"/>
    <s v="Yes"/>
    <n v="7"/>
    <m/>
  </r>
  <r>
    <n v="6590"/>
    <n v="42"/>
    <x v="777"/>
    <n v="268"/>
    <d v="2017-04-06T00:00:00"/>
    <b v="1"/>
    <s v="Approved"/>
    <s v="OHM Cycles"/>
    <s v="Road"/>
    <s v="medium"/>
    <s v="small"/>
    <n v="1810"/>
    <n v="1610.9"/>
    <d v="2006-10-01T00:00:00"/>
    <n v="199.09999999999991"/>
    <s v="Male"/>
    <n v="97"/>
    <d v="1973-07-23T00:00:00"/>
    <n v="49.201951150431249"/>
    <s v="Executive Secretary"/>
    <s v="n/a"/>
    <s v="Mass Customer"/>
    <s v="N"/>
    <s v="Yes"/>
    <n v="7"/>
    <m/>
  </r>
  <r>
    <n v="14753"/>
    <n v="65"/>
    <x v="777"/>
    <n v="348"/>
    <d v="2017-01-16T00:00:00"/>
    <b v="1"/>
    <s v="Approved"/>
    <s v="WeareA2B"/>
    <s v="Standard"/>
    <s v="medium"/>
    <s v="medium"/>
    <n v="1807.45"/>
    <n v="778.69"/>
    <d v="2005-10-22T00:00:00"/>
    <n v="1028.76"/>
    <s v="Male"/>
    <n v="97"/>
    <d v="1973-07-23T00:00:00"/>
    <n v="49.201951150431249"/>
    <s v="Executive Secretary"/>
    <s v="n/a"/>
    <s v="Mass Customer"/>
    <s v="N"/>
    <s v="Yes"/>
    <n v="7"/>
    <m/>
  </r>
  <r>
    <n v="4541"/>
    <n v="87"/>
    <x v="778"/>
    <n v="175"/>
    <d v="2017-07-08T00:00:00"/>
    <b v="0"/>
    <s v="Approved"/>
    <s v="Giant Bicycles"/>
    <s v="Standard"/>
    <s v="high"/>
    <s v="medium"/>
    <n v="1179"/>
    <n v="707.4"/>
    <d v="1999-07-26T00:00:00"/>
    <n v="471.6"/>
    <s v="Female"/>
    <n v="31"/>
    <d v="1987-02-15T00:00:00"/>
    <n v="35.626608684994935"/>
    <s v="Safety Technician II"/>
    <s v="IT"/>
    <s v="Mass Customer"/>
    <s v="N"/>
    <s v="Yes"/>
    <n v="10"/>
    <m/>
  </r>
  <r>
    <n v="9476"/>
    <n v="58"/>
    <x v="778"/>
    <n v="204"/>
    <d v="2017-06-09T00:00:00"/>
    <b v="0"/>
    <s v="Approved"/>
    <s v="OHM Cycles"/>
    <s v="Standard"/>
    <s v="medium"/>
    <s v="medium"/>
    <n v="912.52"/>
    <n v="141.4"/>
    <d v="2015-06-17T00:00:00"/>
    <n v="771.12"/>
    <s v="Female"/>
    <n v="31"/>
    <d v="1987-02-15T00:00:00"/>
    <n v="35.626608684994935"/>
    <s v="Safety Technician II"/>
    <s v="IT"/>
    <s v="Mass Customer"/>
    <s v="N"/>
    <s v="Yes"/>
    <n v="10"/>
    <m/>
  </r>
  <r>
    <n v="8450"/>
    <n v="35"/>
    <x v="778"/>
    <n v="297"/>
    <d v="2017-03-08T00:00:00"/>
    <b v="0"/>
    <s v="Approved"/>
    <s v="Trek Bicycles"/>
    <s v="Standard"/>
    <s v="low"/>
    <s v="medium"/>
    <n v="1057.51"/>
    <n v="154.4"/>
    <d v="1995-12-19T00:00:00"/>
    <n v="903.11"/>
    <s v="Female"/>
    <n v="31"/>
    <d v="1987-02-15T00:00:00"/>
    <n v="35.626608684994935"/>
    <s v="Safety Technician II"/>
    <s v="IT"/>
    <s v="Mass Customer"/>
    <s v="N"/>
    <s v="Yes"/>
    <n v="10"/>
    <m/>
  </r>
  <r>
    <n v="17621"/>
    <n v="79"/>
    <x v="779"/>
    <n v="146"/>
    <d v="2017-08-06T00:00:00"/>
    <b v="0"/>
    <s v="Approved"/>
    <s v="Norco Bicycles"/>
    <s v="Standard"/>
    <s v="medium"/>
    <s v="medium"/>
    <n v="1555.58"/>
    <n v="818.01"/>
    <d v="1991-07-10T00:00:00"/>
    <n v="737.56999999999994"/>
    <s v="Female"/>
    <n v="83"/>
    <d v="1979-12-11T00:00:00"/>
    <n v="42.812910054540836"/>
    <s v="Accountant III"/>
    <s v="Financial Services"/>
    <s v="Mass Customer"/>
    <s v="N"/>
    <s v="Yes"/>
    <n v="5"/>
    <m/>
  </r>
  <r>
    <n v="6990"/>
    <n v="89"/>
    <x v="779"/>
    <n v="151"/>
    <d v="2017-08-01T00:00:00"/>
    <b v="0"/>
    <s v="Approved"/>
    <s v="WeareA2B"/>
    <s v="Touring"/>
    <s v="medium"/>
    <s v="large"/>
    <n v="1362.99"/>
    <n v="57.74"/>
    <d v="2003-09-10T00:00:00"/>
    <n v="1305.25"/>
    <s v="Female"/>
    <n v="83"/>
    <d v="1979-12-11T00:00:00"/>
    <n v="42.812910054540836"/>
    <s v="Accountant III"/>
    <s v="Financial Services"/>
    <s v="Mass Customer"/>
    <s v="N"/>
    <s v="Yes"/>
    <n v="5"/>
    <m/>
  </r>
  <r>
    <n v="17851"/>
    <n v="79"/>
    <x v="779"/>
    <n v="171"/>
    <d v="2017-07-12T00:00:00"/>
    <b v="0"/>
    <s v="Approved"/>
    <s v="Norco Bicycles"/>
    <s v="Standard"/>
    <s v="medium"/>
    <s v="medium"/>
    <n v="1555.58"/>
    <n v="818.01"/>
    <d v="1991-07-10T00:00:00"/>
    <n v="737.56999999999994"/>
    <s v="Female"/>
    <n v="83"/>
    <d v="1979-12-11T00:00:00"/>
    <n v="42.812910054540836"/>
    <s v="Accountant III"/>
    <s v="Financial Services"/>
    <s v="Mass Customer"/>
    <s v="N"/>
    <s v="Yes"/>
    <n v="5"/>
    <m/>
  </r>
  <r>
    <n v="16080"/>
    <n v="61"/>
    <x v="779"/>
    <n v="199"/>
    <d v="2017-06-14T00:00:00"/>
    <b v="1"/>
    <s v="Approved"/>
    <s v="OHM Cycles"/>
    <s v="Standard"/>
    <s v="low"/>
    <s v="medium"/>
    <n v="71.16"/>
    <n v="56.93"/>
    <d v="2015-06-17T00:00:00"/>
    <n v="14.229999999999997"/>
    <s v="Female"/>
    <n v="83"/>
    <d v="1979-12-11T00:00:00"/>
    <n v="42.812910054540836"/>
    <s v="Accountant III"/>
    <s v="Financial Services"/>
    <s v="Mass Customer"/>
    <s v="N"/>
    <s v="Yes"/>
    <n v="5"/>
    <m/>
  </r>
  <r>
    <n v="10260"/>
    <n v="1"/>
    <x v="779"/>
    <n v="229"/>
    <d v="2017-05-15T00:00:00"/>
    <b v="0"/>
    <s v="Approved"/>
    <s v="Giant Bicycles"/>
    <s v="Standard"/>
    <s v="medium"/>
    <s v="medium"/>
    <n v="1403.5"/>
    <n v="954.82"/>
    <d v="2012-09-15T00:00:00"/>
    <n v="448.67999999999995"/>
    <s v="Female"/>
    <n v="83"/>
    <d v="1979-12-11T00:00:00"/>
    <n v="42.812910054540836"/>
    <s v="Accountant III"/>
    <s v="Financial Services"/>
    <s v="Mass Customer"/>
    <s v="N"/>
    <s v="Yes"/>
    <n v="5"/>
    <m/>
  </r>
  <r>
    <n v="10956"/>
    <n v="50"/>
    <x v="780"/>
    <n v="39"/>
    <d v="2017-11-21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76"/>
    <d v="1970-03-01T00:00:00"/>
    <n v="52.599211424720963"/>
    <s v="Sales Representative"/>
    <s v="Retail"/>
    <s v="High Net Worth"/>
    <s v="N"/>
    <s v="Yes"/>
    <n v="13"/>
    <m/>
  </r>
  <r>
    <n v="13537"/>
    <n v="10"/>
    <x v="780"/>
    <n v="67"/>
    <d v="2017-10-24T00:00:00"/>
    <b v="0"/>
    <s v="Approved"/>
    <s v="Solex"/>
    <s v="Standard"/>
    <s v="medium"/>
    <s v="medium"/>
    <n v="1945.43"/>
    <n v="333.18"/>
    <d v="2004-07-25T00:00:00"/>
    <n v="1612.25"/>
    <s v="Male"/>
    <n v="76"/>
    <d v="1970-03-01T00:00:00"/>
    <n v="52.599211424720963"/>
    <s v="Sales Representative"/>
    <s v="Retail"/>
    <s v="High Net Worth"/>
    <s v="N"/>
    <s v="Yes"/>
    <n v="13"/>
    <m/>
  </r>
  <r>
    <n v="8742"/>
    <n v="0"/>
    <x v="780"/>
    <n v="69"/>
    <d v="2017-10-22T00:00:00"/>
    <b v="0"/>
    <s v="Approved"/>
    <s v="OHM Cycles"/>
    <s v="Road"/>
    <s v="high"/>
    <s v="large"/>
    <n v="12.01"/>
    <n v="7.21"/>
    <d v="1999-06-23T00:00:00"/>
    <n v="4.8"/>
    <s v="Male"/>
    <n v="76"/>
    <d v="1970-03-01T00:00:00"/>
    <n v="52.599211424720963"/>
    <s v="Sales Representative"/>
    <s v="Retail"/>
    <s v="High Net Worth"/>
    <s v="N"/>
    <s v="Yes"/>
    <n v="13"/>
    <m/>
  </r>
  <r>
    <n v="4789"/>
    <n v="64"/>
    <x v="780"/>
    <n v="103"/>
    <d v="2017-09-18T00:00:00"/>
    <b v="1"/>
    <s v="Approved"/>
    <s v="Giant Bicycles"/>
    <s v="Standard"/>
    <s v="high"/>
    <s v="small"/>
    <n v="1977.36"/>
    <n v="1759.85"/>
    <d v="2010-08-20T00:00:00"/>
    <n v="217.51"/>
    <s v="Male"/>
    <n v="76"/>
    <d v="1970-03-01T00:00:00"/>
    <n v="52.599211424720963"/>
    <s v="Sales Representative"/>
    <s v="Retail"/>
    <s v="High Net Worth"/>
    <s v="N"/>
    <s v="Yes"/>
    <n v="13"/>
    <m/>
  </r>
  <r>
    <n v="18917"/>
    <n v="92"/>
    <x v="780"/>
    <n v="149"/>
    <d v="2017-08-03T00:00:00"/>
    <b v="1"/>
    <s v="Approved"/>
    <s v="WeareA2B"/>
    <s v="Touring"/>
    <s v="medium"/>
    <s v="large"/>
    <n v="1890.39"/>
    <n v="260.14"/>
    <d v="1993-07-20T00:00:00"/>
    <n v="1630.25"/>
    <s v="Male"/>
    <n v="76"/>
    <d v="1970-03-01T00:00:00"/>
    <n v="52.599211424720963"/>
    <s v="Sales Representative"/>
    <s v="Retail"/>
    <s v="High Net Worth"/>
    <s v="N"/>
    <s v="Yes"/>
    <n v="13"/>
    <m/>
  </r>
  <r>
    <n v="3392"/>
    <n v="17"/>
    <x v="780"/>
    <n v="336"/>
    <d v="2017-01-28T00:00:00"/>
    <b v="0"/>
    <s v="Approved"/>
    <s v="WeareA2B"/>
    <s v="Touring"/>
    <s v="medium"/>
    <s v="large"/>
    <n v="1362.99"/>
    <n v="57.74"/>
    <d v="2016-03-29T00:00:00"/>
    <n v="1305.25"/>
    <s v="Male"/>
    <n v="76"/>
    <d v="1970-03-01T00:00:00"/>
    <n v="52.599211424720963"/>
    <s v="Sales Representative"/>
    <s v="Retail"/>
    <s v="High Net Worth"/>
    <s v="N"/>
    <s v="Yes"/>
    <n v="13"/>
    <m/>
  </r>
  <r>
    <n v="6403"/>
    <n v="24"/>
    <x v="781"/>
    <n v="83"/>
    <d v="2017-10-08T00:00:00"/>
    <b v="0"/>
    <s v="Approved"/>
    <s v="Solex"/>
    <s v="Road"/>
    <s v="medium"/>
    <s v="large"/>
    <n v="1777.8"/>
    <n v="820.78"/>
    <d v="2011-05-07T00:00:00"/>
    <n v="957.02"/>
    <s v="Female"/>
    <n v="60"/>
    <d v="1972-03-03T00:00:00"/>
    <n v="50.590992246321655"/>
    <n v="0"/>
    <s v="n/a"/>
    <s v="Affluent Customer"/>
    <s v="N"/>
    <s v="No"/>
    <n v="7"/>
    <m/>
  </r>
  <r>
    <n v="11485"/>
    <n v="32"/>
    <x v="781"/>
    <n v="137"/>
    <d v="2017-08-15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60"/>
    <d v="1972-03-03T00:00:00"/>
    <n v="50.590992246321655"/>
    <n v="0"/>
    <s v="n/a"/>
    <s v="Affluent Customer"/>
    <s v="N"/>
    <s v="No"/>
    <n v="7"/>
    <m/>
  </r>
  <r>
    <n v="8566"/>
    <n v="54"/>
    <x v="781"/>
    <n v="214"/>
    <d v="2017-05-30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60"/>
    <d v="1972-03-03T00:00:00"/>
    <n v="50.590992246321655"/>
    <n v="0"/>
    <s v="n/a"/>
    <s v="Affluent Customer"/>
    <s v="N"/>
    <s v="No"/>
    <n v="7"/>
    <m/>
  </r>
  <r>
    <n v="5349"/>
    <n v="2"/>
    <x v="781"/>
    <n v="362"/>
    <d v="2017-01-02T00:00:00"/>
    <b v="1"/>
    <s v="Approved"/>
    <s v="Solex"/>
    <s v="Standard"/>
    <s v="medium"/>
    <s v="medium"/>
    <n v="71.489999999999995"/>
    <n v="53.62"/>
    <d v="2012-12-02T00:00:00"/>
    <n v="17.869999999999997"/>
    <s v="Female"/>
    <n v="60"/>
    <d v="1972-03-03T00:00:00"/>
    <n v="50.590992246321655"/>
    <n v="0"/>
    <s v="n/a"/>
    <s v="Affluent Customer"/>
    <s v="N"/>
    <s v="No"/>
    <n v="7"/>
    <m/>
  </r>
  <r>
    <n v="18665"/>
    <n v="42"/>
    <x v="782"/>
    <n v="61"/>
    <d v="2017-10-30T00:00:00"/>
    <b v="0"/>
    <s v="Approved"/>
    <s v="OHM Cycles"/>
    <s v="Road"/>
    <s v="medium"/>
    <s v="small"/>
    <n v="1810"/>
    <n v="1610.9"/>
    <d v="2008-03-19T00:00:00"/>
    <n v="199.09999999999991"/>
    <s v="Female"/>
    <n v="22"/>
    <d v="1961-05-20T00:00:00"/>
    <n v="61.385512794583974"/>
    <n v="0"/>
    <s v="IT"/>
    <s v="Mass Customer"/>
    <s v="N"/>
    <s v="No"/>
    <n v="14"/>
    <m/>
  </r>
  <r>
    <n v="7479"/>
    <n v="2"/>
    <x v="782"/>
    <n v="99"/>
    <d v="2017-09-22T00:00:00"/>
    <b v="1"/>
    <s v="Approved"/>
    <s v="Solex"/>
    <s v="Standard"/>
    <s v="medium"/>
    <s v="medium"/>
    <n v="71.489999999999995"/>
    <n v="53.62"/>
    <d v="2012-12-02T00:00:00"/>
    <n v="17.869999999999997"/>
    <s v="Female"/>
    <n v="22"/>
    <d v="1961-05-20T00:00:00"/>
    <n v="61.385512794583974"/>
    <n v="0"/>
    <s v="IT"/>
    <s v="Mass Customer"/>
    <s v="N"/>
    <s v="No"/>
    <n v="14"/>
    <m/>
  </r>
  <r>
    <n v="10836"/>
    <n v="89"/>
    <x v="782"/>
    <n v="99"/>
    <d v="2017-09-22T00:00:00"/>
    <b v="0"/>
    <s v="Approved"/>
    <s v="WeareA2B"/>
    <s v="Touring"/>
    <s v="medium"/>
    <s v="large"/>
    <n v="1362.99"/>
    <n v="57.74"/>
    <d v="1993-04-20T00:00:00"/>
    <n v="1305.25"/>
    <s v="Female"/>
    <n v="22"/>
    <d v="1961-05-20T00:00:00"/>
    <n v="61.385512794583974"/>
    <n v="0"/>
    <s v="IT"/>
    <s v="Mass Customer"/>
    <s v="N"/>
    <s v="No"/>
    <n v="14"/>
    <m/>
  </r>
  <r>
    <n v="15937"/>
    <n v="67"/>
    <x v="782"/>
    <n v="101"/>
    <d v="2017-09-20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22"/>
    <d v="1961-05-20T00:00:00"/>
    <n v="61.385512794583974"/>
    <n v="0"/>
    <s v="IT"/>
    <s v="Mass Customer"/>
    <s v="N"/>
    <s v="No"/>
    <n v="14"/>
    <m/>
  </r>
  <r>
    <n v="12456"/>
    <n v="83"/>
    <x v="782"/>
    <n v="103"/>
    <d v="2017-09-18T00:00:00"/>
    <b v="0"/>
    <s v="Approved"/>
    <s v="Solex"/>
    <s v="Touring"/>
    <s v="medium"/>
    <s v="large"/>
    <n v="2083.94"/>
    <n v="675.03"/>
    <d v="2013-09-16T00:00:00"/>
    <n v="1408.91"/>
    <s v="Female"/>
    <n v="22"/>
    <d v="1961-05-20T00:00:00"/>
    <n v="61.385512794583974"/>
    <n v="0"/>
    <s v="IT"/>
    <s v="Mass Customer"/>
    <s v="N"/>
    <s v="No"/>
    <n v="14"/>
    <m/>
  </r>
  <r>
    <n v="1705"/>
    <n v="59"/>
    <x v="782"/>
    <n v="137"/>
    <d v="2017-08-15T00:00:00"/>
    <b v="1"/>
    <s v="Approved"/>
    <s v="Solex"/>
    <s v="Standard"/>
    <s v="medium"/>
    <s v="large"/>
    <n v="1061.56"/>
    <n v="733.58"/>
    <d v="1993-07-20T00:00:00"/>
    <n v="327.9799999999999"/>
    <s v="Female"/>
    <n v="22"/>
    <d v="1961-05-20T00:00:00"/>
    <n v="61.385512794583974"/>
    <n v="0"/>
    <s v="IT"/>
    <s v="Mass Customer"/>
    <s v="N"/>
    <s v="No"/>
    <n v="14"/>
    <m/>
  </r>
  <r>
    <n v="4128"/>
    <n v="0"/>
    <x v="783"/>
    <m/>
    <d v="2017-01-04T00:00:00"/>
    <b v="1"/>
    <s v="Approved"/>
    <m/>
    <m/>
    <m/>
    <m/>
    <n v="639.38"/>
    <m/>
    <m/>
    <m/>
    <m/>
    <m/>
    <m/>
    <m/>
    <m/>
    <m/>
    <m/>
    <m/>
    <m/>
    <m/>
    <m/>
  </r>
  <r>
    <n v="19634"/>
    <n v="74"/>
    <x v="782"/>
    <n v="168"/>
    <d v="2017-07-15T00:00:00"/>
    <b v="0"/>
    <s v="Approved"/>
    <s v="WeareA2B"/>
    <s v="Standard"/>
    <s v="medium"/>
    <s v="medium"/>
    <n v="1228.07"/>
    <n v="400.91"/>
    <d v="2000-05-22T00:00:00"/>
    <n v="827.15999999999985"/>
    <s v="Female"/>
    <n v="22"/>
    <d v="1961-05-20T00:00:00"/>
    <n v="61.385512794583974"/>
    <n v="0"/>
    <s v="IT"/>
    <s v="Mass Customer"/>
    <s v="N"/>
    <s v="No"/>
    <n v="14"/>
    <m/>
  </r>
  <r>
    <n v="6856"/>
    <n v="59"/>
    <x v="782"/>
    <n v="278"/>
    <d v="2017-03-27T00:00:00"/>
    <b v="1"/>
    <s v="Approved"/>
    <s v="Solex"/>
    <s v="Standard"/>
    <s v="medium"/>
    <s v="large"/>
    <n v="1061.56"/>
    <n v="733.58"/>
    <d v="1993-07-20T00:00:00"/>
    <n v="327.9799999999999"/>
    <s v="Female"/>
    <n v="22"/>
    <d v="1961-05-20T00:00:00"/>
    <n v="61.385512794583974"/>
    <n v="0"/>
    <s v="IT"/>
    <s v="Mass Customer"/>
    <s v="N"/>
    <s v="No"/>
    <n v="14"/>
    <m/>
  </r>
  <r>
    <n v="4733"/>
    <n v="35"/>
    <x v="784"/>
    <n v="255"/>
    <d v="2017-04-19T00:00:00"/>
    <b v="1"/>
    <s v="Approved"/>
    <s v="Trek Bicycles"/>
    <s v="Standard"/>
    <s v="low"/>
    <s v="medium"/>
    <n v="1057.51"/>
    <n v="154.4"/>
    <d v="2006-02-02T00:00:00"/>
    <n v="903.11"/>
    <s v="Female"/>
    <n v="34"/>
    <d v="1994-09-26T00:00:00"/>
    <n v="28.010170328513439"/>
    <s v="Help Desk Technician"/>
    <s v="n/a"/>
    <s v="Mass Customer"/>
    <s v="N"/>
    <s v="Yes"/>
    <n v="4"/>
    <m/>
  </r>
  <r>
    <n v="17834"/>
    <n v="45"/>
    <x v="784"/>
    <n v="267"/>
    <d v="2017-04-07T00:00:00"/>
    <b v="0"/>
    <s v="Approved"/>
    <s v="Solex"/>
    <s v="Standard"/>
    <s v="medium"/>
    <s v="medium"/>
    <n v="441.49"/>
    <n v="84.99"/>
    <d v="2006-10-01T00:00:00"/>
    <n v="356.5"/>
    <s v="Female"/>
    <n v="34"/>
    <d v="1994-09-26T00:00:00"/>
    <n v="28.010170328513439"/>
    <s v="Help Desk Technician"/>
    <s v="n/a"/>
    <s v="Mass Customer"/>
    <s v="N"/>
    <s v="Yes"/>
    <n v="4"/>
    <m/>
  </r>
  <r>
    <n v="1249"/>
    <n v="1"/>
    <x v="784"/>
    <n v="289"/>
    <d v="2017-03-16T00:00:00"/>
    <b v="0"/>
    <s v="Approved"/>
    <s v="Giant Bicycles"/>
    <s v="Standard"/>
    <s v="medium"/>
    <s v="medium"/>
    <n v="1403.5"/>
    <n v="954.82"/>
    <d v="2016-11-14T00:00:00"/>
    <n v="448.67999999999995"/>
    <s v="Female"/>
    <n v="34"/>
    <d v="1994-09-26T00:00:00"/>
    <n v="28.010170328513439"/>
    <s v="Help Desk Technician"/>
    <s v="n/a"/>
    <s v="Mass Customer"/>
    <s v="N"/>
    <s v="Yes"/>
    <n v="4"/>
    <m/>
  </r>
  <r>
    <n v="16598"/>
    <n v="16"/>
    <x v="784"/>
    <n v="310"/>
    <d v="2017-02-23T00:00:00"/>
    <b v="0"/>
    <s v="Approved"/>
    <s v="Norco Bicycles"/>
    <s v="Standard"/>
    <s v="high"/>
    <s v="small"/>
    <n v="1661.92"/>
    <n v="1479.11"/>
    <d v="1993-07-15T00:00:00"/>
    <n v="182.81000000000017"/>
    <s v="Female"/>
    <n v="34"/>
    <d v="1994-09-26T00:00:00"/>
    <n v="28.010170328513439"/>
    <s v="Help Desk Technician"/>
    <s v="n/a"/>
    <s v="Mass Customer"/>
    <s v="N"/>
    <s v="Yes"/>
    <n v="4"/>
    <m/>
  </r>
  <r>
    <n v="18056"/>
    <n v="1"/>
    <x v="785"/>
    <n v="59"/>
    <d v="2017-11-01T00:00:00"/>
    <b v="0"/>
    <s v="Approved"/>
    <s v="Giant Bicycles"/>
    <s v="Touring"/>
    <s v="medium"/>
    <s v="large"/>
    <n v="1873.97"/>
    <n v="863.95"/>
    <d v="2013-09-16T00:00:00"/>
    <n v="1010.02"/>
    <s v="Male"/>
    <n v="12"/>
    <d v="1964-07-13T00:00:00"/>
    <n v="58.234827863077129"/>
    <n v="0"/>
    <s v="Manufacturing"/>
    <s v="High Net Worth"/>
    <s v="N"/>
    <s v="Yes"/>
    <n v="15"/>
    <m/>
  </r>
  <r>
    <n v="7738"/>
    <n v="0"/>
    <x v="785"/>
    <n v="141"/>
    <d v="2017-08-11T00:00:00"/>
    <b v="1"/>
    <s v="Approved"/>
    <s v="Solex"/>
    <s v="Standard"/>
    <s v="medium"/>
    <s v="medium"/>
    <n v="100.35"/>
    <n v="75.260000000000005"/>
    <d v="1994-08-10T00:00:00"/>
    <n v="25.089999999999989"/>
    <s v="Male"/>
    <n v="12"/>
    <d v="1964-07-13T00:00:00"/>
    <n v="58.234827863077129"/>
    <n v="0"/>
    <s v="Manufacturing"/>
    <s v="High Net Worth"/>
    <s v="N"/>
    <s v="Yes"/>
    <n v="15"/>
    <m/>
  </r>
  <r>
    <n v="17825"/>
    <n v="0"/>
    <x v="785"/>
    <n v="142"/>
    <d v="2017-08-10T00:00:00"/>
    <b v="1"/>
    <s v="Approved"/>
    <s v="Norco Bicycles"/>
    <s v="Standard"/>
    <s v="medium"/>
    <s v="medium"/>
    <n v="360.4"/>
    <n v="270.3"/>
    <d v="1997-01-25T00:00:00"/>
    <n v="90.099999999999966"/>
    <s v="Male"/>
    <n v="12"/>
    <d v="1964-07-13T00:00:00"/>
    <n v="58.234827863077129"/>
    <n v="0"/>
    <s v="Manufacturing"/>
    <s v="High Net Worth"/>
    <s v="N"/>
    <s v="Yes"/>
    <n v="15"/>
    <m/>
  </r>
  <r>
    <n v="15200"/>
    <n v="22"/>
    <x v="785"/>
    <n v="151"/>
    <d v="2017-08-01T00:00:00"/>
    <b v="1"/>
    <s v="Approved"/>
    <s v="Solex"/>
    <s v="Standard"/>
    <s v="medium"/>
    <s v="medium"/>
    <n v="575.27"/>
    <n v="431.45"/>
    <d v="1996-04-05T00:00:00"/>
    <n v="143.82"/>
    <s v="Male"/>
    <n v="12"/>
    <d v="1964-07-13T00:00:00"/>
    <n v="58.234827863077129"/>
    <n v="0"/>
    <s v="Manufacturing"/>
    <s v="High Net Worth"/>
    <s v="N"/>
    <s v="Yes"/>
    <n v="15"/>
    <m/>
  </r>
  <r>
    <n v="4346"/>
    <n v="0"/>
    <x v="785"/>
    <n v="154"/>
    <d v="2017-07-29T00:00:00"/>
    <b v="1"/>
    <s v="Approved"/>
    <s v="OHM Cycles"/>
    <s v="Standard"/>
    <s v="medium"/>
    <s v="medium"/>
    <n v="235.63"/>
    <n v="125.07"/>
    <d v="2003-01-05T00:00:00"/>
    <n v="110.56"/>
    <s v="Male"/>
    <n v="12"/>
    <d v="1964-07-13T00:00:00"/>
    <n v="58.234827863077129"/>
    <n v="0"/>
    <s v="Manufacturing"/>
    <s v="High Net Worth"/>
    <s v="N"/>
    <s v="Yes"/>
    <n v="15"/>
    <m/>
  </r>
  <r>
    <n v="4484"/>
    <n v="93"/>
    <x v="785"/>
    <n v="156"/>
    <d v="2017-07-27T00:00:00"/>
    <b v="0"/>
    <s v="Cancelled"/>
    <s v="OHM Cycles"/>
    <s v="Standard"/>
    <s v="high"/>
    <s v="medium"/>
    <n v="1458.17"/>
    <n v="874.9"/>
    <d v="2014-07-28T00:00:00"/>
    <n v="583.2700000000001"/>
    <s v="Male"/>
    <n v="12"/>
    <d v="1964-07-13T00:00:00"/>
    <n v="58.234827863077129"/>
    <n v="0"/>
    <s v="Manufacturing"/>
    <s v="High Net Worth"/>
    <s v="N"/>
    <s v="Yes"/>
    <n v="15"/>
    <m/>
  </r>
  <r>
    <n v="19989"/>
    <n v="0"/>
    <x v="785"/>
    <n v="247"/>
    <d v="2017-04-27T00:00:00"/>
    <b v="1"/>
    <s v="Approved"/>
    <s v="Norco Bicycles"/>
    <s v="Standard"/>
    <s v="low"/>
    <s v="medium"/>
    <n v="363.01"/>
    <n v="290.41000000000003"/>
    <d v="2003-01-05T00:00:00"/>
    <n v="72.599999999999966"/>
    <s v="Male"/>
    <n v="12"/>
    <d v="1964-07-13T00:00:00"/>
    <n v="58.234827863077129"/>
    <n v="0"/>
    <s v="Manufacturing"/>
    <s v="High Net Worth"/>
    <s v="N"/>
    <s v="Yes"/>
    <n v="15"/>
    <m/>
  </r>
  <r>
    <n v="9414"/>
    <n v="79"/>
    <x v="785"/>
    <n v="281"/>
    <d v="2017-03-24T00:00:00"/>
    <b v="1"/>
    <s v="Approved"/>
    <s v="Solex"/>
    <s v="Touring"/>
    <s v="medium"/>
    <s v="large"/>
    <n v="2083.94"/>
    <n v="675.03"/>
    <d v="2004-08-07T00:00:00"/>
    <n v="1408.91"/>
    <s v="Male"/>
    <n v="12"/>
    <d v="1964-07-13T00:00:00"/>
    <n v="58.234827863077129"/>
    <n v="0"/>
    <s v="Manufacturing"/>
    <s v="High Net Worth"/>
    <s v="N"/>
    <s v="Yes"/>
    <n v="15"/>
    <m/>
  </r>
  <r>
    <n v="12740"/>
    <n v="7"/>
    <x v="785"/>
    <n v="355"/>
    <d v="2017-01-09T00:00:00"/>
    <b v="0"/>
    <s v="Approved"/>
    <s v="Giant Bicycles"/>
    <s v="Standard"/>
    <s v="medium"/>
    <s v="small"/>
    <n v="1311.44"/>
    <n v="1167.18"/>
    <d v="2011-03-16T00:00:00"/>
    <n v="144.26"/>
    <s v="Male"/>
    <n v="12"/>
    <d v="1964-07-13T00:00:00"/>
    <n v="58.234827863077129"/>
    <n v="0"/>
    <s v="Manufacturing"/>
    <s v="High Net Worth"/>
    <s v="N"/>
    <s v="Yes"/>
    <n v="15"/>
    <m/>
  </r>
  <r>
    <n v="4305"/>
    <n v="76"/>
    <x v="786"/>
    <n v="158"/>
    <d v="2017-07-25T00:00:00"/>
    <b v="1"/>
    <s v="Approved"/>
    <s v="WeareA2B"/>
    <s v="Standard"/>
    <s v="low"/>
    <s v="medium"/>
    <n v="642.30999999999995"/>
    <n v="513.85"/>
    <d v="2014-10-10T00:00:00"/>
    <n v="128.45999999999992"/>
    <s v="Male"/>
    <n v="50"/>
    <d v="1968-09-07T00:00:00"/>
    <n v="54.078663479198369"/>
    <s v="Junior Executive"/>
    <s v="n/a"/>
    <s v="Mass Customer"/>
    <s v="N"/>
    <s v="No"/>
    <n v="6"/>
    <m/>
  </r>
  <r>
    <n v="10902"/>
    <n v="37"/>
    <x v="786"/>
    <n v="285"/>
    <d v="2017-03-20T00:00:00"/>
    <b v="1"/>
    <s v="Approved"/>
    <s v="OHM Cycles"/>
    <s v="Standard"/>
    <s v="low"/>
    <s v="medium"/>
    <n v="1793.43"/>
    <n v="248.82"/>
    <d v="1999-07-20T00:00:00"/>
    <n v="1544.6100000000001"/>
    <s v="Male"/>
    <n v="50"/>
    <d v="1968-09-07T00:00:00"/>
    <n v="54.078663479198369"/>
    <s v="Junior Executive"/>
    <s v="n/a"/>
    <s v="Mass Customer"/>
    <s v="N"/>
    <s v="No"/>
    <n v="6"/>
    <m/>
  </r>
  <r>
    <n v="15756"/>
    <n v="71"/>
    <x v="786"/>
    <n v="299"/>
    <d v="2017-03-06T00:00:00"/>
    <b v="1"/>
    <s v="Approved"/>
    <s v="Solex"/>
    <s v="Standard"/>
    <s v="high"/>
    <s v="large"/>
    <n v="1842.92"/>
    <n v="1105.75"/>
    <d v="1995-10-24T00:00:00"/>
    <n v="737.17000000000007"/>
    <s v="Male"/>
    <n v="50"/>
    <d v="1968-09-07T00:00:00"/>
    <n v="54.078663479198369"/>
    <s v="Junior Executive"/>
    <s v="n/a"/>
    <s v="Mass Customer"/>
    <s v="N"/>
    <s v="No"/>
    <n v="6"/>
    <m/>
  </r>
  <r>
    <n v="7751"/>
    <n v="62"/>
    <x v="787"/>
    <n v="12"/>
    <d v="2017-12-18T00:00:00"/>
    <b v="0"/>
    <s v="Approved"/>
    <s v="Solex"/>
    <s v="Standard"/>
    <s v="medium"/>
    <s v="medium"/>
    <n v="478.16"/>
    <n v="298.72000000000003"/>
    <d v="1993-06-23T00:00:00"/>
    <n v="179.44"/>
    <s v="Female"/>
    <n v="31"/>
    <d v="1979-11-09T00:00:00"/>
    <n v="42.90058128773466"/>
    <s v="Social Worker"/>
    <s v="Health"/>
    <s v="Mass Customer"/>
    <s v="N"/>
    <s v="No"/>
    <n v="11"/>
    <m/>
  </r>
  <r>
    <n v="9612"/>
    <n v="68"/>
    <x v="787"/>
    <n v="39"/>
    <d v="2017-11-21T00:00:00"/>
    <b v="1"/>
    <s v="Approved"/>
    <s v="OHM Cycles"/>
    <s v="Standard"/>
    <s v="medium"/>
    <s v="medium"/>
    <n v="1636.9"/>
    <n v="44.71"/>
    <d v="2010-08-20T00:00:00"/>
    <n v="1592.19"/>
    <s v="Female"/>
    <n v="31"/>
    <d v="1979-11-09T00:00:00"/>
    <n v="42.90058128773466"/>
    <s v="Social Worker"/>
    <s v="Health"/>
    <s v="Mass Customer"/>
    <s v="N"/>
    <s v="No"/>
    <n v="11"/>
    <m/>
  </r>
  <r>
    <n v="6871"/>
    <n v="77"/>
    <x v="787"/>
    <n v="118"/>
    <d v="2017-09-03T00:00:00"/>
    <b v="0"/>
    <s v="Approved"/>
    <s v="Norco Bicycles"/>
    <s v="Road"/>
    <s v="medium"/>
    <s v="large"/>
    <n v="1240.31"/>
    <n v="795.1"/>
    <d v="2011-01-10T00:00:00"/>
    <n v="445.20999999999992"/>
    <s v="Female"/>
    <n v="31"/>
    <d v="1979-11-09T00:00:00"/>
    <n v="42.90058128773466"/>
    <s v="Social Worker"/>
    <s v="Health"/>
    <s v="Mass Customer"/>
    <s v="N"/>
    <s v="No"/>
    <n v="11"/>
    <m/>
  </r>
  <r>
    <n v="8080"/>
    <n v="84"/>
    <x v="787"/>
    <n v="188"/>
    <d v="2017-06-25T00:00:00"/>
    <b v="1"/>
    <s v="Approved"/>
    <s v="Trek Bicycles"/>
    <s v="Road"/>
    <s v="medium"/>
    <s v="medium"/>
    <n v="290.62"/>
    <n v="215.14"/>
    <d v="2004-12-18T00:00:00"/>
    <n v="75.480000000000018"/>
    <s v="Female"/>
    <n v="31"/>
    <d v="1979-11-09T00:00:00"/>
    <n v="42.90058128773466"/>
    <s v="Social Worker"/>
    <s v="Health"/>
    <s v="Mass Customer"/>
    <s v="N"/>
    <s v="No"/>
    <n v="11"/>
    <m/>
  </r>
  <r>
    <n v="10780"/>
    <n v="99"/>
    <x v="787"/>
    <n v="232"/>
    <d v="2017-05-12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31"/>
    <d v="1979-11-09T00:00:00"/>
    <n v="42.90058128773466"/>
    <s v="Social Worker"/>
    <s v="Health"/>
    <s v="Mass Customer"/>
    <s v="N"/>
    <s v="No"/>
    <n v="11"/>
    <m/>
  </r>
  <r>
    <n v="4413"/>
    <n v="65"/>
    <x v="787"/>
    <n v="235"/>
    <d v="2017-05-09T00:00:00"/>
    <b v="1"/>
    <s v="Approved"/>
    <s v="WeareA2B"/>
    <s v="Standard"/>
    <s v="medium"/>
    <s v="medium"/>
    <n v="1807.45"/>
    <n v="778.69"/>
    <d v="2015-05-21T00:00:00"/>
    <n v="1028.76"/>
    <s v="Female"/>
    <n v="31"/>
    <d v="1979-11-09T00:00:00"/>
    <n v="42.90058128773466"/>
    <s v="Social Worker"/>
    <s v="Health"/>
    <s v="Mass Customer"/>
    <s v="N"/>
    <s v="No"/>
    <n v="11"/>
    <m/>
  </r>
  <r>
    <n v="8312"/>
    <n v="23"/>
    <x v="788"/>
    <n v="14"/>
    <d v="2017-12-16T00:00:00"/>
    <b v="0"/>
    <s v="Approved"/>
    <s v="Norco Bicycles"/>
    <s v="Mountain"/>
    <s v="low"/>
    <s v="small"/>
    <n v="688.63"/>
    <n v="612.88"/>
    <d v="1993-05-26T00:00:00"/>
    <n v="75.75"/>
    <s v="Male"/>
    <n v="65"/>
    <d v="1976-11-20T00:00:00"/>
    <n v="45.87044430111618"/>
    <s v="VP Product Management"/>
    <s v="Manufacturing"/>
    <s v="Mass Customer"/>
    <s v="N"/>
    <s v="Yes"/>
    <n v="11"/>
    <m/>
  </r>
  <r>
    <n v="13766"/>
    <n v="70"/>
    <x v="788"/>
    <n v="96"/>
    <d v="2017-09-25T00:00:00"/>
    <b v="1"/>
    <s v="Approved"/>
    <s v="Trek Bicycles"/>
    <s v="Standard"/>
    <s v="high"/>
    <s v="medium"/>
    <n v="495.72"/>
    <n v="297.43"/>
    <d v="1995-10-24T00:00:00"/>
    <n v="198.29000000000002"/>
    <s v="Male"/>
    <n v="65"/>
    <d v="1976-11-20T00:00:00"/>
    <n v="45.87044430111618"/>
    <s v="VP Product Management"/>
    <s v="Manufacturing"/>
    <s v="Mass Customer"/>
    <s v="N"/>
    <s v="Yes"/>
    <n v="11"/>
    <m/>
  </r>
  <r>
    <n v="9159"/>
    <n v="35"/>
    <x v="788"/>
    <n v="134"/>
    <d v="2017-08-18T00:00:00"/>
    <b v="0"/>
    <s v="Approved"/>
    <s v="Trek Bicycles"/>
    <s v="Standard"/>
    <s v="low"/>
    <s v="medium"/>
    <n v="1057.51"/>
    <n v="154.4"/>
    <d v="2010-06-07T00:00:00"/>
    <n v="903.11"/>
    <s v="Male"/>
    <n v="65"/>
    <d v="1976-11-20T00:00:00"/>
    <n v="45.87044430111618"/>
    <s v="VP Product Management"/>
    <s v="Manufacturing"/>
    <s v="Mass Customer"/>
    <s v="N"/>
    <s v="Yes"/>
    <n v="11"/>
    <m/>
  </r>
  <r>
    <n v="14975"/>
    <n v="49"/>
    <x v="788"/>
    <n v="157"/>
    <d v="2017-07-26T00:00:00"/>
    <b v="1"/>
    <s v="Approved"/>
    <s v="Trek Bicycles"/>
    <s v="Road"/>
    <s v="medium"/>
    <s v="medium"/>
    <n v="533.51"/>
    <n v="400.13"/>
    <d v="2003-07-21T00:00:00"/>
    <n v="133.38"/>
    <s v="Male"/>
    <n v="65"/>
    <d v="1976-11-20T00:00:00"/>
    <n v="45.87044430111618"/>
    <s v="VP Product Management"/>
    <s v="Manufacturing"/>
    <s v="Mass Customer"/>
    <s v="N"/>
    <s v="Yes"/>
    <n v="11"/>
    <m/>
  </r>
  <r>
    <n v="4467"/>
    <n v="87"/>
    <x v="788"/>
    <n v="189"/>
    <d v="2017-06-24T00:00:00"/>
    <b v="0"/>
    <s v="Approved"/>
    <s v="Giant Bicycles"/>
    <s v="Standard"/>
    <s v="high"/>
    <s v="medium"/>
    <n v="1179"/>
    <n v="707.4"/>
    <d v="2003-09-10T00:00:00"/>
    <n v="471.6"/>
    <s v="Male"/>
    <n v="65"/>
    <d v="1976-11-20T00:00:00"/>
    <n v="45.87044430111618"/>
    <s v="VP Product Management"/>
    <s v="Manufacturing"/>
    <s v="Mass Customer"/>
    <s v="N"/>
    <s v="Yes"/>
    <n v="11"/>
    <m/>
  </r>
  <r>
    <n v="4976"/>
    <n v="9"/>
    <x v="788"/>
    <n v="301"/>
    <d v="2017-03-04T00:00:00"/>
    <b v="0"/>
    <s v="Approved"/>
    <s v="OHM Cycles"/>
    <s v="Road"/>
    <s v="medium"/>
    <s v="medium"/>
    <n v="742.54"/>
    <n v="667.4"/>
    <d v="2004-08-17T00:00:00"/>
    <n v="75.139999999999986"/>
    <s v="Male"/>
    <n v="65"/>
    <d v="1976-11-20T00:00:00"/>
    <n v="45.87044430111618"/>
    <s v="VP Product Management"/>
    <s v="Manufacturing"/>
    <s v="Mass Customer"/>
    <s v="N"/>
    <s v="Yes"/>
    <n v="11"/>
    <m/>
  </r>
  <r>
    <n v="13234"/>
    <n v="15"/>
    <x v="789"/>
    <n v="34"/>
    <d v="2017-11-26T00:00:00"/>
    <b v="1"/>
    <s v="Approved"/>
    <s v="Norco Bicycles"/>
    <s v="Standard"/>
    <s v="low"/>
    <s v="medium"/>
    <n v="958.74"/>
    <n v="748.9"/>
    <d v="2013-03-12T00:00:00"/>
    <n v="209.84000000000003"/>
    <s v="Female"/>
    <n v="38"/>
    <d v="1978-02-18T00:00:00"/>
    <n v="44.623868958967535"/>
    <s v="Engineer I"/>
    <s v="Manufacturing"/>
    <s v="Mass Customer"/>
    <s v="N"/>
    <s v="Yes"/>
    <n v="7"/>
    <m/>
  </r>
  <r>
    <n v="9740"/>
    <n v="61"/>
    <x v="789"/>
    <n v="97"/>
    <d v="2017-09-24T00:00:00"/>
    <b v="0"/>
    <s v="Approved"/>
    <s v="OHM Cycles"/>
    <s v="Standard"/>
    <s v="low"/>
    <s v="medium"/>
    <n v="71.16"/>
    <n v="56.93"/>
    <d v="2012-05-18T00:00:00"/>
    <n v="14.229999999999997"/>
    <s v="Female"/>
    <n v="38"/>
    <d v="1978-02-18T00:00:00"/>
    <n v="44.623868958967535"/>
    <s v="Engineer I"/>
    <s v="Manufacturing"/>
    <s v="Mass Customer"/>
    <s v="N"/>
    <s v="Yes"/>
    <n v="7"/>
    <m/>
  </r>
  <r>
    <n v="12437"/>
    <n v="17"/>
    <x v="789"/>
    <n v="101"/>
    <d v="2017-09-20T00:00:00"/>
    <b v="1"/>
    <s v="Approved"/>
    <s v="Solex"/>
    <s v="Standard"/>
    <s v="high"/>
    <s v="medium"/>
    <n v="1024.6600000000001"/>
    <n v="614.79999999999995"/>
    <d v="2016-02-04T00:00:00"/>
    <n v="409.86000000000013"/>
    <s v="Female"/>
    <n v="38"/>
    <d v="1978-02-18T00:00:00"/>
    <n v="44.623868958967535"/>
    <s v="Engineer I"/>
    <s v="Manufacturing"/>
    <s v="Mass Customer"/>
    <s v="N"/>
    <s v="Yes"/>
    <n v="7"/>
    <m/>
  </r>
  <r>
    <n v="4162"/>
    <n v="1"/>
    <x v="790"/>
    <m/>
    <d v="2017-01-25T00:00:00"/>
    <m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</r>
  <r>
    <n v="1082"/>
    <n v="72"/>
    <x v="789"/>
    <n v="109"/>
    <d v="2017-09-12T00:00:00"/>
    <b v="0"/>
    <s v="Approved"/>
    <s v="Norco Bicycles"/>
    <s v="Standard"/>
    <s v="medium"/>
    <s v="medium"/>
    <n v="360.4"/>
    <n v="270.3"/>
    <d v="2004-07-25T00:00:00"/>
    <n v="90.099999999999966"/>
    <s v="Female"/>
    <n v="38"/>
    <d v="1978-02-18T00:00:00"/>
    <n v="44.623868958967535"/>
    <s v="Engineer I"/>
    <s v="Manufacturing"/>
    <s v="Mass Customer"/>
    <s v="N"/>
    <s v="Yes"/>
    <n v="7"/>
    <m/>
  </r>
  <r>
    <n v="9646"/>
    <n v="60"/>
    <x v="789"/>
    <n v="118"/>
    <d v="2017-09-03T00:00:00"/>
    <b v="1"/>
    <s v="Approved"/>
    <s v="Giant Bicycles"/>
    <s v="Standard"/>
    <s v="high"/>
    <s v="small"/>
    <n v="1977.36"/>
    <n v="1759.85"/>
    <d v="2015-05-21T00:00:00"/>
    <n v="217.51"/>
    <s v="Female"/>
    <n v="38"/>
    <d v="1978-02-18T00:00:00"/>
    <n v="44.623868958967535"/>
    <s v="Engineer I"/>
    <s v="Manufacturing"/>
    <s v="Mass Customer"/>
    <s v="N"/>
    <s v="Yes"/>
    <n v="7"/>
    <m/>
  </r>
  <r>
    <n v="11528"/>
    <n v="50"/>
    <x v="789"/>
    <n v="120"/>
    <d v="2017-09-01T00:00:00"/>
    <b v="0"/>
    <s v="Approved"/>
    <s v="WeareA2B"/>
    <s v="Standard"/>
    <s v="medium"/>
    <s v="small"/>
    <n v="175.89"/>
    <n v="131.91999999999999"/>
    <d v="2012-04-10T00:00:00"/>
    <n v="43.97"/>
    <s v="Female"/>
    <n v="38"/>
    <d v="1978-02-18T00:00:00"/>
    <n v="44.623868958967535"/>
    <s v="Engineer I"/>
    <s v="Manufacturing"/>
    <s v="Mass Customer"/>
    <s v="N"/>
    <s v="Yes"/>
    <n v="7"/>
    <m/>
  </r>
  <r>
    <n v="19995"/>
    <n v="9"/>
    <x v="789"/>
    <n v="231"/>
    <d v="2017-05-13T00:00:00"/>
    <b v="1"/>
    <s v="Approved"/>
    <s v="OHM Cycles"/>
    <s v="Road"/>
    <s v="medium"/>
    <s v="medium"/>
    <n v="742.54"/>
    <n v="667.4"/>
    <d v="2004-08-17T00:00:00"/>
    <n v="75.139999999999986"/>
    <s v="Female"/>
    <n v="38"/>
    <d v="1978-02-18T00:00:00"/>
    <n v="44.623868958967535"/>
    <s v="Engineer I"/>
    <s v="Manufacturing"/>
    <s v="Mass Customer"/>
    <s v="N"/>
    <s v="Yes"/>
    <n v="7"/>
    <m/>
  </r>
  <r>
    <n v="10577"/>
    <n v="10"/>
    <x v="789"/>
    <n v="338"/>
    <d v="2017-01-26T00:00:00"/>
    <b v="0"/>
    <s v="Approved"/>
    <s v="WeareA2B"/>
    <s v="Touring"/>
    <s v="medium"/>
    <s v="medium"/>
    <n v="1466.68"/>
    <n v="363.25"/>
    <d v="2007-08-04T00:00:00"/>
    <n v="1103.43"/>
    <s v="Female"/>
    <n v="38"/>
    <d v="1978-02-18T00:00:00"/>
    <n v="44.623868958967535"/>
    <s v="Engineer I"/>
    <s v="Manufacturing"/>
    <s v="Mass Customer"/>
    <s v="N"/>
    <s v="Yes"/>
    <n v="7"/>
    <m/>
  </r>
  <r>
    <n v="10671"/>
    <n v="77"/>
    <x v="791"/>
    <n v="11"/>
    <d v="2017-12-19T00:00:00"/>
    <b v="1"/>
    <s v="Approved"/>
    <s v="Norco Bicycles"/>
    <s v="Road"/>
    <s v="medium"/>
    <s v="large"/>
    <n v="1240.31"/>
    <n v="795.1"/>
    <d v="2011-01-10T00:00:00"/>
    <n v="445.20999999999992"/>
    <s v="Male"/>
    <n v="2"/>
    <d v="1953-12-30T00:00:00"/>
    <n v="68.777293616184664"/>
    <s v="Administrative Officer"/>
    <s v="Retail"/>
    <s v="Mass Customer"/>
    <s v="N"/>
    <s v="No"/>
    <n v="14"/>
    <m/>
  </r>
  <r>
    <n v="5275"/>
    <n v="53"/>
    <x v="791"/>
    <n v="27"/>
    <d v="2017-12-03T00:00:00"/>
    <b v="1"/>
    <s v="Approved"/>
    <s v="OHM Cycles"/>
    <s v="Standard"/>
    <s v="medium"/>
    <s v="medium"/>
    <n v="795.34"/>
    <n v="101.58"/>
    <d v="1997-02-09T00:00:00"/>
    <n v="693.76"/>
    <s v="Male"/>
    <n v="2"/>
    <d v="1953-12-30T00:00:00"/>
    <n v="68.777293616184664"/>
    <s v="Administrative Officer"/>
    <s v="Retail"/>
    <s v="Mass Customer"/>
    <s v="N"/>
    <s v="No"/>
    <n v="14"/>
    <m/>
  </r>
  <r>
    <n v="17640"/>
    <n v="57"/>
    <x v="791"/>
    <n v="34"/>
    <d v="2017-11-26T00:00:00"/>
    <b v="1"/>
    <s v="Approved"/>
    <s v="WeareA2B"/>
    <s v="Touring"/>
    <s v="medium"/>
    <s v="large"/>
    <n v="1890.39"/>
    <n v="260.14"/>
    <d v="1991-01-21T00:00:00"/>
    <n v="1630.25"/>
    <s v="Male"/>
    <n v="2"/>
    <d v="1953-12-30T00:00:00"/>
    <n v="68.777293616184664"/>
    <s v="Administrative Officer"/>
    <s v="Retail"/>
    <s v="Mass Customer"/>
    <s v="N"/>
    <s v="No"/>
    <n v="14"/>
    <m/>
  </r>
  <r>
    <n v="2108"/>
    <n v="92"/>
    <x v="791"/>
    <n v="168"/>
    <d v="2017-07-15T00:00:00"/>
    <b v="1"/>
    <s v="Approved"/>
    <s v="WeareA2B"/>
    <s v="Standard"/>
    <s v="medium"/>
    <s v="small"/>
    <n v="1415.01"/>
    <n v="1259.3599999999999"/>
    <d v="2003-01-05T00:00:00"/>
    <n v="155.65000000000009"/>
    <s v="Male"/>
    <n v="2"/>
    <d v="1953-12-30T00:00:00"/>
    <n v="68.777293616184664"/>
    <s v="Administrative Officer"/>
    <s v="Retail"/>
    <s v="Mass Customer"/>
    <s v="N"/>
    <s v="No"/>
    <n v="14"/>
    <m/>
  </r>
  <r>
    <n v="14124"/>
    <n v="47"/>
    <x v="791"/>
    <n v="184"/>
    <d v="2017-06-29T00:00:00"/>
    <b v="0"/>
    <s v="Approved"/>
    <s v="Trek Bicycles"/>
    <s v="Road"/>
    <s v="low"/>
    <s v="small"/>
    <n v="1720.7"/>
    <n v="1531.42"/>
    <d v="2006-10-01T00:00:00"/>
    <n v="189.27999999999997"/>
    <s v="Male"/>
    <n v="2"/>
    <d v="1953-12-30T00:00:00"/>
    <n v="68.777293616184664"/>
    <s v="Administrative Officer"/>
    <s v="Retail"/>
    <s v="Mass Customer"/>
    <s v="N"/>
    <s v="No"/>
    <n v="14"/>
    <m/>
  </r>
  <r>
    <n v="2839"/>
    <n v="11"/>
    <x v="791"/>
    <n v="260"/>
    <d v="2017-04-14T00:00:00"/>
    <b v="0"/>
    <s v="Approved"/>
    <s v="Giant Bicycles"/>
    <s v="Standard"/>
    <s v="high"/>
    <s v="medium"/>
    <n v="1274.93"/>
    <n v="764.96"/>
    <d v="2007-08-04T00:00:00"/>
    <n v="509.97"/>
    <s v="Male"/>
    <n v="2"/>
    <d v="1953-12-30T00:00:00"/>
    <n v="68.777293616184664"/>
    <s v="Administrative Officer"/>
    <s v="Retail"/>
    <s v="Mass Customer"/>
    <s v="N"/>
    <s v="No"/>
    <n v="14"/>
    <m/>
  </r>
  <r>
    <n v="10318"/>
    <n v="33"/>
    <x v="791"/>
    <n v="271"/>
    <d v="2017-04-03T00:00:00"/>
    <b v="0"/>
    <s v="Cancelled"/>
    <s v="Giant Bicycles"/>
    <s v="Standard"/>
    <s v="medium"/>
    <s v="small"/>
    <n v="1311.44"/>
    <n v="1167.18"/>
    <d v="1992-10-11T00:00:00"/>
    <n v="144.26"/>
    <s v="Male"/>
    <n v="2"/>
    <d v="1953-12-30T00:00:00"/>
    <n v="68.777293616184664"/>
    <s v="Administrative Officer"/>
    <s v="Retail"/>
    <s v="Mass Customer"/>
    <s v="N"/>
    <s v="No"/>
    <n v="14"/>
    <m/>
  </r>
  <r>
    <n v="13089"/>
    <n v="82"/>
    <x v="791"/>
    <n v="352"/>
    <d v="2017-01-12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2"/>
    <d v="1953-12-30T00:00:00"/>
    <n v="68.777293616184664"/>
    <s v="Administrative Officer"/>
    <s v="Retail"/>
    <s v="Mass Customer"/>
    <s v="N"/>
    <s v="No"/>
    <n v="14"/>
    <m/>
  </r>
  <r>
    <n v="15381"/>
    <n v="53"/>
    <x v="792"/>
    <n v="20"/>
    <d v="2017-12-10T00:00:00"/>
    <b v="0"/>
    <s v="Approved"/>
    <s v="OHM Cycles"/>
    <s v="Standard"/>
    <s v="medium"/>
    <s v="medium"/>
    <n v="795.34"/>
    <n v="101.58"/>
    <d v="2005-10-22T00:00:00"/>
    <n v="693.76"/>
    <s v="Male"/>
    <n v="67"/>
    <d v="1931-10-23T00:00:00"/>
    <n v="90.980033342529183"/>
    <s v="Recruiting Manager"/>
    <s v="Retail"/>
    <s v="Affluent Customer"/>
    <s v="N"/>
    <s v="No"/>
    <n v="6"/>
    <m/>
  </r>
  <r>
    <n v="10328"/>
    <n v="3"/>
    <x v="792"/>
    <n v="49"/>
    <d v="2017-11-11T00:00:00"/>
    <b v="0"/>
    <s v="Approved"/>
    <s v="Trek Bicycles"/>
    <s v="Standard"/>
    <s v="medium"/>
    <s v="large"/>
    <n v="2091.4699999999998"/>
    <n v="388.92"/>
    <d v="2011-08-24T00:00:00"/>
    <n v="1702.5499999999997"/>
    <s v="Male"/>
    <n v="67"/>
    <d v="1931-10-23T00:00:00"/>
    <n v="90.980033342529183"/>
    <s v="Recruiting Manager"/>
    <s v="Retail"/>
    <s v="Affluent Customer"/>
    <s v="N"/>
    <s v="No"/>
    <n v="6"/>
    <m/>
  </r>
  <r>
    <n v="19627"/>
    <n v="53"/>
    <x v="792"/>
    <n v="85"/>
    <d v="2017-10-06T00:00:00"/>
    <b v="1"/>
    <s v="Approved"/>
    <s v="OHM Cycles"/>
    <s v="Standard"/>
    <s v="medium"/>
    <s v="medium"/>
    <n v="795.34"/>
    <n v="101.58"/>
    <d v="2005-10-22T00:00:00"/>
    <n v="693.76"/>
    <s v="Male"/>
    <n v="67"/>
    <d v="1931-10-23T00:00:00"/>
    <n v="90.980033342529183"/>
    <s v="Recruiting Manager"/>
    <s v="Retail"/>
    <s v="Affluent Customer"/>
    <s v="N"/>
    <s v="No"/>
    <n v="6"/>
    <m/>
  </r>
  <r>
    <n v="4806"/>
    <n v="24"/>
    <x v="792"/>
    <n v="94"/>
    <d v="2017-09-27T00:00:00"/>
    <b v="0"/>
    <s v="Approved"/>
    <s v="Solex"/>
    <s v="Road"/>
    <s v="medium"/>
    <s v="large"/>
    <n v="1777.8"/>
    <n v="820.78"/>
    <d v="2012-05-18T00:00:00"/>
    <n v="957.02"/>
    <s v="Male"/>
    <n v="67"/>
    <d v="1931-10-23T00:00:00"/>
    <n v="90.980033342529183"/>
    <s v="Recruiting Manager"/>
    <s v="Retail"/>
    <s v="Affluent Customer"/>
    <s v="N"/>
    <s v="No"/>
    <n v="6"/>
    <m/>
  </r>
  <r>
    <n v="9946"/>
    <n v="7"/>
    <x v="792"/>
    <n v="103"/>
    <d v="2017-09-18T00:00:00"/>
    <b v="1"/>
    <s v="Approved"/>
    <s v="Trek Bicycles"/>
    <s v="Road"/>
    <s v="low"/>
    <s v="medium"/>
    <n v="980.37"/>
    <n v="234.43"/>
    <d v="1991-07-10T00:00:00"/>
    <n v="745.94"/>
    <s v="Male"/>
    <n v="67"/>
    <d v="1931-10-23T00:00:00"/>
    <n v="90.980033342529183"/>
    <s v="Recruiting Manager"/>
    <s v="Retail"/>
    <s v="Affluent Customer"/>
    <s v="N"/>
    <s v="No"/>
    <n v="6"/>
    <m/>
  </r>
  <r>
    <n v="413"/>
    <n v="60"/>
    <x v="792"/>
    <n v="112"/>
    <d v="2017-09-09T00:00:00"/>
    <b v="0"/>
    <s v="Approved"/>
    <s v="Giant Bicycles"/>
    <s v="Standard"/>
    <s v="high"/>
    <s v="small"/>
    <n v="1977.36"/>
    <n v="1759.85"/>
    <d v="2014-07-28T00:00:00"/>
    <n v="217.51"/>
    <s v="Male"/>
    <n v="67"/>
    <d v="1931-10-23T00:00:00"/>
    <n v="90.980033342529183"/>
    <s v="Recruiting Manager"/>
    <s v="Retail"/>
    <s v="Affluent Customer"/>
    <s v="N"/>
    <s v="No"/>
    <n v="6"/>
    <m/>
  </r>
  <r>
    <n v="17912"/>
    <n v="64"/>
    <x v="792"/>
    <n v="229"/>
    <d v="2017-05-15T00:00:00"/>
    <b v="0"/>
    <s v="Approved"/>
    <s v="Trek Bicycles"/>
    <s v="Standard"/>
    <s v="medium"/>
    <s v="large"/>
    <n v="1469.44"/>
    <n v="596.54999999999995"/>
    <d v="2000-05-22T00:00:00"/>
    <n v="872.8900000000001"/>
    <s v="Male"/>
    <n v="67"/>
    <d v="1931-10-23T00:00:00"/>
    <n v="90.980033342529183"/>
    <s v="Recruiting Manager"/>
    <s v="Retail"/>
    <s v="Affluent Customer"/>
    <s v="N"/>
    <s v="No"/>
    <n v="6"/>
    <m/>
  </r>
  <r>
    <n v="7592"/>
    <n v="12"/>
    <x v="792"/>
    <n v="249"/>
    <d v="2017-04-25T00:00:00"/>
    <b v="1"/>
    <s v="Approved"/>
    <s v="WeareA2B"/>
    <s v="Standard"/>
    <s v="medium"/>
    <s v="medium"/>
    <n v="1231.1500000000001"/>
    <n v="161.6"/>
    <d v="1993-07-20T00:00:00"/>
    <n v="1069.5500000000002"/>
    <s v="Male"/>
    <n v="67"/>
    <d v="1931-10-23T00:00:00"/>
    <n v="90.980033342529183"/>
    <s v="Recruiting Manager"/>
    <s v="Retail"/>
    <s v="Affluent Customer"/>
    <s v="N"/>
    <s v="No"/>
    <n v="6"/>
    <m/>
  </r>
  <r>
    <n v="4819"/>
    <n v="33"/>
    <x v="792"/>
    <n v="275"/>
    <d v="2017-03-30T00:00:00"/>
    <b v="1"/>
    <s v="Approved"/>
    <s v="Giant Bicycles"/>
    <s v="Standard"/>
    <s v="medium"/>
    <s v="small"/>
    <n v="1311.44"/>
    <n v="1167.18"/>
    <d v="1999-12-04T00:00:00"/>
    <n v="144.26"/>
    <s v="Male"/>
    <n v="67"/>
    <d v="1931-10-23T00:00:00"/>
    <n v="90.980033342529183"/>
    <s v="Recruiting Manager"/>
    <s v="Retail"/>
    <s v="Affluent Customer"/>
    <s v="N"/>
    <s v="No"/>
    <n v="6"/>
    <m/>
  </r>
  <r>
    <n v="10739"/>
    <n v="5"/>
    <x v="792"/>
    <n v="361"/>
    <d v="2017-01-03T00:00:00"/>
    <b v="1"/>
    <s v="Approved"/>
    <s v="Trek Bicycles"/>
    <s v="Mountain"/>
    <s v="low"/>
    <s v="medium"/>
    <n v="574.64"/>
    <n v="459.71"/>
    <d v="2004-08-07T00:00:00"/>
    <n v="114.93"/>
    <s v="Male"/>
    <n v="67"/>
    <d v="1931-10-23T00:00:00"/>
    <n v="90.980033342529183"/>
    <s v="Recruiting Manager"/>
    <s v="Retail"/>
    <s v="Affluent Customer"/>
    <s v="N"/>
    <s v="No"/>
    <n v="6"/>
    <m/>
  </r>
  <r>
    <n v="12983"/>
    <n v="12"/>
    <x v="793"/>
    <n v="4"/>
    <d v="2017-12-26T00:00:00"/>
    <b v="0"/>
    <s v="Approved"/>
    <s v="WeareA2B"/>
    <s v="Standard"/>
    <s v="medium"/>
    <s v="medium"/>
    <n v="1231.1500000000001"/>
    <n v="161.6"/>
    <d v="2005-12-07T00:00:00"/>
    <n v="1069.5500000000002"/>
    <s v="Female"/>
    <n v="84"/>
    <d v="1993-08-09T00:00:00"/>
    <n v="29.141677177828505"/>
    <s v="Account Representative III"/>
    <s v="n/a"/>
    <s v="Affluent Customer"/>
    <s v="N"/>
    <s v="Yes"/>
    <n v="1"/>
    <m/>
  </r>
  <r>
    <n v="16393"/>
    <n v="63"/>
    <x v="793"/>
    <n v="6"/>
    <d v="2017-12-24T00:00:00"/>
    <b v="0"/>
    <s v="Approved"/>
    <s v="Solex"/>
    <s v="Standard"/>
    <s v="medium"/>
    <s v="medium"/>
    <n v="1483.2"/>
    <n v="99.59"/>
    <d v="1992-10-02T00:00:00"/>
    <n v="1383.6100000000001"/>
    <s v="Female"/>
    <n v="84"/>
    <d v="1993-08-09T00:00:00"/>
    <n v="29.141677177828505"/>
    <s v="Account Representative III"/>
    <s v="n/a"/>
    <s v="Affluent Customer"/>
    <s v="N"/>
    <s v="Yes"/>
    <n v="1"/>
    <m/>
  </r>
  <r>
    <n v="15701"/>
    <n v="3"/>
    <x v="793"/>
    <n v="66"/>
    <d v="2017-10-25T00:00:00"/>
    <b v="0"/>
    <s v="Approved"/>
    <s v="Trek Bicycles"/>
    <s v="Standard"/>
    <s v="medium"/>
    <s v="large"/>
    <n v="2091.4699999999998"/>
    <n v="388.92"/>
    <d v="2014-03-03T00:00:00"/>
    <n v="1702.5499999999997"/>
    <s v="Female"/>
    <n v="84"/>
    <d v="1993-08-09T00:00:00"/>
    <n v="29.141677177828505"/>
    <s v="Account Representative III"/>
    <s v="n/a"/>
    <s v="Affluent Customer"/>
    <s v="N"/>
    <s v="Yes"/>
    <n v="1"/>
    <m/>
  </r>
  <r>
    <n v="7351"/>
    <n v="3"/>
    <x v="793"/>
    <n v="92"/>
    <d v="2017-09-29T00:00:00"/>
    <b v="1"/>
    <s v="Approved"/>
    <s v="Trek Bicycles"/>
    <s v="Standard"/>
    <s v="medium"/>
    <s v="large"/>
    <n v="2091.4699999999998"/>
    <n v="388.92"/>
    <d v="2003-02-07T00:00:00"/>
    <n v="1702.5499999999997"/>
    <s v="Female"/>
    <n v="84"/>
    <d v="1993-08-09T00:00:00"/>
    <n v="29.141677177828505"/>
    <s v="Account Representative III"/>
    <s v="n/a"/>
    <s v="Affluent Customer"/>
    <s v="N"/>
    <s v="Yes"/>
    <n v="1"/>
    <m/>
  </r>
  <r>
    <n v="4837"/>
    <n v="52"/>
    <x v="793"/>
    <n v="199"/>
    <d v="2017-06-14T00:00:00"/>
    <b v="0"/>
    <s v="Approved"/>
    <s v="OHM Cycles"/>
    <s v="Road"/>
    <s v="medium"/>
    <s v="medium"/>
    <n v="1280.28"/>
    <n v="829.51"/>
    <d v="2015-10-18T00:00:00"/>
    <n v="450.77"/>
    <s v="Female"/>
    <n v="84"/>
    <d v="1993-08-09T00:00:00"/>
    <n v="29.141677177828505"/>
    <s v="Account Representative III"/>
    <s v="n/a"/>
    <s v="Affluent Customer"/>
    <s v="N"/>
    <s v="Yes"/>
    <n v="1"/>
    <m/>
  </r>
  <r>
    <n v="14898"/>
    <n v="62"/>
    <x v="793"/>
    <n v="236"/>
    <d v="2017-05-08T00:00:00"/>
    <b v="1"/>
    <s v="Approved"/>
    <s v="Solex"/>
    <s v="Standard"/>
    <s v="medium"/>
    <s v="medium"/>
    <n v="478.16"/>
    <n v="298.72000000000003"/>
    <d v="1993-06-23T00:00:00"/>
    <n v="179.44"/>
    <s v="Female"/>
    <n v="84"/>
    <d v="1993-08-09T00:00:00"/>
    <n v="29.141677177828505"/>
    <s v="Account Representative III"/>
    <s v="n/a"/>
    <s v="Affluent Customer"/>
    <s v="N"/>
    <s v="Yes"/>
    <n v="1"/>
    <m/>
  </r>
  <r>
    <n v="19965"/>
    <n v="6"/>
    <x v="793"/>
    <n v="349"/>
    <d v="2017-01-15T00:00:00"/>
    <b v="0"/>
    <s v="Approved"/>
    <s v="OHM Cycles"/>
    <s v="Standard"/>
    <s v="high"/>
    <s v="medium"/>
    <n v="227.88"/>
    <n v="136.72999999999999"/>
    <d v="2003-08-05T00:00:00"/>
    <n v="91.15"/>
    <s v="Female"/>
    <n v="84"/>
    <d v="1993-08-09T00:00:00"/>
    <n v="29.141677177828505"/>
    <s v="Account Representative III"/>
    <s v="n/a"/>
    <s v="Affluent Customer"/>
    <s v="N"/>
    <s v="Yes"/>
    <n v="1"/>
    <m/>
  </r>
  <r>
    <n v="6806"/>
    <n v="77"/>
    <x v="794"/>
    <n v="87"/>
    <d v="2017-10-04T00:00:00"/>
    <b v="0"/>
    <s v="Approved"/>
    <s v="Norco Bicycles"/>
    <s v="Road"/>
    <s v="medium"/>
    <s v="large"/>
    <n v="1240.31"/>
    <n v="795.1"/>
    <d v="2000-11-03T00:00:00"/>
    <n v="445.20999999999992"/>
    <s v="Male"/>
    <n v="69"/>
    <d v="1956-03-17T00:00:00"/>
    <n v="66.563594986364791"/>
    <s v="Marketing Manager"/>
    <s v="IT"/>
    <s v="Mass Customer"/>
    <s v="N"/>
    <s v="No"/>
    <n v="5"/>
    <m/>
  </r>
  <r>
    <n v="18588"/>
    <n v="8"/>
    <x v="794"/>
    <n v="175"/>
    <d v="2017-07-08T00:00:00"/>
    <b v="1"/>
    <s v="Approved"/>
    <s v="Solex"/>
    <s v="Road"/>
    <s v="medium"/>
    <s v="small"/>
    <n v="1703.52"/>
    <n v="1516.13"/>
    <d v="1993-04-20T00:00:00"/>
    <n v="187.38999999999987"/>
    <s v="Male"/>
    <n v="69"/>
    <d v="1956-03-17T00:00:00"/>
    <n v="66.563594986364791"/>
    <s v="Marketing Manager"/>
    <s v="IT"/>
    <s v="Mass Customer"/>
    <s v="N"/>
    <s v="No"/>
    <n v="5"/>
    <m/>
  </r>
  <r>
    <n v="12101"/>
    <n v="67"/>
    <x v="794"/>
    <n v="176"/>
    <d v="2017-07-07T00:00:00"/>
    <b v="1"/>
    <s v="Approved"/>
    <s v="Norco Bicycles"/>
    <s v="Road"/>
    <s v="medium"/>
    <s v="medium"/>
    <n v="544.04999999999995"/>
    <n v="376.84"/>
    <d v="2003-02-07T00:00:00"/>
    <n v="167.20999999999998"/>
    <s v="Male"/>
    <n v="69"/>
    <d v="1956-03-17T00:00:00"/>
    <n v="66.563594986364791"/>
    <s v="Marketing Manager"/>
    <s v="IT"/>
    <s v="Mass Customer"/>
    <s v="N"/>
    <s v="No"/>
    <n v="5"/>
    <m/>
  </r>
  <r>
    <n v="13991"/>
    <n v="63"/>
    <x v="794"/>
    <n v="287"/>
    <d v="2017-03-18T00:00:00"/>
    <b v="0"/>
    <s v="Approved"/>
    <s v="Solex"/>
    <s v="Standard"/>
    <s v="medium"/>
    <s v="medium"/>
    <n v="1483.2"/>
    <n v="99.59"/>
    <d v="2004-08-17T00:00:00"/>
    <n v="1383.6100000000001"/>
    <s v="Male"/>
    <n v="69"/>
    <d v="1956-03-17T00:00:00"/>
    <n v="66.563594986364791"/>
    <s v="Marketing Manager"/>
    <s v="IT"/>
    <s v="Mass Customer"/>
    <s v="N"/>
    <s v="No"/>
    <n v="5"/>
    <m/>
  </r>
  <r>
    <n v="2008"/>
    <n v="38"/>
    <x v="794"/>
    <n v="363"/>
    <d v="2017-01-01T00:00:00"/>
    <b v="1"/>
    <s v="Approved"/>
    <s v="Solex"/>
    <s v="Standard"/>
    <s v="medium"/>
    <s v="medium"/>
    <n v="1577.53"/>
    <n v="826.51"/>
    <d v="2001-11-25T00:00:00"/>
    <n v="751.02"/>
    <s v="Male"/>
    <n v="69"/>
    <d v="1956-03-17T00:00:00"/>
    <n v="66.563594986364791"/>
    <s v="Marketing Manager"/>
    <s v="IT"/>
    <s v="Mass Customer"/>
    <s v="N"/>
    <s v="No"/>
    <n v="5"/>
    <m/>
  </r>
  <r>
    <n v="3316"/>
    <n v="58"/>
    <x v="795"/>
    <n v="15"/>
    <d v="2017-12-15T00:00:00"/>
    <b v="1"/>
    <s v="Approved"/>
    <s v="OHM Cycles"/>
    <s v="Standard"/>
    <s v="medium"/>
    <s v="medium"/>
    <n v="912.52"/>
    <n v="141.4"/>
    <d v="1993-07-20T00:00:00"/>
    <n v="771.12"/>
    <s v="Female"/>
    <n v="41"/>
    <d v="1963-08-20T00:00:00"/>
    <n v="59.133457999746312"/>
    <s v="Food Chemist"/>
    <s v="Health"/>
    <s v="Mass Customer"/>
    <s v="N"/>
    <s v="Yes"/>
    <n v="6"/>
    <m/>
  </r>
  <r>
    <n v="13867"/>
    <n v="88"/>
    <x v="795"/>
    <n v="89"/>
    <d v="2017-10-02T00:00:00"/>
    <b v="1"/>
    <s v="Approved"/>
    <s v="Norco Bicycles"/>
    <s v="Standard"/>
    <s v="medium"/>
    <s v="medium"/>
    <n v="1198.46"/>
    <n v="381.1"/>
    <d v="2013-06-09T00:00:00"/>
    <n v="817.36"/>
    <s v="Female"/>
    <n v="41"/>
    <d v="1963-08-20T00:00:00"/>
    <n v="59.133457999746312"/>
    <s v="Food Chemist"/>
    <s v="Health"/>
    <s v="Mass Customer"/>
    <s v="N"/>
    <s v="Yes"/>
    <n v="6"/>
    <m/>
  </r>
  <r>
    <n v="7408"/>
    <n v="70"/>
    <x v="795"/>
    <n v="177"/>
    <d v="2017-07-06T00:00:00"/>
    <b v="0"/>
    <s v="Approved"/>
    <s v="Trek Bicycles"/>
    <s v="Standard"/>
    <s v="high"/>
    <s v="medium"/>
    <n v="495.72"/>
    <n v="297.43"/>
    <d v="1995-10-24T00:00:00"/>
    <n v="198.29000000000002"/>
    <s v="Female"/>
    <n v="41"/>
    <d v="1963-08-20T00:00:00"/>
    <n v="59.133457999746312"/>
    <s v="Food Chemist"/>
    <s v="Health"/>
    <s v="Mass Customer"/>
    <s v="N"/>
    <s v="Yes"/>
    <n v="6"/>
    <m/>
  </r>
  <r>
    <n v="3717"/>
    <n v="76"/>
    <x v="795"/>
    <n v="266"/>
    <d v="2017-04-08T00:00:00"/>
    <b v="1"/>
    <s v="Approved"/>
    <s v="WeareA2B"/>
    <s v="Standard"/>
    <s v="low"/>
    <s v="medium"/>
    <n v="642.30999999999995"/>
    <n v="513.85"/>
    <d v="1991-07-10T00:00:00"/>
    <n v="128.45999999999992"/>
    <s v="Female"/>
    <n v="41"/>
    <d v="1963-08-20T00:00:00"/>
    <n v="59.133457999746312"/>
    <s v="Food Chemist"/>
    <s v="Health"/>
    <s v="Mass Customer"/>
    <s v="N"/>
    <s v="Yes"/>
    <n v="6"/>
    <m/>
  </r>
  <r>
    <n v="18828"/>
    <n v="96"/>
    <x v="795"/>
    <n v="305"/>
    <d v="2017-02-28T00:00:00"/>
    <b v="1"/>
    <s v="Approved"/>
    <s v="WeareA2B"/>
    <s v="Road"/>
    <s v="low"/>
    <s v="small"/>
    <n v="1172.78"/>
    <n v="1043.77"/>
    <d v="1991-05-06T00:00:00"/>
    <n v="129.01"/>
    <s v="Female"/>
    <n v="41"/>
    <d v="1963-08-20T00:00:00"/>
    <n v="59.133457999746312"/>
    <s v="Food Chemist"/>
    <s v="Health"/>
    <s v="Mass Customer"/>
    <s v="N"/>
    <s v="Yes"/>
    <n v="6"/>
    <m/>
  </r>
  <r>
    <n v="6401"/>
    <n v="6"/>
    <x v="795"/>
    <n v="311"/>
    <d v="2017-02-22T00:00:00"/>
    <b v="0"/>
    <s v="Approved"/>
    <s v="OHM Cycles"/>
    <s v="Standard"/>
    <s v="high"/>
    <s v="medium"/>
    <n v="227.88"/>
    <n v="136.72999999999999"/>
    <d v="2003-08-05T00:00:00"/>
    <n v="91.15"/>
    <s v="Female"/>
    <n v="41"/>
    <d v="1963-08-20T00:00:00"/>
    <n v="59.133457999746312"/>
    <s v="Food Chemist"/>
    <s v="Health"/>
    <s v="Mass Customer"/>
    <s v="N"/>
    <s v="Yes"/>
    <n v="6"/>
    <m/>
  </r>
  <r>
    <n v="8131"/>
    <n v="46"/>
    <x v="795"/>
    <n v="319"/>
    <d v="2017-02-14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41"/>
    <d v="1963-08-20T00:00:00"/>
    <n v="59.133457999746312"/>
    <s v="Food Chemist"/>
    <s v="Health"/>
    <s v="Mass Customer"/>
    <s v="N"/>
    <s v="Yes"/>
    <n v="6"/>
    <m/>
  </r>
  <r>
    <n v="3154"/>
    <n v="80"/>
    <x v="795"/>
    <n v="354"/>
    <d v="2017-01-10T00:00:00"/>
    <b v="1"/>
    <s v="Approved"/>
    <s v="OHM Cycles"/>
    <s v="Touring"/>
    <s v="low"/>
    <s v="medium"/>
    <n v="1073.07"/>
    <n v="933.84"/>
    <d v="1991-07-10T00:00:00"/>
    <n v="139.2299999999999"/>
    <s v="Female"/>
    <n v="41"/>
    <d v="1963-08-20T00:00:00"/>
    <n v="59.133457999746312"/>
    <s v="Food Chemist"/>
    <s v="Health"/>
    <s v="Mass Customer"/>
    <s v="N"/>
    <s v="Yes"/>
    <n v="6"/>
    <m/>
  </r>
  <r>
    <n v="10603"/>
    <n v="23"/>
    <x v="796"/>
    <n v="23"/>
    <d v="2017-12-07T00:00:00"/>
    <b v="1"/>
    <s v="Approved"/>
    <s v="Norco Bicycles"/>
    <s v="Mountain"/>
    <s v="low"/>
    <s v="small"/>
    <n v="688.63"/>
    <n v="612.88"/>
    <d v="2006-10-01T00:00:00"/>
    <n v="75.75"/>
    <s v="Male"/>
    <n v="7"/>
    <d v="1975-08-05T00:00:00"/>
    <n v="47.166334712392192"/>
    <s v="Analog Circuit Design manager"/>
    <s v="Financial Services"/>
    <s v="Mass Customer"/>
    <s v="N"/>
    <s v="Yes"/>
    <n v="4"/>
    <m/>
  </r>
  <r>
    <n v="453"/>
    <n v="9"/>
    <x v="796"/>
    <n v="38"/>
    <d v="2017-11-22T00:00:00"/>
    <b v="0"/>
    <s v="Approved"/>
    <s v="OHM Cycles"/>
    <s v="Road"/>
    <s v="medium"/>
    <s v="medium"/>
    <n v="742.54"/>
    <n v="667.4"/>
    <d v="1993-06-23T00:00:00"/>
    <n v="75.139999999999986"/>
    <s v="Male"/>
    <n v="7"/>
    <d v="1975-08-05T00:00:00"/>
    <n v="47.166334712392192"/>
    <s v="Analog Circuit Design manager"/>
    <s v="Financial Services"/>
    <s v="Mass Customer"/>
    <s v="N"/>
    <s v="Yes"/>
    <n v="4"/>
    <m/>
  </r>
  <r>
    <n v="18794"/>
    <n v="99"/>
    <x v="796"/>
    <n v="47"/>
    <d v="2017-11-13T00:00:00"/>
    <b v="1"/>
    <s v="Approved"/>
    <s v="OHM Cycles"/>
    <s v="Standard"/>
    <s v="medium"/>
    <s v="medium"/>
    <n v="1227.3399999999999"/>
    <n v="770.89"/>
    <d v="1991-05-06T00:00:00"/>
    <n v="456.44999999999993"/>
    <s v="Male"/>
    <n v="7"/>
    <d v="1975-08-05T00:00:00"/>
    <n v="47.166334712392192"/>
    <s v="Analog Circuit Design manager"/>
    <s v="Financial Services"/>
    <s v="Mass Customer"/>
    <s v="N"/>
    <s v="Yes"/>
    <n v="4"/>
    <m/>
  </r>
  <r>
    <n v="9224"/>
    <n v="36"/>
    <x v="796"/>
    <n v="48"/>
    <d v="2017-11-12T00:00:00"/>
    <b v="0"/>
    <s v="Approved"/>
    <s v="Solex"/>
    <s v="Standard"/>
    <s v="low"/>
    <s v="medium"/>
    <n v="945.04"/>
    <n v="507.58"/>
    <d v="2014-03-03T00:00:00"/>
    <n v="437.46"/>
    <s v="Male"/>
    <n v="7"/>
    <d v="1975-08-05T00:00:00"/>
    <n v="47.166334712392192"/>
    <s v="Analog Circuit Design manager"/>
    <s v="Financial Services"/>
    <s v="Mass Customer"/>
    <s v="N"/>
    <s v="Yes"/>
    <n v="4"/>
    <m/>
  </r>
  <r>
    <n v="6267"/>
    <n v="3"/>
    <x v="796"/>
    <n v="119"/>
    <d v="2017-09-02T00:00:00"/>
    <b v="1"/>
    <s v="Approved"/>
    <s v="Trek Bicycles"/>
    <s v="Standard"/>
    <s v="medium"/>
    <s v="large"/>
    <n v="2091.4699999999998"/>
    <n v="388.92"/>
    <d v="1998-12-17T00:00:00"/>
    <n v="1702.5499999999997"/>
    <s v="Male"/>
    <n v="7"/>
    <d v="1975-08-05T00:00:00"/>
    <n v="47.166334712392192"/>
    <s v="Analog Circuit Design manager"/>
    <s v="Financial Services"/>
    <s v="Mass Customer"/>
    <s v="N"/>
    <s v="Yes"/>
    <n v="4"/>
    <m/>
  </r>
  <r>
    <n v="6844"/>
    <n v="62"/>
    <x v="796"/>
    <n v="127"/>
    <d v="2017-08-25T00:00:00"/>
    <b v="0"/>
    <s v="Approved"/>
    <s v="Solex"/>
    <s v="Standard"/>
    <s v="medium"/>
    <s v="medium"/>
    <n v="478.16"/>
    <n v="298.72000000000003"/>
    <d v="2014-03-03T00:00:00"/>
    <n v="179.44"/>
    <s v="Male"/>
    <n v="7"/>
    <d v="1975-08-05T00:00:00"/>
    <n v="47.166334712392192"/>
    <s v="Analog Circuit Design manager"/>
    <s v="Financial Services"/>
    <s v="Mass Customer"/>
    <s v="N"/>
    <s v="Yes"/>
    <n v="4"/>
    <m/>
  </r>
  <r>
    <n v="9942"/>
    <n v="79"/>
    <x v="796"/>
    <n v="160"/>
    <d v="2017-07-23T00:00:00"/>
    <b v="0"/>
    <s v="Approved"/>
    <s v="Norco Bicycles"/>
    <s v="Standard"/>
    <s v="medium"/>
    <s v="medium"/>
    <n v="1555.58"/>
    <n v="818.01"/>
    <d v="2005-12-07T00:00:00"/>
    <n v="737.56999999999994"/>
    <s v="Male"/>
    <n v="7"/>
    <d v="1975-08-05T00:00:00"/>
    <n v="47.166334712392192"/>
    <s v="Analog Circuit Design manager"/>
    <s v="Financial Services"/>
    <s v="Mass Customer"/>
    <s v="N"/>
    <s v="Yes"/>
    <n v="4"/>
    <m/>
  </r>
  <r>
    <n v="11517"/>
    <n v="83"/>
    <x v="796"/>
    <n v="295"/>
    <d v="2017-03-10T00:00:00"/>
    <b v="0"/>
    <s v="Approved"/>
    <s v="Solex"/>
    <s v="Touring"/>
    <s v="medium"/>
    <s v="large"/>
    <n v="2083.94"/>
    <n v="675.03"/>
    <d v="1999-06-23T00:00:00"/>
    <n v="1408.91"/>
    <s v="Male"/>
    <n v="7"/>
    <d v="1975-08-05T00:00:00"/>
    <n v="47.166334712392192"/>
    <s v="Analog Circuit Design manager"/>
    <s v="Financial Services"/>
    <s v="Mass Customer"/>
    <s v="N"/>
    <s v="Yes"/>
    <n v="4"/>
    <m/>
  </r>
  <r>
    <n v="14365"/>
    <n v="61"/>
    <x v="797"/>
    <n v="3"/>
    <d v="2017-12-27T00:00:00"/>
    <b v="0"/>
    <s v="Approved"/>
    <s v="Norco Bicycles"/>
    <s v="Standard"/>
    <s v="medium"/>
    <s v="small"/>
    <n v="586.45000000000005"/>
    <n v="521.94000000000005"/>
    <d v="2004-08-07T00:00:00"/>
    <n v="64.509999999999991"/>
    <s v="Male"/>
    <n v="61"/>
    <d v="1965-08-27T00:00:00"/>
    <n v="57.111540191527141"/>
    <s v="Design Engineer"/>
    <s v="Health"/>
    <s v="High Net Worth"/>
    <s v="N"/>
    <s v="Yes"/>
    <n v="19"/>
    <m/>
  </r>
  <r>
    <n v="9556"/>
    <n v="89"/>
    <x v="797"/>
    <n v="6"/>
    <d v="2017-12-24T00:00:00"/>
    <b v="0"/>
    <s v="Approved"/>
    <s v="Giant Bicycles"/>
    <s v="Standard"/>
    <s v="medium"/>
    <s v="large"/>
    <n v="1812.75"/>
    <n v="582.48"/>
    <d v="2010-06-07T00:00:00"/>
    <n v="1230.27"/>
    <s v="Male"/>
    <n v="61"/>
    <d v="1965-08-27T00:00:00"/>
    <n v="57.111540191527141"/>
    <s v="Design Engineer"/>
    <s v="Health"/>
    <s v="High Net Worth"/>
    <s v="N"/>
    <s v="Yes"/>
    <n v="19"/>
    <m/>
  </r>
  <r>
    <n v="14645"/>
    <n v="41"/>
    <x v="797"/>
    <n v="24"/>
    <d v="2017-12-06T00:00:00"/>
    <b v="0"/>
    <s v="Approved"/>
    <s v="Norco Bicycles"/>
    <s v="Standard"/>
    <s v="low"/>
    <s v="medium"/>
    <n v="958.74"/>
    <n v="748.9"/>
    <d v="1996-11-09T00:00:00"/>
    <n v="209.84000000000003"/>
    <s v="Male"/>
    <n v="61"/>
    <d v="1965-08-27T00:00:00"/>
    <n v="57.111540191527141"/>
    <s v="Design Engineer"/>
    <s v="Health"/>
    <s v="High Net Worth"/>
    <s v="N"/>
    <s v="Yes"/>
    <n v="19"/>
    <m/>
  </r>
  <r>
    <n v="16013"/>
    <n v="95"/>
    <x v="797"/>
    <n v="28"/>
    <d v="2017-12-02T00:00:00"/>
    <b v="0"/>
    <s v="Approved"/>
    <s v="OHM Cycles"/>
    <s v="Touring"/>
    <s v="low"/>
    <s v="medium"/>
    <n v="1073.07"/>
    <n v="933.84"/>
    <d v="1998-12-16T00:00:00"/>
    <n v="139.2299999999999"/>
    <s v="Male"/>
    <n v="61"/>
    <d v="1965-08-27T00:00:00"/>
    <n v="57.111540191527141"/>
    <s v="Design Engineer"/>
    <s v="Health"/>
    <s v="High Net Worth"/>
    <s v="N"/>
    <s v="Yes"/>
    <n v="19"/>
    <m/>
  </r>
  <r>
    <n v="10201"/>
    <n v="0"/>
    <x v="797"/>
    <n v="37"/>
    <d v="2017-11-23T00:00:00"/>
    <b v="0"/>
    <s v="Approved"/>
    <s v="Trek Bicycles"/>
    <s v="Standard"/>
    <s v="medium"/>
    <s v="medium"/>
    <n v="499.53"/>
    <n v="388.72"/>
    <d v="1991-08-05T00:00:00"/>
    <n v="110.80999999999995"/>
    <s v="Male"/>
    <n v="61"/>
    <d v="1965-08-27T00:00:00"/>
    <n v="57.111540191527141"/>
    <s v="Design Engineer"/>
    <s v="Health"/>
    <s v="High Net Worth"/>
    <s v="N"/>
    <s v="Yes"/>
    <n v="19"/>
    <m/>
  </r>
  <r>
    <n v="18211"/>
    <n v="0"/>
    <x v="797"/>
    <n v="43"/>
    <d v="2017-11-17T00:00:00"/>
    <b v="0"/>
    <s v="Approved"/>
    <s v="Solex"/>
    <s v="Road"/>
    <s v="medium"/>
    <s v="medium"/>
    <n v="416.98"/>
    <n v="312.74"/>
    <d v="1999-12-04T00:00:00"/>
    <n v="104.24000000000001"/>
    <s v="Male"/>
    <n v="61"/>
    <d v="1965-08-27T00:00:00"/>
    <n v="57.111540191527141"/>
    <s v="Design Engineer"/>
    <s v="Health"/>
    <s v="High Net Worth"/>
    <s v="N"/>
    <s v="Yes"/>
    <n v="19"/>
    <m/>
  </r>
  <r>
    <n v="16029"/>
    <n v="17"/>
    <x v="797"/>
    <n v="70"/>
    <d v="2017-10-21T00:00:00"/>
    <b v="1"/>
    <s v="Approved"/>
    <s v="WeareA2B"/>
    <s v="Touring"/>
    <s v="medium"/>
    <s v="large"/>
    <n v="1362.99"/>
    <n v="57.74"/>
    <d v="1993-04-20T00:00:00"/>
    <n v="1305.25"/>
    <s v="Male"/>
    <n v="61"/>
    <d v="1965-08-27T00:00:00"/>
    <n v="57.111540191527141"/>
    <s v="Design Engineer"/>
    <s v="Health"/>
    <s v="High Net Worth"/>
    <s v="N"/>
    <s v="Yes"/>
    <n v="19"/>
    <m/>
  </r>
  <r>
    <n v="2999"/>
    <n v="38"/>
    <x v="797"/>
    <n v="93"/>
    <d v="2017-09-28T00:00:00"/>
    <b v="1"/>
    <s v="Approved"/>
    <s v="Trek Bicycles"/>
    <s v="Standard"/>
    <s v="medium"/>
    <s v="large"/>
    <n v="2091.4699999999998"/>
    <n v="388.92"/>
    <d v="2005-08-09T00:00:00"/>
    <n v="1702.5499999999997"/>
    <s v="Male"/>
    <n v="61"/>
    <d v="1965-08-27T00:00:00"/>
    <n v="57.111540191527141"/>
    <s v="Design Engineer"/>
    <s v="Health"/>
    <s v="High Net Worth"/>
    <s v="N"/>
    <s v="Yes"/>
    <n v="19"/>
    <m/>
  </r>
  <r>
    <n v="10072"/>
    <n v="1"/>
    <x v="797"/>
    <n v="261"/>
    <d v="2017-04-13T00:00:00"/>
    <b v="1"/>
    <s v="Approved"/>
    <s v="Giant Bicycles"/>
    <s v="Touring"/>
    <s v="medium"/>
    <s v="large"/>
    <n v="1873.97"/>
    <n v="863.95"/>
    <d v="2003-09-09T00:00:00"/>
    <n v="1010.02"/>
    <s v="Male"/>
    <n v="61"/>
    <d v="1965-08-27T00:00:00"/>
    <n v="57.111540191527141"/>
    <s v="Design Engineer"/>
    <s v="Health"/>
    <s v="High Net Worth"/>
    <s v="N"/>
    <s v="Yes"/>
    <n v="19"/>
    <m/>
  </r>
  <r>
    <n v="4223"/>
    <n v="0"/>
    <x v="798"/>
    <m/>
    <d v="2017-05-05T00:00:00"/>
    <b v="1"/>
    <s v="Approved"/>
    <m/>
    <m/>
    <m/>
    <m/>
    <n v="402.14"/>
    <m/>
    <m/>
    <m/>
    <m/>
    <m/>
    <m/>
    <m/>
    <m/>
    <m/>
    <m/>
    <m/>
    <m/>
    <m/>
    <m/>
  </r>
  <r>
    <n v="13883"/>
    <n v="98"/>
    <x v="797"/>
    <n v="291"/>
    <d v="2017-03-14T00:00:00"/>
    <b v="0"/>
    <s v="Approved"/>
    <s v="OHM Cycles"/>
    <s v="Standard"/>
    <s v="medium"/>
    <s v="medium"/>
    <n v="795.34"/>
    <n v="101.58"/>
    <d v="1991-01-21T00:00:00"/>
    <n v="693.76"/>
    <s v="Male"/>
    <n v="61"/>
    <d v="1965-08-27T00:00:00"/>
    <n v="57.111540191527141"/>
    <s v="Design Engineer"/>
    <s v="Health"/>
    <s v="High Net Worth"/>
    <s v="N"/>
    <s v="Yes"/>
    <n v="19"/>
    <m/>
  </r>
  <r>
    <n v="4225"/>
    <n v="0"/>
    <x v="799"/>
    <m/>
    <d v="2017-05-02T00:00:00"/>
    <b v="0"/>
    <s v="Approved"/>
    <m/>
    <m/>
    <m/>
    <m/>
    <n v="710.55"/>
    <m/>
    <m/>
    <m/>
    <m/>
    <m/>
    <m/>
    <m/>
    <m/>
    <m/>
    <m/>
    <m/>
    <m/>
    <m/>
    <m/>
  </r>
  <r>
    <n v="7970"/>
    <n v="13"/>
    <x v="797"/>
    <n v="332"/>
    <d v="2017-02-01T00:00:00"/>
    <b v="0"/>
    <s v="Approved"/>
    <s v="Solex"/>
    <s v="Standard"/>
    <s v="medium"/>
    <s v="medium"/>
    <n v="1577.53"/>
    <n v="826.51"/>
    <d v="1999-12-04T00:00:00"/>
    <n v="751.02"/>
    <s v="Male"/>
    <n v="61"/>
    <d v="1965-08-27T00:00:00"/>
    <n v="57.111540191527141"/>
    <s v="Design Engineer"/>
    <s v="Health"/>
    <s v="High Net Worth"/>
    <s v="N"/>
    <s v="Yes"/>
    <n v="19"/>
    <m/>
  </r>
  <r>
    <n v="13989"/>
    <n v="48"/>
    <x v="800"/>
    <n v="54"/>
    <d v="2017-11-06T00:00:00"/>
    <b v="0"/>
    <s v="Approved"/>
    <s v="WeareA2B"/>
    <s v="Standard"/>
    <s v="medium"/>
    <s v="medium"/>
    <n v="1762.96"/>
    <n v="950.52"/>
    <d v="2012-12-02T00:00:00"/>
    <n v="812.44"/>
    <s v="Female"/>
    <n v="69"/>
    <d v="1978-02-10T00:00:00"/>
    <n v="44.645786767186713"/>
    <s v="Information Systems Manager"/>
    <s v="Health"/>
    <s v="Mass Customer"/>
    <s v="N"/>
    <s v="Yes"/>
    <n v="10"/>
    <m/>
  </r>
  <r>
    <n v="4228"/>
    <n v="0"/>
    <x v="801"/>
    <m/>
    <d v="2017-06-04T00:00:00"/>
    <b v="0"/>
    <s v="Approved"/>
    <m/>
    <m/>
    <m/>
    <m/>
    <n v="1142.8900000000001"/>
    <m/>
    <m/>
    <m/>
    <m/>
    <m/>
    <m/>
    <m/>
    <m/>
    <m/>
    <m/>
    <m/>
    <m/>
    <m/>
    <m/>
  </r>
  <r>
    <n v="6086"/>
    <n v="3"/>
    <x v="800"/>
    <n v="113"/>
    <d v="2017-09-08T00:00:00"/>
    <b v="0"/>
    <s v="Approved"/>
    <s v="Trek Bicycles"/>
    <s v="Standard"/>
    <s v="medium"/>
    <s v="large"/>
    <n v="2091.4699999999998"/>
    <n v="388.92"/>
    <d v="2003-07-21T00:00:00"/>
    <n v="1702.5499999999997"/>
    <s v="Female"/>
    <n v="69"/>
    <d v="1978-02-10T00:00:00"/>
    <n v="44.645786767186713"/>
    <s v="Information Systems Manager"/>
    <s v="Health"/>
    <s v="Mass Customer"/>
    <s v="N"/>
    <s v="Yes"/>
    <n v="10"/>
    <m/>
  </r>
  <r>
    <n v="18289"/>
    <n v="52"/>
    <x v="800"/>
    <n v="156"/>
    <d v="2017-07-27T00:00:00"/>
    <b v="1"/>
    <s v="Approved"/>
    <s v="OHM Cycles"/>
    <s v="Road"/>
    <s v="medium"/>
    <s v="medium"/>
    <n v="1280.28"/>
    <n v="829.51"/>
    <d v="1998-12-16T00:00:00"/>
    <n v="450.77"/>
    <s v="Female"/>
    <n v="69"/>
    <d v="1978-02-10T00:00:00"/>
    <n v="44.645786767186713"/>
    <s v="Information Systems Manager"/>
    <s v="Health"/>
    <s v="Mass Customer"/>
    <s v="N"/>
    <s v="Yes"/>
    <n v="10"/>
    <m/>
  </r>
  <r>
    <n v="13877"/>
    <n v="37"/>
    <x v="802"/>
    <n v="61"/>
    <d v="2017-10-30T00:00:00"/>
    <b v="0"/>
    <s v="Approved"/>
    <s v="OHM Cycles"/>
    <s v="Standard"/>
    <s v="low"/>
    <s v="medium"/>
    <n v="1793.43"/>
    <n v="248.82"/>
    <d v="1999-07-20T00:00:00"/>
    <n v="1544.6100000000001"/>
    <s v="Male"/>
    <n v="98"/>
    <d v="1978-10-10T00:00:00"/>
    <n v="43.982773068239467"/>
    <s v="Senior Editor"/>
    <s v="Manufacturing"/>
    <s v="Mass Customer"/>
    <s v="N"/>
    <s v="No"/>
    <n v="3"/>
    <m/>
  </r>
  <r>
    <n v="13105"/>
    <n v="24"/>
    <x v="802"/>
    <n v="100"/>
    <d v="2017-09-21T00:00:00"/>
    <b v="0"/>
    <s v="Approved"/>
    <s v="Solex"/>
    <s v="Road"/>
    <s v="medium"/>
    <s v="large"/>
    <n v="1777.8"/>
    <n v="820.78"/>
    <d v="2011-05-07T00:00:00"/>
    <n v="957.02"/>
    <s v="Male"/>
    <n v="98"/>
    <d v="1978-10-10T00:00:00"/>
    <n v="43.982773068239467"/>
    <s v="Senior Editor"/>
    <s v="Manufacturing"/>
    <s v="Mass Customer"/>
    <s v="N"/>
    <s v="No"/>
    <n v="3"/>
    <m/>
  </r>
  <r>
    <n v="1066"/>
    <n v="59"/>
    <x v="802"/>
    <n v="156"/>
    <d v="2017-07-27T00:00:00"/>
    <b v="1"/>
    <s v="Approved"/>
    <s v="Solex"/>
    <s v="Standard"/>
    <s v="medium"/>
    <s v="large"/>
    <n v="1061.56"/>
    <n v="733.58"/>
    <d v="1993-07-20T00:00:00"/>
    <n v="327.9799999999999"/>
    <s v="Male"/>
    <n v="98"/>
    <d v="1978-10-10T00:00:00"/>
    <n v="43.982773068239467"/>
    <s v="Senior Editor"/>
    <s v="Manufacturing"/>
    <s v="Mass Customer"/>
    <s v="N"/>
    <s v="No"/>
    <n v="3"/>
    <m/>
  </r>
  <r>
    <n v="356"/>
    <n v="88"/>
    <x v="802"/>
    <n v="174"/>
    <d v="2017-07-09T00:00:00"/>
    <b v="1"/>
    <s v="Approved"/>
    <s v="Norco Bicycles"/>
    <s v="Standard"/>
    <s v="medium"/>
    <s v="medium"/>
    <n v="1198.46"/>
    <n v="381.1"/>
    <d v="1998-12-16T00:00:00"/>
    <n v="817.36"/>
    <s v="Male"/>
    <n v="98"/>
    <d v="1978-10-10T00:00:00"/>
    <n v="43.982773068239467"/>
    <s v="Senior Editor"/>
    <s v="Manufacturing"/>
    <s v="Mass Customer"/>
    <s v="N"/>
    <s v="No"/>
    <n v="3"/>
    <m/>
  </r>
  <r>
    <n v="10512"/>
    <n v="47"/>
    <x v="802"/>
    <n v="307"/>
    <d v="2017-02-26T00:00:00"/>
    <b v="1"/>
    <s v="Approved"/>
    <s v="Trek Bicycles"/>
    <s v="Road"/>
    <s v="low"/>
    <s v="small"/>
    <n v="1720.7"/>
    <n v="1531.42"/>
    <d v="2006-10-01T00:00:00"/>
    <n v="189.27999999999997"/>
    <s v="Male"/>
    <n v="98"/>
    <d v="1978-10-10T00:00:00"/>
    <n v="43.982773068239467"/>
    <s v="Senior Editor"/>
    <s v="Manufacturing"/>
    <s v="Mass Customer"/>
    <s v="N"/>
    <s v="No"/>
    <n v="3"/>
    <m/>
  </r>
  <r>
    <n v="2325"/>
    <n v="28"/>
    <x v="802"/>
    <n v="341"/>
    <d v="2017-01-23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98"/>
    <d v="1978-10-10T00:00:00"/>
    <n v="43.982773068239467"/>
    <s v="Senior Editor"/>
    <s v="Manufacturing"/>
    <s v="Mass Customer"/>
    <s v="N"/>
    <s v="No"/>
    <n v="3"/>
    <m/>
  </r>
  <r>
    <n v="4065"/>
    <n v="90"/>
    <x v="803"/>
    <n v="25"/>
    <d v="2017-12-05T00:00:00"/>
    <b v="1"/>
    <s v="Approved"/>
    <s v="Norco Bicycles"/>
    <s v="Standard"/>
    <s v="low"/>
    <s v="medium"/>
    <n v="363.01"/>
    <n v="290.41000000000003"/>
    <d v="2003-01-05T00:00:00"/>
    <n v="72.599999999999966"/>
    <s v="Male"/>
    <n v="60"/>
    <d v="1956-10-03T00:00:00"/>
    <n v="66.01564978088534"/>
    <s v="VP Accounting"/>
    <s v="Financial Services"/>
    <s v="Mass Customer"/>
    <s v="N"/>
    <s v="Yes"/>
    <n v="8"/>
    <m/>
  </r>
  <r>
    <n v="8146"/>
    <n v="90"/>
    <x v="803"/>
    <n v="69"/>
    <d v="2017-10-22T00:00:00"/>
    <b v="0"/>
    <s v="Approved"/>
    <s v="Norco Bicycles"/>
    <s v="Standard"/>
    <s v="low"/>
    <s v="medium"/>
    <n v="363.01"/>
    <n v="290.41000000000003"/>
    <d v="2003-09-10T00:00:00"/>
    <n v="72.599999999999966"/>
    <s v="Male"/>
    <n v="60"/>
    <d v="1956-10-03T00:00:00"/>
    <n v="66.01564978088534"/>
    <s v="VP Accounting"/>
    <s v="Financial Services"/>
    <s v="Mass Customer"/>
    <s v="N"/>
    <s v="Yes"/>
    <n v="8"/>
    <m/>
  </r>
  <r>
    <n v="16453"/>
    <n v="27"/>
    <x v="803"/>
    <n v="76"/>
    <d v="2017-10-15T00:00:00"/>
    <b v="0"/>
    <s v="Approved"/>
    <s v="Trek Bicycles"/>
    <s v="Standard"/>
    <s v="medium"/>
    <s v="medium"/>
    <n v="499.53"/>
    <n v="388.72"/>
    <d v="1999-06-23T00:00:00"/>
    <n v="110.80999999999995"/>
    <s v="Male"/>
    <n v="60"/>
    <d v="1956-10-03T00:00:00"/>
    <n v="66.01564978088534"/>
    <s v="VP Accounting"/>
    <s v="Financial Services"/>
    <s v="Mass Customer"/>
    <s v="N"/>
    <s v="Yes"/>
    <n v="8"/>
    <m/>
  </r>
  <r>
    <n v="13917"/>
    <n v="65"/>
    <x v="803"/>
    <n v="79"/>
    <d v="2017-10-12T00:00:00"/>
    <b v="0"/>
    <s v="Approved"/>
    <s v="WeareA2B"/>
    <s v="Standard"/>
    <s v="medium"/>
    <s v="medium"/>
    <n v="1807.45"/>
    <n v="778.69"/>
    <d v="2010-08-20T00:00:00"/>
    <n v="1028.76"/>
    <s v="Male"/>
    <n v="60"/>
    <d v="1956-10-03T00:00:00"/>
    <n v="66.01564978088534"/>
    <s v="VP Accounting"/>
    <s v="Financial Services"/>
    <s v="Mass Customer"/>
    <s v="N"/>
    <s v="Yes"/>
    <n v="8"/>
    <m/>
  </r>
  <r>
    <n v="3138"/>
    <n v="64"/>
    <x v="803"/>
    <n v="82"/>
    <d v="2017-10-09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60"/>
    <d v="1956-10-03T00:00:00"/>
    <n v="66.01564978088534"/>
    <s v="VP Accounting"/>
    <s v="Financial Services"/>
    <s v="Mass Customer"/>
    <s v="N"/>
    <s v="Yes"/>
    <n v="8"/>
    <m/>
  </r>
  <r>
    <n v="13915"/>
    <n v="11"/>
    <x v="803"/>
    <n v="100"/>
    <d v="2017-09-21T00:00:00"/>
    <b v="1"/>
    <s v="Approved"/>
    <s v="Giant Bicycles"/>
    <s v="Standard"/>
    <s v="high"/>
    <s v="medium"/>
    <n v="1274.93"/>
    <n v="764.96"/>
    <d v="1996-11-09T00:00:00"/>
    <n v="509.97"/>
    <s v="Male"/>
    <n v="60"/>
    <d v="1956-10-03T00:00:00"/>
    <n v="66.01564978088534"/>
    <s v="VP Accounting"/>
    <s v="Financial Services"/>
    <s v="Mass Customer"/>
    <s v="N"/>
    <s v="Yes"/>
    <n v="8"/>
    <m/>
  </r>
  <r>
    <n v="3826"/>
    <n v="54"/>
    <x v="803"/>
    <n v="155"/>
    <d v="2017-07-28T00:00:00"/>
    <b v="0"/>
    <s v="Approved"/>
    <s v="WeareA2B"/>
    <s v="Standard"/>
    <s v="medium"/>
    <s v="medium"/>
    <n v="1292.8399999999999"/>
    <n v="13.44"/>
    <d v="2015-06-17T00:00:00"/>
    <n v="1279.3999999999999"/>
    <s v="Male"/>
    <n v="60"/>
    <d v="1956-10-03T00:00:00"/>
    <n v="66.01564978088534"/>
    <s v="VP Accounting"/>
    <s v="Financial Services"/>
    <s v="Mass Customer"/>
    <s v="N"/>
    <s v="Yes"/>
    <n v="8"/>
    <m/>
  </r>
  <r>
    <n v="18469"/>
    <n v="83"/>
    <x v="803"/>
    <n v="193"/>
    <d v="2017-06-20T00:00:00"/>
    <b v="1"/>
    <s v="Approved"/>
    <s v="Solex"/>
    <s v="Touring"/>
    <s v="medium"/>
    <s v="large"/>
    <n v="2083.94"/>
    <n v="675.03"/>
    <d v="1993-04-20T00:00:00"/>
    <n v="1408.91"/>
    <s v="Male"/>
    <n v="60"/>
    <d v="1956-10-03T00:00:00"/>
    <n v="66.01564978088534"/>
    <s v="VP Accounting"/>
    <s v="Financial Services"/>
    <s v="Mass Customer"/>
    <s v="N"/>
    <s v="Yes"/>
    <n v="8"/>
    <m/>
  </r>
  <r>
    <n v="14127"/>
    <n v="78"/>
    <x v="803"/>
    <n v="206"/>
    <d v="2017-06-07T00:00:00"/>
    <b v="1"/>
    <s v="Approved"/>
    <s v="Giant Bicycles"/>
    <s v="Standard"/>
    <s v="medium"/>
    <s v="large"/>
    <n v="1765.3"/>
    <n v="709.48"/>
    <d v="1991-07-10T00:00:00"/>
    <n v="1055.82"/>
    <s v="Male"/>
    <n v="60"/>
    <d v="1956-10-03T00:00:00"/>
    <n v="66.01564978088534"/>
    <s v="VP Accounting"/>
    <s v="Financial Services"/>
    <s v="Mass Customer"/>
    <s v="N"/>
    <s v="Yes"/>
    <n v="8"/>
    <m/>
  </r>
  <r>
    <n v="983"/>
    <n v="21"/>
    <x v="804"/>
    <n v="1"/>
    <d v="2017-12-29T00:00:00"/>
    <b v="0"/>
    <s v="Approved"/>
    <s v="Solex"/>
    <s v="Standard"/>
    <s v="medium"/>
    <s v="large"/>
    <n v="1071.23"/>
    <n v="380.74"/>
    <d v="1991-11-10T00:00:00"/>
    <n v="690.49"/>
    <s v="Female"/>
    <n v="30"/>
    <d v="1973-10-23T00:00:00"/>
    <n v="48.949896355910695"/>
    <s v="Analog Circuit Design manager"/>
    <s v="Health"/>
    <s v="Affluent Customer"/>
    <s v="N"/>
    <s v="No"/>
    <n v="11"/>
    <m/>
  </r>
  <r>
    <n v="5169"/>
    <n v="81"/>
    <x v="804"/>
    <n v="29"/>
    <d v="2017-12-01T00:00:00"/>
    <b v="0"/>
    <s v="Approved"/>
    <s v="Norco Bicycles"/>
    <s v="Standard"/>
    <s v="medium"/>
    <s v="small"/>
    <n v="586.45000000000005"/>
    <n v="521.94000000000005"/>
    <d v="2004-01-16T00:00:00"/>
    <n v="64.509999999999991"/>
    <s v="Female"/>
    <n v="30"/>
    <d v="1973-10-23T00:00:00"/>
    <n v="48.949896355910695"/>
    <s v="Analog Circuit Design manager"/>
    <s v="Health"/>
    <s v="Affluent Customer"/>
    <s v="N"/>
    <s v="No"/>
    <n v="11"/>
    <m/>
  </r>
  <r>
    <n v="798"/>
    <n v="3"/>
    <x v="804"/>
    <n v="54"/>
    <d v="2017-11-06T00:00:00"/>
    <b v="1"/>
    <s v="Approved"/>
    <s v="Trek Bicycles"/>
    <s v="Standard"/>
    <s v="medium"/>
    <s v="large"/>
    <n v="2091.4699999999998"/>
    <n v="388.92"/>
    <d v="2011-05-07T00:00:00"/>
    <n v="1702.5499999999997"/>
    <s v="Female"/>
    <n v="30"/>
    <d v="1973-10-23T00:00:00"/>
    <n v="48.949896355910695"/>
    <s v="Analog Circuit Design manager"/>
    <s v="Health"/>
    <s v="Affluent Customer"/>
    <s v="N"/>
    <s v="No"/>
    <n v="11"/>
    <m/>
  </r>
  <r>
    <n v="12710"/>
    <n v="54"/>
    <x v="804"/>
    <n v="92"/>
    <d v="2017-09-29T00:00:00"/>
    <b v="0"/>
    <s v="Approved"/>
    <s v="WeareA2B"/>
    <s v="Standard"/>
    <s v="medium"/>
    <s v="medium"/>
    <n v="1292.8399999999999"/>
    <n v="13.44"/>
    <d v="2015-08-10T00:00:00"/>
    <n v="1279.3999999999999"/>
    <s v="Female"/>
    <n v="30"/>
    <d v="1973-10-23T00:00:00"/>
    <n v="48.949896355910695"/>
    <s v="Analog Circuit Design manager"/>
    <s v="Health"/>
    <s v="Affluent Customer"/>
    <s v="N"/>
    <s v="No"/>
    <n v="11"/>
    <m/>
  </r>
  <r>
    <n v="947"/>
    <n v="38"/>
    <x v="804"/>
    <n v="109"/>
    <d v="2017-09-12T00:00:00"/>
    <b v="1"/>
    <s v="Approved"/>
    <s v="Solex"/>
    <s v="Standard"/>
    <s v="medium"/>
    <s v="medium"/>
    <n v="1577.53"/>
    <n v="826.51"/>
    <d v="2001-11-25T00:00:00"/>
    <n v="751.02"/>
    <s v="Female"/>
    <n v="30"/>
    <d v="1973-10-23T00:00:00"/>
    <n v="48.949896355910695"/>
    <s v="Analog Circuit Design manager"/>
    <s v="Health"/>
    <s v="Affluent Customer"/>
    <s v="N"/>
    <s v="No"/>
    <n v="11"/>
    <m/>
  </r>
  <r>
    <n v="6826"/>
    <n v="47"/>
    <x v="804"/>
    <n v="136"/>
    <d v="2017-08-16T00:00:00"/>
    <b v="1"/>
    <s v="Approved"/>
    <s v="Trek Bicycles"/>
    <s v="Road"/>
    <s v="low"/>
    <s v="small"/>
    <n v="1720.7"/>
    <n v="1531.42"/>
    <d v="2003-08-05T00:00:00"/>
    <n v="189.27999999999997"/>
    <s v="Female"/>
    <n v="30"/>
    <d v="1973-10-23T00:00:00"/>
    <n v="48.949896355910695"/>
    <s v="Analog Circuit Design manager"/>
    <s v="Health"/>
    <s v="Affluent Customer"/>
    <s v="N"/>
    <s v="No"/>
    <n v="11"/>
    <m/>
  </r>
  <r>
    <n v="17936"/>
    <n v="3"/>
    <x v="804"/>
    <n v="163"/>
    <d v="2017-07-20T00:00:00"/>
    <b v="0"/>
    <s v="Approved"/>
    <s v="Trek Bicycles"/>
    <s v="Standard"/>
    <s v="medium"/>
    <s v="large"/>
    <n v="2091.4699999999998"/>
    <n v="388.92"/>
    <d v="1991-01-21T00:00:00"/>
    <n v="1702.5499999999997"/>
    <s v="Female"/>
    <n v="30"/>
    <d v="1973-10-23T00:00:00"/>
    <n v="48.949896355910695"/>
    <s v="Analog Circuit Design manager"/>
    <s v="Health"/>
    <s v="Affluent Customer"/>
    <s v="N"/>
    <s v="No"/>
    <n v="11"/>
    <m/>
  </r>
  <r>
    <n v="3298"/>
    <n v="65"/>
    <x v="804"/>
    <n v="214"/>
    <d v="2017-05-30T00:00:00"/>
    <b v="0"/>
    <s v="Approved"/>
    <s v="WeareA2B"/>
    <s v="Standard"/>
    <s v="medium"/>
    <s v="medium"/>
    <n v="1807.45"/>
    <n v="778.69"/>
    <d v="2016-02-04T00:00:00"/>
    <n v="1028.76"/>
    <s v="Female"/>
    <n v="30"/>
    <d v="1973-10-23T00:00:00"/>
    <n v="48.949896355910695"/>
    <s v="Analog Circuit Design manager"/>
    <s v="Health"/>
    <s v="Affluent Customer"/>
    <s v="N"/>
    <s v="No"/>
    <n v="11"/>
    <m/>
  </r>
  <r>
    <n v="4342"/>
    <n v="37"/>
    <x v="804"/>
    <n v="290"/>
    <d v="2017-03-15T00:00:00"/>
    <b v="1"/>
    <s v="Approved"/>
    <s v="OHM Cycles"/>
    <s v="Standard"/>
    <s v="low"/>
    <s v="medium"/>
    <n v="1793.43"/>
    <n v="248.82"/>
    <d v="1998-12-17T00:00:00"/>
    <n v="1544.6100000000001"/>
    <s v="Female"/>
    <n v="30"/>
    <d v="1973-10-23T00:00:00"/>
    <n v="48.949896355910695"/>
    <s v="Analog Circuit Design manager"/>
    <s v="Health"/>
    <s v="Affluent Customer"/>
    <s v="N"/>
    <s v="No"/>
    <n v="11"/>
    <m/>
  </r>
  <r>
    <n v="19579"/>
    <n v="65"/>
    <x v="805"/>
    <n v="14"/>
    <d v="2017-12-16T00:00:00"/>
    <b v="0"/>
    <s v="Approved"/>
    <s v="WeareA2B"/>
    <s v="Standard"/>
    <s v="medium"/>
    <s v="medium"/>
    <n v="1807.45"/>
    <n v="778.69"/>
    <d v="2015-05-21T00:00:00"/>
    <n v="1028.76"/>
    <s v="Male"/>
    <n v="42"/>
    <d v="1968-07-25T00:00:00"/>
    <n v="54.199211424720964"/>
    <s v="Web Designer IV"/>
    <s v="n/a"/>
    <s v="Mass Customer"/>
    <s v="N"/>
    <s v="No"/>
    <n v="14"/>
    <m/>
  </r>
  <r>
    <n v="19398"/>
    <n v="99"/>
    <x v="805"/>
    <n v="30"/>
    <d v="2017-11-30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42"/>
    <d v="1968-07-25T00:00:00"/>
    <n v="54.199211424720964"/>
    <s v="Web Designer IV"/>
    <s v="n/a"/>
    <s v="Mass Customer"/>
    <s v="N"/>
    <s v="No"/>
    <n v="14"/>
    <m/>
  </r>
  <r>
    <n v="12803"/>
    <n v="14"/>
    <x v="805"/>
    <n v="73"/>
    <d v="2017-10-18T00:00:00"/>
    <b v="0"/>
    <s v="Approved"/>
    <s v="Trek Bicycles"/>
    <s v="Standard"/>
    <s v="medium"/>
    <s v="small"/>
    <n v="1386.84"/>
    <n v="1234.29"/>
    <d v="2003-08-05T00:00:00"/>
    <n v="152.54999999999995"/>
    <s v="Male"/>
    <n v="42"/>
    <d v="1968-07-25T00:00:00"/>
    <n v="54.199211424720964"/>
    <s v="Web Designer IV"/>
    <s v="n/a"/>
    <s v="Mass Customer"/>
    <s v="N"/>
    <s v="No"/>
    <n v="14"/>
    <m/>
  </r>
  <r>
    <n v="8960"/>
    <n v="97"/>
    <x v="805"/>
    <n v="137"/>
    <d v="2017-08-15T00:00:00"/>
    <b v="0"/>
    <s v="Approved"/>
    <s v="Solex"/>
    <s v="Standard"/>
    <s v="medium"/>
    <s v="large"/>
    <n v="202.62"/>
    <n v="151.96"/>
    <d v="2016-03-29T00:00:00"/>
    <n v="50.66"/>
    <s v="Male"/>
    <n v="42"/>
    <d v="1968-07-25T00:00:00"/>
    <n v="54.199211424720964"/>
    <s v="Web Designer IV"/>
    <s v="n/a"/>
    <s v="Mass Customer"/>
    <s v="N"/>
    <s v="No"/>
    <n v="14"/>
    <m/>
  </r>
  <r>
    <n v="9302"/>
    <n v="89"/>
    <x v="805"/>
    <n v="158"/>
    <d v="2017-07-25T00:00:00"/>
    <b v="1"/>
    <s v="Approved"/>
    <s v="WeareA2B"/>
    <s v="Touring"/>
    <s v="medium"/>
    <s v="large"/>
    <n v="1362.99"/>
    <n v="57.74"/>
    <d v="1993-04-20T00:00:00"/>
    <n v="1305.25"/>
    <s v="Male"/>
    <n v="42"/>
    <d v="1968-07-25T00:00:00"/>
    <n v="54.199211424720964"/>
    <s v="Web Designer IV"/>
    <s v="n/a"/>
    <s v="Mass Customer"/>
    <s v="N"/>
    <s v="No"/>
    <n v="14"/>
    <m/>
  </r>
  <r>
    <n v="16720"/>
    <n v="98"/>
    <x v="805"/>
    <n v="160"/>
    <d v="2017-07-23T00:00:00"/>
    <b v="0"/>
    <s v="Approved"/>
    <s v="Trek Bicycles"/>
    <s v="Standard"/>
    <s v="high"/>
    <s v="medium"/>
    <n v="358.39"/>
    <n v="215.03"/>
    <d v="2004-01-16T00:00:00"/>
    <n v="143.35999999999999"/>
    <s v="Male"/>
    <n v="42"/>
    <d v="1968-07-25T00:00:00"/>
    <n v="54.199211424720964"/>
    <s v="Web Designer IV"/>
    <s v="n/a"/>
    <s v="Mass Customer"/>
    <s v="N"/>
    <s v="No"/>
    <n v="14"/>
    <m/>
  </r>
  <r>
    <n v="4191"/>
    <n v="56"/>
    <x v="805"/>
    <n v="349"/>
    <d v="2017-01-15T00:00:00"/>
    <b v="0"/>
    <s v="Approved"/>
    <s v="OHM Cycles"/>
    <s v="Standard"/>
    <s v="medium"/>
    <s v="medium"/>
    <n v="183.86"/>
    <n v="137.9"/>
    <d v="1997-10-04T00:00:00"/>
    <n v="45.960000000000008"/>
    <s v="Male"/>
    <n v="42"/>
    <d v="1968-07-25T00:00:00"/>
    <n v="54.199211424720964"/>
    <s v="Web Designer IV"/>
    <s v="n/a"/>
    <s v="Mass Customer"/>
    <s v="N"/>
    <s v="No"/>
    <n v="14"/>
    <m/>
  </r>
  <r>
    <n v="5578"/>
    <n v="91"/>
    <x v="806"/>
    <n v="134"/>
    <d v="2017-08-18T00:00:00"/>
    <b v="1"/>
    <s v="Approved"/>
    <s v="Solex"/>
    <s v="Standard"/>
    <s v="medium"/>
    <s v="medium"/>
    <n v="100.35"/>
    <n v="75.260000000000005"/>
    <d v="1999-07-26T00:00:00"/>
    <n v="25.089999999999989"/>
    <s v="Female"/>
    <n v="57"/>
    <d v="1969-12-04T00:00:00"/>
    <n v="52.837567588787408"/>
    <n v="0"/>
    <s v="n/a"/>
    <s v="Mass Customer"/>
    <s v="N"/>
    <s v="No"/>
    <n v="6"/>
    <m/>
  </r>
  <r>
    <n v="14781"/>
    <n v="57"/>
    <x v="806"/>
    <n v="186"/>
    <d v="2017-06-27T00:00:00"/>
    <b v="0"/>
    <s v="Approved"/>
    <s v="WeareA2B"/>
    <s v="Touring"/>
    <s v="medium"/>
    <s v="large"/>
    <n v="1890.39"/>
    <n v="260.14"/>
    <d v="1991-01-21T00:00:00"/>
    <n v="1630.25"/>
    <s v="Female"/>
    <n v="57"/>
    <d v="1969-12-04T00:00:00"/>
    <n v="52.837567588787408"/>
    <n v="0"/>
    <s v="n/a"/>
    <s v="Mass Customer"/>
    <s v="N"/>
    <s v="No"/>
    <n v="6"/>
    <m/>
  </r>
  <r>
    <n v="4718"/>
    <n v="4"/>
    <x v="806"/>
    <n v="224"/>
    <d v="2017-05-20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57"/>
    <d v="1969-12-04T00:00:00"/>
    <n v="52.837567588787408"/>
    <n v="0"/>
    <s v="n/a"/>
    <s v="Mass Customer"/>
    <s v="N"/>
    <s v="No"/>
    <n v="6"/>
    <m/>
  </r>
  <r>
    <n v="13879"/>
    <n v="85"/>
    <x v="806"/>
    <n v="357"/>
    <d v="2017-01-07T00:00:00"/>
    <b v="0"/>
    <s v="Approved"/>
    <s v="WeareA2B"/>
    <s v="Standard"/>
    <s v="medium"/>
    <s v="medium"/>
    <n v="752.64"/>
    <n v="205.36"/>
    <d v="2015-08-02T00:00:00"/>
    <n v="547.28"/>
    <s v="Female"/>
    <n v="57"/>
    <d v="1969-12-04T00:00:00"/>
    <n v="52.837567588787408"/>
    <n v="0"/>
    <s v="n/a"/>
    <s v="Mass Customer"/>
    <s v="N"/>
    <s v="No"/>
    <n v="6"/>
    <m/>
  </r>
  <r>
    <n v="19637"/>
    <n v="68"/>
    <x v="807"/>
    <n v="64"/>
    <d v="2017-10-27T00:00:00"/>
    <b v="0"/>
    <s v="Approved"/>
    <s v="OHM Cycles"/>
    <s v="Standard"/>
    <s v="medium"/>
    <s v="medium"/>
    <n v="1636.9"/>
    <n v="44.71"/>
    <d v="2010-08-20T00:00:00"/>
    <n v="1592.19"/>
    <s v="Female"/>
    <n v="71"/>
    <d v="1967-01-21T00:00:00"/>
    <n v="55.70880046581685"/>
    <s v="Actuary"/>
    <s v="Financial Services"/>
    <s v="Mass Customer"/>
    <s v="N"/>
    <s v="No"/>
    <n v="5"/>
    <m/>
  </r>
  <r>
    <n v="7398"/>
    <n v="81"/>
    <x v="807"/>
    <n v="126"/>
    <d v="2017-08-26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71"/>
    <d v="1967-01-21T00:00:00"/>
    <n v="55.70880046581685"/>
    <s v="Actuary"/>
    <s v="Financial Services"/>
    <s v="Mass Customer"/>
    <s v="N"/>
    <s v="No"/>
    <n v="5"/>
    <m/>
  </r>
  <r>
    <n v="4268"/>
    <n v="33"/>
    <x v="808"/>
    <m/>
    <d v="2017-05-01T00:00:00"/>
    <m/>
    <s v="Approved"/>
    <s v="OHM Cycles"/>
    <s v="Road"/>
    <s v="medium"/>
    <s v="small"/>
    <n v="1810"/>
    <n v="1610.9"/>
    <n v="41064"/>
    <m/>
    <m/>
    <m/>
    <m/>
    <m/>
    <m/>
    <m/>
    <m/>
    <m/>
    <m/>
    <m/>
    <m/>
  </r>
  <r>
    <n v="1207"/>
    <n v="47"/>
    <x v="807"/>
    <n v="191"/>
    <d v="2017-06-22T00:00:00"/>
    <b v="1"/>
    <s v="Approved"/>
    <s v="Trek Bicycles"/>
    <s v="Road"/>
    <s v="low"/>
    <s v="small"/>
    <n v="1720.7"/>
    <n v="1531.42"/>
    <d v="2006-10-01T00:00:00"/>
    <n v="189.27999999999997"/>
    <s v="Female"/>
    <n v="71"/>
    <d v="1967-01-21T00:00:00"/>
    <n v="55.70880046581685"/>
    <s v="Actuary"/>
    <s v="Financial Services"/>
    <s v="Mass Customer"/>
    <s v="N"/>
    <s v="No"/>
    <n v="5"/>
    <m/>
  </r>
  <r>
    <n v="16441"/>
    <n v="83"/>
    <x v="807"/>
    <n v="207"/>
    <d v="2017-06-06T00:00:00"/>
    <b v="1"/>
    <s v="Approved"/>
    <s v="Solex"/>
    <s v="Touring"/>
    <s v="medium"/>
    <s v="large"/>
    <n v="2083.94"/>
    <n v="675.03"/>
    <d v="2013-09-16T00:00:00"/>
    <n v="1408.91"/>
    <s v="Female"/>
    <n v="71"/>
    <d v="1967-01-21T00:00:00"/>
    <n v="55.70880046581685"/>
    <s v="Actuary"/>
    <s v="Financial Services"/>
    <s v="Mass Customer"/>
    <s v="N"/>
    <s v="No"/>
    <n v="5"/>
    <m/>
  </r>
  <r>
    <n v="18721"/>
    <n v="61"/>
    <x v="807"/>
    <n v="229"/>
    <d v="2017-05-15T00:00:00"/>
    <b v="0"/>
    <s v="Approved"/>
    <s v="OHM Cycles"/>
    <s v="Standard"/>
    <s v="low"/>
    <s v="medium"/>
    <n v="71.16"/>
    <n v="56.93"/>
    <d v="2015-06-17T00:00:00"/>
    <n v="14.229999999999997"/>
    <s v="Female"/>
    <n v="71"/>
    <d v="1967-01-21T00:00:00"/>
    <n v="55.70880046581685"/>
    <s v="Actuary"/>
    <s v="Financial Services"/>
    <s v="Mass Customer"/>
    <s v="N"/>
    <s v="No"/>
    <n v="5"/>
    <m/>
  </r>
  <r>
    <n v="16708"/>
    <n v="73"/>
    <x v="809"/>
    <n v="46"/>
    <d v="2017-11-14T00:00:00"/>
    <b v="0"/>
    <s v="Approved"/>
    <s v="Solex"/>
    <s v="Standard"/>
    <s v="medium"/>
    <s v="medium"/>
    <n v="1945.43"/>
    <n v="333.18"/>
    <d v="2002-08-31T00:00:00"/>
    <n v="1612.25"/>
    <s v="Male"/>
    <n v="25"/>
    <d v="1973-11-30T00:00:00"/>
    <n v="48.845786766869601"/>
    <n v="0"/>
    <s v="Manufacturing"/>
    <s v="Mass Customer"/>
    <s v="N"/>
    <s v="No"/>
    <n v="13"/>
    <m/>
  </r>
  <r>
    <n v="14883"/>
    <n v="64"/>
    <x v="809"/>
    <n v="68"/>
    <d v="2017-10-23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25"/>
    <d v="1973-11-30T00:00:00"/>
    <n v="48.845786766869601"/>
    <n v="0"/>
    <s v="Manufacturing"/>
    <s v="Mass Customer"/>
    <s v="N"/>
    <s v="No"/>
    <n v="13"/>
    <m/>
  </r>
  <r>
    <n v="3913"/>
    <n v="13"/>
    <x v="809"/>
    <n v="77"/>
    <d v="2017-10-14T00:00:00"/>
    <b v="0"/>
    <s v="Approved"/>
    <s v="Solex"/>
    <s v="Standard"/>
    <s v="medium"/>
    <s v="medium"/>
    <n v="1163.8900000000001"/>
    <n v="589.27"/>
    <d v="2016-07-09T00:00:00"/>
    <n v="574.62000000000012"/>
    <s v="Male"/>
    <n v="25"/>
    <d v="1973-11-30T00:00:00"/>
    <n v="48.845786766869601"/>
    <n v="0"/>
    <s v="Manufacturing"/>
    <s v="Mass Customer"/>
    <s v="N"/>
    <s v="No"/>
    <n v="13"/>
    <m/>
  </r>
  <r>
    <n v="10135"/>
    <n v="51"/>
    <x v="809"/>
    <n v="151"/>
    <d v="2017-08-01T00:00:00"/>
    <b v="1"/>
    <s v="Approved"/>
    <s v="OHM Cycles"/>
    <s v="Standard"/>
    <s v="high"/>
    <s v="medium"/>
    <n v="2005.66"/>
    <n v="1203.4000000000001"/>
    <d v="2012-04-10T00:00:00"/>
    <n v="802.26"/>
    <s v="Male"/>
    <n v="25"/>
    <d v="1973-11-30T00:00:00"/>
    <n v="48.845786766869601"/>
    <n v="0"/>
    <s v="Manufacturing"/>
    <s v="Mass Customer"/>
    <s v="N"/>
    <s v="No"/>
    <n v="13"/>
    <m/>
  </r>
  <r>
    <n v="18303"/>
    <n v="75"/>
    <x v="809"/>
    <n v="205"/>
    <d v="2017-06-08T00:00:00"/>
    <b v="1"/>
    <s v="Approved"/>
    <s v="Giant Bicycles"/>
    <s v="Touring"/>
    <s v="medium"/>
    <s v="large"/>
    <n v="1873.97"/>
    <n v="863.95"/>
    <d v="2006-05-22T00:00:00"/>
    <n v="1010.02"/>
    <s v="Male"/>
    <n v="25"/>
    <d v="1973-11-30T00:00:00"/>
    <n v="48.845786766869601"/>
    <n v="0"/>
    <s v="Manufacturing"/>
    <s v="Mass Customer"/>
    <s v="N"/>
    <s v="No"/>
    <n v="13"/>
    <m/>
  </r>
  <r>
    <n v="7291"/>
    <n v="27"/>
    <x v="809"/>
    <n v="206"/>
    <d v="2017-06-07T00:00:00"/>
    <b v="0"/>
    <s v="Approved"/>
    <s v="Trek Bicycles"/>
    <s v="Standard"/>
    <s v="medium"/>
    <s v="medium"/>
    <n v="499.53"/>
    <n v="388.72"/>
    <d v="1999-06-23T00:00:00"/>
    <n v="110.80999999999995"/>
    <s v="Male"/>
    <n v="25"/>
    <d v="1973-11-30T00:00:00"/>
    <n v="48.845786766869601"/>
    <n v="0"/>
    <s v="Manufacturing"/>
    <s v="Mass Customer"/>
    <s v="N"/>
    <s v="No"/>
    <n v="13"/>
    <m/>
  </r>
  <r>
    <n v="10665"/>
    <n v="54"/>
    <x v="809"/>
    <n v="212"/>
    <d v="2017-06-01T00:00:00"/>
    <b v="1"/>
    <s v="Approved"/>
    <s v="WeareA2B"/>
    <s v="Standard"/>
    <s v="medium"/>
    <s v="medium"/>
    <n v="1292.8399999999999"/>
    <n v="13.44"/>
    <d v="2009-04-12T00:00:00"/>
    <n v="1279.3999999999999"/>
    <s v="Male"/>
    <n v="25"/>
    <d v="1973-11-30T00:00:00"/>
    <n v="48.845786766869601"/>
    <n v="0"/>
    <s v="Manufacturing"/>
    <s v="Mass Customer"/>
    <s v="N"/>
    <s v="No"/>
    <n v="13"/>
    <m/>
  </r>
  <r>
    <n v="6352"/>
    <n v="79"/>
    <x v="809"/>
    <n v="221"/>
    <d v="2017-05-23T00:00:00"/>
    <b v="0"/>
    <s v="Approved"/>
    <s v="Norco Bicycles"/>
    <s v="Standard"/>
    <s v="medium"/>
    <s v="medium"/>
    <n v="1555.58"/>
    <n v="818.01"/>
    <d v="2003-09-09T00:00:00"/>
    <n v="737.56999999999994"/>
    <s v="Male"/>
    <n v="25"/>
    <d v="1973-11-30T00:00:00"/>
    <n v="48.845786766869601"/>
    <n v="0"/>
    <s v="Manufacturing"/>
    <s v="Mass Customer"/>
    <s v="N"/>
    <s v="No"/>
    <n v="13"/>
    <m/>
  </r>
  <r>
    <n v="17743"/>
    <n v="82"/>
    <x v="809"/>
    <n v="228"/>
    <d v="2017-05-16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25"/>
    <d v="1973-11-30T00:00:00"/>
    <n v="48.845786766869601"/>
    <n v="0"/>
    <s v="Manufacturing"/>
    <s v="Mass Customer"/>
    <s v="N"/>
    <s v="No"/>
    <n v="13"/>
    <m/>
  </r>
  <r>
    <n v="7837"/>
    <n v="38"/>
    <x v="809"/>
    <n v="317"/>
    <d v="2017-02-16T00:00:00"/>
    <b v="0"/>
    <s v="Approved"/>
    <s v="Solex"/>
    <s v="Standard"/>
    <s v="medium"/>
    <s v="medium"/>
    <n v="1577.53"/>
    <n v="826.51"/>
    <d v="2011-03-16T00:00:00"/>
    <n v="751.02"/>
    <s v="Male"/>
    <n v="25"/>
    <d v="1973-11-30T00:00:00"/>
    <n v="48.845786766869601"/>
    <n v="0"/>
    <s v="Manufacturing"/>
    <s v="Mass Customer"/>
    <s v="N"/>
    <s v="No"/>
    <n v="13"/>
    <m/>
  </r>
  <r>
    <n v="2256"/>
    <n v="42"/>
    <x v="810"/>
    <n v="89"/>
    <d v="2017-10-02T00:00:00"/>
    <b v="0"/>
    <s v="Approved"/>
    <s v="OHM Cycles"/>
    <s v="Road"/>
    <s v="medium"/>
    <s v="small"/>
    <n v="1810"/>
    <n v="1610.9"/>
    <d v="2008-03-19T00:00:00"/>
    <n v="199.09999999999991"/>
    <s v="Male"/>
    <n v="34"/>
    <d v="1980-07-06T00:00:00"/>
    <n v="42.243047041159315"/>
    <s v="Programmer III"/>
    <s v="Retail"/>
    <s v="Affluent Customer"/>
    <s v="N"/>
    <s v="No"/>
    <n v="11"/>
    <m/>
  </r>
  <r>
    <n v="5811"/>
    <n v="27"/>
    <x v="810"/>
    <n v="156"/>
    <d v="2017-07-27T00:00:00"/>
    <b v="0"/>
    <s v="Approved"/>
    <s v="Trek Bicycles"/>
    <s v="Standard"/>
    <s v="medium"/>
    <s v="medium"/>
    <n v="499.53"/>
    <n v="388.72"/>
    <d v="1999-06-23T00:00:00"/>
    <n v="110.80999999999995"/>
    <s v="Male"/>
    <n v="34"/>
    <d v="1980-07-06T00:00:00"/>
    <n v="42.243047041159315"/>
    <s v="Programmer III"/>
    <s v="Retail"/>
    <s v="Affluent Customer"/>
    <s v="N"/>
    <s v="No"/>
    <n v="11"/>
    <m/>
  </r>
  <r>
    <n v="14266"/>
    <n v="100"/>
    <x v="810"/>
    <n v="208"/>
    <d v="2017-06-05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34"/>
    <d v="1980-07-06T00:00:00"/>
    <n v="42.243047041159315"/>
    <s v="Programmer III"/>
    <s v="Retail"/>
    <s v="Affluent Customer"/>
    <s v="N"/>
    <s v="No"/>
    <n v="11"/>
    <m/>
  </r>
  <r>
    <n v="19333"/>
    <n v="52"/>
    <x v="811"/>
    <n v="87"/>
    <d v="2017-10-04T00:00:00"/>
    <b v="0"/>
    <s v="Approved"/>
    <s v="OHM Cycles"/>
    <s v="Road"/>
    <s v="medium"/>
    <s v="medium"/>
    <n v="1280.28"/>
    <n v="829.51"/>
    <d v="2013-09-16T00:00:00"/>
    <n v="450.77"/>
    <s v="Male"/>
    <n v="33"/>
    <d v="1965-04-20T00:00:00"/>
    <n v="57.464964849061381"/>
    <s v="Assistant Manager"/>
    <s v="Financial Services"/>
    <s v="Mass Customer"/>
    <s v="N"/>
    <s v="Yes"/>
    <n v="11"/>
    <m/>
  </r>
  <r>
    <n v="6959"/>
    <n v="48"/>
    <x v="811"/>
    <n v="99"/>
    <d v="2017-09-22T00:00:00"/>
    <b v="0"/>
    <s v="Approved"/>
    <s v="WeareA2B"/>
    <s v="Standard"/>
    <s v="medium"/>
    <s v="medium"/>
    <n v="1762.96"/>
    <n v="950.52"/>
    <d v="2012-09-15T00:00:00"/>
    <n v="812.44"/>
    <s v="Male"/>
    <n v="33"/>
    <d v="1965-04-20T00:00:00"/>
    <n v="57.464964849061381"/>
    <s v="Assistant Manager"/>
    <s v="Financial Services"/>
    <s v="Mass Customer"/>
    <s v="N"/>
    <s v="Yes"/>
    <n v="11"/>
    <m/>
  </r>
  <r>
    <n v="7494"/>
    <n v="37"/>
    <x v="811"/>
    <n v="198"/>
    <d v="2017-06-15T00:00:00"/>
    <b v="0"/>
    <s v="Approved"/>
    <s v="OHM Cycles"/>
    <s v="Standard"/>
    <s v="low"/>
    <s v="medium"/>
    <n v="1793.43"/>
    <n v="248.82"/>
    <d v="2015-05-21T00:00:00"/>
    <n v="1544.6100000000001"/>
    <s v="Male"/>
    <n v="33"/>
    <d v="1965-04-20T00:00:00"/>
    <n v="57.464964849061381"/>
    <s v="Assistant Manager"/>
    <s v="Financial Services"/>
    <s v="Mass Customer"/>
    <s v="N"/>
    <s v="Yes"/>
    <n v="11"/>
    <m/>
  </r>
  <r>
    <n v="3819"/>
    <n v="60"/>
    <x v="811"/>
    <n v="269"/>
    <d v="2017-04-05T00:00:00"/>
    <b v="1"/>
    <s v="Approved"/>
    <s v="Giant Bicycles"/>
    <s v="Standard"/>
    <s v="high"/>
    <s v="small"/>
    <n v="1977.36"/>
    <n v="1759.85"/>
    <d v="2012-06-04T00:00:00"/>
    <n v="217.51"/>
    <s v="Male"/>
    <n v="33"/>
    <d v="1965-04-20T00:00:00"/>
    <n v="57.464964849061381"/>
    <s v="Assistant Manager"/>
    <s v="Financial Services"/>
    <s v="Mass Customer"/>
    <s v="N"/>
    <s v="Yes"/>
    <n v="11"/>
    <m/>
  </r>
  <r>
    <n v="1448"/>
    <n v="10"/>
    <x v="314"/>
    <n v="11"/>
    <d v="2017-12-19T00:00:00"/>
    <b v="0"/>
    <s v="Approved"/>
    <s v="Solex"/>
    <s v="Standard"/>
    <s v="medium"/>
    <s v="medium"/>
    <n v="1945.43"/>
    <n v="333.18"/>
    <d v="2002-08-31T00:00:00"/>
    <n v="1612.25"/>
    <s v="Male"/>
    <n v="41"/>
    <d v="1974-05-24T00:00:00"/>
    <n v="48.366334712392195"/>
    <s v="Help Desk Operator"/>
    <s v="n/a"/>
    <s v="High Net Worth"/>
    <s v="N"/>
    <s v="No"/>
    <n v="8"/>
    <m/>
  </r>
  <r>
    <n v="7230"/>
    <n v="0"/>
    <x v="314"/>
    <n v="57"/>
    <d v="2017-11-03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41"/>
    <d v="1974-05-24T00:00:00"/>
    <n v="48.366334712392195"/>
    <s v="Help Desk Operator"/>
    <s v="n/a"/>
    <s v="High Net Worth"/>
    <s v="N"/>
    <s v="No"/>
    <n v="8"/>
    <m/>
  </r>
  <r>
    <n v="15521"/>
    <n v="0"/>
    <x v="314"/>
    <n v="90"/>
    <d v="2017-10-01T00:00:00"/>
    <b v="0"/>
    <s v="Approved"/>
    <s v="WeareA2B"/>
    <s v="Standard"/>
    <s v="medium"/>
    <s v="medium"/>
    <n v="60.34"/>
    <n v="45.26"/>
    <d v="1993-07-15T00:00:00"/>
    <n v="15.080000000000005"/>
    <s v="Male"/>
    <n v="41"/>
    <d v="1974-05-24T00:00:00"/>
    <n v="48.366334712392195"/>
    <s v="Help Desk Operator"/>
    <s v="n/a"/>
    <s v="High Net Worth"/>
    <s v="N"/>
    <s v="No"/>
    <n v="8"/>
    <m/>
  </r>
  <r>
    <n v="8451"/>
    <n v="12"/>
    <x v="314"/>
    <n v="242"/>
    <d v="2017-05-02T00:00:00"/>
    <b v="1"/>
    <s v="Approved"/>
    <s v="Giant Bicycles"/>
    <s v="Standard"/>
    <s v="medium"/>
    <s v="large"/>
    <n v="1765.3"/>
    <n v="709.48"/>
    <d v="2004-07-25T00:00:00"/>
    <n v="1055.82"/>
    <s v="Male"/>
    <n v="41"/>
    <d v="1974-05-24T00:00:00"/>
    <n v="48.366334712392195"/>
    <s v="Help Desk Operator"/>
    <s v="n/a"/>
    <s v="High Net Worth"/>
    <s v="N"/>
    <s v="No"/>
    <n v="8"/>
    <m/>
  </r>
  <r>
    <n v="18608"/>
    <n v="4"/>
    <x v="314"/>
    <n v="243"/>
    <d v="2017-05-01T00:00:00"/>
    <b v="1"/>
    <s v="Approved"/>
    <s v="Solex"/>
    <s v="Standard"/>
    <s v="medium"/>
    <s v="medium"/>
    <n v="1483.2"/>
    <n v="99.59"/>
    <d v="1998-12-17T00:00:00"/>
    <n v="1383.6100000000001"/>
    <s v="Male"/>
    <n v="41"/>
    <d v="1974-05-24T00:00:00"/>
    <n v="48.366334712392195"/>
    <s v="Help Desk Operator"/>
    <s v="n/a"/>
    <s v="High Net Worth"/>
    <s v="N"/>
    <s v="No"/>
    <n v="8"/>
    <m/>
  </r>
  <r>
    <n v="19784"/>
    <n v="15"/>
    <x v="812"/>
    <n v="54"/>
    <d v="2017-11-06T00:00:00"/>
    <b v="1"/>
    <s v="Approved"/>
    <s v="Norco Bicycles"/>
    <s v="Standard"/>
    <s v="low"/>
    <s v="medium"/>
    <n v="958.74"/>
    <n v="748.9"/>
    <d v="2005-12-07T00:00:00"/>
    <n v="209.84000000000003"/>
    <s v="Female"/>
    <n v="75"/>
    <d v="1983-07-11T00:00:00"/>
    <n v="39.229348410705221"/>
    <s v="Systems Administrator III"/>
    <s v="n/a"/>
    <s v="Mass Customer"/>
    <s v="N"/>
    <s v="No"/>
    <n v="16"/>
    <m/>
  </r>
  <r>
    <n v="3914"/>
    <n v="28"/>
    <x v="812"/>
    <n v="120"/>
    <d v="2017-09-01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75"/>
    <d v="1983-07-11T00:00:00"/>
    <n v="39.229348410705221"/>
    <s v="Systems Administrator III"/>
    <s v="n/a"/>
    <s v="Mass Customer"/>
    <s v="N"/>
    <s v="No"/>
    <n v="16"/>
    <m/>
  </r>
  <r>
    <n v="10152"/>
    <n v="70"/>
    <x v="812"/>
    <n v="157"/>
    <d v="2017-07-26T00:00:00"/>
    <b v="1"/>
    <s v="Approved"/>
    <s v="Trek Bicycles"/>
    <s v="Standard"/>
    <s v="high"/>
    <s v="medium"/>
    <n v="495.72"/>
    <n v="297.43"/>
    <d v="2015-04-11T00:00:00"/>
    <n v="198.29000000000002"/>
    <s v="Female"/>
    <n v="75"/>
    <d v="1983-07-11T00:00:00"/>
    <n v="39.229348410705221"/>
    <s v="Systems Administrator III"/>
    <s v="n/a"/>
    <s v="Mass Customer"/>
    <s v="N"/>
    <s v="No"/>
    <n v="16"/>
    <m/>
  </r>
  <r>
    <n v="15312"/>
    <n v="70"/>
    <x v="812"/>
    <n v="163"/>
    <d v="2017-07-20T00:00:00"/>
    <b v="0"/>
    <s v="Approved"/>
    <s v="Trek Bicycles"/>
    <s v="Standard"/>
    <s v="high"/>
    <s v="medium"/>
    <n v="495.72"/>
    <n v="297.43"/>
    <d v="2015-04-11T00:00:00"/>
    <n v="198.29000000000002"/>
    <s v="Female"/>
    <n v="75"/>
    <d v="1983-07-11T00:00:00"/>
    <n v="39.229348410705221"/>
    <s v="Systems Administrator III"/>
    <s v="n/a"/>
    <s v="Mass Customer"/>
    <s v="N"/>
    <s v="No"/>
    <n v="16"/>
    <m/>
  </r>
  <r>
    <n v="14697"/>
    <n v="100"/>
    <x v="812"/>
    <n v="195"/>
    <d v="2017-06-18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75"/>
    <d v="1983-07-11T00:00:00"/>
    <n v="39.229348410705221"/>
    <s v="Systems Administrator III"/>
    <s v="n/a"/>
    <s v="Mass Customer"/>
    <s v="N"/>
    <s v="No"/>
    <n v="16"/>
    <m/>
  </r>
  <r>
    <n v="19506"/>
    <n v="57"/>
    <x v="812"/>
    <n v="244"/>
    <d v="2017-04-30T00:00:00"/>
    <b v="0"/>
    <s v="Approved"/>
    <s v="WeareA2B"/>
    <s v="Touring"/>
    <s v="medium"/>
    <s v="large"/>
    <n v="1890.39"/>
    <n v="260.14"/>
    <d v="1991-01-21T00:00:00"/>
    <n v="1630.25"/>
    <s v="Female"/>
    <n v="75"/>
    <d v="1983-07-11T00:00:00"/>
    <n v="39.229348410705221"/>
    <s v="Systems Administrator III"/>
    <s v="n/a"/>
    <s v="Mass Customer"/>
    <s v="N"/>
    <s v="No"/>
    <n v="16"/>
    <m/>
  </r>
  <r>
    <n v="4690"/>
    <n v="54"/>
    <x v="812"/>
    <n v="259"/>
    <d v="2017-04-15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75"/>
    <d v="1983-07-11T00:00:00"/>
    <n v="39.229348410705221"/>
    <s v="Systems Administrator III"/>
    <s v="n/a"/>
    <s v="Mass Customer"/>
    <s v="N"/>
    <s v="No"/>
    <n v="16"/>
    <m/>
  </r>
  <r>
    <n v="11947"/>
    <n v="49"/>
    <x v="813"/>
    <n v="69"/>
    <d v="2017-10-22T00:00:00"/>
    <b v="0"/>
    <s v="Approved"/>
    <s v="Trek Bicycles"/>
    <s v="Road"/>
    <s v="medium"/>
    <s v="medium"/>
    <n v="533.51"/>
    <n v="400.13"/>
    <d v="2009-04-12T00:00:00"/>
    <n v="133.38"/>
    <s v="Female"/>
    <n v="51"/>
    <d v="1984-12-08T00:00:00"/>
    <n v="37.815649780885344"/>
    <n v="0"/>
    <s v="Argiculture"/>
    <s v="Mass Customer"/>
    <s v="N"/>
    <s v="Yes"/>
    <n v="9"/>
    <m/>
  </r>
  <r>
    <n v="2584"/>
    <n v="14"/>
    <x v="813"/>
    <n v="114"/>
    <d v="2017-09-07T00:00:00"/>
    <b v="0"/>
    <s v="Approved"/>
    <s v="Trek Bicycles"/>
    <s v="Standard"/>
    <s v="medium"/>
    <s v="small"/>
    <n v="1386.84"/>
    <n v="1234.29"/>
    <d v="2003-08-05T00:00:00"/>
    <n v="152.54999999999995"/>
    <s v="Female"/>
    <n v="51"/>
    <d v="1984-12-08T00:00:00"/>
    <n v="37.815649780885344"/>
    <n v="0"/>
    <s v="Argiculture"/>
    <s v="Mass Customer"/>
    <s v="N"/>
    <s v="Yes"/>
    <n v="9"/>
    <m/>
  </r>
  <r>
    <n v="18172"/>
    <n v="62"/>
    <x v="813"/>
    <n v="127"/>
    <d v="2017-08-25T00:00:00"/>
    <b v="0"/>
    <s v="Approved"/>
    <s v="Solex"/>
    <s v="Standard"/>
    <s v="medium"/>
    <s v="medium"/>
    <n v="478.16"/>
    <n v="298.72000000000003"/>
    <d v="2010-08-20T00:00:00"/>
    <n v="179.44"/>
    <s v="Female"/>
    <n v="51"/>
    <d v="1984-12-08T00:00:00"/>
    <n v="37.815649780885344"/>
    <n v="0"/>
    <s v="Argiculture"/>
    <s v="Mass Customer"/>
    <s v="N"/>
    <s v="Yes"/>
    <n v="9"/>
    <m/>
  </r>
  <r>
    <n v="2216"/>
    <n v="63"/>
    <x v="813"/>
    <n v="154"/>
    <d v="2017-07-29T00:00:00"/>
    <b v="1"/>
    <s v="Approved"/>
    <s v="Solex"/>
    <s v="Standard"/>
    <s v="medium"/>
    <s v="medium"/>
    <n v="1483.2"/>
    <n v="99.59"/>
    <d v="2010-11-05T00:00:00"/>
    <n v="1383.6100000000001"/>
    <s v="Female"/>
    <n v="51"/>
    <d v="1984-12-08T00:00:00"/>
    <n v="37.815649780885344"/>
    <n v="0"/>
    <s v="Argiculture"/>
    <s v="Mass Customer"/>
    <s v="N"/>
    <s v="Yes"/>
    <n v="9"/>
    <m/>
  </r>
  <r>
    <n v="9633"/>
    <n v="3"/>
    <x v="813"/>
    <n v="214"/>
    <d v="2017-05-30T00:00:00"/>
    <b v="1"/>
    <s v="Approved"/>
    <s v="Trek Bicycles"/>
    <s v="Standard"/>
    <s v="medium"/>
    <s v="large"/>
    <n v="2091.4699999999998"/>
    <n v="388.92"/>
    <d v="2005-08-09T00:00:00"/>
    <n v="1702.5499999999997"/>
    <s v="Female"/>
    <n v="51"/>
    <d v="1984-12-08T00:00:00"/>
    <n v="37.815649780885344"/>
    <n v="0"/>
    <s v="Argiculture"/>
    <s v="Mass Customer"/>
    <s v="N"/>
    <s v="Yes"/>
    <n v="9"/>
    <m/>
  </r>
  <r>
    <n v="8049"/>
    <n v="64"/>
    <x v="813"/>
    <n v="292"/>
    <d v="2017-03-13T00:00:00"/>
    <b v="1"/>
    <s v="Approved"/>
    <s v="Trek Bicycles"/>
    <s v="Standard"/>
    <s v="medium"/>
    <s v="large"/>
    <n v="1469.44"/>
    <n v="596.54999999999995"/>
    <d v="2010-11-05T00:00:00"/>
    <n v="872.8900000000001"/>
    <s v="Female"/>
    <n v="51"/>
    <d v="1984-12-08T00:00:00"/>
    <n v="37.815649780885344"/>
    <n v="0"/>
    <s v="Argiculture"/>
    <s v="Mass Customer"/>
    <s v="N"/>
    <s v="Yes"/>
    <n v="9"/>
    <m/>
  </r>
  <r>
    <n v="2267"/>
    <n v="90"/>
    <x v="813"/>
    <n v="331"/>
    <d v="2017-02-02T00:00:00"/>
    <b v="0"/>
    <s v="Approved"/>
    <s v="Norco Bicycles"/>
    <s v="Standard"/>
    <s v="low"/>
    <s v="medium"/>
    <n v="363.01"/>
    <n v="290.41000000000003"/>
    <d v="2002-10-10T00:00:00"/>
    <n v="72.599999999999966"/>
    <s v="Female"/>
    <n v="51"/>
    <d v="1984-12-08T00:00:00"/>
    <n v="37.815649780885344"/>
    <n v="0"/>
    <s v="Argiculture"/>
    <s v="Mass Customer"/>
    <s v="N"/>
    <s v="Yes"/>
    <n v="9"/>
    <m/>
  </r>
  <r>
    <n v="19264"/>
    <n v="15"/>
    <x v="813"/>
    <n v="340"/>
    <d v="2017-01-24T00:00:00"/>
    <b v="1"/>
    <s v="Approved"/>
    <s v="Norco Bicycles"/>
    <s v="Standard"/>
    <s v="low"/>
    <s v="medium"/>
    <n v="958.74"/>
    <n v="748.9"/>
    <d v="2010-05-05T00:00:00"/>
    <n v="209.84000000000003"/>
    <s v="Female"/>
    <n v="51"/>
    <d v="1984-12-08T00:00:00"/>
    <n v="37.815649780885344"/>
    <n v="0"/>
    <s v="Argiculture"/>
    <s v="Mass Customer"/>
    <s v="N"/>
    <s v="Yes"/>
    <n v="9"/>
    <m/>
  </r>
  <r>
    <n v="18428"/>
    <n v="34"/>
    <x v="814"/>
    <n v="1"/>
    <d v="2017-12-29T00:00:00"/>
    <b v="0"/>
    <s v="Approved"/>
    <s v="Norco Bicycles"/>
    <s v="Road"/>
    <s v="high"/>
    <s v="large"/>
    <n v="774.53"/>
    <n v="464.72"/>
    <d v="2003-03-18T00:00:00"/>
    <n v="309.80999999999995"/>
    <s v="Male"/>
    <n v="36"/>
    <d v="1964-12-13T00:00:00"/>
    <n v="57.815649780568236"/>
    <s v="Senior Editor"/>
    <s v="Manufacturing"/>
    <s v="Mass Customer"/>
    <s v="N"/>
    <s v="No"/>
    <n v="8"/>
    <m/>
  </r>
  <r>
    <n v="3335"/>
    <n v="34"/>
    <x v="814"/>
    <n v="3"/>
    <d v="2017-12-27T00:00:00"/>
    <b v="0"/>
    <s v="Approved"/>
    <s v="Norco Bicycles"/>
    <s v="Road"/>
    <s v="high"/>
    <s v="large"/>
    <n v="774.53"/>
    <n v="464.72"/>
    <d v="2003-03-18T00:00:00"/>
    <n v="309.80999999999995"/>
    <s v="Male"/>
    <n v="36"/>
    <d v="1964-12-13T00:00:00"/>
    <n v="57.815649780568236"/>
    <s v="Senior Editor"/>
    <s v="Manufacturing"/>
    <s v="Mass Customer"/>
    <s v="N"/>
    <s v="No"/>
    <n v="8"/>
    <m/>
  </r>
  <r>
    <n v="11442"/>
    <n v="63"/>
    <x v="814"/>
    <n v="76"/>
    <d v="2017-10-15T00:00:00"/>
    <b v="0"/>
    <s v="Approved"/>
    <s v="Solex"/>
    <s v="Standard"/>
    <s v="medium"/>
    <s v="medium"/>
    <n v="1483.2"/>
    <n v="99.59"/>
    <d v="1998-12-17T00:00:00"/>
    <n v="1383.6100000000001"/>
    <s v="Male"/>
    <n v="36"/>
    <d v="1964-12-13T00:00:00"/>
    <n v="57.815649780568236"/>
    <s v="Senior Editor"/>
    <s v="Manufacturing"/>
    <s v="Mass Customer"/>
    <s v="N"/>
    <s v="No"/>
    <n v="8"/>
    <m/>
  </r>
  <r>
    <n v="9103"/>
    <n v="19"/>
    <x v="814"/>
    <n v="79"/>
    <d v="2017-10-12T00:00:00"/>
    <b v="1"/>
    <s v="Approved"/>
    <s v="OHM Cycles"/>
    <s v="Road"/>
    <s v="high"/>
    <s v="large"/>
    <n v="12.01"/>
    <n v="7.21"/>
    <d v="2009-03-08T00:00:00"/>
    <n v="4.8"/>
    <s v="Male"/>
    <n v="36"/>
    <d v="1964-12-13T00:00:00"/>
    <n v="57.815649780568236"/>
    <s v="Senior Editor"/>
    <s v="Manufacturing"/>
    <s v="Mass Customer"/>
    <s v="N"/>
    <s v="No"/>
    <n v="8"/>
    <m/>
  </r>
  <r>
    <n v="8636"/>
    <n v="11"/>
    <x v="814"/>
    <n v="89"/>
    <d v="2017-10-02T00:00:00"/>
    <b v="1"/>
    <s v="Approved"/>
    <s v="Giant Bicycles"/>
    <s v="Standard"/>
    <s v="high"/>
    <s v="medium"/>
    <n v="1274.93"/>
    <n v="764.96"/>
    <d v="2007-08-04T00:00:00"/>
    <n v="509.97"/>
    <s v="Male"/>
    <n v="36"/>
    <d v="1964-12-13T00:00:00"/>
    <n v="57.815649780568236"/>
    <s v="Senior Editor"/>
    <s v="Manufacturing"/>
    <s v="Mass Customer"/>
    <s v="N"/>
    <s v="No"/>
    <n v="8"/>
    <m/>
  </r>
  <r>
    <n v="14389"/>
    <n v="4"/>
    <x v="814"/>
    <n v="225"/>
    <d v="2017-05-19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36"/>
    <d v="1964-12-13T00:00:00"/>
    <n v="57.815649780568236"/>
    <s v="Senior Editor"/>
    <s v="Manufacturing"/>
    <s v="Mass Customer"/>
    <s v="N"/>
    <s v="No"/>
    <n v="8"/>
    <m/>
  </r>
  <r>
    <n v="15439"/>
    <n v="61"/>
    <x v="814"/>
    <n v="253"/>
    <d v="2017-04-21T00:00:00"/>
    <b v="0"/>
    <s v="Approved"/>
    <s v="OHM Cycles"/>
    <s v="Standard"/>
    <s v="low"/>
    <s v="medium"/>
    <n v="71.16"/>
    <n v="56.93"/>
    <d v="2015-06-17T00:00:00"/>
    <n v="14.229999999999997"/>
    <s v="Male"/>
    <n v="36"/>
    <d v="1964-12-13T00:00:00"/>
    <n v="57.815649780568236"/>
    <s v="Senior Editor"/>
    <s v="Manufacturing"/>
    <s v="Mass Customer"/>
    <s v="N"/>
    <s v="No"/>
    <n v="8"/>
    <m/>
  </r>
  <r>
    <n v="2611"/>
    <n v="78"/>
    <x v="814"/>
    <n v="256"/>
    <d v="2017-04-18T00:00:00"/>
    <b v="1"/>
    <s v="Approved"/>
    <s v="Giant Bicycles"/>
    <s v="Standard"/>
    <s v="medium"/>
    <s v="large"/>
    <n v="1765.3"/>
    <n v="709.48"/>
    <d v="2004-07-25T00:00:00"/>
    <n v="1055.82"/>
    <s v="Male"/>
    <n v="36"/>
    <d v="1964-12-13T00:00:00"/>
    <n v="57.815649780568236"/>
    <s v="Senior Editor"/>
    <s v="Manufacturing"/>
    <s v="Mass Customer"/>
    <s v="N"/>
    <s v="No"/>
    <n v="8"/>
    <m/>
  </r>
  <r>
    <n v="14067"/>
    <n v="66"/>
    <x v="814"/>
    <n v="301"/>
    <d v="2017-03-04T00:00:00"/>
    <b v="1"/>
    <s v="Approved"/>
    <s v="Giant Bicycles"/>
    <s v="Road"/>
    <s v="low"/>
    <s v="small"/>
    <n v="590.26"/>
    <n v="525.33000000000004"/>
    <d v="2010-11-05T00:00:00"/>
    <n v="64.92999999999995"/>
    <s v="Male"/>
    <n v="36"/>
    <d v="1964-12-13T00:00:00"/>
    <n v="57.815649780568236"/>
    <s v="Senior Editor"/>
    <s v="Manufacturing"/>
    <s v="Mass Customer"/>
    <s v="N"/>
    <s v="No"/>
    <n v="8"/>
    <m/>
  </r>
  <r>
    <n v="7337"/>
    <n v="79"/>
    <x v="814"/>
    <n v="303"/>
    <d v="2017-03-02T00:00:00"/>
    <b v="0"/>
    <s v="Approved"/>
    <s v="Norco Bicycles"/>
    <s v="Standard"/>
    <s v="medium"/>
    <s v="medium"/>
    <n v="1555.58"/>
    <n v="818.01"/>
    <d v="2003-09-09T00:00:00"/>
    <n v="737.56999999999994"/>
    <s v="Male"/>
    <n v="36"/>
    <d v="1964-12-13T00:00:00"/>
    <n v="57.815649780568236"/>
    <s v="Senior Editor"/>
    <s v="Manufacturing"/>
    <s v="Mass Customer"/>
    <s v="N"/>
    <s v="No"/>
    <n v="8"/>
    <m/>
  </r>
  <r>
    <n v="6288"/>
    <n v="43"/>
    <x v="815"/>
    <n v="61"/>
    <d v="2017-10-30T00:00:00"/>
    <b v="1"/>
    <s v="Approved"/>
    <s v="Solex"/>
    <s v="Standard"/>
    <s v="medium"/>
    <s v="medium"/>
    <n v="1151.96"/>
    <n v="649.49"/>
    <d v="1999-12-04T00:00:00"/>
    <n v="502.47"/>
    <s v="Male"/>
    <n v="9"/>
    <d v="1994-08-18T00:00:00"/>
    <n v="28.117019643899045"/>
    <n v="0"/>
    <s v="Financial Services"/>
    <s v="Affluent Customer"/>
    <s v="N"/>
    <s v="No"/>
    <n v="6"/>
    <m/>
  </r>
  <r>
    <n v="17153"/>
    <n v="39"/>
    <x v="815"/>
    <n v="138"/>
    <d v="2017-08-14T00:00:00"/>
    <b v="1"/>
    <s v="Approved"/>
    <s v="Giant Bicycles"/>
    <s v="Standard"/>
    <s v="medium"/>
    <s v="large"/>
    <n v="1812.75"/>
    <n v="582.48"/>
    <d v="2010-06-07T00:00:00"/>
    <n v="1230.27"/>
    <s v="Male"/>
    <n v="9"/>
    <d v="1994-08-18T00:00:00"/>
    <n v="28.117019643899045"/>
    <n v="0"/>
    <s v="Financial Services"/>
    <s v="Affluent Customer"/>
    <s v="N"/>
    <s v="No"/>
    <n v="6"/>
    <m/>
  </r>
  <r>
    <n v="13042"/>
    <n v="92"/>
    <x v="815"/>
    <n v="161"/>
    <d v="2017-07-22T00:00:00"/>
    <b v="1"/>
    <s v="Approved"/>
    <s v="WeareA2B"/>
    <s v="Standard"/>
    <s v="medium"/>
    <s v="small"/>
    <n v="1415.01"/>
    <n v="1259.3599999999999"/>
    <d v="2003-01-05T00:00:00"/>
    <n v="155.65000000000009"/>
    <s v="Male"/>
    <n v="9"/>
    <d v="1994-08-18T00:00:00"/>
    <n v="28.117019643899045"/>
    <n v="0"/>
    <s v="Financial Services"/>
    <s v="Affluent Customer"/>
    <s v="N"/>
    <s v="No"/>
    <n v="6"/>
    <m/>
  </r>
  <r>
    <n v="15627"/>
    <n v="20"/>
    <x v="815"/>
    <n v="197"/>
    <d v="2017-06-16T00:00:00"/>
    <b v="1"/>
    <s v="Approved"/>
    <s v="Trek Bicycles"/>
    <s v="Standard"/>
    <s v="medium"/>
    <s v="small"/>
    <n v="1775.81"/>
    <n v="1580.47"/>
    <d v="2010-05-05T00:00:00"/>
    <n v="195.33999999999992"/>
    <s v="Male"/>
    <n v="9"/>
    <d v="1994-08-18T00:00:00"/>
    <n v="28.117019643899045"/>
    <n v="0"/>
    <s v="Financial Services"/>
    <s v="Affluent Customer"/>
    <s v="N"/>
    <s v="No"/>
    <n v="6"/>
    <m/>
  </r>
  <r>
    <n v="12522"/>
    <n v="6"/>
    <x v="816"/>
    <n v="148"/>
    <d v="2017-08-04T00:00:00"/>
    <b v="0"/>
    <s v="Approved"/>
    <s v="OHM Cycles"/>
    <s v="Standard"/>
    <s v="high"/>
    <s v="medium"/>
    <n v="227.88"/>
    <n v="136.72999999999999"/>
    <d v="2003-02-07T00:00:00"/>
    <n v="91.15"/>
    <s v="Female"/>
    <n v="16"/>
    <d v="1979-02-15T00:00:00"/>
    <n v="43.632088136732619"/>
    <n v="0"/>
    <s v="n/a"/>
    <s v="Mass Customer"/>
    <s v="N"/>
    <s v="No"/>
    <n v="11"/>
    <m/>
  </r>
  <r>
    <n v="3883"/>
    <n v="28"/>
    <x v="816"/>
    <n v="163"/>
    <d v="2017-07-20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16"/>
    <d v="1979-02-15T00:00:00"/>
    <n v="43.632088136732619"/>
    <n v="0"/>
    <s v="n/a"/>
    <s v="Mass Customer"/>
    <s v="N"/>
    <s v="No"/>
    <n v="11"/>
    <m/>
  </r>
  <r>
    <n v="17133"/>
    <n v="91"/>
    <x v="816"/>
    <n v="264"/>
    <d v="2017-04-10T00:00:00"/>
    <b v="0"/>
    <s v="Approved"/>
    <s v="Solex"/>
    <s v="Standard"/>
    <s v="medium"/>
    <s v="medium"/>
    <n v="100.35"/>
    <n v="75.260000000000005"/>
    <d v="1999-07-26T00:00:00"/>
    <n v="25.089999999999989"/>
    <s v="Female"/>
    <n v="16"/>
    <d v="1979-02-15T00:00:00"/>
    <n v="43.632088136732619"/>
    <n v="0"/>
    <s v="n/a"/>
    <s v="Mass Customer"/>
    <s v="N"/>
    <s v="No"/>
    <n v="11"/>
    <m/>
  </r>
  <r>
    <n v="11706"/>
    <n v="72"/>
    <x v="816"/>
    <n v="272"/>
    <d v="2017-04-02T00:00:00"/>
    <b v="0"/>
    <s v="Approved"/>
    <s v="Norco Bicycles"/>
    <s v="Standard"/>
    <s v="medium"/>
    <s v="medium"/>
    <n v="360.4"/>
    <n v="270.3"/>
    <d v="2016-12-06T00:00:00"/>
    <n v="90.099999999999966"/>
    <s v="Female"/>
    <n v="16"/>
    <d v="1979-02-15T00:00:00"/>
    <n v="43.632088136732619"/>
    <n v="0"/>
    <s v="n/a"/>
    <s v="Mass Customer"/>
    <s v="N"/>
    <s v="No"/>
    <n v="11"/>
    <m/>
  </r>
  <r>
    <n v="15921"/>
    <n v="38"/>
    <x v="816"/>
    <n v="292"/>
    <d v="2017-03-13T00:00:00"/>
    <b v="0"/>
    <s v="Approved"/>
    <s v="Solex"/>
    <s v="Standard"/>
    <s v="medium"/>
    <s v="medium"/>
    <n v="1577.53"/>
    <n v="826.51"/>
    <d v="2011-03-16T00:00:00"/>
    <n v="751.02"/>
    <s v="Female"/>
    <n v="16"/>
    <d v="1979-02-15T00:00:00"/>
    <n v="43.632088136732619"/>
    <n v="0"/>
    <s v="n/a"/>
    <s v="Mass Customer"/>
    <s v="N"/>
    <s v="No"/>
    <n v="11"/>
    <m/>
  </r>
  <r>
    <n v="12735"/>
    <n v="45"/>
    <x v="817"/>
    <n v="10"/>
    <d v="2017-12-20T00:00:00"/>
    <b v="1"/>
    <s v="Approved"/>
    <s v="Solex"/>
    <s v="Standard"/>
    <s v="medium"/>
    <s v="medium"/>
    <n v="441.49"/>
    <n v="84.99"/>
    <d v="1993-04-12T00:00:00"/>
    <n v="356.5"/>
    <s v="Male"/>
    <n v="55"/>
    <d v="1966-04-24T00:00:00"/>
    <n v="56.454005945268904"/>
    <s v="Senior Developer"/>
    <s v="Manufacturing"/>
    <s v="Mass Customer"/>
    <s v="N"/>
    <s v="No"/>
    <n v="15"/>
    <m/>
  </r>
  <r>
    <n v="7197"/>
    <n v="60"/>
    <x v="817"/>
    <n v="31"/>
    <d v="2017-11-29T00:00:00"/>
    <b v="0"/>
    <s v="Approved"/>
    <s v="Giant Bicycles"/>
    <s v="Standard"/>
    <s v="high"/>
    <s v="small"/>
    <n v="1977.36"/>
    <n v="1759.85"/>
    <d v="2011-08-24T00:00:00"/>
    <n v="217.51"/>
    <s v="Male"/>
    <n v="55"/>
    <d v="1966-04-24T00:00:00"/>
    <n v="56.454005945268904"/>
    <s v="Senior Developer"/>
    <s v="Manufacturing"/>
    <s v="Mass Customer"/>
    <s v="N"/>
    <s v="No"/>
    <n v="15"/>
    <m/>
  </r>
  <r>
    <n v="2193"/>
    <n v="6"/>
    <x v="817"/>
    <n v="144"/>
    <d v="2017-08-08T00:00:00"/>
    <b v="1"/>
    <s v="Approved"/>
    <s v="OHM Cycles"/>
    <s v="Standard"/>
    <s v="high"/>
    <s v="medium"/>
    <n v="227.88"/>
    <n v="136.72999999999999"/>
    <d v="2003-02-07T00:00:00"/>
    <n v="91.15"/>
    <s v="Male"/>
    <n v="55"/>
    <d v="1966-04-24T00:00:00"/>
    <n v="56.454005945268904"/>
    <s v="Senior Developer"/>
    <s v="Manufacturing"/>
    <s v="Mass Customer"/>
    <s v="N"/>
    <s v="No"/>
    <n v="15"/>
    <m/>
  </r>
  <r>
    <n v="8449"/>
    <n v="8"/>
    <x v="817"/>
    <n v="236"/>
    <d v="2017-05-08T00:00:00"/>
    <b v="0"/>
    <s v="Approved"/>
    <s v="Solex"/>
    <s v="Road"/>
    <s v="medium"/>
    <s v="small"/>
    <n v="1703.52"/>
    <n v="1516.13"/>
    <d v="2011-04-16T00:00:00"/>
    <n v="187.38999999999987"/>
    <s v="Male"/>
    <n v="55"/>
    <d v="1966-04-24T00:00:00"/>
    <n v="56.454005945268904"/>
    <s v="Senior Developer"/>
    <s v="Manufacturing"/>
    <s v="Mass Customer"/>
    <s v="N"/>
    <s v="No"/>
    <n v="15"/>
    <m/>
  </r>
  <r>
    <n v="10884"/>
    <n v="20"/>
    <x v="817"/>
    <n v="305"/>
    <d v="2017-02-28T00:00:00"/>
    <b v="1"/>
    <s v="Approved"/>
    <s v="Trek Bicycles"/>
    <s v="Standard"/>
    <s v="medium"/>
    <s v="small"/>
    <n v="1775.81"/>
    <n v="1580.47"/>
    <d v="2010-05-05T00:00:00"/>
    <n v="195.33999999999992"/>
    <s v="Male"/>
    <n v="55"/>
    <d v="1966-04-24T00:00:00"/>
    <n v="56.454005945268904"/>
    <s v="Senior Developer"/>
    <s v="Manufacturing"/>
    <s v="Mass Customer"/>
    <s v="N"/>
    <s v="No"/>
    <n v="15"/>
    <m/>
  </r>
  <r>
    <n v="7942"/>
    <n v="69"/>
    <x v="817"/>
    <n v="342"/>
    <d v="2017-01-22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55"/>
    <d v="1966-04-24T00:00:00"/>
    <n v="56.454005945268904"/>
    <s v="Senior Developer"/>
    <s v="Manufacturing"/>
    <s v="Mass Customer"/>
    <s v="N"/>
    <s v="No"/>
    <n v="15"/>
    <m/>
  </r>
  <r>
    <n v="7491"/>
    <n v="21"/>
    <x v="818"/>
    <n v="89"/>
    <d v="2017-10-02T00:00:00"/>
    <b v="0"/>
    <s v="Approved"/>
    <s v="Solex"/>
    <s v="Standard"/>
    <s v="medium"/>
    <s v="large"/>
    <n v="1071.23"/>
    <n v="380.74"/>
    <d v="2011-05-07T00:00:00"/>
    <n v="690.49"/>
    <s v="Male"/>
    <n v="89"/>
    <d v="1981-04-06T00:00:00"/>
    <n v="41.492362109335353"/>
    <s v="VP Accounting"/>
    <s v="Financial Services"/>
    <s v="Mass Customer"/>
    <s v="N"/>
    <s v="Yes"/>
    <n v="13"/>
    <m/>
  </r>
  <r>
    <n v="1298"/>
    <n v="93"/>
    <x v="818"/>
    <n v="211"/>
    <d v="2017-06-02T00:00:00"/>
    <b v="0"/>
    <s v="Approved"/>
    <s v="WeareA2B"/>
    <s v="Standard"/>
    <s v="medium"/>
    <s v="medium"/>
    <n v="1065.03"/>
    <n v="230.09"/>
    <d v="2004-01-16T00:00:00"/>
    <n v="834.93999999999994"/>
    <s v="Male"/>
    <n v="89"/>
    <d v="1981-04-06T00:00:00"/>
    <n v="41.492362109335353"/>
    <s v="VP Accounting"/>
    <s v="Financial Services"/>
    <s v="Mass Customer"/>
    <s v="N"/>
    <s v="Yes"/>
    <n v="13"/>
    <m/>
  </r>
  <r>
    <n v="2017"/>
    <n v="58"/>
    <x v="818"/>
    <n v="323"/>
    <d v="2017-02-10T00:00:00"/>
    <b v="0"/>
    <s v="Approved"/>
    <s v="OHM Cycles"/>
    <s v="Standard"/>
    <s v="medium"/>
    <s v="medium"/>
    <n v="912.52"/>
    <n v="141.4"/>
    <d v="2010-11-05T00:00:00"/>
    <n v="771.12"/>
    <s v="Male"/>
    <n v="89"/>
    <d v="1981-04-06T00:00:00"/>
    <n v="41.492362109335353"/>
    <s v="VP Accounting"/>
    <s v="Financial Services"/>
    <s v="Mass Customer"/>
    <s v="N"/>
    <s v="Yes"/>
    <n v="13"/>
    <m/>
  </r>
  <r>
    <n v="3810"/>
    <n v="73"/>
    <x v="818"/>
    <n v="341"/>
    <d v="2017-01-23T00:00:00"/>
    <b v="1"/>
    <s v="Approved"/>
    <s v="Solex"/>
    <s v="Standard"/>
    <s v="medium"/>
    <s v="medium"/>
    <n v="1945.43"/>
    <n v="333.18"/>
    <d v="1991-07-10T00:00:00"/>
    <n v="1612.25"/>
    <s v="Male"/>
    <n v="89"/>
    <d v="1981-04-06T00:00:00"/>
    <n v="41.492362109335353"/>
    <s v="VP Accounting"/>
    <s v="Financial Services"/>
    <s v="Mass Customer"/>
    <s v="N"/>
    <s v="Yes"/>
    <n v="13"/>
    <m/>
  </r>
  <r>
    <n v="11130"/>
    <n v="66"/>
    <x v="819"/>
    <n v="23"/>
    <d v="2017-12-07T00:00:00"/>
    <b v="1"/>
    <s v="Approved"/>
    <s v="Giant Bicycles"/>
    <s v="Road"/>
    <s v="low"/>
    <s v="small"/>
    <n v="590.26"/>
    <n v="525.33000000000004"/>
    <d v="2010-11-05T00:00:00"/>
    <n v="64.92999999999995"/>
    <s v="Male"/>
    <n v="54"/>
    <d v="1977-08-30T00:00:00"/>
    <n v="45.095101835679863"/>
    <s v="Graphic Designer"/>
    <s v="Manufacturing"/>
    <s v="Affluent Customer"/>
    <s v="N"/>
    <s v="Yes"/>
    <n v="14"/>
    <m/>
  </r>
  <r>
    <n v="4339"/>
    <n v="0"/>
    <x v="820"/>
    <m/>
    <d v="2017-04-12T00:00:00"/>
    <b v="0"/>
    <s v="Approved"/>
    <m/>
    <m/>
    <m/>
    <m/>
    <n v="813.6"/>
    <m/>
    <m/>
    <m/>
    <m/>
    <m/>
    <m/>
    <m/>
    <m/>
    <m/>
    <m/>
    <m/>
    <m/>
    <m/>
    <m/>
  </r>
  <r>
    <n v="18089"/>
    <n v="49"/>
    <x v="819"/>
    <n v="107"/>
    <d v="2017-09-14T00:00:00"/>
    <b v="0"/>
    <s v="Approved"/>
    <s v="Trek Bicycles"/>
    <s v="Road"/>
    <s v="medium"/>
    <s v="medium"/>
    <n v="533.51"/>
    <n v="400.13"/>
    <d v="2003-07-21T00:00:00"/>
    <n v="133.38"/>
    <s v="Male"/>
    <n v="54"/>
    <d v="1977-08-30T00:00:00"/>
    <n v="45.095101835679863"/>
    <s v="Graphic Designer"/>
    <s v="Manufacturing"/>
    <s v="Affluent Customer"/>
    <s v="N"/>
    <s v="Yes"/>
    <n v="14"/>
    <m/>
  </r>
  <r>
    <n v="11420"/>
    <n v="94"/>
    <x v="819"/>
    <n v="117"/>
    <d v="2017-09-04T00:00:00"/>
    <b v="0"/>
    <s v="Approved"/>
    <s v="Giant Bicycles"/>
    <s v="Standard"/>
    <s v="medium"/>
    <s v="large"/>
    <n v="1635.3"/>
    <n v="993.66"/>
    <d v="2013-06-09T00:00:00"/>
    <n v="641.64"/>
    <s v="Male"/>
    <n v="54"/>
    <d v="1977-08-30T00:00:00"/>
    <n v="45.095101835679863"/>
    <s v="Graphic Designer"/>
    <s v="Manufacturing"/>
    <s v="Affluent Customer"/>
    <s v="N"/>
    <s v="Yes"/>
    <n v="14"/>
    <m/>
  </r>
  <r>
    <n v="9101"/>
    <n v="30"/>
    <x v="819"/>
    <n v="250"/>
    <d v="2017-04-24T00:00:00"/>
    <b v="0"/>
    <s v="Approved"/>
    <s v="Solex"/>
    <s v="Standard"/>
    <s v="high"/>
    <s v="medium"/>
    <n v="748.17"/>
    <n v="448.9"/>
    <d v="1999-07-20T00:00:00"/>
    <n v="299.27"/>
    <s v="Male"/>
    <n v="54"/>
    <d v="1977-08-30T00:00:00"/>
    <n v="45.095101835679863"/>
    <s v="Graphic Designer"/>
    <s v="Manufacturing"/>
    <s v="Affluent Customer"/>
    <s v="N"/>
    <s v="Yes"/>
    <n v="14"/>
    <m/>
  </r>
  <r>
    <n v="5627"/>
    <n v="76"/>
    <x v="819"/>
    <n v="327"/>
    <d v="2017-02-06T00:00:00"/>
    <b v="0"/>
    <s v="Approved"/>
    <s v="WeareA2B"/>
    <s v="Standard"/>
    <s v="low"/>
    <s v="medium"/>
    <n v="642.30999999999995"/>
    <n v="513.85"/>
    <d v="1997-01-25T00:00:00"/>
    <n v="128.45999999999992"/>
    <s v="Male"/>
    <n v="54"/>
    <d v="1977-08-30T00:00:00"/>
    <n v="45.095101835679863"/>
    <s v="Graphic Designer"/>
    <s v="Manufacturing"/>
    <s v="Affluent Customer"/>
    <s v="N"/>
    <s v="Yes"/>
    <n v="14"/>
    <m/>
  </r>
  <r>
    <n v="4344"/>
    <n v="35"/>
    <x v="821"/>
    <m/>
    <d v="2017-07-10T00:00:00"/>
    <m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</r>
  <r>
    <n v="12417"/>
    <n v="85"/>
    <x v="822"/>
    <n v="11"/>
    <d v="2017-12-19T00:00:00"/>
    <b v="1"/>
    <s v="Approved"/>
    <s v="WeareA2B"/>
    <s v="Standard"/>
    <s v="medium"/>
    <s v="medium"/>
    <n v="752.64"/>
    <n v="205.36"/>
    <d v="2003-01-05T00:00:00"/>
    <n v="547.28"/>
    <s v="Female"/>
    <n v="84"/>
    <d v="1978-03-22T00:00:00"/>
    <n v="44.536197725773711"/>
    <n v="0"/>
    <s v="Manufacturing"/>
    <s v="Mass Customer"/>
    <s v="N"/>
    <s v="Yes"/>
    <n v="13"/>
    <m/>
  </r>
  <r>
    <n v="19405"/>
    <n v="2"/>
    <x v="822"/>
    <n v="160"/>
    <d v="2017-07-23T00:00:00"/>
    <b v="1"/>
    <s v="Approved"/>
    <s v="Solex"/>
    <s v="Standard"/>
    <s v="medium"/>
    <s v="medium"/>
    <n v="71.489999999999995"/>
    <n v="53.62"/>
    <d v="2011-04-16T00:00:00"/>
    <n v="17.869999999999997"/>
    <s v="Female"/>
    <n v="84"/>
    <d v="1978-03-22T00:00:00"/>
    <n v="44.536197725773711"/>
    <n v="0"/>
    <s v="Manufacturing"/>
    <s v="Mass Customer"/>
    <s v="N"/>
    <s v="Yes"/>
    <n v="13"/>
    <m/>
  </r>
  <r>
    <n v="3545"/>
    <n v="32"/>
    <x v="822"/>
    <n v="178"/>
    <d v="2017-07-05T00:00:00"/>
    <b v="0"/>
    <s v="Approved"/>
    <s v="Giant Bicycles"/>
    <s v="Standard"/>
    <s v="medium"/>
    <s v="medium"/>
    <n v="642.70000000000005"/>
    <n v="211.37"/>
    <d v="2010-06-07T00:00:00"/>
    <n v="431.33000000000004"/>
    <s v="Female"/>
    <n v="84"/>
    <d v="1978-03-22T00:00:00"/>
    <n v="44.536197725773711"/>
    <n v="0"/>
    <s v="Manufacturing"/>
    <s v="Mass Customer"/>
    <s v="N"/>
    <s v="Yes"/>
    <n v="13"/>
    <m/>
  </r>
  <r>
    <n v="4348"/>
    <n v="61"/>
    <x v="823"/>
    <m/>
    <d v="2017-09-14T00:00:00"/>
    <m/>
    <s v="Approved"/>
    <s v="OHM Cycles"/>
    <s v="Standard"/>
    <s v="low"/>
    <s v="medium"/>
    <n v="71.16"/>
    <n v="56.93"/>
    <n v="33879"/>
    <m/>
    <m/>
    <m/>
    <m/>
    <m/>
    <m/>
    <m/>
    <m/>
    <m/>
    <m/>
    <m/>
    <m/>
  </r>
  <r>
    <n v="2379"/>
    <n v="12"/>
    <x v="822"/>
    <n v="289"/>
    <d v="2017-03-16T00:00:00"/>
    <b v="1"/>
    <s v="Approved"/>
    <s v="WeareA2B"/>
    <s v="Standard"/>
    <s v="medium"/>
    <s v="medium"/>
    <n v="1231.1500000000001"/>
    <n v="161.6"/>
    <d v="1994-09-09T00:00:00"/>
    <n v="1069.5500000000002"/>
    <s v="Female"/>
    <n v="84"/>
    <d v="1978-03-22T00:00:00"/>
    <n v="44.536197725773711"/>
    <n v="0"/>
    <s v="Manufacturing"/>
    <s v="Mass Customer"/>
    <s v="N"/>
    <s v="Yes"/>
    <n v="13"/>
    <m/>
  </r>
  <r>
    <n v="16424"/>
    <n v="29"/>
    <x v="824"/>
    <n v="43"/>
    <d v="2017-11-17T00:00:00"/>
    <b v="0"/>
    <s v="Approved"/>
    <s v="Norco Bicycles"/>
    <s v="Road"/>
    <s v="medium"/>
    <s v="medium"/>
    <n v="543.39"/>
    <n v="407.54"/>
    <d v="1991-11-10T00:00:00"/>
    <n v="135.84999999999997"/>
    <s v="Male"/>
    <n v="47"/>
    <d v="1964-07-29T00:00:00"/>
    <n v="58.190992246638771"/>
    <s v="Business Systems Development Analyst"/>
    <s v="n/a"/>
    <s v="Affluent Customer"/>
    <s v="N"/>
    <s v="Yes"/>
    <n v="17"/>
    <m/>
  </r>
  <r>
    <n v="7225"/>
    <n v="99"/>
    <x v="824"/>
    <n v="63"/>
    <d v="2017-10-28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47"/>
    <d v="1964-07-29T00:00:00"/>
    <n v="58.190992246638771"/>
    <s v="Business Systems Development Analyst"/>
    <s v="n/a"/>
    <s v="Affluent Customer"/>
    <s v="N"/>
    <s v="Yes"/>
    <n v="17"/>
    <m/>
  </r>
  <r>
    <n v="8155"/>
    <n v="4"/>
    <x v="824"/>
    <n v="136"/>
    <d v="2017-08-16T00:00:00"/>
    <b v="1"/>
    <s v="Approved"/>
    <s v="Giant Bicycles"/>
    <s v="Standard"/>
    <s v="high"/>
    <s v="medium"/>
    <n v="1129.1300000000001"/>
    <n v="677.48"/>
    <d v="2004-09-28T00:00:00"/>
    <n v="451.65000000000009"/>
    <s v="Male"/>
    <n v="47"/>
    <d v="1964-07-29T00:00:00"/>
    <n v="58.190992246638771"/>
    <s v="Business Systems Development Analyst"/>
    <s v="n/a"/>
    <s v="Affluent Customer"/>
    <s v="N"/>
    <s v="Yes"/>
    <n v="17"/>
    <m/>
  </r>
  <r>
    <n v="14416"/>
    <n v="86"/>
    <x v="824"/>
    <n v="231"/>
    <d v="2017-05-13T00:00:00"/>
    <b v="1"/>
    <s v="Approved"/>
    <s v="OHM Cycles"/>
    <s v="Standard"/>
    <s v="medium"/>
    <s v="medium"/>
    <n v="235.63"/>
    <n v="125.07"/>
    <d v="1998-12-16T00:00:00"/>
    <n v="110.56"/>
    <s v="Male"/>
    <n v="47"/>
    <d v="1964-07-29T00:00:00"/>
    <n v="58.190992246638771"/>
    <s v="Business Systems Development Analyst"/>
    <s v="n/a"/>
    <s v="Affluent Customer"/>
    <s v="N"/>
    <s v="Yes"/>
    <n v="17"/>
    <m/>
  </r>
  <r>
    <n v="17964"/>
    <n v="77"/>
    <x v="824"/>
    <n v="292"/>
    <d v="2017-03-13T00:00:00"/>
    <b v="0"/>
    <s v="Approved"/>
    <s v="Norco Bicycles"/>
    <s v="Road"/>
    <s v="medium"/>
    <s v="large"/>
    <n v="1240.31"/>
    <n v="795.1"/>
    <d v="2004-07-25T00:00:00"/>
    <n v="445.20999999999992"/>
    <s v="Male"/>
    <n v="47"/>
    <d v="1964-07-29T00:00:00"/>
    <n v="58.190992246638771"/>
    <s v="Business Systems Development Analyst"/>
    <s v="n/a"/>
    <s v="Affluent Customer"/>
    <s v="N"/>
    <s v="Yes"/>
    <n v="17"/>
    <m/>
  </r>
  <r>
    <n v="4631"/>
    <n v="62"/>
    <x v="824"/>
    <n v="300"/>
    <d v="2017-03-05T00:00:00"/>
    <b v="0"/>
    <s v="Approved"/>
    <s v="Solex"/>
    <s v="Standard"/>
    <s v="medium"/>
    <s v="medium"/>
    <n v="478.16"/>
    <n v="298.72000000000003"/>
    <d v="2010-08-20T00:00:00"/>
    <n v="179.44"/>
    <s v="Male"/>
    <n v="47"/>
    <d v="1964-07-29T00:00:00"/>
    <n v="58.190992246638771"/>
    <s v="Business Systems Development Analyst"/>
    <s v="n/a"/>
    <s v="Affluent Customer"/>
    <s v="N"/>
    <s v="Yes"/>
    <n v="17"/>
    <m/>
  </r>
  <r>
    <n v="15167"/>
    <n v="99"/>
    <x v="825"/>
    <n v="35"/>
    <d v="2017-11-25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91"/>
    <d v="1978-04-24T00:00:00"/>
    <n v="44.445786766869603"/>
    <s v="Database Administrator II"/>
    <s v="n/a"/>
    <s v="Mass Customer"/>
    <s v="N"/>
    <s v="No"/>
    <n v="7"/>
    <m/>
  </r>
  <r>
    <n v="10061"/>
    <n v="5"/>
    <x v="825"/>
    <n v="84"/>
    <d v="2017-10-07T00:00:00"/>
    <b v="0"/>
    <s v="Approved"/>
    <s v="Trek Bicycles"/>
    <s v="Mountain"/>
    <s v="low"/>
    <s v="medium"/>
    <n v="574.64"/>
    <n v="459.71"/>
    <d v="2011-08-29T00:00:00"/>
    <n v="114.93"/>
    <s v="Female"/>
    <n v="91"/>
    <d v="1978-04-24T00:00:00"/>
    <n v="44.445786766869603"/>
    <s v="Database Administrator II"/>
    <s v="n/a"/>
    <s v="Mass Customer"/>
    <s v="N"/>
    <s v="No"/>
    <n v="7"/>
    <m/>
  </r>
  <r>
    <n v="1555"/>
    <n v="43"/>
    <x v="826"/>
    <n v="46"/>
    <d v="2017-11-14T00:00:00"/>
    <b v="1"/>
    <s v="Approved"/>
    <s v="Norco Bicycles"/>
    <s v="Standard"/>
    <s v="medium"/>
    <s v="medium"/>
    <n v="1555.58"/>
    <n v="818.01"/>
    <d v="2003-09-09T00:00:00"/>
    <n v="737.56999999999994"/>
    <s v="Female"/>
    <n v="51"/>
    <d v="1981-04-21T00:00:00"/>
    <n v="41.451266219241511"/>
    <s v="VP Marketing"/>
    <s v="Financial Services"/>
    <s v="High Net Worth"/>
    <s v="N"/>
    <s v="No"/>
    <n v="7"/>
    <m/>
  </r>
  <r>
    <n v="15389"/>
    <n v="0"/>
    <x v="826"/>
    <n v="61"/>
    <d v="2017-10-30T00:00:00"/>
    <b v="0"/>
    <s v="Approved"/>
    <s v="Giant Bicycles"/>
    <s v="Standard"/>
    <s v="medium"/>
    <s v="medium"/>
    <n v="230.91"/>
    <n v="173.18"/>
    <d v="2006-11-10T00:00:00"/>
    <n v="57.72999999999999"/>
    <s v="Female"/>
    <n v="51"/>
    <d v="1981-04-21T00:00:00"/>
    <n v="41.451266219241511"/>
    <s v="VP Marketing"/>
    <s v="Financial Services"/>
    <s v="High Net Worth"/>
    <s v="N"/>
    <s v="No"/>
    <n v="7"/>
    <m/>
  </r>
  <r>
    <n v="11505"/>
    <n v="41"/>
    <x v="826"/>
    <n v="77"/>
    <d v="2017-10-14T00:00:00"/>
    <b v="1"/>
    <s v="Approved"/>
    <s v="Norco Bicycles"/>
    <s v="Standard"/>
    <s v="low"/>
    <s v="medium"/>
    <n v="958.74"/>
    <n v="748.9"/>
    <d v="2005-12-07T00:00:00"/>
    <n v="209.84000000000003"/>
    <s v="Female"/>
    <n v="51"/>
    <d v="1981-04-21T00:00:00"/>
    <n v="41.451266219241511"/>
    <s v="VP Marketing"/>
    <s v="Financial Services"/>
    <s v="High Net Worth"/>
    <s v="N"/>
    <s v="No"/>
    <n v="7"/>
    <m/>
  </r>
  <r>
    <n v="17957"/>
    <n v="93"/>
    <x v="826"/>
    <n v="105"/>
    <d v="2017-09-16T00:00:00"/>
    <b v="1"/>
    <s v="Approved"/>
    <s v="OHM Cycles"/>
    <s v="Standard"/>
    <s v="high"/>
    <s v="medium"/>
    <n v="1458.17"/>
    <n v="874.9"/>
    <d v="2006-02-02T00:00:00"/>
    <n v="583.2700000000001"/>
    <s v="Female"/>
    <n v="51"/>
    <d v="1981-04-21T00:00:00"/>
    <n v="41.451266219241511"/>
    <s v="VP Marketing"/>
    <s v="Financial Services"/>
    <s v="High Net Worth"/>
    <s v="N"/>
    <s v="No"/>
    <n v="7"/>
    <m/>
  </r>
  <r>
    <n v="8167"/>
    <n v="70"/>
    <x v="826"/>
    <n v="207"/>
    <d v="2017-06-06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51"/>
    <d v="1981-04-21T00:00:00"/>
    <n v="41.451266219241511"/>
    <s v="VP Marketing"/>
    <s v="Financial Services"/>
    <s v="High Net Worth"/>
    <s v="N"/>
    <s v="No"/>
    <n v="7"/>
    <m/>
  </r>
  <r>
    <n v="9031"/>
    <n v="32"/>
    <x v="826"/>
    <n v="247"/>
    <d v="2017-04-27T00:00:00"/>
    <b v="1"/>
    <s v="Approved"/>
    <s v="Giant Bicycles"/>
    <s v="Standard"/>
    <s v="high"/>
    <s v="medium"/>
    <n v="1179"/>
    <n v="707.4"/>
    <d v="1997-08-25T00:00:00"/>
    <n v="471.6"/>
    <s v="Female"/>
    <n v="51"/>
    <d v="1981-04-21T00:00:00"/>
    <n v="41.451266219241511"/>
    <s v="VP Marketing"/>
    <s v="Financial Services"/>
    <s v="High Net Worth"/>
    <s v="N"/>
    <s v="No"/>
    <n v="7"/>
    <m/>
  </r>
  <r>
    <n v="13198"/>
    <n v="18"/>
    <x v="826"/>
    <n v="252"/>
    <d v="2017-04-22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51"/>
    <d v="1981-04-21T00:00:00"/>
    <n v="41.451266219241511"/>
    <s v="VP Marketing"/>
    <s v="Financial Services"/>
    <s v="High Net Worth"/>
    <s v="N"/>
    <s v="No"/>
    <n v="7"/>
    <m/>
  </r>
  <r>
    <n v="7099"/>
    <n v="97"/>
    <x v="826"/>
    <n v="319"/>
    <d v="2017-02-14T00:00:00"/>
    <b v="1"/>
    <s v="Approved"/>
    <s v="OHM Cycles"/>
    <s v="Road"/>
    <s v="medium"/>
    <s v="medium"/>
    <n v="742.54"/>
    <n v="667.4"/>
    <d v="1991-11-07T00:00:00"/>
    <n v="75.139999999999986"/>
    <s v="Female"/>
    <n v="51"/>
    <d v="1981-04-21T00:00:00"/>
    <n v="41.451266219241511"/>
    <s v="VP Marketing"/>
    <s v="Financial Services"/>
    <s v="High Net Worth"/>
    <s v="N"/>
    <s v="No"/>
    <n v="7"/>
    <m/>
  </r>
  <r>
    <n v="17041"/>
    <n v="0"/>
    <x v="826"/>
    <n v="322"/>
    <d v="2017-02-11T00:00:00"/>
    <b v="1"/>
    <s v="Approved"/>
    <s v="OHM Cycles"/>
    <s v="Standard"/>
    <s v="high"/>
    <s v="medium"/>
    <n v="227.88"/>
    <n v="136.72999999999999"/>
    <d v="2003-02-07T00:00:00"/>
    <n v="91.15"/>
    <s v="Female"/>
    <n v="51"/>
    <d v="1981-04-21T00:00:00"/>
    <n v="41.451266219241511"/>
    <s v="VP Marketing"/>
    <s v="Financial Services"/>
    <s v="High Net Worth"/>
    <s v="N"/>
    <s v="No"/>
    <n v="7"/>
    <m/>
  </r>
  <r>
    <n v="8171"/>
    <n v="47"/>
    <x v="827"/>
    <n v="80"/>
    <d v="2017-10-11T00:00:00"/>
    <b v="0"/>
    <s v="Approved"/>
    <s v="Trek Bicycles"/>
    <s v="Road"/>
    <s v="low"/>
    <s v="small"/>
    <n v="1720.7"/>
    <n v="1531.42"/>
    <d v="2006-10-01T00:00:00"/>
    <n v="189.27999999999997"/>
    <s v="Male"/>
    <n v="47"/>
    <d v="1972-08-01T00:00:00"/>
    <n v="50.17729361618467"/>
    <s v="Environmental Specialist"/>
    <s v="Argiculture"/>
    <s v="Mass Customer"/>
    <s v="N"/>
    <s v="No"/>
    <n v="19"/>
    <m/>
  </r>
  <r>
    <n v="6604"/>
    <n v="34"/>
    <x v="827"/>
    <n v="121"/>
    <d v="2017-08-31T00:00:00"/>
    <b v="1"/>
    <s v="Approved"/>
    <s v="Norco Bicycles"/>
    <s v="Road"/>
    <s v="high"/>
    <s v="large"/>
    <n v="774.53"/>
    <n v="464.72"/>
    <d v="2003-03-18T00:00:00"/>
    <n v="309.80999999999995"/>
    <s v="Male"/>
    <n v="47"/>
    <d v="1972-08-01T00:00:00"/>
    <n v="50.17729361618467"/>
    <s v="Environmental Specialist"/>
    <s v="Argiculture"/>
    <s v="Mass Customer"/>
    <s v="N"/>
    <s v="No"/>
    <n v="19"/>
    <m/>
  </r>
  <r>
    <n v="17484"/>
    <n v="30"/>
    <x v="827"/>
    <n v="134"/>
    <d v="2017-08-18T00:00:00"/>
    <b v="0"/>
    <s v="Approved"/>
    <s v="Solex"/>
    <s v="Standard"/>
    <s v="high"/>
    <s v="medium"/>
    <n v="748.17"/>
    <n v="448.9"/>
    <d v="1991-11-10T00:00:00"/>
    <n v="299.27"/>
    <s v="Male"/>
    <n v="47"/>
    <d v="1972-08-01T00:00:00"/>
    <n v="50.17729361618467"/>
    <s v="Environmental Specialist"/>
    <s v="Argiculture"/>
    <s v="Mass Customer"/>
    <s v="N"/>
    <s v="No"/>
    <n v="19"/>
    <m/>
  </r>
  <r>
    <n v="19618"/>
    <n v="32"/>
    <x v="827"/>
    <n v="210"/>
    <d v="2017-06-03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47"/>
    <d v="1972-08-01T00:00:00"/>
    <n v="50.17729361618467"/>
    <s v="Environmental Specialist"/>
    <s v="Argiculture"/>
    <s v="Mass Customer"/>
    <s v="N"/>
    <s v="No"/>
    <n v="19"/>
    <m/>
  </r>
  <r>
    <n v="5217"/>
    <n v="81"/>
    <x v="827"/>
    <n v="215"/>
    <d v="2017-05-29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47"/>
    <d v="1972-08-01T00:00:00"/>
    <n v="50.17729361618467"/>
    <s v="Environmental Specialist"/>
    <s v="Argiculture"/>
    <s v="Mass Customer"/>
    <s v="N"/>
    <s v="No"/>
    <n v="19"/>
    <m/>
  </r>
  <r>
    <n v="7684"/>
    <n v="29"/>
    <x v="827"/>
    <n v="241"/>
    <d v="2017-05-03T00:00:00"/>
    <b v="1"/>
    <s v="Approved"/>
    <s v="Norco Bicycles"/>
    <s v="Road"/>
    <s v="medium"/>
    <s v="medium"/>
    <n v="543.39"/>
    <n v="407.54"/>
    <d v="2016-11-22T00:00:00"/>
    <n v="135.84999999999997"/>
    <s v="Male"/>
    <n v="47"/>
    <d v="1972-08-01T00:00:00"/>
    <n v="50.17729361618467"/>
    <s v="Environmental Specialist"/>
    <s v="Argiculture"/>
    <s v="Mass Customer"/>
    <s v="N"/>
    <s v="No"/>
    <n v="19"/>
    <m/>
  </r>
  <r>
    <n v="16649"/>
    <n v="90"/>
    <x v="827"/>
    <n v="277"/>
    <d v="2017-03-28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47"/>
    <d v="1972-08-01T00:00:00"/>
    <n v="50.17729361618467"/>
    <s v="Environmental Specialist"/>
    <s v="Argiculture"/>
    <s v="Mass Customer"/>
    <s v="N"/>
    <s v="No"/>
    <n v="19"/>
    <m/>
  </r>
  <r>
    <n v="7471"/>
    <n v="86"/>
    <x v="827"/>
    <n v="313"/>
    <d v="2017-02-20T00:00:00"/>
    <b v="1"/>
    <s v="Approved"/>
    <s v="OHM Cycles"/>
    <s v="Standard"/>
    <s v="medium"/>
    <s v="medium"/>
    <n v="235.63"/>
    <n v="125.07"/>
    <d v="2004-08-07T00:00:00"/>
    <n v="110.56"/>
    <s v="Male"/>
    <n v="47"/>
    <d v="1972-08-01T00:00:00"/>
    <n v="50.17729361618467"/>
    <s v="Environmental Specialist"/>
    <s v="Argiculture"/>
    <s v="Mass Customer"/>
    <s v="N"/>
    <s v="No"/>
    <n v="19"/>
    <m/>
  </r>
  <r>
    <n v="18410"/>
    <n v="60"/>
    <x v="827"/>
    <n v="322"/>
    <d v="2017-02-11T00:00:00"/>
    <b v="1"/>
    <s v="Approved"/>
    <s v="Giant Bicycles"/>
    <s v="Standard"/>
    <s v="high"/>
    <s v="small"/>
    <n v="1977.36"/>
    <n v="1759.85"/>
    <d v="2011-08-24T00:00:00"/>
    <n v="217.51"/>
    <s v="Male"/>
    <n v="47"/>
    <d v="1972-08-01T00:00:00"/>
    <n v="50.17729361618467"/>
    <s v="Environmental Specialist"/>
    <s v="Argiculture"/>
    <s v="Mass Customer"/>
    <s v="N"/>
    <s v="No"/>
    <n v="19"/>
    <m/>
  </r>
  <r>
    <n v="3829"/>
    <n v="52"/>
    <x v="828"/>
    <n v="58"/>
    <d v="2017-11-02T00:00:00"/>
    <b v="0"/>
    <s v="Approved"/>
    <s v="OHM Cycles"/>
    <s v="Road"/>
    <s v="medium"/>
    <s v="medium"/>
    <n v="1280.28"/>
    <n v="829.51"/>
    <d v="1997-02-09T00:00:00"/>
    <n v="450.77"/>
    <s v="Male"/>
    <n v="42"/>
    <d v="1995-04-08T00:00:00"/>
    <n v="27.478663479515482"/>
    <s v="Analyst Programmer"/>
    <s v="Retail"/>
    <s v="Affluent Customer"/>
    <s v="N"/>
    <s v="Yes"/>
    <n v="7"/>
    <m/>
  </r>
  <r>
    <n v="5288"/>
    <n v="49"/>
    <x v="828"/>
    <n v="79"/>
    <d v="2017-10-12T00:00:00"/>
    <b v="1"/>
    <s v="Approved"/>
    <s v="Trek Bicycles"/>
    <s v="Road"/>
    <s v="medium"/>
    <s v="medium"/>
    <n v="533.51"/>
    <n v="400.13"/>
    <d v="2001-11-25T00:00:00"/>
    <n v="133.38"/>
    <s v="Male"/>
    <n v="42"/>
    <d v="1995-04-08T00:00:00"/>
    <n v="27.478663479515482"/>
    <s v="Analyst Programmer"/>
    <s v="Retail"/>
    <s v="Affluent Customer"/>
    <s v="N"/>
    <s v="Yes"/>
    <n v="7"/>
    <m/>
  </r>
  <r>
    <n v="11368"/>
    <n v="57"/>
    <x v="828"/>
    <n v="118"/>
    <d v="2017-09-03T00:00:00"/>
    <b v="0"/>
    <s v="Approved"/>
    <s v="WeareA2B"/>
    <s v="Touring"/>
    <s v="medium"/>
    <s v="large"/>
    <n v="1890.39"/>
    <n v="260.14"/>
    <d v="2015-10-18T00:00:00"/>
    <n v="1630.25"/>
    <s v="Male"/>
    <n v="42"/>
    <d v="1995-04-08T00:00:00"/>
    <n v="27.478663479515482"/>
    <s v="Analyst Programmer"/>
    <s v="Retail"/>
    <s v="Affluent Customer"/>
    <s v="N"/>
    <s v="Yes"/>
    <n v="7"/>
    <m/>
  </r>
  <r>
    <n v="8954"/>
    <n v="6"/>
    <x v="828"/>
    <n v="156"/>
    <d v="2017-07-27T00:00:00"/>
    <b v="0"/>
    <s v="Approved"/>
    <s v="OHM Cycles"/>
    <s v="Standard"/>
    <s v="high"/>
    <s v="medium"/>
    <n v="227.88"/>
    <n v="136.72999999999999"/>
    <d v="2007-08-04T00:00:00"/>
    <n v="91.15"/>
    <s v="Male"/>
    <n v="42"/>
    <d v="1995-04-08T00:00:00"/>
    <n v="27.478663479515482"/>
    <s v="Analyst Programmer"/>
    <s v="Retail"/>
    <s v="Affluent Customer"/>
    <s v="N"/>
    <s v="Yes"/>
    <n v="7"/>
    <m/>
  </r>
  <r>
    <n v="442"/>
    <n v="63"/>
    <x v="828"/>
    <n v="250"/>
    <d v="2017-04-24T00:00:00"/>
    <b v="1"/>
    <s v="Approved"/>
    <s v="Solex"/>
    <s v="Standard"/>
    <s v="medium"/>
    <s v="medium"/>
    <n v="1483.2"/>
    <n v="99.59"/>
    <d v="2005-10-22T00:00:00"/>
    <n v="1383.6100000000001"/>
    <s v="Male"/>
    <n v="42"/>
    <d v="1995-04-08T00:00:00"/>
    <n v="27.478663479515482"/>
    <s v="Analyst Programmer"/>
    <s v="Retail"/>
    <s v="Affluent Customer"/>
    <s v="N"/>
    <s v="Yes"/>
    <n v="7"/>
    <m/>
  </r>
  <r>
    <n v="9778"/>
    <n v="3"/>
    <x v="828"/>
    <n v="334"/>
    <d v="2017-01-30T00:00:00"/>
    <b v="1"/>
    <s v="Approved"/>
    <s v="Trek Bicycles"/>
    <s v="Standard"/>
    <s v="medium"/>
    <s v="large"/>
    <n v="2091.4699999999998"/>
    <n v="388.92"/>
    <d v="2005-08-09T00:00:00"/>
    <n v="1702.5499999999997"/>
    <s v="Male"/>
    <n v="42"/>
    <d v="1995-04-08T00:00:00"/>
    <n v="27.478663479515482"/>
    <s v="Analyst Programmer"/>
    <s v="Retail"/>
    <s v="Affluent Customer"/>
    <s v="N"/>
    <s v="Yes"/>
    <n v="7"/>
    <m/>
  </r>
  <r>
    <n v="13374"/>
    <n v="97"/>
    <x v="829"/>
    <n v="130"/>
    <d v="2017-08-22T00:00:00"/>
    <b v="1"/>
    <s v="Approved"/>
    <s v="Solex"/>
    <s v="Standard"/>
    <s v="medium"/>
    <s v="large"/>
    <n v="202.62"/>
    <n v="151.96"/>
    <d v="2016-03-29T00:00:00"/>
    <n v="50.66"/>
    <s v="Female"/>
    <n v="41"/>
    <d v="2001-10-31T00:00:00"/>
    <n v="20.908800465499741"/>
    <s v="Business Systems Development Analyst"/>
    <s v="Financial Services"/>
    <s v="Affluent Customer"/>
    <s v="N"/>
    <s v="No"/>
    <n v="1"/>
    <m/>
  </r>
  <r>
    <n v="4712"/>
    <n v="56"/>
    <x v="829"/>
    <n v="247"/>
    <d v="2017-04-27T00:00:00"/>
    <b v="0"/>
    <s v="Approved"/>
    <s v="OHM Cycles"/>
    <s v="Standard"/>
    <s v="medium"/>
    <s v="medium"/>
    <n v="183.86"/>
    <n v="137.9"/>
    <d v="1997-10-04T00:00:00"/>
    <n v="45.960000000000008"/>
    <s v="Female"/>
    <n v="41"/>
    <d v="2001-10-31T00:00:00"/>
    <n v="20.908800465499741"/>
    <s v="Business Systems Development Analyst"/>
    <s v="Financial Services"/>
    <s v="Affluent Customer"/>
    <s v="N"/>
    <s v="No"/>
    <n v="1"/>
    <m/>
  </r>
  <r>
    <n v="15193"/>
    <n v="9"/>
    <x v="830"/>
    <n v="20"/>
    <d v="2017-12-10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13"/>
    <d v="1961-06-27T00:00:00"/>
    <n v="61.28140320554288"/>
    <s v="Speech Pathologist"/>
    <s v="Financial Services"/>
    <s v="High Net Worth"/>
    <s v="N"/>
    <s v="No"/>
    <n v="12"/>
    <m/>
  </r>
  <r>
    <n v="4385"/>
    <n v="83"/>
    <x v="831"/>
    <m/>
    <d v="2017-09-18T00:00:00"/>
    <m/>
    <s v="Approved"/>
    <s v="Solex"/>
    <s v="Touring"/>
    <s v="medium"/>
    <s v="large"/>
    <n v="2083.94"/>
    <n v="675.03"/>
    <n v="42218"/>
    <m/>
    <m/>
    <m/>
    <m/>
    <m/>
    <m/>
    <m/>
    <m/>
    <m/>
    <m/>
    <m/>
    <m/>
  </r>
  <r>
    <n v="18904"/>
    <n v="95"/>
    <x v="830"/>
    <n v="40"/>
    <d v="2017-11-20T00:00:00"/>
    <b v="1"/>
    <s v="Approved"/>
    <s v="OHM Cycles"/>
    <s v="Touring"/>
    <s v="low"/>
    <s v="medium"/>
    <n v="1073.07"/>
    <n v="933.84"/>
    <d v="1997-01-25T00:00:00"/>
    <n v="139.2299999999999"/>
    <s v="Male"/>
    <n v="13"/>
    <d v="1961-06-27T00:00:00"/>
    <n v="61.28140320554288"/>
    <s v="Speech Pathologist"/>
    <s v="Financial Services"/>
    <s v="High Net Worth"/>
    <s v="N"/>
    <s v="No"/>
    <n v="12"/>
    <m/>
  </r>
  <r>
    <n v="17752"/>
    <n v="90"/>
    <x v="830"/>
    <n v="43"/>
    <d v="2017-11-17T00:00:00"/>
    <b v="0"/>
    <s v="Approved"/>
    <s v="Solex"/>
    <s v="Standard"/>
    <s v="low"/>
    <s v="medium"/>
    <n v="945.04"/>
    <n v="507.58"/>
    <d v="1995-12-19T00:00:00"/>
    <n v="437.46"/>
    <s v="Male"/>
    <n v="13"/>
    <d v="1961-06-27T00:00:00"/>
    <n v="61.28140320554288"/>
    <s v="Speech Pathologist"/>
    <s v="Financial Services"/>
    <s v="High Net Worth"/>
    <s v="N"/>
    <s v="No"/>
    <n v="12"/>
    <m/>
  </r>
  <r>
    <n v="17972"/>
    <n v="76"/>
    <x v="830"/>
    <n v="94"/>
    <d v="2017-09-27T00:00:00"/>
    <b v="0"/>
    <s v="Approved"/>
    <s v="WeareA2B"/>
    <s v="Road"/>
    <s v="low"/>
    <s v="small"/>
    <n v="1172.78"/>
    <n v="1043.77"/>
    <d v="2002-10-10T00:00:00"/>
    <n v="129.01"/>
    <s v="Male"/>
    <n v="13"/>
    <d v="1961-06-27T00:00:00"/>
    <n v="61.28140320554288"/>
    <s v="Speech Pathologist"/>
    <s v="Financial Services"/>
    <s v="High Net Worth"/>
    <s v="N"/>
    <s v="No"/>
    <n v="12"/>
    <m/>
  </r>
  <r>
    <n v="19615"/>
    <n v="45"/>
    <x v="830"/>
    <n v="250"/>
    <d v="2017-04-24T00:00:00"/>
    <b v="1"/>
    <s v="Approved"/>
    <s v="Trek Bicycles"/>
    <s v="Road"/>
    <s v="low"/>
    <s v="medium"/>
    <n v="980.37"/>
    <n v="234.43"/>
    <d v="2004-09-28T00:00:00"/>
    <n v="745.94"/>
    <s v="Male"/>
    <n v="13"/>
    <d v="1961-06-27T00:00:00"/>
    <n v="61.28140320554288"/>
    <s v="Speech Pathologist"/>
    <s v="Financial Services"/>
    <s v="High Net Worth"/>
    <s v="N"/>
    <s v="No"/>
    <n v="12"/>
    <m/>
  </r>
  <r>
    <n v="12424"/>
    <n v="72"/>
    <x v="830"/>
    <n v="303"/>
    <d v="2017-03-02T00:00:00"/>
    <b v="1"/>
    <s v="Approved"/>
    <s v="OHM Cycles"/>
    <s v="Standard"/>
    <s v="medium"/>
    <s v="medium"/>
    <n v="912.52"/>
    <n v="141.4"/>
    <d v="2015-10-18T00:00:00"/>
    <n v="771.12"/>
    <s v="Male"/>
    <n v="13"/>
    <d v="1961-06-27T00:00:00"/>
    <n v="61.28140320554288"/>
    <s v="Speech Pathologist"/>
    <s v="Financial Services"/>
    <s v="High Net Worth"/>
    <s v="N"/>
    <s v="No"/>
    <n v="12"/>
    <m/>
  </r>
  <r>
    <n v="13134"/>
    <n v="22"/>
    <x v="830"/>
    <n v="307"/>
    <d v="2017-02-26T00:00:00"/>
    <b v="0"/>
    <s v="Approved"/>
    <s v="Solex"/>
    <s v="Standard"/>
    <s v="medium"/>
    <s v="medium"/>
    <n v="575.27"/>
    <n v="431.45"/>
    <d v="2013-03-12T00:00:00"/>
    <n v="143.82"/>
    <s v="Male"/>
    <n v="13"/>
    <d v="1961-06-27T00:00:00"/>
    <n v="61.28140320554288"/>
    <s v="Speech Pathologist"/>
    <s v="Financial Services"/>
    <s v="High Net Worth"/>
    <s v="N"/>
    <s v="No"/>
    <n v="12"/>
    <m/>
  </r>
  <r>
    <n v="16755"/>
    <n v="5"/>
    <x v="830"/>
    <n v="312"/>
    <d v="2017-02-21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13"/>
    <d v="1961-06-27T00:00:00"/>
    <n v="61.28140320554288"/>
    <s v="Speech Pathologist"/>
    <s v="Financial Services"/>
    <s v="High Net Worth"/>
    <s v="N"/>
    <s v="No"/>
    <n v="12"/>
    <m/>
  </r>
  <r>
    <n v="18329"/>
    <n v="83"/>
    <x v="832"/>
    <n v="15"/>
    <d v="2017-12-15T00:00:00"/>
    <b v="0"/>
    <s v="Approved"/>
    <s v="Solex"/>
    <s v="Touring"/>
    <s v="medium"/>
    <s v="large"/>
    <n v="2083.94"/>
    <n v="675.03"/>
    <d v="1999-07-26T00:00:00"/>
    <n v="1408.91"/>
    <s v="Female"/>
    <n v="82"/>
    <d v="1970-03-07T00:00:00"/>
    <n v="52.582773068239469"/>
    <s v="Food Chemist"/>
    <s v="Health"/>
    <s v="Affluent Customer"/>
    <s v="Y"/>
    <s v="Yes"/>
    <n v="6"/>
    <m/>
  </r>
  <r>
    <n v="12095"/>
    <n v="63"/>
    <x v="832"/>
    <n v="57"/>
    <d v="2017-11-03T00:00:00"/>
    <b v="0"/>
    <s v="Approved"/>
    <s v="Solex"/>
    <s v="Standard"/>
    <s v="medium"/>
    <s v="medium"/>
    <n v="1483.2"/>
    <n v="99.59"/>
    <d v="2015-04-11T00:00:00"/>
    <n v="1383.6100000000001"/>
    <s v="Female"/>
    <n v="82"/>
    <d v="1970-03-07T00:00:00"/>
    <n v="52.582773068239469"/>
    <s v="Food Chemist"/>
    <s v="Health"/>
    <s v="Affluent Customer"/>
    <s v="Y"/>
    <s v="Yes"/>
    <n v="6"/>
    <m/>
  </r>
  <r>
    <n v="19682"/>
    <n v="67"/>
    <x v="832"/>
    <n v="85"/>
    <d v="2017-10-06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82"/>
    <d v="1970-03-07T00:00:00"/>
    <n v="52.582773068239469"/>
    <s v="Food Chemist"/>
    <s v="Health"/>
    <s v="Affluent Customer"/>
    <s v="Y"/>
    <s v="Yes"/>
    <n v="6"/>
    <m/>
  </r>
  <r>
    <n v="562"/>
    <n v="53"/>
    <x v="832"/>
    <n v="98"/>
    <d v="2017-09-23T00:00:00"/>
    <b v="0"/>
    <s v="Approved"/>
    <s v="OHM Cycles"/>
    <s v="Standard"/>
    <s v="medium"/>
    <s v="medium"/>
    <n v="795.34"/>
    <n v="101.58"/>
    <d v="2003-07-21T00:00:00"/>
    <n v="693.76"/>
    <s v="Female"/>
    <n v="82"/>
    <d v="1970-03-07T00:00:00"/>
    <n v="52.582773068239469"/>
    <s v="Food Chemist"/>
    <s v="Health"/>
    <s v="Affluent Customer"/>
    <s v="Y"/>
    <s v="Yes"/>
    <n v="6"/>
    <m/>
  </r>
  <r>
    <n v="18829"/>
    <n v="20"/>
    <x v="832"/>
    <n v="108"/>
    <d v="2017-09-13T00:00:00"/>
    <b v="1"/>
    <s v="Approved"/>
    <s v="Trek Bicycles"/>
    <s v="Standard"/>
    <s v="medium"/>
    <s v="small"/>
    <n v="1775.81"/>
    <n v="1580.47"/>
    <d v="1993-10-02T00:00:00"/>
    <n v="195.33999999999992"/>
    <s v="Female"/>
    <n v="82"/>
    <d v="1970-03-07T00:00:00"/>
    <n v="52.582773068239469"/>
    <s v="Food Chemist"/>
    <s v="Health"/>
    <s v="Affluent Customer"/>
    <s v="Y"/>
    <s v="Yes"/>
    <n v="6"/>
    <m/>
  </r>
  <r>
    <n v="8269"/>
    <n v="37"/>
    <x v="832"/>
    <n v="168"/>
    <d v="2017-07-15T00:00:00"/>
    <b v="1"/>
    <s v="Approved"/>
    <s v="OHM Cycles"/>
    <s v="Standard"/>
    <s v="low"/>
    <s v="medium"/>
    <n v="1793.43"/>
    <n v="248.82"/>
    <d v="1997-05-10T00:00:00"/>
    <n v="1544.6100000000001"/>
    <s v="Female"/>
    <n v="82"/>
    <d v="1970-03-07T00:00:00"/>
    <n v="52.582773068239469"/>
    <s v="Food Chemist"/>
    <s v="Health"/>
    <s v="Affluent Customer"/>
    <s v="Y"/>
    <s v="Yes"/>
    <n v="6"/>
    <m/>
  </r>
  <r>
    <n v="7319"/>
    <n v="10"/>
    <x v="832"/>
    <n v="190"/>
    <d v="2017-06-23T00:00:00"/>
    <b v="1"/>
    <s v="Approved"/>
    <s v="WeareA2B"/>
    <s v="Touring"/>
    <s v="medium"/>
    <s v="medium"/>
    <n v="1466.68"/>
    <n v="363.25"/>
    <d v="1996-11-09T00:00:00"/>
    <n v="1103.43"/>
    <s v="Female"/>
    <n v="82"/>
    <d v="1970-03-07T00:00:00"/>
    <n v="52.582773068239469"/>
    <s v="Food Chemist"/>
    <s v="Health"/>
    <s v="Affluent Customer"/>
    <s v="Y"/>
    <s v="Yes"/>
    <n v="6"/>
    <m/>
  </r>
  <r>
    <n v="16083"/>
    <n v="26"/>
    <x v="832"/>
    <n v="202"/>
    <d v="2017-06-11T00:00:00"/>
    <b v="1"/>
    <s v="Approved"/>
    <s v="WeareA2B"/>
    <s v="Standard"/>
    <s v="medium"/>
    <s v="medium"/>
    <n v="1992.93"/>
    <n v="762.63"/>
    <d v="1992-10-11T00:00:00"/>
    <n v="1230.3000000000002"/>
    <s v="Female"/>
    <n v="82"/>
    <d v="1970-03-07T00:00:00"/>
    <n v="52.582773068239469"/>
    <s v="Food Chemist"/>
    <s v="Health"/>
    <s v="Affluent Customer"/>
    <s v="Y"/>
    <s v="Yes"/>
    <n v="6"/>
    <m/>
  </r>
  <r>
    <n v="278"/>
    <n v="9"/>
    <x v="833"/>
    <n v="210"/>
    <d v="2017-06-03T00:00:00"/>
    <b v="0"/>
    <s v="Approved"/>
    <s v="OHM Cycles"/>
    <s v="Road"/>
    <s v="medium"/>
    <s v="medium"/>
    <n v="742.54"/>
    <n v="667.4"/>
    <d v="1991-11-07T00:00:00"/>
    <n v="75.139999999999986"/>
    <s v="Female"/>
    <n v="15"/>
    <d v="1979-07-28T00:00:00"/>
    <n v="43.185512794583978"/>
    <s v="Senior Financial Analyst"/>
    <s v="Financial Services"/>
    <s v="Mass Customer"/>
    <s v="N"/>
    <s v="No"/>
    <n v="14"/>
    <m/>
  </r>
  <r>
    <n v="4660"/>
    <n v="2"/>
    <x v="833"/>
    <n v="277"/>
    <d v="2017-03-28T00:00:00"/>
    <b v="1"/>
    <s v="Approved"/>
    <s v="Solex"/>
    <s v="Standard"/>
    <s v="medium"/>
    <s v="medium"/>
    <n v="71.489999999999995"/>
    <n v="53.62"/>
    <d v="2012-12-02T00:00:00"/>
    <n v="17.869999999999997"/>
    <s v="Female"/>
    <n v="15"/>
    <d v="1979-07-28T00:00:00"/>
    <n v="43.185512794583978"/>
    <s v="Senior Financial Analyst"/>
    <s v="Financial Services"/>
    <s v="Mass Customer"/>
    <s v="N"/>
    <s v="No"/>
    <n v="14"/>
    <m/>
  </r>
  <r>
    <n v="6964"/>
    <n v="15"/>
    <x v="834"/>
    <n v="95"/>
    <d v="2017-09-26T00:00:00"/>
    <b v="1"/>
    <s v="Approved"/>
    <s v="Norco Bicycles"/>
    <s v="Standard"/>
    <s v="low"/>
    <s v="medium"/>
    <n v="958.74"/>
    <n v="748.9"/>
    <d v="2005-12-07T00:00:00"/>
    <n v="209.84000000000003"/>
    <s v="Male"/>
    <n v="31"/>
    <d v="1993-07-13T00:00:00"/>
    <n v="29.215649780568231"/>
    <s v="Senior Cost Accountant"/>
    <s v="Financial Services"/>
    <s v="Mass Customer"/>
    <s v="N"/>
    <s v="No"/>
    <n v="4"/>
    <m/>
  </r>
  <r>
    <n v="16706"/>
    <n v="72"/>
    <x v="834"/>
    <n v="100"/>
    <d v="2017-09-21T00:00:00"/>
    <b v="1"/>
    <s v="Approved"/>
    <s v="Norco Bicycles"/>
    <s v="Standard"/>
    <s v="medium"/>
    <s v="medium"/>
    <n v="360.4"/>
    <n v="270.3"/>
    <d v="2016-12-06T00:00:00"/>
    <n v="90.099999999999966"/>
    <s v="Male"/>
    <n v="31"/>
    <d v="1993-07-13T00:00:00"/>
    <n v="29.215649780568231"/>
    <s v="Senior Cost Accountant"/>
    <s v="Financial Services"/>
    <s v="Mass Customer"/>
    <s v="N"/>
    <s v="No"/>
    <n v="4"/>
    <m/>
  </r>
  <r>
    <n v="4405"/>
    <n v="0"/>
    <x v="367"/>
    <m/>
    <d v="2017-08-10T00:00:00"/>
    <b v="0"/>
    <s v="Approved"/>
    <m/>
    <m/>
    <m/>
    <m/>
    <n v="1833.17"/>
    <m/>
    <m/>
    <m/>
    <m/>
    <m/>
    <m/>
    <m/>
    <m/>
    <m/>
    <m/>
    <m/>
    <m/>
    <m/>
    <m/>
  </r>
  <r>
    <n v="8536"/>
    <n v="85"/>
    <x v="834"/>
    <n v="129"/>
    <d v="2017-08-23T00:00:00"/>
    <b v="1"/>
    <s v="Approved"/>
    <s v="WeareA2B"/>
    <s v="Standard"/>
    <s v="medium"/>
    <s v="medium"/>
    <n v="752.64"/>
    <n v="205.36"/>
    <d v="2015-08-02T00:00:00"/>
    <n v="547.28"/>
    <s v="Male"/>
    <n v="31"/>
    <d v="1993-07-13T00:00:00"/>
    <n v="29.215649780568231"/>
    <s v="Senior Cost Accountant"/>
    <s v="Financial Services"/>
    <s v="Mass Customer"/>
    <s v="N"/>
    <s v="No"/>
    <n v="4"/>
    <m/>
  </r>
  <r>
    <n v="14170"/>
    <n v="50"/>
    <x v="835"/>
    <n v="25"/>
    <d v="2017-12-05T00:00:00"/>
    <b v="0"/>
    <s v="Approved"/>
    <s v="WeareA2B"/>
    <s v="Standard"/>
    <s v="medium"/>
    <s v="small"/>
    <n v="175.89"/>
    <n v="131.91999999999999"/>
    <d v="1997-02-09T00:00:00"/>
    <n v="43.97"/>
    <s v="Female"/>
    <n v="65"/>
    <d v="1974-09-25T00:00:00"/>
    <n v="48.026608684994933"/>
    <s v="Computer Systems Analyst IV"/>
    <s v="Manufacturing"/>
    <s v="Mass Customer"/>
    <s v="N"/>
    <s v="Yes"/>
    <n v="16"/>
    <m/>
  </r>
  <r>
    <n v="2319"/>
    <n v="35"/>
    <x v="835"/>
    <n v="45"/>
    <d v="2017-11-15T00:00:00"/>
    <b v="1"/>
    <s v="Approved"/>
    <s v="Trek Bicycles"/>
    <s v="Standard"/>
    <s v="low"/>
    <s v="medium"/>
    <n v="1057.51"/>
    <n v="154.4"/>
    <d v="2011-03-16T00:00:00"/>
    <n v="903.11"/>
    <s v="Female"/>
    <n v="65"/>
    <d v="1974-09-25T00:00:00"/>
    <n v="48.026608684994933"/>
    <s v="Computer Systems Analyst IV"/>
    <s v="Manufacturing"/>
    <s v="Mass Customer"/>
    <s v="N"/>
    <s v="Yes"/>
    <n v="16"/>
    <m/>
  </r>
  <r>
    <n v="4433"/>
    <n v="78"/>
    <x v="835"/>
    <n v="101"/>
    <d v="2017-09-20T00:00:00"/>
    <b v="1"/>
    <s v="Approved"/>
    <s v="Giant Bicycles"/>
    <s v="Standard"/>
    <s v="medium"/>
    <s v="large"/>
    <n v="1765.3"/>
    <n v="709.48"/>
    <d v="2004-08-07T00:00:00"/>
    <n v="1055.82"/>
    <s v="Female"/>
    <n v="65"/>
    <d v="1974-09-25T00:00:00"/>
    <n v="48.026608684994933"/>
    <s v="Computer Systems Analyst IV"/>
    <s v="Manufacturing"/>
    <s v="Mass Customer"/>
    <s v="N"/>
    <s v="Yes"/>
    <n v="16"/>
    <m/>
  </r>
  <r>
    <n v="3809"/>
    <n v="2"/>
    <x v="835"/>
    <n v="108"/>
    <d v="2017-09-13T00:00:00"/>
    <b v="1"/>
    <s v="Approved"/>
    <s v="Solex"/>
    <s v="Standard"/>
    <s v="medium"/>
    <s v="medium"/>
    <n v="71.489999999999995"/>
    <n v="53.62"/>
    <d v="2011-08-29T00:00:00"/>
    <n v="17.869999999999997"/>
    <s v="Female"/>
    <n v="65"/>
    <d v="1974-09-25T00:00:00"/>
    <n v="48.026608684994933"/>
    <s v="Computer Systems Analyst IV"/>
    <s v="Manufacturing"/>
    <s v="Mass Customer"/>
    <s v="N"/>
    <s v="Yes"/>
    <n v="16"/>
    <m/>
  </r>
  <r>
    <n v="12733"/>
    <n v="23"/>
    <x v="835"/>
    <n v="259"/>
    <d v="2017-04-15T00:00:00"/>
    <b v="0"/>
    <s v="Approved"/>
    <s v="Norco Bicycles"/>
    <s v="Mountain"/>
    <s v="low"/>
    <s v="small"/>
    <n v="688.63"/>
    <n v="612.88"/>
    <d v="2011-05-07T00:00:00"/>
    <n v="75.75"/>
    <s v="Female"/>
    <n v="65"/>
    <d v="1974-09-25T00:00:00"/>
    <n v="48.026608684994933"/>
    <s v="Computer Systems Analyst IV"/>
    <s v="Manufacturing"/>
    <s v="Mass Customer"/>
    <s v="N"/>
    <s v="Yes"/>
    <n v="16"/>
    <m/>
  </r>
  <r>
    <n v="1326"/>
    <n v="91"/>
    <x v="835"/>
    <n v="277"/>
    <d v="2017-03-28T00:00:00"/>
    <b v="0"/>
    <s v="Approved"/>
    <s v="Solex"/>
    <s v="Standard"/>
    <s v="medium"/>
    <s v="medium"/>
    <n v="100.35"/>
    <n v="75.260000000000005"/>
    <d v="2013-06-09T00:00:00"/>
    <n v="25.089999999999989"/>
    <s v="Female"/>
    <n v="65"/>
    <d v="1974-09-25T00:00:00"/>
    <n v="48.026608684994933"/>
    <s v="Computer Systems Analyst IV"/>
    <s v="Manufacturing"/>
    <s v="Mass Customer"/>
    <s v="N"/>
    <s v="Yes"/>
    <n v="16"/>
    <m/>
  </r>
  <r>
    <n v="641"/>
    <n v="93"/>
    <x v="836"/>
    <n v="72"/>
    <d v="2017-10-19T00:00:00"/>
    <b v="0"/>
    <s v="Approved"/>
    <s v="WeareA2B"/>
    <s v="Standard"/>
    <s v="medium"/>
    <s v="medium"/>
    <n v="1065.03"/>
    <n v="230.09"/>
    <d v="2000-11-03T00:00:00"/>
    <n v="834.93999999999994"/>
    <s v="Male"/>
    <n v="91"/>
    <d v="1977-05-13T00:00:00"/>
    <n v="45.393731972349052"/>
    <s v="Environmental Tech"/>
    <s v="Financial Services"/>
    <s v="Mass Customer"/>
    <s v="N"/>
    <s v="No"/>
    <n v="18"/>
    <m/>
  </r>
  <r>
    <n v="11712"/>
    <n v="27"/>
    <x v="836"/>
    <n v="125"/>
    <d v="2017-08-27T00:00:00"/>
    <b v="1"/>
    <s v="Approved"/>
    <s v="Trek Bicycles"/>
    <s v="Standard"/>
    <s v="medium"/>
    <s v="medium"/>
    <n v="499.53"/>
    <n v="388.72"/>
    <d v="1999-06-23T00:00:00"/>
    <n v="110.80999999999995"/>
    <s v="Male"/>
    <n v="91"/>
    <d v="1977-05-13T00:00:00"/>
    <n v="45.393731972349052"/>
    <s v="Environmental Tech"/>
    <s v="Financial Services"/>
    <s v="Mass Customer"/>
    <s v="N"/>
    <s v="No"/>
    <n v="18"/>
    <m/>
  </r>
  <r>
    <n v="13017"/>
    <n v="57"/>
    <x v="836"/>
    <n v="135"/>
    <d v="2017-08-17T00:00:00"/>
    <b v="1"/>
    <s v="Approved"/>
    <s v="WeareA2B"/>
    <s v="Touring"/>
    <s v="medium"/>
    <s v="large"/>
    <n v="1890.39"/>
    <n v="260.14"/>
    <d v="1991-01-21T00:00:00"/>
    <n v="1630.25"/>
    <s v="Male"/>
    <n v="91"/>
    <d v="1977-05-13T00:00:00"/>
    <n v="45.393731972349052"/>
    <s v="Environmental Tech"/>
    <s v="Financial Services"/>
    <s v="Mass Customer"/>
    <s v="N"/>
    <s v="No"/>
    <n v="18"/>
    <m/>
  </r>
  <r>
    <n v="95"/>
    <n v="45"/>
    <x v="836"/>
    <n v="307"/>
    <d v="2017-02-26T00:00:00"/>
    <b v="0"/>
    <s v="Approved"/>
    <s v="Solex"/>
    <s v="Standard"/>
    <s v="medium"/>
    <s v="medium"/>
    <n v="441.49"/>
    <n v="84.99"/>
    <d v="1993-04-12T00:00:00"/>
    <n v="356.5"/>
    <s v="Male"/>
    <n v="91"/>
    <d v="1977-05-13T00:00:00"/>
    <n v="45.393731972349052"/>
    <s v="Environmental Tech"/>
    <s v="Financial Services"/>
    <s v="Mass Customer"/>
    <s v="N"/>
    <s v="No"/>
    <n v="18"/>
    <m/>
  </r>
  <r>
    <n v="18907"/>
    <n v="61"/>
    <x v="836"/>
    <n v="326"/>
    <d v="2017-02-07T00:00:00"/>
    <b v="1"/>
    <s v="Approved"/>
    <s v="OHM Cycles"/>
    <s v="Standard"/>
    <s v="low"/>
    <s v="medium"/>
    <n v="71.16"/>
    <n v="56.93"/>
    <d v="2015-06-17T00:00:00"/>
    <n v="14.229999999999997"/>
    <s v="Male"/>
    <n v="91"/>
    <d v="1977-05-13T00:00:00"/>
    <n v="45.393731972349052"/>
    <s v="Environmental Tech"/>
    <s v="Financial Services"/>
    <s v="Mass Customer"/>
    <s v="N"/>
    <s v="No"/>
    <n v="18"/>
    <m/>
  </r>
  <r>
    <n v="3610"/>
    <n v="0"/>
    <x v="837"/>
    <n v="27"/>
    <d v="2017-12-03T00:00:00"/>
    <b v="0"/>
    <s v="Approved"/>
    <s v="Trek Bicycles"/>
    <s v="Road"/>
    <s v="medium"/>
    <s v="medium"/>
    <n v="290.62"/>
    <n v="215.14"/>
    <d v="1997-08-25T00:00:00"/>
    <n v="75.480000000000018"/>
    <s v="Female"/>
    <n v="99"/>
    <d v="1967-04-07T00:00:00"/>
    <n v="55.500581287734661"/>
    <n v="0"/>
    <s v="Manufacturing"/>
    <s v="High Net Worth"/>
    <s v="N"/>
    <s v="Yes"/>
    <n v="11"/>
    <m/>
  </r>
  <r>
    <n v="2376"/>
    <n v="0"/>
    <x v="837"/>
    <n v="264"/>
    <d v="2017-04-10T00:00:00"/>
    <b v="1"/>
    <s v="Approved"/>
    <s v="Norco Bicycles"/>
    <s v="Standard"/>
    <s v="medium"/>
    <s v="medium"/>
    <n v="360.4"/>
    <n v="270.3"/>
    <d v="1997-01-25T00:00:00"/>
    <n v="90.099999999999966"/>
    <s v="Female"/>
    <n v="99"/>
    <d v="1967-04-07T00:00:00"/>
    <n v="55.500581287734661"/>
    <n v="0"/>
    <s v="Manufacturing"/>
    <s v="High Net Worth"/>
    <s v="N"/>
    <s v="Yes"/>
    <n v="11"/>
    <m/>
  </r>
  <r>
    <n v="6252"/>
    <n v="59"/>
    <x v="838"/>
    <n v="23"/>
    <d v="2017-12-07T00:00:00"/>
    <b v="1"/>
    <s v="Approved"/>
    <s v="WeareA2B"/>
    <s v="Standard"/>
    <s v="medium"/>
    <s v="small"/>
    <n v="1415.01"/>
    <n v="1259.3599999999999"/>
    <d v="2003-01-05T00:00:00"/>
    <n v="155.65000000000009"/>
    <s v="Male"/>
    <n v="89"/>
    <d v="1963-04-18T00:00:00"/>
    <n v="59.473184027143574"/>
    <s v="Clinical Specialist"/>
    <s v="Health"/>
    <s v="High Net Worth"/>
    <s v="N"/>
    <s v="No"/>
    <n v="13"/>
    <m/>
  </r>
  <r>
    <n v="665"/>
    <n v="35"/>
    <x v="838"/>
    <n v="82"/>
    <d v="2017-10-09T00:00:00"/>
    <b v="1"/>
    <s v="Approved"/>
    <s v="Giant Bicycles"/>
    <s v="Standard"/>
    <s v="medium"/>
    <s v="medium"/>
    <n v="1403.5"/>
    <n v="954.82"/>
    <d v="2016-11-14T00:00:00"/>
    <n v="448.67999999999995"/>
    <s v="Male"/>
    <n v="89"/>
    <d v="1963-04-18T00:00:00"/>
    <n v="59.473184027143574"/>
    <s v="Clinical Specialist"/>
    <s v="Health"/>
    <s v="High Net Worth"/>
    <s v="N"/>
    <s v="No"/>
    <n v="13"/>
    <m/>
  </r>
  <r>
    <n v="81"/>
    <n v="84"/>
    <x v="838"/>
    <n v="84"/>
    <d v="2017-10-07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89"/>
    <d v="1963-04-18T00:00:00"/>
    <n v="59.473184027143574"/>
    <s v="Clinical Specialist"/>
    <s v="Health"/>
    <s v="High Net Worth"/>
    <s v="N"/>
    <s v="No"/>
    <n v="13"/>
    <m/>
  </r>
  <r>
    <n v="3658"/>
    <n v="72"/>
    <x v="838"/>
    <n v="116"/>
    <d v="2017-09-05T00:00:00"/>
    <b v="0"/>
    <s v="Approved"/>
    <s v="OHM Cycles"/>
    <s v="Standard"/>
    <s v="medium"/>
    <s v="medium"/>
    <n v="912.52"/>
    <n v="141.4"/>
    <d v="2015-10-18T00:00:00"/>
    <n v="771.12"/>
    <s v="Male"/>
    <n v="89"/>
    <d v="1963-04-18T00:00:00"/>
    <n v="59.473184027143574"/>
    <s v="Clinical Specialist"/>
    <s v="Health"/>
    <s v="High Net Worth"/>
    <s v="N"/>
    <s v="No"/>
    <n v="13"/>
    <m/>
  </r>
  <r>
    <n v="4115"/>
    <n v="91"/>
    <x v="838"/>
    <n v="151"/>
    <d v="2017-08-01T00:00:00"/>
    <b v="0"/>
    <s v="Approved"/>
    <s v="WeareA2B"/>
    <s v="Standard"/>
    <s v="low"/>
    <s v="medium"/>
    <n v="642.30999999999995"/>
    <n v="513.85"/>
    <d v="2014-10-10T00:00:00"/>
    <n v="128.45999999999992"/>
    <s v="Male"/>
    <n v="89"/>
    <d v="1963-04-18T00:00:00"/>
    <n v="59.473184027143574"/>
    <s v="Clinical Specialist"/>
    <s v="Health"/>
    <s v="High Net Worth"/>
    <s v="N"/>
    <s v="No"/>
    <n v="13"/>
    <m/>
  </r>
  <r>
    <n v="8224"/>
    <n v="90"/>
    <x v="838"/>
    <n v="170"/>
    <d v="2017-07-13T00:00:00"/>
    <b v="1"/>
    <s v="Approved"/>
    <s v="Solex"/>
    <s v="Standard"/>
    <s v="low"/>
    <s v="medium"/>
    <n v="945.04"/>
    <n v="507.58"/>
    <d v="1995-12-19T00:00:00"/>
    <n v="437.46"/>
    <s v="Male"/>
    <n v="89"/>
    <d v="1963-04-18T00:00:00"/>
    <n v="59.473184027143574"/>
    <s v="Clinical Specialist"/>
    <s v="Health"/>
    <s v="High Net Worth"/>
    <s v="N"/>
    <s v="No"/>
    <n v="13"/>
    <m/>
  </r>
  <r>
    <n v="18333"/>
    <n v="50"/>
    <x v="838"/>
    <n v="235"/>
    <d v="2017-05-09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89"/>
    <d v="1963-04-18T00:00:00"/>
    <n v="59.473184027143574"/>
    <s v="Clinical Specialist"/>
    <s v="Health"/>
    <s v="High Net Worth"/>
    <s v="N"/>
    <s v="No"/>
    <n v="13"/>
    <m/>
  </r>
  <r>
    <n v="8537"/>
    <n v="56"/>
    <x v="838"/>
    <n v="318"/>
    <d v="2017-02-15T00:00:00"/>
    <b v="0"/>
    <s v="Approved"/>
    <s v="Norco Bicycles"/>
    <s v="Mountain"/>
    <s v="low"/>
    <s v="small"/>
    <n v="688.63"/>
    <n v="612.88"/>
    <d v="1993-10-02T00:00:00"/>
    <n v="75.75"/>
    <s v="Male"/>
    <n v="89"/>
    <d v="1963-04-18T00:00:00"/>
    <n v="59.473184027143574"/>
    <s v="Clinical Specialist"/>
    <s v="Health"/>
    <s v="High Net Worth"/>
    <s v="N"/>
    <s v="No"/>
    <n v="13"/>
    <m/>
  </r>
  <r>
    <n v="8604"/>
    <n v="73"/>
    <x v="839"/>
    <n v="26"/>
    <d v="2017-12-04T00:00:00"/>
    <b v="0"/>
    <s v="Approved"/>
    <s v="Solex"/>
    <s v="Standard"/>
    <s v="medium"/>
    <s v="medium"/>
    <n v="1945.43"/>
    <n v="333.18"/>
    <d v="2002-08-31T00:00:00"/>
    <n v="1612.25"/>
    <s v="Male"/>
    <n v="46"/>
    <d v="1978-03-02T00:00:00"/>
    <n v="44.59099224663877"/>
    <s v="Assistant Professor"/>
    <s v="n/a"/>
    <s v="Mass Customer"/>
    <s v="N"/>
    <s v="Yes"/>
    <n v="18"/>
    <m/>
  </r>
  <r>
    <n v="17155"/>
    <n v="54"/>
    <x v="839"/>
    <n v="62"/>
    <d v="2017-10-29T00:00:00"/>
    <b v="0"/>
    <s v="Approved"/>
    <s v="WeareA2B"/>
    <s v="Standard"/>
    <s v="medium"/>
    <s v="medium"/>
    <n v="1292.8399999999999"/>
    <n v="13.44"/>
    <d v="1997-10-04T00:00:00"/>
    <n v="1279.3999999999999"/>
    <s v="Male"/>
    <n v="46"/>
    <d v="1978-03-02T00:00:00"/>
    <n v="44.59099224663877"/>
    <s v="Assistant Professor"/>
    <s v="n/a"/>
    <s v="Mass Customer"/>
    <s v="N"/>
    <s v="Yes"/>
    <n v="18"/>
    <m/>
  </r>
  <r>
    <n v="19916"/>
    <n v="10"/>
    <x v="839"/>
    <n v="88"/>
    <d v="2017-10-03T00:00:00"/>
    <b v="1"/>
    <s v="Approved"/>
    <s v="WeareA2B"/>
    <s v="Touring"/>
    <s v="medium"/>
    <s v="medium"/>
    <n v="1466.68"/>
    <n v="363.25"/>
    <d v="2014-03-03T00:00:00"/>
    <n v="1103.43"/>
    <s v="Male"/>
    <n v="46"/>
    <d v="1978-03-02T00:00:00"/>
    <n v="44.59099224663877"/>
    <s v="Assistant Professor"/>
    <s v="n/a"/>
    <s v="Mass Customer"/>
    <s v="N"/>
    <s v="Yes"/>
    <n v="18"/>
    <m/>
  </r>
  <r>
    <n v="640"/>
    <n v="95"/>
    <x v="839"/>
    <n v="116"/>
    <d v="2017-09-05T00:00:00"/>
    <b v="0"/>
    <s v="Approved"/>
    <s v="Giant Bicycles"/>
    <s v="Standard"/>
    <s v="medium"/>
    <s v="large"/>
    <n v="569.55999999999995"/>
    <n v="528.42999999999995"/>
    <d v="2016-03-29T00:00:00"/>
    <n v="41.129999999999995"/>
    <s v="Male"/>
    <n v="46"/>
    <d v="1978-03-02T00:00:00"/>
    <n v="44.59099224663877"/>
    <s v="Assistant Professor"/>
    <s v="n/a"/>
    <s v="Mass Customer"/>
    <s v="N"/>
    <s v="Yes"/>
    <n v="18"/>
    <m/>
  </r>
  <r>
    <n v="6519"/>
    <n v="34"/>
    <x v="839"/>
    <n v="127"/>
    <d v="2017-08-25T00:00:00"/>
    <b v="0"/>
    <s v="Approved"/>
    <s v="Norco Bicycles"/>
    <s v="Road"/>
    <s v="high"/>
    <s v="large"/>
    <n v="774.53"/>
    <n v="464.72"/>
    <d v="2008-03-19T00:00:00"/>
    <n v="309.80999999999995"/>
    <s v="Male"/>
    <n v="46"/>
    <d v="1978-03-02T00:00:00"/>
    <n v="44.59099224663877"/>
    <s v="Assistant Professor"/>
    <s v="n/a"/>
    <s v="Mass Customer"/>
    <s v="N"/>
    <s v="Yes"/>
    <n v="18"/>
    <m/>
  </r>
  <r>
    <n v="10586"/>
    <n v="29"/>
    <x v="839"/>
    <n v="168"/>
    <d v="2017-07-15T00:00:00"/>
    <b v="1"/>
    <s v="Approved"/>
    <s v="Norco Bicycles"/>
    <s v="Road"/>
    <s v="medium"/>
    <s v="medium"/>
    <n v="543.39"/>
    <n v="407.54"/>
    <d v="2006-11-10T00:00:00"/>
    <n v="135.84999999999997"/>
    <s v="Male"/>
    <n v="46"/>
    <d v="1978-03-02T00:00:00"/>
    <n v="44.59099224663877"/>
    <s v="Assistant Professor"/>
    <s v="n/a"/>
    <s v="Mass Customer"/>
    <s v="N"/>
    <s v="Yes"/>
    <n v="18"/>
    <m/>
  </r>
  <r>
    <n v="3308"/>
    <n v="29"/>
    <x v="839"/>
    <n v="181"/>
    <d v="2017-07-02T00:00:00"/>
    <b v="0"/>
    <s v="Approved"/>
    <s v="Norco Bicycles"/>
    <s v="Road"/>
    <s v="medium"/>
    <s v="medium"/>
    <n v="543.39"/>
    <n v="407.54"/>
    <d v="1992-10-11T00:00:00"/>
    <n v="135.84999999999997"/>
    <s v="Male"/>
    <n v="46"/>
    <d v="1978-03-02T00:00:00"/>
    <n v="44.59099224663877"/>
    <s v="Assistant Professor"/>
    <s v="n/a"/>
    <s v="Mass Customer"/>
    <s v="N"/>
    <s v="Yes"/>
    <n v="18"/>
    <m/>
  </r>
  <r>
    <n v="11337"/>
    <n v="72"/>
    <x v="839"/>
    <n v="253"/>
    <d v="2017-04-21T00:00:00"/>
    <b v="0"/>
    <s v="Approved"/>
    <s v="Norco Bicycles"/>
    <s v="Standard"/>
    <s v="medium"/>
    <s v="medium"/>
    <n v="360.4"/>
    <n v="270.3"/>
    <d v="2016-12-06T00:00:00"/>
    <n v="90.099999999999966"/>
    <s v="Male"/>
    <n v="46"/>
    <d v="1978-03-02T00:00:00"/>
    <n v="44.59099224663877"/>
    <s v="Assistant Professor"/>
    <s v="n/a"/>
    <s v="Mass Customer"/>
    <s v="N"/>
    <s v="Yes"/>
    <n v="18"/>
    <m/>
  </r>
  <r>
    <n v="12569"/>
    <n v="80"/>
    <x v="839"/>
    <n v="254"/>
    <d v="2017-04-20T00:00:00"/>
    <b v="1"/>
    <s v="Approved"/>
    <s v="OHM Cycles"/>
    <s v="Touring"/>
    <s v="low"/>
    <s v="medium"/>
    <n v="1073.07"/>
    <n v="933.84"/>
    <d v="2004-12-18T00:00:00"/>
    <n v="139.2299999999999"/>
    <s v="Male"/>
    <n v="46"/>
    <d v="1978-03-02T00:00:00"/>
    <n v="44.59099224663877"/>
    <s v="Assistant Professor"/>
    <s v="n/a"/>
    <s v="Mass Customer"/>
    <s v="N"/>
    <s v="Yes"/>
    <n v="18"/>
    <m/>
  </r>
  <r>
    <n v="16653"/>
    <n v="71"/>
    <x v="840"/>
    <n v="145"/>
    <d v="2017-08-07T00:00:00"/>
    <b v="1"/>
    <s v="Approved"/>
    <s v="Solex"/>
    <s v="Standard"/>
    <s v="high"/>
    <s v="large"/>
    <n v="1842.92"/>
    <n v="1105.75"/>
    <d v="2003-09-10T00:00:00"/>
    <n v="737.17000000000007"/>
    <s v="Male"/>
    <n v="12"/>
    <d v="1977-11-27T00:00:00"/>
    <n v="44.851266218924394"/>
    <s v="Media Manager II"/>
    <s v="Health"/>
    <s v="Affluent Customer"/>
    <s v="N"/>
    <s v="Yes"/>
    <n v="4"/>
    <m/>
  </r>
  <r>
    <n v="9058"/>
    <n v="21"/>
    <x v="840"/>
    <n v="159"/>
    <d v="2017-07-24T00:00:00"/>
    <b v="1"/>
    <s v="Approved"/>
    <s v="Solex"/>
    <s v="Standard"/>
    <s v="medium"/>
    <s v="large"/>
    <n v="1071.23"/>
    <n v="380.74"/>
    <d v="1995-12-19T00:00:00"/>
    <n v="690.49"/>
    <s v="Male"/>
    <n v="12"/>
    <d v="1977-11-27T00:00:00"/>
    <n v="44.851266218924394"/>
    <s v="Media Manager II"/>
    <s v="Health"/>
    <s v="Affluent Customer"/>
    <s v="N"/>
    <s v="Yes"/>
    <n v="4"/>
    <m/>
  </r>
  <r>
    <n v="4746"/>
    <n v="28"/>
    <x v="840"/>
    <n v="234"/>
    <d v="2017-05-10T00:00:00"/>
    <b v="1"/>
    <s v="Approved"/>
    <s v="Norco Bicycles"/>
    <s v="Standard"/>
    <s v="medium"/>
    <s v="small"/>
    <n v="1216.1400000000001"/>
    <n v="1082.3599999999999"/>
    <d v="1993-07-15T00:00:00"/>
    <n v="133.7800000000002"/>
    <s v="Male"/>
    <n v="12"/>
    <d v="1977-11-27T00:00:00"/>
    <n v="44.851266218924394"/>
    <s v="Media Manager II"/>
    <s v="Health"/>
    <s v="Affluent Customer"/>
    <s v="N"/>
    <s v="Yes"/>
    <n v="4"/>
    <m/>
  </r>
  <r>
    <n v="650"/>
    <n v="42"/>
    <x v="840"/>
    <n v="248"/>
    <d v="2017-04-26T00:00:00"/>
    <b v="0"/>
    <s v="Approved"/>
    <s v="OHM Cycles"/>
    <s v="Road"/>
    <s v="medium"/>
    <s v="small"/>
    <n v="1810"/>
    <n v="1610.9"/>
    <d v="1997-01-25T00:00:00"/>
    <n v="199.09999999999991"/>
    <s v="Male"/>
    <n v="12"/>
    <d v="1977-11-27T00:00:00"/>
    <n v="44.851266218924394"/>
    <s v="Media Manager II"/>
    <s v="Health"/>
    <s v="Affluent Customer"/>
    <s v="N"/>
    <s v="Yes"/>
    <n v="4"/>
    <m/>
  </r>
  <r>
    <n v="15814"/>
    <n v="29"/>
    <x v="840"/>
    <n v="320"/>
    <d v="2017-02-13T00:00:00"/>
    <b v="1"/>
    <s v="Approved"/>
    <s v="Norco Bicycles"/>
    <s v="Road"/>
    <s v="medium"/>
    <s v="medium"/>
    <n v="543.39"/>
    <n v="407.54"/>
    <d v="1994-08-10T00:00:00"/>
    <n v="135.84999999999997"/>
    <s v="Male"/>
    <n v="12"/>
    <d v="1977-11-27T00:00:00"/>
    <n v="44.851266218924394"/>
    <s v="Media Manager II"/>
    <s v="Health"/>
    <s v="Affluent Customer"/>
    <s v="N"/>
    <s v="Yes"/>
    <n v="4"/>
    <m/>
  </r>
  <r>
    <n v="7068"/>
    <n v="6"/>
    <x v="841"/>
    <n v="85"/>
    <d v="2017-10-06T00:00:00"/>
    <b v="1"/>
    <s v="Approved"/>
    <s v="OHM Cycles"/>
    <s v="Standard"/>
    <s v="high"/>
    <s v="medium"/>
    <n v="227.88"/>
    <n v="136.72999999999999"/>
    <d v="2004-08-17T00:00:00"/>
    <n v="91.15"/>
    <s v="Male"/>
    <n v="91"/>
    <d v="1980-03-06T00:00:00"/>
    <n v="42.577293616501784"/>
    <s v="Environmental Specialist"/>
    <s v="n/a"/>
    <s v="Mass Customer"/>
    <s v="N"/>
    <s v="Yes"/>
    <n v="22"/>
    <m/>
  </r>
  <r>
    <n v="12201"/>
    <n v="68"/>
    <x v="841"/>
    <n v="197"/>
    <d v="2017-06-16T00:00:00"/>
    <b v="1"/>
    <s v="Approved"/>
    <s v="OHM Cycles"/>
    <s v="Standard"/>
    <s v="medium"/>
    <s v="medium"/>
    <n v="1636.9"/>
    <n v="44.71"/>
    <d v="2002-08-31T00:00:00"/>
    <n v="1592.19"/>
    <s v="Male"/>
    <n v="91"/>
    <d v="1980-03-06T00:00:00"/>
    <n v="42.577293616501784"/>
    <s v="Environmental Specialist"/>
    <s v="n/a"/>
    <s v="Mass Customer"/>
    <s v="N"/>
    <s v="Yes"/>
    <n v="22"/>
    <m/>
  </r>
  <r>
    <n v="6329"/>
    <n v="1"/>
    <x v="841"/>
    <n v="232"/>
    <d v="2017-05-12T00:00:00"/>
    <b v="1"/>
    <s v="Approved"/>
    <s v="Giant Bicycles"/>
    <s v="Standard"/>
    <s v="medium"/>
    <s v="medium"/>
    <n v="1403.5"/>
    <n v="954.82"/>
    <d v="2005-08-09T00:00:00"/>
    <n v="448.67999999999995"/>
    <s v="Male"/>
    <n v="91"/>
    <d v="1980-03-06T00:00:00"/>
    <n v="42.577293616501784"/>
    <s v="Environmental Specialist"/>
    <s v="n/a"/>
    <s v="Mass Customer"/>
    <s v="N"/>
    <s v="Yes"/>
    <n v="22"/>
    <m/>
  </r>
  <r>
    <n v="9395"/>
    <n v="98"/>
    <x v="841"/>
    <n v="269"/>
    <d v="2017-04-05T00:00:00"/>
    <b v="1"/>
    <s v="Approved"/>
    <s v="Trek Bicycles"/>
    <s v="Standard"/>
    <s v="high"/>
    <s v="medium"/>
    <n v="358.39"/>
    <n v="215.03"/>
    <d v="1994-08-10T00:00:00"/>
    <n v="143.35999999999999"/>
    <s v="Male"/>
    <n v="91"/>
    <d v="1980-03-06T00:00:00"/>
    <n v="42.577293616501784"/>
    <s v="Environmental Specialist"/>
    <s v="n/a"/>
    <s v="Mass Customer"/>
    <s v="N"/>
    <s v="Yes"/>
    <n v="22"/>
    <m/>
  </r>
  <r>
    <n v="8364"/>
    <n v="90"/>
    <x v="841"/>
    <n v="323"/>
    <d v="2017-02-10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91"/>
    <d v="1980-03-06T00:00:00"/>
    <n v="42.577293616501784"/>
    <s v="Environmental Specialist"/>
    <s v="n/a"/>
    <s v="Mass Customer"/>
    <s v="N"/>
    <s v="Yes"/>
    <n v="22"/>
    <m/>
  </r>
  <r>
    <n v="16053"/>
    <n v="13"/>
    <x v="842"/>
    <n v="74"/>
    <d v="2017-10-17T00:00:00"/>
    <b v="0"/>
    <s v="Approved"/>
    <s v="Solex"/>
    <s v="Standard"/>
    <s v="medium"/>
    <s v="medium"/>
    <n v="1163.8900000000001"/>
    <n v="589.27"/>
    <d v="2016-07-09T00:00:00"/>
    <n v="574.62000000000012"/>
    <s v="Female"/>
    <n v="95"/>
    <d v="1987-11-05T00:00:00"/>
    <n v="34.906060739472345"/>
    <s v="Computer Systems Analyst IV"/>
    <s v="Manufacturing"/>
    <s v="Affluent Customer"/>
    <s v="N"/>
    <s v="No"/>
    <n v="12"/>
    <m/>
  </r>
  <r>
    <n v="11212"/>
    <n v="74"/>
    <x v="842"/>
    <n v="136"/>
    <d v="2017-08-16T00:00:00"/>
    <b v="0"/>
    <s v="Approved"/>
    <s v="WeareA2B"/>
    <s v="Standard"/>
    <s v="medium"/>
    <s v="medium"/>
    <n v="1228.07"/>
    <n v="400.91"/>
    <d v="2000-05-22T00:00:00"/>
    <n v="827.15999999999985"/>
    <s v="Female"/>
    <n v="95"/>
    <d v="1987-11-05T00:00:00"/>
    <n v="34.906060739472345"/>
    <s v="Computer Systems Analyst IV"/>
    <s v="Manufacturing"/>
    <s v="Affluent Customer"/>
    <s v="N"/>
    <s v="No"/>
    <n v="12"/>
    <m/>
  </r>
  <r>
    <n v="7441"/>
    <n v="94"/>
    <x v="842"/>
    <n v="169"/>
    <d v="2017-07-14T00:00:00"/>
    <b v="1"/>
    <s v="Approved"/>
    <s v="Giant Bicycles"/>
    <s v="Standard"/>
    <s v="medium"/>
    <s v="large"/>
    <n v="1635.3"/>
    <n v="993.66"/>
    <d v="2013-06-09T00:00:00"/>
    <n v="641.64"/>
    <s v="Female"/>
    <n v="95"/>
    <d v="1987-11-05T00:00:00"/>
    <n v="34.906060739472345"/>
    <s v="Computer Systems Analyst IV"/>
    <s v="Manufacturing"/>
    <s v="Affluent Customer"/>
    <s v="N"/>
    <s v="No"/>
    <n v="12"/>
    <m/>
  </r>
  <r>
    <n v="77"/>
    <n v="50"/>
    <x v="842"/>
    <n v="211"/>
    <d v="2017-06-02T00:00:00"/>
    <b v="0"/>
    <s v="Approved"/>
    <s v="WeareA2B"/>
    <s v="Standard"/>
    <s v="medium"/>
    <s v="small"/>
    <n v="175.89"/>
    <n v="131.91999999999999"/>
    <d v="2003-02-16T00:00:00"/>
    <n v="43.97"/>
    <s v="Female"/>
    <n v="95"/>
    <d v="1987-11-05T00:00:00"/>
    <n v="34.906060739472345"/>
    <s v="Computer Systems Analyst IV"/>
    <s v="Manufacturing"/>
    <s v="Affluent Customer"/>
    <s v="N"/>
    <s v="No"/>
    <n v="12"/>
    <m/>
  </r>
  <r>
    <n v="15870"/>
    <n v="79"/>
    <x v="842"/>
    <n v="309"/>
    <d v="2017-02-24T00:00:00"/>
    <b v="1"/>
    <s v="Approved"/>
    <s v="Norco Bicycles"/>
    <s v="Standard"/>
    <s v="medium"/>
    <s v="medium"/>
    <n v="1555.58"/>
    <n v="818.01"/>
    <d v="2003-09-09T00:00:00"/>
    <n v="737.56999999999994"/>
    <s v="Female"/>
    <n v="95"/>
    <d v="1987-11-05T00:00:00"/>
    <n v="34.906060739472345"/>
    <s v="Computer Systems Analyst IV"/>
    <s v="Manufacturing"/>
    <s v="Affluent Customer"/>
    <s v="N"/>
    <s v="No"/>
    <n v="12"/>
    <m/>
  </r>
  <r>
    <n v="2787"/>
    <n v="12"/>
    <x v="842"/>
    <n v="330"/>
    <d v="2017-02-03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95"/>
    <d v="1987-11-05T00:00:00"/>
    <n v="34.906060739472345"/>
    <s v="Computer Systems Analyst IV"/>
    <s v="Manufacturing"/>
    <s v="Affluent Customer"/>
    <s v="N"/>
    <s v="No"/>
    <n v="12"/>
    <m/>
  </r>
  <r>
    <n v="3873"/>
    <n v="58"/>
    <x v="843"/>
    <n v="79"/>
    <d v="2017-10-12T00:00:00"/>
    <b v="1"/>
    <s v="Approved"/>
    <s v="OHM Cycles"/>
    <s v="Standard"/>
    <s v="medium"/>
    <s v="medium"/>
    <n v="912.52"/>
    <n v="141.4"/>
    <d v="1998-12-17T00:00:00"/>
    <n v="771.12"/>
    <s v="Male"/>
    <n v="40"/>
    <d v="1977-03-16T00:00:00"/>
    <n v="45.552636082255205"/>
    <s v="Environmental Tech"/>
    <s v="Financial Services"/>
    <s v="Mass Customer"/>
    <s v="N"/>
    <s v="Yes"/>
    <n v="22"/>
    <m/>
  </r>
  <r>
    <n v="15897"/>
    <n v="33"/>
    <x v="843"/>
    <n v="133"/>
    <d v="2017-08-19T00:00:00"/>
    <b v="1"/>
    <s v="Approved"/>
    <s v="Giant Bicycles"/>
    <s v="Standard"/>
    <s v="medium"/>
    <s v="small"/>
    <n v="1311.44"/>
    <n v="1167.18"/>
    <d v="2011-03-16T00:00:00"/>
    <n v="144.26"/>
    <s v="Male"/>
    <n v="40"/>
    <d v="1977-03-16T00:00:00"/>
    <n v="45.552636082255205"/>
    <s v="Environmental Tech"/>
    <s v="Financial Services"/>
    <s v="Mass Customer"/>
    <s v="N"/>
    <s v="Yes"/>
    <n v="22"/>
    <m/>
  </r>
  <r>
    <n v="19351"/>
    <n v="1"/>
    <x v="843"/>
    <n v="200"/>
    <d v="2017-06-13T00:00:00"/>
    <b v="1"/>
    <s v="Approved"/>
    <s v="Giant Bicycles"/>
    <s v="Standard"/>
    <s v="medium"/>
    <s v="medium"/>
    <n v="1403.5"/>
    <n v="954.82"/>
    <d v="2012-12-02T00:00:00"/>
    <n v="448.67999999999995"/>
    <s v="Male"/>
    <n v="40"/>
    <d v="1977-03-16T00:00:00"/>
    <n v="45.552636082255205"/>
    <s v="Environmental Tech"/>
    <s v="Financial Services"/>
    <s v="Mass Customer"/>
    <s v="N"/>
    <s v="Yes"/>
    <n v="22"/>
    <m/>
  </r>
  <r>
    <n v="11018"/>
    <n v="37"/>
    <x v="844"/>
    <n v="24"/>
    <d v="2017-12-06T00:00:00"/>
    <b v="1"/>
    <s v="Approved"/>
    <s v="OHM Cycles"/>
    <s v="Standard"/>
    <s v="low"/>
    <s v="medium"/>
    <n v="1793.43"/>
    <n v="248.82"/>
    <d v="1999-07-20T00:00:00"/>
    <n v="1544.6100000000001"/>
    <s v="Female"/>
    <n v="50"/>
    <d v="1984-08-31T00:00:00"/>
    <n v="38.086882657280562"/>
    <n v="0"/>
    <s v="Retail"/>
    <s v="Affluent Customer"/>
    <s v="N"/>
    <s v="No"/>
    <n v="16"/>
    <m/>
  </r>
  <r>
    <n v="5963"/>
    <n v="71"/>
    <x v="844"/>
    <n v="36"/>
    <d v="2017-11-24T00:00:00"/>
    <b v="0"/>
    <s v="Approved"/>
    <s v="Solex"/>
    <s v="Standard"/>
    <s v="high"/>
    <s v="large"/>
    <n v="1842.92"/>
    <n v="1105.75"/>
    <d v="1995-10-24T00:00:00"/>
    <n v="737.17000000000007"/>
    <s v="Female"/>
    <n v="50"/>
    <d v="1984-08-31T00:00:00"/>
    <n v="38.086882657280562"/>
    <n v="0"/>
    <s v="Retail"/>
    <s v="Affluent Customer"/>
    <s v="N"/>
    <s v="No"/>
    <n v="16"/>
    <m/>
  </r>
  <r>
    <n v="9962"/>
    <n v="64"/>
    <x v="844"/>
    <n v="37"/>
    <d v="2017-11-23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50"/>
    <d v="1984-08-31T00:00:00"/>
    <n v="38.086882657280562"/>
    <n v="0"/>
    <s v="Retail"/>
    <s v="Affluent Customer"/>
    <s v="N"/>
    <s v="No"/>
    <n v="16"/>
    <m/>
  </r>
  <r>
    <n v="5807"/>
    <n v="49"/>
    <x v="844"/>
    <n v="67"/>
    <d v="2017-10-24T00:00:00"/>
    <b v="1"/>
    <s v="Approved"/>
    <s v="Trek Bicycles"/>
    <s v="Road"/>
    <s v="medium"/>
    <s v="medium"/>
    <n v="533.51"/>
    <n v="400.13"/>
    <d v="2012-06-04T00:00:00"/>
    <n v="133.38"/>
    <s v="Female"/>
    <n v="50"/>
    <d v="1984-08-31T00:00:00"/>
    <n v="38.086882657280562"/>
    <n v="0"/>
    <s v="Retail"/>
    <s v="Affluent Customer"/>
    <s v="N"/>
    <s v="No"/>
    <n v="16"/>
    <m/>
  </r>
  <r>
    <n v="15717"/>
    <n v="19"/>
    <x v="844"/>
    <n v="119"/>
    <d v="2017-09-02T00:00:00"/>
    <b v="0"/>
    <s v="Approved"/>
    <s v="OHM Cycles"/>
    <s v="Road"/>
    <s v="high"/>
    <s v="large"/>
    <n v="12.01"/>
    <n v="7.21"/>
    <d v="2009-03-08T00:00:00"/>
    <n v="4.8"/>
    <s v="Female"/>
    <n v="50"/>
    <d v="1984-08-31T00:00:00"/>
    <n v="38.086882657280562"/>
    <n v="0"/>
    <s v="Retail"/>
    <s v="Affluent Customer"/>
    <s v="N"/>
    <s v="No"/>
    <n v="16"/>
    <m/>
  </r>
  <r>
    <n v="18009"/>
    <n v="54"/>
    <x v="844"/>
    <n v="132"/>
    <d v="2017-08-20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50"/>
    <d v="1984-08-31T00:00:00"/>
    <n v="38.086882657280562"/>
    <n v="0"/>
    <s v="Retail"/>
    <s v="Affluent Customer"/>
    <s v="N"/>
    <s v="No"/>
    <n v="16"/>
    <m/>
  </r>
  <r>
    <n v="7721"/>
    <n v="19"/>
    <x v="844"/>
    <n v="134"/>
    <d v="2017-08-18T00:00:00"/>
    <b v="1"/>
    <s v="Approved"/>
    <s v="OHM Cycles"/>
    <s v="Road"/>
    <s v="high"/>
    <s v="large"/>
    <n v="12.01"/>
    <n v="7.21"/>
    <d v="2009-03-08T00:00:00"/>
    <n v="4.8"/>
    <s v="Female"/>
    <n v="50"/>
    <d v="1984-08-31T00:00:00"/>
    <n v="38.086882657280562"/>
    <n v="0"/>
    <s v="Retail"/>
    <s v="Affluent Customer"/>
    <s v="N"/>
    <s v="No"/>
    <n v="16"/>
    <m/>
  </r>
  <r>
    <n v="14436"/>
    <n v="97"/>
    <x v="844"/>
    <n v="172"/>
    <d v="2017-07-11T00:00:00"/>
    <b v="1"/>
    <s v="Approved"/>
    <s v="Solex"/>
    <s v="Standard"/>
    <s v="medium"/>
    <s v="large"/>
    <n v="202.62"/>
    <n v="151.96"/>
    <d v="2016-03-29T00:00:00"/>
    <n v="50.66"/>
    <s v="Female"/>
    <n v="50"/>
    <d v="1984-08-31T00:00:00"/>
    <n v="38.086882657280562"/>
    <n v="0"/>
    <s v="Retail"/>
    <s v="Affluent Customer"/>
    <s v="N"/>
    <s v="No"/>
    <n v="16"/>
    <m/>
  </r>
  <r>
    <n v="4886"/>
    <n v="5"/>
    <x v="844"/>
    <n v="219"/>
    <d v="2017-05-25T00:00:00"/>
    <b v="0"/>
    <s v="Approved"/>
    <s v="Trek Bicycles"/>
    <s v="Mountain"/>
    <s v="low"/>
    <s v="medium"/>
    <n v="574.64"/>
    <n v="459.71"/>
    <d v="2011-08-29T00:00:00"/>
    <n v="114.93"/>
    <s v="Female"/>
    <n v="50"/>
    <d v="1984-08-31T00:00:00"/>
    <n v="38.086882657280562"/>
    <n v="0"/>
    <s v="Retail"/>
    <s v="Affluent Customer"/>
    <s v="N"/>
    <s v="No"/>
    <n v="16"/>
    <m/>
  </r>
  <r>
    <n v="7719"/>
    <n v="59"/>
    <x v="844"/>
    <n v="266"/>
    <d v="2017-04-08T00:00:00"/>
    <b v="0"/>
    <s v="Approved"/>
    <s v="Solex"/>
    <s v="Standard"/>
    <s v="medium"/>
    <s v="large"/>
    <n v="1061.56"/>
    <n v="733.58"/>
    <d v="1993-07-20T00:00:00"/>
    <n v="327.9799999999999"/>
    <s v="Female"/>
    <n v="50"/>
    <d v="1984-08-31T00:00:00"/>
    <n v="38.086882657280562"/>
    <n v="0"/>
    <s v="Retail"/>
    <s v="Affluent Customer"/>
    <s v="N"/>
    <s v="No"/>
    <n v="16"/>
    <m/>
  </r>
  <r>
    <n v="16600"/>
    <n v="56"/>
    <x v="845"/>
    <n v="16"/>
    <d v="2017-12-14T00:00:00"/>
    <b v="1"/>
    <s v="Approved"/>
    <s v="OHM Cycles"/>
    <s v="Standard"/>
    <s v="medium"/>
    <s v="medium"/>
    <n v="183.86"/>
    <n v="137.9"/>
    <d v="1993-07-20T00:00:00"/>
    <n v="45.960000000000008"/>
    <s v="Female"/>
    <n v="16"/>
    <d v="1975-04-22T00:00:00"/>
    <n v="47.454005945268904"/>
    <n v="0"/>
    <s v="Retail"/>
    <s v="Mass Customer"/>
    <s v="N"/>
    <s v="Yes"/>
    <n v="14"/>
    <m/>
  </r>
  <r>
    <n v="10876"/>
    <n v="13"/>
    <x v="845"/>
    <n v="39"/>
    <d v="2017-11-21T00:00:00"/>
    <b v="1"/>
    <s v="Approved"/>
    <s v="Solex"/>
    <s v="Standard"/>
    <s v="medium"/>
    <s v="medium"/>
    <n v="1163.8900000000001"/>
    <n v="589.27"/>
    <d v="2009-03-08T00:00:00"/>
    <n v="574.62000000000012"/>
    <s v="Female"/>
    <n v="16"/>
    <d v="1975-04-22T00:00:00"/>
    <n v="47.454005945268904"/>
    <n v="0"/>
    <s v="Retail"/>
    <s v="Mass Customer"/>
    <s v="N"/>
    <s v="Yes"/>
    <n v="14"/>
    <m/>
  </r>
  <r>
    <n v="12680"/>
    <n v="34"/>
    <x v="845"/>
    <n v="193"/>
    <d v="2017-06-20T00:00:00"/>
    <b v="0"/>
    <s v="Approved"/>
    <s v="Norco Bicycles"/>
    <s v="Road"/>
    <s v="high"/>
    <s v="large"/>
    <n v="774.53"/>
    <n v="464.72"/>
    <d v="1995-12-19T00:00:00"/>
    <n v="309.80999999999995"/>
    <s v="Female"/>
    <n v="16"/>
    <d v="1975-04-22T00:00:00"/>
    <n v="47.454005945268904"/>
    <n v="0"/>
    <s v="Retail"/>
    <s v="Mass Customer"/>
    <s v="N"/>
    <s v="Yes"/>
    <n v="14"/>
    <m/>
  </r>
  <r>
    <n v="3653"/>
    <n v="53"/>
    <x v="845"/>
    <n v="196"/>
    <d v="2017-06-17T00:00:00"/>
    <b v="0"/>
    <s v="Approved"/>
    <s v="OHM Cycles"/>
    <s v="Standard"/>
    <s v="medium"/>
    <s v="medium"/>
    <n v="795.34"/>
    <n v="101.58"/>
    <d v="1997-10-04T00:00:00"/>
    <n v="693.76"/>
    <s v="Female"/>
    <n v="16"/>
    <d v="1975-04-22T00:00:00"/>
    <n v="47.454005945268904"/>
    <n v="0"/>
    <s v="Retail"/>
    <s v="Mass Customer"/>
    <s v="N"/>
    <s v="Yes"/>
    <n v="14"/>
    <m/>
  </r>
  <r>
    <n v="211"/>
    <n v="40"/>
    <x v="845"/>
    <n v="237"/>
    <d v="2017-05-07T00:00:00"/>
    <b v="1"/>
    <s v="Approved"/>
    <s v="OHM Cycles"/>
    <s v="Standard"/>
    <s v="high"/>
    <s v="medium"/>
    <n v="1458.17"/>
    <n v="874.9"/>
    <d v="2006-02-02T00:00:00"/>
    <n v="583.2700000000001"/>
    <s v="Female"/>
    <n v="16"/>
    <d v="1975-04-22T00:00:00"/>
    <n v="47.454005945268904"/>
    <n v="0"/>
    <s v="Retail"/>
    <s v="Mass Customer"/>
    <s v="N"/>
    <s v="Yes"/>
    <n v="14"/>
    <m/>
  </r>
  <r>
    <n v="12950"/>
    <n v="81"/>
    <x v="845"/>
    <n v="276"/>
    <d v="2017-03-29T00:00:00"/>
    <b v="1"/>
    <s v="Approved"/>
    <s v="Norco Bicycles"/>
    <s v="Standard"/>
    <s v="medium"/>
    <s v="small"/>
    <n v="586.45000000000005"/>
    <n v="521.94000000000005"/>
    <d v="2004-12-18T00:00:00"/>
    <n v="64.509999999999991"/>
    <s v="Female"/>
    <n v="16"/>
    <d v="1975-04-22T00:00:00"/>
    <n v="47.454005945268904"/>
    <n v="0"/>
    <s v="Retail"/>
    <s v="Mass Customer"/>
    <s v="N"/>
    <s v="Yes"/>
    <n v="14"/>
    <m/>
  </r>
  <r>
    <n v="6285"/>
    <n v="9"/>
    <x v="846"/>
    <n v="42"/>
    <d v="2017-11-18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70"/>
    <d v="1955-12-16T00:00:00"/>
    <n v="66.815649780568236"/>
    <s v="Budget/Accounting Analyst II"/>
    <s v="Manufacturing"/>
    <s v="High Net Worth"/>
    <s v="N"/>
    <s v="No"/>
    <n v="11"/>
    <m/>
  </r>
  <r>
    <n v="4292"/>
    <n v="0"/>
    <x v="846"/>
    <n v="122"/>
    <d v="2017-08-30T00:00:00"/>
    <b v="0"/>
    <s v="Approved"/>
    <s v="OHM Cycles"/>
    <s v="Standard"/>
    <s v="medium"/>
    <s v="medium"/>
    <n v="183.86"/>
    <n v="137.9"/>
    <d v="1997-10-04T00:00:00"/>
    <n v="45.960000000000008"/>
    <s v="Male"/>
    <n v="70"/>
    <d v="1955-12-16T00:00:00"/>
    <n v="66.815649780568236"/>
    <s v="Budget/Accounting Analyst II"/>
    <s v="Manufacturing"/>
    <s v="High Net Worth"/>
    <s v="N"/>
    <s v="No"/>
    <n v="11"/>
    <m/>
  </r>
  <r>
    <n v="13109"/>
    <n v="18"/>
    <x v="846"/>
    <n v="219"/>
    <d v="2017-05-25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70"/>
    <d v="1955-12-16T00:00:00"/>
    <n v="66.815649780568236"/>
    <s v="Budget/Accounting Analyst II"/>
    <s v="Manufacturing"/>
    <s v="High Net Worth"/>
    <s v="N"/>
    <s v="No"/>
    <n v="11"/>
    <m/>
  </r>
  <r>
    <n v="13801"/>
    <n v="28"/>
    <x v="846"/>
    <n v="224"/>
    <d v="2017-05-20T00:00:00"/>
    <b v="0"/>
    <s v="Approved"/>
    <s v="Solex"/>
    <s v="Road"/>
    <s v="medium"/>
    <s v="small"/>
    <n v="1703.52"/>
    <n v="1516.13"/>
    <d v="2011-04-16T00:00:00"/>
    <n v="187.38999999999987"/>
    <s v="Male"/>
    <n v="70"/>
    <d v="1955-12-16T00:00:00"/>
    <n v="66.815649780568236"/>
    <s v="Budget/Accounting Analyst II"/>
    <s v="Manufacturing"/>
    <s v="High Net Worth"/>
    <s v="N"/>
    <s v="No"/>
    <n v="11"/>
    <m/>
  </r>
  <r>
    <n v="8645"/>
    <n v="10"/>
    <x v="846"/>
    <n v="242"/>
    <d v="2017-05-02T00:00:00"/>
    <b v="0"/>
    <s v="Approved"/>
    <s v="Solex"/>
    <s v="Standard"/>
    <s v="medium"/>
    <s v="medium"/>
    <n v="1945.43"/>
    <n v="333.18"/>
    <d v="2002-08-31T00:00:00"/>
    <n v="1612.25"/>
    <s v="Male"/>
    <n v="70"/>
    <d v="1955-12-16T00:00:00"/>
    <n v="66.815649780568236"/>
    <s v="Budget/Accounting Analyst II"/>
    <s v="Manufacturing"/>
    <s v="High Net Worth"/>
    <s v="N"/>
    <s v="No"/>
    <n v="11"/>
    <m/>
  </r>
  <r>
    <n v="4649"/>
    <n v="4"/>
    <x v="847"/>
    <n v="5"/>
    <d v="2017-12-25T00:00:00"/>
    <b v="0"/>
    <s v="Approved"/>
    <s v="Giant Bicycles"/>
    <s v="Standard"/>
    <s v="high"/>
    <s v="medium"/>
    <n v="1129.1300000000001"/>
    <n v="677.48"/>
    <d v="2004-08-17T00:00:00"/>
    <n v="451.65000000000009"/>
    <s v="Female"/>
    <n v="5"/>
    <d v="1974-01-14T00:00:00"/>
    <n v="48.722499095953836"/>
    <s v="Web Developer IV"/>
    <s v="Argiculture"/>
    <s v="Affluent Customer"/>
    <s v="N"/>
    <s v="Yes"/>
    <n v="21"/>
    <m/>
  </r>
  <r>
    <n v="4478"/>
    <n v="0"/>
    <x v="848"/>
    <m/>
    <d v="2017-06-07T00:00:00"/>
    <m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</r>
  <r>
    <n v="17858"/>
    <n v="64"/>
    <x v="847"/>
    <n v="7"/>
    <d v="2017-12-23T00:00:00"/>
    <b v="1"/>
    <s v="Approved"/>
    <s v="Trek Bicycles"/>
    <s v="Standard"/>
    <s v="medium"/>
    <s v="large"/>
    <n v="1469.44"/>
    <n v="596.54999999999995"/>
    <d v="2010-11-05T00:00:00"/>
    <n v="872.8900000000001"/>
    <s v="Female"/>
    <n v="5"/>
    <d v="1974-01-14T00:00:00"/>
    <n v="48.722499095953836"/>
    <s v="Web Developer IV"/>
    <s v="Argiculture"/>
    <s v="Affluent Customer"/>
    <s v="N"/>
    <s v="Yes"/>
    <n v="21"/>
    <m/>
  </r>
  <r>
    <n v="11480"/>
    <n v="6"/>
    <x v="847"/>
    <n v="17"/>
    <d v="2017-12-13T00:00:00"/>
    <b v="1"/>
    <s v="Approved"/>
    <s v="OHM Cycles"/>
    <s v="Standard"/>
    <s v="high"/>
    <s v="medium"/>
    <n v="227.88"/>
    <n v="136.72999999999999"/>
    <d v="2003-02-07T00:00:00"/>
    <n v="91.15"/>
    <s v="Female"/>
    <n v="5"/>
    <d v="1974-01-14T00:00:00"/>
    <n v="48.722499095953836"/>
    <s v="Web Developer IV"/>
    <s v="Argiculture"/>
    <s v="Affluent Customer"/>
    <s v="N"/>
    <s v="Yes"/>
    <n v="21"/>
    <m/>
  </r>
  <r>
    <n v="8015"/>
    <n v="59"/>
    <x v="847"/>
    <n v="95"/>
    <d v="2017-09-26T00:00:00"/>
    <b v="0"/>
    <s v="Approved"/>
    <s v="Solex"/>
    <s v="Standard"/>
    <s v="medium"/>
    <s v="large"/>
    <n v="1061.56"/>
    <n v="733.58"/>
    <d v="1993-07-20T00:00:00"/>
    <n v="327.9799999999999"/>
    <s v="Female"/>
    <n v="5"/>
    <d v="1974-01-14T00:00:00"/>
    <n v="48.722499095953836"/>
    <s v="Web Developer IV"/>
    <s v="Argiculture"/>
    <s v="Affluent Customer"/>
    <s v="N"/>
    <s v="Yes"/>
    <n v="21"/>
    <m/>
  </r>
  <r>
    <n v="19408"/>
    <n v="90"/>
    <x v="847"/>
    <n v="128"/>
    <d v="2017-08-24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5"/>
    <d v="1974-01-14T00:00:00"/>
    <n v="48.722499095953836"/>
    <s v="Web Developer IV"/>
    <s v="Argiculture"/>
    <s v="Affluent Customer"/>
    <s v="N"/>
    <s v="Yes"/>
    <n v="21"/>
    <m/>
  </r>
  <r>
    <n v="19249"/>
    <n v="44"/>
    <x v="847"/>
    <n v="134"/>
    <d v="2017-08-18T00:00:00"/>
    <b v="1"/>
    <s v="Approved"/>
    <s v="WeareA2B"/>
    <s v="Standard"/>
    <s v="medium"/>
    <s v="medium"/>
    <n v="1769.64"/>
    <n v="108.76"/>
    <d v="2006-10-01T00:00:00"/>
    <n v="1660.88"/>
    <s v="Female"/>
    <n v="5"/>
    <d v="1974-01-14T00:00:00"/>
    <n v="48.722499095953836"/>
    <s v="Web Developer IV"/>
    <s v="Argiculture"/>
    <s v="Affluent Customer"/>
    <s v="N"/>
    <s v="Yes"/>
    <n v="21"/>
    <m/>
  </r>
  <r>
    <n v="286"/>
    <n v="56"/>
    <x v="847"/>
    <n v="145"/>
    <d v="2017-08-07T00:00:00"/>
    <b v="1"/>
    <s v="Approved"/>
    <s v="OHM Cycles"/>
    <s v="Standard"/>
    <s v="medium"/>
    <s v="medium"/>
    <n v="183.86"/>
    <n v="137.9"/>
    <d v="1993-07-20T00:00:00"/>
    <n v="45.960000000000008"/>
    <s v="Female"/>
    <n v="5"/>
    <d v="1974-01-14T00:00:00"/>
    <n v="48.722499095953836"/>
    <s v="Web Developer IV"/>
    <s v="Argiculture"/>
    <s v="Affluent Customer"/>
    <s v="N"/>
    <s v="Yes"/>
    <n v="21"/>
    <m/>
  </r>
  <r>
    <n v="15059"/>
    <n v="74"/>
    <x v="847"/>
    <n v="221"/>
    <d v="2017-05-23T00:00:00"/>
    <b v="0"/>
    <s v="Approved"/>
    <s v="WeareA2B"/>
    <s v="Standard"/>
    <s v="medium"/>
    <s v="medium"/>
    <n v="1228.07"/>
    <n v="400.91"/>
    <d v="2003-09-09T00:00:00"/>
    <n v="827.15999999999985"/>
    <s v="Female"/>
    <n v="5"/>
    <d v="1974-01-14T00:00:00"/>
    <n v="48.722499095953836"/>
    <s v="Web Developer IV"/>
    <s v="Argiculture"/>
    <s v="Affluent Customer"/>
    <s v="N"/>
    <s v="Yes"/>
    <n v="21"/>
    <m/>
  </r>
  <r>
    <n v="12256"/>
    <n v="26"/>
    <x v="847"/>
    <n v="238"/>
    <d v="2017-05-06T00:00:00"/>
    <b v="1"/>
    <s v="Approved"/>
    <s v="WeareA2B"/>
    <s v="Standard"/>
    <s v="medium"/>
    <s v="medium"/>
    <n v="1992.93"/>
    <n v="762.63"/>
    <d v="1991-11-10T00:00:00"/>
    <n v="1230.3000000000002"/>
    <s v="Female"/>
    <n v="5"/>
    <d v="1974-01-14T00:00:00"/>
    <n v="48.722499095953836"/>
    <s v="Web Developer IV"/>
    <s v="Argiculture"/>
    <s v="Affluent Customer"/>
    <s v="N"/>
    <s v="Yes"/>
    <n v="21"/>
    <m/>
  </r>
  <r>
    <n v="408"/>
    <n v="18"/>
    <x v="849"/>
    <n v="19"/>
    <d v="2017-12-11T00:00:00"/>
    <b v="0"/>
    <s v="Approved"/>
    <s v="Solex"/>
    <s v="Standard"/>
    <s v="medium"/>
    <s v="medium"/>
    <n v="575.27"/>
    <n v="431.45"/>
    <d v="2004-12-18T00:00:00"/>
    <n v="143.82"/>
    <s v="Male"/>
    <n v="65"/>
    <d v="1961-12-28T00:00:00"/>
    <n v="60.777293616184672"/>
    <s v="Analog Circuit Design manager"/>
    <s v="IT"/>
    <s v="Mass Customer"/>
    <s v="N"/>
    <s v="No"/>
    <n v="12"/>
    <m/>
  </r>
  <r>
    <n v="1991"/>
    <n v="85"/>
    <x v="849"/>
    <n v="112"/>
    <d v="2017-09-09T00:00:00"/>
    <b v="0"/>
    <s v="Approved"/>
    <s v="WeareA2B"/>
    <s v="Standard"/>
    <s v="medium"/>
    <s v="medium"/>
    <n v="752.64"/>
    <n v="205.36"/>
    <d v="1999-06-23T00:00:00"/>
    <n v="547.28"/>
    <s v="Male"/>
    <n v="65"/>
    <d v="1961-12-28T00:00:00"/>
    <n v="60.777293616184672"/>
    <s v="Analog Circuit Design manager"/>
    <s v="IT"/>
    <s v="Mass Customer"/>
    <s v="N"/>
    <s v="No"/>
    <n v="12"/>
    <m/>
  </r>
  <r>
    <n v="5608"/>
    <n v="3"/>
    <x v="849"/>
    <n v="123"/>
    <d v="2017-08-29T00:00:00"/>
    <b v="1"/>
    <s v="Approved"/>
    <s v="Trek Bicycles"/>
    <s v="Standard"/>
    <s v="medium"/>
    <s v="large"/>
    <n v="2091.4699999999998"/>
    <n v="388.92"/>
    <d v="1991-01-21T00:00:00"/>
    <n v="1702.5499999999997"/>
    <s v="Male"/>
    <n v="65"/>
    <d v="1961-12-28T00:00:00"/>
    <n v="60.777293616184672"/>
    <s v="Analog Circuit Design manager"/>
    <s v="IT"/>
    <s v="Mass Customer"/>
    <s v="N"/>
    <s v="No"/>
    <n v="12"/>
    <m/>
  </r>
  <r>
    <n v="17612"/>
    <n v="65"/>
    <x v="849"/>
    <n v="167"/>
    <d v="2017-07-16T00:00:00"/>
    <b v="1"/>
    <s v="Approved"/>
    <s v="WeareA2B"/>
    <s v="Standard"/>
    <s v="medium"/>
    <s v="medium"/>
    <n v="1807.45"/>
    <n v="778.69"/>
    <d v="2016-02-04T00:00:00"/>
    <n v="1028.76"/>
    <s v="Male"/>
    <n v="65"/>
    <d v="1961-12-28T00:00:00"/>
    <n v="60.777293616184672"/>
    <s v="Analog Circuit Design manager"/>
    <s v="IT"/>
    <s v="Mass Customer"/>
    <s v="N"/>
    <s v="No"/>
    <n v="12"/>
    <m/>
  </r>
  <r>
    <n v="3841"/>
    <n v="20"/>
    <x v="849"/>
    <n v="306"/>
    <d v="2017-02-27T00:00:00"/>
    <b v="1"/>
    <s v="Approved"/>
    <s v="Trek Bicycles"/>
    <s v="Standard"/>
    <s v="medium"/>
    <s v="small"/>
    <n v="1775.81"/>
    <n v="1580.47"/>
    <d v="2014-03-03T00:00:00"/>
    <n v="195.33999999999992"/>
    <s v="Male"/>
    <n v="65"/>
    <d v="1961-12-28T00:00:00"/>
    <n v="60.777293616184672"/>
    <s v="Analog Circuit Design manager"/>
    <s v="IT"/>
    <s v="Mass Customer"/>
    <s v="N"/>
    <s v="No"/>
    <n v="12"/>
    <m/>
  </r>
  <r>
    <n v="6394"/>
    <n v="82"/>
    <x v="849"/>
    <n v="310"/>
    <d v="2017-02-23T00:00:00"/>
    <b v="0"/>
    <s v="Approved"/>
    <s v="Norco Bicycles"/>
    <s v="Standard"/>
    <s v="high"/>
    <s v="medium"/>
    <n v="1148.6400000000001"/>
    <n v="689.18"/>
    <d v="1992-10-02T00:00:00"/>
    <n v="459.46000000000015"/>
    <s v="Male"/>
    <n v="65"/>
    <d v="1961-12-28T00:00:00"/>
    <n v="60.777293616184672"/>
    <s v="Analog Circuit Design manager"/>
    <s v="IT"/>
    <s v="Mass Customer"/>
    <s v="N"/>
    <s v="No"/>
    <n v="12"/>
    <m/>
  </r>
  <r>
    <n v="11120"/>
    <n v="30"/>
    <x v="849"/>
    <n v="322"/>
    <d v="2017-02-11T00:00:00"/>
    <b v="1"/>
    <s v="Approved"/>
    <s v="Solex"/>
    <s v="Standard"/>
    <s v="high"/>
    <s v="medium"/>
    <n v="748.17"/>
    <n v="448.9"/>
    <d v="2015-04-11T00:00:00"/>
    <n v="299.27"/>
    <s v="Male"/>
    <n v="65"/>
    <d v="1961-12-28T00:00:00"/>
    <n v="60.777293616184672"/>
    <s v="Analog Circuit Design manager"/>
    <s v="IT"/>
    <s v="Mass Customer"/>
    <s v="N"/>
    <s v="No"/>
    <n v="12"/>
    <m/>
  </r>
  <r>
    <n v="5351"/>
    <n v="53"/>
    <x v="849"/>
    <n v="363"/>
    <d v="2017-01-01T00:00:00"/>
    <b v="1"/>
    <s v="Approved"/>
    <s v="OHM Cycles"/>
    <s v="Standard"/>
    <s v="medium"/>
    <s v="medium"/>
    <n v="795.34"/>
    <n v="101.58"/>
    <d v="2005-10-22T00:00:00"/>
    <n v="693.76"/>
    <s v="Male"/>
    <n v="65"/>
    <d v="1961-12-28T00:00:00"/>
    <n v="60.777293616184672"/>
    <s v="Analog Circuit Design manager"/>
    <s v="IT"/>
    <s v="Mass Customer"/>
    <s v="N"/>
    <s v="No"/>
    <n v="12"/>
    <m/>
  </r>
  <r>
    <n v="1592"/>
    <n v="77"/>
    <x v="850"/>
    <n v="49"/>
    <d v="2017-11-11T00:00:00"/>
    <b v="0"/>
    <s v="Approved"/>
    <s v="WeareA2B"/>
    <s v="Standard"/>
    <s v="medium"/>
    <s v="medium"/>
    <n v="1769.64"/>
    <n v="108.76"/>
    <d v="2011-05-09T00:00:00"/>
    <n v="1660.88"/>
    <s v="Female"/>
    <n v="10"/>
    <d v="1984-02-05T00:00:00"/>
    <n v="38.656745671296306"/>
    <s v="Software Consultant"/>
    <s v="IT"/>
    <s v="High Net Worth"/>
    <s v="N"/>
    <s v="Yes"/>
    <n v="13"/>
    <m/>
  </r>
  <r>
    <n v="8890"/>
    <n v="0"/>
    <x v="850"/>
    <n v="86"/>
    <d v="2017-10-05T00:00:00"/>
    <b v="0"/>
    <s v="Approved"/>
    <s v="OHM Cycles"/>
    <s v="Standard"/>
    <s v="medium"/>
    <s v="medium"/>
    <n v="183.86"/>
    <n v="137.9"/>
    <d v="1998-12-17T00:00:00"/>
    <n v="45.960000000000008"/>
    <s v="Female"/>
    <n v="10"/>
    <d v="1984-02-05T00:00:00"/>
    <n v="38.656745671296306"/>
    <s v="Software Consultant"/>
    <s v="IT"/>
    <s v="High Net Worth"/>
    <s v="N"/>
    <s v="Yes"/>
    <n v="13"/>
    <m/>
  </r>
  <r>
    <n v="5635"/>
    <n v="5"/>
    <x v="850"/>
    <n v="134"/>
    <d v="2017-08-18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10"/>
    <d v="1984-02-05T00:00:00"/>
    <n v="38.656745671296306"/>
    <s v="Software Consultant"/>
    <s v="IT"/>
    <s v="High Net Worth"/>
    <s v="N"/>
    <s v="Yes"/>
    <n v="13"/>
    <m/>
  </r>
  <r>
    <n v="1424"/>
    <n v="7"/>
    <x v="850"/>
    <n v="150"/>
    <d v="2017-08-02T00:00:00"/>
    <b v="1"/>
    <s v="Approved"/>
    <s v="Giant Bicycles"/>
    <s v="Standard"/>
    <s v="medium"/>
    <s v="small"/>
    <n v="1311.44"/>
    <n v="1167.18"/>
    <d v="1995-12-19T00:00:00"/>
    <n v="144.26"/>
    <s v="Female"/>
    <n v="10"/>
    <d v="1984-02-05T00:00:00"/>
    <n v="38.656745671296306"/>
    <s v="Software Consultant"/>
    <s v="IT"/>
    <s v="High Net Worth"/>
    <s v="N"/>
    <s v="Yes"/>
    <n v="13"/>
    <m/>
  </r>
  <r>
    <n v="11347"/>
    <n v="4"/>
    <x v="850"/>
    <n v="185"/>
    <d v="2017-06-28T00:00:00"/>
    <b v="0"/>
    <s v="Approved"/>
    <s v="Solex"/>
    <s v="Standard"/>
    <s v="medium"/>
    <s v="medium"/>
    <n v="1483.2"/>
    <n v="99.59"/>
    <d v="2015-05-21T00:00:00"/>
    <n v="1383.6100000000001"/>
    <s v="Female"/>
    <n v="10"/>
    <d v="1984-02-05T00:00:00"/>
    <n v="38.656745671296306"/>
    <s v="Software Consultant"/>
    <s v="IT"/>
    <s v="High Net Worth"/>
    <s v="N"/>
    <s v="Yes"/>
    <n v="13"/>
    <m/>
  </r>
  <r>
    <n v="10017"/>
    <n v="72"/>
    <x v="850"/>
    <n v="203"/>
    <d v="2017-06-10T00:00:00"/>
    <b v="0"/>
    <s v="Approved"/>
    <s v="OHM Cycles"/>
    <s v="Standard"/>
    <s v="medium"/>
    <s v="medium"/>
    <n v="912.52"/>
    <n v="141.4"/>
    <d v="2015-06-17T00:00:00"/>
    <n v="771.12"/>
    <s v="Female"/>
    <n v="10"/>
    <d v="1984-02-05T00:00:00"/>
    <n v="38.656745671296306"/>
    <s v="Software Consultant"/>
    <s v="IT"/>
    <s v="High Net Worth"/>
    <s v="N"/>
    <s v="Yes"/>
    <n v="13"/>
    <m/>
  </r>
  <r>
    <n v="18700"/>
    <n v="81"/>
    <x v="851"/>
    <n v="124"/>
    <d v="2017-08-28T00:00:00"/>
    <b v="1"/>
    <s v="Approved"/>
    <s v="Norco Bicycles"/>
    <s v="Standard"/>
    <s v="medium"/>
    <s v="small"/>
    <n v="586.45000000000005"/>
    <n v="521.94000000000005"/>
    <d v="1998-12-16T00:00:00"/>
    <n v="64.509999999999991"/>
    <s v="Male"/>
    <n v="12"/>
    <d v="1964-03-12T00:00:00"/>
    <n v="58.571814164129876"/>
    <n v="0"/>
    <s v="n/a"/>
    <s v="Affluent Customer"/>
    <s v="N"/>
    <s v="Yes"/>
    <n v="8"/>
    <m/>
  </r>
  <r>
    <n v="11844"/>
    <n v="38"/>
    <x v="851"/>
    <n v="163"/>
    <d v="2017-07-20T00:00:00"/>
    <b v="1"/>
    <s v="Approved"/>
    <s v="Solex"/>
    <s v="Standard"/>
    <s v="medium"/>
    <s v="medium"/>
    <n v="1577.53"/>
    <n v="826.51"/>
    <d v="2008-03-19T00:00:00"/>
    <n v="751.02"/>
    <s v="Male"/>
    <n v="12"/>
    <d v="1964-03-12T00:00:00"/>
    <n v="58.571814164129876"/>
    <n v="0"/>
    <s v="n/a"/>
    <s v="Affluent Customer"/>
    <s v="N"/>
    <s v="Yes"/>
    <n v="8"/>
    <m/>
  </r>
  <r>
    <n v="12230"/>
    <n v="58"/>
    <x v="851"/>
    <n v="235"/>
    <d v="2017-05-09T00:00:00"/>
    <b v="0"/>
    <s v="Approved"/>
    <s v="OHM Cycles"/>
    <s v="Standard"/>
    <s v="medium"/>
    <s v="medium"/>
    <n v="912.52"/>
    <n v="141.4"/>
    <d v="2015-10-18T00:00:00"/>
    <n v="771.12"/>
    <s v="Male"/>
    <n v="12"/>
    <d v="1964-03-12T00:00:00"/>
    <n v="58.571814164129876"/>
    <n v="0"/>
    <s v="n/a"/>
    <s v="Affluent Customer"/>
    <s v="N"/>
    <s v="Yes"/>
    <n v="8"/>
    <m/>
  </r>
  <r>
    <n v="17197"/>
    <n v="88"/>
    <x v="851"/>
    <n v="259"/>
    <d v="2017-04-15T00:00:00"/>
    <b v="0"/>
    <s v="Approved"/>
    <s v="Norco Bicycles"/>
    <s v="Standard"/>
    <s v="medium"/>
    <s v="medium"/>
    <n v="1198.46"/>
    <n v="381.1"/>
    <d v="1998-12-16T00:00:00"/>
    <n v="817.36"/>
    <s v="Male"/>
    <n v="12"/>
    <d v="1964-03-12T00:00:00"/>
    <n v="58.571814164129876"/>
    <n v="0"/>
    <s v="n/a"/>
    <s v="Affluent Customer"/>
    <s v="N"/>
    <s v="Yes"/>
    <n v="8"/>
    <m/>
  </r>
  <r>
    <n v="8861"/>
    <n v="61"/>
    <x v="851"/>
    <n v="275"/>
    <d v="2017-03-30T00:00:00"/>
    <b v="0"/>
    <s v="Approved"/>
    <s v="OHM Cycles"/>
    <s v="Standard"/>
    <s v="low"/>
    <s v="medium"/>
    <n v="71.16"/>
    <n v="56.93"/>
    <d v="2005-10-22T00:00:00"/>
    <n v="14.229999999999997"/>
    <s v="Male"/>
    <n v="12"/>
    <d v="1964-03-12T00:00:00"/>
    <n v="58.571814164129876"/>
    <n v="0"/>
    <s v="n/a"/>
    <s v="Affluent Customer"/>
    <s v="N"/>
    <s v="Yes"/>
    <n v="8"/>
    <m/>
  </r>
  <r>
    <n v="18785"/>
    <n v="79"/>
    <x v="851"/>
    <n v="295"/>
    <d v="2017-03-10T00:00:00"/>
    <b v="0"/>
    <s v="Approved"/>
    <s v="Norco Bicycles"/>
    <s v="Standard"/>
    <s v="medium"/>
    <s v="medium"/>
    <n v="1555.58"/>
    <n v="818.01"/>
    <d v="2015-08-02T00:00:00"/>
    <n v="737.56999999999994"/>
    <s v="Male"/>
    <n v="12"/>
    <d v="1964-03-12T00:00:00"/>
    <n v="58.571814164129876"/>
    <n v="0"/>
    <s v="n/a"/>
    <s v="Affluent Customer"/>
    <s v="N"/>
    <s v="Yes"/>
    <n v="8"/>
    <m/>
  </r>
  <r>
    <n v="802"/>
    <n v="36"/>
    <x v="852"/>
    <n v="2"/>
    <d v="2017-12-28T00:00:00"/>
    <b v="0"/>
    <s v="Approved"/>
    <s v="Solex"/>
    <s v="Standard"/>
    <s v="low"/>
    <s v="medium"/>
    <n v="945.04"/>
    <n v="507.58"/>
    <d v="1995-12-19T00:00:00"/>
    <n v="437.46"/>
    <s v="Female"/>
    <n v="12"/>
    <d v="1998-12-26T00:00:00"/>
    <n v="23.758115534310004"/>
    <s v="Community Outreach Specialist"/>
    <s v="Entertainment"/>
    <s v="Mass Customer"/>
    <s v="N"/>
    <s v="No"/>
    <n v="4"/>
    <m/>
  </r>
  <r>
    <n v="3830"/>
    <n v="96"/>
    <x v="852"/>
    <n v="67"/>
    <d v="2017-10-24T00:00:00"/>
    <b v="0"/>
    <s v="Approved"/>
    <s v="WeareA2B"/>
    <s v="Road"/>
    <s v="low"/>
    <s v="small"/>
    <n v="1172.78"/>
    <n v="1043.77"/>
    <d v="2002-10-10T00:00:00"/>
    <n v="129.01"/>
    <s v="Female"/>
    <n v="12"/>
    <d v="1998-12-26T00:00:00"/>
    <n v="23.758115534310004"/>
    <s v="Community Outreach Specialist"/>
    <s v="Entertainment"/>
    <s v="Mass Customer"/>
    <s v="N"/>
    <s v="No"/>
    <n v="4"/>
    <m/>
  </r>
  <r>
    <n v="5343"/>
    <n v="37"/>
    <x v="852"/>
    <n v="172"/>
    <d v="2017-07-11T00:00:00"/>
    <b v="0"/>
    <s v="Cancelled"/>
    <s v="OHM Cycles"/>
    <s v="Standard"/>
    <s v="low"/>
    <s v="medium"/>
    <n v="1793.43"/>
    <n v="248.82"/>
    <d v="1999-07-20T00:00:00"/>
    <n v="1544.6100000000001"/>
    <s v="Female"/>
    <n v="12"/>
    <d v="1998-12-26T00:00:00"/>
    <n v="23.758115534310004"/>
    <s v="Community Outreach Specialist"/>
    <s v="Entertainment"/>
    <s v="Mass Customer"/>
    <s v="N"/>
    <s v="No"/>
    <n v="4"/>
    <m/>
  </r>
  <r>
    <n v="299"/>
    <n v="13"/>
    <x v="852"/>
    <n v="220"/>
    <d v="2017-05-24T00:00:00"/>
    <b v="0"/>
    <s v="Approved"/>
    <s v="Solex"/>
    <s v="Standard"/>
    <s v="medium"/>
    <s v="medium"/>
    <n v="1163.8900000000001"/>
    <n v="589.27"/>
    <d v="2016-07-09T00:00:00"/>
    <n v="574.62000000000012"/>
    <s v="Female"/>
    <n v="12"/>
    <d v="1998-12-26T00:00:00"/>
    <n v="23.758115534310004"/>
    <s v="Community Outreach Specialist"/>
    <s v="Entertainment"/>
    <s v="Mass Customer"/>
    <s v="N"/>
    <s v="No"/>
    <n v="4"/>
    <m/>
  </r>
  <r>
    <n v="5229"/>
    <n v="65"/>
    <x v="852"/>
    <n v="287"/>
    <d v="2017-03-18T00:00:00"/>
    <b v="1"/>
    <s v="Approved"/>
    <s v="WeareA2B"/>
    <s v="Standard"/>
    <s v="medium"/>
    <s v="medium"/>
    <n v="1807.45"/>
    <n v="778.69"/>
    <d v="2015-05-21T00:00:00"/>
    <n v="1028.76"/>
    <s v="Female"/>
    <n v="12"/>
    <d v="1998-12-26T00:00:00"/>
    <n v="23.758115534310004"/>
    <s v="Community Outreach Specialist"/>
    <s v="Entertainment"/>
    <s v="Mass Customer"/>
    <s v="N"/>
    <s v="No"/>
    <n v="4"/>
    <m/>
  </r>
  <r>
    <n v="13406"/>
    <n v="25"/>
    <x v="852"/>
    <n v="303"/>
    <d v="2017-03-02T00:00:00"/>
    <b v="0"/>
    <s v="Approved"/>
    <s v="Giant Bicycles"/>
    <s v="Road"/>
    <s v="medium"/>
    <s v="medium"/>
    <n v="1538.99"/>
    <n v="829.65"/>
    <d v="2016-02-04T00:00:00"/>
    <n v="709.34"/>
    <s v="Female"/>
    <n v="12"/>
    <d v="1998-12-26T00:00:00"/>
    <n v="23.758115534310004"/>
    <s v="Community Outreach Specialist"/>
    <s v="Entertainment"/>
    <s v="Mass Customer"/>
    <s v="N"/>
    <s v="No"/>
    <n v="4"/>
    <m/>
  </r>
  <r>
    <n v="9944"/>
    <n v="71"/>
    <x v="853"/>
    <n v="72"/>
    <d v="2017-10-19T00:00:00"/>
    <b v="0"/>
    <s v="Approved"/>
    <s v="Solex"/>
    <s v="Standard"/>
    <s v="high"/>
    <s v="large"/>
    <n v="1842.92"/>
    <n v="1105.75"/>
    <d v="2011-01-10T00:00:00"/>
    <n v="737.17000000000007"/>
    <s v="Male"/>
    <n v="77"/>
    <d v="1985-02-12T00:00:00"/>
    <n v="37.634827862760012"/>
    <n v="0"/>
    <s v="Financial Services"/>
    <s v="Affluent Customer"/>
    <s v="N"/>
    <s v="Yes"/>
    <n v="20"/>
    <m/>
  </r>
  <r>
    <n v="16864"/>
    <n v="87"/>
    <x v="853"/>
    <n v="77"/>
    <d v="2017-10-14T00:00:00"/>
    <b v="0"/>
    <s v="Approved"/>
    <s v="Giant Bicycles"/>
    <s v="Standard"/>
    <s v="high"/>
    <s v="medium"/>
    <n v="1179"/>
    <n v="707.4"/>
    <d v="2005-05-10T00:00:00"/>
    <n v="471.6"/>
    <s v="Male"/>
    <n v="77"/>
    <d v="1985-02-12T00:00:00"/>
    <n v="37.634827862760012"/>
    <n v="0"/>
    <s v="Financial Services"/>
    <s v="Affluent Customer"/>
    <s v="N"/>
    <s v="Yes"/>
    <n v="20"/>
    <m/>
  </r>
  <r>
    <n v="3631"/>
    <n v="10"/>
    <x v="853"/>
    <n v="129"/>
    <d v="2017-08-23T00:00:00"/>
    <b v="0"/>
    <s v="Approved"/>
    <s v="WeareA2B"/>
    <s v="Touring"/>
    <s v="medium"/>
    <s v="medium"/>
    <n v="1466.68"/>
    <n v="363.25"/>
    <d v="2005-12-07T00:00:00"/>
    <n v="1103.43"/>
    <s v="Male"/>
    <n v="77"/>
    <d v="1985-02-12T00:00:00"/>
    <n v="37.634827862760012"/>
    <n v="0"/>
    <s v="Financial Services"/>
    <s v="Affluent Customer"/>
    <s v="N"/>
    <s v="Yes"/>
    <n v="20"/>
    <m/>
  </r>
  <r>
    <n v="14835"/>
    <n v="37"/>
    <x v="853"/>
    <n v="139"/>
    <d v="2017-08-13T00:00:00"/>
    <b v="1"/>
    <s v="Approved"/>
    <s v="OHM Cycles"/>
    <s v="Standard"/>
    <s v="low"/>
    <s v="medium"/>
    <n v="1793.43"/>
    <n v="248.82"/>
    <d v="2008-03-19T00:00:00"/>
    <n v="1544.6100000000001"/>
    <s v="Male"/>
    <n v="77"/>
    <d v="1985-02-12T00:00:00"/>
    <n v="37.634827862760012"/>
    <n v="0"/>
    <s v="Financial Services"/>
    <s v="Affluent Customer"/>
    <s v="N"/>
    <s v="Yes"/>
    <n v="20"/>
    <m/>
  </r>
  <r>
    <n v="8489"/>
    <n v="15"/>
    <x v="853"/>
    <n v="203"/>
    <d v="2017-06-10T00:00:00"/>
    <b v="0"/>
    <s v="Approved"/>
    <s v="Norco Bicycles"/>
    <s v="Standard"/>
    <s v="low"/>
    <s v="medium"/>
    <n v="958.74"/>
    <n v="748.9"/>
    <d v="2005-12-07T00:00:00"/>
    <n v="209.84000000000003"/>
    <s v="Male"/>
    <n v="77"/>
    <d v="1985-02-12T00:00:00"/>
    <n v="37.634827862760012"/>
    <n v="0"/>
    <s v="Financial Services"/>
    <s v="Affluent Customer"/>
    <s v="N"/>
    <s v="Yes"/>
    <n v="20"/>
    <m/>
  </r>
  <r>
    <n v="82"/>
    <n v="21"/>
    <x v="853"/>
    <n v="247"/>
    <d v="2017-04-27T00:00:00"/>
    <b v="1"/>
    <s v="Approved"/>
    <s v="Solex"/>
    <s v="Standard"/>
    <s v="medium"/>
    <s v="large"/>
    <n v="1071.23"/>
    <n v="380.74"/>
    <d v="2011-05-07T00:00:00"/>
    <n v="690.49"/>
    <s v="Male"/>
    <n v="77"/>
    <d v="1985-02-12T00:00:00"/>
    <n v="37.634827862760012"/>
    <n v="0"/>
    <s v="Financial Services"/>
    <s v="Affluent Customer"/>
    <s v="N"/>
    <s v="Yes"/>
    <n v="20"/>
    <m/>
  </r>
  <r>
    <n v="126"/>
    <n v="53"/>
    <x v="853"/>
    <n v="273"/>
    <d v="2017-04-01T00:00:00"/>
    <b v="0"/>
    <s v="Approved"/>
    <s v="OHM Cycles"/>
    <s v="Standard"/>
    <s v="medium"/>
    <s v="medium"/>
    <n v="795.34"/>
    <n v="101.58"/>
    <d v="2003-07-21T00:00:00"/>
    <n v="693.76"/>
    <s v="Male"/>
    <n v="77"/>
    <d v="1985-02-12T00:00:00"/>
    <n v="37.634827862760012"/>
    <n v="0"/>
    <s v="Financial Services"/>
    <s v="Affluent Customer"/>
    <s v="N"/>
    <s v="Yes"/>
    <n v="20"/>
    <m/>
  </r>
  <r>
    <n v="1327"/>
    <n v="99"/>
    <x v="853"/>
    <n v="285"/>
    <d v="2017-03-20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77"/>
    <d v="1985-02-12T00:00:00"/>
    <n v="37.634827862760012"/>
    <n v="0"/>
    <s v="Financial Services"/>
    <s v="Affluent Customer"/>
    <s v="N"/>
    <s v="Yes"/>
    <n v="20"/>
    <m/>
  </r>
  <r>
    <n v="7614"/>
    <n v="7"/>
    <x v="854"/>
    <n v="143"/>
    <d v="2017-08-09T00:00:00"/>
    <b v="1"/>
    <s v="Approved"/>
    <s v="Giant Bicycles"/>
    <s v="Standard"/>
    <s v="medium"/>
    <s v="small"/>
    <n v="1311.44"/>
    <n v="1167.18"/>
    <d v="1992-10-11T00:00:00"/>
    <n v="144.26"/>
    <s v="Female"/>
    <n v="79"/>
    <d v="1998-11-27T00:00:00"/>
    <n v="23.837567589104523"/>
    <s v="Operator"/>
    <s v="Manufacturing"/>
    <s v="High Net Worth"/>
    <s v="N"/>
    <s v="No"/>
    <n v="1"/>
    <m/>
  </r>
  <r>
    <n v="18843"/>
    <n v="56"/>
    <x v="855"/>
    <n v="58"/>
    <d v="2017-11-02T00:00:00"/>
    <b v="1"/>
    <s v="Approved"/>
    <s v="OHM Cycles"/>
    <s v="Standard"/>
    <s v="medium"/>
    <s v="medium"/>
    <n v="183.86"/>
    <n v="137.9"/>
    <d v="1997-10-04T00:00:00"/>
    <n v="45.960000000000008"/>
    <s v="Male"/>
    <n v="66"/>
    <d v="1982-09-21T00:00:00"/>
    <n v="40.032088136732618"/>
    <s v="Accounting Assistant IV"/>
    <s v="Manufacturing"/>
    <s v="Affluent Customer"/>
    <s v="N"/>
    <s v="No"/>
    <n v="4"/>
    <m/>
  </r>
  <r>
    <n v="14976"/>
    <n v="12"/>
    <x v="855"/>
    <n v="65"/>
    <d v="2017-10-26T00:00:00"/>
    <b v="0"/>
    <s v="Approved"/>
    <s v="WeareA2B"/>
    <s v="Standard"/>
    <s v="medium"/>
    <s v="medium"/>
    <n v="1231.1500000000001"/>
    <n v="161.6"/>
    <d v="2004-08-17T00:00:00"/>
    <n v="1069.5500000000002"/>
    <s v="Male"/>
    <n v="66"/>
    <d v="1982-09-21T00:00:00"/>
    <n v="40.032088136732618"/>
    <s v="Accounting Assistant IV"/>
    <s v="Manufacturing"/>
    <s v="Affluent Customer"/>
    <s v="N"/>
    <s v="No"/>
    <n v="4"/>
    <m/>
  </r>
  <r>
    <n v="13501"/>
    <n v="16"/>
    <x v="855"/>
    <n v="68"/>
    <d v="2017-10-23T00:00:00"/>
    <b v="1"/>
    <s v="Approved"/>
    <s v="Norco Bicycles"/>
    <s v="Standard"/>
    <s v="high"/>
    <s v="small"/>
    <n v="1661.92"/>
    <n v="1479.11"/>
    <d v="1994-09-09T00:00:00"/>
    <n v="182.81000000000017"/>
    <s v="Male"/>
    <n v="66"/>
    <d v="1982-09-21T00:00:00"/>
    <n v="40.032088136732618"/>
    <s v="Accounting Assistant IV"/>
    <s v="Manufacturing"/>
    <s v="Affluent Customer"/>
    <s v="N"/>
    <s v="No"/>
    <n v="4"/>
    <m/>
  </r>
  <r>
    <n v="7187"/>
    <n v="67"/>
    <x v="855"/>
    <n v="111"/>
    <d v="2017-09-10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66"/>
    <d v="1982-09-21T00:00:00"/>
    <n v="40.032088136732618"/>
    <s v="Accounting Assistant IV"/>
    <s v="Manufacturing"/>
    <s v="Affluent Customer"/>
    <s v="N"/>
    <s v="No"/>
    <n v="4"/>
    <m/>
  </r>
  <r>
    <n v="5796"/>
    <n v="16"/>
    <x v="855"/>
    <n v="114"/>
    <d v="2017-09-07T00:00:00"/>
    <b v="0"/>
    <s v="Approved"/>
    <s v="Norco Bicycles"/>
    <s v="Standard"/>
    <s v="high"/>
    <s v="small"/>
    <n v="1661.92"/>
    <n v="1479.11"/>
    <d v="1994-09-09T00:00:00"/>
    <n v="182.81000000000017"/>
    <s v="Male"/>
    <n v="66"/>
    <d v="1982-09-21T00:00:00"/>
    <n v="40.032088136732618"/>
    <s v="Accounting Assistant IV"/>
    <s v="Manufacturing"/>
    <s v="Affluent Customer"/>
    <s v="N"/>
    <s v="No"/>
    <n v="4"/>
    <m/>
  </r>
  <r>
    <n v="11687"/>
    <n v="10"/>
    <x v="855"/>
    <n v="264"/>
    <d v="2017-04-10T00:00:00"/>
    <b v="0"/>
    <s v="Approved"/>
    <s v="WeareA2B"/>
    <s v="Touring"/>
    <s v="medium"/>
    <s v="medium"/>
    <n v="1466.68"/>
    <n v="363.25"/>
    <d v="2014-03-03T00:00:00"/>
    <n v="1103.43"/>
    <s v="Male"/>
    <n v="66"/>
    <d v="1982-09-21T00:00:00"/>
    <n v="40.032088136732618"/>
    <s v="Accounting Assistant IV"/>
    <s v="Manufacturing"/>
    <s v="Affluent Customer"/>
    <s v="N"/>
    <s v="No"/>
    <n v="4"/>
    <m/>
  </r>
  <r>
    <n v="3055"/>
    <n v="86"/>
    <x v="855"/>
    <n v="334"/>
    <d v="2017-01-30T00:00:00"/>
    <b v="0"/>
    <s v="Approved"/>
    <s v="OHM Cycles"/>
    <s v="Standard"/>
    <s v="medium"/>
    <s v="medium"/>
    <n v="235.63"/>
    <n v="125.07"/>
    <d v="2004-08-07T00:00:00"/>
    <n v="110.56"/>
    <s v="Male"/>
    <n v="66"/>
    <d v="1982-09-21T00:00:00"/>
    <n v="40.032088136732618"/>
    <s v="Accounting Assistant IV"/>
    <s v="Manufacturing"/>
    <s v="Affluent Customer"/>
    <s v="N"/>
    <s v="No"/>
    <n v="4"/>
    <m/>
  </r>
  <r>
    <n v="10974"/>
    <n v="33"/>
    <x v="856"/>
    <n v="13"/>
    <d v="2017-12-17T00:00:00"/>
    <b v="0"/>
    <s v="Approved"/>
    <s v="OHM Cycles"/>
    <s v="Road"/>
    <s v="medium"/>
    <s v="small"/>
    <n v="1810"/>
    <n v="1610.9"/>
    <d v="2008-03-19T00:00:00"/>
    <n v="199.09999999999991"/>
    <s v="Male"/>
    <n v="30"/>
    <d v="1980-09-24T00:00:00"/>
    <n v="42.02386895896754"/>
    <s v="Financial Analyst"/>
    <s v="Financial Services"/>
    <s v="High Net Worth"/>
    <s v="N"/>
    <s v="No"/>
    <n v="20"/>
    <m/>
  </r>
  <r>
    <n v="8893"/>
    <n v="64"/>
    <x v="856"/>
    <n v="46"/>
    <d v="2017-11-14T00:00:00"/>
    <b v="0"/>
    <s v="Approved"/>
    <s v="Giant Bicycles"/>
    <s v="Standard"/>
    <s v="high"/>
    <s v="small"/>
    <n v="1977.36"/>
    <n v="1759.85"/>
    <d v="2011-08-24T00:00:00"/>
    <n v="217.51"/>
    <s v="Male"/>
    <n v="30"/>
    <d v="1980-09-24T00:00:00"/>
    <n v="42.02386895896754"/>
    <s v="Financial Analyst"/>
    <s v="Financial Services"/>
    <s v="High Net Worth"/>
    <s v="N"/>
    <s v="No"/>
    <n v="20"/>
    <m/>
  </r>
  <r>
    <n v="535"/>
    <n v="30"/>
    <x v="856"/>
    <n v="63"/>
    <d v="2017-10-28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30"/>
    <d v="1980-09-24T00:00:00"/>
    <n v="42.02386895896754"/>
    <s v="Financial Analyst"/>
    <s v="Financial Services"/>
    <s v="High Net Worth"/>
    <s v="N"/>
    <s v="No"/>
    <n v="20"/>
    <m/>
  </r>
  <r>
    <n v="14223"/>
    <n v="22"/>
    <x v="856"/>
    <n v="69"/>
    <d v="2017-10-22T00:00:00"/>
    <b v="1"/>
    <s v="Approved"/>
    <s v="Solex"/>
    <s v="Standard"/>
    <s v="medium"/>
    <s v="medium"/>
    <n v="575.27"/>
    <n v="431.45"/>
    <d v="2013-03-12T00:00:00"/>
    <n v="143.82"/>
    <s v="Male"/>
    <n v="30"/>
    <d v="1980-09-24T00:00:00"/>
    <n v="42.02386895896754"/>
    <s v="Financial Analyst"/>
    <s v="Financial Services"/>
    <s v="High Net Worth"/>
    <s v="N"/>
    <s v="No"/>
    <n v="20"/>
    <m/>
  </r>
  <r>
    <n v="4874"/>
    <n v="0"/>
    <x v="856"/>
    <n v="190"/>
    <d v="2017-06-23T00:00:00"/>
    <b v="0"/>
    <s v="Approved"/>
    <s v="Trek Bicycles"/>
    <s v="Standard"/>
    <s v="high"/>
    <s v="medium"/>
    <n v="495.72"/>
    <n v="297.43"/>
    <d v="2015-04-11T00:00:00"/>
    <n v="198.29000000000002"/>
    <s v="Male"/>
    <n v="30"/>
    <d v="1980-09-24T00:00:00"/>
    <n v="42.02386895896754"/>
    <s v="Financial Analyst"/>
    <s v="Financial Services"/>
    <s v="High Net Worth"/>
    <s v="N"/>
    <s v="No"/>
    <n v="20"/>
    <m/>
  </r>
  <r>
    <n v="4496"/>
    <n v="0"/>
    <x v="856"/>
    <n v="191"/>
    <d v="2017-06-22T00:00:00"/>
    <b v="0"/>
    <s v="Approved"/>
    <s v="Solex"/>
    <s v="Standard"/>
    <s v="medium"/>
    <s v="medium"/>
    <n v="441.49"/>
    <n v="84.99"/>
    <d v="1993-04-12T00:00:00"/>
    <n v="356.5"/>
    <s v="Male"/>
    <n v="30"/>
    <d v="1980-09-24T00:00:00"/>
    <n v="42.02386895896754"/>
    <s v="Financial Analyst"/>
    <s v="Financial Services"/>
    <s v="High Net Worth"/>
    <s v="N"/>
    <s v="No"/>
    <n v="20"/>
    <m/>
  </r>
  <r>
    <n v="13366"/>
    <n v="18"/>
    <x v="856"/>
    <n v="209"/>
    <d v="2017-06-04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30"/>
    <d v="1980-09-24T00:00:00"/>
    <n v="42.02386895896754"/>
    <s v="Financial Analyst"/>
    <s v="Financial Services"/>
    <s v="High Net Worth"/>
    <s v="N"/>
    <s v="No"/>
    <n v="20"/>
    <m/>
  </r>
  <r>
    <n v="19119"/>
    <n v="0"/>
    <x v="856"/>
    <n v="306"/>
    <d v="2017-02-27T00:00:00"/>
    <b v="1"/>
    <s v="Approved"/>
    <s v="WeareA2B"/>
    <s v="Standard"/>
    <s v="medium"/>
    <s v="medium"/>
    <n v="60.34"/>
    <n v="45.26"/>
    <d v="1993-07-15T00:00:00"/>
    <n v="15.080000000000005"/>
    <s v="Male"/>
    <n v="30"/>
    <d v="1980-09-24T00:00:00"/>
    <n v="42.02386895896754"/>
    <s v="Financial Analyst"/>
    <s v="Financial Services"/>
    <s v="High Net Worth"/>
    <s v="N"/>
    <s v="No"/>
    <n v="20"/>
    <m/>
  </r>
  <r>
    <n v="14478"/>
    <n v="59"/>
    <x v="856"/>
    <n v="309"/>
    <d v="2017-02-24T00:00:00"/>
    <b v="1"/>
    <s v="Approved"/>
    <s v="WeareA2B"/>
    <s v="Standard"/>
    <s v="medium"/>
    <s v="small"/>
    <n v="1415.01"/>
    <n v="1259.3599999999999"/>
    <d v="2003-01-05T00:00:00"/>
    <n v="155.65000000000009"/>
    <s v="Male"/>
    <n v="30"/>
    <d v="1980-09-24T00:00:00"/>
    <n v="42.02386895896754"/>
    <s v="Financial Analyst"/>
    <s v="Financial Services"/>
    <s v="High Net Worth"/>
    <s v="N"/>
    <s v="No"/>
    <n v="20"/>
    <m/>
  </r>
  <r>
    <n v="13669"/>
    <n v="12"/>
    <x v="857"/>
    <n v="27"/>
    <d v="2017-12-03T00:00:00"/>
    <b v="0"/>
    <s v="Approved"/>
    <s v="Giant Bicycles"/>
    <s v="Standard"/>
    <s v="medium"/>
    <s v="large"/>
    <n v="1765.3"/>
    <n v="709.48"/>
    <d v="2004-07-25T00:00:00"/>
    <n v="1055.82"/>
    <s v="Male"/>
    <n v="2"/>
    <d v="1993-01-09T00:00:00"/>
    <n v="29.722499095636728"/>
    <s v="Paralegal"/>
    <s v="Financial Services"/>
    <s v="High Net Worth"/>
    <s v="N"/>
    <s v="No"/>
    <n v="4"/>
    <m/>
  </r>
  <r>
    <n v="19500"/>
    <n v="0"/>
    <x v="857"/>
    <n v="47"/>
    <d v="2017-11-13T00:00:00"/>
    <b v="1"/>
    <s v="Approved"/>
    <s v="Solex"/>
    <s v="Standard"/>
    <s v="medium"/>
    <s v="medium"/>
    <n v="478.16"/>
    <n v="298.72000000000003"/>
    <d v="1993-06-23T00:00:00"/>
    <n v="179.44"/>
    <s v="Male"/>
    <n v="2"/>
    <d v="1993-01-09T00:00:00"/>
    <n v="29.722499095636728"/>
    <s v="Paralegal"/>
    <s v="Financial Services"/>
    <s v="High Net Worth"/>
    <s v="N"/>
    <s v="No"/>
    <n v="4"/>
    <m/>
  </r>
  <r>
    <n v="7488"/>
    <n v="98"/>
    <x v="857"/>
    <n v="138"/>
    <d v="2017-08-14T00:00:00"/>
    <b v="1"/>
    <s v="Approved"/>
    <s v="OHM Cycles"/>
    <s v="Standard"/>
    <s v="medium"/>
    <s v="medium"/>
    <n v="795.34"/>
    <n v="101.58"/>
    <d v="1997-02-09T00:00:00"/>
    <n v="693.76"/>
    <s v="Male"/>
    <n v="2"/>
    <d v="1993-01-09T00:00:00"/>
    <n v="29.722499095636728"/>
    <s v="Paralegal"/>
    <s v="Financial Services"/>
    <s v="High Net Worth"/>
    <s v="N"/>
    <s v="No"/>
    <n v="4"/>
    <m/>
  </r>
  <r>
    <n v="12057"/>
    <n v="0"/>
    <x v="857"/>
    <n v="150"/>
    <d v="2017-08-02T00:00:00"/>
    <b v="0"/>
    <s v="Approved"/>
    <s v="OHM Cycles"/>
    <s v="Standard"/>
    <s v="medium"/>
    <s v="medium"/>
    <n v="235.63"/>
    <n v="125.07"/>
    <d v="2004-08-07T00:00:00"/>
    <n v="110.56"/>
    <s v="Male"/>
    <n v="2"/>
    <d v="1993-01-09T00:00:00"/>
    <n v="29.722499095636728"/>
    <s v="Paralegal"/>
    <s v="Financial Services"/>
    <s v="High Net Worth"/>
    <s v="N"/>
    <s v="No"/>
    <n v="4"/>
    <m/>
  </r>
  <r>
    <n v="8360"/>
    <n v="29"/>
    <x v="857"/>
    <n v="179"/>
    <d v="2017-07-04T00:00:00"/>
    <b v="0"/>
    <s v="Approved"/>
    <s v="WeareA2B"/>
    <s v="Standard"/>
    <s v="medium"/>
    <s v="medium"/>
    <n v="1065.03"/>
    <n v="230.09"/>
    <d v="2000-11-03T00:00:00"/>
    <n v="834.93999999999994"/>
    <s v="Male"/>
    <n v="2"/>
    <d v="1993-01-09T00:00:00"/>
    <n v="29.722499095636728"/>
    <s v="Paralegal"/>
    <s v="Financial Services"/>
    <s v="High Net Worth"/>
    <s v="N"/>
    <s v="No"/>
    <n v="4"/>
    <m/>
  </r>
  <r>
    <n v="15560"/>
    <n v="86"/>
    <x v="857"/>
    <n v="337"/>
    <d v="2017-01-27T00:00:00"/>
    <b v="0"/>
    <s v="Approved"/>
    <s v="Norco Bicycles"/>
    <s v="Road"/>
    <s v="high"/>
    <s v="large"/>
    <n v="774.53"/>
    <n v="464.72"/>
    <d v="2003-03-18T00:00:00"/>
    <n v="309.80999999999995"/>
    <s v="Male"/>
    <n v="2"/>
    <d v="1993-01-09T00:00:00"/>
    <n v="29.722499095636728"/>
    <s v="Paralegal"/>
    <s v="Financial Services"/>
    <s v="High Net Worth"/>
    <s v="N"/>
    <s v="No"/>
    <n v="4"/>
    <m/>
  </r>
  <r>
    <n v="15755"/>
    <n v="50"/>
    <x v="458"/>
    <n v="263"/>
    <d v="2017-04-11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24"/>
    <d v="1976-11-17T00:00:00"/>
    <n v="45.878663479515481"/>
    <s v="Assistant Professor"/>
    <s v="Manufacturing"/>
    <s v="High Net Worth"/>
    <s v="N"/>
    <s v="No"/>
    <n v="13"/>
    <m/>
  </r>
  <r>
    <n v="15559"/>
    <n v="100"/>
    <x v="458"/>
    <n v="273"/>
    <d v="2017-04-01T00:00:00"/>
    <b v="0"/>
    <s v="Approved"/>
    <s v="Trek Bicycles"/>
    <s v="Standard"/>
    <s v="medium"/>
    <s v="small"/>
    <n v="1386.84"/>
    <n v="1234.29"/>
    <d v="2003-08-05T00:00:00"/>
    <n v="152.54999999999995"/>
    <s v="Male"/>
    <n v="24"/>
    <d v="1976-11-17T00:00:00"/>
    <n v="45.878663479515481"/>
    <s v="Assistant Professor"/>
    <s v="Manufacturing"/>
    <s v="High Net Worth"/>
    <s v="N"/>
    <s v="No"/>
    <n v="13"/>
    <m/>
  </r>
  <r>
    <n v="12693"/>
    <n v="19"/>
    <x v="458"/>
    <n v="331"/>
    <d v="2017-02-02T00:00:00"/>
    <b v="1"/>
    <s v="Approved"/>
    <s v="Trek Bicycles"/>
    <s v="Mountain"/>
    <s v="low"/>
    <s v="medium"/>
    <n v="574.64"/>
    <n v="459.71"/>
    <d v="2011-08-29T00:00:00"/>
    <n v="114.93"/>
    <s v="Male"/>
    <n v="24"/>
    <d v="1976-11-17T00:00:00"/>
    <n v="45.878663479515481"/>
    <s v="Assistant Professor"/>
    <s v="Manufacturing"/>
    <s v="High Net Worth"/>
    <s v="N"/>
    <s v="No"/>
    <n v="13"/>
    <m/>
  </r>
  <r>
    <n v="112"/>
    <n v="84"/>
    <x v="858"/>
    <n v="82"/>
    <d v="2017-10-09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1"/>
    <d v="1992-02-10T00:00:00"/>
    <n v="30.637567588787412"/>
    <s v="Staff Accountant III"/>
    <s v="Health"/>
    <s v="High Net Worth"/>
    <s v="N"/>
    <s v="No"/>
    <n v="7"/>
    <m/>
  </r>
  <r>
    <n v="16308"/>
    <n v="13"/>
    <x v="858"/>
    <n v="225"/>
    <d v="2017-05-19T00:00:00"/>
    <b v="0"/>
    <s v="Approved"/>
    <s v="Solex"/>
    <s v="Standard"/>
    <s v="medium"/>
    <s v="medium"/>
    <n v="1577.53"/>
    <n v="826.51"/>
    <d v="2011-03-16T00:00:00"/>
    <n v="751.02"/>
    <s v="Female"/>
    <n v="1"/>
    <d v="1992-02-10T00:00:00"/>
    <n v="30.637567588787412"/>
    <s v="Staff Accountant III"/>
    <s v="Health"/>
    <s v="High Net Worth"/>
    <s v="N"/>
    <s v="No"/>
    <n v="7"/>
    <m/>
  </r>
  <r>
    <n v="14816"/>
    <n v="0"/>
    <x v="858"/>
    <n v="287"/>
    <d v="2017-03-18T00:00:00"/>
    <b v="1"/>
    <s v="Approved"/>
    <s v="Solex"/>
    <s v="Standard"/>
    <s v="medium"/>
    <s v="medium"/>
    <n v="478.16"/>
    <n v="298.72000000000003"/>
    <d v="1993-06-23T00:00:00"/>
    <n v="179.44"/>
    <s v="Female"/>
    <n v="1"/>
    <d v="1992-02-10T00:00:00"/>
    <n v="30.637567588787412"/>
    <s v="Staff Accountant III"/>
    <s v="Health"/>
    <s v="High Net Worth"/>
    <s v="N"/>
    <s v="No"/>
    <n v="7"/>
    <m/>
  </r>
  <r>
    <n v="9864"/>
    <n v="0"/>
    <x v="858"/>
    <n v="290"/>
    <d v="2017-03-15T00:00:00"/>
    <b v="1"/>
    <s v="Approved"/>
    <s v="Giant Bicycles"/>
    <s v="Standard"/>
    <s v="medium"/>
    <s v="medium"/>
    <n v="230.91"/>
    <n v="173.18"/>
    <d v="2006-11-10T00:00:00"/>
    <n v="57.72999999999999"/>
    <s v="Female"/>
    <n v="1"/>
    <d v="1992-02-10T00:00:00"/>
    <n v="30.637567588787412"/>
    <s v="Staff Accountant III"/>
    <s v="Health"/>
    <s v="High Net Worth"/>
    <s v="N"/>
    <s v="No"/>
    <n v="7"/>
    <m/>
  </r>
  <r>
    <n v="5389"/>
    <n v="20"/>
    <x v="859"/>
    <n v="88"/>
    <d v="2017-10-03T00:00:00"/>
    <b v="0"/>
    <s v="Approved"/>
    <s v="Trek Bicycles"/>
    <s v="Standard"/>
    <s v="medium"/>
    <s v="small"/>
    <n v="1775.81"/>
    <n v="1580.47"/>
    <d v="2010-05-05T00:00:00"/>
    <n v="195.33999999999992"/>
    <s v="Female"/>
    <n v="24"/>
    <d v="1973-10-12T00:00:00"/>
    <n v="48.980033342529183"/>
    <s v="Professor"/>
    <s v="Financial Services"/>
    <s v="Mass Customer"/>
    <s v="N"/>
    <s v="No"/>
    <n v="20"/>
    <m/>
  </r>
  <r>
    <n v="6973"/>
    <n v="18"/>
    <x v="859"/>
    <n v="262"/>
    <d v="2017-04-12T00:00:00"/>
    <b v="1"/>
    <s v="Approved"/>
    <s v="Solex"/>
    <s v="Standard"/>
    <s v="medium"/>
    <s v="medium"/>
    <n v="575.27"/>
    <n v="431.45"/>
    <d v="2013-03-12T00:00:00"/>
    <n v="143.82"/>
    <s v="Female"/>
    <n v="24"/>
    <d v="1973-10-12T00:00:00"/>
    <n v="48.980033342529183"/>
    <s v="Professor"/>
    <s v="Financial Services"/>
    <s v="Mass Customer"/>
    <s v="N"/>
    <s v="No"/>
    <n v="20"/>
    <m/>
  </r>
  <r>
    <n v="7306"/>
    <n v="82"/>
    <x v="859"/>
    <n v="354"/>
    <d v="2017-01-10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24"/>
    <d v="1973-10-12T00:00:00"/>
    <n v="48.980033342529183"/>
    <s v="Professor"/>
    <s v="Financial Services"/>
    <s v="Mass Customer"/>
    <s v="N"/>
    <s v="No"/>
    <n v="20"/>
    <m/>
  </r>
  <r>
    <n v="14534"/>
    <n v="65"/>
    <x v="860"/>
    <n v="125"/>
    <d v="2017-08-27T00:00:00"/>
    <b v="0"/>
    <s v="Approved"/>
    <s v="WeareA2B"/>
    <s v="Standard"/>
    <s v="medium"/>
    <s v="medium"/>
    <n v="1807.45"/>
    <n v="778.69"/>
    <d v="2015-05-21T00:00:00"/>
    <n v="1028.76"/>
    <s v="Male"/>
    <n v="80"/>
    <d v="1958-11-15T00:00:00"/>
    <n v="63.897841561390152"/>
    <s v="Legal Assistant"/>
    <s v="Manufacturing"/>
    <s v="Mass Customer"/>
    <s v="N"/>
    <s v="No"/>
    <n v="17"/>
    <m/>
  </r>
  <r>
    <n v="16989"/>
    <n v="19"/>
    <x v="860"/>
    <n v="191"/>
    <d v="2017-06-22T00:00:00"/>
    <b v="1"/>
    <s v="Approved"/>
    <s v="OHM Cycles"/>
    <s v="Road"/>
    <s v="high"/>
    <s v="large"/>
    <n v="12.01"/>
    <n v="7.21"/>
    <d v="2009-03-08T00:00:00"/>
    <n v="4.8"/>
    <s v="Male"/>
    <n v="80"/>
    <d v="1958-11-15T00:00:00"/>
    <n v="63.897841561390152"/>
    <s v="Legal Assistant"/>
    <s v="Manufacturing"/>
    <s v="Mass Customer"/>
    <s v="N"/>
    <s v="No"/>
    <n v="17"/>
    <m/>
  </r>
  <r>
    <n v="1862"/>
    <n v="10"/>
    <x v="860"/>
    <n v="310"/>
    <d v="2017-02-23T00:00:00"/>
    <b v="1"/>
    <s v="Approved"/>
    <s v="WeareA2B"/>
    <s v="Touring"/>
    <s v="medium"/>
    <s v="medium"/>
    <n v="1466.68"/>
    <n v="363.25"/>
    <d v="2014-03-03T00:00:00"/>
    <n v="1103.43"/>
    <s v="Male"/>
    <n v="80"/>
    <d v="1958-11-15T00:00:00"/>
    <n v="63.897841561390152"/>
    <s v="Legal Assistant"/>
    <s v="Manufacturing"/>
    <s v="Mass Customer"/>
    <s v="N"/>
    <s v="No"/>
    <n v="17"/>
    <m/>
  </r>
  <r>
    <n v="2873"/>
    <n v="41"/>
    <x v="860"/>
    <n v="313"/>
    <d v="2017-02-20T00:00:00"/>
    <b v="1"/>
    <s v="Approved"/>
    <s v="Solex"/>
    <s v="Road"/>
    <s v="medium"/>
    <s v="medium"/>
    <n v="416.98"/>
    <n v="312.74"/>
    <d v="1997-05-10T00:00:00"/>
    <n v="104.24000000000001"/>
    <s v="Male"/>
    <n v="80"/>
    <d v="1958-11-15T00:00:00"/>
    <n v="63.897841561390152"/>
    <s v="Legal Assistant"/>
    <s v="Manufacturing"/>
    <s v="Mass Customer"/>
    <s v="N"/>
    <s v="No"/>
    <n v="17"/>
    <m/>
  </r>
  <r>
    <n v="2753"/>
    <n v="22"/>
    <x v="860"/>
    <n v="314"/>
    <d v="2017-02-19T00:00:00"/>
    <b v="0"/>
    <s v="Approved"/>
    <s v="WeareA2B"/>
    <s v="Standard"/>
    <s v="medium"/>
    <s v="medium"/>
    <n v="60.34"/>
    <n v="45.26"/>
    <d v="1993-07-15T00:00:00"/>
    <n v="15.080000000000005"/>
    <s v="Male"/>
    <n v="80"/>
    <d v="1958-11-15T00:00:00"/>
    <n v="63.897841561390152"/>
    <s v="Legal Assistant"/>
    <s v="Manufacturing"/>
    <s v="Mass Customer"/>
    <s v="N"/>
    <s v="No"/>
    <n v="17"/>
    <m/>
  </r>
  <r>
    <n v="13699"/>
    <n v="33"/>
    <x v="861"/>
    <n v="25"/>
    <d v="2017-12-05T00:00:00"/>
    <b v="1"/>
    <s v="Approved"/>
    <s v="Giant Bicycles"/>
    <s v="Standard"/>
    <s v="medium"/>
    <s v="small"/>
    <n v="1311.44"/>
    <n v="1167.18"/>
    <d v="1992-10-11T00:00:00"/>
    <n v="144.26"/>
    <s v="Female"/>
    <n v="30"/>
    <d v="1976-08-29T00:00:00"/>
    <n v="46.097841561707263"/>
    <s v="Geological Engineer"/>
    <s v="Manufacturing"/>
    <s v="Mass Customer"/>
    <s v="N"/>
    <s v="No"/>
    <n v="17"/>
    <m/>
  </r>
  <r>
    <n v="11132"/>
    <n v="39"/>
    <x v="861"/>
    <n v="102"/>
    <d v="2017-09-19T00:00:00"/>
    <b v="1"/>
    <s v="Approved"/>
    <s v="Giant Bicycles"/>
    <s v="Standard"/>
    <s v="medium"/>
    <s v="large"/>
    <n v="1812.75"/>
    <n v="582.48"/>
    <d v="2010-06-07T00:00:00"/>
    <n v="1230.27"/>
    <s v="Female"/>
    <n v="30"/>
    <d v="1976-08-29T00:00:00"/>
    <n v="46.097841561707263"/>
    <s v="Geological Engineer"/>
    <s v="Manufacturing"/>
    <s v="Mass Customer"/>
    <s v="N"/>
    <s v="No"/>
    <n v="17"/>
    <m/>
  </r>
  <r>
    <n v="15386"/>
    <n v="42"/>
    <x v="861"/>
    <n v="163"/>
    <d v="2017-07-20T00:00:00"/>
    <b v="0"/>
    <s v="Approved"/>
    <s v="OHM Cycles"/>
    <s v="Road"/>
    <s v="medium"/>
    <s v="small"/>
    <n v="1810"/>
    <n v="1610.9"/>
    <d v="2008-03-19T00:00:00"/>
    <n v="199.09999999999991"/>
    <s v="Female"/>
    <n v="30"/>
    <d v="1976-08-29T00:00:00"/>
    <n v="46.097841561707263"/>
    <s v="Geological Engineer"/>
    <s v="Manufacturing"/>
    <s v="Mass Customer"/>
    <s v="N"/>
    <s v="No"/>
    <n v="17"/>
    <m/>
  </r>
  <r>
    <n v="7826"/>
    <n v="3"/>
    <x v="861"/>
    <n v="182"/>
    <d v="2017-07-01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30"/>
    <d v="1976-08-29T00:00:00"/>
    <n v="46.097841561707263"/>
    <s v="Geological Engineer"/>
    <s v="Manufacturing"/>
    <s v="Mass Customer"/>
    <s v="N"/>
    <s v="No"/>
    <n v="17"/>
    <m/>
  </r>
  <r>
    <n v="9765"/>
    <n v="92"/>
    <x v="861"/>
    <n v="241"/>
    <d v="2017-05-03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30"/>
    <d v="1976-08-29T00:00:00"/>
    <n v="46.097841561707263"/>
    <s v="Geological Engineer"/>
    <s v="Manufacturing"/>
    <s v="Mass Customer"/>
    <s v="N"/>
    <s v="No"/>
    <n v="17"/>
    <m/>
  </r>
  <r>
    <n v="5219"/>
    <n v="20"/>
    <x v="861"/>
    <n v="311"/>
    <d v="2017-02-22T00:00:00"/>
    <b v="0"/>
    <s v="Cancelled"/>
    <s v="Trek Bicycles"/>
    <s v="Standard"/>
    <s v="medium"/>
    <s v="small"/>
    <n v="1775.81"/>
    <n v="1580.47"/>
    <d v="2010-05-05T00:00:00"/>
    <n v="195.33999999999992"/>
    <s v="Female"/>
    <n v="30"/>
    <d v="1976-08-29T00:00:00"/>
    <n v="46.097841561707263"/>
    <s v="Geological Engineer"/>
    <s v="Manufacturing"/>
    <s v="Mass Customer"/>
    <s v="N"/>
    <s v="No"/>
    <n v="17"/>
    <m/>
  </r>
  <r>
    <n v="4701"/>
    <n v="43"/>
    <x v="862"/>
    <n v="96"/>
    <d v="2017-09-25T00:00:00"/>
    <b v="1"/>
    <s v="Approved"/>
    <s v="Solex"/>
    <s v="Standard"/>
    <s v="medium"/>
    <s v="medium"/>
    <n v="1151.96"/>
    <n v="649.49"/>
    <d v="1997-02-09T00:00:00"/>
    <n v="502.47"/>
    <s v="Male"/>
    <n v="6"/>
    <d v="1985-07-25T00:00:00"/>
    <n v="37.188252520294263"/>
    <s v="Information Systems Manager"/>
    <s v="Retail"/>
    <s v="Affluent Customer"/>
    <s v="N"/>
    <s v="No"/>
    <n v="14"/>
    <m/>
  </r>
  <r>
    <n v="19776"/>
    <n v="43"/>
    <x v="862"/>
    <n v="114"/>
    <d v="2017-09-07T00:00:00"/>
    <b v="1"/>
    <s v="Approved"/>
    <s v="Solex"/>
    <s v="Standard"/>
    <s v="medium"/>
    <s v="medium"/>
    <n v="1151.96"/>
    <n v="649.49"/>
    <d v="1997-02-09T00:00:00"/>
    <n v="502.47"/>
    <s v="Male"/>
    <n v="6"/>
    <d v="1985-07-25T00:00:00"/>
    <n v="37.188252520294263"/>
    <s v="Information Systems Manager"/>
    <s v="Retail"/>
    <s v="Affluent Customer"/>
    <s v="N"/>
    <s v="No"/>
    <n v="14"/>
    <m/>
  </r>
  <r>
    <n v="16390"/>
    <n v="70"/>
    <x v="862"/>
    <n v="195"/>
    <d v="2017-06-18T00:00:00"/>
    <b v="1"/>
    <s v="Approved"/>
    <s v="Trek Bicycles"/>
    <s v="Standard"/>
    <s v="high"/>
    <s v="medium"/>
    <n v="495.72"/>
    <n v="297.43"/>
    <d v="1999-07-26T00:00:00"/>
    <n v="198.29000000000002"/>
    <s v="Male"/>
    <n v="6"/>
    <d v="1985-07-25T00:00:00"/>
    <n v="37.188252520294263"/>
    <s v="Information Systems Manager"/>
    <s v="Retail"/>
    <s v="Affluent Customer"/>
    <s v="N"/>
    <s v="No"/>
    <n v="14"/>
    <m/>
  </r>
  <r>
    <n v="11426"/>
    <n v="38"/>
    <x v="862"/>
    <n v="236"/>
    <d v="2017-05-08T00:00:00"/>
    <b v="0"/>
    <s v="Approved"/>
    <s v="Solex"/>
    <s v="Standard"/>
    <s v="medium"/>
    <s v="medium"/>
    <n v="1577.53"/>
    <n v="826.51"/>
    <d v="2001-11-25T00:00:00"/>
    <n v="751.02"/>
    <s v="Male"/>
    <n v="6"/>
    <d v="1985-07-25T00:00:00"/>
    <n v="37.188252520294263"/>
    <s v="Information Systems Manager"/>
    <s v="Retail"/>
    <s v="Affluent Customer"/>
    <s v="N"/>
    <s v="No"/>
    <n v="14"/>
    <m/>
  </r>
  <r>
    <n v="14900"/>
    <n v="37"/>
    <x v="862"/>
    <n v="304"/>
    <d v="2017-03-01T00:00:00"/>
    <b v="0"/>
    <s v="Approved"/>
    <s v="OHM Cycles"/>
    <s v="Standard"/>
    <s v="low"/>
    <s v="medium"/>
    <n v="1793.43"/>
    <n v="248.82"/>
    <d v="1998-12-17T00:00:00"/>
    <n v="1544.6100000000001"/>
    <s v="Male"/>
    <n v="6"/>
    <d v="1985-07-25T00:00:00"/>
    <n v="37.188252520294263"/>
    <s v="Information Systems Manager"/>
    <s v="Retail"/>
    <s v="Affluent Customer"/>
    <s v="N"/>
    <s v="No"/>
    <n v="14"/>
    <m/>
  </r>
  <r>
    <n v="3634"/>
    <n v="6"/>
    <x v="863"/>
    <n v="143"/>
    <d v="2017-08-09T00:00:00"/>
    <b v="1"/>
    <s v="Approved"/>
    <s v="Solex"/>
    <s v="Standard"/>
    <s v="high"/>
    <s v="medium"/>
    <n v="748.17"/>
    <n v="448.9"/>
    <d v="1999-07-20T00:00:00"/>
    <n v="299.27"/>
    <s v="Male"/>
    <n v="10"/>
    <d v="1977-01-24T00:00:00"/>
    <n v="45.692362109652471"/>
    <s v="Accounting Assistant III"/>
    <s v="IT"/>
    <s v="High Net Worth"/>
    <s v="N"/>
    <s v="Yes"/>
    <n v="22"/>
    <m/>
  </r>
  <r>
    <n v="6240"/>
    <n v="0"/>
    <x v="863"/>
    <n v="303"/>
    <d v="2017-03-02T00:00:00"/>
    <b v="1"/>
    <s v="Approved"/>
    <s v="OHM Cycles"/>
    <s v="Road"/>
    <s v="high"/>
    <s v="large"/>
    <n v="12.01"/>
    <n v="7.21"/>
    <d v="1993-07-15T00:00:00"/>
    <n v="4.8"/>
    <s v="Male"/>
    <n v="10"/>
    <d v="1977-01-24T00:00:00"/>
    <n v="45.692362109652471"/>
    <s v="Accounting Assistant III"/>
    <s v="IT"/>
    <s v="High Net Worth"/>
    <s v="N"/>
    <s v="Yes"/>
    <n v="22"/>
    <m/>
  </r>
  <r>
    <n v="11041"/>
    <n v="27"/>
    <x v="864"/>
    <n v="18"/>
    <d v="2017-12-12T00:00:00"/>
    <b v="0"/>
    <s v="Approved"/>
    <s v="Trek Bicycles"/>
    <s v="Standard"/>
    <s v="medium"/>
    <s v="medium"/>
    <n v="499.53"/>
    <n v="388.72"/>
    <d v="2003-03-18T00:00:00"/>
    <n v="110.80999999999995"/>
    <s v="Female"/>
    <n v="48"/>
    <d v="1979-08-26T00:00:00"/>
    <n v="43.106060739472341"/>
    <s v="Assistant Professor"/>
    <s v="Manufacturing"/>
    <s v="Mass Customer"/>
    <s v="N"/>
    <s v="Yes"/>
    <n v="18"/>
    <m/>
  </r>
  <r>
    <n v="4566"/>
    <n v="15"/>
    <x v="864"/>
    <n v="20"/>
    <d v="2017-12-10T00:00:00"/>
    <b v="1"/>
    <s v="Approved"/>
    <s v="Norco Bicycles"/>
    <s v="Standard"/>
    <s v="low"/>
    <s v="medium"/>
    <n v="958.74"/>
    <n v="748.9"/>
    <d v="1996-11-09T00:00:00"/>
    <n v="209.84000000000003"/>
    <s v="Female"/>
    <n v="48"/>
    <d v="1979-08-26T00:00:00"/>
    <n v="43.106060739472341"/>
    <s v="Assistant Professor"/>
    <s v="Manufacturing"/>
    <s v="Mass Customer"/>
    <s v="N"/>
    <s v="Yes"/>
    <n v="18"/>
    <m/>
  </r>
  <r>
    <n v="18615"/>
    <n v="89"/>
    <x v="864"/>
    <n v="62"/>
    <d v="2017-10-29T00:00:00"/>
    <b v="0"/>
    <s v="Cancelled"/>
    <s v="WeareA2B"/>
    <s v="Touring"/>
    <s v="medium"/>
    <s v="large"/>
    <n v="1362.99"/>
    <n v="57.74"/>
    <d v="2003-01-05T00:00:00"/>
    <n v="1305.25"/>
    <s v="Female"/>
    <n v="48"/>
    <d v="1979-08-26T00:00:00"/>
    <n v="43.106060739472341"/>
    <s v="Assistant Professor"/>
    <s v="Manufacturing"/>
    <s v="Mass Customer"/>
    <s v="N"/>
    <s v="Yes"/>
    <n v="18"/>
    <m/>
  </r>
  <r>
    <n v="17369"/>
    <n v="91"/>
    <x v="864"/>
    <n v="180"/>
    <d v="2017-07-03T00:00:00"/>
    <b v="1"/>
    <s v="Approved"/>
    <s v="Solex"/>
    <s v="Standard"/>
    <s v="medium"/>
    <s v="medium"/>
    <n v="100.35"/>
    <n v="75.260000000000005"/>
    <d v="2000-11-03T00:00:00"/>
    <n v="25.089999999999989"/>
    <s v="Female"/>
    <n v="48"/>
    <d v="1979-08-26T00:00:00"/>
    <n v="43.106060739472341"/>
    <s v="Assistant Professor"/>
    <s v="Manufacturing"/>
    <s v="Mass Customer"/>
    <s v="N"/>
    <s v="Yes"/>
    <n v="18"/>
    <m/>
  </r>
  <r>
    <n v="13270"/>
    <n v="2"/>
    <x v="864"/>
    <n v="194"/>
    <d v="2017-06-19T00:00:00"/>
    <b v="0"/>
    <s v="Approved"/>
    <s v="Solex"/>
    <s v="Standard"/>
    <s v="medium"/>
    <s v="medium"/>
    <n v="71.489999999999995"/>
    <n v="53.62"/>
    <d v="2012-09-15T00:00:00"/>
    <n v="17.869999999999997"/>
    <s v="Female"/>
    <n v="48"/>
    <d v="1979-08-26T00:00:00"/>
    <n v="43.106060739472341"/>
    <s v="Assistant Professor"/>
    <s v="Manufacturing"/>
    <s v="Mass Customer"/>
    <s v="N"/>
    <s v="Yes"/>
    <n v="18"/>
    <m/>
  </r>
  <r>
    <n v="11501"/>
    <n v="33"/>
    <x v="864"/>
    <n v="235"/>
    <d v="2017-05-09T00:00:00"/>
    <b v="0"/>
    <s v="Approved"/>
    <s v="Giant Bicycles"/>
    <s v="Standard"/>
    <s v="medium"/>
    <s v="small"/>
    <n v="1311.44"/>
    <n v="1167.18"/>
    <d v="1994-07-12T00:00:00"/>
    <n v="144.26"/>
    <s v="Female"/>
    <n v="48"/>
    <d v="1979-08-26T00:00:00"/>
    <n v="43.106060739472341"/>
    <s v="Assistant Professor"/>
    <s v="Manufacturing"/>
    <s v="Mass Customer"/>
    <s v="N"/>
    <s v="Yes"/>
    <n v="18"/>
    <m/>
  </r>
  <r>
    <n v="10320"/>
    <n v="29"/>
    <x v="865"/>
    <n v="9"/>
    <d v="2017-12-21T00:00:00"/>
    <b v="0"/>
    <s v="Approved"/>
    <s v="Norco Bicycles"/>
    <s v="Road"/>
    <s v="medium"/>
    <s v="medium"/>
    <n v="543.39"/>
    <n v="407.54"/>
    <d v="2016-11-22T00:00:00"/>
    <n v="135.84999999999997"/>
    <s v="Male"/>
    <n v="34"/>
    <d v="1985-02-14T00:00:00"/>
    <n v="37.629348411022335"/>
    <n v="0"/>
    <s v="Financial Services"/>
    <s v="Affluent Customer"/>
    <s v="N"/>
    <s v="No"/>
    <n v="16"/>
    <m/>
  </r>
  <r>
    <n v="17893"/>
    <n v="67"/>
    <x v="865"/>
    <n v="21"/>
    <d v="2017-12-09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34"/>
    <d v="1985-02-14T00:00:00"/>
    <n v="37.629348411022335"/>
    <n v="0"/>
    <s v="Financial Services"/>
    <s v="Affluent Customer"/>
    <s v="N"/>
    <s v="No"/>
    <n v="16"/>
    <m/>
  </r>
  <r>
    <n v="7036"/>
    <n v="52"/>
    <x v="865"/>
    <n v="120"/>
    <d v="2017-09-01T00:00:00"/>
    <b v="1"/>
    <s v="Approved"/>
    <s v="OHM Cycles"/>
    <s v="Road"/>
    <s v="medium"/>
    <s v="medium"/>
    <n v="1280.28"/>
    <n v="829.51"/>
    <d v="2001-11-25T00:00:00"/>
    <n v="450.77"/>
    <s v="Male"/>
    <n v="34"/>
    <d v="1985-02-14T00:00:00"/>
    <n v="37.629348411022335"/>
    <n v="0"/>
    <s v="Financial Services"/>
    <s v="Affluent Customer"/>
    <s v="N"/>
    <s v="No"/>
    <n v="16"/>
    <m/>
  </r>
  <r>
    <n v="14780"/>
    <n v="40"/>
    <x v="865"/>
    <n v="208"/>
    <d v="2017-06-05T00:00:00"/>
    <b v="0"/>
    <s v="Approved"/>
    <s v="OHM Cycles"/>
    <s v="Standard"/>
    <s v="high"/>
    <s v="medium"/>
    <n v="1458.17"/>
    <n v="874.9"/>
    <d v="2006-02-02T00:00:00"/>
    <n v="583.2700000000001"/>
    <s v="Male"/>
    <n v="34"/>
    <d v="1985-02-14T00:00:00"/>
    <n v="37.629348411022335"/>
    <n v="0"/>
    <s v="Financial Services"/>
    <s v="Affluent Customer"/>
    <s v="N"/>
    <s v="No"/>
    <n v="16"/>
    <m/>
  </r>
  <r>
    <n v="4981"/>
    <n v="68"/>
    <x v="865"/>
    <n v="343"/>
    <d v="2017-01-21T00:00:00"/>
    <b v="0"/>
    <s v="Approved"/>
    <s v="OHM Cycles"/>
    <s v="Standard"/>
    <s v="medium"/>
    <s v="medium"/>
    <n v="1636.9"/>
    <n v="44.71"/>
    <d v="2010-08-20T00:00:00"/>
    <n v="1592.19"/>
    <s v="Male"/>
    <n v="34"/>
    <d v="1985-02-14T00:00:00"/>
    <n v="37.629348411022335"/>
    <n v="0"/>
    <s v="Financial Services"/>
    <s v="Affluent Customer"/>
    <s v="N"/>
    <s v="No"/>
    <n v="16"/>
    <m/>
  </r>
  <r>
    <n v="8343"/>
    <n v="81"/>
    <x v="865"/>
    <n v="343"/>
    <d v="2017-01-21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34"/>
    <d v="1985-02-14T00:00:00"/>
    <n v="37.629348411022335"/>
    <n v="0"/>
    <s v="Financial Services"/>
    <s v="Affluent Customer"/>
    <s v="N"/>
    <s v="No"/>
    <n v="16"/>
    <m/>
  </r>
  <r>
    <n v="16623"/>
    <n v="93"/>
    <x v="865"/>
    <n v="362"/>
    <d v="2017-01-02T00:00:00"/>
    <b v="0"/>
    <s v="Approved"/>
    <s v="WeareA2B"/>
    <s v="Standard"/>
    <s v="medium"/>
    <s v="medium"/>
    <n v="1065.03"/>
    <n v="230.09"/>
    <d v="2000-11-03T00:00:00"/>
    <n v="834.93999999999994"/>
    <s v="Male"/>
    <n v="34"/>
    <d v="1985-02-14T00:00:00"/>
    <n v="37.629348411022335"/>
    <n v="0"/>
    <s v="Financial Services"/>
    <s v="Affluent Customer"/>
    <s v="N"/>
    <s v="No"/>
    <n v="16"/>
    <m/>
  </r>
  <r>
    <n v="9138"/>
    <n v="31"/>
    <x v="866"/>
    <n v="75"/>
    <d v="2017-10-16T00:00:00"/>
    <b v="0"/>
    <s v="Approved"/>
    <s v="Giant Bicycles"/>
    <s v="Standard"/>
    <s v="medium"/>
    <s v="medium"/>
    <n v="230.91"/>
    <n v="173.18"/>
    <d v="2002-03-22T00:00:00"/>
    <n v="57.72999999999999"/>
    <s v="Female"/>
    <n v="29"/>
    <d v="1996-12-15T00:00:00"/>
    <n v="25.788252520294261"/>
    <n v="0"/>
    <s v="Retail"/>
    <s v="Affluent Customer"/>
    <s v="N"/>
    <s v="Yes"/>
    <n v="2"/>
    <m/>
  </r>
  <r>
    <n v="5"/>
    <n v="78"/>
    <x v="866"/>
    <n v="90"/>
    <d v="2017-10-01T00:00:00"/>
    <b v="1"/>
    <s v="Approved"/>
    <s v="Giant Bicycles"/>
    <s v="Standard"/>
    <s v="medium"/>
    <s v="large"/>
    <n v="1765.3"/>
    <n v="709.48"/>
    <d v="2015-08-10T00:00:00"/>
    <n v="1055.82"/>
    <s v="Female"/>
    <n v="29"/>
    <d v="1996-12-15T00:00:00"/>
    <n v="25.788252520294261"/>
    <n v="0"/>
    <s v="Retail"/>
    <s v="Affluent Customer"/>
    <s v="N"/>
    <s v="Yes"/>
    <n v="2"/>
    <m/>
  </r>
  <r>
    <n v="3991"/>
    <n v="45"/>
    <x v="866"/>
    <n v="111"/>
    <d v="2017-09-10T00:00:00"/>
    <b v="1"/>
    <s v="Approved"/>
    <s v="Solex"/>
    <s v="Standard"/>
    <s v="medium"/>
    <s v="medium"/>
    <n v="441.49"/>
    <n v="84.99"/>
    <d v="1997-02-09T00:00:00"/>
    <n v="356.5"/>
    <s v="Female"/>
    <n v="29"/>
    <d v="1996-12-15T00:00:00"/>
    <n v="25.788252520294261"/>
    <n v="0"/>
    <s v="Retail"/>
    <s v="Affluent Customer"/>
    <s v="N"/>
    <s v="Yes"/>
    <n v="2"/>
    <m/>
  </r>
  <r>
    <n v="3043"/>
    <n v="40"/>
    <x v="866"/>
    <n v="144"/>
    <d v="2017-08-08T00:00:00"/>
    <b v="1"/>
    <s v="Approved"/>
    <s v="OHM Cycles"/>
    <s v="Standard"/>
    <s v="high"/>
    <s v="medium"/>
    <n v="1458.17"/>
    <n v="874.9"/>
    <d v="2007-12-11T00:00:00"/>
    <n v="583.2700000000001"/>
    <s v="Female"/>
    <n v="29"/>
    <d v="1996-12-15T00:00:00"/>
    <n v="25.788252520294261"/>
    <n v="0"/>
    <s v="Retail"/>
    <s v="Affluent Customer"/>
    <s v="N"/>
    <s v="Yes"/>
    <n v="2"/>
    <m/>
  </r>
  <r>
    <n v="3692"/>
    <n v="40"/>
    <x v="866"/>
    <n v="183"/>
    <d v="2017-06-30T00:00:00"/>
    <b v="1"/>
    <s v="Approved"/>
    <s v="OHM Cycles"/>
    <s v="Standard"/>
    <s v="high"/>
    <s v="medium"/>
    <n v="1458.17"/>
    <n v="874.9"/>
    <d v="1999-12-04T00:00:00"/>
    <n v="583.2700000000001"/>
    <s v="Female"/>
    <n v="29"/>
    <d v="1996-12-15T00:00:00"/>
    <n v="25.788252520294261"/>
    <n v="0"/>
    <s v="Retail"/>
    <s v="Affluent Customer"/>
    <s v="N"/>
    <s v="Yes"/>
    <n v="2"/>
    <m/>
  </r>
  <r>
    <n v="1558"/>
    <n v="83"/>
    <x v="866"/>
    <n v="195"/>
    <d v="2017-06-18T00:00:00"/>
    <b v="0"/>
    <s v="Approved"/>
    <s v="Solex"/>
    <s v="Touring"/>
    <s v="medium"/>
    <s v="large"/>
    <n v="2083.94"/>
    <n v="675.03"/>
    <d v="2004-12-18T00:00:00"/>
    <n v="1408.91"/>
    <s v="Female"/>
    <n v="29"/>
    <d v="1996-12-15T00:00:00"/>
    <n v="25.788252520294261"/>
    <n v="0"/>
    <s v="Retail"/>
    <s v="Affluent Customer"/>
    <s v="N"/>
    <s v="Yes"/>
    <n v="2"/>
    <m/>
  </r>
  <r>
    <n v="18012"/>
    <n v="23"/>
    <x v="866"/>
    <n v="214"/>
    <d v="2017-05-30T00:00:00"/>
    <b v="1"/>
    <s v="Approved"/>
    <s v="Norco Bicycles"/>
    <s v="Mountain"/>
    <s v="low"/>
    <s v="small"/>
    <n v="688.63"/>
    <n v="612.88"/>
    <d v="2011-05-07T00:00:00"/>
    <n v="75.75"/>
    <s v="Female"/>
    <n v="29"/>
    <d v="1996-12-15T00:00:00"/>
    <n v="25.788252520294261"/>
    <n v="0"/>
    <s v="Retail"/>
    <s v="Affluent Customer"/>
    <s v="N"/>
    <s v="Yes"/>
    <n v="2"/>
    <m/>
  </r>
  <r>
    <n v="13515"/>
    <n v="39"/>
    <x v="866"/>
    <n v="273"/>
    <d v="2017-04-01T00:00:00"/>
    <b v="1"/>
    <s v="Approved"/>
    <s v="Giant Bicycles"/>
    <s v="Standard"/>
    <s v="medium"/>
    <s v="large"/>
    <n v="1812.75"/>
    <n v="582.48"/>
    <d v="2010-06-07T00:00:00"/>
    <n v="1230.27"/>
    <s v="Female"/>
    <n v="29"/>
    <d v="1996-12-15T00:00:00"/>
    <n v="25.788252520294261"/>
    <n v="0"/>
    <s v="Retail"/>
    <s v="Affluent Customer"/>
    <s v="N"/>
    <s v="Yes"/>
    <n v="2"/>
    <m/>
  </r>
  <r>
    <n v="4526"/>
    <n v="22"/>
    <x v="866"/>
    <n v="317"/>
    <d v="2017-02-16T00:00:00"/>
    <b v="1"/>
    <s v="Approved"/>
    <s v="WeareA2B"/>
    <s v="Standard"/>
    <s v="medium"/>
    <s v="medium"/>
    <n v="60.34"/>
    <n v="45.26"/>
    <d v="1991-11-10T00:00:00"/>
    <n v="15.080000000000005"/>
    <s v="Female"/>
    <n v="29"/>
    <d v="1996-12-15T00:00:00"/>
    <n v="25.788252520294261"/>
    <n v="0"/>
    <s v="Retail"/>
    <s v="Affluent Customer"/>
    <s v="N"/>
    <s v="Yes"/>
    <n v="2"/>
    <m/>
  </r>
  <r>
    <n v="1554"/>
    <n v="54"/>
    <x v="866"/>
    <n v="340"/>
    <d v="2017-01-24T00:00:00"/>
    <b v="1"/>
    <s v="Approved"/>
    <s v="WeareA2B"/>
    <s v="Standard"/>
    <s v="medium"/>
    <s v="medium"/>
    <n v="1292.8399999999999"/>
    <n v="13.44"/>
    <d v="2003-07-21T00:00:00"/>
    <n v="1279.3999999999999"/>
    <s v="Female"/>
    <n v="29"/>
    <d v="1996-12-15T00:00:00"/>
    <n v="25.788252520294261"/>
    <n v="0"/>
    <s v="Retail"/>
    <s v="Affluent Customer"/>
    <s v="N"/>
    <s v="Yes"/>
    <n v="2"/>
    <m/>
  </r>
  <r>
    <n v="6302"/>
    <n v="30"/>
    <x v="867"/>
    <n v="39"/>
    <d v="2017-11-21T00:00:00"/>
    <b v="1"/>
    <s v="Approved"/>
    <s v="Solex"/>
    <s v="Standard"/>
    <s v="high"/>
    <s v="medium"/>
    <n v="748.17"/>
    <n v="448.9"/>
    <d v="1991-11-10T00:00:00"/>
    <n v="299.27"/>
    <s v="Male"/>
    <n v="62"/>
    <d v="1964-07-01T00:00:00"/>
    <n v="58.267704575405894"/>
    <s v="Social Worker"/>
    <s v="Health"/>
    <s v="Mass Customer"/>
    <s v="N"/>
    <s v="No"/>
    <n v="11"/>
    <m/>
  </r>
  <r>
    <n v="14208"/>
    <n v="45"/>
    <x v="867"/>
    <n v="47"/>
    <d v="2017-11-13T00:00:00"/>
    <b v="1"/>
    <s v="Approved"/>
    <s v="Solex"/>
    <s v="Standard"/>
    <s v="medium"/>
    <s v="medium"/>
    <n v="441.49"/>
    <n v="84.99"/>
    <d v="1993-04-12T00:00:00"/>
    <n v="356.5"/>
    <s v="Male"/>
    <n v="62"/>
    <d v="1964-07-01T00:00:00"/>
    <n v="58.267704575405894"/>
    <s v="Social Worker"/>
    <s v="Health"/>
    <s v="Mass Customer"/>
    <s v="N"/>
    <s v="No"/>
    <n v="11"/>
    <m/>
  </r>
  <r>
    <n v="103"/>
    <n v="33"/>
    <x v="867"/>
    <n v="48"/>
    <d v="2017-11-12T00:00:00"/>
    <b v="0"/>
    <s v="Approved"/>
    <s v="Giant Bicycles"/>
    <s v="Standard"/>
    <s v="medium"/>
    <s v="small"/>
    <n v="1311.44"/>
    <n v="1167.18"/>
    <d v="1992-10-11T00:00:00"/>
    <n v="144.26"/>
    <s v="Male"/>
    <n v="62"/>
    <d v="1964-07-01T00:00:00"/>
    <n v="58.267704575405894"/>
    <s v="Social Worker"/>
    <s v="Health"/>
    <s v="Mass Customer"/>
    <s v="N"/>
    <s v="No"/>
    <n v="11"/>
    <m/>
  </r>
  <r>
    <n v="149"/>
    <n v="89"/>
    <x v="867"/>
    <n v="284"/>
    <d v="2017-03-21T00:00:00"/>
    <b v="0"/>
    <s v="Approved"/>
    <s v="WeareA2B"/>
    <s v="Touring"/>
    <s v="medium"/>
    <s v="large"/>
    <n v="1362.99"/>
    <n v="57.74"/>
    <d v="1993-04-20T00:00:00"/>
    <n v="1305.25"/>
    <s v="Male"/>
    <n v="62"/>
    <d v="1964-07-01T00:00:00"/>
    <n v="58.267704575405894"/>
    <s v="Social Worker"/>
    <s v="Health"/>
    <s v="Mass Customer"/>
    <s v="N"/>
    <s v="No"/>
    <n v="11"/>
    <m/>
  </r>
  <r>
    <n v="6887"/>
    <n v="34"/>
    <x v="867"/>
    <n v="317"/>
    <d v="2017-02-16T00:00:00"/>
    <b v="1"/>
    <s v="Approved"/>
    <s v="Norco Bicycles"/>
    <s v="Road"/>
    <s v="high"/>
    <s v="large"/>
    <n v="774.53"/>
    <n v="464.72"/>
    <d v="2003-03-18T00:00:00"/>
    <n v="309.80999999999995"/>
    <s v="Male"/>
    <n v="62"/>
    <d v="1964-07-01T00:00:00"/>
    <n v="58.267704575405894"/>
    <s v="Social Worker"/>
    <s v="Health"/>
    <s v="Mass Customer"/>
    <s v="N"/>
    <s v="No"/>
    <n v="11"/>
    <m/>
  </r>
  <r>
    <n v="8452"/>
    <n v="19"/>
    <x v="868"/>
    <n v="4"/>
    <d v="2017-12-26T00:00:00"/>
    <b v="1"/>
    <s v="Approved"/>
    <s v="OHM Cycles"/>
    <s v="Road"/>
    <s v="high"/>
    <s v="large"/>
    <n v="12.01"/>
    <n v="7.21"/>
    <d v="1996-04-05T00:00:00"/>
    <n v="4.8"/>
    <s v="Female"/>
    <n v="69"/>
    <d v="1978-04-28T00:00:00"/>
    <n v="44.434827862760017"/>
    <s v="Geological Engineer"/>
    <s v="Manufacturing"/>
    <s v="Affluent Customer"/>
    <s v="N"/>
    <s v="Yes"/>
    <n v="14"/>
    <m/>
  </r>
  <r>
    <n v="2121"/>
    <n v="74"/>
    <x v="868"/>
    <n v="93"/>
    <d v="2017-09-28T00:00:00"/>
    <b v="0"/>
    <s v="Approved"/>
    <s v="WeareA2B"/>
    <s v="Standard"/>
    <s v="medium"/>
    <s v="medium"/>
    <n v="1228.07"/>
    <n v="400.91"/>
    <d v="2014-10-10T00:00:00"/>
    <n v="827.15999999999985"/>
    <s v="Female"/>
    <n v="69"/>
    <d v="1978-04-28T00:00:00"/>
    <n v="44.434827862760017"/>
    <s v="Geological Engineer"/>
    <s v="Manufacturing"/>
    <s v="Affluent Customer"/>
    <s v="N"/>
    <s v="Yes"/>
    <n v="14"/>
    <m/>
  </r>
  <r>
    <n v="8462"/>
    <n v="63"/>
    <x v="868"/>
    <n v="129"/>
    <d v="2017-08-23T00:00:00"/>
    <b v="0"/>
    <s v="Approved"/>
    <s v="Solex"/>
    <s v="Standard"/>
    <s v="medium"/>
    <s v="medium"/>
    <n v="1483.2"/>
    <n v="99.59"/>
    <d v="2015-05-21T00:00:00"/>
    <n v="1383.6100000000001"/>
    <s v="Female"/>
    <n v="69"/>
    <d v="1978-04-28T00:00:00"/>
    <n v="44.434827862760017"/>
    <s v="Geological Engineer"/>
    <s v="Manufacturing"/>
    <s v="Affluent Customer"/>
    <s v="N"/>
    <s v="Yes"/>
    <n v="14"/>
    <m/>
  </r>
  <r>
    <n v="16942"/>
    <n v="86"/>
    <x v="868"/>
    <n v="177"/>
    <d v="2017-07-06T00:00:00"/>
    <b v="1"/>
    <s v="Approved"/>
    <s v="OHM Cycles"/>
    <s v="Standard"/>
    <s v="medium"/>
    <s v="medium"/>
    <n v="235.63"/>
    <n v="125.07"/>
    <d v="1998-12-16T00:00:00"/>
    <n v="110.56"/>
    <s v="Female"/>
    <n v="69"/>
    <d v="1978-04-28T00:00:00"/>
    <n v="44.434827862760017"/>
    <s v="Geological Engineer"/>
    <s v="Manufacturing"/>
    <s v="Affluent Customer"/>
    <s v="N"/>
    <s v="Yes"/>
    <n v="14"/>
    <m/>
  </r>
  <r>
    <n v="19181"/>
    <n v="19"/>
    <x v="868"/>
    <n v="277"/>
    <d v="2017-03-28T00:00:00"/>
    <b v="1"/>
    <s v="Approved"/>
    <s v="OHM Cycles"/>
    <s v="Road"/>
    <s v="high"/>
    <s v="large"/>
    <n v="12.01"/>
    <n v="7.21"/>
    <d v="2011-05-07T00:00:00"/>
    <n v="4.8"/>
    <s v="Female"/>
    <n v="69"/>
    <d v="1978-04-28T00:00:00"/>
    <n v="44.434827862760017"/>
    <s v="Geological Engineer"/>
    <s v="Manufacturing"/>
    <s v="Affluent Customer"/>
    <s v="N"/>
    <s v="Yes"/>
    <n v="14"/>
    <m/>
  </r>
  <r>
    <n v="4605"/>
    <n v="0"/>
    <x v="869"/>
    <m/>
    <d v="2017-05-01T00:00:00"/>
    <b v="0"/>
    <s v="Approved"/>
    <m/>
    <m/>
    <m/>
    <m/>
    <n v="1285.47"/>
    <m/>
    <m/>
    <m/>
    <m/>
    <m/>
    <m/>
    <m/>
    <m/>
    <m/>
    <m/>
    <m/>
    <m/>
    <m/>
    <m/>
  </r>
  <r>
    <n v="8249"/>
    <n v="6"/>
    <x v="868"/>
    <n v="282"/>
    <d v="2017-03-23T00:00:00"/>
    <b v="1"/>
    <s v="Approved"/>
    <s v="OHM Cycles"/>
    <s v="Standard"/>
    <s v="high"/>
    <s v="medium"/>
    <n v="227.88"/>
    <n v="136.72999999999999"/>
    <d v="2014-03-03T00:00:00"/>
    <n v="91.15"/>
    <s v="Female"/>
    <n v="69"/>
    <d v="1978-04-28T00:00:00"/>
    <n v="44.434827862760017"/>
    <s v="Geological Engineer"/>
    <s v="Manufacturing"/>
    <s v="Affluent Customer"/>
    <s v="N"/>
    <s v="Yes"/>
    <n v="14"/>
    <m/>
  </r>
  <r>
    <n v="12049"/>
    <n v="61"/>
    <x v="868"/>
    <n v="301"/>
    <d v="2017-03-04T00:00:00"/>
    <b v="0"/>
    <s v="Approved"/>
    <s v="OHM Cycles"/>
    <s v="Standard"/>
    <s v="low"/>
    <s v="medium"/>
    <n v="71.16"/>
    <n v="56.93"/>
    <d v="2012-05-18T00:00:00"/>
    <n v="14.229999999999997"/>
    <s v="Female"/>
    <n v="69"/>
    <d v="1978-04-28T00:00:00"/>
    <n v="44.434827862760017"/>
    <s v="Geological Engineer"/>
    <s v="Manufacturing"/>
    <s v="Affluent Customer"/>
    <s v="N"/>
    <s v="Yes"/>
    <n v="14"/>
    <m/>
  </r>
  <r>
    <n v="16978"/>
    <n v="99"/>
    <x v="868"/>
    <n v="317"/>
    <d v="2017-02-16T00:00:00"/>
    <b v="1"/>
    <s v="Approved"/>
    <s v="OHM Cycles"/>
    <s v="Standard"/>
    <s v="medium"/>
    <s v="medium"/>
    <n v="1227.3399999999999"/>
    <n v="770.89"/>
    <d v="1991-05-06T00:00:00"/>
    <n v="456.44999999999993"/>
    <s v="Female"/>
    <n v="69"/>
    <d v="1978-04-28T00:00:00"/>
    <n v="44.434827862760017"/>
    <s v="Geological Engineer"/>
    <s v="Manufacturing"/>
    <s v="Affluent Customer"/>
    <s v="N"/>
    <s v="Yes"/>
    <n v="14"/>
    <m/>
  </r>
  <r>
    <n v="17921"/>
    <n v="29"/>
    <x v="870"/>
    <n v="14"/>
    <d v="2017-12-16T00:00:00"/>
    <b v="1"/>
    <s v="Approved"/>
    <s v="Norco Bicycles"/>
    <s v="Road"/>
    <s v="medium"/>
    <s v="medium"/>
    <n v="543.39"/>
    <n v="407.54"/>
    <d v="2016-11-22T00:00:00"/>
    <n v="135.84999999999997"/>
    <s v="Female"/>
    <n v="22"/>
    <d v="1968-03-24T00:00:00"/>
    <n v="54.536197726090826"/>
    <s v="Senior Editor"/>
    <s v="n/a"/>
    <s v="Affluent Customer"/>
    <s v="N"/>
    <s v="No"/>
    <n v="15"/>
    <m/>
  </r>
  <r>
    <n v="6898"/>
    <n v="80"/>
    <x v="870"/>
    <n v="20"/>
    <d v="2017-12-10T00:00:00"/>
    <b v="0"/>
    <s v="Approved"/>
    <s v="OHM Cycles"/>
    <s v="Touring"/>
    <s v="low"/>
    <s v="medium"/>
    <n v="1073.07"/>
    <n v="933.84"/>
    <d v="1997-01-25T00:00:00"/>
    <n v="139.2299999999999"/>
    <s v="Female"/>
    <n v="22"/>
    <d v="1968-03-24T00:00:00"/>
    <n v="54.536197726090826"/>
    <s v="Senior Editor"/>
    <s v="n/a"/>
    <s v="Affluent Customer"/>
    <s v="N"/>
    <s v="No"/>
    <n v="15"/>
    <m/>
  </r>
  <r>
    <n v="9534"/>
    <n v="99"/>
    <x v="870"/>
    <n v="63"/>
    <d v="2017-10-28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22"/>
    <d v="1968-03-24T00:00:00"/>
    <n v="54.536197726090826"/>
    <s v="Senior Editor"/>
    <s v="n/a"/>
    <s v="Affluent Customer"/>
    <s v="N"/>
    <s v="No"/>
    <n v="15"/>
    <m/>
  </r>
  <r>
    <n v="5462"/>
    <n v="43"/>
    <x v="870"/>
    <n v="218"/>
    <d v="2017-05-26T00:00:00"/>
    <b v="1"/>
    <s v="Approved"/>
    <s v="Solex"/>
    <s v="Standard"/>
    <s v="medium"/>
    <s v="medium"/>
    <n v="1151.96"/>
    <n v="649.49"/>
    <d v="1999-12-04T00:00:00"/>
    <n v="502.47"/>
    <s v="Female"/>
    <n v="22"/>
    <d v="1968-03-24T00:00:00"/>
    <n v="54.536197726090826"/>
    <s v="Senior Editor"/>
    <s v="n/a"/>
    <s v="Affluent Customer"/>
    <s v="N"/>
    <s v="No"/>
    <n v="15"/>
    <m/>
  </r>
  <r>
    <n v="4081"/>
    <n v="57"/>
    <x v="870"/>
    <n v="232"/>
    <d v="2017-05-12T00:00:00"/>
    <b v="1"/>
    <s v="Approved"/>
    <s v="WeareA2B"/>
    <s v="Touring"/>
    <s v="medium"/>
    <s v="large"/>
    <n v="1890.39"/>
    <n v="260.14"/>
    <d v="1991-01-21T00:00:00"/>
    <n v="1630.25"/>
    <s v="Female"/>
    <n v="22"/>
    <d v="1968-03-24T00:00:00"/>
    <n v="54.536197726090826"/>
    <s v="Senior Editor"/>
    <s v="n/a"/>
    <s v="Affluent Customer"/>
    <s v="N"/>
    <s v="No"/>
    <n v="15"/>
    <m/>
  </r>
  <r>
    <n v="9123"/>
    <n v="1"/>
    <x v="870"/>
    <n v="304"/>
    <d v="2017-03-01T00:00:00"/>
    <b v="0"/>
    <s v="Approved"/>
    <s v="Giant Bicycles"/>
    <s v="Standard"/>
    <s v="medium"/>
    <s v="medium"/>
    <n v="1403.5"/>
    <n v="954.82"/>
    <d v="2016-11-14T00:00:00"/>
    <n v="448.67999999999995"/>
    <s v="Female"/>
    <n v="22"/>
    <d v="1968-03-24T00:00:00"/>
    <n v="54.536197726090826"/>
    <s v="Senior Editor"/>
    <s v="n/a"/>
    <s v="Affluent Customer"/>
    <s v="N"/>
    <s v="No"/>
    <n v="15"/>
    <m/>
  </r>
  <r>
    <n v="5621"/>
    <n v="7"/>
    <x v="870"/>
    <n v="322"/>
    <d v="2017-02-11T00:00:00"/>
    <b v="0"/>
    <s v="Approved"/>
    <s v="Trek Bicycles"/>
    <s v="Road"/>
    <s v="low"/>
    <s v="medium"/>
    <n v="980.37"/>
    <n v="234.43"/>
    <d v="2004-09-28T00:00:00"/>
    <n v="745.94"/>
    <s v="Female"/>
    <n v="22"/>
    <d v="1968-03-24T00:00:00"/>
    <n v="54.536197726090826"/>
    <s v="Senior Editor"/>
    <s v="n/a"/>
    <s v="Affluent Customer"/>
    <s v="N"/>
    <s v="No"/>
    <n v="15"/>
    <m/>
  </r>
  <r>
    <n v="11616"/>
    <n v="100"/>
    <x v="870"/>
    <n v="325"/>
    <d v="2017-02-08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22"/>
    <d v="1968-03-24T00:00:00"/>
    <n v="54.536197726090826"/>
    <s v="Senior Editor"/>
    <s v="n/a"/>
    <s v="Affluent Customer"/>
    <s v="N"/>
    <s v="No"/>
    <n v="15"/>
    <m/>
  </r>
  <r>
    <n v="16136"/>
    <n v="2"/>
    <x v="871"/>
    <n v="123"/>
    <d v="2017-08-29T00:00:00"/>
    <b v="1"/>
    <s v="Approved"/>
    <s v="Solex"/>
    <s v="Standard"/>
    <s v="medium"/>
    <s v="medium"/>
    <n v="71.489999999999995"/>
    <n v="53.62"/>
    <d v="2012-12-02T00:00:00"/>
    <n v="17.869999999999997"/>
    <s v="Female"/>
    <n v="3"/>
    <d v="1968-09-29T00:00:00"/>
    <n v="54.018389506595632"/>
    <s v="Professor"/>
    <s v="Manufacturing"/>
    <s v="Mass Customer"/>
    <s v="N"/>
    <s v="Yes"/>
    <n v="14"/>
    <m/>
  </r>
  <r>
    <n v="7805"/>
    <n v="89"/>
    <x v="871"/>
    <n v="131"/>
    <d v="2017-08-21T00:00:00"/>
    <b v="1"/>
    <s v="Approved"/>
    <s v="WeareA2B"/>
    <s v="Touring"/>
    <s v="medium"/>
    <s v="large"/>
    <n v="1362.99"/>
    <n v="57.74"/>
    <d v="2003-01-05T00:00:00"/>
    <n v="1305.25"/>
    <s v="Female"/>
    <n v="3"/>
    <d v="1968-09-29T00:00:00"/>
    <n v="54.018389506595632"/>
    <s v="Professor"/>
    <s v="Manufacturing"/>
    <s v="Mass Customer"/>
    <s v="N"/>
    <s v="Yes"/>
    <n v="14"/>
    <m/>
  </r>
  <r>
    <n v="4618"/>
    <n v="15"/>
    <x v="871"/>
    <n v="223"/>
    <d v="2017-05-21T00:00:00"/>
    <b v="1"/>
    <s v="Approved"/>
    <s v="Norco Bicycles"/>
    <s v="Standard"/>
    <s v="low"/>
    <s v="medium"/>
    <n v="958.74"/>
    <n v="748.9"/>
    <d v="2010-05-05T00:00:00"/>
    <n v="209.84000000000003"/>
    <s v="Female"/>
    <n v="3"/>
    <d v="1968-09-29T00:00:00"/>
    <n v="54.018389506595632"/>
    <s v="Professor"/>
    <s v="Manufacturing"/>
    <s v="Mass Customer"/>
    <s v="N"/>
    <s v="Yes"/>
    <n v="14"/>
    <m/>
  </r>
  <r>
    <n v="2795"/>
    <n v="47"/>
    <x v="871"/>
    <n v="230"/>
    <d v="2017-05-14T00:00:00"/>
    <b v="1"/>
    <s v="Approved"/>
    <s v="Trek Bicycles"/>
    <s v="Road"/>
    <s v="low"/>
    <s v="small"/>
    <n v="1720.7"/>
    <n v="1531.42"/>
    <d v="2014-07-28T00:00:00"/>
    <n v="189.27999999999997"/>
    <s v="Female"/>
    <n v="3"/>
    <d v="1968-09-29T00:00:00"/>
    <n v="54.018389506595632"/>
    <s v="Professor"/>
    <s v="Manufacturing"/>
    <s v="Mass Customer"/>
    <s v="N"/>
    <s v="Yes"/>
    <n v="14"/>
    <m/>
  </r>
  <r>
    <n v="5510"/>
    <n v="88"/>
    <x v="871"/>
    <n v="311"/>
    <d v="2017-02-22T00:00:00"/>
    <b v="0"/>
    <s v="Approved"/>
    <s v="Norco Bicycles"/>
    <s v="Standard"/>
    <s v="medium"/>
    <s v="medium"/>
    <n v="1198.46"/>
    <n v="381.1"/>
    <d v="2005-05-10T00:00:00"/>
    <n v="817.36"/>
    <s v="Female"/>
    <n v="3"/>
    <d v="1968-09-29T00:00:00"/>
    <n v="54.018389506595632"/>
    <s v="Professor"/>
    <s v="Manufacturing"/>
    <s v="Mass Customer"/>
    <s v="N"/>
    <s v="Yes"/>
    <n v="14"/>
    <m/>
  </r>
  <r>
    <n v="9823"/>
    <n v="54"/>
    <x v="871"/>
    <n v="346"/>
    <d v="2017-01-18T00:00:00"/>
    <b v="1"/>
    <s v="Approved"/>
    <s v="WeareA2B"/>
    <s v="Standard"/>
    <s v="medium"/>
    <s v="medium"/>
    <n v="1292.8399999999999"/>
    <n v="13.44"/>
    <d v="2003-07-21T00:00:00"/>
    <n v="1279.3999999999999"/>
    <s v="Female"/>
    <n v="3"/>
    <d v="1968-09-29T00:00:00"/>
    <n v="54.018389506595632"/>
    <s v="Professor"/>
    <s v="Manufacturing"/>
    <s v="Mass Customer"/>
    <s v="N"/>
    <s v="Yes"/>
    <n v="14"/>
    <m/>
  </r>
  <r>
    <n v="306"/>
    <n v="25"/>
    <x v="872"/>
    <n v="17"/>
    <d v="2017-12-13T00:00:00"/>
    <b v="0"/>
    <s v="Approved"/>
    <s v="OHM Cycles"/>
    <s v="Standard"/>
    <s v="high"/>
    <s v="medium"/>
    <n v="2005.66"/>
    <n v="1203.4000000000001"/>
    <d v="2015-10-18T00:00:00"/>
    <n v="802.26"/>
    <s v="Male"/>
    <n v="10"/>
    <d v="1975-11-19T00:00:00"/>
    <n v="46.875923753488088"/>
    <s v="Structural Engineer"/>
    <s v="n/a"/>
    <s v="High Net Worth"/>
    <s v="N"/>
    <s v="Yes"/>
    <n v="4"/>
    <m/>
  </r>
  <r>
    <n v="19106"/>
    <n v="21"/>
    <x v="872"/>
    <n v="258"/>
    <d v="2017-04-16T00:00:00"/>
    <b v="0"/>
    <s v="Approved"/>
    <s v="WeareA2B"/>
    <s v="Touring"/>
    <s v="medium"/>
    <s v="medium"/>
    <n v="1466.68"/>
    <n v="363.25"/>
    <d v="2005-12-07T00:00:00"/>
    <n v="1103.43"/>
    <s v="Male"/>
    <n v="10"/>
    <d v="1975-11-19T00:00:00"/>
    <n v="46.875923753488088"/>
    <s v="Structural Engineer"/>
    <s v="n/a"/>
    <s v="High Net Worth"/>
    <s v="N"/>
    <s v="Yes"/>
    <n v="4"/>
    <m/>
  </r>
  <r>
    <n v="17844"/>
    <n v="49"/>
    <x v="872"/>
    <n v="271"/>
    <d v="2017-04-03T00:00:00"/>
    <b v="1"/>
    <s v="Approved"/>
    <s v="Solex"/>
    <s v="Standard"/>
    <s v="medium"/>
    <s v="large"/>
    <n v="1061.56"/>
    <n v="733.58"/>
    <d v="2015-06-17T00:00:00"/>
    <n v="327.9799999999999"/>
    <s v="Male"/>
    <n v="10"/>
    <d v="1975-11-19T00:00:00"/>
    <n v="46.875923753488088"/>
    <s v="Structural Engineer"/>
    <s v="n/a"/>
    <s v="High Net Worth"/>
    <s v="N"/>
    <s v="Yes"/>
    <n v="4"/>
    <m/>
  </r>
  <r>
    <n v="4372"/>
    <n v="0"/>
    <x v="872"/>
    <n v="296"/>
    <d v="2017-03-09T00:00:00"/>
    <b v="1"/>
    <s v="Approved"/>
    <s v="Solex"/>
    <s v="Standard"/>
    <s v="medium"/>
    <s v="medium"/>
    <n v="100.35"/>
    <n v="75.260000000000005"/>
    <d v="2002-10-10T00:00:00"/>
    <n v="25.089999999999989"/>
    <s v="Male"/>
    <n v="10"/>
    <d v="1975-11-19T00:00:00"/>
    <n v="46.875923753488088"/>
    <s v="Structural Engineer"/>
    <s v="n/a"/>
    <s v="High Net Worth"/>
    <s v="N"/>
    <s v="Yes"/>
    <n v="4"/>
    <m/>
  </r>
  <r>
    <n v="2781"/>
    <n v="27"/>
    <x v="872"/>
    <n v="309"/>
    <d v="2017-02-24T00:00:00"/>
    <b v="0"/>
    <s v="Approved"/>
    <s v="Trek Bicycles"/>
    <s v="Standard"/>
    <s v="low"/>
    <s v="medium"/>
    <n v="1057.51"/>
    <n v="154.4"/>
    <d v="1994-07-12T00:00:00"/>
    <n v="903.11"/>
    <s v="Male"/>
    <n v="10"/>
    <d v="1975-11-19T00:00:00"/>
    <n v="46.875923753488088"/>
    <s v="Structural Engineer"/>
    <s v="n/a"/>
    <s v="High Net Worth"/>
    <s v="N"/>
    <s v="Yes"/>
    <n v="4"/>
    <m/>
  </r>
  <r>
    <n v="1457"/>
    <n v="9"/>
    <x v="872"/>
    <n v="336"/>
    <d v="2017-01-28T00:00:00"/>
    <b v="1"/>
    <s v="Approved"/>
    <s v="Norco Bicycles"/>
    <s v="Standard"/>
    <s v="medium"/>
    <s v="small"/>
    <n v="1216.1400000000001"/>
    <n v="1082.3599999999999"/>
    <d v="1992-10-11T00:00:00"/>
    <n v="133.7800000000002"/>
    <s v="Male"/>
    <n v="10"/>
    <d v="1975-11-19T00:00:00"/>
    <n v="46.875923753488088"/>
    <s v="Structural Engineer"/>
    <s v="n/a"/>
    <s v="High Net Worth"/>
    <s v="N"/>
    <s v="Yes"/>
    <n v="4"/>
    <m/>
  </r>
  <r>
    <n v="17993"/>
    <n v="95"/>
    <x v="873"/>
    <n v="1"/>
    <d v="2017-12-29T00:00:00"/>
    <b v="0"/>
    <s v="Approved"/>
    <s v="OHM Cycles"/>
    <s v="Touring"/>
    <s v="low"/>
    <s v="medium"/>
    <n v="1073.07"/>
    <n v="933.84"/>
    <d v="1997-08-25T00:00:00"/>
    <n v="139.2299999999999"/>
    <s v="Female"/>
    <n v="97"/>
    <d v="1989-01-30T00:00:00"/>
    <n v="33.667704575088784"/>
    <s v="Actuary"/>
    <s v="Financial Services"/>
    <s v="High Net Worth"/>
    <s v="N"/>
    <s v="Yes"/>
    <n v="9"/>
    <m/>
  </r>
  <r>
    <n v="13260"/>
    <n v="89"/>
    <x v="873"/>
    <n v="23"/>
    <d v="2017-12-07T00:00:00"/>
    <b v="1"/>
    <s v="Approved"/>
    <s v="Giant Bicycles"/>
    <s v="Standard"/>
    <s v="medium"/>
    <s v="large"/>
    <n v="1812.75"/>
    <n v="582.48"/>
    <d v="2006-02-02T00:00:00"/>
    <n v="1230.27"/>
    <s v="Female"/>
    <n v="97"/>
    <d v="1989-01-30T00:00:00"/>
    <n v="33.667704575088784"/>
    <s v="Actuary"/>
    <s v="Financial Services"/>
    <s v="High Net Worth"/>
    <s v="N"/>
    <s v="Yes"/>
    <n v="9"/>
    <m/>
  </r>
  <r>
    <n v="15613"/>
    <n v="0"/>
    <x v="873"/>
    <n v="75"/>
    <d v="2017-10-16T00:00:00"/>
    <b v="1"/>
    <s v="Approved"/>
    <s v="Solex"/>
    <s v="Standard"/>
    <s v="medium"/>
    <s v="large"/>
    <n v="202.62"/>
    <n v="151.96"/>
    <d v="1994-08-10T00:00:00"/>
    <n v="50.66"/>
    <s v="Female"/>
    <n v="97"/>
    <d v="1989-01-30T00:00:00"/>
    <n v="33.667704575088784"/>
    <s v="Actuary"/>
    <s v="Financial Services"/>
    <s v="High Net Worth"/>
    <s v="N"/>
    <s v="Yes"/>
    <n v="9"/>
    <m/>
  </r>
  <r>
    <n v="10346"/>
    <n v="33"/>
    <x v="873"/>
    <n v="107"/>
    <d v="2017-09-14T00:00:00"/>
    <b v="0"/>
    <s v="Approved"/>
    <s v="OHM Cycles"/>
    <s v="Road"/>
    <s v="medium"/>
    <s v="small"/>
    <n v="1810"/>
    <n v="1610.9"/>
    <d v="2006-10-01T00:00:00"/>
    <n v="199.09999999999991"/>
    <s v="Female"/>
    <n v="97"/>
    <d v="1989-01-30T00:00:00"/>
    <n v="33.667704575088784"/>
    <s v="Actuary"/>
    <s v="Financial Services"/>
    <s v="High Net Worth"/>
    <s v="N"/>
    <s v="Yes"/>
    <n v="9"/>
    <m/>
  </r>
  <r>
    <n v="5784"/>
    <n v="0"/>
    <x v="873"/>
    <n v="112"/>
    <d v="2017-09-09T00:00:00"/>
    <b v="0"/>
    <s v="Approved"/>
    <s v="Trek Bicycles"/>
    <s v="Standard"/>
    <s v="medium"/>
    <s v="medium"/>
    <n v="499.53"/>
    <n v="388.72"/>
    <d v="2002-03-22T00:00:00"/>
    <n v="110.80999999999995"/>
    <s v="Female"/>
    <n v="97"/>
    <d v="1989-01-30T00:00:00"/>
    <n v="33.667704575088784"/>
    <s v="Actuary"/>
    <s v="Financial Services"/>
    <s v="High Net Worth"/>
    <s v="N"/>
    <s v="Yes"/>
    <n v="9"/>
    <m/>
  </r>
  <r>
    <n v="17584"/>
    <n v="52"/>
    <x v="873"/>
    <n v="121"/>
    <d v="2017-08-31T00:00:00"/>
    <b v="1"/>
    <s v="Approved"/>
    <s v="Solex"/>
    <s v="Road"/>
    <s v="medium"/>
    <s v="large"/>
    <n v="1777.8"/>
    <n v="820.78"/>
    <d v="1991-08-05T00:00:00"/>
    <n v="957.02"/>
    <s v="Female"/>
    <n v="97"/>
    <d v="1989-01-30T00:00:00"/>
    <n v="33.667704575088784"/>
    <s v="Actuary"/>
    <s v="Financial Services"/>
    <s v="High Net Worth"/>
    <s v="N"/>
    <s v="Yes"/>
    <n v="9"/>
    <m/>
  </r>
  <r>
    <n v="18207"/>
    <n v="0"/>
    <x v="873"/>
    <n v="123"/>
    <d v="2017-08-29T00:00:00"/>
    <b v="0"/>
    <s v="Approved"/>
    <s v="Giant Bicycles"/>
    <s v="Standard"/>
    <s v="medium"/>
    <s v="medium"/>
    <n v="230.91"/>
    <n v="173.18"/>
    <d v="1999-07-20T00:00:00"/>
    <n v="57.72999999999999"/>
    <s v="Female"/>
    <n v="97"/>
    <d v="1989-01-30T00:00:00"/>
    <n v="33.667704575088784"/>
    <s v="Actuary"/>
    <s v="Financial Services"/>
    <s v="High Net Worth"/>
    <s v="N"/>
    <s v="Yes"/>
    <n v="9"/>
    <m/>
  </r>
  <r>
    <n v="5115"/>
    <n v="54"/>
    <x v="873"/>
    <n v="203"/>
    <d v="2017-06-10T00:00:00"/>
    <b v="1"/>
    <s v="Approved"/>
    <s v="WeareA2B"/>
    <s v="Standard"/>
    <s v="medium"/>
    <s v="medium"/>
    <n v="1807.45"/>
    <n v="778.69"/>
    <d v="1995-10-24T00:00:00"/>
    <n v="1028.76"/>
    <s v="Female"/>
    <n v="97"/>
    <d v="1989-01-30T00:00:00"/>
    <n v="33.667704575088784"/>
    <s v="Actuary"/>
    <s v="Financial Services"/>
    <s v="High Net Worth"/>
    <s v="N"/>
    <s v="Yes"/>
    <n v="9"/>
    <m/>
  </r>
  <r>
    <n v="10179"/>
    <n v="23"/>
    <x v="873"/>
    <n v="284"/>
    <d v="2017-03-21T00:00:00"/>
    <b v="1"/>
    <s v="Approved"/>
    <s v="Norco Bicycles"/>
    <s v="Standard"/>
    <s v="medium"/>
    <s v="medium"/>
    <n v="1198.46"/>
    <n v="381.1"/>
    <d v="1999-07-26T00:00:00"/>
    <n v="817.36"/>
    <s v="Female"/>
    <n v="97"/>
    <d v="1989-01-30T00:00:00"/>
    <n v="33.667704575088784"/>
    <s v="Actuary"/>
    <s v="Financial Services"/>
    <s v="High Net Worth"/>
    <s v="N"/>
    <s v="Yes"/>
    <n v="9"/>
    <m/>
  </r>
  <r>
    <n v="9142"/>
    <n v="28"/>
    <x v="873"/>
    <n v="352"/>
    <d v="2017-01-12T00:00:00"/>
    <b v="0"/>
    <s v="Approved"/>
    <s v="Solex"/>
    <s v="Road"/>
    <s v="medium"/>
    <s v="small"/>
    <n v="1703.52"/>
    <n v="1516.13"/>
    <d v="2011-04-16T00:00:00"/>
    <n v="187.38999999999987"/>
    <s v="Female"/>
    <n v="97"/>
    <d v="1989-01-30T00:00:00"/>
    <n v="33.667704575088784"/>
    <s v="Actuary"/>
    <s v="Financial Services"/>
    <s v="High Net Worth"/>
    <s v="N"/>
    <s v="Yes"/>
    <n v="9"/>
    <m/>
  </r>
  <r>
    <n v="8554"/>
    <n v="45"/>
    <x v="874"/>
    <n v="22"/>
    <d v="2017-12-08T00:00:00"/>
    <b v="1"/>
    <s v="Approved"/>
    <s v="Solex"/>
    <s v="Standard"/>
    <s v="medium"/>
    <s v="medium"/>
    <n v="441.49"/>
    <n v="84.99"/>
    <d v="2012-04-10T00:00:00"/>
    <n v="356.5"/>
    <s v="Male"/>
    <n v="99"/>
    <d v="1955-05-12T00:00:00"/>
    <n v="67.412910054857946"/>
    <s v="Compensation Analyst"/>
    <s v="Financial Services"/>
    <s v="Affluent Customer"/>
    <s v="N"/>
    <s v="Yes"/>
    <n v="16"/>
    <m/>
  </r>
  <r>
    <n v="7270"/>
    <n v="83"/>
    <x v="874"/>
    <n v="79"/>
    <d v="2017-10-12T00:00:00"/>
    <b v="1"/>
    <s v="Approved"/>
    <s v="Solex"/>
    <s v="Touring"/>
    <s v="medium"/>
    <s v="large"/>
    <n v="2083.94"/>
    <n v="675.03"/>
    <d v="2015-08-02T00:00:00"/>
    <n v="1408.91"/>
    <s v="Male"/>
    <n v="99"/>
    <d v="1955-05-12T00:00:00"/>
    <n v="67.412910054857946"/>
    <s v="Compensation Analyst"/>
    <s v="Financial Services"/>
    <s v="Affluent Customer"/>
    <s v="N"/>
    <s v="Yes"/>
    <n v="16"/>
    <m/>
  </r>
  <r>
    <n v="1647"/>
    <n v="3"/>
    <x v="874"/>
    <n v="143"/>
    <d v="2017-08-09T00:00:00"/>
    <b v="0"/>
    <s v="Approved"/>
    <s v="Trek Bicycles"/>
    <s v="Standard"/>
    <s v="medium"/>
    <s v="large"/>
    <n v="2091.4699999999998"/>
    <n v="388.92"/>
    <d v="2005-08-09T00:00:00"/>
    <n v="1702.5499999999997"/>
    <s v="Male"/>
    <n v="99"/>
    <d v="1955-05-12T00:00:00"/>
    <n v="67.412910054857946"/>
    <s v="Compensation Analyst"/>
    <s v="Financial Services"/>
    <s v="Affluent Customer"/>
    <s v="N"/>
    <s v="Yes"/>
    <n v="16"/>
    <m/>
  </r>
  <r>
    <n v="19165"/>
    <n v="9"/>
    <x v="874"/>
    <n v="238"/>
    <d v="2017-05-06T00:00:00"/>
    <b v="0"/>
    <s v="Approved"/>
    <s v="OHM Cycles"/>
    <s v="Road"/>
    <s v="medium"/>
    <s v="medium"/>
    <n v="742.54"/>
    <n v="667.4"/>
    <d v="2005-12-07T00:00:00"/>
    <n v="75.139999999999986"/>
    <s v="Male"/>
    <n v="99"/>
    <d v="1955-05-12T00:00:00"/>
    <n v="67.412910054857946"/>
    <s v="Compensation Analyst"/>
    <s v="Financial Services"/>
    <s v="Affluent Customer"/>
    <s v="N"/>
    <s v="Yes"/>
    <n v="16"/>
    <m/>
  </r>
  <r>
    <n v="3668"/>
    <n v="15"/>
    <x v="874"/>
    <n v="262"/>
    <d v="2017-04-12T00:00:00"/>
    <b v="0"/>
    <s v="Approved"/>
    <s v="Norco Bicycles"/>
    <s v="Standard"/>
    <s v="low"/>
    <s v="medium"/>
    <n v="958.74"/>
    <n v="748.9"/>
    <d v="1996-04-05T00:00:00"/>
    <n v="209.84000000000003"/>
    <s v="Male"/>
    <n v="99"/>
    <d v="1955-05-12T00:00:00"/>
    <n v="67.412910054857946"/>
    <s v="Compensation Analyst"/>
    <s v="Financial Services"/>
    <s v="Affluent Customer"/>
    <s v="N"/>
    <s v="Yes"/>
    <n v="16"/>
    <m/>
  </r>
  <r>
    <n v="1073"/>
    <n v="80"/>
    <x v="874"/>
    <n v="269"/>
    <d v="2017-04-05T00:00:00"/>
    <b v="1"/>
    <s v="Approved"/>
    <s v="OHM Cycles"/>
    <s v="Touring"/>
    <s v="low"/>
    <s v="medium"/>
    <n v="1073.07"/>
    <n v="933.84"/>
    <d v="2015-08-10T00:00:00"/>
    <n v="139.2299999999999"/>
    <s v="Male"/>
    <n v="99"/>
    <d v="1955-05-12T00:00:00"/>
    <n v="67.412910054857946"/>
    <s v="Compensation Analyst"/>
    <s v="Financial Services"/>
    <s v="Affluent Customer"/>
    <s v="N"/>
    <s v="Yes"/>
    <n v="16"/>
    <m/>
  </r>
  <r>
    <n v="6723"/>
    <n v="45"/>
    <x v="874"/>
    <n v="269"/>
    <d v="2017-04-05T00:00:00"/>
    <b v="1"/>
    <s v="Approved"/>
    <s v="Solex"/>
    <s v="Standard"/>
    <s v="medium"/>
    <s v="medium"/>
    <n v="441.49"/>
    <n v="84.99"/>
    <d v="2003-02-16T00:00:00"/>
    <n v="356.5"/>
    <s v="Male"/>
    <n v="99"/>
    <d v="1955-05-12T00:00:00"/>
    <n v="67.412910054857946"/>
    <s v="Compensation Analyst"/>
    <s v="Financial Services"/>
    <s v="Affluent Customer"/>
    <s v="N"/>
    <s v="Yes"/>
    <n v="16"/>
    <m/>
  </r>
  <r>
    <n v="13524"/>
    <n v="45"/>
    <x v="875"/>
    <n v="18"/>
    <d v="2017-12-12T00:00:00"/>
    <b v="1"/>
    <s v="Approved"/>
    <s v="Trek Bicycles"/>
    <s v="Road"/>
    <s v="low"/>
    <s v="medium"/>
    <n v="980.37"/>
    <n v="234.43"/>
    <d v="2004-09-28T00:00:00"/>
    <n v="745.94"/>
    <s v="Female"/>
    <n v="35"/>
    <d v="1973-08-20T00:00:00"/>
    <n v="49.125238821664126"/>
    <s v="Environmental Tech"/>
    <s v="Financial Services"/>
    <s v="High Net Worth"/>
    <s v="N"/>
    <s v="No"/>
    <n v="18"/>
    <m/>
  </r>
  <r>
    <n v="19969"/>
    <n v="81"/>
    <x v="875"/>
    <n v="110"/>
    <d v="2017-09-11T00:00:00"/>
    <b v="0"/>
    <s v="Approved"/>
    <s v="Solex"/>
    <s v="Standard"/>
    <s v="medium"/>
    <s v="medium"/>
    <n v="1151.96"/>
    <n v="649.49"/>
    <d v="1999-12-04T00:00:00"/>
    <n v="502.47"/>
    <s v="Female"/>
    <n v="35"/>
    <d v="1973-08-20T00:00:00"/>
    <n v="49.125238821664126"/>
    <s v="Environmental Tech"/>
    <s v="Financial Services"/>
    <s v="High Net Worth"/>
    <s v="N"/>
    <s v="No"/>
    <n v="18"/>
    <m/>
  </r>
  <r>
    <n v="2954"/>
    <n v="5"/>
    <x v="875"/>
    <n v="116"/>
    <d v="2017-09-05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35"/>
    <d v="1973-08-20T00:00:00"/>
    <n v="49.125238821664126"/>
    <s v="Environmental Tech"/>
    <s v="Financial Services"/>
    <s v="High Net Worth"/>
    <s v="N"/>
    <s v="No"/>
    <n v="18"/>
    <m/>
  </r>
  <r>
    <n v="18520"/>
    <n v="27"/>
    <x v="875"/>
    <n v="220"/>
    <d v="2017-05-24T00:00:00"/>
    <b v="0"/>
    <s v="Approved"/>
    <s v="Trek Bicycles"/>
    <s v="Standard"/>
    <s v="low"/>
    <s v="medium"/>
    <n v="1057.51"/>
    <n v="154.4"/>
    <d v="1994-07-12T00:00:00"/>
    <n v="903.11"/>
    <s v="Female"/>
    <n v="35"/>
    <d v="1973-08-20T00:00:00"/>
    <n v="49.125238821664126"/>
    <s v="Environmental Tech"/>
    <s v="Financial Services"/>
    <s v="High Net Worth"/>
    <s v="N"/>
    <s v="No"/>
    <n v="18"/>
    <m/>
  </r>
  <r>
    <n v="2617"/>
    <n v="88"/>
    <x v="875"/>
    <n v="326"/>
    <d v="2017-02-07T00:00:00"/>
    <b v="0"/>
    <s v="Approved"/>
    <s v="Norco Bicycles"/>
    <s v="Standard"/>
    <s v="high"/>
    <s v="small"/>
    <n v="1661.92"/>
    <n v="1479.11"/>
    <d v="1994-09-09T00:00:00"/>
    <n v="182.81000000000017"/>
    <s v="Female"/>
    <n v="35"/>
    <d v="1973-08-20T00:00:00"/>
    <n v="49.125238821664126"/>
    <s v="Environmental Tech"/>
    <s v="Financial Services"/>
    <s v="High Net Worth"/>
    <s v="N"/>
    <s v="No"/>
    <n v="18"/>
    <m/>
  </r>
  <r>
    <n v="2015"/>
    <n v="29"/>
    <x v="876"/>
    <n v="6"/>
    <d v="2017-12-24T00:00:00"/>
    <b v="1"/>
    <s v="Approved"/>
    <s v="Norco Bicycles"/>
    <s v="Road"/>
    <s v="medium"/>
    <s v="medium"/>
    <n v="543.39"/>
    <n v="407.54"/>
    <d v="2016-11-22T00:00:00"/>
    <n v="135.84999999999997"/>
    <s v="Female"/>
    <n v="8"/>
    <d v="1997-05-27T00:00:00"/>
    <n v="25.34167717814562"/>
    <s v="Financial Analyst"/>
    <s v="Financial Services"/>
    <s v="Mass Customer"/>
    <s v="N"/>
    <s v="No"/>
    <n v="2"/>
    <m/>
  </r>
  <r>
    <n v="16921"/>
    <n v="46"/>
    <x v="876"/>
    <n v="139"/>
    <d v="2017-08-13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8"/>
    <d v="1997-05-27T00:00:00"/>
    <n v="25.34167717814562"/>
    <s v="Financial Analyst"/>
    <s v="Financial Services"/>
    <s v="Mass Customer"/>
    <s v="N"/>
    <s v="No"/>
    <n v="2"/>
    <m/>
  </r>
  <r>
    <n v="4653"/>
    <n v="0"/>
    <x v="119"/>
    <m/>
    <d v="2017-03-08T00:00:00"/>
    <b v="0"/>
    <s v="Approved"/>
    <m/>
    <m/>
    <m/>
    <m/>
    <n v="1678.71"/>
    <m/>
    <m/>
    <m/>
    <m/>
    <m/>
    <m/>
    <m/>
    <m/>
    <m/>
    <m/>
    <m/>
    <m/>
    <m/>
    <m/>
  </r>
  <r>
    <n v="4654"/>
    <n v="40"/>
    <x v="877"/>
    <m/>
    <d v="2017-11-12T00:00:00"/>
    <m/>
    <s v="Approved"/>
    <s v="OHM Cycles"/>
    <s v="Standard"/>
    <s v="high"/>
    <s v="medium"/>
    <n v="1458.17"/>
    <n v="874.9"/>
    <n v="38750"/>
    <m/>
    <m/>
    <m/>
    <m/>
    <m/>
    <m/>
    <m/>
    <m/>
    <m/>
    <m/>
    <m/>
    <m/>
  </r>
  <r>
    <n v="17386"/>
    <n v="91"/>
    <x v="876"/>
    <n v="158"/>
    <d v="2017-07-25T00:00:00"/>
    <b v="0"/>
    <s v="Approved"/>
    <s v="Solex"/>
    <s v="Standard"/>
    <s v="medium"/>
    <s v="medium"/>
    <n v="100.35"/>
    <n v="75.260000000000005"/>
    <d v="1999-07-26T00:00:00"/>
    <n v="25.089999999999989"/>
    <s v="Female"/>
    <n v="8"/>
    <d v="1997-05-27T00:00:00"/>
    <n v="25.34167717814562"/>
    <s v="Financial Analyst"/>
    <s v="Financial Services"/>
    <s v="Mass Customer"/>
    <s v="N"/>
    <s v="No"/>
    <n v="2"/>
    <m/>
  </r>
  <r>
    <n v="8409"/>
    <n v="55"/>
    <x v="876"/>
    <n v="222"/>
    <d v="2017-05-22T00:00:00"/>
    <b v="1"/>
    <s v="Approved"/>
    <s v="Trek Bicycles"/>
    <s v="Road"/>
    <s v="medium"/>
    <s v="large"/>
    <n v="1894.19"/>
    <n v="598.76"/>
    <d v="2003-07-21T00:00:00"/>
    <n v="1295.43"/>
    <s v="Female"/>
    <n v="8"/>
    <d v="1997-05-27T00:00:00"/>
    <n v="25.34167717814562"/>
    <s v="Financial Analyst"/>
    <s v="Financial Services"/>
    <s v="Mass Customer"/>
    <s v="N"/>
    <s v="No"/>
    <n v="2"/>
    <m/>
  </r>
  <r>
    <n v="12096"/>
    <n v="31"/>
    <x v="876"/>
    <n v="328"/>
    <d v="2017-02-05T00:00:00"/>
    <b v="0"/>
    <s v="Approved"/>
    <s v="Giant Bicycles"/>
    <s v="Standard"/>
    <s v="medium"/>
    <s v="medium"/>
    <n v="230.91"/>
    <n v="173.18"/>
    <d v="2006-11-10T00:00:00"/>
    <n v="57.72999999999999"/>
    <s v="Female"/>
    <n v="8"/>
    <d v="1997-05-27T00:00:00"/>
    <n v="25.34167717814562"/>
    <s v="Financial Analyst"/>
    <s v="Financial Services"/>
    <s v="Mass Customer"/>
    <s v="N"/>
    <s v="No"/>
    <n v="2"/>
    <m/>
  </r>
  <r>
    <n v="6802"/>
    <n v="65"/>
    <x v="876"/>
    <n v="330"/>
    <d v="2017-02-03T00:00:00"/>
    <b v="1"/>
    <s v="Approved"/>
    <s v="WeareA2B"/>
    <s v="Standard"/>
    <s v="medium"/>
    <s v="medium"/>
    <n v="1807.45"/>
    <n v="778.69"/>
    <d v="2015-05-21T00:00:00"/>
    <n v="1028.76"/>
    <s v="Female"/>
    <n v="8"/>
    <d v="1997-05-27T00:00:00"/>
    <n v="25.34167717814562"/>
    <s v="Financial Analyst"/>
    <s v="Financial Services"/>
    <s v="Mass Customer"/>
    <s v="N"/>
    <s v="No"/>
    <n v="2"/>
    <m/>
  </r>
  <r>
    <n v="7151"/>
    <n v="31"/>
    <x v="876"/>
    <n v="332"/>
    <d v="2017-02-01T00:00:00"/>
    <b v="1"/>
    <s v="Approved"/>
    <s v="Giant Bicycles"/>
    <s v="Standard"/>
    <s v="medium"/>
    <s v="medium"/>
    <n v="230.91"/>
    <n v="173.18"/>
    <d v="2006-11-10T00:00:00"/>
    <n v="57.72999999999999"/>
    <s v="Female"/>
    <n v="8"/>
    <d v="1997-05-27T00:00:00"/>
    <n v="25.34167717814562"/>
    <s v="Financial Analyst"/>
    <s v="Financial Services"/>
    <s v="Mass Customer"/>
    <s v="N"/>
    <s v="No"/>
    <n v="2"/>
    <m/>
  </r>
  <r>
    <n v="10452"/>
    <n v="92"/>
    <x v="878"/>
    <n v="21"/>
    <d v="2017-12-09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51"/>
    <d v="1973-10-20T00:00:00"/>
    <n v="48.958115533992888"/>
    <s v="Internal Auditor"/>
    <s v="Financial Services"/>
    <s v="Mass Customer"/>
    <s v="N"/>
    <s v="No"/>
    <n v="19"/>
    <m/>
  </r>
  <r>
    <n v="5878"/>
    <n v="73"/>
    <x v="878"/>
    <n v="134"/>
    <d v="2017-08-18T00:00:00"/>
    <b v="1"/>
    <s v="Approved"/>
    <s v="Solex"/>
    <s v="Standard"/>
    <s v="medium"/>
    <s v="medium"/>
    <n v="1945.43"/>
    <n v="333.18"/>
    <d v="2002-08-31T00:00:00"/>
    <n v="1612.25"/>
    <s v="Female"/>
    <n v="51"/>
    <d v="1973-10-20T00:00:00"/>
    <n v="48.958115533992888"/>
    <s v="Internal Auditor"/>
    <s v="Financial Services"/>
    <s v="Mass Customer"/>
    <s v="N"/>
    <s v="No"/>
    <n v="19"/>
    <m/>
  </r>
  <r>
    <n v="11824"/>
    <n v="90"/>
    <x v="878"/>
    <n v="315"/>
    <d v="2017-02-18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51"/>
    <d v="1973-10-20T00:00:00"/>
    <n v="48.958115533992888"/>
    <s v="Internal Auditor"/>
    <s v="Financial Services"/>
    <s v="Mass Customer"/>
    <s v="N"/>
    <s v="No"/>
    <n v="19"/>
    <m/>
  </r>
  <r>
    <n v="8235"/>
    <n v="36"/>
    <x v="878"/>
    <n v="346"/>
    <d v="2017-01-18T00:00:00"/>
    <b v="1"/>
    <s v="Approved"/>
    <s v="Solex"/>
    <s v="Standard"/>
    <s v="low"/>
    <s v="medium"/>
    <n v="945.04"/>
    <n v="507.58"/>
    <d v="1995-12-19T00:00:00"/>
    <n v="437.46"/>
    <s v="Female"/>
    <n v="51"/>
    <d v="1973-10-20T00:00:00"/>
    <n v="48.958115533992888"/>
    <s v="Internal Auditor"/>
    <s v="Financial Services"/>
    <s v="Mass Customer"/>
    <s v="N"/>
    <s v="No"/>
    <n v="19"/>
    <m/>
  </r>
  <r>
    <n v="10293"/>
    <n v="4"/>
    <x v="879"/>
    <n v="21"/>
    <d v="2017-12-09T00:00:00"/>
    <b v="1"/>
    <s v="Approved"/>
    <s v="Solex"/>
    <s v="Standard"/>
    <s v="medium"/>
    <s v="medium"/>
    <n v="1483.2"/>
    <n v="99.59"/>
    <d v="1998-12-17T00:00:00"/>
    <n v="1383.6100000000001"/>
    <s v="Female"/>
    <n v="22"/>
    <d v="1988-05-20T00:00:00"/>
    <n v="34.366334712392195"/>
    <s v="Teacher"/>
    <s v="Financial Services"/>
    <s v="High Net Worth"/>
    <s v="N"/>
    <s v="No"/>
    <n v="5"/>
    <m/>
  </r>
  <r>
    <n v="5951"/>
    <n v="100"/>
    <x v="879"/>
    <n v="184"/>
    <d v="2017-06-29T00:00:00"/>
    <b v="0"/>
    <s v="Approved"/>
    <s v="Trek Bicycles"/>
    <s v="Standard"/>
    <s v="medium"/>
    <s v="small"/>
    <n v="1386.84"/>
    <n v="1234.29"/>
    <d v="2003-08-05T00:00:00"/>
    <n v="152.54999999999995"/>
    <s v="Female"/>
    <n v="22"/>
    <d v="1988-05-20T00:00:00"/>
    <n v="34.366334712392195"/>
    <s v="Teacher"/>
    <s v="Financial Services"/>
    <s v="High Net Worth"/>
    <s v="N"/>
    <s v="No"/>
    <n v="5"/>
    <m/>
  </r>
  <r>
    <n v="11543"/>
    <n v="59"/>
    <x v="879"/>
    <n v="355"/>
    <d v="2017-01-09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22"/>
    <d v="1988-05-20T00:00:00"/>
    <n v="34.366334712392195"/>
    <s v="Teacher"/>
    <s v="Financial Services"/>
    <s v="High Net Worth"/>
    <s v="N"/>
    <s v="No"/>
    <n v="5"/>
    <m/>
  </r>
  <r>
    <n v="9929"/>
    <n v="40"/>
    <x v="880"/>
    <n v="10"/>
    <d v="2017-12-20T00:00:00"/>
    <b v="1"/>
    <s v="Approved"/>
    <s v="OHM Cycles"/>
    <s v="Standard"/>
    <s v="high"/>
    <s v="medium"/>
    <n v="1458.17"/>
    <n v="874.9"/>
    <d v="1993-04-12T00:00:00"/>
    <n v="583.2700000000001"/>
    <s v="U"/>
    <n v="39"/>
    <d v="1899-12-30T00:00:00"/>
    <n v="122.81291005454084"/>
    <s v="Programmer I"/>
    <s v="IT"/>
    <s v="Mass Customer"/>
    <s v="N"/>
    <s v="Yes"/>
    <n v="0"/>
    <m/>
  </r>
  <r>
    <n v="19481"/>
    <n v="94"/>
    <x v="880"/>
    <n v="105"/>
    <d v="2017-09-16T00:00:00"/>
    <b v="0"/>
    <s v="Approved"/>
    <s v="Giant Bicycles"/>
    <s v="Standard"/>
    <s v="medium"/>
    <s v="large"/>
    <n v="1635.3"/>
    <n v="993.66"/>
    <d v="2003-09-10T00:00:00"/>
    <n v="641.64"/>
    <s v="U"/>
    <n v="39"/>
    <d v="1899-12-30T00:00:00"/>
    <n v="122.81291005454084"/>
    <s v="Programmer I"/>
    <s v="IT"/>
    <s v="Mass Customer"/>
    <s v="N"/>
    <s v="Yes"/>
    <n v="0"/>
    <m/>
  </r>
  <r>
    <n v="12788"/>
    <n v="37"/>
    <x v="880"/>
    <n v="140"/>
    <d v="2017-08-12T00:00:00"/>
    <b v="0"/>
    <s v="Approved"/>
    <s v="OHM Cycles"/>
    <s v="Standard"/>
    <s v="low"/>
    <s v="medium"/>
    <n v="1793.43"/>
    <n v="248.82"/>
    <d v="2011-05-09T00:00:00"/>
    <n v="1544.6100000000001"/>
    <s v="U"/>
    <n v="39"/>
    <d v="1899-12-30T00:00:00"/>
    <n v="122.81291005454084"/>
    <s v="Programmer I"/>
    <s v="IT"/>
    <s v="Mass Customer"/>
    <s v="N"/>
    <s v="Yes"/>
    <n v="0"/>
    <m/>
  </r>
  <r>
    <n v="10490"/>
    <n v="88"/>
    <x v="880"/>
    <n v="156"/>
    <d v="2017-07-27T00:00:00"/>
    <b v="1"/>
    <s v="Approved"/>
    <s v="Norco Bicycles"/>
    <s v="Standard"/>
    <s v="medium"/>
    <s v="medium"/>
    <n v="1198.46"/>
    <n v="381.1"/>
    <d v="2002-10-10T00:00:00"/>
    <n v="817.36"/>
    <s v="U"/>
    <n v="39"/>
    <d v="1899-12-30T00:00:00"/>
    <n v="122.81291005454084"/>
    <s v="Programmer I"/>
    <s v="IT"/>
    <s v="Mass Customer"/>
    <s v="N"/>
    <s v="Yes"/>
    <n v="0"/>
    <m/>
  </r>
  <r>
    <n v="8763"/>
    <n v="13"/>
    <x v="880"/>
    <n v="182"/>
    <d v="2017-07-01T00:00:00"/>
    <b v="0"/>
    <s v="Approved"/>
    <s v="Solex"/>
    <s v="Standard"/>
    <s v="medium"/>
    <s v="medium"/>
    <n v="1163.8900000000001"/>
    <n v="589.27"/>
    <d v="2016-07-09T00:00:00"/>
    <n v="574.62000000000012"/>
    <s v="U"/>
    <n v="39"/>
    <d v="1899-12-30T00:00:00"/>
    <n v="122.81291005454084"/>
    <s v="Programmer I"/>
    <s v="IT"/>
    <s v="Mass Customer"/>
    <s v="N"/>
    <s v="Yes"/>
    <n v="0"/>
    <m/>
  </r>
  <r>
    <n v="2878"/>
    <n v="23"/>
    <x v="880"/>
    <n v="258"/>
    <d v="2017-04-16T00:00:00"/>
    <b v="1"/>
    <s v="Approved"/>
    <s v="Norco Bicycles"/>
    <s v="Mountain"/>
    <s v="low"/>
    <s v="small"/>
    <n v="688.63"/>
    <n v="612.88"/>
    <d v="1991-08-05T00:00:00"/>
    <n v="75.75"/>
    <s v="U"/>
    <n v="39"/>
    <d v="1899-12-30T00:00:00"/>
    <n v="122.81291005454084"/>
    <s v="Programmer I"/>
    <s v="IT"/>
    <s v="Mass Customer"/>
    <s v="N"/>
    <s v="Yes"/>
    <n v="0"/>
    <m/>
  </r>
  <r>
    <n v="7385"/>
    <n v="16"/>
    <x v="880"/>
    <n v="281"/>
    <d v="2017-03-24T00:00:00"/>
    <b v="1"/>
    <s v="Approved"/>
    <s v="Norco Bicycles"/>
    <s v="Standard"/>
    <s v="high"/>
    <s v="small"/>
    <n v="1661.92"/>
    <n v="1479.11"/>
    <d v="2011-05-07T00:00:00"/>
    <n v="182.81000000000017"/>
    <s v="U"/>
    <n v="39"/>
    <d v="1899-12-30T00:00:00"/>
    <n v="122.81291005454084"/>
    <s v="Programmer I"/>
    <s v="IT"/>
    <s v="Mass Customer"/>
    <s v="N"/>
    <s v="Yes"/>
    <n v="0"/>
    <m/>
  </r>
  <r>
    <n v="6215"/>
    <n v="81"/>
    <x v="880"/>
    <n v="286"/>
    <d v="2017-03-19T00:00:00"/>
    <b v="1"/>
    <s v="Approved"/>
    <s v="Norco Bicycles"/>
    <s v="Standard"/>
    <s v="medium"/>
    <s v="small"/>
    <n v="586.45000000000005"/>
    <n v="521.94000000000005"/>
    <d v="1998-12-16T00:00:00"/>
    <n v="64.509999999999991"/>
    <s v="U"/>
    <n v="39"/>
    <d v="1899-12-30T00:00:00"/>
    <n v="122.81291005454084"/>
    <s v="Programmer I"/>
    <s v="IT"/>
    <s v="Mass Customer"/>
    <s v="N"/>
    <s v="Yes"/>
    <n v="0"/>
    <m/>
  </r>
  <r>
    <n v="12679"/>
    <n v="10"/>
    <x v="880"/>
    <n v="327"/>
    <d v="2017-02-06T00:00:00"/>
    <b v="0"/>
    <s v="Approved"/>
    <s v="WeareA2B"/>
    <s v="Touring"/>
    <s v="medium"/>
    <s v="medium"/>
    <n v="1466.68"/>
    <n v="363.25"/>
    <d v="1994-09-09T00:00:00"/>
    <n v="1103.43"/>
    <s v="U"/>
    <n v="39"/>
    <d v="1899-12-30T00:00:00"/>
    <n v="122.81291005454084"/>
    <s v="Programmer I"/>
    <s v="IT"/>
    <s v="Mass Customer"/>
    <s v="N"/>
    <s v="Yes"/>
    <n v="0"/>
    <m/>
  </r>
  <r>
    <n v="19173"/>
    <n v="10"/>
    <x v="880"/>
    <n v="348"/>
    <d v="2017-01-16T00:00:00"/>
    <b v="1"/>
    <s v="Approved"/>
    <s v="WeareA2B"/>
    <s v="Touring"/>
    <s v="medium"/>
    <s v="medium"/>
    <n v="1466.68"/>
    <n v="363.25"/>
    <d v="1996-11-09T00:00:00"/>
    <n v="1103.43"/>
    <s v="U"/>
    <n v="39"/>
    <d v="1899-12-30T00:00:00"/>
    <n v="122.81291005454084"/>
    <s v="Programmer I"/>
    <s v="IT"/>
    <s v="Mass Customer"/>
    <s v="N"/>
    <s v="Yes"/>
    <n v="0"/>
    <m/>
  </r>
  <r>
    <n v="18943"/>
    <n v="52"/>
    <x v="880"/>
    <n v="350"/>
    <d v="2017-01-14T00:00:00"/>
    <b v="1"/>
    <s v="Approved"/>
    <s v="OHM Cycles"/>
    <s v="Road"/>
    <s v="medium"/>
    <s v="medium"/>
    <n v="1280.28"/>
    <n v="829.51"/>
    <d v="2003-07-21T00:00:00"/>
    <n v="450.77"/>
    <s v="U"/>
    <n v="39"/>
    <d v="1899-12-30T00:00:00"/>
    <n v="122.81291005454084"/>
    <s v="Programmer I"/>
    <s v="IT"/>
    <s v="Mass Customer"/>
    <s v="N"/>
    <s v="Yes"/>
    <n v="0"/>
    <m/>
  </r>
  <r>
    <n v="15260"/>
    <n v="77"/>
    <x v="881"/>
    <n v="85"/>
    <d v="2017-10-06T00:00:00"/>
    <b v="0"/>
    <s v="Approved"/>
    <s v="Norco Bicycles"/>
    <s v="Road"/>
    <s v="medium"/>
    <s v="large"/>
    <n v="1240.31"/>
    <n v="795.1"/>
    <d v="2011-01-10T00:00:00"/>
    <n v="445.20999999999992"/>
    <s v="Male"/>
    <n v="68"/>
    <d v="1978-12-31T00:00:00"/>
    <n v="43.758115534310001"/>
    <s v="Account Coordinator"/>
    <s v="Manufacturing"/>
    <s v="Mass Customer"/>
    <s v="N"/>
    <s v="No"/>
    <n v="8"/>
    <m/>
  </r>
  <r>
    <n v="17848"/>
    <n v="72"/>
    <x v="881"/>
    <n v="88"/>
    <d v="2017-10-03T00:00:00"/>
    <b v="0"/>
    <s v="Approved"/>
    <s v="Norco Bicycles"/>
    <s v="Standard"/>
    <s v="medium"/>
    <s v="medium"/>
    <n v="360.4"/>
    <n v="270.3"/>
    <d v="2016-12-06T00:00:00"/>
    <n v="90.099999999999966"/>
    <s v="Male"/>
    <n v="68"/>
    <d v="1978-12-31T00:00:00"/>
    <n v="43.758115534310001"/>
    <s v="Account Coordinator"/>
    <s v="Manufacturing"/>
    <s v="Mass Customer"/>
    <s v="N"/>
    <s v="No"/>
    <n v="8"/>
    <m/>
  </r>
  <r>
    <n v="2853"/>
    <n v="68"/>
    <x v="881"/>
    <n v="134"/>
    <d v="2017-08-18T00:00:00"/>
    <b v="0"/>
    <s v="Approved"/>
    <s v="OHM Cycles"/>
    <s v="Standard"/>
    <s v="medium"/>
    <s v="medium"/>
    <n v="1636.9"/>
    <n v="44.71"/>
    <d v="2010-08-20T00:00:00"/>
    <n v="1592.19"/>
    <s v="Male"/>
    <n v="68"/>
    <d v="1978-12-31T00:00:00"/>
    <n v="43.758115534310001"/>
    <s v="Account Coordinator"/>
    <s v="Manufacturing"/>
    <s v="Mass Customer"/>
    <s v="N"/>
    <s v="No"/>
    <n v="8"/>
    <m/>
  </r>
  <r>
    <n v="4681"/>
    <n v="54"/>
    <x v="882"/>
    <m/>
    <d v="2017-06-10T00:00:00"/>
    <m/>
    <s v="Approved"/>
    <s v="WeareA2B"/>
    <s v="Standard"/>
    <s v="medium"/>
    <s v="medium"/>
    <n v="1292.8399999999999"/>
    <n v="13.44"/>
    <n v="42226"/>
    <m/>
    <m/>
    <m/>
    <m/>
    <m/>
    <m/>
    <m/>
    <m/>
    <m/>
    <m/>
    <m/>
    <m/>
  </r>
  <r>
    <n v="9579"/>
    <n v="30"/>
    <x v="881"/>
    <n v="191"/>
    <d v="2017-06-22T00:00:00"/>
    <b v="1"/>
    <s v="Approved"/>
    <s v="Solex"/>
    <s v="Standard"/>
    <s v="high"/>
    <s v="medium"/>
    <n v="748.17"/>
    <n v="448.9"/>
    <d v="1991-11-10T00:00:00"/>
    <n v="299.27"/>
    <s v="Male"/>
    <n v="68"/>
    <d v="1978-12-31T00:00:00"/>
    <n v="43.758115534310001"/>
    <s v="Account Coordinator"/>
    <s v="Manufacturing"/>
    <s v="Mass Customer"/>
    <s v="N"/>
    <s v="No"/>
    <n v="8"/>
    <m/>
  </r>
  <r>
    <n v="14422"/>
    <n v="9"/>
    <x v="881"/>
    <n v="280"/>
    <d v="2017-03-25T00:00:00"/>
    <b v="0"/>
    <s v="Approved"/>
    <s v="OHM Cycles"/>
    <s v="Road"/>
    <s v="medium"/>
    <s v="medium"/>
    <n v="742.54"/>
    <n v="667.4"/>
    <d v="1991-11-07T00:00:00"/>
    <n v="75.139999999999986"/>
    <s v="Male"/>
    <n v="68"/>
    <d v="1978-12-31T00:00:00"/>
    <n v="43.758115534310001"/>
    <s v="Account Coordinator"/>
    <s v="Manufacturing"/>
    <s v="Mass Customer"/>
    <s v="N"/>
    <s v="No"/>
    <n v="8"/>
    <m/>
  </r>
  <r>
    <n v="17793"/>
    <n v="79"/>
    <x v="881"/>
    <n v="305"/>
    <d v="2017-02-28T00:00:00"/>
    <b v="0"/>
    <s v="Approved"/>
    <s v="Norco Bicycles"/>
    <s v="Standard"/>
    <s v="medium"/>
    <s v="medium"/>
    <n v="1555.58"/>
    <n v="818.01"/>
    <d v="2003-09-09T00:00:00"/>
    <n v="737.56999999999994"/>
    <s v="Male"/>
    <n v="68"/>
    <d v="1978-12-31T00:00:00"/>
    <n v="43.758115534310001"/>
    <s v="Account Coordinator"/>
    <s v="Manufacturing"/>
    <s v="Mass Customer"/>
    <s v="N"/>
    <s v="No"/>
    <n v="8"/>
    <m/>
  </r>
  <r>
    <n v="4680"/>
    <n v="27"/>
    <x v="883"/>
    <n v="182"/>
    <d v="2017-07-01T00:00:00"/>
    <b v="1"/>
    <s v="Approved"/>
    <s v="Trek Bicycles"/>
    <s v="Standard"/>
    <s v="medium"/>
    <s v="medium"/>
    <n v="499.53"/>
    <n v="388.72"/>
    <d v="1999-06-23T00:00:00"/>
    <n v="110.80999999999995"/>
    <s v="Male"/>
    <n v="28"/>
    <d v="1980-10-08T00:00:00"/>
    <n v="41.98551279426686"/>
    <s v="Geologist IV"/>
    <s v="n/a"/>
    <s v="Affluent Customer"/>
    <s v="N"/>
    <s v="No"/>
    <n v="20"/>
    <m/>
  </r>
  <r>
    <n v="18689"/>
    <n v="18"/>
    <x v="883"/>
    <n v="240"/>
    <d v="2017-05-04T00:00:00"/>
    <b v="1"/>
    <s v="Approved"/>
    <s v="Solex"/>
    <s v="Standard"/>
    <s v="medium"/>
    <s v="medium"/>
    <n v="575.27"/>
    <n v="431.45"/>
    <d v="2013-03-12T00:00:00"/>
    <n v="143.82"/>
    <s v="Male"/>
    <n v="28"/>
    <d v="1980-10-08T00:00:00"/>
    <n v="41.98551279426686"/>
    <s v="Geologist IV"/>
    <s v="n/a"/>
    <s v="Affluent Customer"/>
    <s v="N"/>
    <s v="No"/>
    <n v="20"/>
    <m/>
  </r>
  <r>
    <n v="7874"/>
    <n v="98"/>
    <x v="884"/>
    <n v="95"/>
    <d v="2017-09-26T00:00:00"/>
    <b v="0"/>
    <s v="Approved"/>
    <s v="Trek Bicycles"/>
    <s v="Standard"/>
    <s v="high"/>
    <s v="medium"/>
    <n v="358.39"/>
    <n v="215.03"/>
    <d v="2004-01-16T00:00:00"/>
    <n v="143.35999999999999"/>
    <s v="Female"/>
    <n v="50"/>
    <d v="1986-02-20T00:00:00"/>
    <n v="36.612910054857949"/>
    <s v="Financial Analyst"/>
    <s v="Financial Services"/>
    <s v="Mass Customer"/>
    <s v="N"/>
    <s v="No"/>
    <n v="3"/>
    <m/>
  </r>
  <r>
    <n v="2885"/>
    <n v="60"/>
    <x v="884"/>
    <n v="150"/>
    <d v="2017-08-02T00:00:00"/>
    <b v="1"/>
    <s v="Approved"/>
    <s v="Giant Bicycles"/>
    <s v="Standard"/>
    <s v="high"/>
    <s v="small"/>
    <n v="1977.36"/>
    <n v="1759.85"/>
    <d v="2011-08-24T00:00:00"/>
    <n v="217.51"/>
    <s v="Female"/>
    <n v="50"/>
    <d v="1986-02-20T00:00:00"/>
    <n v="36.612910054857949"/>
    <s v="Financial Analyst"/>
    <s v="Financial Services"/>
    <s v="Mass Customer"/>
    <s v="N"/>
    <s v="No"/>
    <n v="3"/>
    <m/>
  </r>
  <r>
    <n v="9204"/>
    <n v="99"/>
    <x v="884"/>
    <n v="206"/>
    <d v="2017-06-07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50"/>
    <d v="1986-02-20T00:00:00"/>
    <n v="36.612910054857949"/>
    <s v="Financial Analyst"/>
    <s v="Financial Services"/>
    <s v="Mass Customer"/>
    <s v="N"/>
    <s v="No"/>
    <n v="3"/>
    <m/>
  </r>
  <r>
    <n v="11574"/>
    <n v="24"/>
    <x v="884"/>
    <n v="233"/>
    <d v="2017-05-11T00:00:00"/>
    <b v="1"/>
    <s v="Approved"/>
    <s v="Solex"/>
    <s v="Road"/>
    <s v="medium"/>
    <s v="large"/>
    <n v="1777.8"/>
    <n v="820.78"/>
    <d v="2011-05-07T00:00:00"/>
    <n v="957.02"/>
    <s v="Female"/>
    <n v="50"/>
    <d v="1986-02-20T00:00:00"/>
    <n v="36.612910054857949"/>
    <s v="Financial Analyst"/>
    <s v="Financial Services"/>
    <s v="Mass Customer"/>
    <s v="N"/>
    <s v="No"/>
    <n v="3"/>
    <m/>
  </r>
  <r>
    <n v="960"/>
    <n v="65"/>
    <x v="884"/>
    <n v="287"/>
    <d v="2017-03-18T00:00:00"/>
    <b v="0"/>
    <s v="Approved"/>
    <s v="WeareA2B"/>
    <s v="Standard"/>
    <s v="medium"/>
    <s v="medium"/>
    <n v="1807.45"/>
    <n v="778.69"/>
    <d v="2015-05-21T00:00:00"/>
    <n v="1028.76"/>
    <s v="Female"/>
    <n v="50"/>
    <d v="1986-02-20T00:00:00"/>
    <n v="36.612910054857949"/>
    <s v="Financial Analyst"/>
    <s v="Financial Services"/>
    <s v="Mass Customer"/>
    <s v="N"/>
    <s v="No"/>
    <n v="3"/>
    <m/>
  </r>
  <r>
    <n v="14212"/>
    <n v="72"/>
    <x v="884"/>
    <n v="313"/>
    <d v="2017-02-20T00:00:00"/>
    <b v="0"/>
    <s v="Approved"/>
    <s v="Norco Bicycles"/>
    <s v="Standard"/>
    <s v="medium"/>
    <s v="medium"/>
    <n v="360.4"/>
    <n v="270.3"/>
    <d v="2016-12-06T00:00:00"/>
    <n v="90.099999999999966"/>
    <s v="Female"/>
    <n v="50"/>
    <d v="1986-02-20T00:00:00"/>
    <n v="36.612910054857949"/>
    <s v="Financial Analyst"/>
    <s v="Financial Services"/>
    <s v="Mass Customer"/>
    <s v="N"/>
    <s v="No"/>
    <n v="3"/>
    <m/>
  </r>
  <r>
    <n v="14570"/>
    <n v="66"/>
    <x v="885"/>
    <n v="66"/>
    <d v="2017-10-25T00:00:00"/>
    <b v="1"/>
    <s v="Approved"/>
    <s v="Solex"/>
    <s v="Standard"/>
    <s v="medium"/>
    <s v="medium"/>
    <n v="1163.8900000000001"/>
    <n v="589.27"/>
    <d v="2016-07-09T00:00:00"/>
    <n v="574.62000000000012"/>
    <s v="Female"/>
    <n v="96"/>
    <d v="1999-11-11T00:00:00"/>
    <n v="22.881403205225766"/>
    <s v="Nuclear Power Engineer"/>
    <s v="Manufacturing"/>
    <s v="High Net Worth"/>
    <s v="N"/>
    <s v="No"/>
    <n v="3"/>
    <m/>
  </r>
  <r>
    <n v="15647"/>
    <n v="0"/>
    <x v="885"/>
    <n v="67"/>
    <d v="2017-10-24T00:00:00"/>
    <b v="0"/>
    <s v="Approved"/>
    <s v="Solex"/>
    <s v="Road"/>
    <s v="medium"/>
    <s v="medium"/>
    <n v="416.98"/>
    <n v="312.74"/>
    <d v="1997-05-10T00:00:00"/>
    <n v="104.24000000000001"/>
    <s v="Female"/>
    <n v="96"/>
    <d v="1999-11-11T00:00:00"/>
    <n v="22.881403205225766"/>
    <s v="Nuclear Power Engineer"/>
    <s v="Manufacturing"/>
    <s v="High Net Worth"/>
    <s v="N"/>
    <s v="No"/>
    <n v="3"/>
    <m/>
  </r>
  <r>
    <n v="4780"/>
    <n v="0"/>
    <x v="885"/>
    <n v="76"/>
    <d v="2017-10-15T00:00:00"/>
    <b v="1"/>
    <s v="Approved"/>
    <s v="WeareA2B"/>
    <s v="Standard"/>
    <s v="medium"/>
    <s v="medium"/>
    <n v="60.34"/>
    <n v="45.26"/>
    <d v="1993-07-15T00:00:00"/>
    <n v="15.080000000000005"/>
    <s v="Female"/>
    <n v="96"/>
    <d v="1999-11-11T00:00:00"/>
    <n v="22.881403205225766"/>
    <s v="Nuclear Power Engineer"/>
    <s v="Manufacturing"/>
    <s v="High Net Worth"/>
    <s v="N"/>
    <s v="No"/>
    <n v="3"/>
    <m/>
  </r>
  <r>
    <n v="12075"/>
    <n v="0"/>
    <x v="885"/>
    <n v="93"/>
    <d v="2017-09-28T00:00:00"/>
    <b v="1"/>
    <s v="Approved"/>
    <s v="Solex"/>
    <s v="Road"/>
    <s v="medium"/>
    <s v="medium"/>
    <n v="416.98"/>
    <n v="312.74"/>
    <d v="1997-05-10T00:00:00"/>
    <n v="104.24000000000001"/>
    <s v="Female"/>
    <n v="96"/>
    <d v="1999-11-11T00:00:00"/>
    <n v="22.881403205225766"/>
    <s v="Nuclear Power Engineer"/>
    <s v="Manufacturing"/>
    <s v="High Net Worth"/>
    <s v="N"/>
    <s v="No"/>
    <n v="3"/>
    <m/>
  </r>
  <r>
    <n v="1251"/>
    <n v="80"/>
    <x v="885"/>
    <n v="196"/>
    <d v="2017-06-17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96"/>
    <d v="1999-11-11T00:00:00"/>
    <n v="22.881403205225766"/>
    <s v="Nuclear Power Engineer"/>
    <s v="Manufacturing"/>
    <s v="High Net Worth"/>
    <s v="N"/>
    <s v="No"/>
    <n v="3"/>
    <m/>
  </r>
  <r>
    <n v="8024"/>
    <n v="0"/>
    <x v="885"/>
    <n v="265"/>
    <d v="2017-04-09T00:00:00"/>
    <b v="0"/>
    <s v="Approved"/>
    <s v="Trek Bicycles"/>
    <s v="Road"/>
    <s v="medium"/>
    <s v="medium"/>
    <n v="290.62"/>
    <n v="215.14"/>
    <d v="2004-12-18T00:00:00"/>
    <n v="75.480000000000018"/>
    <s v="Female"/>
    <n v="96"/>
    <d v="1999-11-11T00:00:00"/>
    <n v="22.881403205225766"/>
    <s v="Nuclear Power Engineer"/>
    <s v="Manufacturing"/>
    <s v="High Net Worth"/>
    <s v="N"/>
    <s v="No"/>
    <n v="3"/>
    <m/>
  </r>
  <r>
    <n v="11753"/>
    <n v="4"/>
    <x v="886"/>
    <n v="41"/>
    <d v="2017-11-19T00:00:00"/>
    <b v="0"/>
    <s v="Approved"/>
    <s v="Solex"/>
    <s v="Standard"/>
    <s v="medium"/>
    <s v="medium"/>
    <n v="1483.2"/>
    <n v="99.59"/>
    <d v="2010-11-05T00:00:00"/>
    <n v="1383.6100000000001"/>
    <s v="Female"/>
    <n v="98"/>
    <d v="1999-06-17T00:00:00"/>
    <n v="23.284142931570276"/>
    <s v="Technical Writer"/>
    <s v="n/a"/>
    <s v="High Net Worth"/>
    <s v="N"/>
    <s v="Yes"/>
    <n v="1"/>
    <m/>
  </r>
  <r>
    <n v="2067"/>
    <n v="0"/>
    <x v="886"/>
    <n v="186"/>
    <d v="2017-06-27T00:00:00"/>
    <b v="1"/>
    <s v="Approved"/>
    <s v="Norco Bicycles"/>
    <s v="Standard"/>
    <s v="medium"/>
    <s v="medium"/>
    <n v="360.4"/>
    <n v="270.3"/>
    <d v="2016-12-06T00:00:00"/>
    <n v="90.099999999999966"/>
    <s v="Female"/>
    <n v="98"/>
    <d v="1999-06-17T00:00:00"/>
    <n v="23.284142931570276"/>
    <s v="Technical Writer"/>
    <s v="n/a"/>
    <s v="High Net Worth"/>
    <s v="N"/>
    <s v="Yes"/>
    <n v="1"/>
    <m/>
  </r>
  <r>
    <n v="485"/>
    <n v="87"/>
    <x v="886"/>
    <n v="288"/>
    <d v="2017-03-17T00:00:00"/>
    <b v="0"/>
    <s v="Approved"/>
    <s v="OHM Cycles"/>
    <s v="Standard"/>
    <s v="medium"/>
    <s v="medium"/>
    <n v="1636.9"/>
    <n v="44.71"/>
    <d v="2002-08-31T00:00:00"/>
    <n v="1592.19"/>
    <s v="Female"/>
    <n v="98"/>
    <d v="1999-06-17T00:00:00"/>
    <n v="23.284142931570276"/>
    <s v="Technical Writer"/>
    <s v="n/a"/>
    <s v="High Net Worth"/>
    <s v="N"/>
    <s v="Yes"/>
    <n v="1"/>
    <m/>
  </r>
  <r>
    <n v="19045"/>
    <n v="51"/>
    <x v="887"/>
    <n v="122"/>
    <d v="2017-08-30T00:00:00"/>
    <b v="1"/>
    <s v="Approved"/>
    <s v="OHM Cycles"/>
    <s v="Standard"/>
    <s v="high"/>
    <s v="medium"/>
    <n v="2005.66"/>
    <n v="1203.4000000000001"/>
    <d v="2012-04-10T00:00:00"/>
    <n v="802.26"/>
    <s v="Female"/>
    <n v="48"/>
    <d v="1960-04-19T00:00:00"/>
    <n v="62.470444301116181"/>
    <s v="Electrical Engineer"/>
    <s v="Manufacturing"/>
    <s v="Mass Customer"/>
    <s v="N"/>
    <s v="No"/>
    <n v="10"/>
    <m/>
  </r>
  <r>
    <n v="12452"/>
    <n v="45"/>
    <x v="887"/>
    <n v="163"/>
    <d v="2017-07-20T00:00:00"/>
    <b v="1"/>
    <s v="Approved"/>
    <s v="Solex"/>
    <s v="Standard"/>
    <s v="medium"/>
    <s v="medium"/>
    <n v="441.49"/>
    <n v="84.99"/>
    <d v="1993-04-12T00:00:00"/>
    <n v="356.5"/>
    <s v="Female"/>
    <n v="48"/>
    <d v="1960-04-19T00:00:00"/>
    <n v="62.470444301116181"/>
    <s v="Electrical Engineer"/>
    <s v="Manufacturing"/>
    <s v="Mass Customer"/>
    <s v="N"/>
    <s v="No"/>
    <n v="10"/>
    <m/>
  </r>
  <r>
    <n v="13471"/>
    <n v="11"/>
    <x v="887"/>
    <n v="243"/>
    <d v="2017-05-01T00:00:00"/>
    <b v="1"/>
    <s v="Approved"/>
    <s v="Giant Bicycles"/>
    <s v="Standard"/>
    <s v="high"/>
    <s v="medium"/>
    <n v="1274.93"/>
    <n v="764.96"/>
    <d v="2007-08-04T00:00:00"/>
    <n v="509.97"/>
    <s v="Female"/>
    <n v="48"/>
    <d v="1960-04-19T00:00:00"/>
    <n v="62.470444301116181"/>
    <s v="Electrical Engineer"/>
    <s v="Manufacturing"/>
    <s v="Mass Customer"/>
    <s v="N"/>
    <s v="No"/>
    <n v="10"/>
    <m/>
  </r>
  <r>
    <n v="12547"/>
    <n v="42"/>
    <x v="887"/>
    <n v="271"/>
    <d v="2017-04-03T00:00:00"/>
    <b v="1"/>
    <s v="Approved"/>
    <s v="OHM Cycles"/>
    <s v="Road"/>
    <s v="medium"/>
    <s v="small"/>
    <n v="1810"/>
    <n v="1610.9"/>
    <d v="2008-03-19T00:00:00"/>
    <n v="199.09999999999991"/>
    <s v="Female"/>
    <n v="48"/>
    <d v="1960-04-19T00:00:00"/>
    <n v="62.470444301116181"/>
    <s v="Electrical Engineer"/>
    <s v="Manufacturing"/>
    <s v="Mass Customer"/>
    <s v="N"/>
    <s v="No"/>
    <n v="10"/>
    <m/>
  </r>
  <r>
    <n v="19334"/>
    <n v="88"/>
    <x v="887"/>
    <n v="274"/>
    <d v="2017-03-31T00:00:00"/>
    <b v="1"/>
    <s v="Approved"/>
    <s v="Norco Bicycles"/>
    <s v="Standard"/>
    <s v="medium"/>
    <s v="medium"/>
    <n v="1198.46"/>
    <n v="381.1"/>
    <d v="1998-12-16T00:00:00"/>
    <n v="817.36"/>
    <s v="Female"/>
    <n v="48"/>
    <d v="1960-04-19T00:00:00"/>
    <n v="62.470444301116181"/>
    <s v="Electrical Engineer"/>
    <s v="Manufacturing"/>
    <s v="Mass Customer"/>
    <s v="N"/>
    <s v="No"/>
    <n v="10"/>
    <m/>
  </r>
  <r>
    <n v="2462"/>
    <n v="86"/>
    <x v="887"/>
    <n v="312"/>
    <d v="2017-02-21T00:00:00"/>
    <b v="0"/>
    <s v="Approved"/>
    <s v="OHM Cycles"/>
    <s v="Standard"/>
    <s v="medium"/>
    <s v="medium"/>
    <n v="235.63"/>
    <n v="125.07"/>
    <d v="2004-08-07T00:00:00"/>
    <n v="110.56"/>
    <s v="Female"/>
    <n v="48"/>
    <d v="1960-04-19T00:00:00"/>
    <n v="62.470444301116181"/>
    <s v="Electrical Engineer"/>
    <s v="Manufacturing"/>
    <s v="Mass Customer"/>
    <s v="N"/>
    <s v="No"/>
    <n v="10"/>
    <m/>
  </r>
  <r>
    <n v="7586"/>
    <n v="61"/>
    <x v="888"/>
    <n v="31"/>
    <d v="2017-11-29T00:00:00"/>
    <b v="0"/>
    <s v="Approved"/>
    <s v="OHM Cycles"/>
    <s v="Standard"/>
    <s v="low"/>
    <s v="medium"/>
    <n v="71.16"/>
    <n v="56.93"/>
    <d v="2015-05-21T00:00:00"/>
    <n v="14.229999999999997"/>
    <s v="Male"/>
    <n v="66"/>
    <d v="1992-07-28T00:00:00"/>
    <n v="30.174553890474385"/>
    <s v="Sales Representative"/>
    <s v="Retail"/>
    <s v="Mass Customer"/>
    <s v="N"/>
    <s v="Yes"/>
    <n v="7"/>
    <m/>
  </r>
  <r>
    <n v="1087"/>
    <n v="7"/>
    <x v="888"/>
    <n v="70"/>
    <d v="2017-10-21T00:00:00"/>
    <b v="1"/>
    <s v="Approved"/>
    <s v="Trek Bicycles"/>
    <s v="Road"/>
    <s v="low"/>
    <s v="medium"/>
    <n v="980.37"/>
    <n v="234.43"/>
    <d v="2005-12-07T00:00:00"/>
    <n v="745.94"/>
    <s v="Male"/>
    <n v="66"/>
    <d v="1992-07-28T00:00:00"/>
    <n v="30.174553890474385"/>
    <s v="Sales Representative"/>
    <s v="Retail"/>
    <s v="Mass Customer"/>
    <s v="N"/>
    <s v="Yes"/>
    <n v="7"/>
    <m/>
  </r>
  <r>
    <n v="117"/>
    <n v="42"/>
    <x v="888"/>
    <n v="281"/>
    <d v="2017-03-24T00:00:00"/>
    <b v="0"/>
    <s v="Approved"/>
    <s v="OHM Cycles"/>
    <s v="Road"/>
    <s v="medium"/>
    <s v="small"/>
    <n v="1810"/>
    <n v="1610.9"/>
    <d v="1993-04-12T00:00:00"/>
    <n v="199.09999999999991"/>
    <s v="Male"/>
    <n v="66"/>
    <d v="1992-07-28T00:00:00"/>
    <n v="30.174553890474385"/>
    <s v="Sales Representative"/>
    <s v="Retail"/>
    <s v="Mass Customer"/>
    <s v="N"/>
    <s v="Yes"/>
    <n v="7"/>
    <m/>
  </r>
  <r>
    <n v="15905"/>
    <n v="26"/>
    <x v="888"/>
    <n v="333"/>
    <d v="2017-01-31T00:00:00"/>
    <b v="0"/>
    <s v="Approved"/>
    <s v="WeareA2B"/>
    <s v="Standard"/>
    <s v="medium"/>
    <s v="medium"/>
    <n v="1992.93"/>
    <n v="762.63"/>
    <d v="2002-03-22T00:00:00"/>
    <n v="1230.3000000000002"/>
    <s v="Male"/>
    <n v="66"/>
    <d v="1992-07-28T00:00:00"/>
    <n v="30.174553890474385"/>
    <s v="Sales Representative"/>
    <s v="Retail"/>
    <s v="Mass Customer"/>
    <s v="N"/>
    <s v="Yes"/>
    <n v="7"/>
    <m/>
  </r>
  <r>
    <n v="15409"/>
    <n v="54"/>
    <x v="889"/>
    <n v="80"/>
    <d v="2017-10-11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48"/>
    <d v="1980-11-25T00:00:00"/>
    <n v="41.854005944951794"/>
    <s v="Safety Technician I"/>
    <s v="n/a"/>
    <s v="Affluent Customer"/>
    <s v="N"/>
    <s v="No"/>
    <n v="16"/>
    <m/>
  </r>
  <r>
    <n v="17992"/>
    <n v="25"/>
    <x v="889"/>
    <n v="142"/>
    <d v="2017-08-10T00:00:00"/>
    <b v="1"/>
    <s v="Approved"/>
    <s v="Giant Bicycles"/>
    <s v="Road"/>
    <s v="medium"/>
    <s v="medium"/>
    <n v="1538.99"/>
    <n v="829.65"/>
    <d v="2016-02-04T00:00:00"/>
    <n v="709.34"/>
    <s v="Female"/>
    <n v="48"/>
    <d v="1980-11-25T00:00:00"/>
    <n v="41.854005944951794"/>
    <s v="Safety Technician I"/>
    <s v="n/a"/>
    <s v="Affluent Customer"/>
    <s v="N"/>
    <s v="No"/>
    <n v="16"/>
    <m/>
  </r>
  <r>
    <n v="4714"/>
    <n v="0"/>
    <x v="890"/>
    <m/>
    <d v="2017-11-05T00:00:00"/>
    <b v="1"/>
    <s v="Approved"/>
    <m/>
    <m/>
    <m/>
    <m/>
    <n v="437.51"/>
    <m/>
    <m/>
    <m/>
    <m/>
    <m/>
    <m/>
    <m/>
    <m/>
    <m/>
    <m/>
    <m/>
    <m/>
    <m/>
    <m/>
  </r>
  <r>
    <n v="4340"/>
    <n v="36"/>
    <x v="889"/>
    <n v="269"/>
    <d v="2017-04-05T00:00:00"/>
    <b v="0"/>
    <s v="Approved"/>
    <s v="Solex"/>
    <s v="Standard"/>
    <s v="low"/>
    <s v="medium"/>
    <n v="945.04"/>
    <n v="507.58"/>
    <d v="1995-12-19T00:00:00"/>
    <n v="437.46"/>
    <s v="Female"/>
    <n v="48"/>
    <d v="1980-11-25T00:00:00"/>
    <n v="41.854005944951794"/>
    <s v="Safety Technician I"/>
    <s v="n/a"/>
    <s v="Affluent Customer"/>
    <s v="N"/>
    <s v="No"/>
    <n v="16"/>
    <m/>
  </r>
  <r>
    <n v="8699"/>
    <n v="66"/>
    <x v="889"/>
    <n v="270"/>
    <d v="2017-04-04T00:00:00"/>
    <b v="1"/>
    <s v="Approved"/>
    <s v="Giant Bicycles"/>
    <s v="Road"/>
    <s v="low"/>
    <s v="small"/>
    <n v="590.26"/>
    <n v="525.33000000000004"/>
    <d v="2010-11-05T00:00:00"/>
    <n v="64.92999999999995"/>
    <s v="Female"/>
    <n v="48"/>
    <d v="1980-11-25T00:00:00"/>
    <n v="41.854005944951794"/>
    <s v="Safety Technician I"/>
    <s v="n/a"/>
    <s v="Affluent Customer"/>
    <s v="N"/>
    <s v="No"/>
    <n v="16"/>
    <m/>
  </r>
  <r>
    <n v="19240"/>
    <n v="14"/>
    <x v="891"/>
    <n v="123"/>
    <d v="2017-08-29T00:00:00"/>
    <b v="0"/>
    <s v="Approved"/>
    <s v="Solex"/>
    <s v="Standard"/>
    <s v="high"/>
    <s v="large"/>
    <n v="1842.92"/>
    <n v="1105.75"/>
    <d v="2014-10-10T00:00:00"/>
    <n v="737.17000000000007"/>
    <s v="Male"/>
    <n v="21"/>
    <d v="1979-11-21T00:00:00"/>
    <n v="42.867704575405895"/>
    <s v="Social Worker"/>
    <s v="Health"/>
    <s v="High Net Worth"/>
    <s v="N"/>
    <s v="Yes"/>
    <n v="17"/>
    <m/>
  </r>
  <r>
    <n v="3616"/>
    <n v="36"/>
    <x v="891"/>
    <n v="230"/>
    <d v="2017-05-14T00:00:00"/>
    <b v="1"/>
    <s v="Approved"/>
    <s v="Solex"/>
    <s v="Standard"/>
    <s v="low"/>
    <s v="medium"/>
    <n v="1289.8499999999999"/>
    <n v="74.510000000000005"/>
    <d v="2012-04-10T00:00:00"/>
    <n v="1215.3399999999999"/>
    <s v="Male"/>
    <n v="21"/>
    <d v="1979-11-21T00:00:00"/>
    <n v="42.867704575405895"/>
    <s v="Social Worker"/>
    <s v="Health"/>
    <s v="High Net Worth"/>
    <s v="N"/>
    <s v="Yes"/>
    <n v="17"/>
    <m/>
  </r>
  <r>
    <n v="9873"/>
    <n v="0"/>
    <x v="891"/>
    <n v="323"/>
    <d v="2017-02-10T00:00:00"/>
    <b v="1"/>
    <s v="Approved"/>
    <s v="Norco Bicycles"/>
    <s v="Road"/>
    <s v="medium"/>
    <s v="medium"/>
    <n v="544.04999999999995"/>
    <n v="376.84"/>
    <d v="2016-12-06T00:00:00"/>
    <n v="167.20999999999998"/>
    <s v="Male"/>
    <n v="21"/>
    <d v="1979-11-21T00:00:00"/>
    <n v="42.867704575405895"/>
    <s v="Social Worker"/>
    <s v="Health"/>
    <s v="High Net Worth"/>
    <s v="N"/>
    <s v="Yes"/>
    <n v="17"/>
    <m/>
  </r>
  <r>
    <n v="14552"/>
    <n v="42"/>
    <x v="892"/>
    <n v="45"/>
    <d v="2017-11-15T00:00:00"/>
    <b v="1"/>
    <s v="Approved"/>
    <s v="OHM Cycles"/>
    <s v="Road"/>
    <s v="medium"/>
    <s v="small"/>
    <n v="1810"/>
    <n v="1610.9"/>
    <d v="2008-03-19T00:00:00"/>
    <n v="199.09999999999991"/>
    <s v="Female"/>
    <n v="83"/>
    <d v="1977-10-23T00:00:00"/>
    <n v="44.947156629883303"/>
    <s v="Biostatistician III"/>
    <s v="Health"/>
    <s v="Mass Customer"/>
    <s v="N"/>
    <s v="No"/>
    <n v="18"/>
    <m/>
  </r>
  <r>
    <n v="3670"/>
    <n v="9"/>
    <x v="892"/>
    <n v="235"/>
    <d v="2017-05-09T00:00:00"/>
    <b v="0"/>
    <s v="Approved"/>
    <s v="OHM Cycles"/>
    <s v="Road"/>
    <s v="medium"/>
    <s v="medium"/>
    <n v="742.54"/>
    <n v="667.4"/>
    <d v="1991-11-07T00:00:00"/>
    <n v="75.139999999999986"/>
    <s v="Female"/>
    <n v="83"/>
    <d v="1977-10-23T00:00:00"/>
    <n v="44.947156629883303"/>
    <s v="Biostatistician III"/>
    <s v="Health"/>
    <s v="Mass Customer"/>
    <s v="N"/>
    <s v="No"/>
    <n v="18"/>
    <m/>
  </r>
  <r>
    <n v="15444"/>
    <n v="98"/>
    <x v="892"/>
    <n v="270"/>
    <d v="2017-04-04T00:00:00"/>
    <b v="1"/>
    <s v="Approved"/>
    <s v="Trek Bicycles"/>
    <s v="Standard"/>
    <s v="high"/>
    <s v="medium"/>
    <n v="358.39"/>
    <n v="215.03"/>
    <d v="2004-01-16T00:00:00"/>
    <n v="143.35999999999999"/>
    <s v="Female"/>
    <n v="83"/>
    <d v="1977-10-23T00:00:00"/>
    <n v="44.947156629883303"/>
    <s v="Biostatistician III"/>
    <s v="Health"/>
    <s v="Mass Customer"/>
    <s v="N"/>
    <s v="No"/>
    <n v="18"/>
    <m/>
  </r>
  <r>
    <n v="10111"/>
    <n v="9"/>
    <x v="892"/>
    <n v="308"/>
    <d v="2017-02-25T00:00:00"/>
    <b v="0"/>
    <s v="Approved"/>
    <s v="OHM Cycles"/>
    <s v="Road"/>
    <s v="medium"/>
    <s v="medium"/>
    <n v="742.54"/>
    <n v="667.4"/>
    <d v="1991-11-07T00:00:00"/>
    <n v="75.139999999999986"/>
    <s v="Female"/>
    <n v="83"/>
    <d v="1977-10-23T00:00:00"/>
    <n v="44.947156629883303"/>
    <s v="Biostatistician III"/>
    <s v="Health"/>
    <s v="Mass Customer"/>
    <s v="N"/>
    <s v="No"/>
    <n v="18"/>
    <m/>
  </r>
  <r>
    <n v="19030"/>
    <n v="77"/>
    <x v="893"/>
    <n v="68"/>
    <d v="2017-10-23T00:00:00"/>
    <b v="0"/>
    <s v="Approved"/>
    <s v="Norco Bicycles"/>
    <s v="Road"/>
    <s v="medium"/>
    <s v="large"/>
    <n v="1240.31"/>
    <n v="795.1"/>
    <d v="2004-07-25T00:00:00"/>
    <n v="445.20999999999992"/>
    <s v="Female"/>
    <n v="24"/>
    <d v="1998-04-04T00:00:00"/>
    <n v="24.486882657597675"/>
    <s v="Software Test Engineer IV"/>
    <s v="Health"/>
    <s v="Mass Customer"/>
    <s v="N"/>
    <s v="Yes"/>
    <n v="1"/>
    <m/>
  </r>
  <r>
    <n v="2395"/>
    <n v="90"/>
    <x v="893"/>
    <n v="141"/>
    <d v="2017-08-11T00:00:00"/>
    <b v="1"/>
    <s v="Approved"/>
    <s v="Norco Bicycles"/>
    <s v="Standard"/>
    <s v="low"/>
    <s v="medium"/>
    <n v="363.01"/>
    <n v="290.41000000000003"/>
    <d v="2002-10-10T00:00:00"/>
    <n v="72.599999999999966"/>
    <s v="Female"/>
    <n v="24"/>
    <d v="1998-04-04T00:00:00"/>
    <n v="24.486882657597675"/>
    <s v="Software Test Engineer IV"/>
    <s v="Health"/>
    <s v="Mass Customer"/>
    <s v="N"/>
    <s v="Yes"/>
    <n v="1"/>
    <m/>
  </r>
  <r>
    <n v="4973"/>
    <n v="60"/>
    <x v="893"/>
    <n v="203"/>
    <d v="2017-06-10T00:00:00"/>
    <b v="1"/>
    <s v="Approved"/>
    <s v="Giant Bicycles"/>
    <s v="Standard"/>
    <s v="high"/>
    <s v="small"/>
    <n v="1977.36"/>
    <n v="1759.85"/>
    <d v="2011-08-24T00:00:00"/>
    <n v="217.51"/>
    <s v="Female"/>
    <n v="24"/>
    <d v="1998-04-04T00:00:00"/>
    <n v="24.486882657597675"/>
    <s v="Software Test Engineer IV"/>
    <s v="Health"/>
    <s v="Mass Customer"/>
    <s v="N"/>
    <s v="Yes"/>
    <n v="1"/>
    <m/>
  </r>
  <r>
    <n v="4126"/>
    <n v="15"/>
    <x v="893"/>
    <n v="301"/>
    <d v="2017-03-04T00:00:00"/>
    <b v="0"/>
    <s v="Approved"/>
    <s v="Norco Bicycles"/>
    <s v="Standard"/>
    <s v="low"/>
    <s v="medium"/>
    <n v="958.74"/>
    <n v="748.9"/>
    <d v="2009-03-08T00:00:00"/>
    <n v="209.84000000000003"/>
    <s v="Female"/>
    <n v="24"/>
    <d v="1998-04-04T00:00:00"/>
    <n v="24.486882657597675"/>
    <s v="Software Test Engineer IV"/>
    <s v="Health"/>
    <s v="Mass Customer"/>
    <s v="N"/>
    <s v="Yes"/>
    <n v="1"/>
    <m/>
  </r>
  <r>
    <n v="3964"/>
    <n v="99"/>
    <x v="894"/>
    <n v="174"/>
    <d v="2017-07-09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6"/>
    <d v="1984-01-13T00:00:00"/>
    <n v="38.719759369609328"/>
    <s v="Nurse Practicioner"/>
    <s v="n/a"/>
    <s v="Mass Customer"/>
    <s v="N"/>
    <s v="No"/>
    <n v="8"/>
    <m/>
  </r>
  <r>
    <n v="8290"/>
    <n v="22"/>
    <x v="894"/>
    <n v="189"/>
    <d v="2017-06-24T00:00:00"/>
    <b v="1"/>
    <s v="Approved"/>
    <s v="WeareA2B"/>
    <s v="Standard"/>
    <s v="medium"/>
    <s v="medium"/>
    <n v="60.34"/>
    <n v="45.26"/>
    <d v="1993-07-15T00:00:00"/>
    <n v="15.080000000000005"/>
    <s v="Male"/>
    <n v="6"/>
    <d v="1984-01-13T00:00:00"/>
    <n v="38.719759369609328"/>
    <s v="Nurse Practicioner"/>
    <s v="n/a"/>
    <s v="Mass Customer"/>
    <s v="N"/>
    <s v="No"/>
    <n v="8"/>
    <m/>
  </r>
  <r>
    <n v="7544"/>
    <n v="91"/>
    <x v="894"/>
    <n v="326"/>
    <d v="2017-02-07T00:00:00"/>
    <b v="0"/>
    <s v="Approved"/>
    <s v="Solex"/>
    <s v="Standard"/>
    <s v="medium"/>
    <s v="medium"/>
    <n v="100.35"/>
    <n v="75.260000000000005"/>
    <d v="1999-07-26T00:00:00"/>
    <n v="25.089999999999989"/>
    <s v="Male"/>
    <n v="6"/>
    <d v="1984-01-13T00:00:00"/>
    <n v="38.719759369609328"/>
    <s v="Nurse Practicioner"/>
    <s v="n/a"/>
    <s v="Mass Customer"/>
    <s v="N"/>
    <s v="No"/>
    <n v="8"/>
    <m/>
  </r>
  <r>
    <n v="11036"/>
    <n v="45"/>
    <x v="567"/>
    <n v="197"/>
    <d v="2017-06-16T00:00:00"/>
    <b v="0"/>
    <s v="Approved"/>
    <s v="Solex"/>
    <s v="Standard"/>
    <s v="medium"/>
    <s v="medium"/>
    <n v="441.49"/>
    <n v="84.99"/>
    <d v="1993-04-12T00:00:00"/>
    <n v="356.5"/>
    <s v="Female"/>
    <n v="1"/>
    <d v="1989-09-22T00:00:00"/>
    <n v="33.02386895896754"/>
    <n v="0"/>
    <s v="Financial Services"/>
    <s v="Mass Customer"/>
    <s v="N"/>
    <s v="No"/>
    <n v="16"/>
    <m/>
  </r>
  <r>
    <n v="5204"/>
    <n v="15"/>
    <x v="567"/>
    <n v="334"/>
    <d v="2017-01-30T00:00:00"/>
    <b v="1"/>
    <s v="Approved"/>
    <s v="Norco Bicycles"/>
    <s v="Standard"/>
    <s v="low"/>
    <s v="medium"/>
    <n v="958.74"/>
    <n v="748.9"/>
    <d v="2005-12-07T00:00:00"/>
    <n v="209.84000000000003"/>
    <s v="Female"/>
    <n v="1"/>
    <d v="1989-09-22T00:00:00"/>
    <n v="33.02386895896754"/>
    <n v="0"/>
    <s v="Financial Services"/>
    <s v="Mass Customer"/>
    <s v="N"/>
    <s v="No"/>
    <n v="16"/>
    <m/>
  </r>
  <r>
    <n v="10327"/>
    <n v="52"/>
    <x v="895"/>
    <n v="50"/>
    <d v="2017-11-10T00:00:00"/>
    <b v="1"/>
    <s v="Approved"/>
    <s v="OHM Cycles"/>
    <s v="Road"/>
    <s v="medium"/>
    <s v="medium"/>
    <n v="1280.28"/>
    <n v="829.51"/>
    <d v="2001-11-25T00:00:00"/>
    <n v="450.77"/>
    <s v="Female"/>
    <n v="12"/>
    <d v="1962-03-21T00:00:00"/>
    <n v="60.549896355910697"/>
    <s v="Account Representative III"/>
    <s v="Health"/>
    <s v="Mass Customer"/>
    <s v="N"/>
    <s v="No"/>
    <n v="14"/>
    <m/>
  </r>
  <r>
    <n v="4266"/>
    <n v="51"/>
    <x v="895"/>
    <n v="66"/>
    <d v="2017-10-25T00:00:00"/>
    <b v="1"/>
    <s v="Approved"/>
    <s v="OHM Cycles"/>
    <s v="Standard"/>
    <s v="high"/>
    <s v="medium"/>
    <n v="2005.66"/>
    <n v="1203.4000000000001"/>
    <d v="2012-04-10T00:00:00"/>
    <n v="802.26"/>
    <s v="Female"/>
    <n v="12"/>
    <d v="1962-03-21T00:00:00"/>
    <n v="60.549896355910697"/>
    <s v="Account Representative III"/>
    <s v="Health"/>
    <s v="Mass Customer"/>
    <s v="N"/>
    <s v="No"/>
    <n v="14"/>
    <m/>
  </r>
  <r>
    <n v="11700"/>
    <n v="67"/>
    <x v="895"/>
    <n v="251"/>
    <d v="2017-04-23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12"/>
    <d v="1962-03-21T00:00:00"/>
    <n v="60.549896355910697"/>
    <s v="Account Representative III"/>
    <s v="Health"/>
    <s v="Mass Customer"/>
    <s v="N"/>
    <s v="No"/>
    <n v="14"/>
    <m/>
  </r>
  <r>
    <n v="16154"/>
    <n v="70"/>
    <x v="895"/>
    <n v="257"/>
    <d v="2017-04-17T00:00:00"/>
    <b v="0"/>
    <s v="Approved"/>
    <s v="Trek Bicycles"/>
    <s v="Standard"/>
    <s v="high"/>
    <s v="medium"/>
    <n v="495.72"/>
    <n v="297.43"/>
    <d v="2015-04-11T00:00:00"/>
    <n v="198.29000000000002"/>
    <s v="Female"/>
    <n v="12"/>
    <d v="1962-03-21T00:00:00"/>
    <n v="60.549896355910697"/>
    <s v="Account Representative III"/>
    <s v="Health"/>
    <s v="Mass Customer"/>
    <s v="N"/>
    <s v="No"/>
    <n v="14"/>
    <m/>
  </r>
  <r>
    <n v="16712"/>
    <n v="22"/>
    <x v="895"/>
    <n v="295"/>
    <d v="2017-03-10T00:00:00"/>
    <b v="0"/>
    <s v="Approved"/>
    <s v="WeareA2B"/>
    <s v="Standard"/>
    <s v="medium"/>
    <s v="medium"/>
    <n v="60.34"/>
    <n v="45.26"/>
    <d v="1993-07-15T00:00:00"/>
    <n v="15.080000000000005"/>
    <s v="Female"/>
    <n v="12"/>
    <d v="1962-03-21T00:00:00"/>
    <n v="60.549896355910697"/>
    <s v="Account Representative III"/>
    <s v="Health"/>
    <s v="Mass Customer"/>
    <s v="N"/>
    <s v="No"/>
    <n v="14"/>
    <m/>
  </r>
  <r>
    <n v="13908"/>
    <n v="94"/>
    <x v="896"/>
    <n v="48"/>
    <d v="2017-11-12T00:00:00"/>
    <b v="0"/>
    <s v="Approved"/>
    <s v="Giant Bicycles"/>
    <s v="Standard"/>
    <s v="medium"/>
    <s v="large"/>
    <n v="1635.3"/>
    <n v="993.66"/>
    <d v="2007-12-11T00:00:00"/>
    <n v="641.64"/>
    <s v="Male"/>
    <n v="60"/>
    <d v="1959-12-23T00:00:00"/>
    <n v="62.793731972666166"/>
    <s v="Analog Circuit Design manager"/>
    <s v="Manufacturing"/>
    <s v="Mass Customer"/>
    <s v="N"/>
    <s v="No"/>
    <n v="14"/>
    <m/>
  </r>
  <r>
    <n v="17836"/>
    <n v="43"/>
    <x v="896"/>
    <n v="161"/>
    <d v="2017-07-22T00:00:00"/>
    <b v="0"/>
    <s v="Approved"/>
    <s v="Solex"/>
    <s v="Standard"/>
    <s v="medium"/>
    <s v="medium"/>
    <n v="1151.96"/>
    <n v="649.49"/>
    <d v="1997-02-09T00:00:00"/>
    <n v="502.47"/>
    <s v="Male"/>
    <n v="60"/>
    <d v="1959-12-23T00:00:00"/>
    <n v="62.793731972666166"/>
    <s v="Analog Circuit Design manager"/>
    <s v="Manufacturing"/>
    <s v="Mass Customer"/>
    <s v="N"/>
    <s v="No"/>
    <n v="14"/>
    <m/>
  </r>
  <r>
    <n v="7366"/>
    <n v="75"/>
    <x v="896"/>
    <n v="337"/>
    <d v="2017-01-27T00:00:00"/>
    <b v="0"/>
    <s v="Approved"/>
    <s v="Giant Bicycles"/>
    <s v="Touring"/>
    <s v="medium"/>
    <s v="large"/>
    <n v="1873.97"/>
    <n v="863.95"/>
    <d v="2010-08-20T00:00:00"/>
    <n v="1010.02"/>
    <s v="Male"/>
    <n v="60"/>
    <d v="1959-12-23T00:00:00"/>
    <n v="62.793731972666166"/>
    <s v="Analog Circuit Design manager"/>
    <s v="Manufacturing"/>
    <s v="Mass Customer"/>
    <s v="N"/>
    <s v="No"/>
    <n v="14"/>
    <m/>
  </r>
  <r>
    <n v="3095"/>
    <n v="30"/>
    <x v="897"/>
    <n v="27"/>
    <d v="2017-12-03T00:00:00"/>
    <b v="0"/>
    <s v="Approved"/>
    <s v="Solex"/>
    <s v="Standard"/>
    <s v="high"/>
    <s v="medium"/>
    <n v="748.17"/>
    <n v="448.9"/>
    <d v="1999-07-20T00:00:00"/>
    <n v="299.27"/>
    <s v="Female"/>
    <n v="47"/>
    <d v="1974-07-06T00:00:00"/>
    <n v="48.248526492897"/>
    <n v="0"/>
    <s v="Manufacturing"/>
    <s v="Mass Customer"/>
    <s v="N"/>
    <s v="Yes"/>
    <n v="22"/>
    <m/>
  </r>
  <r>
    <n v="9316"/>
    <n v="64"/>
    <x v="897"/>
    <n v="107"/>
    <d v="2017-09-14T00:00:00"/>
    <b v="0"/>
    <s v="Approved"/>
    <s v="Trek Bicycles"/>
    <s v="Standard"/>
    <s v="medium"/>
    <s v="large"/>
    <n v="1469.44"/>
    <n v="596.54999999999995"/>
    <d v="1992-10-02T00:00:00"/>
    <n v="872.8900000000001"/>
    <s v="Female"/>
    <n v="47"/>
    <d v="1974-07-06T00:00:00"/>
    <n v="48.248526492897"/>
    <n v="0"/>
    <s v="Manufacturing"/>
    <s v="Mass Customer"/>
    <s v="N"/>
    <s v="Yes"/>
    <n v="22"/>
    <m/>
  </r>
  <r>
    <n v="970"/>
    <n v="17"/>
    <x v="897"/>
    <n v="172"/>
    <d v="2017-07-11T00:00:00"/>
    <b v="0"/>
    <s v="Approved"/>
    <s v="Solex"/>
    <s v="Standard"/>
    <s v="high"/>
    <s v="medium"/>
    <n v="1024.6600000000001"/>
    <n v="614.79999999999995"/>
    <d v="1993-07-15T00:00:00"/>
    <n v="409.86000000000013"/>
    <s v="Female"/>
    <n v="47"/>
    <d v="1974-07-06T00:00:00"/>
    <n v="48.248526492897"/>
    <n v="0"/>
    <s v="Manufacturing"/>
    <s v="Mass Customer"/>
    <s v="N"/>
    <s v="Yes"/>
    <n v="22"/>
    <m/>
  </r>
  <r>
    <n v="9636"/>
    <n v="44"/>
    <x v="897"/>
    <n v="269"/>
    <d v="2017-04-05T00:00:00"/>
    <b v="1"/>
    <s v="Approved"/>
    <s v="WeareA2B"/>
    <s v="Standard"/>
    <s v="medium"/>
    <s v="medium"/>
    <n v="1769.64"/>
    <n v="108.76"/>
    <d v="2012-04-10T00:00:00"/>
    <n v="1660.88"/>
    <s v="Female"/>
    <n v="47"/>
    <d v="1974-07-06T00:00:00"/>
    <n v="48.248526492897"/>
    <n v="0"/>
    <s v="Manufacturing"/>
    <s v="Mass Customer"/>
    <s v="N"/>
    <s v="Yes"/>
    <n v="22"/>
    <m/>
  </r>
  <r>
    <n v="10700"/>
    <n v="3"/>
    <x v="897"/>
    <n v="344"/>
    <d v="2017-01-20T00:00:00"/>
    <b v="0"/>
    <s v="Approved"/>
    <s v="Trek Bicycles"/>
    <s v="Standard"/>
    <s v="medium"/>
    <s v="large"/>
    <n v="2091.4699999999998"/>
    <n v="388.92"/>
    <d v="1991-11-07T00:00:00"/>
    <n v="1702.5499999999997"/>
    <s v="Female"/>
    <n v="47"/>
    <d v="1974-07-06T00:00:00"/>
    <n v="48.248526492897"/>
    <n v="0"/>
    <s v="Manufacturing"/>
    <s v="Mass Customer"/>
    <s v="N"/>
    <s v="Yes"/>
    <n v="22"/>
    <m/>
  </r>
  <r>
    <n v="16822"/>
    <n v="29"/>
    <x v="897"/>
    <n v="353"/>
    <d v="2017-01-11T00:00:00"/>
    <b v="1"/>
    <s v="Approved"/>
    <s v="Norco Bicycles"/>
    <s v="Road"/>
    <s v="medium"/>
    <s v="medium"/>
    <n v="543.39"/>
    <n v="407.54"/>
    <d v="1992-10-11T00:00:00"/>
    <n v="135.84999999999997"/>
    <s v="Female"/>
    <n v="47"/>
    <d v="1974-07-06T00:00:00"/>
    <n v="48.248526492897"/>
    <n v="0"/>
    <s v="Manufacturing"/>
    <s v="Mass Customer"/>
    <s v="N"/>
    <s v="Yes"/>
    <n v="22"/>
    <m/>
  </r>
  <r>
    <n v="19843"/>
    <n v="27"/>
    <x v="898"/>
    <n v="53"/>
    <d v="2017-11-07T00:00:00"/>
    <b v="0"/>
    <s v="Approved"/>
    <s v="Trek Bicycles"/>
    <s v="Standard"/>
    <s v="medium"/>
    <s v="medium"/>
    <n v="499.53"/>
    <n v="388.72"/>
    <d v="1999-06-23T00:00:00"/>
    <n v="110.80999999999995"/>
    <s v="Female"/>
    <n v="71"/>
    <d v="1957-01-10T00:00:00"/>
    <n v="65.744416904173022"/>
    <s v="Product Engineer"/>
    <s v="Manufacturing"/>
    <s v="Mass Customer"/>
    <s v="N"/>
    <s v="No"/>
    <n v="15"/>
    <m/>
  </r>
  <r>
    <n v="19960"/>
    <n v="19"/>
    <x v="898"/>
    <n v="54"/>
    <d v="2017-11-06T00:00:00"/>
    <b v="1"/>
    <s v="Approved"/>
    <s v="OHM Cycles"/>
    <s v="Road"/>
    <s v="high"/>
    <s v="large"/>
    <n v="12.01"/>
    <n v="7.21"/>
    <d v="2009-03-08T00:00:00"/>
    <n v="4.8"/>
    <s v="Female"/>
    <n v="71"/>
    <d v="1957-01-10T00:00:00"/>
    <n v="65.744416904173022"/>
    <s v="Product Engineer"/>
    <s v="Manufacturing"/>
    <s v="Mass Customer"/>
    <s v="N"/>
    <s v="No"/>
    <n v="15"/>
    <m/>
  </r>
  <r>
    <n v="7698"/>
    <n v="100"/>
    <x v="898"/>
    <n v="293"/>
    <d v="2017-03-12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71"/>
    <d v="1957-01-10T00:00:00"/>
    <n v="65.744416904173022"/>
    <s v="Product Engineer"/>
    <s v="Manufacturing"/>
    <s v="Mass Customer"/>
    <s v="N"/>
    <s v="No"/>
    <n v="15"/>
    <m/>
  </r>
  <r>
    <n v="12655"/>
    <n v="30"/>
    <x v="899"/>
    <n v="16"/>
    <d v="2017-12-14T00:00:00"/>
    <b v="0"/>
    <s v="Approved"/>
    <s v="Solex"/>
    <s v="Standard"/>
    <s v="high"/>
    <s v="medium"/>
    <n v="748.17"/>
    <n v="448.9"/>
    <d v="2006-11-10T00:00:00"/>
    <n v="299.27"/>
    <s v="Male"/>
    <n v="38"/>
    <d v="1992-04-08T00:00:00"/>
    <n v="30.478663479198371"/>
    <s v="Editor"/>
    <s v="Financial Services"/>
    <s v="Mass Customer"/>
    <s v="N"/>
    <s v="Yes"/>
    <n v="6"/>
    <m/>
  </r>
  <r>
    <n v="4021"/>
    <n v="15"/>
    <x v="899"/>
    <n v="54"/>
    <d v="2017-11-06T00:00:00"/>
    <b v="0"/>
    <s v="Approved"/>
    <s v="Norco Bicycles"/>
    <s v="Standard"/>
    <s v="low"/>
    <s v="medium"/>
    <n v="958.74"/>
    <n v="748.9"/>
    <d v="2013-03-12T00:00:00"/>
    <n v="209.84000000000003"/>
    <s v="Male"/>
    <n v="38"/>
    <d v="1992-04-08T00:00:00"/>
    <n v="30.478663479198371"/>
    <s v="Editor"/>
    <s v="Financial Services"/>
    <s v="Mass Customer"/>
    <s v="N"/>
    <s v="Yes"/>
    <n v="6"/>
    <m/>
  </r>
  <r>
    <n v="18438"/>
    <n v="82"/>
    <x v="899"/>
    <n v="248"/>
    <d v="2017-04-26T00:00:00"/>
    <b v="0"/>
    <s v="Approved"/>
    <s v="Norco Bicycles"/>
    <s v="Standard"/>
    <s v="high"/>
    <s v="medium"/>
    <n v="1148.6400000000001"/>
    <n v="689.18"/>
    <d v="2015-08-02T00:00:00"/>
    <n v="459.46000000000015"/>
    <s v="Male"/>
    <n v="38"/>
    <d v="1992-04-08T00:00:00"/>
    <n v="30.478663479198371"/>
    <s v="Editor"/>
    <s v="Financial Services"/>
    <s v="Mass Customer"/>
    <s v="N"/>
    <s v="Yes"/>
    <n v="6"/>
    <m/>
  </r>
  <r>
    <n v="18859"/>
    <n v="55"/>
    <x v="899"/>
    <n v="334"/>
    <d v="2017-01-30T00:00:00"/>
    <b v="0"/>
    <s v="Approved"/>
    <s v="Trek Bicycles"/>
    <s v="Road"/>
    <s v="medium"/>
    <s v="large"/>
    <n v="1894.19"/>
    <n v="598.76"/>
    <d v="2015-10-18T00:00:00"/>
    <n v="1295.43"/>
    <s v="Male"/>
    <n v="38"/>
    <d v="1992-04-08T00:00:00"/>
    <n v="30.478663479198371"/>
    <s v="Editor"/>
    <s v="Financial Services"/>
    <s v="Mass Customer"/>
    <s v="N"/>
    <s v="Yes"/>
    <n v="6"/>
    <m/>
  </r>
  <r>
    <n v="4754"/>
    <n v="48"/>
    <x v="900"/>
    <m/>
    <d v="2017-08-04T00:00:00"/>
    <m/>
    <s v="Approved"/>
    <s v="WeareA2B"/>
    <s v="Standard"/>
    <s v="medium"/>
    <s v="medium"/>
    <n v="1762.96"/>
    <n v="950.52"/>
    <n v="35707"/>
    <m/>
    <m/>
    <m/>
    <m/>
    <m/>
    <m/>
    <m/>
    <m/>
    <m/>
    <m/>
    <m/>
    <m/>
  </r>
  <r>
    <n v="12599"/>
    <n v="66"/>
    <x v="899"/>
    <n v="352"/>
    <d v="2017-01-12T00:00:00"/>
    <b v="1"/>
    <s v="Approved"/>
    <s v="Giant Bicycles"/>
    <s v="Road"/>
    <s v="low"/>
    <s v="small"/>
    <n v="590.26"/>
    <n v="525.33000000000004"/>
    <d v="2010-08-20T00:00:00"/>
    <n v="64.92999999999995"/>
    <s v="Male"/>
    <n v="38"/>
    <d v="1992-04-08T00:00:00"/>
    <n v="30.478663479198371"/>
    <s v="Editor"/>
    <s v="Financial Services"/>
    <s v="Mass Customer"/>
    <s v="N"/>
    <s v="Yes"/>
    <n v="6"/>
    <m/>
  </r>
  <r>
    <n v="631"/>
    <n v="3"/>
    <x v="901"/>
    <n v="40"/>
    <d v="2017-11-20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17"/>
    <d v="1973-12-21T00:00:00"/>
    <n v="48.788252520611373"/>
    <s v="Chemical Engineer"/>
    <s v="Manufacturing"/>
    <s v="Mass Customer"/>
    <s v="N"/>
    <s v="No"/>
    <n v="11"/>
    <m/>
  </r>
  <r>
    <n v="1032"/>
    <n v="11"/>
    <x v="901"/>
    <n v="66"/>
    <d v="2017-10-25T00:00:00"/>
    <b v="1"/>
    <s v="Approved"/>
    <s v="Giant Bicycles"/>
    <s v="Standard"/>
    <s v="high"/>
    <s v="medium"/>
    <n v="1274.93"/>
    <n v="764.96"/>
    <d v="2007-08-04T00:00:00"/>
    <n v="509.97"/>
    <s v="Female"/>
    <n v="17"/>
    <d v="1973-12-21T00:00:00"/>
    <n v="48.788252520611373"/>
    <s v="Chemical Engineer"/>
    <s v="Manufacturing"/>
    <s v="Mass Customer"/>
    <s v="N"/>
    <s v="No"/>
    <n v="11"/>
    <m/>
  </r>
  <r>
    <n v="9036"/>
    <n v="81"/>
    <x v="901"/>
    <n v="88"/>
    <d v="2017-10-03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17"/>
    <d v="1973-12-21T00:00:00"/>
    <n v="48.788252520611373"/>
    <s v="Chemical Engineer"/>
    <s v="Manufacturing"/>
    <s v="Mass Customer"/>
    <s v="N"/>
    <s v="No"/>
    <n v="11"/>
    <m/>
  </r>
  <r>
    <n v="12188"/>
    <n v="31"/>
    <x v="901"/>
    <n v="131"/>
    <d v="2017-08-21T00:00:00"/>
    <b v="1"/>
    <s v="Approved"/>
    <s v="Giant Bicycles"/>
    <s v="Standard"/>
    <s v="medium"/>
    <s v="medium"/>
    <n v="230.91"/>
    <n v="173.18"/>
    <d v="2006-11-10T00:00:00"/>
    <n v="57.72999999999999"/>
    <s v="Female"/>
    <n v="17"/>
    <d v="1973-12-21T00:00:00"/>
    <n v="48.788252520611373"/>
    <s v="Chemical Engineer"/>
    <s v="Manufacturing"/>
    <s v="Mass Customer"/>
    <s v="N"/>
    <s v="No"/>
    <n v="11"/>
    <m/>
  </r>
  <r>
    <n v="4592"/>
    <n v="27"/>
    <x v="901"/>
    <n v="177"/>
    <d v="2017-07-06T00:00:00"/>
    <b v="1"/>
    <s v="Approved"/>
    <s v="Trek Bicycles"/>
    <s v="Standard"/>
    <s v="medium"/>
    <s v="medium"/>
    <n v="499.53"/>
    <n v="388.72"/>
    <d v="1999-06-23T00:00:00"/>
    <n v="110.80999999999995"/>
    <s v="Female"/>
    <n v="17"/>
    <d v="1973-12-21T00:00:00"/>
    <n v="48.788252520611373"/>
    <s v="Chemical Engineer"/>
    <s v="Manufacturing"/>
    <s v="Mass Customer"/>
    <s v="N"/>
    <s v="No"/>
    <n v="11"/>
    <m/>
  </r>
  <r>
    <n v="15913"/>
    <n v="40"/>
    <x v="901"/>
    <n v="283"/>
    <d v="2017-03-22T00:00:00"/>
    <b v="1"/>
    <s v="Approved"/>
    <s v="OHM Cycles"/>
    <s v="Standard"/>
    <s v="high"/>
    <s v="medium"/>
    <n v="1458.17"/>
    <n v="874.9"/>
    <d v="2006-02-02T00:00:00"/>
    <n v="583.2700000000001"/>
    <s v="Female"/>
    <n v="17"/>
    <d v="1973-12-21T00:00:00"/>
    <n v="48.788252520611373"/>
    <s v="Chemical Engineer"/>
    <s v="Manufacturing"/>
    <s v="Mass Customer"/>
    <s v="N"/>
    <s v="No"/>
    <n v="11"/>
    <m/>
  </r>
  <r>
    <n v="4117"/>
    <n v="63"/>
    <x v="902"/>
    <n v="43"/>
    <d v="2017-11-17T00:00:00"/>
    <b v="1"/>
    <s v="Approved"/>
    <s v="Solex"/>
    <s v="Standard"/>
    <s v="medium"/>
    <s v="medium"/>
    <n v="1483.2"/>
    <n v="99.59"/>
    <d v="2005-10-22T00:00:00"/>
    <n v="1383.6100000000001"/>
    <s v="Male"/>
    <n v="7"/>
    <d v="1975-07-17T00:00:00"/>
    <n v="47.218389506595628"/>
    <s v="Associate Professor"/>
    <s v="Manufacturing"/>
    <s v="Affluent Customer"/>
    <s v="N"/>
    <s v="Yes"/>
    <n v="5"/>
    <m/>
  </r>
  <r>
    <n v="12108"/>
    <n v="59"/>
    <x v="902"/>
    <n v="157"/>
    <d v="2017-07-26T00:00:00"/>
    <b v="1"/>
    <s v="Approved"/>
    <s v="Solex"/>
    <s v="Standard"/>
    <s v="medium"/>
    <s v="large"/>
    <n v="1061.56"/>
    <n v="733.58"/>
    <d v="2010-11-05T00:00:00"/>
    <n v="327.9799999999999"/>
    <s v="Male"/>
    <n v="7"/>
    <d v="1975-07-17T00:00:00"/>
    <n v="47.218389506595628"/>
    <s v="Associate Professor"/>
    <s v="Manufacturing"/>
    <s v="Affluent Customer"/>
    <s v="N"/>
    <s v="Yes"/>
    <n v="5"/>
    <m/>
  </r>
  <r>
    <n v="17589"/>
    <n v="90"/>
    <x v="902"/>
    <n v="170"/>
    <d v="2017-07-13T00:00:00"/>
    <b v="1"/>
    <s v="Approved"/>
    <s v="Norco Bicycles"/>
    <s v="Standard"/>
    <s v="low"/>
    <s v="medium"/>
    <n v="363.01"/>
    <n v="290.41000000000003"/>
    <d v="1999-07-26T00:00:00"/>
    <n v="72.599999999999966"/>
    <s v="Male"/>
    <n v="7"/>
    <d v="1975-07-17T00:00:00"/>
    <n v="47.218389506595628"/>
    <s v="Associate Professor"/>
    <s v="Manufacturing"/>
    <s v="Affluent Customer"/>
    <s v="N"/>
    <s v="Yes"/>
    <n v="5"/>
    <m/>
  </r>
  <r>
    <n v="7578"/>
    <n v="81"/>
    <x v="902"/>
    <n v="290"/>
    <d v="2017-03-15T00:00:00"/>
    <b v="0"/>
    <s v="Approved"/>
    <s v="Norco Bicycles"/>
    <s v="Standard"/>
    <s v="medium"/>
    <s v="small"/>
    <n v="586.45000000000005"/>
    <n v="521.94000000000005"/>
    <d v="2004-08-07T00:00:00"/>
    <n v="64.509999999999991"/>
    <s v="Male"/>
    <n v="7"/>
    <d v="1975-07-17T00:00:00"/>
    <n v="47.218389506595628"/>
    <s v="Associate Professor"/>
    <s v="Manufacturing"/>
    <s v="Affluent Customer"/>
    <s v="N"/>
    <s v="Yes"/>
    <n v="5"/>
    <m/>
  </r>
  <r>
    <n v="11232"/>
    <n v="25"/>
    <x v="902"/>
    <n v="329"/>
    <d v="2017-02-04T00:00:00"/>
    <b v="0"/>
    <s v="Approved"/>
    <s v="Giant Bicycles"/>
    <s v="Road"/>
    <s v="medium"/>
    <s v="medium"/>
    <n v="1538.99"/>
    <n v="829.65"/>
    <d v="2016-11-22T00:00:00"/>
    <n v="709.34"/>
    <s v="Male"/>
    <n v="7"/>
    <d v="1975-07-17T00:00:00"/>
    <n v="47.218389506595628"/>
    <s v="Associate Professor"/>
    <s v="Manufacturing"/>
    <s v="Affluent Customer"/>
    <s v="N"/>
    <s v="Yes"/>
    <n v="5"/>
    <m/>
  </r>
  <r>
    <n v="17722"/>
    <n v="49"/>
    <x v="903"/>
    <n v="3"/>
    <d v="2017-12-27T00:00:00"/>
    <b v="0"/>
    <s v="Approved"/>
    <s v="Solex"/>
    <s v="Standard"/>
    <s v="medium"/>
    <s v="large"/>
    <n v="1061.56"/>
    <n v="733.58"/>
    <d v="1993-07-20T00:00:00"/>
    <n v="327.9799999999999"/>
    <s v="Female"/>
    <n v="12"/>
    <d v="1977-01-06T00:00:00"/>
    <n v="45.741677178145622"/>
    <n v="0"/>
    <s v="Financial Services"/>
    <s v="High Net Worth"/>
    <s v="N"/>
    <s v="No"/>
    <n v="16"/>
    <m/>
  </r>
  <r>
    <n v="9490"/>
    <n v="0"/>
    <x v="903"/>
    <n v="8"/>
    <d v="2017-12-22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12"/>
    <d v="1977-01-06T00:00:00"/>
    <n v="45.741677178145622"/>
    <n v="0"/>
    <s v="Financial Services"/>
    <s v="High Net Worth"/>
    <s v="N"/>
    <s v="No"/>
    <n v="16"/>
    <m/>
  </r>
  <r>
    <n v="9693"/>
    <n v="27"/>
    <x v="903"/>
    <n v="153"/>
    <d v="2017-07-30T00:00:00"/>
    <b v="0"/>
    <s v="Approved"/>
    <s v="Trek Bicycles"/>
    <s v="Standard"/>
    <s v="low"/>
    <s v="medium"/>
    <n v="1057.51"/>
    <n v="154.4"/>
    <d v="1994-07-12T00:00:00"/>
    <n v="903.11"/>
    <s v="Female"/>
    <n v="12"/>
    <d v="1977-01-06T00:00:00"/>
    <n v="45.741677178145622"/>
    <n v="0"/>
    <s v="Financial Services"/>
    <s v="High Net Worth"/>
    <s v="N"/>
    <s v="No"/>
    <n v="16"/>
    <m/>
  </r>
  <r>
    <n v="447"/>
    <n v="0"/>
    <x v="903"/>
    <n v="190"/>
    <d v="2017-06-23T00:00:00"/>
    <b v="0"/>
    <s v="Approved"/>
    <s v="Solex"/>
    <s v="Standard"/>
    <s v="medium"/>
    <s v="medium"/>
    <n v="71.489999999999995"/>
    <n v="53.62"/>
    <d v="2012-12-02T00:00:00"/>
    <n v="17.869999999999997"/>
    <s v="Female"/>
    <n v="12"/>
    <d v="1977-01-06T00:00:00"/>
    <n v="45.741677178145622"/>
    <n v="0"/>
    <s v="Financial Services"/>
    <s v="High Net Worth"/>
    <s v="N"/>
    <s v="No"/>
    <n v="16"/>
    <m/>
  </r>
  <r>
    <n v="5315"/>
    <n v="23"/>
    <x v="903"/>
    <n v="278"/>
    <d v="2017-03-27T00:00:00"/>
    <b v="0"/>
    <s v="Approved"/>
    <s v="Norco Bicycles"/>
    <s v="Standard"/>
    <s v="medium"/>
    <s v="medium"/>
    <n v="1198.46"/>
    <n v="381.1"/>
    <d v="1998-12-16T00:00:00"/>
    <n v="817.36"/>
    <s v="Female"/>
    <n v="12"/>
    <d v="1977-01-06T00:00:00"/>
    <n v="45.741677178145622"/>
    <n v="0"/>
    <s v="Financial Services"/>
    <s v="High Net Worth"/>
    <s v="N"/>
    <s v="No"/>
    <n v="16"/>
    <m/>
  </r>
  <r>
    <n v="14854"/>
    <n v="84"/>
    <x v="903"/>
    <n v="283"/>
    <d v="2017-03-22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12"/>
    <d v="1977-01-06T00:00:00"/>
    <n v="45.741677178145622"/>
    <n v="0"/>
    <s v="Financial Services"/>
    <s v="High Net Worth"/>
    <s v="N"/>
    <s v="No"/>
    <n v="16"/>
    <m/>
  </r>
  <r>
    <n v="16418"/>
    <n v="92"/>
    <x v="903"/>
    <n v="297"/>
    <d v="2017-03-08T00:00:00"/>
    <b v="1"/>
    <s v="Approved"/>
    <s v="WeareA2B"/>
    <s v="Touring"/>
    <s v="medium"/>
    <s v="large"/>
    <n v="1890.39"/>
    <n v="260.14"/>
    <d v="1991-01-21T00:00:00"/>
    <n v="1630.25"/>
    <s v="Female"/>
    <n v="12"/>
    <d v="1977-01-06T00:00:00"/>
    <n v="45.741677178145622"/>
    <n v="0"/>
    <s v="Financial Services"/>
    <s v="High Net Worth"/>
    <s v="N"/>
    <s v="No"/>
    <n v="16"/>
    <m/>
  </r>
  <r>
    <n v="12690"/>
    <n v="50"/>
    <x v="903"/>
    <n v="330"/>
    <d v="2017-02-03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12"/>
    <d v="1977-01-06T00:00:00"/>
    <n v="45.741677178145622"/>
    <n v="0"/>
    <s v="Financial Services"/>
    <s v="High Net Worth"/>
    <s v="N"/>
    <s v="No"/>
    <n v="16"/>
    <m/>
  </r>
  <r>
    <n v="2943"/>
    <n v="0"/>
    <x v="903"/>
    <n v="358"/>
    <d v="2017-01-06T00:00:00"/>
    <b v="0"/>
    <s v="Approved"/>
    <s v="OHM Cycles"/>
    <s v="Standard"/>
    <s v="low"/>
    <s v="medium"/>
    <n v="71.16"/>
    <n v="56.93"/>
    <d v="2015-06-17T00:00:00"/>
    <n v="14.229999999999997"/>
    <s v="Female"/>
    <n v="12"/>
    <d v="1977-01-06T00:00:00"/>
    <n v="45.741677178145622"/>
    <n v="0"/>
    <s v="Financial Services"/>
    <s v="High Net Worth"/>
    <s v="N"/>
    <s v="No"/>
    <n v="16"/>
    <m/>
  </r>
  <r>
    <n v="6239"/>
    <n v="72"/>
    <x v="904"/>
    <n v="33"/>
    <d v="2017-11-27T00:00:00"/>
    <b v="1"/>
    <s v="Approved"/>
    <s v="Norco Bicycles"/>
    <s v="Standard"/>
    <s v="medium"/>
    <s v="medium"/>
    <n v="360.4"/>
    <n v="270.3"/>
    <d v="2006-05-22T00:00:00"/>
    <n v="90.099999999999966"/>
    <s v="Male"/>
    <n v="41"/>
    <d v="1981-07-24T00:00:00"/>
    <n v="41.193731972349056"/>
    <s v="Financial Analyst"/>
    <s v="Financial Services"/>
    <s v="Mass Customer"/>
    <s v="N"/>
    <s v="Yes"/>
    <n v="7"/>
    <m/>
  </r>
  <r>
    <n v="105"/>
    <n v="89"/>
    <x v="904"/>
    <n v="65"/>
    <d v="2017-10-26T00:00:00"/>
    <b v="0"/>
    <s v="Approved"/>
    <s v="WeareA2B"/>
    <s v="Touring"/>
    <s v="medium"/>
    <s v="large"/>
    <n v="1362.99"/>
    <n v="57.74"/>
    <d v="2013-06-09T00:00:00"/>
    <n v="1305.25"/>
    <s v="Male"/>
    <n v="41"/>
    <d v="1981-07-24T00:00:00"/>
    <n v="41.193731972349056"/>
    <s v="Financial Analyst"/>
    <s v="Financial Services"/>
    <s v="Mass Customer"/>
    <s v="N"/>
    <s v="Yes"/>
    <n v="7"/>
    <m/>
  </r>
  <r>
    <n v="12144"/>
    <n v="7"/>
    <x v="904"/>
    <n v="177"/>
    <d v="2017-07-06T00:00:00"/>
    <b v="1"/>
    <s v="Approved"/>
    <s v="Trek Bicycles"/>
    <s v="Road"/>
    <s v="low"/>
    <s v="medium"/>
    <n v="980.37"/>
    <n v="234.43"/>
    <d v="2003-08-05T00:00:00"/>
    <n v="745.94"/>
    <s v="Male"/>
    <n v="41"/>
    <d v="1981-07-24T00:00:00"/>
    <n v="41.193731972349056"/>
    <s v="Financial Analyst"/>
    <s v="Financial Services"/>
    <s v="Mass Customer"/>
    <s v="N"/>
    <s v="Yes"/>
    <n v="7"/>
    <m/>
  </r>
  <r>
    <n v="2721"/>
    <n v="15"/>
    <x v="904"/>
    <n v="229"/>
    <d v="2017-05-15T00:00:00"/>
    <b v="0"/>
    <s v="Approved"/>
    <s v="Norco Bicycles"/>
    <s v="Standard"/>
    <s v="low"/>
    <s v="medium"/>
    <n v="958.74"/>
    <n v="748.9"/>
    <d v="2013-03-12T00:00:00"/>
    <n v="209.84000000000003"/>
    <s v="Male"/>
    <n v="41"/>
    <d v="1981-07-24T00:00:00"/>
    <n v="41.193731972349056"/>
    <s v="Financial Analyst"/>
    <s v="Financial Services"/>
    <s v="Mass Customer"/>
    <s v="N"/>
    <s v="Yes"/>
    <n v="7"/>
    <m/>
  </r>
  <r>
    <n v="228"/>
    <n v="13"/>
    <x v="904"/>
    <n v="270"/>
    <d v="2017-04-04T00:00:00"/>
    <b v="1"/>
    <s v="Approved"/>
    <s v="Solex"/>
    <s v="Standard"/>
    <s v="medium"/>
    <s v="medium"/>
    <n v="1163.8900000000001"/>
    <n v="589.27"/>
    <d v="2013-03-12T00:00:00"/>
    <n v="574.62000000000012"/>
    <s v="Male"/>
    <n v="41"/>
    <d v="1981-07-24T00:00:00"/>
    <n v="41.193731972349056"/>
    <s v="Financial Analyst"/>
    <s v="Financial Services"/>
    <s v="Mass Customer"/>
    <s v="N"/>
    <s v="Yes"/>
    <n v="7"/>
    <m/>
  </r>
  <r>
    <n v="5379"/>
    <n v="25"/>
    <x v="905"/>
    <n v="328"/>
    <d v="2017-02-05T00:00:00"/>
    <b v="0"/>
    <s v="Approved"/>
    <s v="OHM Cycles"/>
    <s v="Standard"/>
    <s v="high"/>
    <s v="medium"/>
    <n v="2005.66"/>
    <n v="1203.4000000000001"/>
    <d v="2012-04-10T00:00:00"/>
    <n v="802.26"/>
    <s v="Female"/>
    <n v="67"/>
    <d v="1974-10-23T00:00:00"/>
    <n v="47.949896356227811"/>
    <s v="Sales Associate"/>
    <s v="Health"/>
    <s v="High Net Worth"/>
    <s v="N"/>
    <s v="No"/>
    <n v="17"/>
    <m/>
  </r>
  <r>
    <n v="7400"/>
    <n v="29"/>
    <x v="906"/>
    <n v="23"/>
    <d v="2017-12-07T00:00:00"/>
    <b v="1"/>
    <s v="Approved"/>
    <s v="Norco Bicycles"/>
    <s v="Road"/>
    <s v="medium"/>
    <s v="medium"/>
    <n v="543.39"/>
    <n v="407.54"/>
    <d v="2016-11-22T00:00:00"/>
    <n v="135.84999999999997"/>
    <s v="Female"/>
    <n v="91"/>
    <d v="1990-02-17T00:00:00"/>
    <n v="32.618389506595634"/>
    <s v="Internal Auditor"/>
    <s v="Manufacturing"/>
    <s v="Affluent Customer"/>
    <s v="N"/>
    <s v="No"/>
    <n v="9"/>
    <m/>
  </r>
  <r>
    <n v="9071"/>
    <n v="37"/>
    <x v="906"/>
    <n v="77"/>
    <d v="2017-10-14T00:00:00"/>
    <b v="0"/>
    <s v="Approved"/>
    <s v="OHM Cycles"/>
    <s v="Standard"/>
    <s v="low"/>
    <s v="medium"/>
    <n v="1793.43"/>
    <n v="248.82"/>
    <d v="1999-07-20T00:00:00"/>
    <n v="1544.6100000000001"/>
    <s v="Female"/>
    <n v="91"/>
    <d v="1990-02-17T00:00:00"/>
    <n v="32.618389506595634"/>
    <s v="Internal Auditor"/>
    <s v="Manufacturing"/>
    <s v="Affluent Customer"/>
    <s v="N"/>
    <s v="No"/>
    <n v="9"/>
    <m/>
  </r>
  <r>
    <n v="588"/>
    <n v="44"/>
    <x v="906"/>
    <n v="122"/>
    <d v="2017-08-30T00:00:00"/>
    <b v="1"/>
    <s v="Approved"/>
    <s v="WeareA2B"/>
    <s v="Standard"/>
    <s v="medium"/>
    <s v="medium"/>
    <n v="1769.64"/>
    <n v="108.76"/>
    <d v="2011-05-09T00:00:00"/>
    <n v="1660.88"/>
    <s v="Female"/>
    <n v="91"/>
    <d v="1990-02-17T00:00:00"/>
    <n v="32.618389506595634"/>
    <s v="Internal Auditor"/>
    <s v="Manufacturing"/>
    <s v="Affluent Customer"/>
    <s v="N"/>
    <s v="No"/>
    <n v="9"/>
    <m/>
  </r>
  <r>
    <n v="4420"/>
    <n v="24"/>
    <x v="906"/>
    <n v="182"/>
    <d v="2017-07-01T00:00:00"/>
    <b v="1"/>
    <s v="Approved"/>
    <s v="Solex"/>
    <s v="Road"/>
    <s v="medium"/>
    <s v="large"/>
    <n v="1777.8"/>
    <n v="820.78"/>
    <d v="2011-05-07T00:00:00"/>
    <n v="957.02"/>
    <s v="Female"/>
    <n v="91"/>
    <d v="1990-02-17T00:00:00"/>
    <n v="32.618389506595634"/>
    <s v="Internal Auditor"/>
    <s v="Manufacturing"/>
    <s v="Affluent Customer"/>
    <s v="N"/>
    <s v="No"/>
    <n v="9"/>
    <m/>
  </r>
  <r>
    <n v="13181"/>
    <n v="60"/>
    <x v="906"/>
    <n v="215"/>
    <d v="2017-05-29T00:00:00"/>
    <b v="1"/>
    <s v="Approved"/>
    <s v="Giant Bicycles"/>
    <s v="Standard"/>
    <s v="high"/>
    <s v="small"/>
    <n v="1977.36"/>
    <n v="1759.85"/>
    <d v="2011-08-24T00:00:00"/>
    <n v="217.51"/>
    <s v="Female"/>
    <n v="91"/>
    <d v="1990-02-17T00:00:00"/>
    <n v="32.618389506595634"/>
    <s v="Internal Auditor"/>
    <s v="Manufacturing"/>
    <s v="Affluent Customer"/>
    <s v="N"/>
    <s v="No"/>
    <n v="9"/>
    <m/>
  </r>
  <r>
    <n v="6151"/>
    <n v="55"/>
    <x v="906"/>
    <n v="220"/>
    <d v="2017-05-24T00:00:00"/>
    <b v="0"/>
    <s v="Approved"/>
    <s v="Trek Bicycles"/>
    <s v="Road"/>
    <s v="medium"/>
    <s v="large"/>
    <n v="1894.19"/>
    <n v="598.76"/>
    <d v="2003-07-21T00:00:00"/>
    <n v="1295.43"/>
    <s v="Female"/>
    <n v="91"/>
    <d v="1990-02-17T00:00:00"/>
    <n v="32.618389506595634"/>
    <s v="Internal Auditor"/>
    <s v="Manufacturing"/>
    <s v="Affluent Customer"/>
    <s v="N"/>
    <s v="No"/>
    <n v="9"/>
    <m/>
  </r>
  <r>
    <n v="9614"/>
    <n v="63"/>
    <x v="907"/>
    <n v="9"/>
    <d v="2017-12-21T00:00:00"/>
    <b v="1"/>
    <s v="Approved"/>
    <s v="Solex"/>
    <s v="Standard"/>
    <s v="medium"/>
    <s v="medium"/>
    <n v="1483.2"/>
    <n v="99.59"/>
    <d v="2005-10-22T00:00:00"/>
    <n v="1383.6100000000001"/>
    <s v="Female"/>
    <n v="97"/>
    <d v="1977-02-27T00:00:00"/>
    <n v="45.599211424720963"/>
    <s v="Financial Advisor"/>
    <s v="Financial Services"/>
    <s v="Affluent Customer"/>
    <s v="N"/>
    <s v="Yes"/>
    <n v="12"/>
    <m/>
  </r>
  <r>
    <n v="1835"/>
    <n v="44"/>
    <x v="907"/>
    <n v="91"/>
    <d v="2017-09-30T00:00:00"/>
    <b v="0"/>
    <s v="Approved"/>
    <s v="WeareA2B"/>
    <s v="Standard"/>
    <s v="medium"/>
    <s v="medium"/>
    <n v="1769.64"/>
    <n v="108.76"/>
    <d v="2011-05-09T00:00:00"/>
    <n v="1660.88"/>
    <s v="Female"/>
    <n v="97"/>
    <d v="1977-02-27T00:00:00"/>
    <n v="45.599211424720963"/>
    <s v="Financial Advisor"/>
    <s v="Financial Services"/>
    <s v="Affluent Customer"/>
    <s v="N"/>
    <s v="Yes"/>
    <n v="12"/>
    <m/>
  </r>
  <r>
    <n v="13636"/>
    <n v="4"/>
    <x v="907"/>
    <n v="91"/>
    <d v="2017-09-30T00:00:00"/>
    <b v="1"/>
    <s v="Approved"/>
    <s v="Giant Bicycles"/>
    <s v="Standard"/>
    <s v="high"/>
    <s v="medium"/>
    <n v="1129.1300000000001"/>
    <n v="677.48"/>
    <d v="2007-08-04T00:00:00"/>
    <n v="451.65000000000009"/>
    <s v="Female"/>
    <n v="97"/>
    <d v="1977-02-27T00:00:00"/>
    <n v="45.599211424720963"/>
    <s v="Financial Advisor"/>
    <s v="Financial Services"/>
    <s v="Affluent Customer"/>
    <s v="N"/>
    <s v="Yes"/>
    <n v="12"/>
    <m/>
  </r>
  <r>
    <n v="13934"/>
    <n v="94"/>
    <x v="907"/>
    <n v="363"/>
    <d v="2017-01-01T00:00:00"/>
    <b v="0"/>
    <s v="Approved"/>
    <s v="Giant Bicycles"/>
    <s v="Standard"/>
    <s v="medium"/>
    <s v="large"/>
    <n v="1635.3"/>
    <n v="993.66"/>
    <d v="2004-01-16T00:00:00"/>
    <n v="641.64"/>
    <s v="Female"/>
    <n v="97"/>
    <d v="1977-02-27T00:00:00"/>
    <n v="45.599211424720963"/>
    <s v="Financial Advisor"/>
    <s v="Financial Services"/>
    <s v="Affluent Customer"/>
    <s v="N"/>
    <s v="Yes"/>
    <n v="12"/>
    <m/>
  </r>
  <r>
    <n v="14942"/>
    <n v="90"/>
    <x v="387"/>
    <n v="10"/>
    <d v="2017-12-20T00:00:00"/>
    <b v="1"/>
    <s v="Approved"/>
    <s v="Norco Bicycles"/>
    <s v="Standard"/>
    <s v="low"/>
    <s v="medium"/>
    <n v="363.01"/>
    <n v="290.41000000000003"/>
    <d v="2003-01-05T00:00:00"/>
    <n v="72.599999999999966"/>
    <s v="Male"/>
    <n v="17"/>
    <d v="1975-08-15T00:00:00"/>
    <n v="47.138937451801112"/>
    <s v="Computer Systems Analyst IV"/>
    <s v="n/a"/>
    <s v="Affluent Customer"/>
    <s v="N"/>
    <s v="Yes"/>
    <n v="16"/>
    <m/>
  </r>
  <r>
    <n v="14054"/>
    <n v="77"/>
    <x v="387"/>
    <n v="14"/>
    <d v="2017-12-16T00:00:00"/>
    <b v="1"/>
    <s v="Approved"/>
    <s v="Norco Bicycles"/>
    <s v="Road"/>
    <s v="medium"/>
    <s v="large"/>
    <n v="1240.31"/>
    <n v="795.1"/>
    <d v="1991-07-10T00:00:00"/>
    <n v="445.20999999999992"/>
    <s v="Male"/>
    <n v="17"/>
    <d v="1975-08-15T00:00:00"/>
    <n v="47.138937451801112"/>
    <s v="Computer Systems Analyst IV"/>
    <s v="n/a"/>
    <s v="Affluent Customer"/>
    <s v="N"/>
    <s v="Yes"/>
    <n v="16"/>
    <m/>
  </r>
  <r>
    <n v="11838"/>
    <n v="97"/>
    <x v="387"/>
    <n v="50"/>
    <d v="2017-11-10T00:00:00"/>
    <b v="0"/>
    <s v="Approved"/>
    <s v="Solex"/>
    <s v="Standard"/>
    <s v="medium"/>
    <s v="large"/>
    <n v="202.62"/>
    <n v="151.96"/>
    <d v="1991-05-06T00:00:00"/>
    <n v="50.66"/>
    <s v="Male"/>
    <n v="17"/>
    <d v="1975-08-15T00:00:00"/>
    <n v="47.138937451801112"/>
    <s v="Computer Systems Analyst IV"/>
    <s v="n/a"/>
    <s v="Affluent Customer"/>
    <s v="N"/>
    <s v="Yes"/>
    <n v="16"/>
    <m/>
  </r>
  <r>
    <n v="65"/>
    <n v="28"/>
    <x v="387"/>
    <n v="228"/>
    <d v="2017-05-16T00:00:00"/>
    <b v="1"/>
    <s v="Approved"/>
    <s v="Norco Bicycles"/>
    <s v="Standard"/>
    <s v="medium"/>
    <s v="small"/>
    <n v="1216.1400000000001"/>
    <n v="1082.3599999999999"/>
    <d v="2016-11-22T00:00:00"/>
    <n v="133.7800000000002"/>
    <s v="Male"/>
    <n v="17"/>
    <d v="1975-08-15T00:00:00"/>
    <n v="47.138937451801112"/>
    <s v="Computer Systems Analyst IV"/>
    <s v="n/a"/>
    <s v="Affluent Customer"/>
    <s v="N"/>
    <s v="Yes"/>
    <n v="16"/>
    <m/>
  </r>
  <r>
    <n v="289"/>
    <n v="13"/>
    <x v="387"/>
    <n v="310"/>
    <d v="2017-02-23T00:00:00"/>
    <b v="0"/>
    <s v="Approved"/>
    <s v="Solex"/>
    <s v="Standard"/>
    <s v="medium"/>
    <s v="medium"/>
    <n v="1163.8900000000001"/>
    <n v="589.27"/>
    <d v="1994-09-09T00:00:00"/>
    <n v="574.62000000000012"/>
    <s v="Male"/>
    <n v="17"/>
    <d v="1975-08-15T00:00:00"/>
    <n v="47.138937451801112"/>
    <s v="Computer Systems Analyst IV"/>
    <s v="n/a"/>
    <s v="Affluent Customer"/>
    <s v="N"/>
    <s v="Yes"/>
    <n v="16"/>
    <m/>
  </r>
  <r>
    <n v="595"/>
    <n v="84"/>
    <x v="387"/>
    <n v="352"/>
    <d v="2017-01-12T00:00:00"/>
    <b v="0"/>
    <s v="Approved"/>
    <s v="Trek Bicycles"/>
    <s v="Road"/>
    <s v="medium"/>
    <s v="medium"/>
    <n v="290.62"/>
    <n v="215.14"/>
    <d v="1993-04-20T00:00:00"/>
    <n v="75.480000000000018"/>
    <s v="Male"/>
    <n v="17"/>
    <d v="1975-08-15T00:00:00"/>
    <n v="47.138937451801112"/>
    <s v="Computer Systems Analyst IV"/>
    <s v="n/a"/>
    <s v="Affluent Customer"/>
    <s v="N"/>
    <s v="Yes"/>
    <n v="16"/>
    <m/>
  </r>
  <r>
    <n v="17267"/>
    <n v="27"/>
    <x v="908"/>
    <n v="4"/>
    <d v="2017-12-26T00:00:00"/>
    <b v="0"/>
    <s v="Approved"/>
    <s v="Trek Bicycles"/>
    <s v="Standard"/>
    <s v="medium"/>
    <s v="medium"/>
    <n v="499.53"/>
    <n v="388.72"/>
    <d v="1997-10-04T00:00:00"/>
    <n v="110.80999999999995"/>
    <s v="Male"/>
    <n v="92"/>
    <d v="1998-12-25T00:00:00"/>
    <n v="23.760855260337401"/>
    <s v="Recruiting Manager"/>
    <s v="Financial Services"/>
    <s v="Mass Customer"/>
    <s v="N"/>
    <s v="Yes"/>
    <n v="1"/>
    <m/>
  </r>
  <r>
    <n v="18104"/>
    <n v="16"/>
    <x v="908"/>
    <n v="77"/>
    <d v="2017-10-14T00:00:00"/>
    <b v="1"/>
    <s v="Approved"/>
    <s v="Norco Bicycles"/>
    <s v="Standard"/>
    <s v="high"/>
    <s v="small"/>
    <n v="1661.92"/>
    <n v="1479.11"/>
    <d v="2011-03-16T00:00:00"/>
    <n v="182.81000000000017"/>
    <s v="Male"/>
    <n v="92"/>
    <d v="1998-12-25T00:00:00"/>
    <n v="23.760855260337401"/>
    <s v="Recruiting Manager"/>
    <s v="Financial Services"/>
    <s v="Mass Customer"/>
    <s v="N"/>
    <s v="Yes"/>
    <n v="1"/>
    <m/>
  </r>
  <r>
    <n v="13410"/>
    <n v="25"/>
    <x v="908"/>
    <n v="147"/>
    <d v="2017-08-05T00:00:00"/>
    <b v="1"/>
    <s v="Approved"/>
    <s v="Giant Bicycles"/>
    <s v="Road"/>
    <s v="medium"/>
    <s v="medium"/>
    <n v="1538.99"/>
    <n v="829.65"/>
    <d v="2015-08-02T00:00:00"/>
    <n v="709.34"/>
    <s v="Male"/>
    <n v="92"/>
    <d v="1998-12-25T00:00:00"/>
    <n v="23.760855260337401"/>
    <s v="Recruiting Manager"/>
    <s v="Financial Services"/>
    <s v="Mass Customer"/>
    <s v="N"/>
    <s v="Yes"/>
    <n v="1"/>
    <m/>
  </r>
  <r>
    <n v="16486"/>
    <n v="4"/>
    <x v="908"/>
    <n v="281"/>
    <d v="2017-03-24T00:00:00"/>
    <b v="0"/>
    <s v="Approved"/>
    <s v="Giant Bicycles"/>
    <s v="Standard"/>
    <s v="high"/>
    <s v="medium"/>
    <n v="1129.1300000000001"/>
    <n v="677.48"/>
    <d v="1995-12-19T00:00:00"/>
    <n v="451.65000000000009"/>
    <s v="Male"/>
    <n v="92"/>
    <d v="1998-12-25T00:00:00"/>
    <n v="23.760855260337401"/>
    <s v="Recruiting Manager"/>
    <s v="Financial Services"/>
    <s v="Mass Customer"/>
    <s v="N"/>
    <s v="Yes"/>
    <n v="1"/>
    <m/>
  </r>
  <r>
    <n v="19361"/>
    <n v="17"/>
    <x v="909"/>
    <n v="49"/>
    <d v="2017-11-11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90"/>
    <d v="1996-05-07T00:00:00"/>
    <n v="26.396471698376452"/>
    <n v="0"/>
    <s v="Health"/>
    <s v="Affluent Customer"/>
    <s v="N"/>
    <s v="No"/>
    <n v="5"/>
    <m/>
  </r>
  <r>
    <n v="4803"/>
    <n v="20"/>
    <x v="910"/>
    <m/>
    <d v="2017-04-23T00:00:00"/>
    <m/>
    <s v="Approved"/>
    <s v="Trek Bicycles"/>
    <s v="Standard"/>
    <s v="medium"/>
    <s v="small"/>
    <n v="1775.81"/>
    <n v="1580.47"/>
    <n v="34244"/>
    <m/>
    <m/>
    <m/>
    <m/>
    <m/>
    <m/>
    <m/>
    <m/>
    <m/>
    <m/>
    <m/>
    <m/>
  </r>
  <r>
    <n v="7416"/>
    <n v="9"/>
    <x v="909"/>
    <n v="57"/>
    <d v="2017-11-03T00:00:00"/>
    <b v="1"/>
    <s v="Approved"/>
    <s v="OHM Cycles"/>
    <s v="Road"/>
    <s v="medium"/>
    <s v="medium"/>
    <n v="742.54"/>
    <n v="667.4"/>
    <d v="1991-11-07T00:00:00"/>
    <n v="75.139999999999986"/>
    <s v="Female"/>
    <n v="90"/>
    <d v="1996-05-07T00:00:00"/>
    <n v="26.396471698376452"/>
    <n v="0"/>
    <s v="Health"/>
    <s v="Affluent Customer"/>
    <s v="N"/>
    <s v="No"/>
    <n v="5"/>
    <m/>
  </r>
  <r>
    <n v="18974"/>
    <n v="37"/>
    <x v="909"/>
    <n v="84"/>
    <d v="2017-10-07T00:00:00"/>
    <b v="0"/>
    <s v="Approved"/>
    <s v="OHM Cycles"/>
    <s v="Standard"/>
    <s v="low"/>
    <s v="medium"/>
    <n v="1793.43"/>
    <n v="248.82"/>
    <d v="1999-07-20T00:00:00"/>
    <n v="1544.6100000000001"/>
    <s v="Female"/>
    <n v="90"/>
    <d v="1996-05-07T00:00:00"/>
    <n v="26.396471698376452"/>
    <n v="0"/>
    <s v="Health"/>
    <s v="Affluent Customer"/>
    <s v="N"/>
    <s v="No"/>
    <n v="5"/>
    <m/>
  </r>
  <r>
    <n v="19730"/>
    <n v="11"/>
    <x v="909"/>
    <n v="124"/>
    <d v="2017-08-28T00:00:00"/>
    <b v="1"/>
    <s v="Approved"/>
    <s v="Giant Bicycles"/>
    <s v="Standard"/>
    <s v="high"/>
    <s v="medium"/>
    <n v="1274.93"/>
    <n v="764.96"/>
    <d v="2007-08-04T00:00:00"/>
    <n v="509.97"/>
    <s v="Female"/>
    <n v="90"/>
    <d v="1996-05-07T00:00:00"/>
    <n v="26.396471698376452"/>
    <n v="0"/>
    <s v="Health"/>
    <s v="Affluent Customer"/>
    <s v="N"/>
    <s v="No"/>
    <n v="5"/>
    <m/>
  </r>
  <r>
    <n v="4022"/>
    <n v="86"/>
    <x v="909"/>
    <n v="206"/>
    <d v="2017-06-07T00:00:00"/>
    <b v="0"/>
    <s v="Approved"/>
    <s v="OHM Cycles"/>
    <s v="Standard"/>
    <s v="medium"/>
    <s v="medium"/>
    <n v="235.63"/>
    <n v="125.07"/>
    <d v="2004-08-07T00:00:00"/>
    <n v="110.56"/>
    <s v="Female"/>
    <n v="90"/>
    <d v="1996-05-07T00:00:00"/>
    <n v="26.396471698376452"/>
    <n v="0"/>
    <s v="Health"/>
    <s v="Affluent Customer"/>
    <s v="N"/>
    <s v="No"/>
    <n v="5"/>
    <m/>
  </r>
  <r>
    <n v="3121"/>
    <n v="45"/>
    <x v="909"/>
    <n v="239"/>
    <d v="2017-05-05T00:00:00"/>
    <b v="1"/>
    <s v="Approved"/>
    <s v="Solex"/>
    <s v="Standard"/>
    <s v="medium"/>
    <s v="medium"/>
    <n v="441.49"/>
    <n v="84.99"/>
    <d v="1993-04-12T00:00:00"/>
    <n v="356.5"/>
    <s v="Female"/>
    <n v="90"/>
    <d v="1996-05-07T00:00:00"/>
    <n v="26.396471698376452"/>
    <n v="0"/>
    <s v="Health"/>
    <s v="Affluent Customer"/>
    <s v="N"/>
    <s v="No"/>
    <n v="5"/>
    <m/>
  </r>
  <r>
    <n v="526"/>
    <n v="20"/>
    <x v="909"/>
    <n v="272"/>
    <d v="2017-04-02T00:00:00"/>
    <b v="1"/>
    <s v="Approved"/>
    <s v="Trek Bicycles"/>
    <s v="Standard"/>
    <s v="medium"/>
    <s v="small"/>
    <n v="1775.81"/>
    <n v="1580.47"/>
    <d v="2010-05-05T00:00:00"/>
    <n v="195.33999999999992"/>
    <s v="Female"/>
    <n v="90"/>
    <d v="1996-05-07T00:00:00"/>
    <n v="26.396471698376452"/>
    <n v="0"/>
    <s v="Health"/>
    <s v="Affluent Customer"/>
    <s v="N"/>
    <s v="No"/>
    <n v="5"/>
    <m/>
  </r>
  <r>
    <n v="15461"/>
    <n v="48"/>
    <x v="909"/>
    <n v="280"/>
    <d v="2017-03-25T00:00:00"/>
    <b v="1"/>
    <s v="Approved"/>
    <s v="WeareA2B"/>
    <s v="Standard"/>
    <s v="medium"/>
    <s v="medium"/>
    <n v="1762.96"/>
    <n v="950.52"/>
    <d v="2014-07-28T00:00:00"/>
    <n v="812.44"/>
    <s v="Female"/>
    <n v="90"/>
    <d v="1996-05-07T00:00:00"/>
    <n v="26.396471698376452"/>
    <n v="0"/>
    <s v="Health"/>
    <s v="Affluent Customer"/>
    <s v="N"/>
    <s v="No"/>
    <n v="5"/>
    <m/>
  </r>
  <r>
    <n v="12807"/>
    <n v="86"/>
    <x v="911"/>
    <n v="79"/>
    <d v="2017-10-12T00:00:00"/>
    <b v="0"/>
    <s v="Approved"/>
    <s v="OHM Cycles"/>
    <s v="Standard"/>
    <s v="medium"/>
    <s v="medium"/>
    <n v="235.63"/>
    <n v="125.07"/>
    <d v="1998-12-16T00:00:00"/>
    <n v="110.56"/>
    <s v="Female"/>
    <n v="93"/>
    <d v="1957-12-14T00:00:00"/>
    <n v="64.818389506912737"/>
    <n v="0"/>
    <s v="Health"/>
    <s v="Mass Customer"/>
    <s v="N"/>
    <s v="Yes"/>
    <n v="20"/>
    <m/>
  </r>
  <r>
    <n v="18868"/>
    <n v="36"/>
    <x v="911"/>
    <n v="120"/>
    <d v="2017-09-01T00:00:00"/>
    <b v="1"/>
    <s v="Approved"/>
    <s v="Solex"/>
    <s v="Standard"/>
    <s v="low"/>
    <s v="medium"/>
    <n v="945.04"/>
    <n v="507.58"/>
    <d v="2011-03-16T00:00:00"/>
    <n v="437.46"/>
    <s v="Female"/>
    <n v="93"/>
    <d v="1957-12-14T00:00:00"/>
    <n v="64.818389506912737"/>
    <n v="0"/>
    <s v="Health"/>
    <s v="Mass Customer"/>
    <s v="N"/>
    <s v="Yes"/>
    <n v="20"/>
    <m/>
  </r>
  <r>
    <n v="12585"/>
    <n v="59"/>
    <x v="911"/>
    <n v="122"/>
    <d v="2017-08-30T00:00:00"/>
    <b v="0"/>
    <s v="Approved"/>
    <s v="Solex"/>
    <s v="Standard"/>
    <s v="medium"/>
    <s v="large"/>
    <n v="1061.56"/>
    <n v="733.58"/>
    <d v="2005-10-22T00:00:00"/>
    <n v="327.9799999999999"/>
    <s v="Female"/>
    <n v="93"/>
    <d v="1957-12-14T00:00:00"/>
    <n v="64.818389506912737"/>
    <n v="0"/>
    <s v="Health"/>
    <s v="Mass Customer"/>
    <s v="N"/>
    <s v="Yes"/>
    <n v="20"/>
    <m/>
  </r>
  <r>
    <n v="10271"/>
    <n v="66"/>
    <x v="911"/>
    <n v="264"/>
    <d v="2017-04-10T00:00:00"/>
    <b v="0"/>
    <s v="Approved"/>
    <s v="Giant Bicycles"/>
    <s v="Road"/>
    <s v="low"/>
    <s v="small"/>
    <n v="590.26"/>
    <n v="525.33000000000004"/>
    <d v="2002-08-31T00:00:00"/>
    <n v="64.92999999999995"/>
    <s v="Female"/>
    <n v="93"/>
    <d v="1957-12-14T00:00:00"/>
    <n v="64.818389506912737"/>
    <n v="0"/>
    <s v="Health"/>
    <s v="Mass Customer"/>
    <s v="N"/>
    <s v="Yes"/>
    <n v="20"/>
    <m/>
  </r>
  <r>
    <n v="17296"/>
    <n v="36"/>
    <x v="911"/>
    <n v="294"/>
    <d v="2017-03-11T00:00:00"/>
    <b v="0"/>
    <s v="Approved"/>
    <s v="Solex"/>
    <s v="Standard"/>
    <s v="low"/>
    <s v="medium"/>
    <n v="945.04"/>
    <n v="507.58"/>
    <d v="2008-03-19T00:00:00"/>
    <n v="437.46"/>
    <s v="Female"/>
    <n v="93"/>
    <d v="1957-12-14T00:00:00"/>
    <n v="64.818389506912737"/>
    <n v="0"/>
    <s v="Health"/>
    <s v="Mass Customer"/>
    <s v="N"/>
    <s v="Yes"/>
    <n v="20"/>
    <m/>
  </r>
  <r>
    <n v="7133"/>
    <n v="64"/>
    <x v="912"/>
    <n v="12"/>
    <d v="2017-12-18T00:00:00"/>
    <b v="1"/>
    <s v="Approved"/>
    <s v="Giant Bicycles"/>
    <s v="Standard"/>
    <s v="high"/>
    <s v="small"/>
    <n v="1977.36"/>
    <n v="1759.85"/>
    <d v="2010-08-20T00:00:00"/>
    <n v="217.51"/>
    <s v="Male"/>
    <n v="84"/>
    <d v="2001-01-22T00:00:00"/>
    <n v="21.681403205225767"/>
    <s v="Environmental Tech"/>
    <s v="Financial Services"/>
    <s v="High Net Worth"/>
    <s v="N"/>
    <s v="Yes"/>
    <n v="2"/>
    <m/>
  </r>
  <r>
    <n v="14298"/>
    <n v="45"/>
    <x v="912"/>
    <n v="44"/>
    <d v="2017-11-16T00:00:00"/>
    <b v="0"/>
    <s v="Approved"/>
    <s v="Trek Bicycles"/>
    <s v="Road"/>
    <s v="low"/>
    <s v="medium"/>
    <n v="980.37"/>
    <n v="234.43"/>
    <d v="2016-07-09T00:00:00"/>
    <n v="745.94"/>
    <s v="Male"/>
    <n v="84"/>
    <d v="2001-01-22T00:00:00"/>
    <n v="21.681403205225767"/>
    <s v="Environmental Tech"/>
    <s v="Financial Services"/>
    <s v="High Net Worth"/>
    <s v="N"/>
    <s v="Yes"/>
    <n v="2"/>
    <m/>
  </r>
  <r>
    <n v="6312"/>
    <n v="99"/>
    <x v="912"/>
    <n v="94"/>
    <d v="2017-09-27T00:00:00"/>
    <b v="0"/>
    <s v="Approved"/>
    <s v="Trek Bicycles"/>
    <s v="Road"/>
    <s v="low"/>
    <s v="small"/>
    <n v="1720.7"/>
    <n v="1531.42"/>
    <d v="1997-02-09T00:00:00"/>
    <n v="189.27999999999997"/>
    <s v="Male"/>
    <n v="84"/>
    <d v="2001-01-22T00:00:00"/>
    <n v="21.681403205225767"/>
    <s v="Environmental Tech"/>
    <s v="Financial Services"/>
    <s v="High Net Worth"/>
    <s v="N"/>
    <s v="Yes"/>
    <n v="2"/>
    <m/>
  </r>
  <r>
    <n v="18119"/>
    <n v="4"/>
    <x v="912"/>
    <n v="104"/>
    <d v="2017-09-17T00:00:00"/>
    <b v="1"/>
    <s v="Approved"/>
    <s v="Solex"/>
    <s v="Standard"/>
    <s v="medium"/>
    <s v="medium"/>
    <n v="1483.2"/>
    <n v="99.59"/>
    <d v="1995-10-24T00:00:00"/>
    <n v="1383.6100000000001"/>
    <s v="Male"/>
    <n v="84"/>
    <d v="2001-01-22T00:00:00"/>
    <n v="21.681403205225767"/>
    <s v="Environmental Tech"/>
    <s v="Financial Services"/>
    <s v="High Net Worth"/>
    <s v="N"/>
    <s v="Yes"/>
    <n v="2"/>
    <m/>
  </r>
  <r>
    <n v="16955"/>
    <n v="10"/>
    <x v="912"/>
    <n v="110"/>
    <d v="2017-09-11T00:00:00"/>
    <b v="0"/>
    <s v="Approved"/>
    <s v="Solex"/>
    <s v="Standard"/>
    <s v="medium"/>
    <s v="medium"/>
    <n v="1945.43"/>
    <n v="333.18"/>
    <d v="1991-07-10T00:00:00"/>
    <n v="1612.25"/>
    <s v="Male"/>
    <n v="84"/>
    <d v="2001-01-22T00:00:00"/>
    <n v="21.681403205225767"/>
    <s v="Environmental Tech"/>
    <s v="Financial Services"/>
    <s v="High Net Worth"/>
    <s v="N"/>
    <s v="Yes"/>
    <n v="2"/>
    <m/>
  </r>
  <r>
    <n v="6028"/>
    <n v="5"/>
    <x v="912"/>
    <n v="184"/>
    <d v="2017-06-29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84"/>
    <d v="2001-01-22T00:00:00"/>
    <n v="21.681403205225767"/>
    <s v="Environmental Tech"/>
    <s v="Financial Services"/>
    <s v="High Net Worth"/>
    <s v="N"/>
    <s v="Yes"/>
    <n v="2"/>
    <m/>
  </r>
  <r>
    <n v="4822"/>
    <n v="8"/>
    <x v="913"/>
    <m/>
    <d v="2017-08-07T00:00:00"/>
    <m/>
    <s v="Approved"/>
    <s v="Solex"/>
    <s v="Road"/>
    <s v="medium"/>
    <s v="small"/>
    <n v="1703.52"/>
    <n v="1516.13"/>
    <n v="40649"/>
    <m/>
    <m/>
    <m/>
    <m/>
    <m/>
    <m/>
    <m/>
    <m/>
    <m/>
    <m/>
    <m/>
    <m/>
  </r>
  <r>
    <n v="17189"/>
    <n v="88"/>
    <x v="914"/>
    <n v="149"/>
    <d v="2017-08-03T00:00:00"/>
    <b v="1"/>
    <s v="Approved"/>
    <s v="Norco Bicycles"/>
    <s v="Standard"/>
    <s v="medium"/>
    <s v="medium"/>
    <n v="1198.46"/>
    <n v="381.1"/>
    <d v="1998-12-16T00:00:00"/>
    <n v="817.36"/>
    <s v="Male"/>
    <n v="58"/>
    <d v="1981-05-31T00:00:00"/>
    <n v="41.341677178145616"/>
    <s v="VP Quality Control"/>
    <s v="Manufacturing"/>
    <s v="Affluent Customer"/>
    <s v="N"/>
    <s v="No"/>
    <n v="6"/>
    <m/>
  </r>
  <r>
    <n v="9124"/>
    <n v="62"/>
    <x v="914"/>
    <n v="160"/>
    <d v="2017-07-23T00:00:00"/>
    <b v="1"/>
    <s v="Approved"/>
    <s v="Solex"/>
    <s v="Standard"/>
    <s v="medium"/>
    <s v="medium"/>
    <n v="478.16"/>
    <n v="298.72000000000003"/>
    <d v="1993-06-23T00:00:00"/>
    <n v="179.44"/>
    <s v="Male"/>
    <n v="58"/>
    <d v="1981-05-31T00:00:00"/>
    <n v="41.341677178145616"/>
    <s v="VP Quality Control"/>
    <s v="Manufacturing"/>
    <s v="Affluent Customer"/>
    <s v="N"/>
    <s v="No"/>
    <n v="6"/>
    <m/>
  </r>
  <r>
    <n v="17748"/>
    <n v="71"/>
    <x v="914"/>
    <n v="203"/>
    <d v="2017-06-10T00:00:00"/>
    <b v="1"/>
    <s v="Approved"/>
    <s v="Solex"/>
    <s v="Standard"/>
    <s v="high"/>
    <s v="large"/>
    <n v="1842.92"/>
    <n v="1105.75"/>
    <d v="1995-10-24T00:00:00"/>
    <n v="737.17000000000007"/>
    <s v="Male"/>
    <n v="58"/>
    <d v="1981-05-31T00:00:00"/>
    <n v="41.341677178145616"/>
    <s v="VP Quality Control"/>
    <s v="Manufacturing"/>
    <s v="Affluent Customer"/>
    <s v="N"/>
    <s v="No"/>
    <n v="6"/>
    <m/>
  </r>
  <r>
    <n v="10674"/>
    <n v="4"/>
    <x v="914"/>
    <n v="229"/>
    <d v="2017-05-15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58"/>
    <d v="1981-05-31T00:00:00"/>
    <n v="41.341677178145616"/>
    <s v="VP Quality Control"/>
    <s v="Manufacturing"/>
    <s v="Affluent Customer"/>
    <s v="N"/>
    <s v="No"/>
    <n v="6"/>
    <m/>
  </r>
  <r>
    <n v="1635"/>
    <n v="15"/>
    <x v="914"/>
    <n v="243"/>
    <d v="2017-05-01T00:00:00"/>
    <b v="1"/>
    <s v="Approved"/>
    <s v="Norco Bicycles"/>
    <s v="Standard"/>
    <s v="low"/>
    <s v="medium"/>
    <n v="958.74"/>
    <n v="748.9"/>
    <d v="2005-12-07T00:00:00"/>
    <n v="209.84000000000003"/>
    <s v="Male"/>
    <n v="58"/>
    <d v="1981-05-31T00:00:00"/>
    <n v="41.341677178145616"/>
    <s v="VP Quality Control"/>
    <s v="Manufacturing"/>
    <s v="Affluent Customer"/>
    <s v="N"/>
    <s v="No"/>
    <n v="6"/>
    <m/>
  </r>
  <r>
    <n v="4558"/>
    <n v="27"/>
    <x v="914"/>
    <n v="286"/>
    <d v="2017-03-19T00:00:00"/>
    <b v="1"/>
    <s v="Approved"/>
    <s v="Trek Bicycles"/>
    <s v="Standard"/>
    <s v="medium"/>
    <s v="medium"/>
    <n v="499.53"/>
    <n v="388.72"/>
    <d v="1999-06-23T00:00:00"/>
    <n v="110.80999999999995"/>
    <s v="Male"/>
    <n v="58"/>
    <d v="1981-05-31T00:00:00"/>
    <n v="41.341677178145616"/>
    <s v="VP Quality Control"/>
    <s v="Manufacturing"/>
    <s v="Affluent Customer"/>
    <s v="N"/>
    <s v="No"/>
    <n v="6"/>
    <m/>
  </r>
  <r>
    <n v="3750"/>
    <n v="62"/>
    <x v="915"/>
    <n v="11"/>
    <d v="2017-12-19T00:00:00"/>
    <b v="1"/>
    <s v="Approved"/>
    <s v="Solex"/>
    <s v="Standard"/>
    <s v="medium"/>
    <s v="medium"/>
    <n v="478.16"/>
    <n v="298.72000000000003"/>
    <d v="1993-06-23T00:00:00"/>
    <n v="179.44"/>
    <s v="Male"/>
    <n v="4"/>
    <d v="1973-04-20T00:00:00"/>
    <n v="49.459485397006588"/>
    <s v="Paralegal"/>
    <s v="Financial Services"/>
    <s v="Affluent Customer"/>
    <s v="N"/>
    <s v="No"/>
    <n v="11"/>
    <m/>
  </r>
  <r>
    <n v="13635"/>
    <n v="63"/>
    <x v="915"/>
    <n v="56"/>
    <d v="2017-11-04T00:00:00"/>
    <b v="1"/>
    <s v="Approved"/>
    <s v="Solex"/>
    <s v="Standard"/>
    <s v="medium"/>
    <s v="medium"/>
    <n v="1483.2"/>
    <n v="99.59"/>
    <d v="1998-12-17T00:00:00"/>
    <n v="1383.6100000000001"/>
    <s v="Male"/>
    <n v="4"/>
    <d v="1973-04-20T00:00:00"/>
    <n v="49.459485397006588"/>
    <s v="Paralegal"/>
    <s v="Financial Services"/>
    <s v="Affluent Customer"/>
    <s v="N"/>
    <s v="No"/>
    <n v="11"/>
    <m/>
  </r>
  <r>
    <n v="4589"/>
    <n v="42"/>
    <x v="915"/>
    <n v="136"/>
    <d v="2017-08-16T00:00:00"/>
    <b v="1"/>
    <s v="Approved"/>
    <s v="OHM Cycles"/>
    <s v="Road"/>
    <s v="medium"/>
    <s v="small"/>
    <n v="1810"/>
    <n v="1610.9"/>
    <d v="2008-03-19T00:00:00"/>
    <n v="199.09999999999991"/>
    <s v="Male"/>
    <n v="4"/>
    <d v="1973-04-20T00:00:00"/>
    <n v="49.459485397006588"/>
    <s v="Paralegal"/>
    <s v="Financial Services"/>
    <s v="Affluent Customer"/>
    <s v="N"/>
    <s v="No"/>
    <n v="11"/>
    <m/>
  </r>
  <r>
    <n v="4832"/>
    <n v="9"/>
    <x v="764"/>
    <m/>
    <d v="2017-03-27T00:00:00"/>
    <m/>
    <s v="Approved"/>
    <s v="OHM Cycles"/>
    <s v="Road"/>
    <s v="medium"/>
    <s v="medium"/>
    <n v="742.54"/>
    <n v="667.4"/>
    <n v="38693"/>
    <m/>
    <m/>
    <m/>
    <m/>
    <m/>
    <m/>
    <m/>
    <m/>
    <m/>
    <m/>
    <m/>
    <m/>
  </r>
  <r>
    <n v="4833"/>
    <n v="0"/>
    <x v="916"/>
    <m/>
    <d v="2017-09-03T00:00:00"/>
    <b v="0"/>
    <s v="Approved"/>
    <m/>
    <m/>
    <m/>
    <m/>
    <n v="366.22"/>
    <m/>
    <m/>
    <m/>
    <m/>
    <m/>
    <m/>
    <m/>
    <m/>
    <m/>
    <m/>
    <m/>
    <m/>
    <m/>
    <m/>
  </r>
  <r>
    <n v="7849"/>
    <n v="84"/>
    <x v="915"/>
    <n v="246"/>
    <d v="2017-04-28T00:00:00"/>
    <b v="0"/>
    <s v="Approved"/>
    <s v="Trek Bicycles"/>
    <s v="Road"/>
    <s v="medium"/>
    <s v="medium"/>
    <n v="290.62"/>
    <n v="215.14"/>
    <d v="2004-12-18T00:00:00"/>
    <n v="75.480000000000018"/>
    <s v="Male"/>
    <n v="4"/>
    <d v="1973-04-20T00:00:00"/>
    <n v="49.459485397006588"/>
    <s v="Paralegal"/>
    <s v="Financial Services"/>
    <s v="Affluent Customer"/>
    <s v="N"/>
    <s v="No"/>
    <n v="11"/>
    <m/>
  </r>
  <r>
    <n v="8875"/>
    <n v="56"/>
    <x v="915"/>
    <n v="300"/>
    <d v="2017-03-05T00:00:00"/>
    <b v="1"/>
    <s v="Approved"/>
    <s v="OHM Cycles"/>
    <s v="Standard"/>
    <s v="medium"/>
    <s v="medium"/>
    <n v="183.86"/>
    <n v="137.9"/>
    <d v="1997-10-04T00:00:00"/>
    <n v="45.960000000000008"/>
    <s v="Male"/>
    <n v="4"/>
    <d v="1973-04-20T00:00:00"/>
    <n v="49.459485397006588"/>
    <s v="Paralegal"/>
    <s v="Financial Services"/>
    <s v="Affluent Customer"/>
    <s v="N"/>
    <s v="No"/>
    <n v="11"/>
    <m/>
  </r>
  <r>
    <n v="2026"/>
    <n v="65"/>
    <x v="917"/>
    <n v="17"/>
    <d v="2017-12-13T00:00:00"/>
    <b v="1"/>
    <s v="Approved"/>
    <s v="WeareA2B"/>
    <s v="Standard"/>
    <s v="medium"/>
    <s v="medium"/>
    <n v="1807.45"/>
    <n v="778.69"/>
    <d v="2015-05-21T00:00:00"/>
    <n v="1028.76"/>
    <s v="Male"/>
    <n v="30"/>
    <d v="1977-11-30T00:00:00"/>
    <n v="44.843047041159316"/>
    <s v="Research Assistant IV"/>
    <s v="Retail"/>
    <s v="Mass Customer"/>
    <s v="N"/>
    <s v="No"/>
    <n v="14"/>
    <m/>
  </r>
  <r>
    <n v="13529"/>
    <n v="37"/>
    <x v="917"/>
    <n v="32"/>
    <d v="2017-11-28T00:00:00"/>
    <b v="1"/>
    <s v="Approved"/>
    <s v="OHM Cycles"/>
    <s v="Standard"/>
    <s v="low"/>
    <s v="medium"/>
    <n v="1793.43"/>
    <n v="248.82"/>
    <d v="1999-07-20T00:00:00"/>
    <n v="1544.6100000000001"/>
    <s v="Male"/>
    <n v="30"/>
    <d v="1977-11-30T00:00:00"/>
    <n v="44.843047041159316"/>
    <s v="Research Assistant IV"/>
    <s v="Retail"/>
    <s v="Mass Customer"/>
    <s v="N"/>
    <s v="No"/>
    <n v="14"/>
    <m/>
  </r>
  <r>
    <n v="19890"/>
    <n v="75"/>
    <x v="917"/>
    <n v="50"/>
    <d v="2017-11-10T00:00:00"/>
    <b v="0"/>
    <s v="Approved"/>
    <s v="Giant Bicycles"/>
    <s v="Touring"/>
    <s v="medium"/>
    <s v="large"/>
    <n v="1873.97"/>
    <n v="863.95"/>
    <d v="2006-05-22T00:00:00"/>
    <n v="1010.02"/>
    <s v="Male"/>
    <n v="30"/>
    <d v="1977-11-30T00:00:00"/>
    <n v="44.843047041159316"/>
    <s v="Research Assistant IV"/>
    <s v="Retail"/>
    <s v="Mass Customer"/>
    <s v="N"/>
    <s v="No"/>
    <n v="14"/>
    <m/>
  </r>
  <r>
    <n v="387"/>
    <n v="100"/>
    <x v="917"/>
    <n v="76"/>
    <d v="2017-10-15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30"/>
    <d v="1977-11-30T00:00:00"/>
    <n v="44.843047041159316"/>
    <s v="Research Assistant IV"/>
    <s v="Retail"/>
    <s v="Mass Customer"/>
    <s v="N"/>
    <s v="No"/>
    <n v="14"/>
    <m/>
  </r>
  <r>
    <n v="3920"/>
    <n v="84"/>
    <x v="917"/>
    <n v="108"/>
    <d v="2017-09-13T00:00:00"/>
    <b v="0"/>
    <s v="Approved"/>
    <s v="Trek Bicycles"/>
    <s v="Road"/>
    <s v="medium"/>
    <s v="medium"/>
    <n v="290.62"/>
    <n v="215.14"/>
    <d v="2004-12-18T00:00:00"/>
    <n v="75.480000000000018"/>
    <s v="Male"/>
    <n v="30"/>
    <d v="1977-11-30T00:00:00"/>
    <n v="44.843047041159316"/>
    <s v="Research Assistant IV"/>
    <s v="Retail"/>
    <s v="Mass Customer"/>
    <s v="N"/>
    <s v="No"/>
    <n v="14"/>
    <m/>
  </r>
  <r>
    <n v="6137"/>
    <n v="54"/>
    <x v="917"/>
    <n v="116"/>
    <d v="2017-09-05T00:00:00"/>
    <b v="0"/>
    <s v="Approved"/>
    <s v="WeareA2B"/>
    <s v="Standard"/>
    <s v="medium"/>
    <s v="medium"/>
    <n v="1292.8399999999999"/>
    <n v="13.44"/>
    <d v="2009-04-12T00:00:00"/>
    <n v="1279.3999999999999"/>
    <s v="Male"/>
    <n v="30"/>
    <d v="1977-11-30T00:00:00"/>
    <n v="44.843047041159316"/>
    <s v="Research Assistant IV"/>
    <s v="Retail"/>
    <s v="Mass Customer"/>
    <s v="N"/>
    <s v="No"/>
    <n v="14"/>
    <m/>
  </r>
  <r>
    <n v="1725"/>
    <n v="88"/>
    <x v="917"/>
    <n v="127"/>
    <d v="2017-08-25T00:00:00"/>
    <b v="1"/>
    <s v="Approved"/>
    <s v="Norco Bicycles"/>
    <s v="Standard"/>
    <s v="medium"/>
    <s v="medium"/>
    <n v="1198.46"/>
    <n v="381.1"/>
    <d v="1998-12-16T00:00:00"/>
    <n v="817.36"/>
    <s v="Male"/>
    <n v="30"/>
    <d v="1977-11-30T00:00:00"/>
    <n v="44.843047041159316"/>
    <s v="Research Assistant IV"/>
    <s v="Retail"/>
    <s v="Mass Customer"/>
    <s v="N"/>
    <s v="No"/>
    <n v="14"/>
    <m/>
  </r>
  <r>
    <n v="11229"/>
    <n v="19"/>
    <x v="917"/>
    <n v="242"/>
    <d v="2017-05-02T00:00:00"/>
    <b v="0"/>
    <s v="Approved"/>
    <s v="OHM Cycles"/>
    <s v="Road"/>
    <s v="high"/>
    <s v="large"/>
    <n v="12.01"/>
    <n v="7.21"/>
    <d v="2009-03-08T00:00:00"/>
    <n v="4.8"/>
    <s v="Male"/>
    <n v="30"/>
    <d v="1977-11-30T00:00:00"/>
    <n v="44.843047041159316"/>
    <s v="Research Assistant IV"/>
    <s v="Retail"/>
    <s v="Mass Customer"/>
    <s v="N"/>
    <s v="No"/>
    <n v="14"/>
    <m/>
  </r>
  <r>
    <n v="7251"/>
    <n v="46"/>
    <x v="917"/>
    <n v="270"/>
    <d v="2017-04-04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30"/>
    <d v="1977-11-30T00:00:00"/>
    <n v="44.843047041159316"/>
    <s v="Research Assistant IV"/>
    <s v="Retail"/>
    <s v="Mass Customer"/>
    <s v="N"/>
    <s v="No"/>
    <n v="14"/>
    <m/>
  </r>
  <r>
    <n v="4172"/>
    <n v="5"/>
    <x v="917"/>
    <n v="304"/>
    <d v="2017-03-01T00:00:00"/>
    <b v="1"/>
    <s v="Approved"/>
    <s v="Trek Bicycles"/>
    <s v="Mountain"/>
    <s v="low"/>
    <s v="medium"/>
    <n v="574.64"/>
    <n v="459.71"/>
    <d v="2011-08-29T00:00:00"/>
    <n v="114.93"/>
    <s v="Male"/>
    <n v="30"/>
    <d v="1977-11-30T00:00:00"/>
    <n v="44.843047041159316"/>
    <s v="Research Assistant IV"/>
    <s v="Retail"/>
    <s v="Mass Customer"/>
    <s v="N"/>
    <s v="No"/>
    <n v="14"/>
    <m/>
  </r>
  <r>
    <n v="13700"/>
    <n v="77"/>
    <x v="917"/>
    <n v="339"/>
    <d v="2017-01-25T00:00:00"/>
    <b v="1"/>
    <s v="Approved"/>
    <s v="Norco Bicycles"/>
    <s v="Road"/>
    <s v="medium"/>
    <s v="large"/>
    <n v="1240.31"/>
    <n v="795.1"/>
    <d v="2011-01-10T00:00:00"/>
    <n v="445.20999999999992"/>
    <s v="Male"/>
    <n v="30"/>
    <d v="1977-11-30T00:00:00"/>
    <n v="44.843047041159316"/>
    <s v="Research Assistant IV"/>
    <s v="Retail"/>
    <s v="Mass Customer"/>
    <s v="N"/>
    <s v="No"/>
    <n v="14"/>
    <m/>
  </r>
  <r>
    <n v="13776"/>
    <n v="0"/>
    <x v="918"/>
    <n v="25"/>
    <d v="2017-12-05T00:00:00"/>
    <b v="0"/>
    <s v="Approved"/>
    <s v="OHM Cycles"/>
    <s v="Standard"/>
    <s v="medium"/>
    <s v="medium"/>
    <n v="235.63"/>
    <n v="125.07"/>
    <d v="2005-05-10T00:00:00"/>
    <n v="110.56"/>
    <s v="Male"/>
    <n v="9"/>
    <d v="1995-10-03T00:00:00"/>
    <n v="26.990992246321657"/>
    <s v="Safety Technician II"/>
    <s v="n/a"/>
    <s v="High Net Worth"/>
    <s v="N"/>
    <s v="Yes"/>
    <n v="4"/>
    <m/>
  </r>
  <r>
    <n v="15353"/>
    <n v="52"/>
    <x v="918"/>
    <n v="136"/>
    <d v="2017-08-16T00:00:00"/>
    <b v="1"/>
    <s v="Approved"/>
    <s v="Solex"/>
    <s v="Road"/>
    <s v="medium"/>
    <s v="large"/>
    <n v="1777.8"/>
    <n v="820.78"/>
    <d v="2016-11-22T00:00:00"/>
    <n v="957.02"/>
    <s v="Male"/>
    <n v="9"/>
    <d v="1995-10-03T00:00:00"/>
    <n v="26.990992246321657"/>
    <s v="Safety Technician II"/>
    <s v="n/a"/>
    <s v="High Net Worth"/>
    <s v="N"/>
    <s v="Yes"/>
    <n v="4"/>
    <m/>
  </r>
  <r>
    <n v="5514"/>
    <n v="61"/>
    <x v="918"/>
    <n v="164"/>
    <d v="2017-07-19T00:00:00"/>
    <b v="0"/>
    <s v="Approved"/>
    <s v="Norco Bicycles"/>
    <s v="Standard"/>
    <s v="medium"/>
    <s v="small"/>
    <n v="586.45000000000005"/>
    <n v="521.94000000000005"/>
    <d v="1997-08-25T00:00:00"/>
    <n v="64.509999999999991"/>
    <s v="Male"/>
    <n v="9"/>
    <d v="1995-10-03T00:00:00"/>
    <n v="26.990992246321657"/>
    <s v="Safety Technician II"/>
    <s v="n/a"/>
    <s v="High Net Worth"/>
    <s v="N"/>
    <s v="Yes"/>
    <n v="4"/>
    <m/>
  </r>
  <r>
    <n v="15031"/>
    <n v="91"/>
    <x v="918"/>
    <n v="234"/>
    <d v="2017-05-10T00:00:00"/>
    <b v="0"/>
    <s v="Approved"/>
    <s v="WeareA2B"/>
    <s v="Standard"/>
    <s v="low"/>
    <s v="medium"/>
    <n v="642.30999999999995"/>
    <n v="513.85"/>
    <d v="1997-01-25T00:00:00"/>
    <n v="128.45999999999992"/>
    <s v="Male"/>
    <n v="9"/>
    <d v="1995-10-03T00:00:00"/>
    <n v="26.990992246321657"/>
    <s v="Safety Technician II"/>
    <s v="n/a"/>
    <s v="High Net Worth"/>
    <s v="N"/>
    <s v="Yes"/>
    <n v="4"/>
    <m/>
  </r>
  <r>
    <n v="9677"/>
    <n v="89"/>
    <x v="918"/>
    <n v="270"/>
    <d v="2017-04-04T00:00:00"/>
    <b v="1"/>
    <s v="Approved"/>
    <s v="Giant Bicycles"/>
    <s v="Standard"/>
    <s v="medium"/>
    <s v="large"/>
    <n v="1812.75"/>
    <n v="582.48"/>
    <d v="2007-12-11T00:00:00"/>
    <n v="1230.27"/>
    <s v="Male"/>
    <n v="9"/>
    <d v="1995-10-03T00:00:00"/>
    <n v="26.990992246321657"/>
    <s v="Safety Technician II"/>
    <s v="n/a"/>
    <s v="High Net Worth"/>
    <s v="N"/>
    <s v="Yes"/>
    <n v="4"/>
    <m/>
  </r>
  <r>
    <n v="4952"/>
    <n v="77"/>
    <x v="918"/>
    <n v="305"/>
    <d v="2017-02-28T00:00:00"/>
    <b v="0"/>
    <s v="Approved"/>
    <s v="WeareA2B"/>
    <s v="Standard"/>
    <s v="medium"/>
    <s v="medium"/>
    <n v="1769.64"/>
    <n v="108.76"/>
    <d v="2012-06-04T00:00:00"/>
    <n v="1660.88"/>
    <s v="Male"/>
    <n v="9"/>
    <d v="1995-10-03T00:00:00"/>
    <n v="26.990992246321657"/>
    <s v="Safety Technician II"/>
    <s v="n/a"/>
    <s v="High Net Worth"/>
    <s v="N"/>
    <s v="Yes"/>
    <n v="4"/>
    <m/>
  </r>
  <r>
    <n v="7136"/>
    <n v="93"/>
    <x v="918"/>
    <n v="318"/>
    <d v="2017-02-15T00:00:00"/>
    <b v="1"/>
    <s v="Approved"/>
    <s v="OHM Cycles"/>
    <s v="Standard"/>
    <s v="high"/>
    <s v="medium"/>
    <n v="1458.17"/>
    <n v="874.9"/>
    <d v="1993-04-12T00:00:00"/>
    <n v="583.2700000000001"/>
    <s v="Male"/>
    <n v="9"/>
    <d v="1995-10-03T00:00:00"/>
    <n v="26.990992246321657"/>
    <s v="Safety Technician II"/>
    <s v="n/a"/>
    <s v="High Net Worth"/>
    <s v="N"/>
    <s v="Yes"/>
    <n v="4"/>
    <m/>
  </r>
  <r>
    <n v="18884"/>
    <n v="0"/>
    <x v="918"/>
    <n v="326"/>
    <d v="2017-02-07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9"/>
    <d v="1995-10-03T00:00:00"/>
    <n v="26.990992246321657"/>
    <s v="Safety Technician II"/>
    <s v="n/a"/>
    <s v="High Net Worth"/>
    <s v="N"/>
    <s v="Yes"/>
    <n v="4"/>
    <m/>
  </r>
  <r>
    <n v="14537"/>
    <n v="87"/>
    <x v="919"/>
    <n v="18"/>
    <d v="2017-12-12T00:00:00"/>
    <b v="1"/>
    <s v="Approved"/>
    <s v="Giant Bicycles"/>
    <s v="Standard"/>
    <s v="high"/>
    <s v="medium"/>
    <n v="1179"/>
    <n v="707.4"/>
    <d v="1997-08-25T00:00:00"/>
    <n v="471.6"/>
    <s v="Male"/>
    <n v="37"/>
    <d v="1973-04-07T00:00:00"/>
    <n v="49.495101835679868"/>
    <s v="Environmental Tech"/>
    <s v="Financial Services"/>
    <s v="Mass Customer"/>
    <s v="N"/>
    <s v="No"/>
    <n v="3"/>
    <m/>
  </r>
  <r>
    <n v="2265"/>
    <n v="95"/>
    <x v="919"/>
    <n v="93"/>
    <d v="2017-09-28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37"/>
    <d v="1973-04-07T00:00:00"/>
    <n v="49.495101835679868"/>
    <s v="Environmental Tech"/>
    <s v="Financial Services"/>
    <s v="Mass Customer"/>
    <s v="N"/>
    <s v="No"/>
    <n v="3"/>
    <m/>
  </r>
  <r>
    <n v="265"/>
    <n v="20"/>
    <x v="919"/>
    <n v="187"/>
    <d v="2017-06-26T00:00:00"/>
    <b v="0"/>
    <s v="Approved"/>
    <s v="Trek Bicycles"/>
    <s v="Standard"/>
    <s v="medium"/>
    <s v="small"/>
    <n v="1775.81"/>
    <n v="1580.47"/>
    <d v="2010-05-05T00:00:00"/>
    <n v="195.33999999999992"/>
    <s v="Male"/>
    <n v="37"/>
    <d v="1973-04-07T00:00:00"/>
    <n v="49.495101835679868"/>
    <s v="Environmental Tech"/>
    <s v="Financial Services"/>
    <s v="Mass Customer"/>
    <s v="N"/>
    <s v="No"/>
    <n v="3"/>
    <m/>
  </r>
  <r>
    <n v="18242"/>
    <n v="61"/>
    <x v="919"/>
    <n v="246"/>
    <d v="2017-04-28T00:00:00"/>
    <b v="1"/>
    <s v="Approved"/>
    <s v="OHM Cycles"/>
    <s v="Standard"/>
    <s v="low"/>
    <s v="medium"/>
    <n v="71.16"/>
    <n v="56.93"/>
    <d v="2015-06-17T00:00:00"/>
    <n v="14.229999999999997"/>
    <s v="Male"/>
    <n v="37"/>
    <d v="1973-04-07T00:00:00"/>
    <n v="49.495101835679868"/>
    <s v="Environmental Tech"/>
    <s v="Financial Services"/>
    <s v="Mass Customer"/>
    <s v="N"/>
    <s v="No"/>
    <n v="3"/>
    <m/>
  </r>
  <r>
    <n v="6789"/>
    <n v="94"/>
    <x v="920"/>
    <n v="7"/>
    <d v="2017-12-23T00:00:00"/>
    <b v="0"/>
    <s v="Approved"/>
    <s v="Giant Bicycles"/>
    <s v="Standard"/>
    <s v="medium"/>
    <s v="large"/>
    <n v="1635.3"/>
    <n v="993.66"/>
    <d v="2002-10-10T00:00:00"/>
    <n v="641.64"/>
    <s v="Male"/>
    <n v="85"/>
    <d v="1968-04-22T00:00:00"/>
    <n v="54.456745670979188"/>
    <s v="Electrical Engineer"/>
    <s v="Manufacturing"/>
    <s v="Mass Customer"/>
    <s v="N"/>
    <s v="Yes"/>
    <n v="9"/>
    <m/>
  </r>
  <r>
    <n v="2704"/>
    <n v="40"/>
    <x v="920"/>
    <n v="68"/>
    <d v="2017-10-23T00:00:00"/>
    <b v="1"/>
    <s v="Approved"/>
    <s v="OHM Cycles"/>
    <s v="Standard"/>
    <s v="high"/>
    <s v="medium"/>
    <n v="1458.17"/>
    <n v="874.9"/>
    <d v="2006-02-02T00:00:00"/>
    <n v="583.2700000000001"/>
    <s v="Male"/>
    <n v="85"/>
    <d v="1968-04-22T00:00:00"/>
    <n v="54.456745670979188"/>
    <s v="Electrical Engineer"/>
    <s v="Manufacturing"/>
    <s v="Mass Customer"/>
    <s v="N"/>
    <s v="Yes"/>
    <n v="9"/>
    <m/>
  </r>
  <r>
    <n v="6143"/>
    <n v="59"/>
    <x v="920"/>
    <n v="69"/>
    <d v="2017-10-22T00:00:00"/>
    <b v="1"/>
    <s v="Approved"/>
    <s v="Solex"/>
    <s v="Standard"/>
    <s v="medium"/>
    <s v="large"/>
    <n v="1061.56"/>
    <n v="733.58"/>
    <d v="2015-06-17T00:00:00"/>
    <n v="327.9799999999999"/>
    <s v="Male"/>
    <n v="85"/>
    <d v="1968-04-22T00:00:00"/>
    <n v="54.456745670979188"/>
    <s v="Electrical Engineer"/>
    <s v="Manufacturing"/>
    <s v="Mass Customer"/>
    <s v="N"/>
    <s v="Yes"/>
    <n v="9"/>
    <m/>
  </r>
  <r>
    <n v="3088"/>
    <n v="87"/>
    <x v="920"/>
    <n v="214"/>
    <d v="2017-05-30T00:00:00"/>
    <b v="0"/>
    <s v="Approved"/>
    <s v="Giant Bicycles"/>
    <s v="Standard"/>
    <s v="high"/>
    <s v="medium"/>
    <n v="1179"/>
    <n v="707.4"/>
    <d v="1993-04-20T00:00:00"/>
    <n v="471.6"/>
    <s v="Male"/>
    <n v="85"/>
    <d v="1968-04-22T00:00:00"/>
    <n v="54.456745670979188"/>
    <s v="Electrical Engineer"/>
    <s v="Manufacturing"/>
    <s v="Mass Customer"/>
    <s v="N"/>
    <s v="Yes"/>
    <n v="9"/>
    <m/>
  </r>
  <r>
    <n v="4607"/>
    <n v="19"/>
    <x v="920"/>
    <n v="239"/>
    <d v="2017-05-05T00:00:00"/>
    <b v="1"/>
    <s v="Approved"/>
    <s v="OHM Cycles"/>
    <s v="Road"/>
    <s v="high"/>
    <s v="large"/>
    <n v="12.01"/>
    <n v="7.21"/>
    <d v="1993-05-26T00:00:00"/>
    <n v="4.8"/>
    <s v="Male"/>
    <n v="85"/>
    <d v="1968-04-22T00:00:00"/>
    <n v="54.456745670979188"/>
    <s v="Electrical Engineer"/>
    <s v="Manufacturing"/>
    <s v="Mass Customer"/>
    <s v="N"/>
    <s v="Yes"/>
    <n v="9"/>
    <m/>
  </r>
  <r>
    <n v="11918"/>
    <n v="47"/>
    <x v="920"/>
    <n v="275"/>
    <d v="2017-03-30T00:00:00"/>
    <b v="0"/>
    <s v="Approved"/>
    <s v="Trek Bicycles"/>
    <s v="Road"/>
    <s v="low"/>
    <s v="small"/>
    <n v="1720.7"/>
    <n v="1531.42"/>
    <d v="2012-04-10T00:00:00"/>
    <n v="189.27999999999997"/>
    <s v="Male"/>
    <n v="85"/>
    <d v="1968-04-22T00:00:00"/>
    <n v="54.456745670979188"/>
    <s v="Electrical Engineer"/>
    <s v="Manufacturing"/>
    <s v="Mass Customer"/>
    <s v="N"/>
    <s v="Yes"/>
    <n v="9"/>
    <m/>
  </r>
  <r>
    <n v="10090"/>
    <n v="35"/>
    <x v="920"/>
    <n v="289"/>
    <d v="2017-03-16T00:00:00"/>
    <b v="1"/>
    <s v="Approved"/>
    <s v="Trek Bicycles"/>
    <s v="Standard"/>
    <s v="low"/>
    <s v="medium"/>
    <n v="1057.51"/>
    <n v="154.4"/>
    <d v="2010-06-07T00:00:00"/>
    <n v="903.11"/>
    <s v="Male"/>
    <n v="85"/>
    <d v="1968-04-22T00:00:00"/>
    <n v="54.456745670979188"/>
    <s v="Electrical Engineer"/>
    <s v="Manufacturing"/>
    <s v="Mass Customer"/>
    <s v="N"/>
    <s v="Yes"/>
    <n v="9"/>
    <m/>
  </r>
  <r>
    <n v="13478"/>
    <n v="41"/>
    <x v="920"/>
    <n v="353"/>
    <d v="2017-01-11T00:00:00"/>
    <b v="0"/>
    <s v="Approved"/>
    <s v="Solex"/>
    <s v="Road"/>
    <s v="medium"/>
    <s v="medium"/>
    <n v="416.98"/>
    <n v="312.74"/>
    <d v="2008-03-19T00:00:00"/>
    <n v="104.24000000000001"/>
    <s v="Male"/>
    <n v="85"/>
    <d v="1968-04-22T00:00:00"/>
    <n v="54.456745670979188"/>
    <s v="Electrical Engineer"/>
    <s v="Manufacturing"/>
    <s v="Mass Customer"/>
    <s v="N"/>
    <s v="Yes"/>
    <n v="9"/>
    <m/>
  </r>
  <r>
    <n v="4867"/>
    <n v="39"/>
    <x v="921"/>
    <m/>
    <d v="2017-06-15T00:00:00"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</r>
  <r>
    <n v="17543"/>
    <n v="34"/>
    <x v="922"/>
    <n v="72"/>
    <d v="2017-10-19T00:00:00"/>
    <b v="1"/>
    <s v="Approved"/>
    <s v="Norco Bicycles"/>
    <s v="Road"/>
    <s v="high"/>
    <s v="large"/>
    <n v="774.53"/>
    <n v="464.72"/>
    <d v="2010-06-07T00:00:00"/>
    <n v="309.80999999999995"/>
    <s v="Female"/>
    <n v="33"/>
    <d v="1990-04-02T00:00:00"/>
    <n v="32.497841561707261"/>
    <s v="Actuary"/>
    <s v="Financial Services"/>
    <s v="Mass Customer"/>
    <s v="N"/>
    <s v="Yes"/>
    <n v="9"/>
    <m/>
  </r>
  <r>
    <n v="688"/>
    <n v="40"/>
    <x v="922"/>
    <n v="151"/>
    <d v="2017-08-01T00:00:00"/>
    <b v="0"/>
    <s v="Approved"/>
    <s v="OHM Cycles"/>
    <s v="Standard"/>
    <s v="high"/>
    <s v="medium"/>
    <n v="1458.17"/>
    <n v="874.9"/>
    <d v="2006-02-02T00:00:00"/>
    <n v="583.2700000000001"/>
    <s v="Female"/>
    <n v="33"/>
    <d v="1990-04-02T00:00:00"/>
    <n v="32.497841561707261"/>
    <s v="Actuary"/>
    <s v="Financial Services"/>
    <s v="Mass Customer"/>
    <s v="N"/>
    <s v="Yes"/>
    <n v="9"/>
    <m/>
  </r>
  <r>
    <n v="18773"/>
    <n v="58"/>
    <x v="922"/>
    <n v="204"/>
    <d v="2017-06-09T00:00:00"/>
    <b v="1"/>
    <s v="Approved"/>
    <s v="OHM Cycles"/>
    <s v="Standard"/>
    <s v="medium"/>
    <s v="medium"/>
    <n v="912.52"/>
    <n v="141.4"/>
    <d v="2015-06-17T00:00:00"/>
    <n v="771.12"/>
    <s v="Female"/>
    <n v="33"/>
    <d v="1990-04-02T00:00:00"/>
    <n v="32.497841561707261"/>
    <s v="Actuary"/>
    <s v="Financial Services"/>
    <s v="Mass Customer"/>
    <s v="N"/>
    <s v="Yes"/>
    <n v="9"/>
    <m/>
  </r>
  <r>
    <n v="2835"/>
    <n v="41"/>
    <x v="922"/>
    <n v="214"/>
    <d v="2017-05-30T00:00:00"/>
    <b v="0"/>
    <s v="Approved"/>
    <s v="Solex"/>
    <s v="Road"/>
    <s v="medium"/>
    <s v="medium"/>
    <n v="416.98"/>
    <n v="312.74"/>
    <d v="2011-05-09T00:00:00"/>
    <n v="104.24000000000001"/>
    <s v="Female"/>
    <n v="33"/>
    <d v="1990-04-02T00:00:00"/>
    <n v="32.497841561707261"/>
    <s v="Actuary"/>
    <s v="Financial Services"/>
    <s v="Mass Customer"/>
    <s v="N"/>
    <s v="Yes"/>
    <n v="9"/>
    <m/>
  </r>
  <r>
    <n v="9977"/>
    <n v="90"/>
    <x v="923"/>
    <n v="157"/>
    <d v="2017-07-26T00:00:00"/>
    <b v="0"/>
    <s v="Approved"/>
    <s v="Norco Bicycles"/>
    <s v="Standard"/>
    <s v="low"/>
    <s v="medium"/>
    <n v="363.01"/>
    <n v="290.41000000000003"/>
    <d v="2003-09-10T00:00:00"/>
    <n v="72.599999999999966"/>
    <s v="Male"/>
    <n v="4"/>
    <d v="1957-01-11T00:00:00"/>
    <n v="65.741677177828507"/>
    <s v="Internal Auditor"/>
    <s v="n/a"/>
    <s v="Mass Customer"/>
    <s v="N"/>
    <s v="Yes"/>
    <n v="13"/>
    <m/>
  </r>
  <r>
    <n v="1611"/>
    <n v="48"/>
    <x v="923"/>
    <n v="207"/>
    <d v="2017-06-06T00:00:00"/>
    <b v="1"/>
    <s v="Approved"/>
    <s v="WeareA2B"/>
    <s v="Standard"/>
    <s v="medium"/>
    <s v="medium"/>
    <n v="1762.96"/>
    <n v="950.52"/>
    <d v="2012-06-04T00:00:00"/>
    <n v="812.44"/>
    <s v="Male"/>
    <n v="4"/>
    <d v="1957-01-11T00:00:00"/>
    <n v="65.741677177828507"/>
    <s v="Internal Auditor"/>
    <s v="n/a"/>
    <s v="Mass Customer"/>
    <s v="N"/>
    <s v="Yes"/>
    <n v="13"/>
    <m/>
  </r>
  <r>
    <n v="2510"/>
    <n v="52"/>
    <x v="923"/>
    <n v="211"/>
    <d v="2017-06-02T00:00:00"/>
    <b v="1"/>
    <s v="Approved"/>
    <s v="OHM Cycles"/>
    <s v="Road"/>
    <s v="medium"/>
    <s v="medium"/>
    <n v="1280.28"/>
    <n v="829.51"/>
    <d v="2011-08-24T00:00:00"/>
    <n v="450.77"/>
    <s v="Male"/>
    <n v="4"/>
    <d v="1957-01-11T00:00:00"/>
    <n v="65.741677177828507"/>
    <s v="Internal Auditor"/>
    <s v="n/a"/>
    <s v="Mass Customer"/>
    <s v="N"/>
    <s v="Yes"/>
    <n v="13"/>
    <m/>
  </r>
  <r>
    <n v="15848"/>
    <n v="7"/>
    <x v="924"/>
    <n v="41"/>
    <d v="2017-11-19T00:00:00"/>
    <b v="0"/>
    <s v="Approved"/>
    <s v="Giant Bicycles"/>
    <s v="Standard"/>
    <s v="medium"/>
    <s v="small"/>
    <n v="1311.44"/>
    <n v="1167.18"/>
    <d v="1992-10-11T00:00:00"/>
    <n v="144.26"/>
    <s v="Male"/>
    <n v="27"/>
    <d v="1971-02-03T00:00:00"/>
    <n v="51.670444301433292"/>
    <s v="Financial Advisor"/>
    <s v="Financial Services"/>
    <s v="High Net Worth"/>
    <s v="N"/>
    <s v="No"/>
    <n v="15"/>
    <m/>
  </r>
  <r>
    <n v="17365"/>
    <n v="0"/>
    <x v="924"/>
    <n v="195"/>
    <d v="2017-06-18T00:00:00"/>
    <b v="1"/>
    <s v="Approved"/>
    <s v="Solex"/>
    <s v="Standard"/>
    <s v="medium"/>
    <s v="medium"/>
    <n v="100.35"/>
    <n v="75.260000000000005"/>
    <d v="1999-07-26T00:00:00"/>
    <n v="25.089999999999989"/>
    <s v="Male"/>
    <n v="27"/>
    <d v="1971-02-03T00:00:00"/>
    <n v="51.670444301433292"/>
    <s v="Financial Advisor"/>
    <s v="Financial Services"/>
    <s v="High Net Worth"/>
    <s v="N"/>
    <s v="No"/>
    <n v="15"/>
    <m/>
  </r>
  <r>
    <n v="18655"/>
    <n v="77"/>
    <x v="924"/>
    <n v="246"/>
    <d v="2017-04-28T00:00:00"/>
    <b v="1"/>
    <s v="Approved"/>
    <s v="WeareA2B"/>
    <s v="Standard"/>
    <s v="medium"/>
    <s v="medium"/>
    <n v="1769.64"/>
    <n v="108.76"/>
    <d v="2011-05-09T00:00:00"/>
    <n v="1660.88"/>
    <s v="Male"/>
    <n v="27"/>
    <d v="1971-02-03T00:00:00"/>
    <n v="51.670444301433292"/>
    <s v="Financial Advisor"/>
    <s v="Financial Services"/>
    <s v="High Net Worth"/>
    <s v="N"/>
    <s v="No"/>
    <n v="15"/>
    <m/>
  </r>
  <r>
    <n v="13603"/>
    <n v="0"/>
    <x v="924"/>
    <n v="261"/>
    <d v="2017-04-13T00:00:00"/>
    <b v="1"/>
    <s v="Approved"/>
    <s v="Norco Bicycles"/>
    <s v="Road"/>
    <s v="medium"/>
    <s v="medium"/>
    <n v="543.39"/>
    <n v="407.54"/>
    <d v="2016-11-22T00:00:00"/>
    <n v="135.84999999999997"/>
    <s v="Male"/>
    <n v="27"/>
    <d v="1971-02-03T00:00:00"/>
    <n v="51.670444301433292"/>
    <s v="Financial Advisor"/>
    <s v="Financial Services"/>
    <s v="High Net Worth"/>
    <s v="N"/>
    <s v="No"/>
    <n v="15"/>
    <m/>
  </r>
  <r>
    <n v="14321"/>
    <n v="49"/>
    <x v="925"/>
    <n v="106"/>
    <d v="2017-09-15T00:00:00"/>
    <b v="0"/>
    <s v="Approved"/>
    <s v="Trek Bicycles"/>
    <s v="Road"/>
    <s v="medium"/>
    <s v="medium"/>
    <n v="533.51"/>
    <n v="400.13"/>
    <d v="2003-02-16T00:00:00"/>
    <n v="133.38"/>
    <s v="U"/>
    <n v="14"/>
    <d v="1899-12-30T00:00:00"/>
    <n v="122.81291005454084"/>
    <s v="Structural Analysis Engineer"/>
    <s v="IT"/>
    <s v="Mass Customer"/>
    <s v="N"/>
    <s v="Yes"/>
    <n v="0"/>
    <m/>
  </r>
  <r>
    <n v="10757"/>
    <n v="5"/>
    <x v="925"/>
    <n v="222"/>
    <d v="2017-05-22T00:00:00"/>
    <b v="0"/>
    <s v="Approved"/>
    <s v="Trek Bicycles"/>
    <s v="Mountain"/>
    <s v="low"/>
    <s v="medium"/>
    <n v="574.64"/>
    <n v="459.71"/>
    <d v="2011-08-29T00:00:00"/>
    <n v="114.93"/>
    <s v="U"/>
    <n v="14"/>
    <d v="1899-12-30T00:00:00"/>
    <n v="122.81291005454084"/>
    <s v="Structural Analysis Engineer"/>
    <s v="IT"/>
    <s v="Mass Customer"/>
    <s v="N"/>
    <s v="Yes"/>
    <n v="0"/>
    <m/>
  </r>
  <r>
    <n v="19194"/>
    <n v="84"/>
    <x v="925"/>
    <n v="249"/>
    <d v="2017-04-25T00:00:00"/>
    <b v="0"/>
    <s v="Approved"/>
    <s v="Trek Bicycles"/>
    <s v="Road"/>
    <s v="medium"/>
    <s v="medium"/>
    <n v="290.62"/>
    <n v="215.14"/>
    <d v="1993-04-20T00:00:00"/>
    <n v="75.480000000000018"/>
    <s v="U"/>
    <n v="14"/>
    <d v="1899-12-30T00:00:00"/>
    <n v="122.81291005454084"/>
    <s v="Structural Analysis Engineer"/>
    <s v="IT"/>
    <s v="Mass Customer"/>
    <s v="N"/>
    <s v="Yes"/>
    <n v="0"/>
    <m/>
  </r>
  <r>
    <n v="4728"/>
    <n v="43"/>
    <x v="925"/>
    <n v="316"/>
    <d v="2017-02-17T00:00:00"/>
    <b v="0"/>
    <s v="Approved"/>
    <s v="Solex"/>
    <s v="Standard"/>
    <s v="medium"/>
    <s v="medium"/>
    <n v="1151.96"/>
    <n v="649.49"/>
    <d v="1993-04-12T00:00:00"/>
    <n v="502.47"/>
    <s v="U"/>
    <n v="14"/>
    <d v="1899-12-30T00:00:00"/>
    <n v="122.81291005454084"/>
    <s v="Structural Analysis Engineer"/>
    <s v="IT"/>
    <s v="Mass Customer"/>
    <s v="N"/>
    <s v="Yes"/>
    <n v="0"/>
    <m/>
  </r>
  <r>
    <n v="3860"/>
    <n v="33"/>
    <x v="926"/>
    <n v="38"/>
    <d v="2017-11-22T00:00:00"/>
    <b v="0"/>
    <s v="Approved"/>
    <s v="Giant Bicycles"/>
    <s v="Standard"/>
    <s v="medium"/>
    <s v="small"/>
    <n v="1311.44"/>
    <n v="1167.18"/>
    <d v="2010-06-07T00:00:00"/>
    <n v="144.26"/>
    <s v="Male"/>
    <n v="94"/>
    <d v="1964-06-20T00:00:00"/>
    <n v="58.297841561707266"/>
    <s v="VP Sales"/>
    <s v="Financial Services"/>
    <s v="Affluent Customer"/>
    <s v="N"/>
    <s v="Yes"/>
    <n v="19"/>
    <m/>
  </r>
  <r>
    <n v="17956"/>
    <n v="80"/>
    <x v="926"/>
    <n v="91"/>
    <d v="2017-09-30T00:00:00"/>
    <b v="1"/>
    <s v="Approved"/>
    <s v="OHM Cycles"/>
    <s v="Touring"/>
    <s v="low"/>
    <s v="medium"/>
    <n v="1073.07"/>
    <n v="933.84"/>
    <d v="1997-08-25T00:00:00"/>
    <n v="139.2299999999999"/>
    <s v="Male"/>
    <n v="94"/>
    <d v="1964-06-20T00:00:00"/>
    <n v="58.297841561707266"/>
    <s v="VP Sales"/>
    <s v="Financial Services"/>
    <s v="Affluent Customer"/>
    <s v="N"/>
    <s v="Yes"/>
    <n v="19"/>
    <m/>
  </r>
  <r>
    <n v="18958"/>
    <n v="78"/>
    <x v="926"/>
    <n v="202"/>
    <d v="2017-06-11T00:00:00"/>
    <b v="0"/>
    <s v="Approved"/>
    <s v="Giant Bicycles"/>
    <s v="Standard"/>
    <s v="medium"/>
    <s v="large"/>
    <n v="1765.3"/>
    <n v="709.48"/>
    <d v="2003-09-09T00:00:00"/>
    <n v="1055.82"/>
    <s v="Male"/>
    <n v="94"/>
    <d v="1964-06-20T00:00:00"/>
    <n v="58.297841561707266"/>
    <s v="VP Sales"/>
    <s v="Financial Services"/>
    <s v="Affluent Customer"/>
    <s v="N"/>
    <s v="Yes"/>
    <n v="19"/>
    <m/>
  </r>
  <r>
    <n v="12662"/>
    <n v="67"/>
    <x v="926"/>
    <n v="239"/>
    <d v="2017-05-05T00:00:00"/>
    <b v="0"/>
    <s v="Approved"/>
    <s v="Norco Bicycles"/>
    <s v="Road"/>
    <s v="medium"/>
    <s v="medium"/>
    <n v="544.04999999999995"/>
    <n v="376.84"/>
    <d v="2000-05-22T00:00:00"/>
    <n v="167.20999999999998"/>
    <s v="Male"/>
    <n v="94"/>
    <d v="1964-06-20T00:00:00"/>
    <n v="58.297841561707266"/>
    <s v="VP Sales"/>
    <s v="Financial Services"/>
    <s v="Affluent Customer"/>
    <s v="N"/>
    <s v="Yes"/>
    <n v="19"/>
    <m/>
  </r>
  <r>
    <n v="18697"/>
    <n v="40"/>
    <x v="926"/>
    <n v="286"/>
    <d v="2017-03-19T00:00:00"/>
    <b v="1"/>
    <s v="Approved"/>
    <s v="OHM Cycles"/>
    <s v="Standard"/>
    <s v="high"/>
    <s v="medium"/>
    <n v="1458.17"/>
    <n v="874.9"/>
    <d v="2014-07-28T00:00:00"/>
    <n v="583.2700000000001"/>
    <s v="Male"/>
    <n v="94"/>
    <d v="1964-06-20T00:00:00"/>
    <n v="58.297841561707266"/>
    <s v="VP Sales"/>
    <s v="Financial Services"/>
    <s v="Affluent Customer"/>
    <s v="N"/>
    <s v="Yes"/>
    <n v="19"/>
    <m/>
  </r>
  <r>
    <n v="11811"/>
    <n v="26"/>
    <x v="926"/>
    <n v="329"/>
    <d v="2017-02-04T00:00:00"/>
    <b v="0"/>
    <s v="Approved"/>
    <s v="WeareA2B"/>
    <s v="Standard"/>
    <s v="medium"/>
    <s v="medium"/>
    <n v="1992.93"/>
    <n v="762.63"/>
    <d v="1992-10-11T00:00:00"/>
    <n v="1230.3000000000002"/>
    <s v="Male"/>
    <n v="94"/>
    <d v="1964-06-20T00:00:00"/>
    <n v="58.297841561707266"/>
    <s v="VP Sales"/>
    <s v="Financial Services"/>
    <s v="Affluent Customer"/>
    <s v="N"/>
    <s v="Yes"/>
    <n v="19"/>
    <m/>
  </r>
  <r>
    <n v="4889"/>
    <n v="11"/>
    <x v="649"/>
    <m/>
    <d v="2017-02-19T00:00:00"/>
    <m/>
    <s v="Approved"/>
    <s v="Giant Bicycles"/>
    <s v="Standard"/>
    <s v="high"/>
    <s v="medium"/>
    <n v="1274.93"/>
    <n v="764.96"/>
    <n v="35378"/>
    <m/>
    <m/>
    <m/>
    <m/>
    <m/>
    <m/>
    <m/>
    <m/>
    <m/>
    <m/>
    <m/>
    <m/>
  </r>
  <r>
    <n v="11568"/>
    <n v="1"/>
    <x v="927"/>
    <n v="150"/>
    <d v="2017-08-02T00:00:00"/>
    <b v="1"/>
    <s v="Approved"/>
    <s v="Giant Bicycles"/>
    <s v="Standard"/>
    <s v="medium"/>
    <s v="medium"/>
    <n v="1403.5"/>
    <n v="954.82"/>
    <d v="2003-01-05T00:00:00"/>
    <n v="448.67999999999995"/>
    <s v="Male"/>
    <n v="93"/>
    <d v="1966-09-22T00:00:00"/>
    <n v="56.040307314814811"/>
    <s v="Marketing Manager"/>
    <s v="Manufacturing"/>
    <s v="Affluent Customer"/>
    <s v="N"/>
    <s v="Yes"/>
    <n v="8"/>
    <m/>
  </r>
  <r>
    <n v="13987"/>
    <n v="88"/>
    <x v="927"/>
    <n v="157"/>
    <d v="2017-07-26T00:00:00"/>
    <b v="0"/>
    <s v="Approved"/>
    <s v="Norco Bicycles"/>
    <s v="Standard"/>
    <s v="medium"/>
    <s v="medium"/>
    <n v="1198.46"/>
    <n v="381.1"/>
    <d v="2004-08-17T00:00:00"/>
    <n v="817.36"/>
    <s v="Male"/>
    <n v="93"/>
    <d v="1966-09-22T00:00:00"/>
    <n v="56.040307314814811"/>
    <s v="Marketing Manager"/>
    <s v="Manufacturing"/>
    <s v="Affluent Customer"/>
    <s v="N"/>
    <s v="Yes"/>
    <n v="8"/>
    <m/>
  </r>
  <r>
    <n v="18657"/>
    <n v="3"/>
    <x v="927"/>
    <n v="183"/>
    <d v="2017-06-30T00:00:00"/>
    <b v="1"/>
    <s v="Approved"/>
    <s v="Trek Bicycles"/>
    <s v="Standard"/>
    <s v="medium"/>
    <s v="large"/>
    <n v="2091.4699999999998"/>
    <n v="388.92"/>
    <d v="2011-04-16T00:00:00"/>
    <n v="1702.5499999999997"/>
    <s v="Male"/>
    <n v="93"/>
    <d v="1966-09-22T00:00:00"/>
    <n v="56.040307314814811"/>
    <s v="Marketing Manager"/>
    <s v="Manufacturing"/>
    <s v="Affluent Customer"/>
    <s v="N"/>
    <s v="Yes"/>
    <n v="8"/>
    <m/>
  </r>
  <r>
    <n v="1003"/>
    <n v="93"/>
    <x v="927"/>
    <n v="213"/>
    <d v="2017-05-31T00:00:00"/>
    <b v="1"/>
    <s v="Approved"/>
    <s v="WeareA2B"/>
    <s v="Standard"/>
    <s v="medium"/>
    <s v="medium"/>
    <n v="1065.03"/>
    <n v="230.09"/>
    <d v="2007-08-04T00:00:00"/>
    <n v="834.93999999999994"/>
    <s v="Male"/>
    <n v="93"/>
    <d v="1966-09-22T00:00:00"/>
    <n v="56.040307314814811"/>
    <s v="Marketing Manager"/>
    <s v="Manufacturing"/>
    <s v="Affluent Customer"/>
    <s v="N"/>
    <s v="Yes"/>
    <n v="8"/>
    <m/>
  </r>
  <r>
    <n v="16695"/>
    <n v="54"/>
    <x v="927"/>
    <n v="215"/>
    <d v="2017-05-29T00:00:00"/>
    <b v="0"/>
    <s v="Approved"/>
    <s v="WeareA2B"/>
    <s v="Standard"/>
    <s v="medium"/>
    <s v="medium"/>
    <n v="1292.8399999999999"/>
    <n v="13.44"/>
    <d v="2015-08-02T00:00:00"/>
    <n v="1279.3999999999999"/>
    <s v="Male"/>
    <n v="93"/>
    <d v="1966-09-22T00:00:00"/>
    <n v="56.040307314814811"/>
    <s v="Marketing Manager"/>
    <s v="Manufacturing"/>
    <s v="Affluent Customer"/>
    <s v="N"/>
    <s v="Yes"/>
    <n v="8"/>
    <m/>
  </r>
  <r>
    <n v="18354"/>
    <n v="37"/>
    <x v="927"/>
    <n v="289"/>
    <d v="2017-03-16T00:00:00"/>
    <b v="0"/>
    <s v="Approved"/>
    <s v="OHM Cycles"/>
    <s v="Standard"/>
    <s v="low"/>
    <s v="medium"/>
    <n v="1793.43"/>
    <n v="248.82"/>
    <d v="2005-10-22T00:00:00"/>
    <n v="1544.6100000000001"/>
    <s v="Male"/>
    <n v="93"/>
    <d v="1966-09-22T00:00:00"/>
    <n v="56.040307314814811"/>
    <s v="Marketing Manager"/>
    <s v="Manufacturing"/>
    <s v="Affluent Customer"/>
    <s v="N"/>
    <s v="Yes"/>
    <n v="8"/>
    <m/>
  </r>
  <r>
    <n v="4896"/>
    <n v="0"/>
    <x v="928"/>
    <m/>
    <d v="2017-06-25T00:00:00"/>
    <b v="0"/>
    <s v="Approved"/>
    <m/>
    <m/>
    <m/>
    <m/>
    <n v="1199.26"/>
    <m/>
    <m/>
    <m/>
    <m/>
    <m/>
    <m/>
    <m/>
    <m/>
    <m/>
    <m/>
    <m/>
    <m/>
    <m/>
    <m/>
  </r>
  <r>
    <n v="14828"/>
    <n v="3"/>
    <x v="927"/>
    <n v="333"/>
    <d v="2017-01-31T00:00:00"/>
    <b v="0"/>
    <s v="Approved"/>
    <s v="Trek Bicycles"/>
    <s v="Standard"/>
    <s v="medium"/>
    <s v="large"/>
    <n v="2091.4699999999998"/>
    <n v="388.92"/>
    <d v="2006-10-01T00:00:00"/>
    <n v="1702.5499999999997"/>
    <s v="Male"/>
    <n v="93"/>
    <d v="1966-09-22T00:00:00"/>
    <n v="56.040307314814811"/>
    <s v="Marketing Manager"/>
    <s v="Manufacturing"/>
    <s v="Affluent Customer"/>
    <s v="N"/>
    <s v="Yes"/>
    <n v="8"/>
    <m/>
  </r>
  <r>
    <n v="12439"/>
    <n v="0"/>
    <x v="299"/>
    <n v="55"/>
    <d v="2017-11-05T00:00:00"/>
    <b v="1"/>
    <s v="Approved"/>
    <s v="OHM Cycles"/>
    <s v="Road"/>
    <s v="high"/>
    <s v="large"/>
    <n v="12.01"/>
    <n v="7.21"/>
    <d v="2009-03-08T00:00:00"/>
    <n v="4.8"/>
    <s v="Male"/>
    <n v="59"/>
    <d v="1999-08-16T00:00:00"/>
    <n v="23.119759369926442"/>
    <s v="Compensation Analyst"/>
    <s v="Financial Services"/>
    <s v="High Net Worth"/>
    <s v="N"/>
    <s v="No"/>
    <n v="2"/>
    <m/>
  </r>
  <r>
    <n v="11831"/>
    <n v="54"/>
    <x v="299"/>
    <n v="231"/>
    <d v="2017-05-13T00:00:00"/>
    <b v="1"/>
    <s v="Approved"/>
    <s v="WeareA2B"/>
    <s v="Standard"/>
    <s v="medium"/>
    <s v="medium"/>
    <n v="1807.45"/>
    <n v="778.69"/>
    <d v="2015-05-21T00:00:00"/>
    <n v="1028.76"/>
    <s v="Male"/>
    <n v="59"/>
    <d v="1999-08-16T00:00:00"/>
    <n v="23.119759369926442"/>
    <s v="Compensation Analyst"/>
    <s v="Financial Services"/>
    <s v="High Net Worth"/>
    <s v="N"/>
    <s v="No"/>
    <n v="2"/>
    <m/>
  </r>
  <r>
    <n v="15109"/>
    <n v="98"/>
    <x v="299"/>
    <n v="347"/>
    <d v="2017-01-17T00:00:00"/>
    <b v="1"/>
    <s v="Approved"/>
    <s v="OHM Cycles"/>
    <s v="Standard"/>
    <s v="medium"/>
    <s v="medium"/>
    <n v="795.34"/>
    <n v="101.58"/>
    <d v="1997-02-09T00:00:00"/>
    <n v="693.76"/>
    <s v="Male"/>
    <n v="59"/>
    <d v="1999-08-16T00:00:00"/>
    <n v="23.119759369926442"/>
    <s v="Compensation Analyst"/>
    <s v="Financial Services"/>
    <s v="High Net Worth"/>
    <s v="N"/>
    <s v="No"/>
    <n v="2"/>
    <m/>
  </r>
  <r>
    <n v="11332"/>
    <n v="22"/>
    <x v="929"/>
    <n v="2"/>
    <d v="2017-12-28T00:00:00"/>
    <b v="0"/>
    <s v="Approved"/>
    <s v="WeareA2B"/>
    <s v="Standard"/>
    <s v="medium"/>
    <s v="medium"/>
    <n v="60.34"/>
    <n v="45.26"/>
    <d v="1991-11-10T00:00:00"/>
    <n v="15.080000000000005"/>
    <s v="Male"/>
    <n v="80"/>
    <d v="1989-09-05T00:00:00"/>
    <n v="33.070444301116176"/>
    <s v="Developer II"/>
    <s v="Manufacturing"/>
    <s v="Affluent Customer"/>
    <s v="N"/>
    <s v="Yes"/>
    <n v="9"/>
    <m/>
  </r>
  <r>
    <n v="5639"/>
    <n v="6"/>
    <x v="929"/>
    <n v="19"/>
    <d v="2017-12-11T00:00:00"/>
    <b v="1"/>
    <s v="Approved"/>
    <s v="OHM Cycles"/>
    <s v="Standard"/>
    <s v="high"/>
    <s v="medium"/>
    <n v="227.88"/>
    <n v="136.72999999999999"/>
    <d v="2016-07-09T00:00:00"/>
    <n v="91.15"/>
    <s v="Male"/>
    <n v="80"/>
    <d v="1989-09-05T00:00:00"/>
    <n v="33.070444301116176"/>
    <s v="Developer II"/>
    <s v="Manufacturing"/>
    <s v="Affluent Customer"/>
    <s v="N"/>
    <s v="Yes"/>
    <n v="9"/>
    <m/>
  </r>
  <r>
    <n v="6330"/>
    <n v="6"/>
    <x v="929"/>
    <n v="92"/>
    <d v="2017-09-29T00:00:00"/>
    <b v="0"/>
    <s v="Approved"/>
    <s v="OHM Cycles"/>
    <s v="Standard"/>
    <s v="high"/>
    <s v="medium"/>
    <n v="227.88"/>
    <n v="136.72999999999999"/>
    <d v="2014-03-03T00:00:00"/>
    <n v="91.15"/>
    <s v="Male"/>
    <n v="80"/>
    <d v="1989-09-05T00:00:00"/>
    <n v="33.070444301116176"/>
    <s v="Developer II"/>
    <s v="Manufacturing"/>
    <s v="Affluent Customer"/>
    <s v="N"/>
    <s v="Yes"/>
    <n v="9"/>
    <m/>
  </r>
  <r>
    <n v="10870"/>
    <n v="4"/>
    <x v="929"/>
    <n v="208"/>
    <d v="2017-06-05T00:00:00"/>
    <b v="0"/>
    <s v="Approved"/>
    <s v="Giant Bicycles"/>
    <s v="Standard"/>
    <s v="high"/>
    <s v="medium"/>
    <n v="1129.1300000000001"/>
    <n v="677.48"/>
    <d v="2004-08-17T00:00:00"/>
    <n v="451.65000000000009"/>
    <s v="Male"/>
    <n v="80"/>
    <d v="1989-09-05T00:00:00"/>
    <n v="33.070444301116176"/>
    <s v="Developer II"/>
    <s v="Manufacturing"/>
    <s v="Affluent Customer"/>
    <s v="N"/>
    <s v="Yes"/>
    <n v="9"/>
    <m/>
  </r>
  <r>
    <n v="10364"/>
    <n v="27"/>
    <x v="929"/>
    <n v="227"/>
    <d v="2017-05-17T00:00:00"/>
    <b v="1"/>
    <s v="Approved"/>
    <s v="Trek Bicycles"/>
    <s v="Standard"/>
    <s v="medium"/>
    <s v="medium"/>
    <n v="499.53"/>
    <n v="388.72"/>
    <d v="2016-11-22T00:00:00"/>
    <n v="110.80999999999995"/>
    <s v="Male"/>
    <n v="80"/>
    <d v="1989-09-05T00:00:00"/>
    <n v="33.070444301116176"/>
    <s v="Developer II"/>
    <s v="Manufacturing"/>
    <s v="Affluent Customer"/>
    <s v="N"/>
    <s v="Yes"/>
    <n v="9"/>
    <m/>
  </r>
  <r>
    <n v="14128"/>
    <n v="73"/>
    <x v="929"/>
    <n v="274"/>
    <d v="2017-03-31T00:00:00"/>
    <b v="0"/>
    <s v="Approved"/>
    <s v="Solex"/>
    <s v="Standard"/>
    <s v="medium"/>
    <s v="medium"/>
    <n v="1945.43"/>
    <n v="333.18"/>
    <d v="2000-05-22T00:00:00"/>
    <n v="1612.25"/>
    <s v="Male"/>
    <n v="80"/>
    <d v="1989-09-05T00:00:00"/>
    <n v="33.070444301116176"/>
    <s v="Developer II"/>
    <s v="Manufacturing"/>
    <s v="Affluent Customer"/>
    <s v="N"/>
    <s v="Yes"/>
    <n v="9"/>
    <m/>
  </r>
  <r>
    <n v="15196"/>
    <n v="64"/>
    <x v="930"/>
    <n v="31"/>
    <d v="2017-11-29T00:00:00"/>
    <b v="1"/>
    <s v="Approved"/>
    <s v="Giant Bicycles"/>
    <s v="Standard"/>
    <s v="high"/>
    <s v="small"/>
    <n v="1977.36"/>
    <n v="1759.85"/>
    <d v="2011-08-24T00:00:00"/>
    <n v="217.51"/>
    <s v="Male"/>
    <n v="13"/>
    <d v="1978-01-13T00:00:00"/>
    <n v="44.722499095953836"/>
    <s v="Nurse Practicioner"/>
    <s v="Financial Services"/>
    <s v="High Net Worth"/>
    <s v="N"/>
    <s v="No"/>
    <n v="9"/>
    <m/>
  </r>
  <r>
    <n v="6530"/>
    <n v="35"/>
    <x v="930"/>
    <n v="45"/>
    <d v="2017-11-15T00:00:00"/>
    <b v="0"/>
    <s v="Approved"/>
    <s v="Giant Bicycles"/>
    <s v="Standard"/>
    <s v="medium"/>
    <s v="medium"/>
    <n v="1403.5"/>
    <n v="954.82"/>
    <d v="2016-11-14T00:00:00"/>
    <n v="448.67999999999995"/>
    <s v="Male"/>
    <n v="13"/>
    <d v="1978-01-13T00:00:00"/>
    <n v="44.722499095953836"/>
    <s v="Nurse Practicioner"/>
    <s v="Financial Services"/>
    <s v="High Net Worth"/>
    <s v="N"/>
    <s v="No"/>
    <n v="9"/>
    <m/>
  </r>
  <r>
    <n v="19552"/>
    <n v="64"/>
    <x v="930"/>
    <n v="143"/>
    <d v="2017-08-09T00:00:00"/>
    <b v="0"/>
    <s v="Approved"/>
    <s v="Giant Bicycles"/>
    <s v="Standard"/>
    <s v="high"/>
    <s v="small"/>
    <n v="1977.36"/>
    <n v="1759.85"/>
    <d v="2011-08-24T00:00:00"/>
    <n v="217.51"/>
    <s v="Male"/>
    <n v="13"/>
    <d v="1978-01-13T00:00:00"/>
    <n v="44.722499095953836"/>
    <s v="Nurse Practicioner"/>
    <s v="Financial Services"/>
    <s v="High Net Worth"/>
    <s v="N"/>
    <s v="No"/>
    <n v="9"/>
    <m/>
  </r>
  <r>
    <n v="10156"/>
    <n v="0"/>
    <x v="930"/>
    <n v="147"/>
    <d v="2017-08-05T00:00:00"/>
    <b v="0"/>
    <s v="Approved"/>
    <s v="Trek Bicycles"/>
    <s v="Standard"/>
    <s v="high"/>
    <s v="medium"/>
    <n v="495.72"/>
    <n v="297.43"/>
    <d v="2015-04-11T00:00:00"/>
    <n v="198.29000000000002"/>
    <s v="Male"/>
    <n v="13"/>
    <d v="1978-01-13T00:00:00"/>
    <n v="44.722499095953836"/>
    <s v="Nurse Practicioner"/>
    <s v="Financial Services"/>
    <s v="High Net Worth"/>
    <s v="N"/>
    <s v="No"/>
    <n v="9"/>
    <m/>
  </r>
  <r>
    <n v="7436"/>
    <n v="92"/>
    <x v="930"/>
    <n v="149"/>
    <d v="2017-08-03T00:00:00"/>
    <b v="0"/>
    <s v="Approved"/>
    <s v="WeareA2B"/>
    <s v="Touring"/>
    <s v="medium"/>
    <s v="large"/>
    <n v="1890.39"/>
    <n v="260.14"/>
    <d v="1991-01-21T00:00:00"/>
    <n v="1630.25"/>
    <s v="Male"/>
    <n v="13"/>
    <d v="1978-01-13T00:00:00"/>
    <n v="44.722499095953836"/>
    <s v="Nurse Practicioner"/>
    <s v="Financial Services"/>
    <s v="High Net Worth"/>
    <s v="N"/>
    <s v="No"/>
    <n v="9"/>
    <m/>
  </r>
  <r>
    <n v="13335"/>
    <n v="56"/>
    <x v="930"/>
    <n v="222"/>
    <d v="2017-05-22T00:00:00"/>
    <b v="1"/>
    <s v="Approved"/>
    <s v="Norco Bicycles"/>
    <s v="Mountain"/>
    <s v="low"/>
    <s v="small"/>
    <n v="688.63"/>
    <n v="612.88"/>
    <d v="1993-10-02T00:00:00"/>
    <n v="75.75"/>
    <s v="Male"/>
    <n v="13"/>
    <d v="1978-01-13T00:00:00"/>
    <n v="44.722499095953836"/>
    <s v="Nurse Practicioner"/>
    <s v="Financial Services"/>
    <s v="High Net Worth"/>
    <s v="N"/>
    <s v="No"/>
    <n v="9"/>
    <m/>
  </r>
  <r>
    <n v="10018"/>
    <n v="40"/>
    <x v="930"/>
    <n v="242"/>
    <d v="2017-05-02T00:00:00"/>
    <b v="0"/>
    <s v="Approved"/>
    <s v="Trek Bicycles"/>
    <s v="Road"/>
    <s v="medium"/>
    <s v="large"/>
    <n v="1894.19"/>
    <n v="598.76"/>
    <d v="2003-07-21T00:00:00"/>
    <n v="1295.43"/>
    <s v="Male"/>
    <n v="13"/>
    <d v="1978-01-13T00:00:00"/>
    <n v="44.722499095953836"/>
    <s v="Nurse Practicioner"/>
    <s v="Financial Services"/>
    <s v="High Net Worth"/>
    <s v="N"/>
    <s v="No"/>
    <n v="9"/>
    <m/>
  </r>
  <r>
    <n v="11181"/>
    <n v="84"/>
    <x v="930"/>
    <n v="332"/>
    <d v="2017-02-01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13"/>
    <d v="1978-01-13T00:00:00"/>
    <n v="44.722499095953836"/>
    <s v="Nurse Practicioner"/>
    <s v="Financial Services"/>
    <s v="High Net Worth"/>
    <s v="N"/>
    <s v="No"/>
    <n v="9"/>
    <m/>
  </r>
  <r>
    <n v="15751"/>
    <n v="35"/>
    <x v="930"/>
    <n v="336"/>
    <d v="2017-01-28T00:00:00"/>
    <b v="1"/>
    <s v="Approved"/>
    <s v="Giant Bicycles"/>
    <s v="Standard"/>
    <s v="medium"/>
    <s v="medium"/>
    <n v="1403.5"/>
    <n v="954.82"/>
    <d v="2016-11-14T00:00:00"/>
    <n v="448.67999999999995"/>
    <s v="Male"/>
    <n v="13"/>
    <d v="1978-01-13T00:00:00"/>
    <n v="44.722499095953836"/>
    <s v="Nurse Practicioner"/>
    <s v="Financial Services"/>
    <s v="High Net Worth"/>
    <s v="N"/>
    <s v="No"/>
    <n v="9"/>
    <m/>
  </r>
  <r>
    <n v="11243"/>
    <n v="94"/>
    <x v="931"/>
    <n v="97"/>
    <d v="2017-09-24T00:00:00"/>
    <b v="0"/>
    <s v="Cancelled"/>
    <s v="Giant Bicycles"/>
    <s v="Standard"/>
    <s v="medium"/>
    <s v="large"/>
    <n v="1635.3"/>
    <n v="993.66"/>
    <d v="2013-06-09T00:00:00"/>
    <n v="641.64"/>
    <s v="Female"/>
    <n v="51"/>
    <d v="1973-12-24T00:00:00"/>
    <n v="48.780033342212072"/>
    <s v="Associate Professor"/>
    <s v="Manufacturing"/>
    <s v="Mass Customer"/>
    <s v="N"/>
    <s v="No"/>
    <n v="3"/>
    <m/>
  </r>
  <r>
    <n v="9514"/>
    <n v="91"/>
    <x v="931"/>
    <n v="125"/>
    <d v="2017-08-27T00:00:00"/>
    <b v="1"/>
    <s v="Approved"/>
    <s v="Solex"/>
    <s v="Standard"/>
    <s v="medium"/>
    <s v="medium"/>
    <n v="100.35"/>
    <n v="75.260000000000005"/>
    <d v="1999-07-26T00:00:00"/>
    <n v="25.089999999999989"/>
    <s v="Female"/>
    <n v="51"/>
    <d v="1973-12-24T00:00:00"/>
    <n v="48.780033342212072"/>
    <s v="Associate Professor"/>
    <s v="Manufacturing"/>
    <s v="Mass Customer"/>
    <s v="N"/>
    <s v="No"/>
    <n v="3"/>
    <m/>
  </r>
  <r>
    <n v="19469"/>
    <n v="15"/>
    <x v="931"/>
    <n v="148"/>
    <d v="2017-08-04T00:00:00"/>
    <b v="0"/>
    <s v="Approved"/>
    <s v="Norco Bicycles"/>
    <s v="Standard"/>
    <s v="low"/>
    <s v="medium"/>
    <n v="958.74"/>
    <n v="748.9"/>
    <d v="2005-12-07T00:00:00"/>
    <n v="209.84000000000003"/>
    <s v="Female"/>
    <n v="51"/>
    <d v="1973-12-24T00:00:00"/>
    <n v="48.780033342212072"/>
    <s v="Associate Professor"/>
    <s v="Manufacturing"/>
    <s v="Mass Customer"/>
    <s v="N"/>
    <s v="No"/>
    <n v="3"/>
    <m/>
  </r>
  <r>
    <n v="5484"/>
    <n v="36"/>
    <x v="931"/>
    <n v="249"/>
    <d v="2017-04-25T00:00:00"/>
    <b v="0"/>
    <s v="Approved"/>
    <s v="Solex"/>
    <s v="Standard"/>
    <s v="low"/>
    <s v="medium"/>
    <n v="945.04"/>
    <n v="507.58"/>
    <d v="1995-12-19T00:00:00"/>
    <n v="437.46"/>
    <s v="Female"/>
    <n v="51"/>
    <d v="1973-12-24T00:00:00"/>
    <n v="48.780033342212072"/>
    <s v="Associate Professor"/>
    <s v="Manufacturing"/>
    <s v="Mass Customer"/>
    <s v="N"/>
    <s v="No"/>
    <n v="3"/>
    <m/>
  </r>
  <r>
    <n v="17973"/>
    <n v="47"/>
    <x v="932"/>
    <n v="82"/>
    <d v="2017-10-09T00:00:00"/>
    <b v="1"/>
    <s v="Approved"/>
    <s v="Trek Bicycles"/>
    <s v="Road"/>
    <s v="low"/>
    <s v="small"/>
    <n v="1720.7"/>
    <n v="1531.42"/>
    <d v="2006-10-01T00:00:00"/>
    <n v="189.27999999999997"/>
    <s v="Male"/>
    <n v="60"/>
    <d v="1954-03-25T00:00:00"/>
    <n v="68.544416904173019"/>
    <s v="Geologist I"/>
    <s v="Manufacturing"/>
    <s v="Affluent Customer"/>
    <s v="N"/>
    <s v="No"/>
    <n v="17"/>
    <m/>
  </r>
  <r>
    <n v="5716"/>
    <n v="57"/>
    <x v="932"/>
    <n v="189"/>
    <d v="2017-06-24T00:00:00"/>
    <b v="1"/>
    <s v="Approved"/>
    <s v="WeareA2B"/>
    <s v="Touring"/>
    <s v="medium"/>
    <s v="large"/>
    <n v="1890.39"/>
    <n v="260.14"/>
    <d v="1991-01-21T00:00:00"/>
    <n v="1630.25"/>
    <s v="Male"/>
    <n v="60"/>
    <d v="1954-03-25T00:00:00"/>
    <n v="68.544416904173019"/>
    <s v="Geologist I"/>
    <s v="Manufacturing"/>
    <s v="Affluent Customer"/>
    <s v="N"/>
    <s v="No"/>
    <n v="17"/>
    <m/>
  </r>
  <r>
    <n v="18521"/>
    <n v="34"/>
    <x v="932"/>
    <n v="302"/>
    <d v="2017-03-03T00:00:00"/>
    <b v="0"/>
    <s v="Approved"/>
    <s v="Norco Bicycles"/>
    <s v="Road"/>
    <s v="high"/>
    <s v="large"/>
    <n v="774.53"/>
    <n v="464.72"/>
    <d v="2003-03-18T00:00:00"/>
    <n v="309.80999999999995"/>
    <s v="Male"/>
    <n v="60"/>
    <d v="1954-03-25T00:00:00"/>
    <n v="68.544416904173019"/>
    <s v="Geologist I"/>
    <s v="Manufacturing"/>
    <s v="Affluent Customer"/>
    <s v="N"/>
    <s v="No"/>
    <n v="17"/>
    <m/>
  </r>
  <r>
    <n v="8288"/>
    <n v="46"/>
    <x v="933"/>
    <n v="114"/>
    <d v="2017-09-07T00:00:00"/>
    <b v="0"/>
    <s v="Approved"/>
    <s v="OHM Cycles"/>
    <s v="Standard"/>
    <s v="low"/>
    <s v="medium"/>
    <n v="1793.43"/>
    <n v="248.82"/>
    <d v="1999-07-20T00:00:00"/>
    <n v="1544.6100000000001"/>
    <s v="Female"/>
    <n v="66"/>
    <d v="1991-05-26T00:00:00"/>
    <n v="31.349896355910698"/>
    <s v="Chief Design Engineer"/>
    <s v="Retail"/>
    <s v="High Net Worth"/>
    <s v="N"/>
    <s v="No"/>
    <n v="9"/>
    <m/>
  </r>
  <r>
    <n v="18251"/>
    <n v="49"/>
    <x v="933"/>
    <n v="122"/>
    <d v="2017-08-30T00:00:00"/>
    <b v="1"/>
    <s v="Approved"/>
    <s v="Solex"/>
    <s v="Standard"/>
    <s v="medium"/>
    <s v="large"/>
    <n v="1061.56"/>
    <n v="733.58"/>
    <d v="1993-07-20T00:00:00"/>
    <n v="327.9799999999999"/>
    <s v="Female"/>
    <n v="66"/>
    <d v="1991-05-26T00:00:00"/>
    <n v="31.349896355910698"/>
    <s v="Chief Design Engineer"/>
    <s v="Retail"/>
    <s v="High Net Worth"/>
    <s v="N"/>
    <s v="No"/>
    <n v="9"/>
    <m/>
  </r>
  <r>
    <n v="19459"/>
    <n v="58"/>
    <x v="933"/>
    <n v="356"/>
    <d v="2017-01-08T00:00:00"/>
    <b v="0"/>
    <s v="Approved"/>
    <s v="OHM Cycles"/>
    <s v="Road"/>
    <s v="medium"/>
    <s v="medium"/>
    <n v="1280.28"/>
    <n v="829.51"/>
    <d v="2001-11-25T00:00:00"/>
    <n v="450.77"/>
    <s v="Female"/>
    <n v="66"/>
    <d v="1991-05-26T00:00:00"/>
    <n v="31.349896355910698"/>
    <s v="Chief Design Engineer"/>
    <s v="Retail"/>
    <s v="High Net Worth"/>
    <s v="N"/>
    <s v="No"/>
    <n v="9"/>
    <m/>
  </r>
  <r>
    <n v="5183"/>
    <n v="84"/>
    <x v="933"/>
    <n v="358"/>
    <d v="2017-01-06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66"/>
    <d v="1991-05-26T00:00:00"/>
    <n v="31.349896355910698"/>
    <s v="Chief Design Engineer"/>
    <s v="Retail"/>
    <s v="High Net Worth"/>
    <s v="N"/>
    <s v="No"/>
    <n v="9"/>
    <m/>
  </r>
  <r>
    <n v="2797"/>
    <n v="72"/>
    <x v="934"/>
    <n v="140"/>
    <d v="2017-08-12T00:00:00"/>
    <b v="0"/>
    <s v="Approved"/>
    <s v="Norco Bicycles"/>
    <s v="Standard"/>
    <s v="medium"/>
    <s v="medium"/>
    <n v="360.4"/>
    <n v="270.3"/>
    <d v="2016-12-06T00:00:00"/>
    <n v="90.099999999999966"/>
    <s v="Male"/>
    <n v="79"/>
    <d v="1979-06-25T00:00:00"/>
    <n v="43.275923753488087"/>
    <s v="VP Product Management"/>
    <s v="Manufacturing"/>
    <s v="Mass Customer"/>
    <s v="N"/>
    <s v="No"/>
    <n v="13"/>
    <m/>
  </r>
  <r>
    <n v="10053"/>
    <n v="55"/>
    <x v="934"/>
    <n v="169"/>
    <d v="2017-07-14T00:00:00"/>
    <b v="1"/>
    <s v="Approved"/>
    <s v="Trek Bicycles"/>
    <s v="Road"/>
    <s v="medium"/>
    <s v="large"/>
    <n v="1894.19"/>
    <n v="598.76"/>
    <d v="2003-07-21T00:00:00"/>
    <n v="1295.43"/>
    <s v="Male"/>
    <n v="79"/>
    <d v="1979-06-25T00:00:00"/>
    <n v="43.275923753488087"/>
    <s v="VP Product Management"/>
    <s v="Manufacturing"/>
    <s v="Mass Customer"/>
    <s v="N"/>
    <s v="No"/>
    <n v="13"/>
    <m/>
  </r>
  <r>
    <n v="4465"/>
    <n v="28"/>
    <x v="934"/>
    <n v="276"/>
    <d v="2017-03-29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79"/>
    <d v="1979-06-25T00:00:00"/>
    <n v="43.275923753488087"/>
    <s v="VP Product Management"/>
    <s v="Manufacturing"/>
    <s v="Mass Customer"/>
    <s v="N"/>
    <s v="No"/>
    <n v="13"/>
    <m/>
  </r>
  <r>
    <n v="8463"/>
    <n v="77"/>
    <x v="934"/>
    <n v="352"/>
    <d v="2017-01-12T00:00:00"/>
    <b v="0"/>
    <s v="Approved"/>
    <s v="Norco Bicycles"/>
    <s v="Road"/>
    <s v="medium"/>
    <s v="large"/>
    <n v="1240.31"/>
    <n v="795.1"/>
    <d v="2011-01-10T00:00:00"/>
    <n v="445.20999999999992"/>
    <s v="Male"/>
    <n v="79"/>
    <d v="1979-06-25T00:00:00"/>
    <n v="43.275923753488087"/>
    <s v="VP Product Management"/>
    <s v="Manufacturing"/>
    <s v="Mass Customer"/>
    <s v="N"/>
    <s v="No"/>
    <n v="13"/>
    <m/>
  </r>
  <r>
    <n v="5543"/>
    <n v="31"/>
    <x v="935"/>
    <n v="27"/>
    <d v="2017-12-03T00:00:00"/>
    <b v="1"/>
    <s v="Approved"/>
    <s v="Giant Bicycles"/>
    <s v="Standard"/>
    <s v="medium"/>
    <s v="medium"/>
    <n v="230.91"/>
    <n v="173.18"/>
    <d v="2006-11-10T00:00:00"/>
    <n v="57.72999999999999"/>
    <s v="Male"/>
    <n v="72"/>
    <d v="1969-09-15T00:00:00"/>
    <n v="53.05674567097919"/>
    <s v="Librarian"/>
    <s v="Entertainment"/>
    <s v="Mass Customer"/>
    <s v="N"/>
    <s v="No"/>
    <n v="10"/>
    <m/>
  </r>
  <r>
    <n v="2983"/>
    <n v="10"/>
    <x v="935"/>
    <n v="45"/>
    <d v="2017-11-15T00:00:00"/>
    <b v="0"/>
    <s v="Approved"/>
    <s v="WeareA2B"/>
    <s v="Touring"/>
    <s v="medium"/>
    <s v="medium"/>
    <n v="1466.68"/>
    <n v="363.25"/>
    <d v="2014-03-03T00:00:00"/>
    <n v="1103.43"/>
    <s v="Male"/>
    <n v="72"/>
    <d v="1969-09-15T00:00:00"/>
    <n v="53.05674567097919"/>
    <s v="Librarian"/>
    <s v="Entertainment"/>
    <s v="Mass Customer"/>
    <s v="N"/>
    <s v="No"/>
    <n v="10"/>
    <m/>
  </r>
  <r>
    <n v="15070"/>
    <n v="70"/>
    <x v="935"/>
    <n v="62"/>
    <d v="2017-10-29T00:00:00"/>
    <b v="0"/>
    <s v="Approved"/>
    <s v="Trek Bicycles"/>
    <s v="Standard"/>
    <s v="high"/>
    <s v="medium"/>
    <n v="495.72"/>
    <n v="297.43"/>
    <d v="2015-04-11T00:00:00"/>
    <n v="198.29000000000002"/>
    <s v="Male"/>
    <n v="72"/>
    <d v="1969-09-15T00:00:00"/>
    <n v="53.05674567097919"/>
    <s v="Librarian"/>
    <s v="Entertainment"/>
    <s v="Mass Customer"/>
    <s v="N"/>
    <s v="No"/>
    <n v="10"/>
    <m/>
  </r>
  <r>
    <n v="7771"/>
    <n v="12"/>
    <x v="935"/>
    <n v="87"/>
    <d v="2017-10-04T00:00:00"/>
    <b v="0"/>
    <s v="Approved"/>
    <s v="WeareA2B"/>
    <s v="Standard"/>
    <s v="medium"/>
    <s v="medium"/>
    <n v="1231.1500000000001"/>
    <n v="161.6"/>
    <d v="2004-08-17T00:00:00"/>
    <n v="1069.5500000000002"/>
    <s v="Male"/>
    <n v="72"/>
    <d v="1969-09-15T00:00:00"/>
    <n v="53.05674567097919"/>
    <s v="Librarian"/>
    <s v="Entertainment"/>
    <s v="Mass Customer"/>
    <s v="N"/>
    <s v="No"/>
    <n v="10"/>
    <m/>
  </r>
  <r>
    <n v="2877"/>
    <n v="63"/>
    <x v="935"/>
    <n v="128"/>
    <d v="2017-08-24T00:00:00"/>
    <b v="0"/>
    <s v="Approved"/>
    <s v="Solex"/>
    <s v="Standard"/>
    <s v="medium"/>
    <s v="medium"/>
    <n v="1483.2"/>
    <n v="99.59"/>
    <d v="1998-12-17T00:00:00"/>
    <n v="1383.6100000000001"/>
    <s v="Male"/>
    <n v="72"/>
    <d v="1969-09-15T00:00:00"/>
    <n v="53.05674567097919"/>
    <s v="Librarian"/>
    <s v="Entertainment"/>
    <s v="Mass Customer"/>
    <s v="N"/>
    <s v="No"/>
    <n v="10"/>
    <m/>
  </r>
  <r>
    <n v="19833"/>
    <n v="87"/>
    <x v="935"/>
    <n v="140"/>
    <d v="2017-08-12T00:00:00"/>
    <b v="1"/>
    <s v="Approved"/>
    <s v="Giant Bicycles"/>
    <s v="Standard"/>
    <s v="high"/>
    <s v="medium"/>
    <n v="1179"/>
    <n v="707.4"/>
    <d v="1997-08-25T00:00:00"/>
    <n v="471.6"/>
    <s v="Male"/>
    <n v="72"/>
    <d v="1969-09-15T00:00:00"/>
    <n v="53.05674567097919"/>
    <s v="Librarian"/>
    <s v="Entertainment"/>
    <s v="Mass Customer"/>
    <s v="N"/>
    <s v="No"/>
    <n v="10"/>
    <m/>
  </r>
  <r>
    <n v="9192"/>
    <n v="33"/>
    <x v="936"/>
    <n v="34"/>
    <d v="2017-11-26T00:00:00"/>
    <b v="1"/>
    <s v="Approved"/>
    <s v="Giant Bicycles"/>
    <s v="Standard"/>
    <s v="medium"/>
    <s v="small"/>
    <n v="1311.44"/>
    <n v="1167.18"/>
    <d v="1992-10-11T00:00:00"/>
    <n v="144.26"/>
    <s v="Male"/>
    <n v="79"/>
    <d v="2000-09-24T00:00:00"/>
    <n v="22.010170328830551"/>
    <s v="Clinical Specialist"/>
    <s v="Health"/>
    <s v="Mass Customer"/>
    <s v="N"/>
    <s v="No"/>
    <n v="1"/>
    <m/>
  </r>
  <r>
    <n v="445"/>
    <n v="65"/>
    <x v="936"/>
    <n v="35"/>
    <d v="2017-11-25T00:00:00"/>
    <b v="1"/>
    <s v="Approved"/>
    <s v="WeareA2B"/>
    <s v="Standard"/>
    <s v="medium"/>
    <s v="medium"/>
    <n v="1807.45"/>
    <n v="778.69"/>
    <d v="2015-05-21T00:00:00"/>
    <n v="1028.76"/>
    <s v="Male"/>
    <n v="79"/>
    <d v="2000-09-24T00:00:00"/>
    <n v="22.010170328830551"/>
    <s v="Clinical Specialist"/>
    <s v="Health"/>
    <s v="Mass Customer"/>
    <s v="N"/>
    <s v="No"/>
    <n v="1"/>
    <m/>
  </r>
  <r>
    <n v="7630"/>
    <n v="31"/>
    <x v="936"/>
    <n v="76"/>
    <d v="2017-10-15T00:00:00"/>
    <b v="0"/>
    <s v="Approved"/>
    <s v="Giant Bicycles"/>
    <s v="Standard"/>
    <s v="medium"/>
    <s v="medium"/>
    <n v="230.91"/>
    <n v="173.18"/>
    <d v="2006-11-10T00:00:00"/>
    <n v="57.72999999999999"/>
    <s v="Male"/>
    <n v="79"/>
    <d v="2000-09-24T00:00:00"/>
    <n v="22.010170328830551"/>
    <s v="Clinical Specialist"/>
    <s v="Health"/>
    <s v="Mass Customer"/>
    <s v="N"/>
    <s v="No"/>
    <n v="1"/>
    <m/>
  </r>
  <r>
    <n v="9788"/>
    <n v="21"/>
    <x v="936"/>
    <n v="205"/>
    <d v="2017-06-08T00:00:00"/>
    <b v="1"/>
    <s v="Approved"/>
    <s v="Solex"/>
    <s v="Standard"/>
    <s v="medium"/>
    <s v="large"/>
    <n v="1071.23"/>
    <n v="380.74"/>
    <d v="1996-04-05T00:00:00"/>
    <n v="690.49"/>
    <s v="Male"/>
    <n v="79"/>
    <d v="2000-09-24T00:00:00"/>
    <n v="22.010170328830551"/>
    <s v="Clinical Specialist"/>
    <s v="Health"/>
    <s v="Mass Customer"/>
    <s v="N"/>
    <s v="No"/>
    <n v="1"/>
    <m/>
  </r>
  <r>
    <n v="12395"/>
    <n v="29"/>
    <x v="936"/>
    <n v="214"/>
    <d v="2017-05-30T00:00:00"/>
    <b v="0"/>
    <s v="Approved"/>
    <s v="Norco Bicycles"/>
    <s v="Road"/>
    <s v="medium"/>
    <s v="medium"/>
    <n v="543.39"/>
    <n v="407.54"/>
    <d v="2016-11-22T00:00:00"/>
    <n v="135.84999999999997"/>
    <s v="Male"/>
    <n v="79"/>
    <d v="2000-09-24T00:00:00"/>
    <n v="22.010170328830551"/>
    <s v="Clinical Specialist"/>
    <s v="Health"/>
    <s v="Mass Customer"/>
    <s v="N"/>
    <s v="No"/>
    <n v="1"/>
    <m/>
  </r>
  <r>
    <n v="4946"/>
    <n v="94"/>
    <x v="936"/>
    <n v="226"/>
    <d v="2017-05-18T00:00:00"/>
    <b v="1"/>
    <s v="Approved"/>
    <s v="Giant Bicycles"/>
    <s v="Standard"/>
    <s v="medium"/>
    <s v="large"/>
    <n v="1635.3"/>
    <n v="993.66"/>
    <d v="2013-06-09T00:00:00"/>
    <n v="641.64"/>
    <s v="Male"/>
    <n v="79"/>
    <d v="2000-09-24T00:00:00"/>
    <n v="22.010170328830551"/>
    <s v="Clinical Specialist"/>
    <s v="Health"/>
    <s v="Mass Customer"/>
    <s v="N"/>
    <s v="No"/>
    <n v="1"/>
    <m/>
  </r>
  <r>
    <n v="2911"/>
    <n v="81"/>
    <x v="936"/>
    <n v="309"/>
    <d v="2017-02-24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79"/>
    <d v="2000-09-24T00:00:00"/>
    <n v="22.010170328830551"/>
    <s v="Clinical Specialist"/>
    <s v="Health"/>
    <s v="Mass Customer"/>
    <s v="N"/>
    <s v="No"/>
    <n v="1"/>
    <m/>
  </r>
  <r>
    <n v="17263"/>
    <n v="84"/>
    <x v="936"/>
    <n v="310"/>
    <d v="2017-02-23T00:00:00"/>
    <b v="1"/>
    <s v="Approved"/>
    <s v="Trek Bicycles"/>
    <s v="Road"/>
    <s v="medium"/>
    <s v="medium"/>
    <n v="290.62"/>
    <n v="215.14"/>
    <d v="2004-12-18T00:00:00"/>
    <n v="75.480000000000018"/>
    <s v="Male"/>
    <n v="79"/>
    <d v="2000-09-24T00:00:00"/>
    <n v="22.010170328830551"/>
    <s v="Clinical Specialist"/>
    <s v="Health"/>
    <s v="Mass Customer"/>
    <s v="N"/>
    <s v="No"/>
    <n v="1"/>
    <m/>
  </r>
  <r>
    <n v="2583"/>
    <n v="3"/>
    <x v="937"/>
    <n v="9"/>
    <d v="2017-12-21T00:00:00"/>
    <b v="1"/>
    <s v="Approved"/>
    <s v="Trek Bicycles"/>
    <s v="Standard"/>
    <s v="medium"/>
    <s v="large"/>
    <n v="2091.4699999999998"/>
    <n v="388.92"/>
    <d v="2010-06-07T00:00:00"/>
    <n v="1702.5499999999997"/>
    <s v="Female"/>
    <n v="19"/>
    <d v="1987-12-30T00:00:00"/>
    <n v="34.755375807965493"/>
    <s v="Project Manager"/>
    <s v="n/a"/>
    <s v="Affluent Customer"/>
    <s v="N"/>
    <s v="Yes"/>
    <n v="2"/>
    <m/>
  </r>
  <r>
    <n v="7548"/>
    <n v="46"/>
    <x v="937"/>
    <n v="82"/>
    <d v="2017-10-09T00:00:00"/>
    <b v="1"/>
    <s v="Approved"/>
    <s v="Solex"/>
    <s v="Standard"/>
    <s v="low"/>
    <s v="medium"/>
    <n v="1289.8499999999999"/>
    <n v="74.510000000000005"/>
    <d v="2005-08-09T00:00:00"/>
    <n v="1215.3399999999999"/>
    <s v="Female"/>
    <n v="19"/>
    <d v="1987-12-30T00:00:00"/>
    <n v="34.755375807965493"/>
    <s v="Project Manager"/>
    <s v="n/a"/>
    <s v="Affluent Customer"/>
    <s v="N"/>
    <s v="Yes"/>
    <n v="2"/>
    <m/>
  </r>
  <r>
    <n v="2516"/>
    <n v="69"/>
    <x v="937"/>
    <n v="97"/>
    <d v="2017-09-24T00:00:00"/>
    <b v="1"/>
    <s v="Approved"/>
    <s v="Giant Bicycles"/>
    <s v="Road"/>
    <s v="medium"/>
    <s v="medium"/>
    <n v="792.9"/>
    <n v="594.67999999999995"/>
    <d v="1991-11-10T00:00:00"/>
    <n v="198.22000000000003"/>
    <s v="Female"/>
    <n v="19"/>
    <d v="1987-12-30T00:00:00"/>
    <n v="34.755375807965493"/>
    <s v="Project Manager"/>
    <s v="n/a"/>
    <s v="Affluent Customer"/>
    <s v="N"/>
    <s v="Yes"/>
    <n v="2"/>
    <m/>
  </r>
  <r>
    <n v="9991"/>
    <n v="96"/>
    <x v="937"/>
    <n v="142"/>
    <d v="2017-08-10T00:00:00"/>
    <b v="1"/>
    <s v="Approved"/>
    <s v="WeareA2B"/>
    <s v="Road"/>
    <s v="low"/>
    <s v="small"/>
    <n v="1172.78"/>
    <n v="1043.77"/>
    <d v="2010-06-07T00:00:00"/>
    <n v="129.01"/>
    <s v="Female"/>
    <n v="19"/>
    <d v="1987-12-30T00:00:00"/>
    <n v="34.755375807965493"/>
    <s v="Project Manager"/>
    <s v="n/a"/>
    <s v="Affluent Customer"/>
    <s v="N"/>
    <s v="Yes"/>
    <n v="2"/>
    <m/>
  </r>
  <r>
    <n v="9988"/>
    <n v="3"/>
    <x v="938"/>
    <n v="64"/>
    <d v="2017-10-27T00:00:00"/>
    <b v="1"/>
    <s v="Approved"/>
    <s v="Trek Bicycles"/>
    <s v="Standard"/>
    <s v="medium"/>
    <s v="large"/>
    <n v="2091.4699999999998"/>
    <n v="388.92"/>
    <d v="2012-05-18T00:00:00"/>
    <n v="1702.5499999999997"/>
    <s v="Female"/>
    <n v="26"/>
    <d v="1981-10-04T00:00:00"/>
    <n v="40.996471698376453"/>
    <s v="Media Manager I"/>
    <s v="Retail"/>
    <s v="Mass Customer"/>
    <s v="N"/>
    <s v="Yes"/>
    <n v="16"/>
    <m/>
  </r>
  <r>
    <n v="19954"/>
    <n v="59"/>
    <x v="938"/>
    <n v="171"/>
    <d v="2017-07-12T00:00:00"/>
    <b v="1"/>
    <s v="Approved"/>
    <s v="Solex"/>
    <s v="Standard"/>
    <s v="medium"/>
    <s v="large"/>
    <n v="1061.56"/>
    <n v="733.58"/>
    <d v="2011-05-07T00:00:00"/>
    <n v="327.9799999999999"/>
    <s v="Female"/>
    <n v="26"/>
    <d v="1981-10-04T00:00:00"/>
    <n v="40.996471698376453"/>
    <s v="Media Manager I"/>
    <s v="Retail"/>
    <s v="Mass Customer"/>
    <s v="N"/>
    <s v="Yes"/>
    <n v="16"/>
    <m/>
  </r>
  <r>
    <n v="7127"/>
    <n v="95"/>
    <x v="938"/>
    <n v="186"/>
    <d v="2017-06-27T00:00:00"/>
    <b v="1"/>
    <s v="Approved"/>
    <s v="Giant Bicycles"/>
    <s v="Standard"/>
    <s v="medium"/>
    <s v="large"/>
    <n v="569.55999999999995"/>
    <n v="528.42999999999995"/>
    <d v="1994-07-12T00:00:00"/>
    <n v="41.129999999999995"/>
    <s v="Female"/>
    <n v="26"/>
    <d v="1981-10-04T00:00:00"/>
    <n v="40.996471698376453"/>
    <s v="Media Manager I"/>
    <s v="Retail"/>
    <s v="Mass Customer"/>
    <s v="N"/>
    <s v="Yes"/>
    <n v="16"/>
    <m/>
  </r>
  <r>
    <n v="1357"/>
    <n v="35"/>
    <x v="938"/>
    <n v="221"/>
    <d v="2017-05-23T00:00:00"/>
    <b v="0"/>
    <s v="Approved"/>
    <s v="Trek Bicycles"/>
    <s v="Standard"/>
    <s v="low"/>
    <s v="medium"/>
    <n v="1057.51"/>
    <n v="154.4"/>
    <d v="1994-07-12T00:00:00"/>
    <n v="903.11"/>
    <s v="Female"/>
    <n v="26"/>
    <d v="1981-10-04T00:00:00"/>
    <n v="40.996471698376453"/>
    <s v="Media Manager I"/>
    <s v="Retail"/>
    <s v="Mass Customer"/>
    <s v="N"/>
    <s v="Yes"/>
    <n v="16"/>
    <m/>
  </r>
  <r>
    <n v="11858"/>
    <n v="3"/>
    <x v="938"/>
    <n v="224"/>
    <d v="2017-05-20T00:00:00"/>
    <b v="0"/>
    <s v="Approved"/>
    <s v="Trek Bicycles"/>
    <s v="Standard"/>
    <s v="medium"/>
    <s v="large"/>
    <n v="2091.4699999999998"/>
    <n v="388.92"/>
    <d v="2005-10-22T00:00:00"/>
    <n v="1702.5499999999997"/>
    <s v="Female"/>
    <n v="26"/>
    <d v="1981-10-04T00:00:00"/>
    <n v="40.996471698376453"/>
    <s v="Media Manager I"/>
    <s v="Retail"/>
    <s v="Mass Customer"/>
    <s v="N"/>
    <s v="Yes"/>
    <n v="16"/>
    <m/>
  </r>
  <r>
    <n v="10550"/>
    <n v="51"/>
    <x v="938"/>
    <n v="253"/>
    <d v="2017-04-21T00:00:00"/>
    <b v="1"/>
    <s v="Approved"/>
    <s v="OHM Cycles"/>
    <s v="Standard"/>
    <s v="high"/>
    <s v="medium"/>
    <n v="2005.66"/>
    <n v="1203.4000000000001"/>
    <d v="2006-10-01T00:00:00"/>
    <n v="802.26"/>
    <s v="Female"/>
    <n v="26"/>
    <d v="1981-10-04T00:00:00"/>
    <n v="40.996471698376453"/>
    <s v="Media Manager I"/>
    <s v="Retail"/>
    <s v="Mass Customer"/>
    <s v="N"/>
    <s v="Yes"/>
    <n v="16"/>
    <m/>
  </r>
  <r>
    <n v="12196"/>
    <n v="94"/>
    <x v="938"/>
    <n v="316"/>
    <d v="2017-02-17T00:00:00"/>
    <b v="0"/>
    <s v="Approved"/>
    <s v="Giant Bicycles"/>
    <s v="Standard"/>
    <s v="medium"/>
    <s v="large"/>
    <n v="1635.3"/>
    <n v="993.66"/>
    <d v="2001-11-25T00:00:00"/>
    <n v="641.64"/>
    <s v="Female"/>
    <n v="26"/>
    <d v="1981-10-04T00:00:00"/>
    <n v="40.996471698376453"/>
    <s v="Media Manager I"/>
    <s v="Retail"/>
    <s v="Mass Customer"/>
    <s v="N"/>
    <s v="Yes"/>
    <n v="16"/>
    <m/>
  </r>
  <r>
    <n v="11475"/>
    <n v="1"/>
    <x v="938"/>
    <n v="325"/>
    <d v="2017-02-08T00:00:00"/>
    <b v="0"/>
    <s v="Approved"/>
    <s v="Giant Bicycles"/>
    <s v="Standard"/>
    <s v="medium"/>
    <s v="medium"/>
    <n v="1403.5"/>
    <n v="954.82"/>
    <d v="2003-09-10T00:00:00"/>
    <n v="448.67999999999995"/>
    <s v="Female"/>
    <n v="26"/>
    <d v="1981-10-04T00:00:00"/>
    <n v="40.996471698376453"/>
    <s v="Media Manager I"/>
    <s v="Retail"/>
    <s v="Mass Customer"/>
    <s v="N"/>
    <s v="Yes"/>
    <n v="16"/>
    <m/>
  </r>
  <r>
    <n v="9014"/>
    <n v="53"/>
    <x v="938"/>
    <n v="356"/>
    <d v="2017-01-08T00:00:00"/>
    <b v="1"/>
    <s v="Approved"/>
    <s v="OHM Cycles"/>
    <s v="Standard"/>
    <s v="medium"/>
    <s v="medium"/>
    <n v="795.34"/>
    <n v="101.58"/>
    <d v="2000-05-22T00:00:00"/>
    <n v="693.76"/>
    <s v="Female"/>
    <n v="26"/>
    <d v="1981-10-04T00:00:00"/>
    <n v="40.996471698376453"/>
    <s v="Media Manager I"/>
    <s v="Retail"/>
    <s v="Mass Customer"/>
    <s v="N"/>
    <s v="Yes"/>
    <n v="16"/>
    <m/>
  </r>
  <r>
    <n v="15542"/>
    <n v="4"/>
    <x v="939"/>
    <n v="8"/>
    <d v="2017-12-22T00:00:00"/>
    <b v="1"/>
    <s v="Approved"/>
    <s v="Giant Bicycles"/>
    <s v="Standard"/>
    <s v="high"/>
    <s v="medium"/>
    <n v="1129.1300000000001"/>
    <n v="677.48"/>
    <d v="2003-03-18T00:00:00"/>
    <n v="451.65000000000009"/>
    <s v="Female"/>
    <n v="35"/>
    <d v="2000-10-24T00:00:00"/>
    <n v="21.927978548008632"/>
    <s v="Marketing Manager"/>
    <s v="n/a"/>
    <s v="Affluent Customer"/>
    <s v="N"/>
    <s v="No"/>
    <n v="2"/>
    <m/>
  </r>
  <r>
    <n v="589"/>
    <n v="7"/>
    <x v="939"/>
    <n v="87"/>
    <d v="2017-10-04T00:00:00"/>
    <b v="0"/>
    <s v="Approved"/>
    <s v="Trek Bicycles"/>
    <s v="Road"/>
    <s v="low"/>
    <s v="medium"/>
    <n v="980.37"/>
    <n v="234.43"/>
    <d v="1991-07-10T00:00:00"/>
    <n v="745.94"/>
    <s v="Female"/>
    <n v="35"/>
    <d v="2000-10-24T00:00:00"/>
    <n v="21.927978548008632"/>
    <s v="Marketing Manager"/>
    <s v="n/a"/>
    <s v="Affluent Customer"/>
    <s v="N"/>
    <s v="No"/>
    <n v="2"/>
    <m/>
  </r>
  <r>
    <n v="19479"/>
    <n v="77"/>
    <x v="939"/>
    <n v="197"/>
    <d v="2017-06-16T00:00:00"/>
    <b v="1"/>
    <s v="Approved"/>
    <s v="Norco Bicycles"/>
    <s v="Road"/>
    <s v="medium"/>
    <s v="large"/>
    <n v="1240.31"/>
    <n v="795.1"/>
    <d v="2000-11-03T00:00:00"/>
    <n v="445.20999999999992"/>
    <s v="Female"/>
    <n v="35"/>
    <d v="2000-10-24T00:00:00"/>
    <n v="21.927978548008632"/>
    <s v="Marketing Manager"/>
    <s v="n/a"/>
    <s v="Affluent Customer"/>
    <s v="N"/>
    <s v="No"/>
    <n v="2"/>
    <m/>
  </r>
  <r>
    <n v="6244"/>
    <n v="32"/>
    <x v="939"/>
    <n v="340"/>
    <d v="2017-01-24T00:00:00"/>
    <b v="0"/>
    <s v="Approved"/>
    <s v="Giant Bicycles"/>
    <s v="Standard"/>
    <s v="medium"/>
    <s v="medium"/>
    <n v="642.70000000000005"/>
    <n v="211.37"/>
    <d v="1997-05-10T00:00:00"/>
    <n v="431.33000000000004"/>
    <s v="Female"/>
    <n v="35"/>
    <d v="2000-10-24T00:00:00"/>
    <n v="21.927978548008632"/>
    <s v="Marketing Manager"/>
    <s v="n/a"/>
    <s v="Affluent Customer"/>
    <s v="N"/>
    <s v="No"/>
    <n v="2"/>
    <m/>
  </r>
  <r>
    <n v="5190"/>
    <n v="14"/>
    <x v="940"/>
    <n v="104"/>
    <d v="2017-09-17T00:00:00"/>
    <b v="1"/>
    <s v="Approved"/>
    <s v="Solex"/>
    <s v="Standard"/>
    <s v="high"/>
    <s v="large"/>
    <n v="1842.92"/>
    <n v="1105.75"/>
    <d v="2003-09-10T00:00:00"/>
    <n v="737.17000000000007"/>
    <s v="Female"/>
    <n v="74"/>
    <d v="1974-10-26T00:00:00"/>
    <n v="47.94167717782851"/>
    <s v="General Manager"/>
    <s v="Retail"/>
    <s v="High Net Worth"/>
    <s v="N"/>
    <s v="Yes"/>
    <n v="16"/>
    <m/>
  </r>
  <r>
    <n v="13236"/>
    <n v="82"/>
    <x v="940"/>
    <n v="186"/>
    <d v="2017-06-27T00:00:00"/>
    <b v="0"/>
    <s v="Approved"/>
    <s v="Giant Bicycles"/>
    <s v="Road"/>
    <s v="medium"/>
    <s v="medium"/>
    <n v="1538.99"/>
    <n v="829.65"/>
    <d v="2015-08-10T00:00:00"/>
    <n v="709.34"/>
    <s v="Female"/>
    <n v="74"/>
    <d v="1974-10-26T00:00:00"/>
    <n v="47.94167717782851"/>
    <s v="General Manager"/>
    <s v="Retail"/>
    <s v="High Net Worth"/>
    <s v="N"/>
    <s v="Yes"/>
    <n v="16"/>
    <m/>
  </r>
  <r>
    <n v="8396"/>
    <n v="11"/>
    <x v="940"/>
    <n v="313"/>
    <d v="2017-02-20T00:00:00"/>
    <b v="0"/>
    <s v="Approved"/>
    <s v="Trek Bicycles"/>
    <s v="Standard"/>
    <s v="medium"/>
    <s v="small"/>
    <n v="1775.81"/>
    <n v="1580.47"/>
    <d v="2016-07-09T00:00:00"/>
    <n v="195.33999999999992"/>
    <s v="Female"/>
    <n v="74"/>
    <d v="1974-10-26T00:00:00"/>
    <n v="47.94167717782851"/>
    <s v="General Manager"/>
    <s v="Retail"/>
    <s v="High Net Worth"/>
    <s v="N"/>
    <s v="Yes"/>
    <n v="16"/>
    <m/>
  </r>
  <r>
    <n v="4587"/>
    <n v="79"/>
    <x v="940"/>
    <n v="319"/>
    <d v="2017-02-14T00:00:00"/>
    <b v="0"/>
    <s v="Approved"/>
    <s v="Solex"/>
    <s v="Touring"/>
    <s v="medium"/>
    <s v="large"/>
    <n v="2083.94"/>
    <n v="675.03"/>
    <d v="2010-05-05T00:00:00"/>
    <n v="1408.91"/>
    <s v="Female"/>
    <n v="74"/>
    <d v="1974-10-26T00:00:00"/>
    <n v="47.94167717782851"/>
    <s v="General Manager"/>
    <s v="Retail"/>
    <s v="High Net Worth"/>
    <s v="N"/>
    <s v="Yes"/>
    <n v="16"/>
    <m/>
  </r>
  <r>
    <n v="10996"/>
    <n v="61"/>
    <x v="941"/>
    <n v="1"/>
    <d v="2017-12-29T00:00:00"/>
    <b v="1"/>
    <s v="Approved"/>
    <s v="OHM Cycles"/>
    <s v="Standard"/>
    <s v="low"/>
    <s v="medium"/>
    <n v="71.16"/>
    <n v="56.93"/>
    <d v="2012-05-18T00:00:00"/>
    <n v="14.229999999999997"/>
    <s v="Male"/>
    <n v="63"/>
    <d v="1988-10-01T00:00:00"/>
    <n v="33.999211424720961"/>
    <s v="Quality Engineer"/>
    <s v="Financial Services"/>
    <s v="Mass Customer"/>
    <s v="N"/>
    <s v="Yes"/>
    <n v="9"/>
    <m/>
  </r>
  <r>
    <n v="4967"/>
    <n v="0"/>
    <x v="942"/>
    <m/>
    <d v="2017-08-16T00:00:00"/>
    <b v="1"/>
    <s v="Approved"/>
    <m/>
    <m/>
    <m/>
    <m/>
    <n v="1888.45"/>
    <m/>
    <m/>
    <m/>
    <m/>
    <m/>
    <m/>
    <m/>
    <m/>
    <m/>
    <m/>
    <m/>
    <m/>
    <m/>
    <m/>
  </r>
  <r>
    <n v="9335"/>
    <n v="48"/>
    <x v="941"/>
    <n v="11"/>
    <d v="2017-12-19T00:00:00"/>
    <b v="1"/>
    <s v="Approved"/>
    <s v="WeareA2B"/>
    <s v="Standard"/>
    <s v="medium"/>
    <s v="medium"/>
    <n v="1762.96"/>
    <n v="950.52"/>
    <d v="2012-06-04T00:00:00"/>
    <n v="812.44"/>
    <s v="Male"/>
    <n v="63"/>
    <d v="1988-10-01T00:00:00"/>
    <n v="33.999211424720961"/>
    <s v="Quality Engineer"/>
    <s v="Financial Services"/>
    <s v="Mass Customer"/>
    <s v="N"/>
    <s v="Yes"/>
    <n v="9"/>
    <m/>
  </r>
  <r>
    <n v="3075"/>
    <n v="87"/>
    <x v="941"/>
    <n v="12"/>
    <d v="2017-12-18T00:00:00"/>
    <b v="1"/>
    <s v="Approved"/>
    <s v="Giant Bicycles"/>
    <s v="Standard"/>
    <s v="high"/>
    <s v="medium"/>
    <n v="1179"/>
    <n v="707.4"/>
    <d v="1997-08-25T00:00:00"/>
    <n v="471.6"/>
    <s v="Male"/>
    <n v="63"/>
    <d v="1988-10-01T00:00:00"/>
    <n v="33.999211424720961"/>
    <s v="Quality Engineer"/>
    <s v="Financial Services"/>
    <s v="Mass Customer"/>
    <s v="N"/>
    <s v="Yes"/>
    <n v="9"/>
    <m/>
  </r>
  <r>
    <n v="18358"/>
    <n v="33"/>
    <x v="941"/>
    <n v="16"/>
    <d v="2017-12-14T00:00:00"/>
    <b v="0"/>
    <s v="Approved"/>
    <s v="Giant Bicycles"/>
    <s v="Standard"/>
    <s v="medium"/>
    <s v="small"/>
    <n v="1311.44"/>
    <n v="1167.18"/>
    <d v="2010-06-07T00:00:00"/>
    <n v="144.26"/>
    <s v="Male"/>
    <n v="63"/>
    <d v="1988-10-01T00:00:00"/>
    <n v="33.999211424720961"/>
    <s v="Quality Engineer"/>
    <s v="Financial Services"/>
    <s v="Mass Customer"/>
    <s v="N"/>
    <s v="Yes"/>
    <n v="9"/>
    <m/>
  </r>
  <r>
    <n v="5487"/>
    <n v="99"/>
    <x v="941"/>
    <n v="106"/>
    <d v="2017-09-15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63"/>
    <d v="1988-10-01T00:00:00"/>
    <n v="33.999211424720961"/>
    <s v="Quality Engineer"/>
    <s v="Financial Services"/>
    <s v="Mass Customer"/>
    <s v="N"/>
    <s v="Yes"/>
    <n v="9"/>
    <m/>
  </r>
  <r>
    <n v="12998"/>
    <n v="86"/>
    <x v="941"/>
    <n v="180"/>
    <d v="2017-07-03T00:00:00"/>
    <b v="1"/>
    <s v="Approved"/>
    <s v="OHM Cycles"/>
    <s v="Standard"/>
    <s v="medium"/>
    <s v="medium"/>
    <n v="235.63"/>
    <n v="125.07"/>
    <d v="2004-08-07T00:00:00"/>
    <n v="110.56"/>
    <s v="Male"/>
    <n v="63"/>
    <d v="1988-10-01T00:00:00"/>
    <n v="33.999211424720961"/>
    <s v="Quality Engineer"/>
    <s v="Financial Services"/>
    <s v="Mass Customer"/>
    <s v="N"/>
    <s v="Yes"/>
    <n v="9"/>
    <m/>
  </r>
  <r>
    <n v="18001"/>
    <n v="35"/>
    <x v="941"/>
    <n v="182"/>
    <d v="2017-07-01T00:00:00"/>
    <b v="1"/>
    <s v="Approved"/>
    <s v="Trek Bicycles"/>
    <s v="Standard"/>
    <s v="low"/>
    <s v="medium"/>
    <n v="1057.51"/>
    <n v="154.4"/>
    <d v="1999-07-20T00:00:00"/>
    <n v="903.11"/>
    <s v="Male"/>
    <n v="63"/>
    <d v="1988-10-01T00:00:00"/>
    <n v="33.999211424720961"/>
    <s v="Quality Engineer"/>
    <s v="Financial Services"/>
    <s v="Mass Customer"/>
    <s v="N"/>
    <s v="Yes"/>
    <n v="9"/>
    <m/>
  </r>
  <r>
    <n v="2518"/>
    <n v="81"/>
    <x v="943"/>
    <n v="24"/>
    <d v="2017-12-06T00:00:00"/>
    <b v="1"/>
    <s v="Approved"/>
    <s v="Solex"/>
    <s v="Standard"/>
    <s v="medium"/>
    <s v="medium"/>
    <n v="1151.96"/>
    <n v="649.49"/>
    <d v="1997-02-09T00:00:00"/>
    <n v="502.47"/>
    <s v="Female"/>
    <n v="15"/>
    <d v="1964-08-14T00:00:00"/>
    <n v="58.147156629883298"/>
    <s v="General Manager"/>
    <s v="n/a"/>
    <s v="High Net Worth"/>
    <s v="N"/>
    <s v="No"/>
    <n v="4"/>
    <m/>
  </r>
  <r>
    <n v="52"/>
    <n v="96"/>
    <x v="943"/>
    <n v="33"/>
    <d v="2017-11-27T00:00:00"/>
    <b v="0"/>
    <s v="Approved"/>
    <s v="Giant Bicycles"/>
    <s v="Standard"/>
    <s v="medium"/>
    <s v="large"/>
    <n v="1635.3"/>
    <n v="993.66"/>
    <d v="2007-12-11T00:00:00"/>
    <n v="641.64"/>
    <s v="Female"/>
    <n v="15"/>
    <d v="1964-08-14T00:00:00"/>
    <n v="58.147156629883298"/>
    <s v="General Manager"/>
    <s v="n/a"/>
    <s v="High Net Worth"/>
    <s v="N"/>
    <s v="No"/>
    <n v="4"/>
    <m/>
  </r>
  <r>
    <n v="17434"/>
    <n v="49"/>
    <x v="943"/>
    <n v="224"/>
    <d v="2017-05-20T00:00:00"/>
    <b v="1"/>
    <s v="Approved"/>
    <s v="Solex"/>
    <s v="Standard"/>
    <s v="medium"/>
    <s v="large"/>
    <n v="1061.56"/>
    <n v="733.58"/>
    <d v="1993-10-02T00:00:00"/>
    <n v="327.9799999999999"/>
    <s v="Female"/>
    <n v="15"/>
    <d v="1964-08-14T00:00:00"/>
    <n v="58.147156629883298"/>
    <s v="General Manager"/>
    <s v="n/a"/>
    <s v="High Net Worth"/>
    <s v="N"/>
    <s v="No"/>
    <n v="4"/>
    <m/>
  </r>
  <r>
    <n v="16931"/>
    <n v="38"/>
    <x v="943"/>
    <n v="281"/>
    <d v="2017-03-24T00:00:00"/>
    <b v="1"/>
    <s v="Approved"/>
    <s v="Trek Bicycles"/>
    <s v="Standard"/>
    <s v="medium"/>
    <s v="large"/>
    <n v="2091.4699999999998"/>
    <n v="388.92"/>
    <d v="1993-05-26T00:00:00"/>
    <n v="1702.5499999999997"/>
    <s v="Female"/>
    <n v="15"/>
    <d v="1964-08-14T00:00:00"/>
    <n v="58.147156629883298"/>
    <s v="General Manager"/>
    <s v="n/a"/>
    <s v="High Net Worth"/>
    <s v="N"/>
    <s v="No"/>
    <n v="4"/>
    <m/>
  </r>
  <r>
    <n v="8864"/>
    <n v="31"/>
    <x v="943"/>
    <n v="287"/>
    <d v="2017-03-18T00:00:00"/>
    <b v="0"/>
    <s v="Approved"/>
    <s v="WeareA2B"/>
    <s v="Standard"/>
    <s v="medium"/>
    <s v="medium"/>
    <n v="752.64"/>
    <n v="205.36"/>
    <d v="1999-06-23T00:00:00"/>
    <n v="547.28"/>
    <s v="Female"/>
    <n v="15"/>
    <d v="1964-08-14T00:00:00"/>
    <n v="58.147156629883298"/>
    <s v="General Manager"/>
    <s v="n/a"/>
    <s v="High Net Worth"/>
    <s v="N"/>
    <s v="No"/>
    <n v="4"/>
    <m/>
  </r>
  <r>
    <n v="2327"/>
    <n v="23"/>
    <x v="944"/>
    <n v="11"/>
    <d v="2017-12-19T00:00:00"/>
    <b v="0"/>
    <s v="Approved"/>
    <s v="Norco Bicycles"/>
    <s v="Standard"/>
    <s v="medium"/>
    <s v="medium"/>
    <n v="1198.46"/>
    <n v="381.1"/>
    <d v="1999-07-26T00:00:00"/>
    <n v="817.36"/>
    <s v="Female"/>
    <n v="79"/>
    <d v="1980-06-02T00:00:00"/>
    <n v="42.336197726090823"/>
    <s v="Internal Auditor"/>
    <s v="Financial Services"/>
    <s v="High Net Worth"/>
    <s v="N"/>
    <s v="Yes"/>
    <n v="9"/>
    <m/>
  </r>
  <r>
    <n v="16781"/>
    <n v="66"/>
    <x v="944"/>
    <n v="76"/>
    <d v="2017-10-15T00:00:00"/>
    <b v="0"/>
    <s v="Approved"/>
    <s v="Solex"/>
    <s v="Standard"/>
    <s v="medium"/>
    <s v="medium"/>
    <n v="1163.8900000000001"/>
    <n v="589.27"/>
    <d v="2016-07-09T00:00:00"/>
    <n v="574.62000000000012"/>
    <s v="Female"/>
    <n v="79"/>
    <d v="1980-06-02T00:00:00"/>
    <n v="42.336197726090823"/>
    <s v="Internal Auditor"/>
    <s v="Financial Services"/>
    <s v="High Net Worth"/>
    <s v="N"/>
    <s v="Yes"/>
    <n v="9"/>
    <m/>
  </r>
  <r>
    <n v="14573"/>
    <n v="45"/>
    <x v="944"/>
    <n v="113"/>
    <d v="2017-09-08T00:00:00"/>
    <b v="1"/>
    <s v="Approved"/>
    <s v="Trek Bicycles"/>
    <s v="Road"/>
    <s v="low"/>
    <s v="medium"/>
    <n v="980.37"/>
    <n v="234.43"/>
    <d v="2007-08-04T00:00:00"/>
    <n v="745.94"/>
    <s v="Female"/>
    <n v="79"/>
    <d v="1980-06-02T00:00:00"/>
    <n v="42.336197726090823"/>
    <s v="Internal Auditor"/>
    <s v="Financial Services"/>
    <s v="High Net Worth"/>
    <s v="N"/>
    <s v="Yes"/>
    <n v="9"/>
    <m/>
  </r>
  <r>
    <n v="9691"/>
    <n v="0"/>
    <x v="944"/>
    <n v="124"/>
    <d v="2017-08-28T00:00:00"/>
    <b v="1"/>
    <s v="Approved"/>
    <s v="WeareA2B"/>
    <s v="Standard"/>
    <s v="medium"/>
    <s v="medium"/>
    <n v="60.34"/>
    <n v="45.26"/>
    <d v="1993-07-15T00:00:00"/>
    <n v="15.080000000000005"/>
    <s v="Female"/>
    <n v="79"/>
    <d v="1980-06-02T00:00:00"/>
    <n v="42.336197726090823"/>
    <s v="Internal Auditor"/>
    <s v="Financial Services"/>
    <s v="High Net Worth"/>
    <s v="N"/>
    <s v="Yes"/>
    <n v="9"/>
    <m/>
  </r>
  <r>
    <n v="8206"/>
    <n v="33"/>
    <x v="944"/>
    <n v="258"/>
    <d v="2017-04-16T00:00:00"/>
    <b v="0"/>
    <s v="Approved"/>
    <s v="OHM Cycles"/>
    <s v="Road"/>
    <s v="medium"/>
    <s v="small"/>
    <n v="1810"/>
    <n v="1610.9"/>
    <d v="2014-07-28T00:00:00"/>
    <n v="199.09999999999991"/>
    <s v="Female"/>
    <n v="79"/>
    <d v="1980-06-02T00:00:00"/>
    <n v="42.336197726090823"/>
    <s v="Internal Auditor"/>
    <s v="Financial Services"/>
    <s v="High Net Worth"/>
    <s v="N"/>
    <s v="Yes"/>
    <n v="9"/>
    <m/>
  </r>
  <r>
    <n v="2505"/>
    <n v="0"/>
    <x v="944"/>
    <n v="313"/>
    <d v="2017-02-20T00:00:00"/>
    <b v="0"/>
    <s v="Approved"/>
    <s v="Solex"/>
    <s v="Standard"/>
    <s v="medium"/>
    <s v="medium"/>
    <n v="441.49"/>
    <n v="84.99"/>
    <d v="2012-04-10T00:00:00"/>
    <n v="356.5"/>
    <s v="Female"/>
    <n v="79"/>
    <d v="1980-06-02T00:00:00"/>
    <n v="42.336197726090823"/>
    <s v="Internal Auditor"/>
    <s v="Financial Services"/>
    <s v="High Net Worth"/>
    <s v="N"/>
    <s v="Yes"/>
    <n v="9"/>
    <m/>
  </r>
  <r>
    <n v="4421"/>
    <n v="15"/>
    <x v="945"/>
    <n v="18"/>
    <d v="2017-12-12T00:00:00"/>
    <b v="0"/>
    <s v="Approved"/>
    <s v="Norco Bicycles"/>
    <s v="Standard"/>
    <s v="low"/>
    <s v="medium"/>
    <n v="958.74"/>
    <n v="748.9"/>
    <d v="2010-05-05T00:00:00"/>
    <n v="209.84000000000003"/>
    <s v="Female"/>
    <n v="53"/>
    <d v="1978-08-02T00:00:00"/>
    <n v="44.171814164129877"/>
    <s v="Geologist I"/>
    <s v="Financial Services"/>
    <s v="Affluent Customer"/>
    <s v="N"/>
    <s v="Yes"/>
    <n v="7"/>
    <m/>
  </r>
  <r>
    <n v="4354"/>
    <n v="59"/>
    <x v="945"/>
    <n v="224"/>
    <d v="2017-05-20T00:00:00"/>
    <b v="1"/>
    <s v="Approved"/>
    <s v="Solex"/>
    <s v="Standard"/>
    <s v="medium"/>
    <s v="large"/>
    <n v="1061.56"/>
    <n v="733.58"/>
    <d v="2015-05-21T00:00:00"/>
    <n v="327.9799999999999"/>
    <s v="Female"/>
    <n v="53"/>
    <d v="1978-08-02T00:00:00"/>
    <n v="44.171814164129877"/>
    <s v="Geologist I"/>
    <s v="Financial Services"/>
    <s v="Affluent Customer"/>
    <s v="N"/>
    <s v="Yes"/>
    <n v="7"/>
    <m/>
  </r>
  <r>
    <n v="10398"/>
    <n v="65"/>
    <x v="945"/>
    <n v="240"/>
    <d v="2017-05-04T00:00:00"/>
    <b v="1"/>
    <s v="Approved"/>
    <s v="WeareA2B"/>
    <s v="Standard"/>
    <s v="medium"/>
    <s v="medium"/>
    <n v="1807.45"/>
    <n v="778.69"/>
    <d v="1995-10-24T00:00:00"/>
    <n v="1028.76"/>
    <s v="Female"/>
    <n v="53"/>
    <d v="1978-08-02T00:00:00"/>
    <n v="44.171814164129877"/>
    <s v="Geologist I"/>
    <s v="Financial Services"/>
    <s v="Affluent Customer"/>
    <s v="N"/>
    <s v="Yes"/>
    <n v="7"/>
    <m/>
  </r>
  <r>
    <n v="11875"/>
    <n v="23"/>
    <x v="945"/>
    <n v="272"/>
    <d v="2017-04-02T00:00:00"/>
    <b v="1"/>
    <s v="Approved"/>
    <s v="Norco Bicycles"/>
    <s v="Mountain"/>
    <s v="low"/>
    <s v="small"/>
    <n v="688.63"/>
    <n v="612.88"/>
    <d v="1999-06-23T00:00:00"/>
    <n v="75.75"/>
    <s v="Female"/>
    <n v="53"/>
    <d v="1978-08-02T00:00:00"/>
    <n v="44.171814164129877"/>
    <s v="Geologist I"/>
    <s v="Financial Services"/>
    <s v="Affluent Customer"/>
    <s v="N"/>
    <s v="Yes"/>
    <n v="7"/>
    <m/>
  </r>
  <r>
    <n v="17929"/>
    <n v="33"/>
    <x v="945"/>
    <n v="318"/>
    <d v="2017-02-15T00:00:00"/>
    <b v="1"/>
    <s v="Approved"/>
    <s v="Giant Bicycles"/>
    <s v="Standard"/>
    <s v="medium"/>
    <s v="small"/>
    <n v="1311.44"/>
    <n v="1167.18"/>
    <d v="1995-12-19T00:00:00"/>
    <n v="144.26"/>
    <s v="Female"/>
    <n v="53"/>
    <d v="1978-08-02T00:00:00"/>
    <n v="44.171814164129877"/>
    <s v="Geologist I"/>
    <s v="Financial Services"/>
    <s v="Affluent Customer"/>
    <s v="N"/>
    <s v="Yes"/>
    <n v="7"/>
    <m/>
  </r>
  <r>
    <n v="5759"/>
    <n v="43"/>
    <x v="945"/>
    <n v="338"/>
    <d v="2017-01-26T00:00:00"/>
    <b v="1"/>
    <s v="Approved"/>
    <s v="Solex"/>
    <s v="Standard"/>
    <s v="medium"/>
    <s v="medium"/>
    <n v="1151.96"/>
    <n v="649.49"/>
    <d v="2012-06-04T00:00:00"/>
    <n v="502.47"/>
    <s v="Female"/>
    <n v="53"/>
    <d v="1978-08-02T00:00:00"/>
    <n v="44.171814164129877"/>
    <s v="Geologist I"/>
    <s v="Financial Services"/>
    <s v="Affluent Customer"/>
    <s v="N"/>
    <s v="Yes"/>
    <n v="7"/>
    <m/>
  </r>
  <r>
    <n v="18959"/>
    <n v="14"/>
    <x v="946"/>
    <n v="91"/>
    <d v="2017-09-30T00:00:00"/>
    <b v="0"/>
    <s v="Approved"/>
    <s v="Solex"/>
    <s v="Standard"/>
    <s v="high"/>
    <s v="large"/>
    <n v="1842.92"/>
    <n v="1105.75"/>
    <d v="1995-10-24T00:00:00"/>
    <n v="737.17000000000007"/>
    <s v="Female"/>
    <n v="80"/>
    <d v="1980-08-12T00:00:00"/>
    <n v="42.141677178145621"/>
    <n v="0"/>
    <s v="n/a"/>
    <s v="High Net Worth"/>
    <s v="N"/>
    <s v="Yes"/>
    <n v="7"/>
    <m/>
  </r>
  <r>
    <n v="9099"/>
    <n v="38"/>
    <x v="946"/>
    <n v="118"/>
    <d v="2017-09-03T00:00:00"/>
    <b v="1"/>
    <s v="Approved"/>
    <s v="Trek Bicycles"/>
    <s v="Standard"/>
    <s v="medium"/>
    <s v="large"/>
    <n v="2091.4699999999998"/>
    <n v="388.92"/>
    <d v="2011-08-29T00:00:00"/>
    <n v="1702.5499999999997"/>
    <s v="Female"/>
    <n v="80"/>
    <d v="1980-08-12T00:00:00"/>
    <n v="42.141677178145621"/>
    <n v="0"/>
    <s v="n/a"/>
    <s v="High Net Worth"/>
    <s v="N"/>
    <s v="Yes"/>
    <n v="7"/>
    <m/>
  </r>
  <r>
    <n v="986"/>
    <n v="64"/>
    <x v="946"/>
    <n v="216"/>
    <d v="2017-05-28T00:00:00"/>
    <b v="0"/>
    <s v="Approved"/>
    <s v="Giant Bicycles"/>
    <s v="Standard"/>
    <s v="high"/>
    <s v="small"/>
    <n v="1977.36"/>
    <n v="1759.85"/>
    <d v="2005-10-22T00:00:00"/>
    <n v="217.51"/>
    <s v="Female"/>
    <n v="80"/>
    <d v="1980-08-12T00:00:00"/>
    <n v="42.141677178145621"/>
    <n v="0"/>
    <s v="n/a"/>
    <s v="High Net Worth"/>
    <s v="N"/>
    <s v="Yes"/>
    <n v="7"/>
    <m/>
  </r>
  <r>
    <n v="7745"/>
    <n v="80"/>
    <x v="946"/>
    <n v="357"/>
    <d v="2017-01-07T00:00:00"/>
    <b v="0"/>
    <s v="Approved"/>
    <s v="Trek Bicycles"/>
    <s v="Standard"/>
    <s v="medium"/>
    <s v="large"/>
    <n v="1469.44"/>
    <n v="596.54999999999995"/>
    <d v="1992-10-02T00:00:00"/>
    <n v="872.8900000000001"/>
    <s v="Female"/>
    <n v="80"/>
    <d v="1980-08-12T00:00:00"/>
    <n v="42.141677178145621"/>
    <n v="0"/>
    <s v="n/a"/>
    <s v="High Net Worth"/>
    <s v="N"/>
    <s v="Yes"/>
    <n v="7"/>
    <m/>
  </r>
  <r>
    <n v="9755"/>
    <n v="0"/>
    <x v="947"/>
    <n v="54"/>
    <d v="2017-11-06T00:00:00"/>
    <b v="1"/>
    <s v="Approved"/>
    <s v="Trek Bicycles"/>
    <s v="Road"/>
    <s v="medium"/>
    <s v="medium"/>
    <n v="290.62"/>
    <n v="215.14"/>
    <d v="2004-12-18T00:00:00"/>
    <n v="75.480000000000018"/>
    <s v="Female"/>
    <n v="73"/>
    <d v="1977-05-24T00:00:00"/>
    <n v="45.363594986047687"/>
    <s v="Senior Financial Analyst"/>
    <s v="Financial Services"/>
    <s v="High Net Worth"/>
    <s v="N"/>
    <s v="No"/>
    <n v="17"/>
    <m/>
  </r>
  <r>
    <n v="16346"/>
    <n v="95"/>
    <x v="947"/>
    <n v="109"/>
    <d v="2017-09-12T00:00:00"/>
    <b v="1"/>
    <s v="Approved"/>
    <s v="OHM Cycles"/>
    <s v="Touring"/>
    <s v="low"/>
    <s v="medium"/>
    <n v="1073.07"/>
    <n v="933.84"/>
    <d v="1997-01-25T00:00:00"/>
    <n v="139.2299999999999"/>
    <s v="Female"/>
    <n v="73"/>
    <d v="1977-05-24T00:00:00"/>
    <n v="45.363594986047687"/>
    <s v="Senior Financial Analyst"/>
    <s v="Financial Services"/>
    <s v="High Net Worth"/>
    <s v="N"/>
    <s v="No"/>
    <n v="17"/>
    <m/>
  </r>
  <r>
    <n v="7314"/>
    <n v="53"/>
    <x v="947"/>
    <n v="264"/>
    <d v="2017-04-10T00:00:00"/>
    <b v="1"/>
    <s v="Approved"/>
    <s v="Giant Bicycles"/>
    <s v="Standard"/>
    <s v="high"/>
    <s v="medium"/>
    <n v="1274.93"/>
    <n v="764.96"/>
    <d v="2007-08-04T00:00:00"/>
    <n v="509.97"/>
    <s v="Female"/>
    <n v="73"/>
    <d v="1977-05-24T00:00:00"/>
    <n v="45.363594986047687"/>
    <s v="Senior Financial Analyst"/>
    <s v="Financial Services"/>
    <s v="High Net Worth"/>
    <s v="N"/>
    <s v="No"/>
    <n v="17"/>
    <m/>
  </r>
  <r>
    <n v="10647"/>
    <n v="76"/>
    <x v="947"/>
    <n v="286"/>
    <d v="2017-03-19T00:00:00"/>
    <b v="0"/>
    <s v="Approved"/>
    <s v="WeareA2B"/>
    <s v="Road"/>
    <s v="low"/>
    <s v="small"/>
    <n v="1172.78"/>
    <n v="1043.77"/>
    <d v="2002-10-10T00:00:00"/>
    <n v="129.01"/>
    <s v="Female"/>
    <n v="73"/>
    <d v="1977-05-24T00:00:00"/>
    <n v="45.363594986047687"/>
    <s v="Senior Financial Analyst"/>
    <s v="Financial Services"/>
    <s v="High Net Worth"/>
    <s v="N"/>
    <s v="No"/>
    <n v="17"/>
    <m/>
  </r>
  <r>
    <n v="13949"/>
    <n v="59"/>
    <x v="947"/>
    <n v="291"/>
    <d v="2017-03-14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73"/>
    <d v="1977-05-24T00:00:00"/>
    <n v="45.363594986047687"/>
    <s v="Senior Financial Analyst"/>
    <s v="Financial Services"/>
    <s v="High Net Worth"/>
    <s v="N"/>
    <s v="No"/>
    <n v="17"/>
    <m/>
  </r>
  <r>
    <n v="5033"/>
    <n v="86"/>
    <x v="948"/>
    <n v="54"/>
    <d v="2017-11-06T00:00:00"/>
    <b v="0"/>
    <s v="Approved"/>
    <s v="Norco Bicycles"/>
    <s v="Road"/>
    <s v="high"/>
    <s v="large"/>
    <n v="774.53"/>
    <n v="464.72"/>
    <d v="2012-04-10T00:00:00"/>
    <n v="309.80999999999995"/>
    <s v="Male"/>
    <n v="83"/>
    <d v="1977-12-27T00:00:00"/>
    <n v="44.769074438419594"/>
    <s v="Information Systems Manager"/>
    <s v="Argiculture"/>
    <s v="High Net Worth"/>
    <s v="N"/>
    <s v="Yes"/>
    <n v="16"/>
    <m/>
  </r>
  <r>
    <n v="9966"/>
    <n v="56"/>
    <x v="949"/>
    <n v="69"/>
    <d v="2017-10-22T00:00:00"/>
    <b v="0"/>
    <s v="Approved"/>
    <s v="OHM Cycles"/>
    <s v="Standard"/>
    <s v="medium"/>
    <s v="medium"/>
    <n v="183.86"/>
    <n v="137.9"/>
    <d v="1997-10-04T00:00:00"/>
    <n v="45.960000000000008"/>
    <s v="Female"/>
    <n v="19"/>
    <d v="1961-09-10T00:00:00"/>
    <n v="61.075923753170976"/>
    <s v="Senior Financial Analyst"/>
    <s v="Financial Services"/>
    <s v="Affluent Customer"/>
    <s v="N"/>
    <s v="No"/>
    <n v="5"/>
    <m/>
  </r>
  <r>
    <n v="15767"/>
    <n v="69"/>
    <x v="949"/>
    <n v="158"/>
    <d v="2017-07-25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19"/>
    <d v="1961-09-10T00:00:00"/>
    <n v="61.075923753170976"/>
    <s v="Senior Financial Analyst"/>
    <s v="Financial Services"/>
    <s v="Affluent Customer"/>
    <s v="N"/>
    <s v="No"/>
    <n v="5"/>
    <m/>
  </r>
  <r>
    <n v="8985"/>
    <n v="77"/>
    <x v="949"/>
    <n v="193"/>
    <d v="2017-06-20T00:00:00"/>
    <b v="0"/>
    <s v="Approved"/>
    <s v="Norco Bicycles"/>
    <s v="Road"/>
    <s v="medium"/>
    <s v="large"/>
    <n v="1240.31"/>
    <n v="795.1"/>
    <d v="2011-01-10T00:00:00"/>
    <n v="445.20999999999992"/>
    <s v="Female"/>
    <n v="19"/>
    <d v="1961-09-10T00:00:00"/>
    <n v="61.075923753170976"/>
    <s v="Senior Financial Analyst"/>
    <s v="Financial Services"/>
    <s v="Affluent Customer"/>
    <s v="N"/>
    <s v="No"/>
    <n v="5"/>
    <m/>
  </r>
  <r>
    <n v="13224"/>
    <n v="61"/>
    <x v="949"/>
    <n v="209"/>
    <d v="2017-06-04T00:00:00"/>
    <b v="1"/>
    <s v="Approved"/>
    <s v="OHM Cycles"/>
    <s v="Standard"/>
    <s v="low"/>
    <s v="medium"/>
    <n v="71.16"/>
    <n v="56.93"/>
    <d v="2015-06-17T00:00:00"/>
    <n v="14.229999999999997"/>
    <s v="Female"/>
    <n v="19"/>
    <d v="1961-09-10T00:00:00"/>
    <n v="61.075923753170976"/>
    <s v="Senior Financial Analyst"/>
    <s v="Financial Services"/>
    <s v="Affluent Customer"/>
    <s v="N"/>
    <s v="No"/>
    <n v="5"/>
    <m/>
  </r>
  <r>
    <n v="18010"/>
    <n v="80"/>
    <x v="950"/>
    <n v="46"/>
    <d v="2017-11-14T00:00:00"/>
    <b v="1"/>
    <s v="Approved"/>
    <s v="Trek Bicycles"/>
    <s v="Standard"/>
    <s v="medium"/>
    <s v="large"/>
    <n v="1469.44"/>
    <n v="596.54999999999995"/>
    <d v="2010-11-05T00:00:00"/>
    <n v="872.8900000000001"/>
    <s v="Male"/>
    <n v="6"/>
    <d v="1970-03-06T00:00:00"/>
    <n v="52.585512794583977"/>
    <n v="0"/>
    <s v="Retail"/>
    <s v="High Net Worth"/>
    <s v="N"/>
    <s v="Yes"/>
    <n v="4"/>
    <m/>
  </r>
  <r>
    <n v="2960"/>
    <n v="95"/>
    <x v="950"/>
    <n v="113"/>
    <d v="2017-09-08T00:00:00"/>
    <b v="1"/>
    <s v="Approved"/>
    <s v="OHM Cycles"/>
    <s v="Touring"/>
    <s v="low"/>
    <s v="medium"/>
    <n v="1073.07"/>
    <n v="933.84"/>
    <d v="1998-12-16T00:00:00"/>
    <n v="139.2299999999999"/>
    <s v="Male"/>
    <n v="6"/>
    <d v="1970-03-06T00:00:00"/>
    <n v="52.585512794583977"/>
    <n v="0"/>
    <s v="Retail"/>
    <s v="High Net Worth"/>
    <s v="N"/>
    <s v="Yes"/>
    <n v="4"/>
    <m/>
  </r>
  <r>
    <n v="620"/>
    <n v="89"/>
    <x v="950"/>
    <n v="191"/>
    <d v="2017-06-22T00:00:00"/>
    <b v="0"/>
    <s v="Approved"/>
    <s v="Giant Bicycles"/>
    <s v="Standard"/>
    <s v="medium"/>
    <s v="large"/>
    <n v="1812.75"/>
    <n v="582.48"/>
    <d v="2010-06-07T00:00:00"/>
    <n v="1230.27"/>
    <s v="Male"/>
    <n v="6"/>
    <d v="1970-03-06T00:00:00"/>
    <n v="52.585512794583977"/>
    <n v="0"/>
    <s v="Retail"/>
    <s v="High Net Worth"/>
    <s v="N"/>
    <s v="Yes"/>
    <n v="4"/>
    <m/>
  </r>
  <r>
    <n v="15708"/>
    <n v="92"/>
    <x v="950"/>
    <n v="235"/>
    <d v="2017-05-09T00:00:00"/>
    <b v="1"/>
    <s v="Approved"/>
    <s v="WeareA2B"/>
    <s v="Touring"/>
    <s v="medium"/>
    <s v="large"/>
    <n v="1890.39"/>
    <n v="260.14"/>
    <d v="2011-08-24T00:00:00"/>
    <n v="1630.25"/>
    <s v="Male"/>
    <n v="6"/>
    <d v="1970-03-06T00:00:00"/>
    <n v="52.585512794583977"/>
    <n v="0"/>
    <s v="Retail"/>
    <s v="High Net Worth"/>
    <s v="N"/>
    <s v="Yes"/>
    <n v="4"/>
    <m/>
  </r>
  <r>
    <n v="1840"/>
    <n v="99"/>
    <x v="950"/>
    <n v="238"/>
    <d v="2017-05-06T00:00:00"/>
    <b v="0"/>
    <s v="Approved"/>
    <s v="Trek Bicycles"/>
    <s v="Road"/>
    <s v="low"/>
    <s v="small"/>
    <n v="1720.7"/>
    <n v="1531.42"/>
    <d v="2001-11-25T00:00:00"/>
    <n v="189.27999999999997"/>
    <s v="Male"/>
    <n v="6"/>
    <d v="1970-03-06T00:00:00"/>
    <n v="52.585512794583977"/>
    <n v="0"/>
    <s v="Retail"/>
    <s v="High Net Worth"/>
    <s v="N"/>
    <s v="Yes"/>
    <n v="4"/>
    <m/>
  </r>
  <r>
    <n v="14120"/>
    <n v="90"/>
    <x v="950"/>
    <n v="340"/>
    <d v="2017-01-24T00:00:00"/>
    <b v="0"/>
    <s v="Approved"/>
    <s v="Solex"/>
    <s v="Standard"/>
    <s v="low"/>
    <s v="medium"/>
    <n v="945.04"/>
    <n v="507.58"/>
    <d v="1999-07-20T00:00:00"/>
    <n v="437.46"/>
    <s v="Male"/>
    <n v="6"/>
    <d v="1970-03-06T00:00:00"/>
    <n v="52.585512794583977"/>
    <n v="0"/>
    <s v="Retail"/>
    <s v="High Net Worth"/>
    <s v="N"/>
    <s v="Yes"/>
    <n v="4"/>
    <m/>
  </r>
  <r>
    <n v="12247"/>
    <n v="73"/>
    <x v="951"/>
    <n v="121"/>
    <d v="2017-08-31T00:00:00"/>
    <b v="0"/>
    <s v="Approved"/>
    <s v="Solex"/>
    <s v="Standard"/>
    <s v="medium"/>
    <s v="medium"/>
    <n v="1945.43"/>
    <n v="333.18"/>
    <d v="2002-08-31T00:00:00"/>
    <n v="1612.25"/>
    <s v="Female"/>
    <n v="73"/>
    <d v="1965-04-12T00:00:00"/>
    <n v="57.48688265728056"/>
    <s v="Desktop Support Technician"/>
    <s v="Telecommunications"/>
    <s v="Mass Customer"/>
    <s v="N"/>
    <s v="No"/>
    <n v="19"/>
    <m/>
  </r>
  <r>
    <n v="7452"/>
    <n v="13"/>
    <x v="951"/>
    <n v="134"/>
    <d v="2017-08-18T00:00:00"/>
    <b v="1"/>
    <s v="Approved"/>
    <s v="Solex"/>
    <s v="Standard"/>
    <s v="medium"/>
    <s v="medium"/>
    <n v="1163.8900000000001"/>
    <n v="589.27"/>
    <d v="2016-07-09T00:00:00"/>
    <n v="574.62000000000012"/>
    <s v="Female"/>
    <n v="73"/>
    <d v="1965-04-12T00:00:00"/>
    <n v="57.48688265728056"/>
    <s v="Desktop Support Technician"/>
    <s v="Telecommunications"/>
    <s v="Mass Customer"/>
    <s v="N"/>
    <s v="No"/>
    <n v="19"/>
    <m/>
  </r>
  <r>
    <n v="1985"/>
    <n v="62"/>
    <x v="951"/>
    <n v="147"/>
    <d v="2017-08-05T00:00:00"/>
    <b v="1"/>
    <s v="Approved"/>
    <s v="Solex"/>
    <s v="Standard"/>
    <s v="medium"/>
    <s v="medium"/>
    <n v="478.16"/>
    <n v="298.72000000000003"/>
    <d v="1993-06-23T00:00:00"/>
    <n v="179.44"/>
    <s v="Female"/>
    <n v="73"/>
    <d v="1965-04-12T00:00:00"/>
    <n v="57.48688265728056"/>
    <s v="Desktop Support Technician"/>
    <s v="Telecommunications"/>
    <s v="Mass Customer"/>
    <s v="N"/>
    <s v="No"/>
    <n v="19"/>
    <m/>
  </r>
  <r>
    <n v="13794"/>
    <n v="56"/>
    <x v="951"/>
    <n v="200"/>
    <d v="2017-06-13T00:00:00"/>
    <b v="0"/>
    <s v="Approved"/>
    <s v="OHM Cycles"/>
    <s v="Standard"/>
    <s v="medium"/>
    <s v="medium"/>
    <n v="183.86"/>
    <n v="137.9"/>
    <d v="1997-10-04T00:00:00"/>
    <n v="45.960000000000008"/>
    <s v="Female"/>
    <n v="73"/>
    <d v="1965-04-12T00:00:00"/>
    <n v="57.48688265728056"/>
    <s v="Desktop Support Technician"/>
    <s v="Telecommunications"/>
    <s v="Mass Customer"/>
    <s v="N"/>
    <s v="No"/>
    <n v="19"/>
    <m/>
  </r>
  <r>
    <n v="9130"/>
    <n v="35"/>
    <x v="951"/>
    <n v="203"/>
    <d v="2017-06-10T00:00:00"/>
    <b v="1"/>
    <s v="Approved"/>
    <s v="Trek Bicycles"/>
    <s v="Standard"/>
    <s v="low"/>
    <s v="medium"/>
    <n v="1057.51"/>
    <n v="154.4"/>
    <d v="1994-07-12T00:00:00"/>
    <n v="903.11"/>
    <s v="Female"/>
    <n v="73"/>
    <d v="1965-04-12T00:00:00"/>
    <n v="57.48688265728056"/>
    <s v="Desktop Support Technician"/>
    <s v="Telecommunications"/>
    <s v="Mass Customer"/>
    <s v="N"/>
    <s v="No"/>
    <n v="19"/>
    <m/>
  </r>
  <r>
    <n v="7119"/>
    <n v="98"/>
    <x v="951"/>
    <n v="219"/>
    <d v="2017-05-25T00:00:00"/>
    <b v="1"/>
    <s v="Approved"/>
    <s v="Trek Bicycles"/>
    <s v="Standard"/>
    <s v="high"/>
    <s v="medium"/>
    <n v="358.39"/>
    <n v="215.03"/>
    <d v="2004-01-16T00:00:00"/>
    <n v="143.35999999999999"/>
    <s v="Female"/>
    <n v="73"/>
    <d v="1965-04-12T00:00:00"/>
    <n v="57.48688265728056"/>
    <s v="Desktop Support Technician"/>
    <s v="Telecommunications"/>
    <s v="Mass Customer"/>
    <s v="N"/>
    <s v="No"/>
    <n v="19"/>
    <m/>
  </r>
  <r>
    <n v="4175"/>
    <n v="51"/>
    <x v="951"/>
    <n v="222"/>
    <d v="2017-05-22T00:00:00"/>
    <b v="1"/>
    <s v="Approved"/>
    <s v="OHM Cycles"/>
    <s v="Standard"/>
    <s v="high"/>
    <s v="medium"/>
    <n v="2005.66"/>
    <n v="1203.4000000000001"/>
    <d v="2012-04-10T00:00:00"/>
    <n v="802.26"/>
    <s v="Female"/>
    <n v="73"/>
    <d v="1965-04-12T00:00:00"/>
    <n v="57.48688265728056"/>
    <s v="Desktop Support Technician"/>
    <s v="Telecommunications"/>
    <s v="Mass Customer"/>
    <s v="N"/>
    <s v="No"/>
    <n v="19"/>
    <m/>
  </r>
  <r>
    <n v="11673"/>
    <n v="73"/>
    <x v="952"/>
    <n v="98"/>
    <d v="2017-09-23T00:00:00"/>
    <b v="1"/>
    <s v="Approved"/>
    <s v="Solex"/>
    <s v="Standard"/>
    <s v="medium"/>
    <s v="medium"/>
    <n v="1945.43"/>
    <n v="333.18"/>
    <d v="2011-01-10T00:00:00"/>
    <n v="1612.25"/>
    <s v="Male"/>
    <n v="28"/>
    <d v="1973-01-05T00:00:00"/>
    <n v="49.747156630200415"/>
    <s v="Associate Professor"/>
    <s v="n/a"/>
    <s v="Affluent Customer"/>
    <s v="N"/>
    <s v="Yes"/>
    <n v="14"/>
    <m/>
  </r>
  <r>
    <n v="11628"/>
    <n v="39"/>
    <x v="952"/>
    <n v="211"/>
    <d v="2017-06-02T00:00:00"/>
    <b v="1"/>
    <s v="Approved"/>
    <s v="Giant Bicycles"/>
    <s v="Standard"/>
    <s v="medium"/>
    <s v="large"/>
    <n v="1812.75"/>
    <n v="582.48"/>
    <d v="2008-03-19T00:00:00"/>
    <n v="1230.27"/>
    <s v="Male"/>
    <n v="28"/>
    <d v="1973-01-05T00:00:00"/>
    <n v="49.747156630200415"/>
    <s v="Associate Professor"/>
    <s v="n/a"/>
    <s v="Affluent Customer"/>
    <s v="N"/>
    <s v="Yes"/>
    <n v="14"/>
    <m/>
  </r>
  <r>
    <n v="18902"/>
    <n v="67"/>
    <x v="952"/>
    <n v="279"/>
    <d v="2017-03-26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28"/>
    <d v="1973-01-05T00:00:00"/>
    <n v="49.747156630200415"/>
    <s v="Associate Professor"/>
    <s v="n/a"/>
    <s v="Affluent Customer"/>
    <s v="N"/>
    <s v="Yes"/>
    <n v="14"/>
    <m/>
  </r>
  <r>
    <n v="7177"/>
    <n v="55"/>
    <x v="952"/>
    <n v="304"/>
    <d v="2017-03-01T00:00:00"/>
    <b v="0"/>
    <s v="Approved"/>
    <s v="Trek Bicycles"/>
    <s v="Road"/>
    <s v="medium"/>
    <s v="large"/>
    <n v="1894.19"/>
    <n v="598.76"/>
    <d v="1998-12-17T00:00:00"/>
    <n v="1295.43"/>
    <s v="Male"/>
    <n v="28"/>
    <d v="1973-01-05T00:00:00"/>
    <n v="49.747156630200415"/>
    <s v="Associate Professor"/>
    <s v="n/a"/>
    <s v="Affluent Customer"/>
    <s v="N"/>
    <s v="Yes"/>
    <n v="14"/>
    <m/>
  </r>
  <r>
    <n v="5022"/>
    <n v="89"/>
    <x v="953"/>
    <m/>
    <d v="2017-06-08T00:00:00"/>
    <m/>
    <s v="Approved"/>
    <s v="WeareA2B"/>
    <s v="Touring"/>
    <s v="medium"/>
    <s v="large"/>
    <n v="1362.99"/>
    <n v="57.74"/>
    <n v="34079"/>
    <m/>
    <m/>
    <m/>
    <m/>
    <m/>
    <m/>
    <m/>
    <m/>
    <m/>
    <m/>
    <m/>
    <m/>
  </r>
  <r>
    <n v="19601"/>
    <n v="1"/>
    <x v="952"/>
    <n v="335"/>
    <d v="2017-01-29T00:00:00"/>
    <b v="0"/>
    <s v="Approved"/>
    <s v="Giant Bicycles"/>
    <s v="Standard"/>
    <s v="medium"/>
    <s v="medium"/>
    <n v="1403.5"/>
    <n v="954.82"/>
    <d v="2012-12-02T00:00:00"/>
    <n v="448.67999999999995"/>
    <s v="Male"/>
    <n v="28"/>
    <d v="1973-01-05T00:00:00"/>
    <n v="49.747156630200415"/>
    <s v="Associate Professor"/>
    <s v="n/a"/>
    <s v="Affluent Customer"/>
    <s v="N"/>
    <s v="Yes"/>
    <n v="14"/>
    <m/>
  </r>
  <r>
    <n v="8697"/>
    <n v="51"/>
    <x v="790"/>
    <n v="293"/>
    <d v="2017-03-12T00:00:00"/>
    <b v="1"/>
    <s v="Approved"/>
    <s v="OHM Cycles"/>
    <s v="Standard"/>
    <s v="high"/>
    <s v="medium"/>
    <n v="2005.66"/>
    <n v="1203.4000000000001"/>
    <d v="2012-04-10T00:00:00"/>
    <n v="802.26"/>
    <s v="Female"/>
    <n v="12"/>
    <d v="1973-05-10T00:00:00"/>
    <n v="49.404690876458645"/>
    <s v="VP Marketing"/>
    <s v="n/a"/>
    <s v="Mass Customer"/>
    <s v="N"/>
    <s v="No"/>
    <n v="17"/>
    <m/>
  </r>
  <r>
    <n v="15773"/>
    <n v="3"/>
    <x v="790"/>
    <n v="294"/>
    <d v="2017-03-11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12"/>
    <d v="1973-05-10T00:00:00"/>
    <n v="49.404690876458645"/>
    <s v="VP Marketing"/>
    <s v="n/a"/>
    <s v="Mass Customer"/>
    <s v="N"/>
    <s v="No"/>
    <n v="17"/>
    <m/>
  </r>
  <r>
    <n v="548"/>
    <n v="89"/>
    <x v="790"/>
    <n v="299"/>
    <d v="2017-03-06T00:00:00"/>
    <b v="1"/>
    <s v="Approved"/>
    <s v="WeareA2B"/>
    <s v="Touring"/>
    <s v="medium"/>
    <s v="large"/>
    <n v="1362.99"/>
    <n v="57.74"/>
    <d v="1993-04-20T00:00:00"/>
    <n v="1305.25"/>
    <s v="Female"/>
    <n v="12"/>
    <d v="1973-05-10T00:00:00"/>
    <n v="49.404690876458645"/>
    <s v="VP Marketing"/>
    <s v="n/a"/>
    <s v="Mass Customer"/>
    <s v="N"/>
    <s v="No"/>
    <n v="17"/>
    <m/>
  </r>
  <r>
    <n v="11862"/>
    <n v="76"/>
    <x v="790"/>
    <n v="333"/>
    <d v="2017-01-31T00:00:00"/>
    <b v="1"/>
    <s v="Approved"/>
    <s v="WeareA2B"/>
    <s v="Standard"/>
    <s v="low"/>
    <s v="medium"/>
    <n v="642.30999999999995"/>
    <n v="513.85"/>
    <d v="2014-10-10T00:00:00"/>
    <n v="128.45999999999992"/>
    <s v="Female"/>
    <n v="12"/>
    <d v="1973-05-10T00:00:00"/>
    <n v="49.404690876458645"/>
    <s v="VP Marketing"/>
    <s v="n/a"/>
    <s v="Mass Customer"/>
    <s v="N"/>
    <s v="No"/>
    <n v="17"/>
    <m/>
  </r>
  <r>
    <n v="6375"/>
    <n v="45"/>
    <x v="790"/>
    <n v="361"/>
    <d v="2017-01-03T00:00:00"/>
    <b v="1"/>
    <s v="Approved"/>
    <s v="Solex"/>
    <s v="Standard"/>
    <s v="medium"/>
    <s v="medium"/>
    <n v="441.49"/>
    <n v="84.99"/>
    <d v="1993-04-12T00:00:00"/>
    <n v="356.5"/>
    <s v="Female"/>
    <n v="12"/>
    <d v="1973-05-10T00:00:00"/>
    <n v="49.404690876458645"/>
    <s v="VP Marketing"/>
    <s v="n/a"/>
    <s v="Mass Customer"/>
    <s v="N"/>
    <s v="No"/>
    <n v="17"/>
    <m/>
  </r>
  <r>
    <n v="5029"/>
    <n v="0"/>
    <x v="386"/>
    <m/>
    <d v="2017-03-25T00:00:00"/>
    <m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</r>
  <r>
    <n v="10343"/>
    <n v="10"/>
    <x v="954"/>
    <n v="83"/>
    <d v="2017-10-08T00:00:00"/>
    <b v="1"/>
    <s v="Approved"/>
    <s v="WeareA2B"/>
    <s v="Touring"/>
    <s v="medium"/>
    <s v="medium"/>
    <n v="1466.68"/>
    <n v="363.25"/>
    <d v="2007-08-04T00:00:00"/>
    <n v="1103.43"/>
    <s v="Female"/>
    <n v="84"/>
    <d v="1979-07-18T00:00:00"/>
    <n v="43.21291005485795"/>
    <s v="VP Accounting"/>
    <s v="Financial Services"/>
    <s v="Mass Customer"/>
    <s v="N"/>
    <s v="Yes"/>
    <n v="11"/>
    <m/>
  </r>
  <r>
    <n v="17735"/>
    <n v="11"/>
    <x v="954"/>
    <n v="163"/>
    <d v="2017-07-20T00:00:00"/>
    <b v="0"/>
    <s v="Approved"/>
    <s v="Giant Bicycles"/>
    <s v="Standard"/>
    <s v="high"/>
    <s v="medium"/>
    <n v="1274.93"/>
    <n v="764.96"/>
    <d v="2007-08-04T00:00:00"/>
    <n v="509.97"/>
    <s v="Female"/>
    <n v="84"/>
    <d v="1979-07-18T00:00:00"/>
    <n v="43.21291005485795"/>
    <s v="VP Accounting"/>
    <s v="Financial Services"/>
    <s v="Mass Customer"/>
    <s v="N"/>
    <s v="Yes"/>
    <n v="11"/>
    <m/>
  </r>
  <r>
    <n v="14111"/>
    <n v="7"/>
    <x v="954"/>
    <n v="193"/>
    <d v="2017-06-20T00:00:00"/>
    <b v="1"/>
    <s v="Approved"/>
    <s v="Trek Bicycles"/>
    <s v="Road"/>
    <s v="low"/>
    <s v="medium"/>
    <n v="980.37"/>
    <n v="234.43"/>
    <d v="2016-07-09T00:00:00"/>
    <n v="745.94"/>
    <s v="Female"/>
    <n v="84"/>
    <d v="1979-07-18T00:00:00"/>
    <n v="43.21291005485795"/>
    <s v="VP Accounting"/>
    <s v="Financial Services"/>
    <s v="Mass Customer"/>
    <s v="N"/>
    <s v="Yes"/>
    <n v="11"/>
    <m/>
  </r>
  <r>
    <n v="8363"/>
    <n v="30"/>
    <x v="954"/>
    <n v="274"/>
    <d v="2017-03-31T00:00:00"/>
    <b v="1"/>
    <s v="Approved"/>
    <s v="Solex"/>
    <s v="Standard"/>
    <s v="high"/>
    <s v="medium"/>
    <n v="748.17"/>
    <n v="448.9"/>
    <d v="1992-10-11T00:00:00"/>
    <n v="299.27"/>
    <s v="Female"/>
    <n v="84"/>
    <d v="1979-07-18T00:00:00"/>
    <n v="43.21291005485795"/>
    <s v="VP Accounting"/>
    <s v="Financial Services"/>
    <s v="Mass Customer"/>
    <s v="N"/>
    <s v="Yes"/>
    <n v="11"/>
    <m/>
  </r>
  <r>
    <n v="214"/>
    <n v="46"/>
    <x v="954"/>
    <n v="283"/>
    <d v="2017-03-22T00:00:00"/>
    <b v="1"/>
    <s v="Approved"/>
    <s v="Solex"/>
    <s v="Standard"/>
    <s v="low"/>
    <s v="medium"/>
    <n v="1289.8499999999999"/>
    <n v="74.510000000000005"/>
    <d v="2012-04-10T00:00:00"/>
    <n v="1215.3399999999999"/>
    <s v="Female"/>
    <n v="84"/>
    <d v="1979-07-18T00:00:00"/>
    <n v="43.21291005485795"/>
    <s v="VP Accounting"/>
    <s v="Financial Services"/>
    <s v="Mass Customer"/>
    <s v="N"/>
    <s v="Yes"/>
    <n v="11"/>
    <m/>
  </r>
  <r>
    <n v="9434"/>
    <n v="44"/>
    <x v="954"/>
    <n v="295"/>
    <d v="2017-03-10T00:00:00"/>
    <b v="0"/>
    <s v="Approved"/>
    <s v="WeareA2B"/>
    <s v="Standard"/>
    <s v="medium"/>
    <s v="medium"/>
    <n v="1769.64"/>
    <n v="108.76"/>
    <d v="2011-05-09T00:00:00"/>
    <n v="1660.88"/>
    <s v="Female"/>
    <n v="84"/>
    <d v="1979-07-18T00:00:00"/>
    <n v="43.21291005485795"/>
    <s v="VP Accounting"/>
    <s v="Financial Services"/>
    <s v="Mass Customer"/>
    <s v="N"/>
    <s v="Yes"/>
    <n v="11"/>
    <m/>
  </r>
  <r>
    <n v="18715"/>
    <n v="13"/>
    <x v="955"/>
    <n v="100"/>
    <d v="2017-09-21T00:00:00"/>
    <b v="1"/>
    <s v="Approved"/>
    <s v="Solex"/>
    <s v="Standard"/>
    <s v="medium"/>
    <s v="medium"/>
    <n v="1163.8900000000001"/>
    <n v="589.27"/>
    <d v="2016-07-09T00:00:00"/>
    <n v="574.62000000000012"/>
    <s v="Male"/>
    <n v="63"/>
    <d v="1964-01-29T00:00:00"/>
    <n v="58.689622383625071"/>
    <s v="Pharmacist"/>
    <s v="Health"/>
    <s v="Mass Customer"/>
    <s v="N"/>
    <s v="No"/>
    <n v="6"/>
    <m/>
  </r>
  <r>
    <n v="18980"/>
    <n v="7"/>
    <x v="955"/>
    <n v="204"/>
    <d v="2017-06-09T00:00:00"/>
    <b v="0"/>
    <s v="Approved"/>
    <s v="Trek Bicycles"/>
    <s v="Road"/>
    <s v="low"/>
    <s v="medium"/>
    <n v="980.37"/>
    <n v="234.43"/>
    <d v="2004-09-28T00:00:00"/>
    <n v="745.94"/>
    <s v="Male"/>
    <n v="63"/>
    <d v="1964-01-29T00:00:00"/>
    <n v="58.689622383625071"/>
    <s v="Pharmacist"/>
    <s v="Health"/>
    <s v="Mass Customer"/>
    <s v="N"/>
    <s v="No"/>
    <n v="6"/>
    <m/>
  </r>
  <r>
    <n v="12906"/>
    <n v="12"/>
    <x v="955"/>
    <n v="225"/>
    <d v="2017-05-19T00:00:00"/>
    <b v="0"/>
    <s v="Approved"/>
    <s v="WeareA2B"/>
    <s v="Standard"/>
    <s v="medium"/>
    <s v="medium"/>
    <n v="1231.1500000000001"/>
    <n v="161.6"/>
    <d v="2004-08-17T00:00:00"/>
    <n v="1069.5500000000002"/>
    <s v="Male"/>
    <n v="63"/>
    <d v="1964-01-29T00:00:00"/>
    <n v="58.689622383625071"/>
    <s v="Pharmacist"/>
    <s v="Health"/>
    <s v="Mass Customer"/>
    <s v="N"/>
    <s v="No"/>
    <n v="6"/>
    <m/>
  </r>
  <r>
    <n v="6631"/>
    <n v="90"/>
    <x v="955"/>
    <n v="226"/>
    <d v="2017-05-18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63"/>
    <d v="1964-01-29T00:00:00"/>
    <n v="58.689622383625071"/>
    <s v="Pharmacist"/>
    <s v="Health"/>
    <s v="Mass Customer"/>
    <s v="N"/>
    <s v="No"/>
    <n v="6"/>
    <m/>
  </r>
  <r>
    <n v="14292"/>
    <n v="6"/>
    <x v="955"/>
    <n v="239"/>
    <d v="2017-05-05T00:00:00"/>
    <b v="1"/>
    <s v="Approved"/>
    <s v="OHM Cycles"/>
    <s v="Standard"/>
    <s v="high"/>
    <s v="medium"/>
    <n v="227.88"/>
    <n v="136.72999999999999"/>
    <d v="2003-02-07T00:00:00"/>
    <n v="91.15"/>
    <s v="Male"/>
    <n v="63"/>
    <d v="1964-01-29T00:00:00"/>
    <n v="58.689622383625071"/>
    <s v="Pharmacist"/>
    <s v="Health"/>
    <s v="Mass Customer"/>
    <s v="N"/>
    <s v="No"/>
    <n v="6"/>
    <m/>
  </r>
  <r>
    <n v="1846"/>
    <n v="21"/>
    <x v="955"/>
    <n v="250"/>
    <d v="2017-04-24T00:00:00"/>
    <b v="0"/>
    <s v="Approved"/>
    <s v="Solex"/>
    <s v="Standard"/>
    <s v="medium"/>
    <s v="large"/>
    <n v="1071.23"/>
    <n v="380.74"/>
    <d v="1996-04-05T00:00:00"/>
    <n v="690.49"/>
    <s v="Male"/>
    <n v="63"/>
    <d v="1964-01-29T00:00:00"/>
    <n v="58.689622383625071"/>
    <s v="Pharmacist"/>
    <s v="Health"/>
    <s v="Mass Customer"/>
    <s v="N"/>
    <s v="No"/>
    <n v="6"/>
    <m/>
  </r>
  <r>
    <n v="4954"/>
    <n v="13"/>
    <x v="955"/>
    <n v="277"/>
    <d v="2017-03-28T00:00:00"/>
    <b v="1"/>
    <s v="Approved"/>
    <s v="Solex"/>
    <s v="Standard"/>
    <s v="medium"/>
    <s v="medium"/>
    <n v="1163.8900000000001"/>
    <n v="589.27"/>
    <d v="2016-07-09T00:00:00"/>
    <n v="574.62000000000012"/>
    <s v="Male"/>
    <n v="63"/>
    <d v="1964-01-29T00:00:00"/>
    <n v="58.689622383625071"/>
    <s v="Pharmacist"/>
    <s v="Health"/>
    <s v="Mass Customer"/>
    <s v="N"/>
    <s v="No"/>
    <n v="6"/>
    <m/>
  </r>
  <r>
    <n v="2701"/>
    <n v="68"/>
    <x v="956"/>
    <n v="54"/>
    <d v="2017-11-06T00:00:00"/>
    <b v="1"/>
    <s v="Approved"/>
    <s v="OHM Cycles"/>
    <s v="Standard"/>
    <s v="medium"/>
    <s v="medium"/>
    <n v="1636.9"/>
    <n v="44.71"/>
    <d v="1995-10-24T00:00:00"/>
    <n v="1592.19"/>
    <s v="Female"/>
    <n v="40"/>
    <d v="1992-01-20T00:00:00"/>
    <n v="30.695101835362752"/>
    <n v="0"/>
    <s v="n/a"/>
    <s v="Mass Customer"/>
    <s v="N"/>
    <s v="Yes"/>
    <n v="5"/>
    <m/>
  </r>
  <r>
    <n v="5079"/>
    <n v="19"/>
    <x v="956"/>
    <n v="64"/>
    <d v="2017-10-27T00:00:00"/>
    <b v="1"/>
    <s v="Approved"/>
    <s v="OHM Cycles"/>
    <s v="Road"/>
    <s v="high"/>
    <s v="large"/>
    <n v="12.01"/>
    <n v="7.21"/>
    <d v="2011-05-07T00:00:00"/>
    <n v="4.8"/>
    <s v="Female"/>
    <n v="40"/>
    <d v="1992-01-20T00:00:00"/>
    <n v="30.695101835362752"/>
    <n v="0"/>
    <s v="n/a"/>
    <s v="Mass Customer"/>
    <s v="N"/>
    <s v="Yes"/>
    <n v="5"/>
    <m/>
  </r>
  <r>
    <n v="13402"/>
    <n v="82"/>
    <x v="956"/>
    <n v="105"/>
    <d v="2017-09-16T00:00:00"/>
    <b v="0"/>
    <s v="Approved"/>
    <s v="Norco Bicycles"/>
    <s v="Standard"/>
    <s v="high"/>
    <s v="medium"/>
    <n v="1148.6400000000001"/>
    <n v="689.18"/>
    <d v="2004-12-18T00:00:00"/>
    <n v="459.46000000000015"/>
    <s v="Female"/>
    <n v="40"/>
    <d v="1992-01-20T00:00:00"/>
    <n v="30.695101835362752"/>
    <n v="0"/>
    <s v="n/a"/>
    <s v="Mass Customer"/>
    <s v="N"/>
    <s v="Yes"/>
    <n v="5"/>
    <m/>
  </r>
  <r>
    <n v="13906"/>
    <n v="5"/>
    <x v="956"/>
    <n v="110"/>
    <d v="2017-09-11T00:00:00"/>
    <b v="1"/>
    <s v="Approved"/>
    <s v="Trek Bicycles"/>
    <s v="Mountain"/>
    <s v="low"/>
    <s v="medium"/>
    <n v="574.64"/>
    <n v="459.71"/>
    <d v="2011-04-16T00:00:00"/>
    <n v="114.93"/>
    <s v="Female"/>
    <n v="40"/>
    <d v="1992-01-20T00:00:00"/>
    <n v="30.695101835362752"/>
    <n v="0"/>
    <s v="n/a"/>
    <s v="Mass Customer"/>
    <s v="N"/>
    <s v="Yes"/>
    <n v="5"/>
    <m/>
  </r>
  <r>
    <n v="6629"/>
    <n v="20"/>
    <x v="956"/>
    <n v="286"/>
    <d v="2017-03-19T00:00:00"/>
    <b v="0"/>
    <s v="Approved"/>
    <s v="Trek Bicycles"/>
    <s v="Standard"/>
    <s v="medium"/>
    <s v="small"/>
    <n v="1775.81"/>
    <n v="1580.47"/>
    <d v="2011-05-07T00:00:00"/>
    <n v="195.33999999999992"/>
    <s v="Female"/>
    <n v="40"/>
    <d v="1992-01-20T00:00:00"/>
    <n v="30.695101835362752"/>
    <n v="0"/>
    <s v="n/a"/>
    <s v="Mass Customer"/>
    <s v="N"/>
    <s v="Yes"/>
    <n v="5"/>
    <m/>
  </r>
  <r>
    <n v="8802"/>
    <n v="33"/>
    <x v="956"/>
    <n v="295"/>
    <d v="2017-03-10T00:00:00"/>
    <b v="1"/>
    <s v="Approved"/>
    <s v="Giant Bicycles"/>
    <s v="Standard"/>
    <s v="medium"/>
    <s v="small"/>
    <n v="1311.44"/>
    <n v="1167.18"/>
    <d v="2003-03-18T00:00:00"/>
    <n v="144.26"/>
    <s v="Female"/>
    <n v="40"/>
    <d v="1992-01-20T00:00:00"/>
    <n v="30.695101835362752"/>
    <n v="0"/>
    <s v="n/a"/>
    <s v="Mass Customer"/>
    <s v="N"/>
    <s v="Yes"/>
    <n v="5"/>
    <m/>
  </r>
  <r>
    <n v="14718"/>
    <n v="48"/>
    <x v="956"/>
    <n v="297"/>
    <d v="2017-03-08T00:00:00"/>
    <b v="0"/>
    <s v="Approved"/>
    <s v="WeareA2B"/>
    <s v="Standard"/>
    <s v="medium"/>
    <s v="medium"/>
    <n v="1762.96"/>
    <n v="950.52"/>
    <d v="2003-07-21T00:00:00"/>
    <n v="812.44"/>
    <s v="Female"/>
    <n v="40"/>
    <d v="1992-01-20T00:00:00"/>
    <n v="30.695101835362752"/>
    <n v="0"/>
    <s v="n/a"/>
    <s v="Mass Customer"/>
    <s v="N"/>
    <s v="Yes"/>
    <n v="5"/>
    <m/>
  </r>
  <r>
    <n v="9363"/>
    <n v="62"/>
    <x v="956"/>
    <n v="363"/>
    <d v="2017-01-01T00:00:00"/>
    <b v="0"/>
    <s v="Approved"/>
    <s v="Solex"/>
    <s v="Standard"/>
    <s v="medium"/>
    <s v="medium"/>
    <n v="478.16"/>
    <n v="298.72000000000003"/>
    <d v="1992-10-02T00:00:00"/>
    <n v="179.44"/>
    <s v="Female"/>
    <n v="40"/>
    <d v="1992-01-20T00:00:00"/>
    <n v="30.695101835362752"/>
    <n v="0"/>
    <s v="n/a"/>
    <s v="Mass Customer"/>
    <s v="N"/>
    <s v="Yes"/>
    <n v="5"/>
    <m/>
  </r>
  <r>
    <n v="4294"/>
    <n v="84"/>
    <x v="957"/>
    <n v="171"/>
    <d v="2017-07-12T00:00:00"/>
    <b v="0"/>
    <s v="Approved"/>
    <s v="Trek Bicycles"/>
    <s v="Road"/>
    <s v="medium"/>
    <s v="medium"/>
    <n v="290.62"/>
    <n v="215.14"/>
    <d v="2004-12-18T00:00:00"/>
    <n v="75.480000000000018"/>
    <s v="Female"/>
    <n v="47"/>
    <d v="1971-04-28T00:00:00"/>
    <n v="51.440307315131918"/>
    <s v="Structural Engineer"/>
    <s v="IT"/>
    <s v="Mass Customer"/>
    <s v="N"/>
    <s v="No"/>
    <n v="13"/>
    <m/>
  </r>
  <r>
    <n v="13750"/>
    <n v="21"/>
    <x v="958"/>
    <n v="31"/>
    <d v="2017-11-29T00:00:00"/>
    <b v="1"/>
    <s v="Approved"/>
    <s v="Solex"/>
    <s v="Standard"/>
    <s v="medium"/>
    <s v="large"/>
    <n v="1071.23"/>
    <n v="380.74"/>
    <d v="1991-08-05T00:00:00"/>
    <n v="690.49"/>
    <s v="Male"/>
    <n v="37"/>
    <d v="1959-12-23T00:00:00"/>
    <n v="62.793731972349057"/>
    <s v="Occupational Therapist"/>
    <s v="Health"/>
    <s v="Affluent Customer"/>
    <s v="N"/>
    <s v="Yes"/>
    <n v="20"/>
    <m/>
  </r>
  <r>
    <n v="19985"/>
    <n v="31"/>
    <x v="958"/>
    <n v="45"/>
    <d v="2017-11-15T00:00:00"/>
    <b v="1"/>
    <s v="Approved"/>
    <s v="Giant Bicycles"/>
    <s v="Standard"/>
    <s v="medium"/>
    <s v="medium"/>
    <n v="230.91"/>
    <n v="173.18"/>
    <d v="1994-07-12T00:00:00"/>
    <n v="57.72999999999999"/>
    <s v="Male"/>
    <n v="37"/>
    <d v="1959-12-23T00:00:00"/>
    <n v="62.793731972349057"/>
    <s v="Occupational Therapist"/>
    <s v="Health"/>
    <s v="Affluent Customer"/>
    <s v="N"/>
    <s v="Yes"/>
    <n v="20"/>
    <m/>
  </r>
  <r>
    <n v="16732"/>
    <n v="5"/>
    <x v="958"/>
    <n v="211"/>
    <d v="2017-06-02T00:00:00"/>
    <b v="1"/>
    <s v="Approved"/>
    <s v="Trek Bicycles"/>
    <s v="Mountain"/>
    <s v="low"/>
    <s v="medium"/>
    <n v="574.64"/>
    <n v="459.71"/>
    <d v="2014-03-03T00:00:00"/>
    <n v="114.93"/>
    <s v="Male"/>
    <n v="37"/>
    <d v="1959-12-23T00:00:00"/>
    <n v="62.793731972349057"/>
    <s v="Occupational Therapist"/>
    <s v="Health"/>
    <s v="Affluent Customer"/>
    <s v="N"/>
    <s v="Yes"/>
    <n v="20"/>
    <m/>
  </r>
  <r>
    <n v="4477"/>
    <n v="58"/>
    <x v="958"/>
    <n v="267"/>
    <d v="2017-04-07T00:00:00"/>
    <b v="1"/>
    <s v="Approved"/>
    <s v="OHM Cycles"/>
    <s v="Standard"/>
    <s v="medium"/>
    <s v="medium"/>
    <n v="912.52"/>
    <n v="141.4"/>
    <d v="2010-11-05T00:00:00"/>
    <n v="771.12"/>
    <s v="Male"/>
    <n v="37"/>
    <d v="1959-12-23T00:00:00"/>
    <n v="62.793731972349057"/>
    <s v="Occupational Therapist"/>
    <s v="Health"/>
    <s v="Affluent Customer"/>
    <s v="N"/>
    <s v="Yes"/>
    <n v="20"/>
    <m/>
  </r>
  <r>
    <n v="14662"/>
    <n v="68"/>
    <x v="958"/>
    <n v="296"/>
    <d v="2017-03-09T00:00:00"/>
    <b v="0"/>
    <s v="Approved"/>
    <s v="OHM Cycles"/>
    <s v="Standard"/>
    <s v="medium"/>
    <s v="medium"/>
    <n v="1636.9"/>
    <n v="44.71"/>
    <d v="2000-05-22T00:00:00"/>
    <n v="1592.19"/>
    <s v="Male"/>
    <n v="37"/>
    <d v="1959-12-23T00:00:00"/>
    <n v="62.793731972349057"/>
    <s v="Occupational Therapist"/>
    <s v="Health"/>
    <s v="Affluent Customer"/>
    <s v="N"/>
    <s v="Yes"/>
    <n v="20"/>
    <m/>
  </r>
  <r>
    <n v="15936"/>
    <n v="5"/>
    <x v="959"/>
    <n v="46"/>
    <d v="2017-11-14T00:00:00"/>
    <b v="1"/>
    <s v="Approved"/>
    <s v="Trek Bicycles"/>
    <s v="Mountain"/>
    <s v="low"/>
    <s v="medium"/>
    <n v="574.64"/>
    <n v="459.71"/>
    <d v="2004-08-17T00:00:00"/>
    <n v="114.93"/>
    <s v="Male"/>
    <n v="78"/>
    <d v="2001-05-05T00:00:00"/>
    <n v="21.39921142472096"/>
    <n v="0"/>
    <s v="Health"/>
    <s v="Mass Customer"/>
    <s v="N"/>
    <s v="Yes"/>
    <n v="1"/>
    <m/>
  </r>
  <r>
    <n v="6954"/>
    <n v="65"/>
    <x v="959"/>
    <n v="154"/>
    <d v="2017-07-29T00:00:00"/>
    <b v="1"/>
    <s v="Approved"/>
    <s v="WeareA2B"/>
    <s v="Standard"/>
    <s v="medium"/>
    <s v="medium"/>
    <n v="1807.45"/>
    <n v="778.69"/>
    <d v="1995-10-24T00:00:00"/>
    <n v="1028.76"/>
    <s v="Male"/>
    <n v="78"/>
    <d v="2001-05-05T00:00:00"/>
    <n v="21.39921142472096"/>
    <n v="0"/>
    <s v="Health"/>
    <s v="Mass Customer"/>
    <s v="N"/>
    <s v="Yes"/>
    <n v="1"/>
    <m/>
  </r>
  <r>
    <n v="9992"/>
    <n v="19"/>
    <x v="959"/>
    <n v="194"/>
    <d v="2017-06-19T00:00:00"/>
    <b v="1"/>
    <s v="Approved"/>
    <s v="OHM Cycles"/>
    <s v="Road"/>
    <s v="high"/>
    <s v="large"/>
    <n v="12.01"/>
    <n v="7.21"/>
    <d v="1993-05-26T00:00:00"/>
    <n v="4.8"/>
    <s v="Male"/>
    <n v="78"/>
    <d v="2001-05-05T00:00:00"/>
    <n v="21.39921142472096"/>
    <n v="0"/>
    <s v="Health"/>
    <s v="Mass Customer"/>
    <s v="N"/>
    <s v="Yes"/>
    <n v="1"/>
    <m/>
  </r>
  <r>
    <n v="3327"/>
    <n v="96"/>
    <x v="959"/>
    <n v="213"/>
    <d v="2017-05-31T00:00:00"/>
    <b v="0"/>
    <s v="Approved"/>
    <s v="WeareA2B"/>
    <s v="Road"/>
    <s v="low"/>
    <s v="small"/>
    <n v="1172.78"/>
    <n v="1043.77"/>
    <d v="2002-10-10T00:00:00"/>
    <n v="129.01"/>
    <s v="Male"/>
    <n v="78"/>
    <d v="2001-05-05T00:00:00"/>
    <n v="21.39921142472096"/>
    <n v="0"/>
    <s v="Health"/>
    <s v="Mass Customer"/>
    <s v="N"/>
    <s v="Yes"/>
    <n v="1"/>
    <m/>
  </r>
  <r>
    <n v="1459"/>
    <n v="42"/>
    <x v="959"/>
    <n v="230"/>
    <d v="2017-05-14T00:00:00"/>
    <b v="0"/>
    <s v="Approved"/>
    <s v="OHM Cycles"/>
    <s v="Road"/>
    <s v="medium"/>
    <s v="small"/>
    <n v="1810"/>
    <n v="1610.9"/>
    <d v="1993-04-12T00:00:00"/>
    <n v="199.09999999999991"/>
    <s v="Male"/>
    <n v="78"/>
    <d v="2001-05-05T00:00:00"/>
    <n v="21.39921142472096"/>
    <n v="0"/>
    <s v="Health"/>
    <s v="Mass Customer"/>
    <s v="N"/>
    <s v="Yes"/>
    <n v="1"/>
    <m/>
  </r>
  <r>
    <n v="5062"/>
    <n v="94"/>
    <x v="960"/>
    <m/>
    <d v="2017-11-12T00:00:00"/>
    <m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</r>
  <r>
    <n v="7673"/>
    <n v="72"/>
    <x v="959"/>
    <n v="245"/>
    <d v="2017-04-29T00:00:00"/>
    <b v="0"/>
    <s v="Approved"/>
    <s v="Norco Bicycles"/>
    <s v="Standard"/>
    <s v="medium"/>
    <s v="medium"/>
    <n v="360.4"/>
    <n v="270.3"/>
    <d v="2006-05-22T00:00:00"/>
    <n v="90.099999999999966"/>
    <s v="Male"/>
    <n v="78"/>
    <d v="2001-05-05T00:00:00"/>
    <n v="21.39921142472096"/>
    <n v="0"/>
    <s v="Health"/>
    <s v="Mass Customer"/>
    <s v="N"/>
    <s v="Yes"/>
    <n v="1"/>
    <m/>
  </r>
  <r>
    <n v="3471"/>
    <n v="15"/>
    <x v="959"/>
    <n v="278"/>
    <d v="2017-03-27T00:00:00"/>
    <b v="1"/>
    <s v="Approved"/>
    <s v="Norco Bicycles"/>
    <s v="Standard"/>
    <s v="low"/>
    <s v="medium"/>
    <n v="958.74"/>
    <n v="748.9"/>
    <d v="1996-11-09T00:00:00"/>
    <n v="209.84000000000003"/>
    <s v="Male"/>
    <n v="78"/>
    <d v="2001-05-05T00:00:00"/>
    <n v="21.39921142472096"/>
    <n v="0"/>
    <s v="Health"/>
    <s v="Mass Customer"/>
    <s v="N"/>
    <s v="Yes"/>
    <n v="1"/>
    <m/>
  </r>
  <r>
    <n v="5065"/>
    <n v="0"/>
    <x v="961"/>
    <m/>
    <d v="2017-06-14T00:00:00"/>
    <b v="0"/>
    <s v="Approved"/>
    <m/>
    <m/>
    <m/>
    <m/>
    <n v="237.44"/>
    <m/>
    <m/>
    <m/>
    <m/>
    <m/>
    <m/>
    <m/>
    <m/>
    <m/>
    <m/>
    <m/>
    <m/>
    <m/>
    <m/>
  </r>
  <r>
    <n v="10447"/>
    <n v="75"/>
    <x v="959"/>
    <n v="343"/>
    <d v="2017-01-21T00:00:00"/>
    <b v="1"/>
    <s v="Approved"/>
    <s v="Giant Bicycles"/>
    <s v="Touring"/>
    <s v="medium"/>
    <s v="large"/>
    <n v="1873.97"/>
    <n v="863.95"/>
    <d v="2006-05-22T00:00:00"/>
    <n v="1010.02"/>
    <s v="Male"/>
    <n v="78"/>
    <d v="2001-05-05T00:00:00"/>
    <n v="21.39921142472096"/>
    <n v="0"/>
    <s v="Health"/>
    <s v="Mass Customer"/>
    <s v="N"/>
    <s v="Yes"/>
    <n v="1"/>
    <m/>
  </r>
  <r>
    <n v="15961"/>
    <n v="3"/>
    <x v="962"/>
    <n v="63"/>
    <d v="2017-10-28T00:00:00"/>
    <b v="1"/>
    <s v="Approved"/>
    <s v="Trek Bicycles"/>
    <s v="Standard"/>
    <s v="medium"/>
    <s v="large"/>
    <n v="2091.4699999999998"/>
    <n v="388.92"/>
    <d v="1993-07-20T00:00:00"/>
    <n v="1702.5499999999997"/>
    <s v="Male"/>
    <n v="34"/>
    <d v="1999-02-23T00:00:00"/>
    <n v="23.596471698376451"/>
    <s v="Recruiting Manager"/>
    <s v="Financial Services"/>
    <s v="Mass Customer"/>
    <s v="N"/>
    <s v="Yes"/>
    <n v="2"/>
    <m/>
  </r>
  <r>
    <n v="7011"/>
    <n v="67"/>
    <x v="962"/>
    <n v="67"/>
    <d v="2017-10-24T00:00:00"/>
    <b v="0"/>
    <s v="Approved"/>
    <s v="Norco Bicycles"/>
    <s v="Road"/>
    <s v="medium"/>
    <s v="medium"/>
    <n v="544.04999999999995"/>
    <n v="376.84"/>
    <d v="1991-11-07T00:00:00"/>
    <n v="167.20999999999998"/>
    <s v="Male"/>
    <n v="34"/>
    <d v="1999-02-23T00:00:00"/>
    <n v="23.596471698376451"/>
    <s v="Recruiting Manager"/>
    <s v="Financial Services"/>
    <s v="Mass Customer"/>
    <s v="N"/>
    <s v="Yes"/>
    <n v="2"/>
    <m/>
  </r>
  <r>
    <n v="5667"/>
    <n v="30"/>
    <x v="962"/>
    <n v="143"/>
    <d v="2017-08-09T00:00:00"/>
    <b v="0"/>
    <s v="Approved"/>
    <s v="Solex"/>
    <s v="Standard"/>
    <s v="high"/>
    <s v="medium"/>
    <n v="748.17"/>
    <n v="448.9"/>
    <d v="1995-10-24T00:00:00"/>
    <n v="299.27"/>
    <s v="Male"/>
    <n v="34"/>
    <d v="1999-02-23T00:00:00"/>
    <n v="23.596471698376451"/>
    <s v="Recruiting Manager"/>
    <s v="Financial Services"/>
    <s v="Mass Customer"/>
    <s v="N"/>
    <s v="Yes"/>
    <n v="2"/>
    <m/>
  </r>
  <r>
    <n v="15844"/>
    <n v="62"/>
    <x v="962"/>
    <n v="157"/>
    <d v="2017-07-26T00:00:00"/>
    <b v="1"/>
    <s v="Approved"/>
    <s v="Solex"/>
    <s v="Standard"/>
    <s v="medium"/>
    <s v="medium"/>
    <n v="478.16"/>
    <n v="298.72000000000003"/>
    <d v="2012-09-15T00:00:00"/>
    <n v="179.44"/>
    <s v="Male"/>
    <n v="34"/>
    <d v="1999-02-23T00:00:00"/>
    <n v="23.596471698376451"/>
    <s v="Recruiting Manager"/>
    <s v="Financial Services"/>
    <s v="Mass Customer"/>
    <s v="N"/>
    <s v="Yes"/>
    <n v="2"/>
    <m/>
  </r>
  <r>
    <n v="8887"/>
    <n v="7"/>
    <x v="962"/>
    <n v="248"/>
    <d v="2017-04-26T00:00:00"/>
    <b v="0"/>
    <s v="Approved"/>
    <s v="Trek Bicycles"/>
    <s v="Road"/>
    <s v="low"/>
    <s v="medium"/>
    <n v="980.37"/>
    <n v="234.43"/>
    <d v="2015-08-10T00:00:00"/>
    <n v="745.94"/>
    <s v="Male"/>
    <n v="34"/>
    <d v="1999-02-23T00:00:00"/>
    <n v="23.596471698376451"/>
    <s v="Recruiting Manager"/>
    <s v="Financial Services"/>
    <s v="Mass Customer"/>
    <s v="N"/>
    <s v="Yes"/>
    <n v="2"/>
    <m/>
  </r>
  <r>
    <n v="4113"/>
    <n v="3"/>
    <x v="962"/>
    <n v="360"/>
    <d v="2017-01-04T00:00:00"/>
    <b v="1"/>
    <s v="Approved"/>
    <s v="Trek Bicycles"/>
    <s v="Standard"/>
    <s v="medium"/>
    <s v="large"/>
    <n v="2091.4699999999998"/>
    <n v="388.92"/>
    <d v="2013-09-16T00:00:00"/>
    <n v="1702.5499999999997"/>
    <s v="Male"/>
    <n v="34"/>
    <d v="1999-02-23T00:00:00"/>
    <n v="23.596471698376451"/>
    <s v="Recruiting Manager"/>
    <s v="Financial Services"/>
    <s v="Mass Customer"/>
    <s v="N"/>
    <s v="Yes"/>
    <n v="2"/>
    <m/>
  </r>
  <r>
    <n v="2215"/>
    <n v="22"/>
    <x v="963"/>
    <n v="16"/>
    <d v="2017-12-14T00:00:00"/>
    <b v="0"/>
    <s v="Approved"/>
    <s v="Solex"/>
    <s v="Standard"/>
    <s v="medium"/>
    <s v="medium"/>
    <n v="575.27"/>
    <n v="431.45"/>
    <d v="2013-03-12T00:00:00"/>
    <n v="143.82"/>
    <s v="Male"/>
    <n v="44"/>
    <d v="1968-10-06T00:00:00"/>
    <n v="53.999211424720961"/>
    <s v="Physical Therapy Assistant"/>
    <s v="IT"/>
    <s v="High Net Worth"/>
    <s v="N"/>
    <s v="No"/>
    <n v="19"/>
    <m/>
  </r>
  <r>
    <n v="15947"/>
    <n v="23"/>
    <x v="963"/>
    <n v="164"/>
    <d v="2017-07-19T00:00:00"/>
    <b v="0"/>
    <s v="Approved"/>
    <s v="Norco Bicycles"/>
    <s v="Standard"/>
    <s v="medium"/>
    <s v="medium"/>
    <n v="1198.46"/>
    <n v="381.1"/>
    <d v="1998-12-16T00:00:00"/>
    <n v="817.36"/>
    <s v="Male"/>
    <n v="44"/>
    <d v="1968-10-06T00:00:00"/>
    <n v="53.999211424720961"/>
    <s v="Physical Therapy Assistant"/>
    <s v="IT"/>
    <s v="High Net Worth"/>
    <s v="N"/>
    <s v="No"/>
    <n v="19"/>
    <m/>
  </r>
  <r>
    <n v="13480"/>
    <n v="41"/>
    <x v="963"/>
    <n v="259"/>
    <d v="2017-04-15T00:00:00"/>
    <b v="0"/>
    <s v="Approved"/>
    <s v="Norco Bicycles"/>
    <s v="Standard"/>
    <s v="low"/>
    <s v="medium"/>
    <n v="958.74"/>
    <n v="748.9"/>
    <d v="2005-12-07T00:00:00"/>
    <n v="209.84000000000003"/>
    <s v="Male"/>
    <n v="44"/>
    <d v="1968-10-06T00:00:00"/>
    <n v="53.999211424720961"/>
    <s v="Physical Therapy Assistant"/>
    <s v="IT"/>
    <s v="High Net Worth"/>
    <s v="N"/>
    <s v="No"/>
    <n v="19"/>
    <m/>
  </r>
  <r>
    <n v="11795"/>
    <n v="33"/>
    <x v="964"/>
    <n v="17"/>
    <d v="2017-12-13T00:00:00"/>
    <b v="0"/>
    <s v="Approved"/>
    <s v="Giant Bicycles"/>
    <s v="Standard"/>
    <s v="medium"/>
    <s v="small"/>
    <n v="1311.44"/>
    <n v="1167.18"/>
    <d v="1994-07-12T00:00:00"/>
    <n v="144.26"/>
    <s v="Female"/>
    <n v="92"/>
    <d v="1988-05-13T00:00:00"/>
    <n v="34.385512794266866"/>
    <s v="Accounting Assistant III"/>
    <s v="Financial Services"/>
    <s v="Mass Customer"/>
    <s v="N"/>
    <s v="Yes"/>
    <n v="3"/>
    <m/>
  </r>
  <r>
    <n v="19851"/>
    <n v="55"/>
    <x v="964"/>
    <n v="62"/>
    <d v="2017-10-29T00:00:00"/>
    <b v="0"/>
    <s v="Approved"/>
    <s v="Trek Bicycles"/>
    <s v="Road"/>
    <s v="medium"/>
    <s v="large"/>
    <n v="1894.19"/>
    <n v="598.76"/>
    <d v="2015-06-17T00:00:00"/>
    <n v="1295.43"/>
    <s v="Female"/>
    <n v="92"/>
    <d v="1988-05-13T00:00:00"/>
    <n v="34.385512794266866"/>
    <s v="Accounting Assistant III"/>
    <s v="Financial Services"/>
    <s v="Mass Customer"/>
    <s v="N"/>
    <s v="Yes"/>
    <n v="3"/>
    <m/>
  </r>
  <r>
    <n v="18008"/>
    <n v="81"/>
    <x v="964"/>
    <n v="108"/>
    <d v="2017-09-13T00:00:00"/>
    <b v="0"/>
    <s v="Approved"/>
    <s v="Norco Bicycles"/>
    <s v="Standard"/>
    <s v="medium"/>
    <s v="small"/>
    <n v="586.45000000000005"/>
    <n v="521.94000000000005"/>
    <d v="1993-04-20T00:00:00"/>
    <n v="64.509999999999991"/>
    <s v="Female"/>
    <n v="92"/>
    <d v="1988-05-13T00:00:00"/>
    <n v="34.385512794266866"/>
    <s v="Accounting Assistant III"/>
    <s v="Financial Services"/>
    <s v="Mass Customer"/>
    <s v="N"/>
    <s v="Yes"/>
    <n v="3"/>
    <m/>
  </r>
  <r>
    <n v="14978"/>
    <n v="88"/>
    <x v="964"/>
    <n v="180"/>
    <d v="2017-07-03T00:00:00"/>
    <b v="1"/>
    <s v="Approved"/>
    <s v="Norco Bicycles"/>
    <s v="Standard"/>
    <s v="medium"/>
    <s v="medium"/>
    <n v="1198.46"/>
    <n v="381.1"/>
    <d v="1999-07-26T00:00:00"/>
    <n v="817.36"/>
    <s v="Female"/>
    <n v="92"/>
    <d v="1988-05-13T00:00:00"/>
    <n v="34.385512794266866"/>
    <s v="Accounting Assistant III"/>
    <s v="Financial Services"/>
    <s v="Mass Customer"/>
    <s v="N"/>
    <s v="Yes"/>
    <n v="3"/>
    <m/>
  </r>
  <r>
    <n v="9756"/>
    <n v="56"/>
    <x v="964"/>
    <n v="222"/>
    <d v="2017-05-22T00:00:00"/>
    <b v="0"/>
    <s v="Approved"/>
    <s v="OHM Cycles"/>
    <s v="Standard"/>
    <s v="medium"/>
    <s v="medium"/>
    <n v="183.86"/>
    <n v="137.9"/>
    <d v="1997-10-04T00:00:00"/>
    <n v="45.960000000000008"/>
    <s v="Female"/>
    <n v="92"/>
    <d v="1988-05-13T00:00:00"/>
    <n v="34.385512794266866"/>
    <s v="Accounting Assistant III"/>
    <s v="Financial Services"/>
    <s v="Mass Customer"/>
    <s v="N"/>
    <s v="Yes"/>
    <n v="3"/>
    <m/>
  </r>
  <r>
    <n v="2730"/>
    <n v="9"/>
    <x v="964"/>
    <n v="240"/>
    <d v="2017-05-04T00:00:00"/>
    <b v="1"/>
    <s v="Approved"/>
    <s v="OHM Cycles"/>
    <s v="Road"/>
    <s v="medium"/>
    <s v="medium"/>
    <n v="742.54"/>
    <n v="667.4"/>
    <d v="2007-08-04T00:00:00"/>
    <n v="75.139999999999986"/>
    <s v="Female"/>
    <n v="92"/>
    <d v="1988-05-13T00:00:00"/>
    <n v="34.385512794266866"/>
    <s v="Accounting Assistant III"/>
    <s v="Financial Services"/>
    <s v="Mass Customer"/>
    <s v="N"/>
    <s v="Yes"/>
    <n v="3"/>
    <m/>
  </r>
  <r>
    <n v="2251"/>
    <n v="35"/>
    <x v="964"/>
    <n v="268"/>
    <d v="2017-04-06T00:00:00"/>
    <b v="0"/>
    <s v="Approved"/>
    <s v="Trek Bicycles"/>
    <s v="Standard"/>
    <s v="low"/>
    <s v="medium"/>
    <n v="1057.51"/>
    <n v="154.4"/>
    <d v="1999-12-04T00:00:00"/>
    <n v="903.11"/>
    <s v="Female"/>
    <n v="92"/>
    <d v="1988-05-13T00:00:00"/>
    <n v="34.385512794266866"/>
    <s v="Accounting Assistant III"/>
    <s v="Financial Services"/>
    <s v="Mass Customer"/>
    <s v="N"/>
    <s v="Yes"/>
    <n v="3"/>
    <m/>
  </r>
  <r>
    <n v="4873"/>
    <n v="74"/>
    <x v="964"/>
    <n v="268"/>
    <d v="2017-04-06T00:00:00"/>
    <b v="0"/>
    <s v="Approved"/>
    <s v="WeareA2B"/>
    <s v="Standard"/>
    <s v="medium"/>
    <s v="medium"/>
    <n v="1228.07"/>
    <n v="400.91"/>
    <d v="2011-01-10T00:00:00"/>
    <n v="827.15999999999985"/>
    <s v="Female"/>
    <n v="92"/>
    <d v="1988-05-13T00:00:00"/>
    <n v="34.385512794266866"/>
    <s v="Accounting Assistant III"/>
    <s v="Financial Services"/>
    <s v="Mass Customer"/>
    <s v="N"/>
    <s v="Yes"/>
    <n v="3"/>
    <m/>
  </r>
  <r>
    <n v="2761"/>
    <n v="7"/>
    <x v="964"/>
    <n v="318"/>
    <d v="2017-02-15T00:00:00"/>
    <b v="0"/>
    <s v="Approved"/>
    <s v="Trek Bicycles"/>
    <s v="Road"/>
    <s v="low"/>
    <s v="medium"/>
    <n v="980.37"/>
    <n v="234.43"/>
    <d v="2005-12-07T00:00:00"/>
    <n v="745.94"/>
    <s v="Female"/>
    <n v="92"/>
    <d v="1988-05-13T00:00:00"/>
    <n v="34.385512794266866"/>
    <s v="Accounting Assistant III"/>
    <s v="Financial Services"/>
    <s v="Mass Customer"/>
    <s v="N"/>
    <s v="Yes"/>
    <n v="3"/>
    <m/>
  </r>
  <r>
    <n v="7552"/>
    <n v="89"/>
    <x v="965"/>
    <n v="79"/>
    <d v="2017-10-12T00:00:00"/>
    <b v="0"/>
    <s v="Approved"/>
    <s v="WeareA2B"/>
    <s v="Touring"/>
    <s v="medium"/>
    <s v="large"/>
    <n v="1362.99"/>
    <n v="57.74"/>
    <d v="2016-03-29T00:00:00"/>
    <n v="1305.25"/>
    <s v="Male"/>
    <n v="31"/>
    <d v="1982-11-01T00:00:00"/>
    <n v="39.919759369926439"/>
    <s v="Environmental Specialist"/>
    <s v="Manufacturing"/>
    <s v="Mass Customer"/>
    <s v="N"/>
    <s v="Yes"/>
    <n v="9"/>
    <m/>
  </r>
  <r>
    <n v="11826"/>
    <n v="1"/>
    <x v="965"/>
    <n v="162"/>
    <d v="2017-07-21T00:00:00"/>
    <b v="1"/>
    <s v="Approved"/>
    <s v="Giant Bicycles"/>
    <s v="Standard"/>
    <s v="medium"/>
    <s v="medium"/>
    <n v="1403.5"/>
    <n v="954.82"/>
    <d v="2012-12-02T00:00:00"/>
    <n v="448.67999999999995"/>
    <s v="Male"/>
    <n v="31"/>
    <d v="1982-11-01T00:00:00"/>
    <n v="39.919759369926439"/>
    <s v="Environmental Specialist"/>
    <s v="Manufacturing"/>
    <s v="Mass Customer"/>
    <s v="N"/>
    <s v="Yes"/>
    <n v="9"/>
    <m/>
  </r>
  <r>
    <n v="9087"/>
    <n v="78"/>
    <x v="965"/>
    <n v="189"/>
    <d v="2017-06-24T00:00:00"/>
    <b v="1"/>
    <s v="Approved"/>
    <s v="Giant Bicycles"/>
    <s v="Standard"/>
    <s v="medium"/>
    <s v="large"/>
    <n v="1765.3"/>
    <n v="709.48"/>
    <d v="2003-09-09T00:00:00"/>
    <n v="1055.82"/>
    <s v="Male"/>
    <n v="31"/>
    <d v="1982-11-01T00:00:00"/>
    <n v="39.919759369926439"/>
    <s v="Environmental Specialist"/>
    <s v="Manufacturing"/>
    <s v="Mass Customer"/>
    <s v="N"/>
    <s v="Yes"/>
    <n v="9"/>
    <m/>
  </r>
  <r>
    <n v="5846"/>
    <n v="50"/>
    <x v="966"/>
    <n v="76"/>
    <d v="2017-10-15T00:00:00"/>
    <b v="0"/>
    <s v="Approved"/>
    <s v="WeareA2B"/>
    <s v="Standard"/>
    <s v="medium"/>
    <s v="small"/>
    <n v="175.89"/>
    <n v="131.91999999999999"/>
    <d v="2003-02-16T00:00:00"/>
    <n v="43.97"/>
    <s v="Female"/>
    <n v="58"/>
    <d v="1978-08-02T00:00:00"/>
    <n v="44.171814164129877"/>
    <n v="0"/>
    <s v="n/a"/>
    <s v="Mass Customer"/>
    <s v="N"/>
    <s v="No"/>
    <n v="12"/>
    <m/>
  </r>
  <r>
    <n v="13822"/>
    <n v="82"/>
    <x v="966"/>
    <n v="171"/>
    <d v="2017-07-12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58"/>
    <d v="1978-08-02T00:00:00"/>
    <n v="44.171814164129877"/>
    <n v="0"/>
    <s v="n/a"/>
    <s v="Mass Customer"/>
    <s v="N"/>
    <s v="No"/>
    <n v="12"/>
    <m/>
  </r>
  <r>
    <n v="4562"/>
    <n v="80"/>
    <x v="966"/>
    <n v="321"/>
    <d v="2017-02-12T00:00:00"/>
    <b v="0"/>
    <s v="Approved"/>
    <s v="OHM Cycles"/>
    <s v="Touring"/>
    <s v="low"/>
    <s v="medium"/>
    <n v="1073.07"/>
    <n v="933.84"/>
    <d v="1997-01-25T00:00:00"/>
    <n v="139.2299999999999"/>
    <s v="Female"/>
    <n v="58"/>
    <d v="1978-08-02T00:00:00"/>
    <n v="44.171814164129877"/>
    <n v="0"/>
    <s v="n/a"/>
    <s v="Mass Customer"/>
    <s v="N"/>
    <s v="No"/>
    <n v="12"/>
    <m/>
  </r>
  <r>
    <n v="9852"/>
    <n v="15"/>
    <x v="966"/>
    <n v="360"/>
    <d v="2017-01-04T00:00:00"/>
    <b v="1"/>
    <s v="Approved"/>
    <s v="Norco Bicycles"/>
    <s v="Standard"/>
    <s v="low"/>
    <s v="medium"/>
    <n v="958.74"/>
    <n v="748.9"/>
    <d v="2005-12-07T00:00:00"/>
    <n v="209.84000000000003"/>
    <s v="Female"/>
    <n v="58"/>
    <d v="1978-08-02T00:00:00"/>
    <n v="44.171814164129877"/>
    <n v="0"/>
    <s v="n/a"/>
    <s v="Mass Customer"/>
    <s v="N"/>
    <s v="No"/>
    <n v="12"/>
    <m/>
  </r>
  <r>
    <n v="7700"/>
    <n v="85"/>
    <x v="967"/>
    <n v="62"/>
    <d v="2017-10-29T00:00:00"/>
    <b v="1"/>
    <s v="Approved"/>
    <s v="WeareA2B"/>
    <s v="Standard"/>
    <s v="medium"/>
    <s v="medium"/>
    <n v="1228.07"/>
    <n v="400.91"/>
    <d v="2011-01-10T00:00:00"/>
    <n v="827.15999999999985"/>
    <s v="Female"/>
    <n v="11"/>
    <d v="1963-12-31T00:00:00"/>
    <n v="58.769074438419594"/>
    <s v="Internal Auditor"/>
    <s v="n/a"/>
    <s v="High Net Worth"/>
    <s v="N"/>
    <s v="Yes"/>
    <n v="10"/>
    <m/>
  </r>
  <r>
    <n v="381"/>
    <n v="14"/>
    <x v="967"/>
    <n v="103"/>
    <d v="2017-09-18T00:00:00"/>
    <b v="1"/>
    <s v="Approved"/>
    <s v="Solex"/>
    <s v="Standard"/>
    <s v="high"/>
    <s v="large"/>
    <n v="1842.92"/>
    <n v="1105.75"/>
    <d v="1995-10-24T00:00:00"/>
    <n v="737.17000000000007"/>
    <s v="Female"/>
    <n v="11"/>
    <d v="1963-12-31T00:00:00"/>
    <n v="58.769074438419594"/>
    <s v="Internal Auditor"/>
    <s v="n/a"/>
    <s v="High Net Worth"/>
    <s v="N"/>
    <s v="Yes"/>
    <n v="10"/>
    <m/>
  </r>
  <r>
    <n v="18925"/>
    <n v="28"/>
    <x v="967"/>
    <n v="124"/>
    <d v="2017-08-28T00:00:00"/>
    <b v="1"/>
    <s v="Approved"/>
    <s v="Solex"/>
    <s v="Road"/>
    <s v="medium"/>
    <s v="small"/>
    <n v="1703.52"/>
    <n v="1516.13"/>
    <d v="2007-08-04T00:00:00"/>
    <n v="187.38999999999987"/>
    <s v="Female"/>
    <n v="11"/>
    <d v="1963-12-31T00:00:00"/>
    <n v="58.769074438419594"/>
    <s v="Internal Auditor"/>
    <s v="n/a"/>
    <s v="High Net Worth"/>
    <s v="N"/>
    <s v="Yes"/>
    <n v="10"/>
    <m/>
  </r>
  <r>
    <n v="4621"/>
    <n v="89"/>
    <x v="968"/>
    <n v="147"/>
    <d v="2017-08-05T00:00:00"/>
    <b v="1"/>
    <s v="Approved"/>
    <s v="Giant Bicycles"/>
    <s v="Standard"/>
    <s v="medium"/>
    <s v="large"/>
    <n v="1812.75"/>
    <n v="582.48"/>
    <d v="2011-03-16T00:00:00"/>
    <n v="1230.27"/>
    <s v="Female"/>
    <n v="82"/>
    <d v="1980-05-07T00:00:00"/>
    <n v="42.407430602486038"/>
    <s v="Information Systems Manager"/>
    <s v="n/a"/>
    <s v="High Net Worth"/>
    <s v="N"/>
    <s v="No"/>
    <n v="15"/>
    <m/>
  </r>
  <r>
    <n v="15828"/>
    <n v="12"/>
    <x v="968"/>
    <n v="318"/>
    <d v="2017-02-15T00:00:00"/>
    <b v="1"/>
    <s v="Approved"/>
    <s v="Giant Bicycles"/>
    <s v="Standard"/>
    <s v="medium"/>
    <s v="large"/>
    <n v="1765.3"/>
    <n v="709.48"/>
    <d v="2003-01-05T00:00:00"/>
    <n v="1055.82"/>
    <s v="Female"/>
    <n v="82"/>
    <d v="1980-05-07T00:00:00"/>
    <n v="42.407430602486038"/>
    <s v="Information Systems Manager"/>
    <s v="n/a"/>
    <s v="High Net Worth"/>
    <s v="N"/>
    <s v="No"/>
    <n v="15"/>
    <m/>
  </r>
  <r>
    <n v="16562"/>
    <n v="11"/>
    <x v="968"/>
    <n v="354"/>
    <d v="2017-01-10T00:00:00"/>
    <b v="1"/>
    <s v="Approved"/>
    <s v="Trek Bicycles"/>
    <s v="Standard"/>
    <s v="medium"/>
    <s v="small"/>
    <n v="1775.81"/>
    <n v="1580.47"/>
    <d v="2014-03-03T00:00:00"/>
    <n v="195.33999999999992"/>
    <s v="Female"/>
    <n v="82"/>
    <d v="1980-05-07T00:00:00"/>
    <n v="42.407430602486038"/>
    <s v="Information Systems Manager"/>
    <s v="n/a"/>
    <s v="High Net Worth"/>
    <s v="N"/>
    <s v="No"/>
    <n v="15"/>
    <m/>
  </r>
  <r>
    <n v="3521"/>
    <n v="78"/>
    <x v="969"/>
    <n v="112"/>
    <d v="2017-09-09T00:00:00"/>
    <b v="1"/>
    <s v="Approved"/>
    <s v="Giant Bicycles"/>
    <s v="Standard"/>
    <s v="medium"/>
    <s v="large"/>
    <n v="1765.3"/>
    <n v="709.48"/>
    <d v="1997-01-25T00:00:00"/>
    <n v="1055.82"/>
    <s v="Female"/>
    <n v="59"/>
    <d v="1965-09-29T00:00:00"/>
    <n v="57.02112923294014"/>
    <n v="0"/>
    <s v="Property"/>
    <s v="Mass Customer"/>
    <s v="N"/>
    <s v="Yes"/>
    <n v="11"/>
    <m/>
  </r>
  <r>
    <n v="3957"/>
    <n v="10"/>
    <x v="969"/>
    <n v="123"/>
    <d v="2017-08-29T00:00:00"/>
    <b v="1"/>
    <s v="Approved"/>
    <s v="WeareA2B"/>
    <s v="Touring"/>
    <s v="medium"/>
    <s v="medium"/>
    <n v="1466.68"/>
    <n v="363.25"/>
    <d v="2013-03-12T00:00:00"/>
    <n v="1103.43"/>
    <s v="Female"/>
    <n v="59"/>
    <d v="1965-09-29T00:00:00"/>
    <n v="57.02112923294014"/>
    <n v="0"/>
    <s v="Property"/>
    <s v="Mass Customer"/>
    <s v="N"/>
    <s v="Yes"/>
    <n v="11"/>
    <m/>
  </r>
  <r>
    <n v="8555"/>
    <n v="44"/>
    <x v="969"/>
    <n v="160"/>
    <d v="2017-07-23T00:00:00"/>
    <b v="1"/>
    <s v="Approved"/>
    <s v="WeareA2B"/>
    <s v="Standard"/>
    <s v="medium"/>
    <s v="medium"/>
    <n v="1769.64"/>
    <n v="108.76"/>
    <d v="2012-04-10T00:00:00"/>
    <n v="1660.88"/>
    <s v="Female"/>
    <n v="59"/>
    <d v="1965-09-29T00:00:00"/>
    <n v="57.02112923294014"/>
    <n v="0"/>
    <s v="Property"/>
    <s v="Mass Customer"/>
    <s v="N"/>
    <s v="Yes"/>
    <n v="11"/>
    <m/>
  </r>
  <r>
    <n v="18583"/>
    <n v="79"/>
    <x v="969"/>
    <n v="183"/>
    <d v="2017-06-30T00:00:00"/>
    <b v="1"/>
    <s v="Approved"/>
    <s v="Norco Bicycles"/>
    <s v="Standard"/>
    <s v="medium"/>
    <s v="medium"/>
    <n v="1555.58"/>
    <n v="818.01"/>
    <d v="2004-12-18T00:00:00"/>
    <n v="737.56999999999994"/>
    <s v="Female"/>
    <n v="59"/>
    <d v="1965-09-29T00:00:00"/>
    <n v="57.02112923294014"/>
    <n v="0"/>
    <s v="Property"/>
    <s v="Mass Customer"/>
    <s v="N"/>
    <s v="Yes"/>
    <n v="11"/>
    <m/>
  </r>
  <r>
    <n v="9092"/>
    <n v="61"/>
    <x v="969"/>
    <n v="263"/>
    <d v="2017-04-11T00:00:00"/>
    <b v="0"/>
    <s v="Approved"/>
    <s v="OHM Cycles"/>
    <s v="Standard"/>
    <s v="low"/>
    <s v="medium"/>
    <n v="71.16"/>
    <n v="56.93"/>
    <d v="2012-05-18T00:00:00"/>
    <n v="14.229999999999997"/>
    <s v="Female"/>
    <n v="59"/>
    <d v="1965-09-29T00:00:00"/>
    <n v="57.02112923294014"/>
    <n v="0"/>
    <s v="Property"/>
    <s v="Mass Customer"/>
    <s v="N"/>
    <s v="Yes"/>
    <n v="11"/>
    <m/>
  </r>
  <r>
    <n v="15110"/>
    <n v="56"/>
    <x v="970"/>
    <n v="47"/>
    <d v="2017-11-13T00:00:00"/>
    <b v="0"/>
    <s v="Approved"/>
    <s v="OHM Cycles"/>
    <s v="Standard"/>
    <s v="medium"/>
    <s v="medium"/>
    <n v="183.86"/>
    <n v="137.9"/>
    <d v="1997-10-04T00:00:00"/>
    <n v="45.960000000000008"/>
    <s v="U"/>
    <n v="73"/>
    <d v="1899-12-30T00:00:00"/>
    <n v="122.81291005454084"/>
    <s v="Recruiter"/>
    <s v="IT"/>
    <s v="Mass Customer"/>
    <s v="N"/>
    <s v="Yes"/>
    <n v="0"/>
    <m/>
  </r>
  <r>
    <n v="19849"/>
    <n v="87"/>
    <x v="970"/>
    <n v="142"/>
    <d v="2017-08-10T00:00:00"/>
    <b v="0"/>
    <s v="Approved"/>
    <s v="Giant Bicycles"/>
    <s v="Standard"/>
    <s v="high"/>
    <s v="medium"/>
    <n v="1179"/>
    <n v="707.4"/>
    <d v="2003-09-10T00:00:00"/>
    <n v="471.6"/>
    <s v="U"/>
    <n v="73"/>
    <d v="1899-12-30T00:00:00"/>
    <n v="122.81291005454084"/>
    <s v="Recruiter"/>
    <s v="IT"/>
    <s v="Mass Customer"/>
    <s v="N"/>
    <s v="Yes"/>
    <n v="0"/>
    <m/>
  </r>
  <r>
    <n v="16886"/>
    <n v="50"/>
    <x v="970"/>
    <n v="313"/>
    <d v="2017-02-20T00:00:00"/>
    <b v="1"/>
    <s v="Approved"/>
    <s v="WeareA2B"/>
    <s v="Standard"/>
    <s v="medium"/>
    <s v="small"/>
    <n v="175.89"/>
    <n v="131.91999999999999"/>
    <d v="1997-10-04T00:00:00"/>
    <n v="43.97"/>
    <s v="U"/>
    <n v="73"/>
    <d v="1899-12-30T00:00:00"/>
    <n v="122.81291005454084"/>
    <s v="Recruiter"/>
    <s v="IT"/>
    <s v="Mass Customer"/>
    <s v="N"/>
    <s v="Yes"/>
    <n v="0"/>
    <m/>
  </r>
  <r>
    <n v="1666"/>
    <n v="18"/>
    <x v="970"/>
    <n v="337"/>
    <d v="2017-01-27T00:00:00"/>
    <b v="0"/>
    <s v="Approved"/>
    <s v="Solex"/>
    <s v="Standard"/>
    <s v="medium"/>
    <s v="medium"/>
    <n v="575.27"/>
    <n v="431.45"/>
    <d v="2009-03-08T00:00:00"/>
    <n v="143.82"/>
    <s v="U"/>
    <n v="73"/>
    <d v="1899-12-30T00:00:00"/>
    <n v="122.81291005454084"/>
    <s v="Recruiter"/>
    <s v="IT"/>
    <s v="Mass Customer"/>
    <s v="N"/>
    <s v="Yes"/>
    <n v="0"/>
    <m/>
  </r>
  <r>
    <n v="6110"/>
    <n v="94"/>
    <x v="971"/>
    <n v="1"/>
    <d v="2017-12-29T00:00:00"/>
    <b v="0"/>
    <s v="Approved"/>
    <s v="Giant Bicycles"/>
    <s v="Standard"/>
    <s v="medium"/>
    <s v="large"/>
    <n v="1635.3"/>
    <n v="993.66"/>
    <d v="2013-06-09T00:00:00"/>
    <n v="641.64"/>
    <s v="Male"/>
    <n v="11"/>
    <d v="1978-01-30T00:00:00"/>
    <n v="44.675923753488085"/>
    <s v="Web Designer IV"/>
    <s v="Property"/>
    <s v="Mass Customer"/>
    <s v="N"/>
    <s v="No"/>
    <n v="17"/>
    <m/>
  </r>
  <r>
    <n v="15323"/>
    <n v="60"/>
    <x v="971"/>
    <n v="29"/>
    <d v="2017-12-01T00:00:00"/>
    <b v="0"/>
    <s v="Approved"/>
    <s v="Giant Bicycles"/>
    <s v="Standard"/>
    <s v="high"/>
    <s v="small"/>
    <n v="1977.36"/>
    <n v="1759.85"/>
    <d v="2011-08-24T00:00:00"/>
    <n v="217.51"/>
    <s v="Male"/>
    <n v="11"/>
    <d v="1978-01-30T00:00:00"/>
    <n v="44.675923753488085"/>
    <s v="Web Designer IV"/>
    <s v="Property"/>
    <s v="Mass Customer"/>
    <s v="N"/>
    <s v="No"/>
    <n v="17"/>
    <m/>
  </r>
  <r>
    <n v="19035"/>
    <n v="71"/>
    <x v="971"/>
    <n v="59"/>
    <d v="2017-11-01T00:00:00"/>
    <b v="1"/>
    <s v="Approved"/>
    <s v="Solex"/>
    <s v="Standard"/>
    <s v="high"/>
    <s v="large"/>
    <n v="1842.92"/>
    <n v="1105.75"/>
    <d v="1995-10-24T00:00:00"/>
    <n v="737.17000000000007"/>
    <s v="Male"/>
    <n v="11"/>
    <d v="1978-01-30T00:00:00"/>
    <n v="44.675923753488085"/>
    <s v="Web Designer IV"/>
    <s v="Property"/>
    <s v="Mass Customer"/>
    <s v="N"/>
    <s v="No"/>
    <n v="17"/>
    <m/>
  </r>
  <r>
    <n v="6929"/>
    <n v="60"/>
    <x v="971"/>
    <n v="148"/>
    <d v="2017-08-04T00:00:00"/>
    <b v="0"/>
    <s v="Approved"/>
    <s v="Giant Bicycles"/>
    <s v="Standard"/>
    <s v="high"/>
    <s v="small"/>
    <n v="1977.36"/>
    <n v="1759.85"/>
    <d v="2011-08-24T00:00:00"/>
    <n v="217.51"/>
    <s v="Male"/>
    <n v="11"/>
    <d v="1978-01-30T00:00:00"/>
    <n v="44.675923753488085"/>
    <s v="Web Designer IV"/>
    <s v="Property"/>
    <s v="Mass Customer"/>
    <s v="N"/>
    <s v="No"/>
    <n v="17"/>
    <m/>
  </r>
  <r>
    <n v="15065"/>
    <n v="24"/>
    <x v="971"/>
    <n v="233"/>
    <d v="2017-05-11T00:00:00"/>
    <b v="0"/>
    <s v="Approved"/>
    <s v="Solex"/>
    <s v="Road"/>
    <s v="medium"/>
    <s v="large"/>
    <n v="1777.8"/>
    <n v="820.78"/>
    <d v="2011-05-07T00:00:00"/>
    <n v="957.02"/>
    <s v="Male"/>
    <n v="11"/>
    <d v="1978-01-30T00:00:00"/>
    <n v="44.675923753488085"/>
    <s v="Web Designer IV"/>
    <s v="Property"/>
    <s v="Mass Customer"/>
    <s v="N"/>
    <s v="No"/>
    <n v="17"/>
    <m/>
  </r>
  <r>
    <n v="2710"/>
    <n v="85"/>
    <x v="972"/>
    <n v="7"/>
    <d v="2017-12-23T00:00:00"/>
    <b v="1"/>
    <s v="Approved"/>
    <s v="WeareA2B"/>
    <s v="Standard"/>
    <s v="medium"/>
    <s v="medium"/>
    <n v="752.64"/>
    <n v="205.36"/>
    <d v="2015-08-02T00:00:00"/>
    <n v="547.28"/>
    <s v="Male"/>
    <n v="20"/>
    <d v="1966-11-11T00:00:00"/>
    <n v="55.903321013444945"/>
    <s v="Statistician IV"/>
    <s v="Financial Services"/>
    <s v="Mass Customer"/>
    <s v="N"/>
    <s v="No"/>
    <n v="18"/>
    <m/>
  </r>
  <r>
    <n v="18274"/>
    <n v="8"/>
    <x v="972"/>
    <n v="121"/>
    <d v="2017-08-31T00:00:00"/>
    <b v="1"/>
    <s v="Approved"/>
    <s v="Solex"/>
    <s v="Road"/>
    <s v="medium"/>
    <s v="small"/>
    <n v="1703.52"/>
    <n v="1516.13"/>
    <d v="2011-04-16T00:00:00"/>
    <n v="187.38999999999987"/>
    <s v="Male"/>
    <n v="20"/>
    <d v="1966-11-11T00:00:00"/>
    <n v="55.903321013444945"/>
    <s v="Statistician IV"/>
    <s v="Financial Services"/>
    <s v="Mass Customer"/>
    <s v="N"/>
    <s v="No"/>
    <n v="18"/>
    <m/>
  </r>
  <r>
    <n v="15672"/>
    <n v="96"/>
    <x v="972"/>
    <n v="213"/>
    <d v="2017-05-31T00:00:00"/>
    <b v="1"/>
    <s v="Approved"/>
    <s v="WeareA2B"/>
    <s v="Road"/>
    <s v="low"/>
    <s v="small"/>
    <n v="1172.78"/>
    <n v="1043.77"/>
    <d v="2002-10-10T00:00:00"/>
    <n v="129.01"/>
    <s v="Male"/>
    <n v="20"/>
    <d v="1966-11-11T00:00:00"/>
    <n v="55.903321013444945"/>
    <s v="Statistician IV"/>
    <s v="Financial Services"/>
    <s v="Mass Customer"/>
    <s v="N"/>
    <s v="No"/>
    <n v="18"/>
    <m/>
  </r>
  <r>
    <n v="4066"/>
    <n v="81"/>
    <x v="973"/>
    <n v="1"/>
    <d v="2017-12-29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53"/>
    <d v="1974-11-15T00:00:00"/>
    <n v="47.886882657597674"/>
    <s v="Accounting Assistant III"/>
    <s v="Health"/>
    <s v="Mass Customer"/>
    <s v="N"/>
    <s v="No"/>
    <n v="11"/>
    <m/>
  </r>
  <r>
    <n v="14205"/>
    <n v="71"/>
    <x v="973"/>
    <n v="150"/>
    <d v="2017-08-02T00:00:00"/>
    <b v="0"/>
    <s v="Approved"/>
    <s v="Solex"/>
    <s v="Standard"/>
    <s v="high"/>
    <s v="large"/>
    <n v="1842.92"/>
    <n v="1105.75"/>
    <d v="1995-10-24T00:00:00"/>
    <n v="737.17000000000007"/>
    <s v="Female"/>
    <n v="53"/>
    <d v="1974-11-15T00:00:00"/>
    <n v="47.886882657597674"/>
    <s v="Accounting Assistant III"/>
    <s v="Health"/>
    <s v="Mass Customer"/>
    <s v="N"/>
    <s v="No"/>
    <n v="11"/>
    <m/>
  </r>
  <r>
    <n v="16133"/>
    <n v="79"/>
    <x v="973"/>
    <n v="154"/>
    <d v="2017-07-29T00:00:00"/>
    <b v="0"/>
    <s v="Approved"/>
    <s v="Norco Bicycles"/>
    <s v="Standard"/>
    <s v="medium"/>
    <s v="medium"/>
    <n v="1555.58"/>
    <n v="818.01"/>
    <d v="2003-09-09T00:00:00"/>
    <n v="737.56999999999994"/>
    <s v="Female"/>
    <n v="53"/>
    <d v="1974-11-15T00:00:00"/>
    <n v="47.886882657597674"/>
    <s v="Accounting Assistant III"/>
    <s v="Health"/>
    <s v="Mass Customer"/>
    <s v="N"/>
    <s v="No"/>
    <n v="11"/>
    <m/>
  </r>
  <r>
    <n v="10087"/>
    <n v="87"/>
    <x v="973"/>
    <n v="173"/>
    <d v="2017-07-10T00:00:00"/>
    <b v="0"/>
    <s v="Approved"/>
    <s v="Giant Bicycles"/>
    <s v="Standard"/>
    <s v="high"/>
    <s v="medium"/>
    <n v="1179"/>
    <n v="707.4"/>
    <d v="1997-08-25T00:00:00"/>
    <n v="471.6"/>
    <s v="Female"/>
    <n v="53"/>
    <d v="1974-11-15T00:00:00"/>
    <n v="47.886882657597674"/>
    <s v="Accounting Assistant III"/>
    <s v="Health"/>
    <s v="Mass Customer"/>
    <s v="N"/>
    <s v="No"/>
    <n v="11"/>
    <m/>
  </r>
  <r>
    <n v="10099"/>
    <n v="84"/>
    <x v="973"/>
    <n v="236"/>
    <d v="2017-05-08T00:00:00"/>
    <b v="0"/>
    <s v="Approved"/>
    <s v="Trek Bicycles"/>
    <s v="Road"/>
    <s v="medium"/>
    <s v="medium"/>
    <n v="290.62"/>
    <n v="215.14"/>
    <d v="2004-12-18T00:00:00"/>
    <n v="75.480000000000018"/>
    <s v="Female"/>
    <n v="53"/>
    <d v="1974-11-15T00:00:00"/>
    <n v="47.886882657597674"/>
    <s v="Accounting Assistant III"/>
    <s v="Health"/>
    <s v="Mass Customer"/>
    <s v="N"/>
    <s v="No"/>
    <n v="11"/>
    <m/>
  </r>
  <r>
    <n v="6979"/>
    <n v="38"/>
    <x v="973"/>
    <n v="279"/>
    <d v="2017-03-26T00:00:00"/>
    <b v="0"/>
    <s v="Approved"/>
    <s v="Solex"/>
    <s v="Standard"/>
    <s v="medium"/>
    <s v="medium"/>
    <n v="1577.53"/>
    <n v="826.51"/>
    <d v="2011-03-16T00:00:00"/>
    <n v="751.02"/>
    <s v="Female"/>
    <n v="53"/>
    <d v="1974-11-15T00:00:00"/>
    <n v="47.886882657597674"/>
    <s v="Accounting Assistant III"/>
    <s v="Health"/>
    <s v="Mass Customer"/>
    <s v="N"/>
    <s v="No"/>
    <n v="11"/>
    <m/>
  </r>
  <r>
    <n v="15058"/>
    <n v="26"/>
    <x v="973"/>
    <n v="348"/>
    <d v="2017-01-16T00:00:00"/>
    <b v="1"/>
    <s v="Approved"/>
    <s v="WeareA2B"/>
    <s v="Standard"/>
    <s v="medium"/>
    <s v="medium"/>
    <n v="1992.93"/>
    <n v="762.63"/>
    <d v="1993-05-26T00:00:00"/>
    <n v="1230.3000000000002"/>
    <s v="Female"/>
    <n v="53"/>
    <d v="1974-11-15T00:00:00"/>
    <n v="47.886882657597674"/>
    <s v="Accounting Assistant III"/>
    <s v="Health"/>
    <s v="Mass Customer"/>
    <s v="N"/>
    <s v="No"/>
    <n v="11"/>
    <m/>
  </r>
  <r>
    <n v="3626"/>
    <n v="30"/>
    <x v="974"/>
    <n v="39"/>
    <d v="2017-11-21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55"/>
    <d v="1997-11-17T00:00:00"/>
    <n v="24.864964849061383"/>
    <n v="0"/>
    <s v="Manufacturing"/>
    <s v="High Net Worth"/>
    <s v="N"/>
    <s v="No"/>
    <n v="1"/>
    <m/>
  </r>
  <r>
    <n v="3279"/>
    <n v="72"/>
    <x v="974"/>
    <n v="77"/>
    <d v="2017-10-14T00:00:00"/>
    <b v="1"/>
    <s v="Approved"/>
    <s v="OHM Cycles"/>
    <s v="Standard"/>
    <s v="medium"/>
    <s v="medium"/>
    <n v="912.52"/>
    <n v="141.4"/>
    <d v="2015-10-18T00:00:00"/>
    <n v="771.12"/>
    <s v="Male"/>
    <n v="55"/>
    <d v="1997-11-17T00:00:00"/>
    <n v="24.864964849061383"/>
    <n v="0"/>
    <s v="Manufacturing"/>
    <s v="High Net Worth"/>
    <s v="N"/>
    <s v="No"/>
    <n v="1"/>
    <m/>
  </r>
  <r>
    <n v="13156"/>
    <n v="38"/>
    <x v="974"/>
    <n v="156"/>
    <d v="2017-07-27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55"/>
    <d v="1997-11-17T00:00:00"/>
    <n v="24.864964849061383"/>
    <n v="0"/>
    <s v="Manufacturing"/>
    <s v="High Net Worth"/>
    <s v="N"/>
    <s v="No"/>
    <n v="1"/>
    <m/>
  </r>
  <r>
    <n v="421"/>
    <n v="9"/>
    <x v="974"/>
    <n v="246"/>
    <d v="2017-04-28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55"/>
    <d v="1997-11-17T00:00:00"/>
    <n v="24.864964849061383"/>
    <n v="0"/>
    <s v="Manufacturing"/>
    <s v="High Net Worth"/>
    <s v="N"/>
    <s v="No"/>
    <n v="1"/>
    <m/>
  </r>
  <r>
    <n v="6084"/>
    <n v="9"/>
    <x v="974"/>
    <n v="319"/>
    <d v="2017-02-14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55"/>
    <d v="1997-11-17T00:00:00"/>
    <n v="24.864964849061383"/>
    <n v="0"/>
    <s v="Manufacturing"/>
    <s v="High Net Worth"/>
    <s v="N"/>
    <s v="No"/>
    <n v="1"/>
    <m/>
  </r>
  <r>
    <n v="10033"/>
    <n v="66"/>
    <x v="974"/>
    <n v="327"/>
    <d v="2017-02-06T00:00:00"/>
    <b v="1"/>
    <s v="Approved"/>
    <s v="Solex"/>
    <s v="Standard"/>
    <s v="medium"/>
    <s v="medium"/>
    <n v="1163.8900000000001"/>
    <n v="589.27"/>
    <d v="2016-07-09T00:00:00"/>
    <n v="574.62000000000012"/>
    <s v="Male"/>
    <n v="55"/>
    <d v="1997-11-17T00:00:00"/>
    <n v="24.864964849061383"/>
    <n v="0"/>
    <s v="Manufacturing"/>
    <s v="High Net Worth"/>
    <s v="N"/>
    <s v="No"/>
    <n v="1"/>
    <m/>
  </r>
  <r>
    <n v="13204"/>
    <n v="43"/>
    <x v="974"/>
    <n v="338"/>
    <d v="2017-01-26T00:00:00"/>
    <b v="0"/>
    <s v="Approved"/>
    <s v="Norco Bicycles"/>
    <s v="Standard"/>
    <s v="medium"/>
    <s v="medium"/>
    <n v="1555.58"/>
    <n v="818.01"/>
    <d v="2003-09-09T00:00:00"/>
    <n v="737.56999999999994"/>
    <s v="Male"/>
    <n v="55"/>
    <d v="1997-11-17T00:00:00"/>
    <n v="24.864964849061383"/>
    <n v="0"/>
    <s v="Manufacturing"/>
    <s v="High Net Worth"/>
    <s v="N"/>
    <s v="No"/>
    <n v="1"/>
    <m/>
  </r>
  <r>
    <n v="14682"/>
    <n v="43"/>
    <x v="974"/>
    <n v="351"/>
    <d v="2017-01-13T00:00:00"/>
    <b v="1"/>
    <s v="Approved"/>
    <s v="Norco Bicycles"/>
    <s v="Standard"/>
    <s v="medium"/>
    <s v="medium"/>
    <n v="1555.58"/>
    <n v="818.01"/>
    <d v="2003-09-09T00:00:00"/>
    <n v="737.56999999999994"/>
    <s v="Male"/>
    <n v="55"/>
    <d v="1997-11-17T00:00:00"/>
    <n v="24.864964849061383"/>
    <n v="0"/>
    <s v="Manufacturing"/>
    <s v="High Net Worth"/>
    <s v="N"/>
    <s v="No"/>
    <n v="1"/>
    <m/>
  </r>
  <r>
    <n v="17421"/>
    <n v="17"/>
    <x v="975"/>
    <n v="68"/>
    <d v="2017-10-23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62"/>
    <d v="1963-11-10T00:00:00"/>
    <n v="58.908800465816853"/>
    <s v="Accountant IV"/>
    <s v="Manufacturing"/>
    <s v="Mass Customer"/>
    <s v="N"/>
    <s v="No"/>
    <n v="10"/>
    <m/>
  </r>
  <r>
    <n v="5611"/>
    <n v="22"/>
    <x v="975"/>
    <n v="209"/>
    <d v="2017-06-04T00:00:00"/>
    <b v="0"/>
    <s v="Approved"/>
    <s v="WeareA2B"/>
    <s v="Standard"/>
    <s v="medium"/>
    <s v="medium"/>
    <n v="60.34"/>
    <n v="45.26"/>
    <d v="1993-07-15T00:00:00"/>
    <n v="15.080000000000005"/>
    <s v="Female"/>
    <n v="62"/>
    <d v="1963-11-10T00:00:00"/>
    <n v="58.908800465816853"/>
    <s v="Accountant IV"/>
    <s v="Manufacturing"/>
    <s v="Mass Customer"/>
    <s v="N"/>
    <s v="No"/>
    <n v="10"/>
    <m/>
  </r>
  <r>
    <n v="2101"/>
    <n v="51"/>
    <x v="975"/>
    <n v="310"/>
    <d v="2017-02-23T00:00:00"/>
    <b v="1"/>
    <s v="Approved"/>
    <s v="OHM Cycles"/>
    <s v="Standard"/>
    <s v="high"/>
    <s v="medium"/>
    <n v="2005.66"/>
    <n v="1203.4000000000001"/>
    <d v="2012-04-10T00:00:00"/>
    <n v="802.26"/>
    <s v="Female"/>
    <n v="62"/>
    <d v="1963-11-10T00:00:00"/>
    <n v="58.908800465816853"/>
    <s v="Accountant IV"/>
    <s v="Manufacturing"/>
    <s v="Mass Customer"/>
    <s v="N"/>
    <s v="No"/>
    <n v="10"/>
    <m/>
  </r>
  <r>
    <n v="18286"/>
    <n v="94"/>
    <x v="975"/>
    <n v="325"/>
    <d v="2017-02-08T00:00:00"/>
    <b v="1"/>
    <s v="Approved"/>
    <s v="Giant Bicycles"/>
    <s v="Standard"/>
    <s v="medium"/>
    <s v="large"/>
    <n v="1635.3"/>
    <n v="993.66"/>
    <d v="2013-06-09T00:00:00"/>
    <n v="641.64"/>
    <s v="Female"/>
    <n v="62"/>
    <d v="1963-11-10T00:00:00"/>
    <n v="58.908800465816853"/>
    <s v="Accountant IV"/>
    <s v="Manufacturing"/>
    <s v="Mass Customer"/>
    <s v="N"/>
    <s v="No"/>
    <n v="10"/>
    <m/>
  </r>
  <r>
    <n v="2674"/>
    <n v="17"/>
    <x v="975"/>
    <n v="331"/>
    <d v="2017-02-02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62"/>
    <d v="1963-11-10T00:00:00"/>
    <n v="58.908800465816853"/>
    <s v="Accountant IV"/>
    <s v="Manufacturing"/>
    <s v="Mass Customer"/>
    <s v="N"/>
    <s v="No"/>
    <n v="10"/>
    <m/>
  </r>
  <r>
    <n v="14337"/>
    <n v="53"/>
    <x v="976"/>
    <n v="36"/>
    <d v="2017-11-24T00:00:00"/>
    <b v="1"/>
    <s v="Approved"/>
    <s v="OHM Cycles"/>
    <s v="Standard"/>
    <s v="medium"/>
    <s v="medium"/>
    <n v="795.34"/>
    <n v="101.58"/>
    <d v="2015-06-17T00:00:00"/>
    <n v="693.76"/>
    <s v="Male"/>
    <n v="46"/>
    <d v="1967-02-19T00:00:00"/>
    <n v="55.629348410705219"/>
    <s v="Sales Representative"/>
    <s v="Retail"/>
    <s v="Affluent Customer"/>
    <s v="N"/>
    <s v="Yes"/>
    <n v="10"/>
    <m/>
  </r>
  <r>
    <n v="9958"/>
    <n v="64"/>
    <x v="976"/>
    <n v="239"/>
    <d v="2017-05-05T00:00:00"/>
    <b v="1"/>
    <s v="Approved"/>
    <s v="Trek Bicycles"/>
    <s v="Standard"/>
    <s v="medium"/>
    <s v="large"/>
    <n v="1469.44"/>
    <n v="596.54999999999995"/>
    <d v="2015-05-21T00:00:00"/>
    <n v="872.8900000000001"/>
    <s v="Male"/>
    <n v="46"/>
    <d v="1967-02-19T00:00:00"/>
    <n v="55.629348410705219"/>
    <s v="Sales Representative"/>
    <s v="Retail"/>
    <s v="Affluent Customer"/>
    <s v="N"/>
    <s v="Yes"/>
    <n v="10"/>
    <m/>
  </r>
  <r>
    <n v="15920"/>
    <n v="13"/>
    <x v="976"/>
    <n v="259"/>
    <d v="2017-04-15T00:00:00"/>
    <b v="1"/>
    <s v="Approved"/>
    <s v="Solex"/>
    <s v="Standard"/>
    <s v="medium"/>
    <s v="medium"/>
    <n v="1163.8900000000001"/>
    <n v="589.27"/>
    <d v="2003-08-05T00:00:00"/>
    <n v="574.62000000000012"/>
    <s v="Male"/>
    <n v="46"/>
    <d v="1967-02-19T00:00:00"/>
    <n v="55.629348410705219"/>
    <s v="Sales Representative"/>
    <s v="Retail"/>
    <s v="Affluent Customer"/>
    <s v="N"/>
    <s v="Yes"/>
    <n v="10"/>
    <m/>
  </r>
  <r>
    <n v="11938"/>
    <n v="18"/>
    <x v="976"/>
    <n v="272"/>
    <d v="2017-04-02T00:00:00"/>
    <b v="0"/>
    <s v="Approved"/>
    <s v="Solex"/>
    <s v="Standard"/>
    <s v="medium"/>
    <s v="medium"/>
    <n v="575.27"/>
    <n v="431.45"/>
    <d v="1996-04-05T00:00:00"/>
    <n v="143.82"/>
    <s v="Male"/>
    <n v="46"/>
    <d v="1967-02-19T00:00:00"/>
    <n v="55.629348410705219"/>
    <s v="Sales Representative"/>
    <s v="Retail"/>
    <s v="Affluent Customer"/>
    <s v="N"/>
    <s v="Yes"/>
    <n v="10"/>
    <m/>
  </r>
  <r>
    <n v="13418"/>
    <n v="90"/>
    <x v="976"/>
    <n v="316"/>
    <d v="2017-02-17T00:00:00"/>
    <b v="1"/>
    <s v="Approved"/>
    <s v="Norco Bicycles"/>
    <s v="Standard"/>
    <s v="low"/>
    <s v="medium"/>
    <n v="363.01"/>
    <n v="290.41000000000003"/>
    <d v="2002-10-10T00:00:00"/>
    <n v="72.599999999999966"/>
    <s v="Male"/>
    <n v="46"/>
    <d v="1967-02-19T00:00:00"/>
    <n v="55.629348410705219"/>
    <s v="Sales Representative"/>
    <s v="Retail"/>
    <s v="Affluent Customer"/>
    <s v="N"/>
    <s v="Yes"/>
    <n v="10"/>
    <m/>
  </r>
  <r>
    <n v="13734"/>
    <n v="72"/>
    <x v="977"/>
    <n v="165"/>
    <d v="2017-07-18T00:00:00"/>
    <b v="1"/>
    <s v="Approved"/>
    <s v="Norco Bicycles"/>
    <s v="Standard"/>
    <s v="medium"/>
    <s v="medium"/>
    <n v="360.4"/>
    <n v="270.3"/>
    <d v="2000-05-22T00:00:00"/>
    <n v="90.099999999999966"/>
    <s v="Female"/>
    <n v="55"/>
    <d v="1974-02-01T00:00:00"/>
    <n v="48.673184027460685"/>
    <s v="Dental Hygienist"/>
    <s v="Health"/>
    <s v="Mass Customer"/>
    <s v="N"/>
    <s v="Yes"/>
    <n v="15"/>
    <m/>
  </r>
  <r>
    <n v="4275"/>
    <n v="1"/>
    <x v="977"/>
    <n v="217"/>
    <d v="2017-05-27T00:00:00"/>
    <b v="1"/>
    <s v="Approved"/>
    <s v="Giant Bicycles"/>
    <s v="Standard"/>
    <s v="medium"/>
    <s v="medium"/>
    <n v="1403.5"/>
    <n v="954.82"/>
    <d v="2016-11-14T00:00:00"/>
    <n v="448.67999999999995"/>
    <s v="Female"/>
    <n v="55"/>
    <d v="1974-02-01T00:00:00"/>
    <n v="48.673184027460685"/>
    <s v="Dental Hygienist"/>
    <s v="Health"/>
    <s v="Mass Customer"/>
    <s v="N"/>
    <s v="Yes"/>
    <n v="15"/>
    <m/>
  </r>
  <r>
    <n v="15342"/>
    <n v="15"/>
    <x v="977"/>
    <n v="255"/>
    <d v="2017-04-19T00:00:00"/>
    <b v="1"/>
    <s v="Approved"/>
    <s v="Norco Bicycles"/>
    <s v="Standard"/>
    <s v="low"/>
    <s v="medium"/>
    <n v="958.74"/>
    <n v="748.9"/>
    <d v="2009-03-08T00:00:00"/>
    <n v="209.84000000000003"/>
    <s v="Female"/>
    <n v="55"/>
    <d v="1974-02-01T00:00:00"/>
    <n v="48.673184027460685"/>
    <s v="Dental Hygienist"/>
    <s v="Health"/>
    <s v="Mass Customer"/>
    <s v="N"/>
    <s v="Yes"/>
    <n v="15"/>
    <m/>
  </r>
  <r>
    <n v="16867"/>
    <n v="48"/>
    <x v="977"/>
    <n v="273"/>
    <d v="2017-04-01T00:00:00"/>
    <b v="0"/>
    <s v="Approved"/>
    <s v="WeareA2B"/>
    <s v="Standard"/>
    <s v="medium"/>
    <s v="medium"/>
    <n v="1762.96"/>
    <n v="950.52"/>
    <d v="2001-11-25T00:00:00"/>
    <n v="812.44"/>
    <s v="Female"/>
    <n v="55"/>
    <d v="1974-02-01T00:00:00"/>
    <n v="48.673184027460685"/>
    <s v="Dental Hygienist"/>
    <s v="Health"/>
    <s v="Mass Customer"/>
    <s v="N"/>
    <s v="Yes"/>
    <n v="15"/>
    <m/>
  </r>
  <r>
    <n v="12821"/>
    <n v="74"/>
    <x v="978"/>
    <n v="12"/>
    <d v="2017-12-18T00:00:00"/>
    <b v="1"/>
    <s v="Approved"/>
    <s v="WeareA2B"/>
    <s v="Standard"/>
    <s v="medium"/>
    <s v="medium"/>
    <n v="1762.96"/>
    <n v="950.52"/>
    <d v="2003-02-16T00:00:00"/>
    <n v="812.44"/>
    <s v="Male"/>
    <n v="21"/>
    <d v="1981-08-06T00:00:00"/>
    <n v="41.158115533992891"/>
    <s v="Occupational Therapist"/>
    <s v="Health"/>
    <s v="High Net Worth"/>
    <s v="N"/>
    <s v="Yes"/>
    <n v="9"/>
    <m/>
  </r>
  <r>
    <n v="7973"/>
    <n v="33"/>
    <x v="978"/>
    <n v="20"/>
    <d v="2017-12-10T00:00:00"/>
    <b v="0"/>
    <s v="Cancelled"/>
    <s v="OHM Cycles"/>
    <s v="Road"/>
    <s v="medium"/>
    <s v="small"/>
    <n v="1810"/>
    <n v="1610.9"/>
    <d v="1993-04-12T00:00:00"/>
    <n v="199.09999999999991"/>
    <s v="Male"/>
    <n v="21"/>
    <d v="1981-08-06T00:00:00"/>
    <n v="41.158115533992891"/>
    <s v="Occupational Therapist"/>
    <s v="Health"/>
    <s v="High Net Worth"/>
    <s v="N"/>
    <s v="Yes"/>
    <n v="9"/>
    <m/>
  </r>
  <r>
    <n v="15255"/>
    <n v="0"/>
    <x v="978"/>
    <n v="125"/>
    <d v="2017-08-27T00:00:00"/>
    <b v="1"/>
    <s v="Approved"/>
    <s v="Norco Bicycles"/>
    <s v="Road"/>
    <s v="medium"/>
    <s v="medium"/>
    <n v="543.39"/>
    <n v="407.54"/>
    <d v="1995-12-19T00:00:00"/>
    <n v="135.84999999999997"/>
    <s v="Male"/>
    <n v="21"/>
    <d v="1981-08-06T00:00:00"/>
    <n v="41.158115533992891"/>
    <s v="Occupational Therapist"/>
    <s v="Health"/>
    <s v="High Net Worth"/>
    <s v="N"/>
    <s v="Yes"/>
    <n v="9"/>
    <m/>
  </r>
  <r>
    <n v="7933"/>
    <n v="13"/>
    <x v="978"/>
    <n v="154"/>
    <d v="2017-07-29T00:00:00"/>
    <b v="0"/>
    <s v="Approved"/>
    <s v="Solex"/>
    <s v="Standard"/>
    <s v="medium"/>
    <s v="medium"/>
    <n v="1577.53"/>
    <n v="826.51"/>
    <d v="1993-04-12T00:00:00"/>
    <n v="751.02"/>
    <s v="Male"/>
    <n v="21"/>
    <d v="1981-08-06T00:00:00"/>
    <n v="41.158115533992891"/>
    <s v="Occupational Therapist"/>
    <s v="Health"/>
    <s v="High Net Worth"/>
    <s v="N"/>
    <s v="Yes"/>
    <n v="9"/>
    <m/>
  </r>
  <r>
    <n v="19067"/>
    <n v="6"/>
    <x v="978"/>
    <n v="256"/>
    <d v="2017-04-18T00:00:00"/>
    <b v="0"/>
    <s v="Approved"/>
    <s v="Solex"/>
    <s v="Standard"/>
    <s v="high"/>
    <s v="medium"/>
    <n v="748.17"/>
    <n v="448.9"/>
    <d v="2006-11-10T00:00:00"/>
    <n v="299.27"/>
    <s v="Male"/>
    <n v="21"/>
    <d v="1981-08-06T00:00:00"/>
    <n v="41.158115533992891"/>
    <s v="Occupational Therapist"/>
    <s v="Health"/>
    <s v="High Net Worth"/>
    <s v="N"/>
    <s v="Yes"/>
    <n v="9"/>
    <m/>
  </r>
  <r>
    <n v="386"/>
    <n v="13"/>
    <x v="979"/>
    <n v="90"/>
    <d v="2017-10-01T00:00:00"/>
    <b v="0"/>
    <s v="Approved"/>
    <s v="Solex"/>
    <s v="Standard"/>
    <s v="medium"/>
    <s v="medium"/>
    <n v="1163.8900000000001"/>
    <n v="589.27"/>
    <d v="2005-12-07T00:00:00"/>
    <n v="574.62000000000012"/>
    <s v="U"/>
    <n v="22"/>
    <d v="1899-12-30T00:00:00"/>
    <n v="122.81291005485795"/>
    <s v="Office Assistant II"/>
    <s v="IT"/>
    <s v="Mass Customer"/>
    <s v="N"/>
    <s v="Yes"/>
    <n v="0"/>
    <m/>
  </r>
  <r>
    <n v="10265"/>
    <n v="33"/>
    <x v="979"/>
    <n v="103"/>
    <d v="2017-09-18T00:00:00"/>
    <b v="1"/>
    <s v="Approved"/>
    <s v="Giant Bicycles"/>
    <s v="Standard"/>
    <s v="medium"/>
    <s v="small"/>
    <n v="1311.44"/>
    <n v="1167.18"/>
    <d v="1994-07-12T00:00:00"/>
    <n v="144.26"/>
    <s v="U"/>
    <n v="22"/>
    <d v="1899-12-30T00:00:00"/>
    <n v="122.81291005485795"/>
    <s v="Office Assistant II"/>
    <s v="IT"/>
    <s v="Mass Customer"/>
    <s v="N"/>
    <s v="Yes"/>
    <n v="0"/>
    <m/>
  </r>
  <r>
    <n v="816"/>
    <n v="95"/>
    <x v="979"/>
    <n v="113"/>
    <d v="2017-09-08T00:00:00"/>
    <b v="1"/>
    <s v="Approved"/>
    <s v="Giant Bicycles"/>
    <s v="Standard"/>
    <s v="medium"/>
    <s v="large"/>
    <n v="569.55999999999995"/>
    <n v="528.42999999999995"/>
    <d v="2003-09-10T00:00:00"/>
    <n v="41.129999999999995"/>
    <s v="U"/>
    <n v="22"/>
    <d v="1899-12-30T00:00:00"/>
    <n v="122.81291005485795"/>
    <s v="Office Assistant II"/>
    <s v="IT"/>
    <s v="Mass Customer"/>
    <s v="N"/>
    <s v="Yes"/>
    <n v="0"/>
    <m/>
  </r>
  <r>
    <n v="3724"/>
    <n v="62"/>
    <x v="979"/>
    <n v="173"/>
    <d v="2017-07-10T00:00:00"/>
    <b v="1"/>
    <s v="Approved"/>
    <s v="Solex"/>
    <s v="Standard"/>
    <s v="medium"/>
    <s v="medium"/>
    <n v="478.16"/>
    <n v="298.72000000000003"/>
    <d v="1992-10-02T00:00:00"/>
    <n v="179.44"/>
    <s v="U"/>
    <n v="22"/>
    <d v="1899-12-30T00:00:00"/>
    <n v="122.81291005485795"/>
    <s v="Office Assistant II"/>
    <s v="IT"/>
    <s v="Mass Customer"/>
    <s v="N"/>
    <s v="Yes"/>
    <n v="0"/>
    <m/>
  </r>
  <r>
    <n v="8522"/>
    <n v="10"/>
    <x v="979"/>
    <n v="200"/>
    <d v="2017-06-13T00:00:00"/>
    <b v="0"/>
    <s v="Approved"/>
    <s v="WeareA2B"/>
    <s v="Touring"/>
    <s v="medium"/>
    <s v="medium"/>
    <n v="1466.68"/>
    <n v="363.25"/>
    <d v="1996-11-09T00:00:00"/>
    <n v="1103.43"/>
    <s v="U"/>
    <n v="22"/>
    <d v="1899-12-30T00:00:00"/>
    <n v="122.81291005485795"/>
    <s v="Office Assistant II"/>
    <s v="IT"/>
    <s v="Mass Customer"/>
    <s v="N"/>
    <s v="Yes"/>
    <n v="0"/>
    <m/>
  </r>
  <r>
    <n v="10350"/>
    <n v="11"/>
    <x v="979"/>
    <n v="204"/>
    <d v="2017-06-09T00:00:00"/>
    <b v="0"/>
    <s v="Approved"/>
    <s v="Giant Bicycles"/>
    <s v="Standard"/>
    <s v="high"/>
    <s v="medium"/>
    <n v="1274.93"/>
    <n v="764.96"/>
    <d v="1994-09-09T00:00:00"/>
    <n v="509.97"/>
    <s v="U"/>
    <n v="22"/>
    <d v="1899-12-30T00:00:00"/>
    <n v="122.81291005485795"/>
    <s v="Office Assistant II"/>
    <s v="IT"/>
    <s v="Mass Customer"/>
    <s v="N"/>
    <s v="Yes"/>
    <n v="0"/>
    <m/>
  </r>
  <r>
    <n v="19069"/>
    <n v="69"/>
    <x v="979"/>
    <n v="220"/>
    <d v="2017-05-24T00:00:00"/>
    <b v="0"/>
    <s v="Approved"/>
    <s v="Giant Bicycles"/>
    <s v="Road"/>
    <s v="medium"/>
    <s v="medium"/>
    <n v="792.9"/>
    <n v="594.67999999999995"/>
    <d v="2016-12-06T00:00:00"/>
    <n v="198.22000000000003"/>
    <s v="U"/>
    <n v="22"/>
    <d v="1899-12-30T00:00:00"/>
    <n v="122.81291005485795"/>
    <s v="Office Assistant II"/>
    <s v="IT"/>
    <s v="Mass Customer"/>
    <s v="N"/>
    <s v="Yes"/>
    <n v="0"/>
    <m/>
  </r>
  <r>
    <n v="14562"/>
    <n v="11"/>
    <x v="979"/>
    <n v="254"/>
    <d v="2017-04-20T00:00:00"/>
    <b v="0"/>
    <s v="Approved"/>
    <s v="Giant Bicycles"/>
    <s v="Standard"/>
    <s v="high"/>
    <s v="medium"/>
    <n v="1274.93"/>
    <n v="764.96"/>
    <d v="1994-09-09T00:00:00"/>
    <n v="509.97"/>
    <s v="U"/>
    <n v="22"/>
    <d v="1899-12-30T00:00:00"/>
    <n v="122.81291005485795"/>
    <s v="Office Assistant II"/>
    <s v="IT"/>
    <s v="Mass Customer"/>
    <s v="N"/>
    <s v="Yes"/>
    <n v="0"/>
    <m/>
  </r>
  <r>
    <n v="1843"/>
    <n v="85"/>
    <x v="979"/>
    <n v="355"/>
    <d v="2017-01-09T00:00:00"/>
    <b v="1"/>
    <s v="Approved"/>
    <s v="WeareA2B"/>
    <s v="Standard"/>
    <s v="medium"/>
    <s v="medium"/>
    <n v="752.64"/>
    <n v="205.36"/>
    <d v="2004-08-07T00:00:00"/>
    <n v="547.28"/>
    <s v="U"/>
    <n v="22"/>
    <d v="1899-12-30T00:00:00"/>
    <n v="122.81291005485795"/>
    <s v="Office Assistant II"/>
    <s v="IT"/>
    <s v="Mass Customer"/>
    <s v="N"/>
    <s v="Yes"/>
    <n v="0"/>
    <m/>
  </r>
  <r>
    <n v="9037"/>
    <n v="49"/>
    <x v="979"/>
    <n v="362"/>
    <d v="2017-01-02T00:00:00"/>
    <b v="0"/>
    <s v="Approved"/>
    <s v="Trek Bicycles"/>
    <s v="Road"/>
    <s v="medium"/>
    <s v="medium"/>
    <n v="533.51"/>
    <n v="400.13"/>
    <d v="2012-06-04T00:00:00"/>
    <n v="133.38"/>
    <s v="U"/>
    <n v="22"/>
    <d v="1899-12-30T00:00:00"/>
    <n v="122.81291005485795"/>
    <s v="Office Assistant II"/>
    <s v="IT"/>
    <s v="Mass Customer"/>
    <s v="N"/>
    <s v="Yes"/>
    <n v="0"/>
    <m/>
  </r>
  <r>
    <n v="5159"/>
    <n v="0"/>
    <x v="441"/>
    <m/>
    <d v="2017-06-01T00:00:00"/>
    <b v="0"/>
    <s v="Approved"/>
    <m/>
    <m/>
    <m/>
    <m/>
    <n v="317.3"/>
    <m/>
    <m/>
    <m/>
    <m/>
    <m/>
    <m/>
    <m/>
    <m/>
    <m/>
    <m/>
    <m/>
    <m/>
    <m/>
    <m/>
  </r>
  <r>
    <n v="9941"/>
    <n v="48"/>
    <x v="980"/>
    <n v="75"/>
    <d v="2017-10-16T00:00:00"/>
    <b v="0"/>
    <s v="Approved"/>
    <s v="WeareA2B"/>
    <s v="Standard"/>
    <s v="medium"/>
    <s v="medium"/>
    <n v="1762.96"/>
    <n v="950.52"/>
    <d v="2014-07-28T00:00:00"/>
    <n v="812.44"/>
    <s v="Male"/>
    <n v="97"/>
    <d v="1983-09-11T00:00:00"/>
    <n v="39.05948539700659"/>
    <s v="Geologist I"/>
    <s v="IT"/>
    <s v="Mass Customer"/>
    <s v="N"/>
    <s v="No"/>
    <n v="16"/>
    <m/>
  </r>
  <r>
    <n v="13547"/>
    <n v="2"/>
    <x v="980"/>
    <n v="161"/>
    <d v="2017-07-22T00:00:00"/>
    <b v="0"/>
    <s v="Approved"/>
    <s v="Solex"/>
    <s v="Standard"/>
    <s v="medium"/>
    <s v="medium"/>
    <n v="71.489999999999995"/>
    <n v="53.62"/>
    <d v="2012-12-02T00:00:00"/>
    <n v="17.869999999999997"/>
    <s v="Male"/>
    <n v="97"/>
    <d v="1983-09-11T00:00:00"/>
    <n v="39.05948539700659"/>
    <s v="Geologist I"/>
    <s v="IT"/>
    <s v="Mass Customer"/>
    <s v="N"/>
    <s v="No"/>
    <n v="16"/>
    <m/>
  </r>
  <r>
    <n v="461"/>
    <n v="46"/>
    <x v="980"/>
    <n v="174"/>
    <d v="2017-07-09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97"/>
    <d v="1983-09-11T00:00:00"/>
    <n v="39.05948539700659"/>
    <s v="Geologist I"/>
    <s v="IT"/>
    <s v="Mass Customer"/>
    <s v="N"/>
    <s v="No"/>
    <n v="16"/>
    <m/>
  </r>
  <r>
    <n v="18909"/>
    <n v="12"/>
    <x v="980"/>
    <n v="178"/>
    <d v="2017-07-05T00:00:00"/>
    <b v="1"/>
    <s v="Approved"/>
    <s v="WeareA2B"/>
    <s v="Standard"/>
    <s v="medium"/>
    <s v="medium"/>
    <n v="1231.1500000000001"/>
    <n v="161.6"/>
    <d v="2004-08-17T00:00:00"/>
    <n v="1069.5500000000002"/>
    <s v="Male"/>
    <n v="97"/>
    <d v="1983-09-11T00:00:00"/>
    <n v="39.05948539700659"/>
    <s v="Geologist I"/>
    <s v="IT"/>
    <s v="Mass Customer"/>
    <s v="N"/>
    <s v="No"/>
    <n v="16"/>
    <m/>
  </r>
  <r>
    <n v="14387"/>
    <n v="63"/>
    <x v="980"/>
    <n v="199"/>
    <d v="2017-06-14T00:00:00"/>
    <b v="0"/>
    <s v="Approved"/>
    <s v="Solex"/>
    <s v="Standard"/>
    <s v="medium"/>
    <s v="medium"/>
    <n v="1483.2"/>
    <n v="99.59"/>
    <d v="1998-12-17T00:00:00"/>
    <n v="1383.6100000000001"/>
    <s v="Male"/>
    <n v="97"/>
    <d v="1983-09-11T00:00:00"/>
    <n v="39.05948539700659"/>
    <s v="Geologist I"/>
    <s v="IT"/>
    <s v="Mass Customer"/>
    <s v="N"/>
    <s v="No"/>
    <n v="16"/>
    <m/>
  </r>
  <r>
    <n v="13737"/>
    <n v="14"/>
    <x v="980"/>
    <n v="251"/>
    <d v="2017-04-23T00:00:00"/>
    <b v="1"/>
    <s v="Approved"/>
    <s v="Trek Bicycles"/>
    <s v="Standard"/>
    <s v="medium"/>
    <s v="small"/>
    <n v="1386.84"/>
    <n v="1234.29"/>
    <d v="2003-08-05T00:00:00"/>
    <n v="152.54999999999995"/>
    <s v="Male"/>
    <n v="97"/>
    <d v="1983-09-11T00:00:00"/>
    <n v="39.05948539700659"/>
    <s v="Geologist I"/>
    <s v="IT"/>
    <s v="Mass Customer"/>
    <s v="N"/>
    <s v="No"/>
    <n v="16"/>
    <m/>
  </r>
  <r>
    <n v="3517"/>
    <n v="60"/>
    <x v="980"/>
    <n v="314"/>
    <d v="2017-02-19T00:00:00"/>
    <b v="0"/>
    <s v="Approved"/>
    <s v="Giant Bicycles"/>
    <s v="Standard"/>
    <s v="high"/>
    <s v="small"/>
    <n v="1977.36"/>
    <n v="1759.85"/>
    <d v="2011-08-24T00:00:00"/>
    <n v="217.51"/>
    <s v="Male"/>
    <n v="97"/>
    <d v="1983-09-11T00:00:00"/>
    <n v="39.05948539700659"/>
    <s v="Geologist I"/>
    <s v="IT"/>
    <s v="Mass Customer"/>
    <s v="N"/>
    <s v="No"/>
    <n v="16"/>
    <m/>
  </r>
  <r>
    <n v="12193"/>
    <n v="43"/>
    <x v="981"/>
    <n v="48"/>
    <d v="2017-11-12T00:00:00"/>
    <b v="1"/>
    <s v="Approved"/>
    <s v="Norco Bicycles"/>
    <s v="Standard"/>
    <s v="medium"/>
    <s v="medium"/>
    <n v="1555.58"/>
    <n v="818.01"/>
    <d v="2015-08-02T00:00:00"/>
    <n v="737.56999999999994"/>
    <s v="Female"/>
    <n v="13"/>
    <d v="1970-12-18T00:00:00"/>
    <n v="51.799211424720959"/>
    <s v="Desktop Support Technician"/>
    <s v="Financial Services"/>
    <s v="High Net Worth"/>
    <s v="N"/>
    <s v="Yes"/>
    <n v="9"/>
    <m/>
  </r>
  <r>
    <n v="18814"/>
    <n v="0"/>
    <x v="981"/>
    <n v="49"/>
    <d v="2017-11-11T00:00:00"/>
    <b v="0"/>
    <s v="Approved"/>
    <s v="Solex"/>
    <s v="Standard"/>
    <s v="medium"/>
    <s v="medium"/>
    <n v="71.489999999999995"/>
    <n v="53.62"/>
    <d v="2011-08-29T00:00:00"/>
    <n v="17.869999999999997"/>
    <s v="Female"/>
    <n v="13"/>
    <d v="1970-12-18T00:00:00"/>
    <n v="51.799211424720959"/>
    <s v="Desktop Support Technician"/>
    <s v="Financial Services"/>
    <s v="High Net Worth"/>
    <s v="N"/>
    <s v="Yes"/>
    <n v="9"/>
    <m/>
  </r>
  <r>
    <n v="11284"/>
    <n v="56"/>
    <x v="981"/>
    <n v="66"/>
    <d v="2017-10-25T00:00:00"/>
    <b v="0"/>
    <s v="Approved"/>
    <s v="Norco Bicycles"/>
    <s v="Mountain"/>
    <s v="low"/>
    <s v="small"/>
    <n v="688.63"/>
    <n v="612.88"/>
    <d v="2016-02-04T00:00:00"/>
    <n v="75.75"/>
    <s v="Female"/>
    <n v="13"/>
    <d v="1970-12-18T00:00:00"/>
    <n v="51.799211424720959"/>
    <s v="Desktop Support Technician"/>
    <s v="Financial Services"/>
    <s v="High Net Worth"/>
    <s v="N"/>
    <s v="Yes"/>
    <n v="9"/>
    <m/>
  </r>
  <r>
    <n v="13819"/>
    <n v="25"/>
    <x v="981"/>
    <n v="72"/>
    <d v="2017-10-19T00:00:00"/>
    <b v="1"/>
    <s v="Approved"/>
    <s v="OHM Cycles"/>
    <s v="Standard"/>
    <s v="high"/>
    <s v="medium"/>
    <n v="2005.66"/>
    <n v="1203.4000000000001"/>
    <d v="1991-01-21T00:00:00"/>
    <n v="802.26"/>
    <s v="Female"/>
    <n v="13"/>
    <d v="1970-12-18T00:00:00"/>
    <n v="51.799211424720959"/>
    <s v="Desktop Support Technician"/>
    <s v="Financial Services"/>
    <s v="High Net Worth"/>
    <s v="N"/>
    <s v="Yes"/>
    <n v="9"/>
    <m/>
  </r>
  <r>
    <n v="15862"/>
    <n v="0"/>
    <x v="981"/>
    <n v="106"/>
    <d v="2017-09-15T00:00:00"/>
    <b v="0"/>
    <s v="Approved"/>
    <s v="Norco Bicycles"/>
    <s v="Road"/>
    <s v="medium"/>
    <s v="medium"/>
    <n v="543.39"/>
    <n v="407.54"/>
    <d v="2003-03-18T00:00:00"/>
    <n v="135.84999999999997"/>
    <s v="Female"/>
    <n v="13"/>
    <d v="1970-12-18T00:00:00"/>
    <n v="51.799211424720959"/>
    <s v="Desktop Support Technician"/>
    <s v="Financial Services"/>
    <s v="High Net Worth"/>
    <s v="N"/>
    <s v="Yes"/>
    <n v="9"/>
    <m/>
  </r>
  <r>
    <n v="4323"/>
    <n v="0"/>
    <x v="981"/>
    <n v="140"/>
    <d v="2017-08-12T00:00:00"/>
    <b v="0"/>
    <s v="Approved"/>
    <s v="WeareA2B"/>
    <s v="Standard"/>
    <s v="medium"/>
    <s v="small"/>
    <n v="175.89"/>
    <n v="131.91999999999999"/>
    <d v="2003-07-21T00:00:00"/>
    <n v="43.97"/>
    <s v="Female"/>
    <n v="13"/>
    <d v="1970-12-18T00:00:00"/>
    <n v="51.799211424720959"/>
    <s v="Desktop Support Technician"/>
    <s v="Financial Services"/>
    <s v="High Net Worth"/>
    <s v="N"/>
    <s v="Yes"/>
    <n v="9"/>
    <m/>
  </r>
  <r>
    <n v="18004"/>
    <n v="15"/>
    <x v="981"/>
    <n v="328"/>
    <d v="2017-02-05T00:00:00"/>
    <b v="1"/>
    <s v="Approved"/>
    <s v="WeareA2B"/>
    <s v="Standard"/>
    <s v="medium"/>
    <s v="medium"/>
    <n v="1292.8399999999999"/>
    <n v="13.44"/>
    <d v="2015-10-18T00:00:00"/>
    <n v="1279.3999999999999"/>
    <s v="Female"/>
    <n v="13"/>
    <d v="1970-12-18T00:00:00"/>
    <n v="51.799211424720959"/>
    <s v="Desktop Support Technician"/>
    <s v="Financial Services"/>
    <s v="High Net Worth"/>
    <s v="N"/>
    <s v="Yes"/>
    <n v="9"/>
    <m/>
  </r>
  <r>
    <n v="15096"/>
    <n v="32"/>
    <x v="981"/>
    <n v="361"/>
    <d v="2017-01-03T00:00:00"/>
    <b v="0"/>
    <s v="Approved"/>
    <s v="Giant Bicycles"/>
    <s v="Standard"/>
    <s v="high"/>
    <s v="medium"/>
    <n v="1179"/>
    <n v="707.4"/>
    <d v="1993-04-20T00:00:00"/>
    <n v="471.6"/>
    <s v="Female"/>
    <n v="13"/>
    <d v="1970-12-18T00:00:00"/>
    <n v="51.799211424720959"/>
    <s v="Desktop Support Technician"/>
    <s v="Financial Services"/>
    <s v="High Net Worth"/>
    <s v="N"/>
    <s v="Yes"/>
    <n v="9"/>
    <m/>
  </r>
  <r>
    <n v="18378"/>
    <n v="73"/>
    <x v="982"/>
    <n v="61"/>
    <d v="2017-10-30T00:00:00"/>
    <b v="0"/>
    <s v="Approved"/>
    <s v="Solex"/>
    <s v="Standard"/>
    <s v="medium"/>
    <s v="medium"/>
    <n v="1945.43"/>
    <n v="333.18"/>
    <d v="2004-07-25T00:00:00"/>
    <n v="1612.25"/>
    <s v="Female"/>
    <n v="58"/>
    <d v="1966-09-03T00:00:00"/>
    <n v="56.092362109335355"/>
    <n v="0"/>
    <s v="n/a"/>
    <s v="Mass Customer"/>
    <s v="N"/>
    <s v="Yes"/>
    <n v="12"/>
    <m/>
  </r>
  <r>
    <n v="9236"/>
    <n v="84"/>
    <x v="982"/>
    <n v="299"/>
    <d v="2017-03-06T00:00:00"/>
    <b v="0"/>
    <s v="Approved"/>
    <s v="Trek Bicycles"/>
    <s v="Road"/>
    <s v="medium"/>
    <s v="medium"/>
    <n v="290.62"/>
    <n v="215.14"/>
    <d v="1993-04-20T00:00:00"/>
    <n v="75.480000000000018"/>
    <s v="Female"/>
    <n v="58"/>
    <d v="1966-09-03T00:00:00"/>
    <n v="56.092362109335355"/>
    <n v="0"/>
    <s v="n/a"/>
    <s v="Mass Customer"/>
    <s v="N"/>
    <s v="Yes"/>
    <n v="12"/>
    <m/>
  </r>
  <r>
    <n v="6962"/>
    <n v="62"/>
    <x v="982"/>
    <n v="339"/>
    <d v="2017-01-25T00:00:00"/>
    <b v="0"/>
    <s v="Approved"/>
    <s v="Solex"/>
    <s v="Standard"/>
    <s v="medium"/>
    <s v="medium"/>
    <n v="478.16"/>
    <n v="298.72000000000003"/>
    <d v="2015-04-11T00:00:00"/>
    <n v="179.44"/>
    <s v="Female"/>
    <n v="58"/>
    <d v="1966-09-03T00:00:00"/>
    <n v="56.092362109335355"/>
    <n v="0"/>
    <s v="n/a"/>
    <s v="Mass Customer"/>
    <s v="N"/>
    <s v="Yes"/>
    <n v="12"/>
    <m/>
  </r>
  <r>
    <n v="5453"/>
    <n v="20"/>
    <x v="983"/>
    <n v="38"/>
    <d v="2017-11-22T00:00:00"/>
    <b v="1"/>
    <s v="Approved"/>
    <s v="Trek Bicycles"/>
    <s v="Standard"/>
    <s v="medium"/>
    <s v="small"/>
    <n v="1775.81"/>
    <n v="1580.47"/>
    <d v="2010-05-05T00:00:00"/>
    <n v="195.33999999999992"/>
    <s v="Female"/>
    <n v="25"/>
    <d v="1978-06-10T00:00:00"/>
    <n v="44.317019643899044"/>
    <s v="VP Sales"/>
    <s v="n/a"/>
    <s v="Mass Customer"/>
    <s v="N"/>
    <s v="No"/>
    <n v="15"/>
    <m/>
  </r>
  <r>
    <n v="7594"/>
    <n v="70"/>
    <x v="983"/>
    <n v="129"/>
    <d v="2017-08-23T00:00:00"/>
    <b v="0"/>
    <s v="Approved"/>
    <s v="Trek Bicycles"/>
    <s v="Standard"/>
    <s v="high"/>
    <s v="medium"/>
    <n v="495.72"/>
    <n v="297.43"/>
    <d v="2015-04-11T00:00:00"/>
    <n v="198.29000000000002"/>
    <s v="Female"/>
    <n v="25"/>
    <d v="1978-06-10T00:00:00"/>
    <n v="44.317019643899044"/>
    <s v="VP Sales"/>
    <s v="n/a"/>
    <s v="Mass Customer"/>
    <s v="N"/>
    <s v="No"/>
    <n v="15"/>
    <m/>
  </r>
  <r>
    <n v="3523"/>
    <n v="26"/>
    <x v="983"/>
    <n v="171"/>
    <d v="2017-07-12T00:00:00"/>
    <b v="0"/>
    <s v="Approved"/>
    <s v="WeareA2B"/>
    <s v="Standard"/>
    <s v="medium"/>
    <s v="medium"/>
    <n v="1992.93"/>
    <n v="762.63"/>
    <d v="1993-05-26T00:00:00"/>
    <n v="1230.3000000000002"/>
    <s v="Female"/>
    <n v="25"/>
    <d v="1978-06-10T00:00:00"/>
    <n v="44.317019643899044"/>
    <s v="VP Sales"/>
    <s v="n/a"/>
    <s v="Mass Customer"/>
    <s v="N"/>
    <s v="No"/>
    <n v="15"/>
    <m/>
  </r>
  <r>
    <n v="9288"/>
    <n v="56"/>
    <x v="983"/>
    <n v="232"/>
    <d v="2017-05-12T00:00:00"/>
    <b v="1"/>
    <s v="Approved"/>
    <s v="OHM Cycles"/>
    <s v="Standard"/>
    <s v="medium"/>
    <s v="medium"/>
    <n v="183.86"/>
    <n v="137.9"/>
    <d v="1997-10-04T00:00:00"/>
    <n v="45.960000000000008"/>
    <s v="Female"/>
    <n v="25"/>
    <d v="1978-06-10T00:00:00"/>
    <n v="44.317019643899044"/>
    <s v="VP Sales"/>
    <s v="n/a"/>
    <s v="Mass Customer"/>
    <s v="N"/>
    <s v="No"/>
    <n v="15"/>
    <m/>
  </r>
  <r>
    <n v="6946"/>
    <n v="55"/>
    <x v="153"/>
    <n v="129"/>
    <d v="2017-08-23T00:00:00"/>
    <b v="1"/>
    <s v="Approved"/>
    <s v="Trek Bicycles"/>
    <s v="Road"/>
    <s v="medium"/>
    <s v="large"/>
    <n v="1894.19"/>
    <n v="598.76"/>
    <d v="2003-07-21T00:00:00"/>
    <n v="1295.43"/>
    <s v="Female"/>
    <n v="25"/>
    <d v="1969-01-11T00:00:00"/>
    <n v="53.733457999746314"/>
    <s v="Account Executive"/>
    <s v="Manufacturing"/>
    <s v="Mass Customer"/>
    <s v="N"/>
    <s v="No"/>
    <n v="11"/>
    <m/>
  </r>
  <r>
    <n v="6348"/>
    <n v="54"/>
    <x v="153"/>
    <n v="131"/>
    <d v="2017-08-21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25"/>
    <d v="1969-01-11T00:00:00"/>
    <n v="53.733457999746314"/>
    <s v="Account Executive"/>
    <s v="Manufacturing"/>
    <s v="Mass Customer"/>
    <s v="N"/>
    <s v="No"/>
    <n v="11"/>
    <m/>
  </r>
  <r>
    <n v="16496"/>
    <n v="72"/>
    <x v="153"/>
    <n v="303"/>
    <d v="2017-03-02T00:00:00"/>
    <b v="0"/>
    <s v="Approved"/>
    <s v="Norco Bicycles"/>
    <s v="Standard"/>
    <s v="medium"/>
    <s v="medium"/>
    <n v="360.4"/>
    <n v="270.3"/>
    <d v="2016-12-06T00:00:00"/>
    <n v="90.099999999999966"/>
    <s v="Female"/>
    <n v="25"/>
    <d v="1969-01-11T00:00:00"/>
    <n v="53.733457999746314"/>
    <s v="Account Executive"/>
    <s v="Manufacturing"/>
    <s v="Mass Customer"/>
    <s v="N"/>
    <s v="No"/>
    <n v="11"/>
    <m/>
  </r>
  <r>
    <n v="14882"/>
    <n v="94"/>
    <x v="153"/>
    <n v="305"/>
    <d v="2017-02-28T00:00:00"/>
    <b v="1"/>
    <s v="Approved"/>
    <s v="Giant Bicycles"/>
    <s v="Standard"/>
    <s v="medium"/>
    <s v="large"/>
    <n v="1635.3"/>
    <n v="993.66"/>
    <d v="2013-06-09T00:00:00"/>
    <n v="641.64"/>
    <s v="Female"/>
    <n v="25"/>
    <d v="1969-01-11T00:00:00"/>
    <n v="53.733457999746314"/>
    <s v="Account Executive"/>
    <s v="Manufacturing"/>
    <s v="Mass Customer"/>
    <s v="N"/>
    <s v="No"/>
    <n v="11"/>
    <m/>
  </r>
  <r>
    <n v="16860"/>
    <n v="25"/>
    <x v="153"/>
    <n v="319"/>
    <d v="2017-02-14T00:00:00"/>
    <b v="1"/>
    <s v="Approved"/>
    <s v="Giant Bicycles"/>
    <s v="Road"/>
    <s v="medium"/>
    <s v="medium"/>
    <n v="1538.99"/>
    <n v="829.65"/>
    <d v="2016-02-04T00:00:00"/>
    <n v="709.34"/>
    <s v="Female"/>
    <n v="25"/>
    <d v="1969-01-11T00:00:00"/>
    <n v="53.733457999746314"/>
    <s v="Account Executive"/>
    <s v="Manufacturing"/>
    <s v="Mass Customer"/>
    <s v="N"/>
    <s v="No"/>
    <n v="11"/>
    <m/>
  </r>
  <r>
    <n v="4868"/>
    <n v="66"/>
    <x v="153"/>
    <n v="345"/>
    <d v="2017-01-19T00:00:00"/>
    <b v="1"/>
    <s v="Approved"/>
    <s v="Giant Bicycles"/>
    <s v="Road"/>
    <s v="low"/>
    <s v="small"/>
    <n v="590.26"/>
    <n v="525.33000000000004"/>
    <d v="2010-11-05T00:00:00"/>
    <n v="64.92999999999995"/>
    <s v="Female"/>
    <n v="25"/>
    <d v="1969-01-11T00:00:00"/>
    <n v="53.733457999746314"/>
    <s v="Account Executive"/>
    <s v="Manufacturing"/>
    <s v="Mass Customer"/>
    <s v="N"/>
    <s v="No"/>
    <n v="11"/>
    <m/>
  </r>
  <r>
    <n v="5541"/>
    <n v="62"/>
    <x v="984"/>
    <n v="205"/>
    <d v="2017-06-08T00:00:00"/>
    <b v="1"/>
    <s v="Approved"/>
    <s v="Solex"/>
    <s v="Standard"/>
    <s v="medium"/>
    <s v="medium"/>
    <n v="478.16"/>
    <n v="298.72000000000003"/>
    <d v="2012-12-02T00:00:00"/>
    <n v="179.44"/>
    <s v="Female"/>
    <n v="53"/>
    <d v="1977-08-28T00:00:00"/>
    <n v="45.100581287734663"/>
    <s v="General Manager"/>
    <s v="Financial Services"/>
    <s v="Affluent Customer"/>
    <s v="N"/>
    <s v="No"/>
    <n v="16"/>
    <m/>
  </r>
  <r>
    <n v="10245"/>
    <n v="49"/>
    <x v="985"/>
    <n v="49"/>
    <d v="2017-11-11T00:00:00"/>
    <b v="1"/>
    <s v="Approved"/>
    <s v="Trek Bicycles"/>
    <s v="Road"/>
    <s v="medium"/>
    <s v="medium"/>
    <n v="533.51"/>
    <n v="400.13"/>
    <d v="2012-04-10T00:00:00"/>
    <n v="133.38"/>
    <s v="Female"/>
    <n v="42"/>
    <d v="1963-08-05T00:00:00"/>
    <n v="59.174553890157277"/>
    <s v="Business Systems Development Analyst"/>
    <s v="Health"/>
    <s v="Affluent Customer"/>
    <s v="N"/>
    <s v="Yes"/>
    <n v="12"/>
    <m/>
  </r>
  <r>
    <n v="16075"/>
    <n v="69"/>
    <x v="985"/>
    <n v="71"/>
    <d v="2017-10-20T00:00:00"/>
    <b v="0"/>
    <s v="Approved"/>
    <s v="Giant Bicycles"/>
    <s v="Road"/>
    <s v="medium"/>
    <s v="medium"/>
    <n v="792.9"/>
    <n v="594.67999999999995"/>
    <d v="2015-04-11T00:00:00"/>
    <n v="198.22000000000003"/>
    <s v="Female"/>
    <n v="42"/>
    <d v="1963-08-05T00:00:00"/>
    <n v="59.174553890157277"/>
    <s v="Business Systems Development Analyst"/>
    <s v="Health"/>
    <s v="Affluent Customer"/>
    <s v="N"/>
    <s v="Yes"/>
    <n v="12"/>
    <m/>
  </r>
  <r>
    <n v="19887"/>
    <n v="43"/>
    <x v="985"/>
    <n v="87"/>
    <d v="2017-10-04T00:00:00"/>
    <b v="0"/>
    <s v="Approved"/>
    <s v="Solex"/>
    <s v="Standard"/>
    <s v="medium"/>
    <s v="medium"/>
    <n v="1151.96"/>
    <n v="649.49"/>
    <d v="1999-12-04T00:00:00"/>
    <n v="502.47"/>
    <s v="Female"/>
    <n v="42"/>
    <d v="1963-08-05T00:00:00"/>
    <n v="59.174553890157277"/>
    <s v="Business Systems Development Analyst"/>
    <s v="Health"/>
    <s v="Affluent Customer"/>
    <s v="N"/>
    <s v="Yes"/>
    <n v="12"/>
    <m/>
  </r>
  <r>
    <n v="5729"/>
    <n v="69"/>
    <x v="985"/>
    <n v="108"/>
    <d v="2017-09-13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42"/>
    <d v="1963-08-05T00:00:00"/>
    <n v="59.174553890157277"/>
    <s v="Business Systems Development Analyst"/>
    <s v="Health"/>
    <s v="Affluent Customer"/>
    <s v="N"/>
    <s v="Yes"/>
    <n v="12"/>
    <m/>
  </r>
  <r>
    <n v="18637"/>
    <n v="50"/>
    <x v="985"/>
    <n v="120"/>
    <d v="2017-09-01T00:00:00"/>
    <b v="0"/>
    <s v="Approved"/>
    <s v="WeareA2B"/>
    <s v="Standard"/>
    <s v="medium"/>
    <s v="small"/>
    <n v="175.89"/>
    <n v="131.91999999999999"/>
    <d v="2012-04-10T00:00:00"/>
    <n v="43.97"/>
    <s v="Female"/>
    <n v="42"/>
    <d v="1963-08-05T00:00:00"/>
    <n v="59.174553890157277"/>
    <s v="Business Systems Development Analyst"/>
    <s v="Health"/>
    <s v="Affluent Customer"/>
    <s v="N"/>
    <s v="Yes"/>
    <n v="12"/>
    <m/>
  </r>
  <r>
    <n v="14470"/>
    <n v="69"/>
    <x v="985"/>
    <n v="181"/>
    <d v="2017-07-02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42"/>
    <d v="1963-08-05T00:00:00"/>
    <n v="59.174553890157277"/>
    <s v="Business Systems Development Analyst"/>
    <s v="Health"/>
    <s v="Affluent Customer"/>
    <s v="N"/>
    <s v="Yes"/>
    <n v="12"/>
    <m/>
  </r>
  <r>
    <n v="18320"/>
    <n v="31"/>
    <x v="986"/>
    <n v="12"/>
    <d v="2017-12-18T00:00:00"/>
    <b v="1"/>
    <s v="Approved"/>
    <s v="Giant Bicycles"/>
    <s v="Standard"/>
    <s v="medium"/>
    <s v="medium"/>
    <n v="230.91"/>
    <n v="173.18"/>
    <d v="2006-11-10T00:00:00"/>
    <n v="57.72999999999999"/>
    <s v="Male"/>
    <n v="48"/>
    <d v="1990-08-07T00:00:00"/>
    <n v="32.149896356227813"/>
    <s v="Associate Professor"/>
    <s v="Manufacturing"/>
    <s v="Mass Customer"/>
    <s v="N"/>
    <s v="Yes"/>
    <n v="5"/>
    <m/>
  </r>
  <r>
    <n v="8801"/>
    <n v="23"/>
    <x v="986"/>
    <n v="99"/>
    <d v="2017-09-22T00:00:00"/>
    <b v="1"/>
    <s v="Approved"/>
    <s v="Norco Bicycles"/>
    <s v="Mountain"/>
    <s v="low"/>
    <s v="small"/>
    <n v="688.63"/>
    <n v="612.88"/>
    <d v="1999-06-23T00:00:00"/>
    <n v="75.75"/>
    <s v="Male"/>
    <n v="48"/>
    <d v="1990-08-07T00:00:00"/>
    <n v="32.149896356227813"/>
    <s v="Associate Professor"/>
    <s v="Manufacturing"/>
    <s v="Mass Customer"/>
    <s v="N"/>
    <s v="Yes"/>
    <n v="5"/>
    <m/>
  </r>
  <r>
    <n v="15377"/>
    <n v="13"/>
    <x v="986"/>
    <n v="139"/>
    <d v="2017-08-13T00:00:00"/>
    <b v="1"/>
    <s v="Approved"/>
    <s v="Solex"/>
    <s v="Standard"/>
    <s v="medium"/>
    <s v="medium"/>
    <n v="1163.8900000000001"/>
    <n v="589.27"/>
    <d v="2013-03-12T00:00:00"/>
    <n v="574.62000000000012"/>
    <s v="Male"/>
    <n v="48"/>
    <d v="1990-08-07T00:00:00"/>
    <n v="32.149896356227813"/>
    <s v="Associate Professor"/>
    <s v="Manufacturing"/>
    <s v="Mass Customer"/>
    <s v="N"/>
    <s v="Yes"/>
    <n v="5"/>
    <m/>
  </r>
  <r>
    <n v="12863"/>
    <n v="90"/>
    <x v="986"/>
    <n v="336"/>
    <d v="2017-01-28T00:00:00"/>
    <b v="1"/>
    <s v="Approved"/>
    <s v="Norco Bicycles"/>
    <s v="Standard"/>
    <s v="low"/>
    <s v="medium"/>
    <n v="363.01"/>
    <n v="290.41000000000003"/>
    <d v="1999-07-26T00:00:00"/>
    <n v="72.599999999999966"/>
    <s v="Male"/>
    <n v="48"/>
    <d v="1990-08-07T00:00:00"/>
    <n v="32.149896356227813"/>
    <s v="Associate Professor"/>
    <s v="Manufacturing"/>
    <s v="Mass Customer"/>
    <s v="N"/>
    <s v="Yes"/>
    <n v="5"/>
    <m/>
  </r>
  <r>
    <n v="1444"/>
    <n v="83"/>
    <x v="987"/>
    <n v="82"/>
    <d v="2017-10-09T00:00:00"/>
    <b v="1"/>
    <s v="Approved"/>
    <s v="Solex"/>
    <s v="Touring"/>
    <s v="medium"/>
    <s v="large"/>
    <n v="2083.94"/>
    <n v="675.03"/>
    <d v="1999-07-26T00:00:00"/>
    <n v="1408.91"/>
    <s v="Female"/>
    <n v="13"/>
    <d v="1975-04-27T00:00:00"/>
    <n v="47.44030731481481"/>
    <n v="0"/>
    <s v="Retail"/>
    <s v="Mass Customer"/>
    <s v="N"/>
    <s v="Yes"/>
    <n v="16"/>
    <m/>
  </r>
  <r>
    <n v="1638"/>
    <n v="13"/>
    <x v="987"/>
    <n v="157"/>
    <d v="2017-07-26T00:00:00"/>
    <b v="1"/>
    <s v="Approved"/>
    <s v="Solex"/>
    <s v="Standard"/>
    <s v="medium"/>
    <s v="medium"/>
    <n v="1163.8900000000001"/>
    <n v="589.27"/>
    <d v="2013-03-12T00:00:00"/>
    <n v="574.62000000000012"/>
    <s v="Female"/>
    <n v="13"/>
    <d v="1975-04-27T00:00:00"/>
    <n v="47.44030731481481"/>
    <n v="0"/>
    <s v="Retail"/>
    <s v="Mass Customer"/>
    <s v="N"/>
    <s v="Yes"/>
    <n v="16"/>
    <m/>
  </r>
  <r>
    <n v="5981"/>
    <n v="42"/>
    <x v="987"/>
    <n v="168"/>
    <d v="2017-07-15T00:00:00"/>
    <b v="1"/>
    <s v="Approved"/>
    <s v="OHM Cycles"/>
    <s v="Road"/>
    <s v="medium"/>
    <s v="small"/>
    <n v="1810"/>
    <n v="1610.9"/>
    <d v="2011-05-09T00:00:00"/>
    <n v="199.09999999999991"/>
    <s v="Female"/>
    <n v="13"/>
    <d v="1975-04-27T00:00:00"/>
    <n v="47.44030731481481"/>
    <n v="0"/>
    <s v="Retail"/>
    <s v="Mass Customer"/>
    <s v="N"/>
    <s v="Yes"/>
    <n v="16"/>
    <m/>
  </r>
  <r>
    <n v="5026"/>
    <n v="57"/>
    <x v="987"/>
    <n v="228"/>
    <d v="2017-05-16T00:00:00"/>
    <b v="1"/>
    <s v="Approved"/>
    <s v="WeareA2B"/>
    <s v="Touring"/>
    <s v="medium"/>
    <s v="large"/>
    <n v="1890.39"/>
    <n v="260.14"/>
    <d v="1998-12-17T00:00:00"/>
    <n v="1630.25"/>
    <s v="Female"/>
    <n v="13"/>
    <d v="1975-04-27T00:00:00"/>
    <n v="47.44030731481481"/>
    <n v="0"/>
    <s v="Retail"/>
    <s v="Mass Customer"/>
    <s v="N"/>
    <s v="Yes"/>
    <n v="16"/>
    <m/>
  </r>
  <r>
    <n v="13195"/>
    <n v="50"/>
    <x v="988"/>
    <n v="14"/>
    <d v="2017-12-16T00:00:00"/>
    <b v="0"/>
    <s v="Approved"/>
    <s v="WeareA2B"/>
    <s v="Standard"/>
    <s v="medium"/>
    <s v="small"/>
    <n v="175.89"/>
    <n v="131.91999999999999"/>
    <d v="2003-02-16T00:00:00"/>
    <n v="43.97"/>
    <s v="Female"/>
    <n v="37"/>
    <d v="1989-07-26T00:00:00"/>
    <n v="33.182773068556578"/>
    <s v="Staff Scientist"/>
    <s v="Retail"/>
    <s v="Mass Customer"/>
    <s v="N"/>
    <s v="No"/>
    <n v="18"/>
    <m/>
  </r>
  <r>
    <n v="5503"/>
    <n v="84"/>
    <x v="988"/>
    <n v="42"/>
    <d v="2017-11-18T00:00:00"/>
    <b v="1"/>
    <s v="Approved"/>
    <s v="Trek Bicycles"/>
    <s v="Road"/>
    <s v="medium"/>
    <s v="medium"/>
    <n v="290.62"/>
    <n v="215.14"/>
    <d v="2004-12-18T00:00:00"/>
    <n v="75.480000000000018"/>
    <s v="Female"/>
    <n v="37"/>
    <d v="1989-07-26T00:00:00"/>
    <n v="33.182773068556578"/>
    <s v="Staff Scientist"/>
    <s v="Retail"/>
    <s v="Mass Customer"/>
    <s v="N"/>
    <s v="No"/>
    <n v="18"/>
    <m/>
  </r>
  <r>
    <n v="2673"/>
    <n v="82"/>
    <x v="988"/>
    <n v="54"/>
    <d v="2017-11-06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37"/>
    <d v="1989-07-26T00:00:00"/>
    <n v="33.182773068556578"/>
    <s v="Staff Scientist"/>
    <s v="Retail"/>
    <s v="Mass Customer"/>
    <s v="N"/>
    <s v="No"/>
    <n v="18"/>
    <m/>
  </r>
  <r>
    <n v="7743"/>
    <n v="26"/>
    <x v="988"/>
    <n v="55"/>
    <d v="2017-11-05T00:00:00"/>
    <b v="0"/>
    <s v="Approved"/>
    <s v="WeareA2B"/>
    <s v="Standard"/>
    <s v="medium"/>
    <s v="medium"/>
    <n v="1992.93"/>
    <n v="762.63"/>
    <d v="1993-05-26T00:00:00"/>
    <n v="1230.3000000000002"/>
    <s v="Female"/>
    <n v="37"/>
    <d v="1989-07-26T00:00:00"/>
    <n v="33.182773068556578"/>
    <s v="Staff Scientist"/>
    <s v="Retail"/>
    <s v="Mass Customer"/>
    <s v="N"/>
    <s v="No"/>
    <n v="18"/>
    <m/>
  </r>
  <r>
    <n v="5207"/>
    <n v="0"/>
    <x v="588"/>
    <m/>
    <d v="2017-03-02T00:00:00"/>
    <b v="1"/>
    <s v="Approved"/>
    <m/>
    <m/>
    <m/>
    <m/>
    <n v="1527.25"/>
    <m/>
    <m/>
    <m/>
    <m/>
    <m/>
    <m/>
    <m/>
    <m/>
    <m/>
    <m/>
    <m/>
    <m/>
    <m/>
    <m/>
  </r>
  <r>
    <n v="2626"/>
    <n v="10"/>
    <x v="988"/>
    <n v="75"/>
    <d v="2017-10-16T00:00:00"/>
    <b v="0"/>
    <s v="Approved"/>
    <s v="WeareA2B"/>
    <s v="Touring"/>
    <s v="medium"/>
    <s v="medium"/>
    <n v="1466.68"/>
    <n v="363.25"/>
    <d v="2014-03-03T00:00:00"/>
    <n v="1103.43"/>
    <s v="Female"/>
    <n v="37"/>
    <d v="1989-07-26T00:00:00"/>
    <n v="33.182773068556578"/>
    <s v="Staff Scientist"/>
    <s v="Retail"/>
    <s v="Mass Customer"/>
    <s v="N"/>
    <s v="No"/>
    <n v="18"/>
    <m/>
  </r>
  <r>
    <n v="12629"/>
    <n v="3"/>
    <x v="988"/>
    <n v="80"/>
    <d v="2017-10-11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37"/>
    <d v="1989-07-26T00:00:00"/>
    <n v="33.182773068556578"/>
    <s v="Staff Scientist"/>
    <s v="Retail"/>
    <s v="Mass Customer"/>
    <s v="N"/>
    <s v="No"/>
    <n v="18"/>
    <m/>
  </r>
  <r>
    <n v="12834"/>
    <n v="98"/>
    <x v="988"/>
    <n v="108"/>
    <d v="2017-09-13T00:00:00"/>
    <b v="1"/>
    <s v="Approved"/>
    <s v="Trek Bicycles"/>
    <s v="Standard"/>
    <s v="high"/>
    <s v="medium"/>
    <n v="358.39"/>
    <n v="215.03"/>
    <d v="2004-01-16T00:00:00"/>
    <n v="143.35999999999999"/>
    <s v="Female"/>
    <n v="37"/>
    <d v="1989-07-26T00:00:00"/>
    <n v="33.182773068556578"/>
    <s v="Staff Scientist"/>
    <s v="Retail"/>
    <s v="Mass Customer"/>
    <s v="N"/>
    <s v="No"/>
    <n v="18"/>
    <m/>
  </r>
  <r>
    <n v="2041"/>
    <n v="39"/>
    <x v="988"/>
    <n v="207"/>
    <d v="2017-06-06T00:00:00"/>
    <b v="0"/>
    <s v="Approved"/>
    <s v="Giant Bicycles"/>
    <s v="Standard"/>
    <s v="medium"/>
    <s v="large"/>
    <n v="1812.75"/>
    <n v="582.48"/>
    <d v="2010-06-07T00:00:00"/>
    <n v="1230.27"/>
    <s v="Female"/>
    <n v="37"/>
    <d v="1989-07-26T00:00:00"/>
    <n v="33.182773068556578"/>
    <s v="Staff Scientist"/>
    <s v="Retail"/>
    <s v="Mass Customer"/>
    <s v="N"/>
    <s v="No"/>
    <n v="18"/>
    <m/>
  </r>
  <r>
    <n v="10451"/>
    <n v="61"/>
    <x v="988"/>
    <n v="354"/>
    <d v="2017-01-10T00:00:00"/>
    <b v="1"/>
    <s v="Approved"/>
    <s v="OHM Cycles"/>
    <s v="Standard"/>
    <s v="low"/>
    <s v="medium"/>
    <n v="71.16"/>
    <n v="56.93"/>
    <d v="2015-06-17T00:00:00"/>
    <n v="14.229999999999997"/>
    <s v="Female"/>
    <n v="37"/>
    <d v="1989-07-26T00:00:00"/>
    <n v="33.182773068556578"/>
    <s v="Staff Scientist"/>
    <s v="Retail"/>
    <s v="Mass Customer"/>
    <s v="N"/>
    <s v="No"/>
    <n v="18"/>
    <m/>
  </r>
  <r>
    <n v="14813"/>
    <n v="70"/>
    <x v="989"/>
    <n v="16"/>
    <d v="2017-12-14T00:00:00"/>
    <b v="1"/>
    <s v="Approved"/>
    <s v="Trek Bicycles"/>
    <s v="Standard"/>
    <s v="high"/>
    <s v="medium"/>
    <n v="495.72"/>
    <n v="297.43"/>
    <d v="2015-04-11T00:00:00"/>
    <n v="198.29000000000002"/>
    <s v="Male"/>
    <n v="46"/>
    <d v="1961-07-03T00:00:00"/>
    <n v="61.264964849061386"/>
    <n v="0"/>
    <s v="Financial Services"/>
    <s v="Mass Customer"/>
    <s v="N"/>
    <s v="No"/>
    <n v="14"/>
    <m/>
  </r>
  <r>
    <n v="3061"/>
    <n v="19"/>
    <x v="989"/>
    <n v="74"/>
    <d v="2017-10-17T00:00:00"/>
    <b v="0"/>
    <s v="Approved"/>
    <s v="OHM Cycles"/>
    <s v="Road"/>
    <s v="high"/>
    <s v="large"/>
    <n v="12.01"/>
    <n v="7.21"/>
    <d v="2009-03-08T00:00:00"/>
    <n v="4.8"/>
    <s v="Male"/>
    <n v="46"/>
    <d v="1961-07-03T00:00:00"/>
    <n v="61.264964849061386"/>
    <n v="0"/>
    <s v="Financial Services"/>
    <s v="Mass Customer"/>
    <s v="N"/>
    <s v="No"/>
    <n v="14"/>
    <m/>
  </r>
  <r>
    <n v="9436"/>
    <n v="4"/>
    <x v="989"/>
    <n v="152"/>
    <d v="2017-07-31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46"/>
    <d v="1961-07-03T00:00:00"/>
    <n v="61.264964849061386"/>
    <n v="0"/>
    <s v="Financial Services"/>
    <s v="Mass Customer"/>
    <s v="N"/>
    <s v="No"/>
    <n v="14"/>
    <m/>
  </r>
  <r>
    <n v="13425"/>
    <n v="8"/>
    <x v="989"/>
    <n v="214"/>
    <d v="2017-05-30T00:00:00"/>
    <b v="1"/>
    <s v="Approved"/>
    <s v="Solex"/>
    <s v="Road"/>
    <s v="medium"/>
    <s v="small"/>
    <n v="1703.52"/>
    <n v="1516.13"/>
    <d v="2011-04-16T00:00:00"/>
    <n v="187.38999999999987"/>
    <s v="Male"/>
    <n v="46"/>
    <d v="1961-07-03T00:00:00"/>
    <n v="61.264964849061386"/>
    <n v="0"/>
    <s v="Financial Services"/>
    <s v="Mass Customer"/>
    <s v="N"/>
    <s v="No"/>
    <n v="14"/>
    <m/>
  </r>
  <r>
    <n v="15020"/>
    <n v="33"/>
    <x v="989"/>
    <n v="224"/>
    <d v="2017-05-20T00:00:00"/>
    <b v="1"/>
    <s v="Approved"/>
    <s v="Giant Bicycles"/>
    <s v="Standard"/>
    <s v="medium"/>
    <s v="small"/>
    <n v="1311.44"/>
    <n v="1167.18"/>
    <d v="1992-10-11T00:00:00"/>
    <n v="144.26"/>
    <s v="Male"/>
    <n v="46"/>
    <d v="1961-07-03T00:00:00"/>
    <n v="61.264964849061386"/>
    <n v="0"/>
    <s v="Financial Services"/>
    <s v="Mass Customer"/>
    <s v="N"/>
    <s v="No"/>
    <n v="14"/>
    <m/>
  </r>
  <r>
    <n v="11440"/>
    <n v="42"/>
    <x v="989"/>
    <n v="233"/>
    <d v="2017-05-11T00:00:00"/>
    <b v="1"/>
    <s v="Approved"/>
    <s v="OHM Cycles"/>
    <s v="Road"/>
    <s v="medium"/>
    <s v="small"/>
    <n v="1810"/>
    <n v="1610.9"/>
    <d v="2008-03-19T00:00:00"/>
    <n v="199.09999999999991"/>
    <s v="Male"/>
    <n v="46"/>
    <d v="1961-07-03T00:00:00"/>
    <n v="61.264964849061386"/>
    <n v="0"/>
    <s v="Financial Services"/>
    <s v="Mass Customer"/>
    <s v="N"/>
    <s v="No"/>
    <n v="14"/>
    <m/>
  </r>
  <r>
    <n v="8761"/>
    <n v="82"/>
    <x v="989"/>
    <n v="242"/>
    <d v="2017-05-02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46"/>
    <d v="1961-07-03T00:00:00"/>
    <n v="61.264964849061386"/>
    <n v="0"/>
    <s v="Financial Services"/>
    <s v="Mass Customer"/>
    <s v="N"/>
    <s v="No"/>
    <n v="14"/>
    <m/>
  </r>
  <r>
    <n v="19560"/>
    <n v="4"/>
    <x v="989"/>
    <n v="263"/>
    <d v="2017-04-11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46"/>
    <d v="1961-07-03T00:00:00"/>
    <n v="61.264964849061386"/>
    <n v="0"/>
    <s v="Financial Services"/>
    <s v="Mass Customer"/>
    <s v="N"/>
    <s v="No"/>
    <n v="14"/>
    <m/>
  </r>
  <r>
    <n v="12074"/>
    <n v="89"/>
    <x v="989"/>
    <n v="354"/>
    <d v="2017-01-10T00:00:00"/>
    <b v="1"/>
    <s v="Approved"/>
    <s v="WeareA2B"/>
    <s v="Touring"/>
    <s v="medium"/>
    <s v="large"/>
    <n v="1362.99"/>
    <n v="57.74"/>
    <d v="1993-04-20T00:00:00"/>
    <n v="1305.25"/>
    <s v="Male"/>
    <n v="46"/>
    <d v="1961-07-03T00:00:00"/>
    <n v="61.264964849061386"/>
    <n v="0"/>
    <s v="Financial Services"/>
    <s v="Mass Customer"/>
    <s v="N"/>
    <s v="No"/>
    <n v="14"/>
    <m/>
  </r>
  <r>
    <n v="19609"/>
    <n v="28"/>
    <x v="990"/>
    <n v="37"/>
    <d v="2017-11-23T00:00:00"/>
    <b v="0"/>
    <s v="Approved"/>
    <s v="Solex"/>
    <s v="Road"/>
    <s v="medium"/>
    <s v="small"/>
    <n v="1703.52"/>
    <n v="1516.13"/>
    <d v="2016-07-09T00:00:00"/>
    <n v="187.38999999999987"/>
    <s v="Female"/>
    <n v="51"/>
    <d v="1974-05-06T00:00:00"/>
    <n v="48.415649780885346"/>
    <s v="Database Administrator II"/>
    <s v="n/a"/>
    <s v="High Net Worth"/>
    <s v="N"/>
    <s v="Yes"/>
    <n v="11"/>
    <m/>
  </r>
  <r>
    <n v="12030"/>
    <n v="32"/>
    <x v="990"/>
    <n v="121"/>
    <d v="2017-08-31T00:00:00"/>
    <b v="1"/>
    <s v="Approved"/>
    <s v="Giant Bicycles"/>
    <s v="Standard"/>
    <s v="high"/>
    <s v="medium"/>
    <n v="1179"/>
    <n v="707.4"/>
    <d v="2003-09-10T00:00:00"/>
    <n v="471.6"/>
    <s v="Female"/>
    <n v="51"/>
    <d v="1974-05-06T00:00:00"/>
    <n v="48.415649780885346"/>
    <s v="Database Administrator II"/>
    <s v="n/a"/>
    <s v="High Net Worth"/>
    <s v="N"/>
    <s v="Yes"/>
    <n v="11"/>
    <m/>
  </r>
  <r>
    <n v="613"/>
    <n v="91"/>
    <x v="990"/>
    <n v="302"/>
    <d v="2017-03-03T00:00:00"/>
    <b v="0"/>
    <s v="Approved"/>
    <s v="WeareA2B"/>
    <s v="Standard"/>
    <s v="low"/>
    <s v="medium"/>
    <n v="642.30999999999995"/>
    <n v="513.85"/>
    <d v="2011-01-10T00:00:00"/>
    <n v="128.45999999999992"/>
    <s v="Female"/>
    <n v="51"/>
    <d v="1974-05-06T00:00:00"/>
    <n v="48.415649780885346"/>
    <s v="Database Administrator II"/>
    <s v="n/a"/>
    <s v="High Net Worth"/>
    <s v="N"/>
    <s v="Yes"/>
    <n v="11"/>
    <m/>
  </r>
  <r>
    <n v="13992"/>
    <n v="82"/>
    <x v="990"/>
    <n v="329"/>
    <d v="2017-02-04T00:00:00"/>
    <b v="1"/>
    <s v="Approved"/>
    <s v="Giant Bicycles"/>
    <s v="Road"/>
    <s v="medium"/>
    <s v="medium"/>
    <n v="1538.99"/>
    <n v="829.65"/>
    <d v="1993-05-26T00:00:00"/>
    <n v="709.34"/>
    <s v="Female"/>
    <n v="51"/>
    <d v="1974-05-06T00:00:00"/>
    <n v="48.415649780885346"/>
    <s v="Database Administrator II"/>
    <s v="n/a"/>
    <s v="High Net Worth"/>
    <s v="N"/>
    <s v="Yes"/>
    <n v="11"/>
    <m/>
  </r>
  <r>
    <n v="12015"/>
    <n v="20"/>
    <x v="991"/>
    <n v="105"/>
    <d v="2017-09-16T00:00:00"/>
    <b v="0"/>
    <s v="Approved"/>
    <s v="Trek Bicycles"/>
    <s v="Standard"/>
    <s v="medium"/>
    <s v="small"/>
    <n v="1775.81"/>
    <n v="1580.47"/>
    <d v="2010-05-05T00:00:00"/>
    <n v="195.33999999999992"/>
    <s v="Female"/>
    <n v="41"/>
    <d v="1978-02-11T00:00:00"/>
    <n v="44.643047040842205"/>
    <s v="Safety Technician II"/>
    <s v="Manufacturing"/>
    <s v="Affluent Customer"/>
    <s v="N"/>
    <s v="No"/>
    <n v="12"/>
    <m/>
  </r>
  <r>
    <n v="6053"/>
    <n v="90"/>
    <x v="991"/>
    <n v="117"/>
    <d v="2017-09-04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41"/>
    <d v="1978-02-11T00:00:00"/>
    <n v="44.643047040842205"/>
    <s v="Safety Technician II"/>
    <s v="Manufacturing"/>
    <s v="Affluent Customer"/>
    <s v="N"/>
    <s v="No"/>
    <n v="12"/>
    <m/>
  </r>
  <r>
    <n v="11884"/>
    <n v="31"/>
    <x v="991"/>
    <n v="166"/>
    <d v="2017-07-17T00:00:00"/>
    <b v="1"/>
    <s v="Approved"/>
    <s v="Giant Bicycles"/>
    <s v="Standard"/>
    <s v="medium"/>
    <s v="medium"/>
    <n v="230.91"/>
    <n v="173.18"/>
    <d v="2006-11-10T00:00:00"/>
    <n v="57.72999999999999"/>
    <s v="Female"/>
    <n v="41"/>
    <d v="1978-02-11T00:00:00"/>
    <n v="44.643047040842205"/>
    <s v="Safety Technician II"/>
    <s v="Manufacturing"/>
    <s v="Affluent Customer"/>
    <s v="N"/>
    <s v="No"/>
    <n v="12"/>
    <m/>
  </r>
  <r>
    <n v="15971"/>
    <n v="73"/>
    <x v="991"/>
    <n v="252"/>
    <d v="2017-04-22T00:00:00"/>
    <b v="1"/>
    <s v="Approved"/>
    <s v="Solex"/>
    <s v="Standard"/>
    <s v="medium"/>
    <s v="medium"/>
    <n v="1945.43"/>
    <n v="333.18"/>
    <d v="2002-08-31T00:00:00"/>
    <n v="1612.25"/>
    <s v="Female"/>
    <n v="41"/>
    <d v="1978-02-11T00:00:00"/>
    <n v="44.643047040842205"/>
    <s v="Safety Technician II"/>
    <s v="Manufacturing"/>
    <s v="Affluent Customer"/>
    <s v="N"/>
    <s v="No"/>
    <n v="12"/>
    <m/>
  </r>
  <r>
    <n v="13898"/>
    <n v="50"/>
    <x v="991"/>
    <n v="273"/>
    <d v="2017-04-01T00:00:00"/>
    <b v="0"/>
    <s v="Approved"/>
    <s v="WeareA2B"/>
    <s v="Standard"/>
    <s v="medium"/>
    <s v="small"/>
    <n v="175.89"/>
    <n v="131.91999999999999"/>
    <d v="2003-02-16T00:00:00"/>
    <n v="43.97"/>
    <s v="Female"/>
    <n v="41"/>
    <d v="1978-02-11T00:00:00"/>
    <n v="44.643047040842205"/>
    <s v="Safety Technician II"/>
    <s v="Manufacturing"/>
    <s v="Affluent Customer"/>
    <s v="N"/>
    <s v="No"/>
    <n v="12"/>
    <m/>
  </r>
  <r>
    <n v="18927"/>
    <n v="21"/>
    <x v="991"/>
    <n v="274"/>
    <d v="2017-03-31T00:00:00"/>
    <b v="0"/>
    <s v="Approved"/>
    <s v="Solex"/>
    <s v="Standard"/>
    <s v="medium"/>
    <s v="large"/>
    <n v="1071.23"/>
    <n v="380.74"/>
    <d v="1996-04-05T00:00:00"/>
    <n v="690.49"/>
    <s v="Female"/>
    <n v="41"/>
    <d v="1978-02-11T00:00:00"/>
    <n v="44.643047040842205"/>
    <s v="Safety Technician II"/>
    <s v="Manufacturing"/>
    <s v="Affluent Customer"/>
    <s v="N"/>
    <s v="No"/>
    <n v="12"/>
    <m/>
  </r>
  <r>
    <n v="2196"/>
    <n v="97"/>
    <x v="991"/>
    <n v="343"/>
    <d v="2017-01-21T00:00:00"/>
    <b v="1"/>
    <s v="Approved"/>
    <s v="Solex"/>
    <s v="Standard"/>
    <s v="medium"/>
    <s v="large"/>
    <n v="202.62"/>
    <n v="151.96"/>
    <d v="2016-03-29T00:00:00"/>
    <n v="50.66"/>
    <s v="Female"/>
    <n v="41"/>
    <d v="1978-02-11T00:00:00"/>
    <n v="44.643047040842205"/>
    <s v="Safety Technician II"/>
    <s v="Manufacturing"/>
    <s v="Affluent Customer"/>
    <s v="N"/>
    <s v="No"/>
    <n v="12"/>
    <m/>
  </r>
  <r>
    <n v="3469"/>
    <n v="100"/>
    <x v="991"/>
    <n v="350"/>
    <d v="2017-01-14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41"/>
    <d v="1978-02-11T00:00:00"/>
    <n v="44.643047040842205"/>
    <s v="Safety Technician II"/>
    <s v="Manufacturing"/>
    <s v="Affluent Customer"/>
    <s v="N"/>
    <s v="No"/>
    <n v="12"/>
    <m/>
  </r>
  <r>
    <n v="1002"/>
    <n v="52"/>
    <x v="992"/>
    <n v="16"/>
    <d v="2017-12-14T00:00:00"/>
    <b v="0"/>
    <s v="Approved"/>
    <s v="Solex"/>
    <s v="Road"/>
    <s v="medium"/>
    <s v="large"/>
    <n v="1777.8"/>
    <n v="820.78"/>
    <d v="1991-08-05T00:00:00"/>
    <n v="957.02"/>
    <s v="Male"/>
    <n v="73"/>
    <d v="1998-12-30T00:00:00"/>
    <n v="23.747156630200415"/>
    <s v="Financial Analyst"/>
    <s v="Financial Services"/>
    <s v="High Net Worth"/>
    <s v="N"/>
    <s v="Yes"/>
    <n v="3"/>
    <m/>
  </r>
  <r>
    <n v="12053"/>
    <n v="35"/>
    <x v="992"/>
    <n v="29"/>
    <d v="2017-12-01T00:00:00"/>
    <b v="0"/>
    <s v="Approved"/>
    <s v="Giant Bicycles"/>
    <s v="Standard"/>
    <s v="medium"/>
    <s v="medium"/>
    <n v="1403.5"/>
    <n v="954.82"/>
    <d v="1991-11-07T00:00:00"/>
    <n v="448.67999999999995"/>
    <s v="Male"/>
    <n v="73"/>
    <d v="1998-12-30T00:00:00"/>
    <n v="23.747156630200415"/>
    <s v="Financial Analyst"/>
    <s v="Financial Services"/>
    <s v="High Net Worth"/>
    <s v="N"/>
    <s v="Yes"/>
    <n v="3"/>
    <m/>
  </r>
  <r>
    <n v="9455"/>
    <n v="11"/>
    <x v="992"/>
    <n v="136"/>
    <d v="2017-08-16T00:00:00"/>
    <b v="0"/>
    <s v="Approved"/>
    <s v="Trek Bicycles"/>
    <s v="Standard"/>
    <s v="medium"/>
    <s v="small"/>
    <n v="1775.81"/>
    <n v="1580.47"/>
    <d v="1993-07-15T00:00:00"/>
    <n v="195.33999999999992"/>
    <s v="Male"/>
    <n v="73"/>
    <d v="1998-12-30T00:00:00"/>
    <n v="23.747156630200415"/>
    <s v="Financial Analyst"/>
    <s v="Financial Services"/>
    <s v="High Net Worth"/>
    <s v="N"/>
    <s v="Yes"/>
    <n v="3"/>
    <m/>
  </r>
  <r>
    <n v="7403"/>
    <n v="89"/>
    <x v="992"/>
    <n v="184"/>
    <d v="2017-06-29T00:00:00"/>
    <b v="1"/>
    <s v="Approved"/>
    <s v="Giant Bicycles"/>
    <s v="Standard"/>
    <s v="medium"/>
    <s v="large"/>
    <n v="1812.75"/>
    <n v="582.48"/>
    <d v="2006-10-01T00:00:00"/>
    <n v="1230.27"/>
    <s v="Male"/>
    <n v="73"/>
    <d v="1998-12-30T00:00:00"/>
    <n v="23.747156630200415"/>
    <s v="Financial Analyst"/>
    <s v="Financial Services"/>
    <s v="High Net Worth"/>
    <s v="N"/>
    <s v="Yes"/>
    <n v="3"/>
    <m/>
  </r>
  <r>
    <n v="2577"/>
    <n v="80"/>
    <x v="992"/>
    <n v="242"/>
    <d v="2017-05-02T00:00:00"/>
    <b v="0"/>
    <s v="Approved"/>
    <s v="Trek Bicycles"/>
    <s v="Standard"/>
    <s v="medium"/>
    <s v="large"/>
    <n v="1469.44"/>
    <n v="596.54999999999995"/>
    <d v="1992-10-02T00:00:00"/>
    <n v="872.8900000000001"/>
    <s v="Male"/>
    <n v="73"/>
    <d v="1998-12-30T00:00:00"/>
    <n v="23.747156630200415"/>
    <s v="Financial Analyst"/>
    <s v="Financial Services"/>
    <s v="High Net Worth"/>
    <s v="N"/>
    <s v="Yes"/>
    <n v="3"/>
    <m/>
  </r>
  <r>
    <n v="12281"/>
    <n v="59"/>
    <x v="992"/>
    <n v="243"/>
    <d v="2017-05-01T00:00:00"/>
    <b v="1"/>
    <s v="Approved"/>
    <s v="WeareA2B"/>
    <s v="Standard"/>
    <s v="medium"/>
    <s v="small"/>
    <n v="1415.01"/>
    <n v="1259.3599999999999"/>
    <d v="2013-06-09T00:00:00"/>
    <n v="155.65000000000009"/>
    <s v="Male"/>
    <n v="73"/>
    <d v="1998-12-30T00:00:00"/>
    <n v="23.747156630200415"/>
    <s v="Financial Analyst"/>
    <s v="Financial Services"/>
    <s v="High Net Worth"/>
    <s v="N"/>
    <s v="Yes"/>
    <n v="3"/>
    <m/>
  </r>
  <r>
    <n v="7829"/>
    <n v="0"/>
    <x v="992"/>
    <n v="246"/>
    <d v="2017-04-28T00:00:00"/>
    <b v="0"/>
    <s v="Approved"/>
    <s v="Trek Bicycles"/>
    <s v="Standard"/>
    <s v="high"/>
    <s v="medium"/>
    <n v="495.72"/>
    <n v="297.43"/>
    <d v="2015-04-11T00:00:00"/>
    <n v="198.29000000000002"/>
    <s v="Male"/>
    <n v="73"/>
    <d v="1998-12-30T00:00:00"/>
    <n v="23.747156630200415"/>
    <s v="Financial Analyst"/>
    <s v="Financial Services"/>
    <s v="High Net Worth"/>
    <s v="N"/>
    <s v="Yes"/>
    <n v="3"/>
    <m/>
  </r>
  <r>
    <n v="15488"/>
    <n v="64"/>
    <x v="992"/>
    <n v="273"/>
    <d v="2017-04-01T00:00:00"/>
    <b v="1"/>
    <s v="Approved"/>
    <s v="Giant Bicycles"/>
    <s v="Standard"/>
    <s v="high"/>
    <s v="small"/>
    <n v="1977.36"/>
    <n v="1759.85"/>
    <d v="2015-05-21T00:00:00"/>
    <n v="217.51"/>
    <s v="Male"/>
    <n v="73"/>
    <d v="1998-12-30T00:00:00"/>
    <n v="23.747156630200415"/>
    <s v="Financial Analyst"/>
    <s v="Financial Services"/>
    <s v="High Net Worth"/>
    <s v="N"/>
    <s v="Yes"/>
    <n v="3"/>
    <m/>
  </r>
  <r>
    <n v="4949"/>
    <n v="84"/>
    <x v="992"/>
    <n v="348"/>
    <d v="2017-01-16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73"/>
    <d v="1998-12-30T00:00:00"/>
    <n v="23.747156630200415"/>
    <s v="Financial Analyst"/>
    <s v="Financial Services"/>
    <s v="High Net Worth"/>
    <s v="N"/>
    <s v="Yes"/>
    <n v="3"/>
    <m/>
  </r>
  <r>
    <n v="930"/>
    <n v="0"/>
    <x v="993"/>
    <n v="26"/>
    <d v="2017-12-04T00:00:00"/>
    <b v="0"/>
    <s v="Approved"/>
    <s v="WeareA2B"/>
    <s v="Standard"/>
    <s v="medium"/>
    <s v="small"/>
    <n v="175.89"/>
    <n v="131.91999999999999"/>
    <d v="1997-02-09T00:00:00"/>
    <n v="43.97"/>
    <s v="Male"/>
    <n v="51"/>
    <d v="1978-12-25T00:00:00"/>
    <n v="43.774553890157271"/>
    <s v="Sales Associate"/>
    <s v="Property"/>
    <s v="High Net Worth"/>
    <s v="N"/>
    <s v="Yes"/>
    <n v="17"/>
    <m/>
  </r>
  <r>
    <n v="13775"/>
    <n v="27"/>
    <x v="993"/>
    <n v="105"/>
    <d v="2017-09-16T00:00:00"/>
    <b v="1"/>
    <s v="Approved"/>
    <s v="Trek Bicycles"/>
    <s v="Standard"/>
    <s v="low"/>
    <s v="medium"/>
    <n v="1057.51"/>
    <n v="154.4"/>
    <d v="2006-02-02T00:00:00"/>
    <n v="903.11"/>
    <s v="Male"/>
    <n v="51"/>
    <d v="1978-12-25T00:00:00"/>
    <n v="43.774553890157271"/>
    <s v="Sales Associate"/>
    <s v="Property"/>
    <s v="High Net Worth"/>
    <s v="N"/>
    <s v="Yes"/>
    <n v="17"/>
    <m/>
  </r>
  <r>
    <n v="15465"/>
    <n v="0"/>
    <x v="993"/>
    <n v="121"/>
    <d v="2017-08-31T00:00:00"/>
    <b v="1"/>
    <s v="Approved"/>
    <s v="Trek Bicycles"/>
    <s v="Road"/>
    <s v="medium"/>
    <s v="medium"/>
    <n v="290.62"/>
    <n v="215.14"/>
    <d v="2005-05-10T00:00:00"/>
    <n v="75.480000000000018"/>
    <s v="Male"/>
    <n v="51"/>
    <d v="1978-12-25T00:00:00"/>
    <n v="43.774553890157271"/>
    <s v="Sales Associate"/>
    <s v="Property"/>
    <s v="High Net Worth"/>
    <s v="N"/>
    <s v="Yes"/>
    <n v="17"/>
    <m/>
  </r>
  <r>
    <n v="15764"/>
    <n v="0"/>
    <x v="993"/>
    <n v="149"/>
    <d v="2017-08-03T00:00:00"/>
    <b v="1"/>
    <s v="Approved"/>
    <s v="Trek Bicycles"/>
    <s v="Standard"/>
    <s v="high"/>
    <s v="medium"/>
    <n v="358.39"/>
    <n v="215.03"/>
    <d v="1991-05-06T00:00:00"/>
    <n v="143.35999999999999"/>
    <s v="Male"/>
    <n v="51"/>
    <d v="1978-12-25T00:00:00"/>
    <n v="43.774553890157271"/>
    <s v="Sales Associate"/>
    <s v="Property"/>
    <s v="High Net Worth"/>
    <s v="N"/>
    <s v="Yes"/>
    <n v="17"/>
    <m/>
  </r>
  <r>
    <n v="17855"/>
    <n v="0"/>
    <x v="993"/>
    <n v="187"/>
    <d v="2017-06-26T00:00:00"/>
    <b v="0"/>
    <s v="Approved"/>
    <s v="OHM Cycles"/>
    <s v="Standard"/>
    <s v="low"/>
    <s v="medium"/>
    <n v="71.16"/>
    <n v="56.93"/>
    <d v="2015-06-17T00:00:00"/>
    <n v="14.229999999999997"/>
    <s v="Male"/>
    <n v="51"/>
    <d v="1978-12-25T00:00:00"/>
    <n v="43.774553890157271"/>
    <s v="Sales Associate"/>
    <s v="Property"/>
    <s v="High Net Worth"/>
    <s v="N"/>
    <s v="Yes"/>
    <n v="17"/>
    <m/>
  </r>
  <r>
    <n v="11173"/>
    <n v="0"/>
    <x v="993"/>
    <n v="277"/>
    <d v="2017-03-28T00:00:00"/>
    <b v="0"/>
    <s v="Approved"/>
    <s v="OHM Cycles"/>
    <s v="Standard"/>
    <s v="medium"/>
    <s v="medium"/>
    <n v="183.86"/>
    <n v="137.9"/>
    <d v="2015-06-17T00:00:00"/>
    <n v="45.960000000000008"/>
    <s v="Male"/>
    <n v="51"/>
    <d v="1978-12-25T00:00:00"/>
    <n v="43.774553890157271"/>
    <s v="Sales Associate"/>
    <s v="Property"/>
    <s v="High Net Worth"/>
    <s v="N"/>
    <s v="Yes"/>
    <n v="17"/>
    <m/>
  </r>
  <r>
    <n v="3432"/>
    <n v="7"/>
    <x v="993"/>
    <n v="336"/>
    <d v="2017-01-28T00:00:00"/>
    <b v="0"/>
    <s v="Approved"/>
    <s v="Giant Bicycles"/>
    <s v="Standard"/>
    <s v="medium"/>
    <s v="small"/>
    <n v="1311.44"/>
    <n v="1167.18"/>
    <d v="1995-12-19T00:00:00"/>
    <n v="144.26"/>
    <s v="Male"/>
    <n v="51"/>
    <d v="1978-12-25T00:00:00"/>
    <n v="43.774553890157271"/>
    <s v="Sales Associate"/>
    <s v="Property"/>
    <s v="High Net Worth"/>
    <s v="N"/>
    <s v="Yes"/>
    <n v="17"/>
    <m/>
  </r>
  <r>
    <n v="12263"/>
    <n v="84"/>
    <x v="994"/>
    <n v="4"/>
    <d v="2017-12-26T00:00:00"/>
    <b v="1"/>
    <s v="Approved"/>
    <s v="Trek Bicycles"/>
    <s v="Road"/>
    <s v="medium"/>
    <s v="medium"/>
    <n v="290.62"/>
    <n v="215.14"/>
    <d v="1993-04-20T00:00:00"/>
    <n v="75.480000000000018"/>
    <s v="Female"/>
    <n v="86"/>
    <d v="1980-08-28T00:00:00"/>
    <n v="42.097841561707263"/>
    <n v="0"/>
    <s v="Financial Services"/>
    <s v="Affluent Customer"/>
    <s v="N"/>
    <s v="Yes"/>
    <n v="17"/>
    <m/>
  </r>
  <r>
    <n v="5020"/>
    <n v="2"/>
    <x v="994"/>
    <n v="30"/>
    <d v="2017-11-30T00:00:00"/>
    <b v="1"/>
    <s v="Approved"/>
    <s v="Solex"/>
    <s v="Standard"/>
    <s v="medium"/>
    <s v="medium"/>
    <n v="71.489999999999995"/>
    <n v="53.62"/>
    <d v="1991-11-07T00:00:00"/>
    <n v="17.869999999999997"/>
    <s v="Female"/>
    <n v="86"/>
    <d v="1980-08-28T00:00:00"/>
    <n v="42.097841561707263"/>
    <n v="0"/>
    <s v="Financial Services"/>
    <s v="Affluent Customer"/>
    <s v="N"/>
    <s v="Yes"/>
    <n v="17"/>
    <m/>
  </r>
  <r>
    <n v="12514"/>
    <n v="31"/>
    <x v="994"/>
    <n v="89"/>
    <d v="2017-10-02T00:00:00"/>
    <b v="1"/>
    <s v="Approved"/>
    <s v="Giant Bicycles"/>
    <s v="Standard"/>
    <s v="medium"/>
    <s v="medium"/>
    <n v="230.91"/>
    <n v="173.18"/>
    <d v="2002-03-22T00:00:00"/>
    <n v="57.72999999999999"/>
    <s v="Female"/>
    <n v="86"/>
    <d v="1980-08-28T00:00:00"/>
    <n v="42.097841561707263"/>
    <n v="0"/>
    <s v="Financial Services"/>
    <s v="Affluent Customer"/>
    <s v="N"/>
    <s v="Yes"/>
    <n v="17"/>
    <m/>
  </r>
  <r>
    <n v="6012"/>
    <n v="5"/>
    <x v="994"/>
    <n v="256"/>
    <d v="2017-04-18T00:00:00"/>
    <b v="1"/>
    <s v="Approved"/>
    <s v="Trek Bicycles"/>
    <s v="Mountain"/>
    <s v="low"/>
    <s v="medium"/>
    <n v="574.64"/>
    <n v="459.71"/>
    <d v="2016-07-09T00:00:00"/>
    <n v="114.93"/>
    <s v="Female"/>
    <n v="86"/>
    <d v="1980-08-28T00:00:00"/>
    <n v="42.097841561707263"/>
    <n v="0"/>
    <s v="Financial Services"/>
    <s v="Affluent Customer"/>
    <s v="N"/>
    <s v="Yes"/>
    <n v="17"/>
    <m/>
  </r>
  <r>
    <n v="19612"/>
    <n v="88"/>
    <x v="994"/>
    <n v="293"/>
    <d v="2017-03-12T00:00:00"/>
    <b v="1"/>
    <s v="Approved"/>
    <s v="Norco Bicycles"/>
    <s v="Standard"/>
    <s v="medium"/>
    <s v="medium"/>
    <n v="1198.46"/>
    <n v="381.1"/>
    <d v="2013-06-09T00:00:00"/>
    <n v="817.36"/>
    <s v="Female"/>
    <n v="86"/>
    <d v="1980-08-28T00:00:00"/>
    <n v="42.097841561707263"/>
    <n v="0"/>
    <s v="Financial Services"/>
    <s v="Affluent Customer"/>
    <s v="N"/>
    <s v="Yes"/>
    <n v="17"/>
    <m/>
  </r>
  <r>
    <n v="10955"/>
    <n v="44"/>
    <x v="994"/>
    <n v="317"/>
    <d v="2017-02-16T00:00:00"/>
    <b v="0"/>
    <s v="Approved"/>
    <s v="WeareA2B"/>
    <s v="Standard"/>
    <s v="medium"/>
    <s v="medium"/>
    <n v="1769.64"/>
    <n v="108.76"/>
    <d v="2011-05-09T00:00:00"/>
    <n v="1660.88"/>
    <s v="Female"/>
    <n v="86"/>
    <d v="1980-08-28T00:00:00"/>
    <n v="42.097841561707263"/>
    <n v="0"/>
    <s v="Financial Services"/>
    <s v="Affluent Customer"/>
    <s v="N"/>
    <s v="Yes"/>
    <n v="17"/>
    <m/>
  </r>
  <r>
    <n v="10066"/>
    <n v="29"/>
    <x v="994"/>
    <n v="347"/>
    <d v="2017-01-17T00:00:00"/>
    <b v="0"/>
    <s v="Approved"/>
    <s v="Norco Bicycles"/>
    <s v="Road"/>
    <s v="medium"/>
    <s v="medium"/>
    <n v="543.39"/>
    <n v="407.54"/>
    <d v="1991-11-10T00:00:00"/>
    <n v="135.84999999999997"/>
    <s v="Female"/>
    <n v="86"/>
    <d v="1980-08-28T00:00:00"/>
    <n v="42.097841561707263"/>
    <n v="0"/>
    <s v="Financial Services"/>
    <s v="Affluent Customer"/>
    <s v="N"/>
    <s v="Yes"/>
    <n v="17"/>
    <m/>
  </r>
  <r>
    <n v="11560"/>
    <n v="59"/>
    <x v="995"/>
    <n v="189"/>
    <d v="2017-06-24T00:00:00"/>
    <b v="1"/>
    <s v="Approved"/>
    <s v="WeareA2B"/>
    <s v="Standard"/>
    <s v="medium"/>
    <s v="small"/>
    <n v="1415.01"/>
    <n v="1259.3599999999999"/>
    <d v="2013-06-09T00:00:00"/>
    <n v="155.65000000000009"/>
    <s v="Female"/>
    <n v="77"/>
    <d v="1960-01-04T00:00:00"/>
    <n v="62.760855260020286"/>
    <s v="Operator"/>
    <s v="n/a"/>
    <s v="High Net Worth"/>
    <s v="N"/>
    <s v="Yes"/>
    <n v="8"/>
    <m/>
  </r>
  <r>
    <n v="5274"/>
    <n v="79"/>
    <x v="995"/>
    <n v="213"/>
    <d v="2017-05-31T00:00:00"/>
    <b v="1"/>
    <s v="Approved"/>
    <s v="Solex"/>
    <s v="Touring"/>
    <s v="medium"/>
    <s v="large"/>
    <n v="2083.94"/>
    <n v="675.03"/>
    <d v="2004-08-07T00:00:00"/>
    <n v="1408.91"/>
    <s v="Female"/>
    <n v="77"/>
    <d v="1960-01-04T00:00:00"/>
    <n v="62.760855260020286"/>
    <s v="Operator"/>
    <s v="n/a"/>
    <s v="High Net Worth"/>
    <s v="N"/>
    <s v="Yes"/>
    <n v="8"/>
    <m/>
  </r>
  <r>
    <n v="1525"/>
    <n v="62"/>
    <x v="995"/>
    <n v="262"/>
    <d v="2017-04-12T00:00:00"/>
    <b v="0"/>
    <s v="Approved"/>
    <s v="Solex"/>
    <s v="Standard"/>
    <s v="high"/>
    <s v="medium"/>
    <n v="1024.6600000000001"/>
    <n v="614.79999999999995"/>
    <d v="1993-10-02T00:00:00"/>
    <n v="409.86000000000013"/>
    <s v="Female"/>
    <n v="77"/>
    <d v="1960-01-04T00:00:00"/>
    <n v="62.760855260020286"/>
    <s v="Operator"/>
    <s v="n/a"/>
    <s v="High Net Worth"/>
    <s v="N"/>
    <s v="Yes"/>
    <n v="8"/>
    <m/>
  </r>
  <r>
    <n v="8517"/>
    <n v="10"/>
    <x v="995"/>
    <n v="285"/>
    <d v="2017-03-20T00:00:00"/>
    <b v="1"/>
    <s v="Approved"/>
    <s v="Solex"/>
    <s v="Standard"/>
    <s v="medium"/>
    <s v="medium"/>
    <n v="1945.43"/>
    <n v="333.18"/>
    <d v="1997-01-25T00:00:00"/>
    <n v="1612.25"/>
    <s v="Female"/>
    <n v="77"/>
    <d v="1960-01-04T00:00:00"/>
    <n v="62.760855260020286"/>
    <s v="Operator"/>
    <s v="n/a"/>
    <s v="High Net Worth"/>
    <s v="N"/>
    <s v="Yes"/>
    <n v="8"/>
    <m/>
  </r>
  <r>
    <n v="5261"/>
    <n v="0"/>
    <x v="996"/>
    <m/>
    <d v="2017-12-28T00:00:00"/>
    <b v="0"/>
    <s v="Approved"/>
    <m/>
    <m/>
    <m/>
    <m/>
    <n v="1563.94"/>
    <m/>
    <m/>
    <m/>
    <m/>
    <m/>
    <m/>
    <m/>
    <m/>
    <m/>
    <m/>
    <m/>
    <m/>
    <m/>
    <m/>
  </r>
  <r>
    <n v="8578"/>
    <n v="38"/>
    <x v="995"/>
    <n v="359"/>
    <d v="2017-01-05T00:00:00"/>
    <b v="0"/>
    <s v="Approved"/>
    <s v="Trek Bicycles"/>
    <s v="Standard"/>
    <s v="medium"/>
    <s v="large"/>
    <n v="2091.4699999999998"/>
    <n v="388.92"/>
    <d v="2004-09-28T00:00:00"/>
    <n v="1702.5499999999997"/>
    <s v="Female"/>
    <n v="77"/>
    <d v="1960-01-04T00:00:00"/>
    <n v="62.760855260020286"/>
    <s v="Operator"/>
    <s v="n/a"/>
    <s v="High Net Worth"/>
    <s v="N"/>
    <s v="Yes"/>
    <n v="8"/>
    <m/>
  </r>
  <r>
    <n v="3588"/>
    <n v="89"/>
    <x v="997"/>
    <n v="272"/>
    <d v="2017-04-02T00:00:00"/>
    <b v="0"/>
    <s v="Approved"/>
    <s v="WeareA2B"/>
    <s v="Touring"/>
    <s v="medium"/>
    <s v="large"/>
    <n v="1362.99"/>
    <n v="57.74"/>
    <d v="1993-04-20T00:00:00"/>
    <n v="1305.25"/>
    <s v="Male"/>
    <n v="50"/>
    <d v="1986-04-26T00:00:00"/>
    <n v="36.434827863077125"/>
    <s v="Biostatistician I"/>
    <s v="Financial Services"/>
    <s v="Mass Customer"/>
    <s v="N"/>
    <s v="No"/>
    <n v="14"/>
    <m/>
  </r>
  <r>
    <n v="12296"/>
    <n v="95"/>
    <x v="997"/>
    <n v="342"/>
    <d v="2017-01-22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50"/>
    <d v="1986-04-26T00:00:00"/>
    <n v="36.434827863077125"/>
    <s v="Biostatistician I"/>
    <s v="Financial Services"/>
    <s v="Mass Customer"/>
    <s v="N"/>
    <s v="No"/>
    <n v="14"/>
    <m/>
  </r>
  <r>
    <n v="1267"/>
    <n v="18"/>
    <x v="998"/>
    <n v="56"/>
    <d v="2017-11-04T00:00:00"/>
    <b v="0"/>
    <s v="Approved"/>
    <s v="Solex"/>
    <s v="Standard"/>
    <s v="medium"/>
    <s v="medium"/>
    <n v="575.27"/>
    <n v="431.45"/>
    <d v="2013-03-12T00:00:00"/>
    <n v="143.82"/>
    <s v="Male"/>
    <n v="62"/>
    <d v="1974-10-13T00:00:00"/>
    <n v="47.977293616184674"/>
    <s v="Structural Analysis Engineer"/>
    <s v="Property"/>
    <s v="Affluent Customer"/>
    <s v="N"/>
    <s v="No"/>
    <n v="3"/>
    <m/>
  </r>
  <r>
    <n v="15286"/>
    <n v="8"/>
    <x v="998"/>
    <n v="205"/>
    <d v="2017-06-08T00:00:00"/>
    <b v="1"/>
    <s v="Approved"/>
    <s v="Solex"/>
    <s v="Road"/>
    <s v="medium"/>
    <s v="small"/>
    <n v="1703.52"/>
    <n v="1516.13"/>
    <d v="2011-04-16T00:00:00"/>
    <n v="187.38999999999987"/>
    <s v="Male"/>
    <n v="62"/>
    <d v="1974-10-13T00:00:00"/>
    <n v="47.977293616184674"/>
    <s v="Structural Analysis Engineer"/>
    <s v="Property"/>
    <s v="Affluent Customer"/>
    <s v="N"/>
    <s v="No"/>
    <n v="3"/>
    <m/>
  </r>
  <r>
    <n v="5267"/>
    <n v="0"/>
    <x v="999"/>
    <m/>
    <d v="2017-10-05T00:00:00"/>
    <b v="0"/>
    <s v="Approved"/>
    <m/>
    <m/>
    <m/>
    <m/>
    <n v="1146.42"/>
    <m/>
    <m/>
    <m/>
    <m/>
    <m/>
    <m/>
    <m/>
    <m/>
    <m/>
    <m/>
    <m/>
    <m/>
    <m/>
    <m/>
  </r>
  <r>
    <n v="7523"/>
    <n v="9"/>
    <x v="998"/>
    <n v="238"/>
    <d v="2017-05-06T00:00:00"/>
    <b v="0"/>
    <s v="Approved"/>
    <s v="OHM Cycles"/>
    <s v="Road"/>
    <s v="medium"/>
    <s v="medium"/>
    <n v="742.54"/>
    <n v="667.4"/>
    <d v="1991-11-07T00:00:00"/>
    <n v="75.139999999999986"/>
    <s v="Male"/>
    <n v="62"/>
    <d v="1974-10-13T00:00:00"/>
    <n v="47.977293616184674"/>
    <s v="Structural Analysis Engineer"/>
    <s v="Property"/>
    <s v="Affluent Customer"/>
    <s v="N"/>
    <s v="No"/>
    <n v="3"/>
    <m/>
  </r>
  <r>
    <n v="18416"/>
    <n v="29"/>
    <x v="998"/>
    <n v="305"/>
    <d v="2017-02-28T00:00:00"/>
    <b v="0"/>
    <s v="Approved"/>
    <s v="Norco Bicycles"/>
    <s v="Road"/>
    <s v="medium"/>
    <s v="medium"/>
    <n v="543.39"/>
    <n v="407.54"/>
    <d v="2016-11-22T00:00:00"/>
    <n v="135.84999999999997"/>
    <s v="Male"/>
    <n v="62"/>
    <d v="1974-10-13T00:00:00"/>
    <n v="47.977293616184674"/>
    <s v="Structural Analysis Engineer"/>
    <s v="Property"/>
    <s v="Affluent Customer"/>
    <s v="N"/>
    <s v="No"/>
    <n v="3"/>
    <m/>
  </r>
  <r>
    <n v="8677"/>
    <n v="6"/>
    <x v="998"/>
    <n v="360"/>
    <d v="2017-01-04T00:00:00"/>
    <b v="1"/>
    <s v="Approved"/>
    <s v="OHM Cycles"/>
    <s v="Standard"/>
    <s v="high"/>
    <s v="medium"/>
    <n v="227.88"/>
    <n v="136.72999999999999"/>
    <d v="2003-02-07T00:00:00"/>
    <n v="91.15"/>
    <s v="Male"/>
    <n v="62"/>
    <d v="1974-10-13T00:00:00"/>
    <n v="47.977293616184674"/>
    <s v="Structural Analysis Engineer"/>
    <s v="Property"/>
    <s v="Affluent Customer"/>
    <s v="N"/>
    <s v="No"/>
    <n v="3"/>
    <m/>
  </r>
  <r>
    <n v="17561"/>
    <n v="88"/>
    <x v="1000"/>
    <n v="40"/>
    <d v="2017-11-20T00:00:00"/>
    <b v="1"/>
    <s v="Approved"/>
    <s v="Norco Bicycles"/>
    <s v="Standard"/>
    <s v="medium"/>
    <s v="medium"/>
    <n v="1198.46"/>
    <n v="381.1"/>
    <d v="1999-07-26T00:00:00"/>
    <n v="817.36"/>
    <s v="Male"/>
    <n v="37"/>
    <d v="1968-07-19T00:00:00"/>
    <n v="54.215649780885343"/>
    <s v="Sales Representative"/>
    <s v="Retail"/>
    <s v="Mass Customer"/>
    <s v="N"/>
    <s v="Yes"/>
    <n v="19"/>
    <m/>
  </r>
  <r>
    <n v="13591"/>
    <n v="39"/>
    <x v="1000"/>
    <n v="50"/>
    <d v="2017-11-10T00:00:00"/>
    <b v="1"/>
    <s v="Approved"/>
    <s v="Giant Bicycles"/>
    <s v="Standard"/>
    <s v="medium"/>
    <s v="large"/>
    <n v="1812.75"/>
    <n v="582.48"/>
    <d v="1997-05-10T00:00:00"/>
    <n v="1230.27"/>
    <s v="Male"/>
    <n v="37"/>
    <d v="1968-07-19T00:00:00"/>
    <n v="54.215649780885343"/>
    <s v="Sales Representative"/>
    <s v="Retail"/>
    <s v="Mass Customer"/>
    <s v="N"/>
    <s v="Yes"/>
    <n v="19"/>
    <m/>
  </r>
  <r>
    <n v="3738"/>
    <n v="90"/>
    <x v="1000"/>
    <n v="106"/>
    <d v="2017-09-15T00:00:00"/>
    <b v="0"/>
    <s v="Approved"/>
    <s v="Norco Bicycles"/>
    <s v="Standard"/>
    <s v="low"/>
    <s v="medium"/>
    <n v="363.01"/>
    <n v="290.41000000000003"/>
    <d v="1999-07-26T00:00:00"/>
    <n v="72.599999999999966"/>
    <s v="Male"/>
    <n v="37"/>
    <d v="1968-07-19T00:00:00"/>
    <n v="54.215649780885343"/>
    <s v="Sales Representative"/>
    <s v="Retail"/>
    <s v="Mass Customer"/>
    <s v="N"/>
    <s v="Yes"/>
    <n v="19"/>
    <m/>
  </r>
  <r>
    <n v="13661"/>
    <n v="61"/>
    <x v="1000"/>
    <n v="130"/>
    <d v="2017-08-22T00:00:00"/>
    <b v="1"/>
    <s v="Approved"/>
    <s v="OHM Cycles"/>
    <s v="Standard"/>
    <s v="low"/>
    <s v="medium"/>
    <n v="71.16"/>
    <n v="56.93"/>
    <d v="2012-05-18T00:00:00"/>
    <n v="14.229999999999997"/>
    <s v="Male"/>
    <n v="37"/>
    <d v="1968-07-19T00:00:00"/>
    <n v="54.215649780885343"/>
    <s v="Sales Representative"/>
    <s v="Retail"/>
    <s v="Mass Customer"/>
    <s v="N"/>
    <s v="Yes"/>
    <n v="19"/>
    <m/>
  </r>
  <r>
    <n v="6242"/>
    <n v="50"/>
    <x v="1000"/>
    <n v="157"/>
    <d v="2017-07-26T00:00:00"/>
    <b v="0"/>
    <s v="Approved"/>
    <s v="WeareA2B"/>
    <s v="Standard"/>
    <s v="medium"/>
    <s v="small"/>
    <n v="175.89"/>
    <n v="131.91999999999999"/>
    <d v="2015-10-18T00:00:00"/>
    <n v="43.97"/>
    <s v="Male"/>
    <n v="37"/>
    <d v="1968-07-19T00:00:00"/>
    <n v="54.215649780885343"/>
    <s v="Sales Representative"/>
    <s v="Retail"/>
    <s v="Mass Customer"/>
    <s v="N"/>
    <s v="Yes"/>
    <n v="19"/>
    <m/>
  </r>
  <r>
    <n v="16302"/>
    <n v="65"/>
    <x v="1000"/>
    <n v="257"/>
    <d v="2017-04-17T00:00:00"/>
    <b v="1"/>
    <s v="Approved"/>
    <s v="WeareA2B"/>
    <s v="Standard"/>
    <s v="medium"/>
    <s v="medium"/>
    <n v="1807.45"/>
    <n v="778.69"/>
    <d v="2005-10-22T00:00:00"/>
    <n v="1028.76"/>
    <s v="Male"/>
    <n v="37"/>
    <d v="1968-07-19T00:00:00"/>
    <n v="54.215649780885343"/>
    <s v="Sales Representative"/>
    <s v="Retail"/>
    <s v="Mass Customer"/>
    <s v="N"/>
    <s v="Yes"/>
    <n v="19"/>
    <m/>
  </r>
  <r>
    <n v="14192"/>
    <n v="24"/>
    <x v="1000"/>
    <n v="303"/>
    <d v="2017-03-02T00:00:00"/>
    <b v="0"/>
    <s v="Approved"/>
    <s v="Solex"/>
    <s v="Road"/>
    <s v="medium"/>
    <s v="large"/>
    <n v="1777.8"/>
    <n v="820.78"/>
    <d v="1991-08-05T00:00:00"/>
    <n v="957.02"/>
    <s v="Male"/>
    <n v="37"/>
    <d v="1968-07-19T00:00:00"/>
    <n v="54.215649780885343"/>
    <s v="Sales Representative"/>
    <s v="Retail"/>
    <s v="Mass Customer"/>
    <s v="N"/>
    <s v="Yes"/>
    <n v="19"/>
    <m/>
  </r>
  <r>
    <n v="9063"/>
    <n v="99"/>
    <x v="1001"/>
    <n v="113"/>
    <d v="2017-09-08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67"/>
    <d v="2000-10-28T00:00:00"/>
    <n v="21.917019643581931"/>
    <n v="0"/>
    <s v="Financial Services"/>
    <s v="Mass Customer"/>
    <s v="N"/>
    <s v="No"/>
    <n v="1"/>
    <m/>
  </r>
  <r>
    <n v="12759"/>
    <n v="21"/>
    <x v="1001"/>
    <n v="253"/>
    <d v="2017-04-21T00:00:00"/>
    <b v="1"/>
    <s v="Approved"/>
    <s v="Solex"/>
    <s v="Standard"/>
    <s v="medium"/>
    <s v="large"/>
    <n v="1071.23"/>
    <n v="380.74"/>
    <d v="1996-04-05T00:00:00"/>
    <n v="690.49"/>
    <s v="Female"/>
    <n v="67"/>
    <d v="2000-10-28T00:00:00"/>
    <n v="21.917019643581931"/>
    <n v="0"/>
    <s v="Financial Services"/>
    <s v="Mass Customer"/>
    <s v="N"/>
    <s v="No"/>
    <n v="1"/>
    <m/>
  </r>
  <r>
    <n v="17115"/>
    <n v="54"/>
    <x v="1001"/>
    <n v="254"/>
    <d v="2017-04-20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67"/>
    <d v="2000-10-28T00:00:00"/>
    <n v="21.917019643581931"/>
    <n v="0"/>
    <s v="Financial Services"/>
    <s v="Mass Customer"/>
    <s v="N"/>
    <s v="No"/>
    <n v="1"/>
    <m/>
  </r>
  <r>
    <n v="14424"/>
    <n v="83"/>
    <x v="1002"/>
    <n v="106"/>
    <d v="2017-09-15T00:00:00"/>
    <b v="1"/>
    <s v="Approved"/>
    <s v="Solex"/>
    <s v="Touring"/>
    <s v="medium"/>
    <s v="large"/>
    <n v="2083.94"/>
    <n v="675.03"/>
    <d v="1993-04-20T00:00:00"/>
    <n v="1408.91"/>
    <s v="Male"/>
    <n v="73"/>
    <d v="1999-06-16T00:00:00"/>
    <n v="23.286882657597673"/>
    <s v="Chemical Engineer"/>
    <s v="Manufacturing"/>
    <s v="Affluent Customer"/>
    <s v="N"/>
    <s v="Yes"/>
    <n v="2"/>
    <m/>
  </r>
  <r>
    <n v="9730"/>
    <n v="23"/>
    <x v="1002"/>
    <n v="135"/>
    <d v="2017-08-17T00:00:00"/>
    <b v="1"/>
    <s v="Approved"/>
    <s v="Norco Bicycles"/>
    <s v="Mountain"/>
    <s v="low"/>
    <s v="small"/>
    <n v="688.63"/>
    <n v="612.88"/>
    <d v="2011-05-07T00:00:00"/>
    <n v="75.75"/>
    <s v="Male"/>
    <n v="73"/>
    <d v="1999-06-16T00:00:00"/>
    <n v="23.286882657597673"/>
    <s v="Chemical Engineer"/>
    <s v="Manufacturing"/>
    <s v="Affluent Customer"/>
    <s v="N"/>
    <s v="Yes"/>
    <n v="2"/>
    <m/>
  </r>
  <r>
    <n v="15399"/>
    <n v="72"/>
    <x v="1002"/>
    <n v="195"/>
    <d v="2017-06-18T00:00:00"/>
    <b v="0"/>
    <s v="Approved"/>
    <s v="Norco Bicycles"/>
    <s v="Standard"/>
    <s v="medium"/>
    <s v="medium"/>
    <n v="360.4"/>
    <n v="270.3"/>
    <d v="2000-05-22T00:00:00"/>
    <n v="90.099999999999966"/>
    <s v="Male"/>
    <n v="73"/>
    <d v="1999-06-16T00:00:00"/>
    <n v="23.286882657597673"/>
    <s v="Chemical Engineer"/>
    <s v="Manufacturing"/>
    <s v="Affluent Customer"/>
    <s v="N"/>
    <s v="Yes"/>
    <n v="2"/>
    <m/>
  </r>
  <r>
    <n v="2452"/>
    <n v="96"/>
    <x v="1002"/>
    <n v="333"/>
    <d v="2017-01-31T00:00:00"/>
    <b v="1"/>
    <s v="Approved"/>
    <s v="WeareA2B"/>
    <s v="Road"/>
    <s v="low"/>
    <s v="small"/>
    <n v="1172.78"/>
    <n v="1043.77"/>
    <d v="2004-01-16T00:00:00"/>
    <n v="129.01"/>
    <s v="Male"/>
    <n v="73"/>
    <d v="1999-06-16T00:00:00"/>
    <n v="23.286882657597673"/>
    <s v="Chemical Engineer"/>
    <s v="Manufacturing"/>
    <s v="Affluent Customer"/>
    <s v="N"/>
    <s v="Yes"/>
    <n v="2"/>
    <m/>
  </r>
  <r>
    <n v="7331"/>
    <n v="74"/>
    <x v="1002"/>
    <n v="344"/>
    <d v="2017-01-20T00:00:00"/>
    <b v="0"/>
    <s v="Approved"/>
    <s v="WeareA2B"/>
    <s v="Standard"/>
    <s v="medium"/>
    <s v="medium"/>
    <n v="1228.07"/>
    <n v="400.91"/>
    <d v="2000-05-22T00:00:00"/>
    <n v="827.15999999999985"/>
    <s v="Male"/>
    <n v="73"/>
    <d v="1999-06-16T00:00:00"/>
    <n v="23.286882657597673"/>
    <s v="Chemical Engineer"/>
    <s v="Manufacturing"/>
    <s v="Affluent Customer"/>
    <s v="N"/>
    <s v="Yes"/>
    <n v="2"/>
    <m/>
  </r>
  <r>
    <n v="3162"/>
    <n v="91"/>
    <x v="1003"/>
    <n v="28"/>
    <d v="2017-12-02T00:00:00"/>
    <b v="1"/>
    <s v="Approved"/>
    <s v="Solex"/>
    <s v="Standard"/>
    <s v="medium"/>
    <s v="medium"/>
    <n v="100.35"/>
    <n v="75.260000000000005"/>
    <d v="1999-07-26T00:00:00"/>
    <n v="25.089999999999989"/>
    <s v="Female"/>
    <n v="17"/>
    <d v="1984-09-07T00:00:00"/>
    <n v="38.067704575088783"/>
    <s v="Budget/Accounting Analyst IV"/>
    <s v="Entertainment"/>
    <s v="Mass Customer"/>
    <s v="N"/>
    <s v="No"/>
    <n v="7"/>
    <m/>
  </r>
  <r>
    <n v="17125"/>
    <n v="93"/>
    <x v="1003"/>
    <n v="261"/>
    <d v="2017-04-13T00:00:00"/>
    <b v="0"/>
    <s v="Cancelled"/>
    <s v="WeareA2B"/>
    <s v="Standard"/>
    <s v="medium"/>
    <s v="medium"/>
    <n v="1065.03"/>
    <n v="230.09"/>
    <d v="2000-11-03T00:00:00"/>
    <n v="834.93999999999994"/>
    <s v="Female"/>
    <n v="17"/>
    <d v="1984-09-07T00:00:00"/>
    <n v="38.067704575088783"/>
    <s v="Budget/Accounting Analyst IV"/>
    <s v="Entertainment"/>
    <s v="Mass Customer"/>
    <s v="N"/>
    <s v="No"/>
    <n v="7"/>
    <m/>
  </r>
  <r>
    <n v="19311"/>
    <n v="23"/>
    <x v="1003"/>
    <n v="266"/>
    <d v="2017-04-08T00:00:00"/>
    <b v="1"/>
    <s v="Approved"/>
    <s v="Norco Bicycles"/>
    <s v="Mountain"/>
    <s v="low"/>
    <s v="small"/>
    <n v="688.63"/>
    <n v="612.88"/>
    <d v="1993-10-02T00:00:00"/>
    <n v="75.75"/>
    <s v="Female"/>
    <n v="17"/>
    <d v="1984-09-07T00:00:00"/>
    <n v="38.067704575088783"/>
    <s v="Budget/Accounting Analyst IV"/>
    <s v="Entertainment"/>
    <s v="Mass Customer"/>
    <s v="N"/>
    <s v="No"/>
    <n v="7"/>
    <m/>
  </r>
  <r>
    <n v="19401"/>
    <n v="20"/>
    <x v="1003"/>
    <n v="281"/>
    <d v="2017-03-24T00:00:00"/>
    <b v="0"/>
    <s v="Approved"/>
    <s v="Trek Bicycles"/>
    <s v="Standard"/>
    <s v="medium"/>
    <s v="small"/>
    <n v="1775.81"/>
    <n v="1580.47"/>
    <d v="2010-05-05T00:00:00"/>
    <n v="195.33999999999992"/>
    <s v="Female"/>
    <n v="17"/>
    <d v="1984-09-07T00:00:00"/>
    <n v="38.067704575088783"/>
    <s v="Budget/Accounting Analyst IV"/>
    <s v="Entertainment"/>
    <s v="Mass Customer"/>
    <s v="N"/>
    <s v="No"/>
    <n v="7"/>
    <m/>
  </r>
  <r>
    <n v="17570"/>
    <n v="96"/>
    <x v="1003"/>
    <n v="284"/>
    <d v="2017-03-21T00:00:00"/>
    <b v="0"/>
    <s v="Approved"/>
    <s v="WeareA2B"/>
    <s v="Road"/>
    <s v="low"/>
    <s v="small"/>
    <n v="1172.78"/>
    <n v="1043.77"/>
    <d v="2002-10-10T00:00:00"/>
    <n v="129.01"/>
    <s v="Female"/>
    <n v="17"/>
    <d v="1984-09-07T00:00:00"/>
    <n v="38.067704575088783"/>
    <s v="Budget/Accounting Analyst IV"/>
    <s v="Entertainment"/>
    <s v="Mass Customer"/>
    <s v="N"/>
    <s v="No"/>
    <n v="7"/>
    <m/>
  </r>
  <r>
    <n v="14700"/>
    <n v="70"/>
    <x v="1004"/>
    <n v="36"/>
    <d v="2017-11-24T00:00:00"/>
    <b v="0"/>
    <s v="Approved"/>
    <s v="Trek Bicycles"/>
    <s v="Standard"/>
    <s v="high"/>
    <s v="medium"/>
    <n v="495.72"/>
    <n v="297.43"/>
    <d v="2015-04-11T00:00:00"/>
    <n v="198.29000000000002"/>
    <s v="Female"/>
    <n v="18"/>
    <d v="1991-06-18T00:00:00"/>
    <n v="31.286882657597673"/>
    <s v="Recruiter"/>
    <s v="n/a"/>
    <s v="Affluent Customer"/>
    <s v="N"/>
    <s v="No"/>
    <n v="8"/>
    <m/>
  </r>
  <r>
    <n v="12610"/>
    <n v="43"/>
    <x v="1004"/>
    <n v="126"/>
    <d v="2017-08-26T00:00:00"/>
    <b v="1"/>
    <s v="Approved"/>
    <s v="Solex"/>
    <s v="Standard"/>
    <s v="medium"/>
    <s v="medium"/>
    <n v="1151.96"/>
    <n v="649.49"/>
    <d v="1999-12-04T00:00:00"/>
    <n v="502.47"/>
    <s v="Female"/>
    <n v="18"/>
    <d v="1991-06-18T00:00:00"/>
    <n v="31.286882657597673"/>
    <s v="Recruiter"/>
    <s v="n/a"/>
    <s v="Affluent Customer"/>
    <s v="N"/>
    <s v="No"/>
    <n v="8"/>
    <m/>
  </r>
  <r>
    <n v="4879"/>
    <n v="10"/>
    <x v="1004"/>
    <n v="133"/>
    <d v="2017-08-19T00:00:00"/>
    <b v="0"/>
    <s v="Approved"/>
    <s v="WeareA2B"/>
    <s v="Touring"/>
    <s v="medium"/>
    <s v="medium"/>
    <n v="1466.68"/>
    <n v="363.25"/>
    <d v="2014-03-03T00:00:00"/>
    <n v="1103.43"/>
    <s v="Female"/>
    <n v="18"/>
    <d v="1991-06-18T00:00:00"/>
    <n v="31.286882657597673"/>
    <s v="Recruiter"/>
    <s v="n/a"/>
    <s v="Affluent Customer"/>
    <s v="N"/>
    <s v="No"/>
    <n v="8"/>
    <m/>
  </r>
  <r>
    <n v="19059"/>
    <n v="44"/>
    <x v="1004"/>
    <n v="163"/>
    <d v="2017-07-20T00:00:00"/>
    <b v="1"/>
    <s v="Approved"/>
    <s v="WeareA2B"/>
    <s v="Standard"/>
    <s v="medium"/>
    <s v="medium"/>
    <n v="1769.64"/>
    <n v="108.76"/>
    <d v="2011-05-09T00:00:00"/>
    <n v="1660.88"/>
    <s v="Female"/>
    <n v="18"/>
    <d v="1991-06-18T00:00:00"/>
    <n v="31.286882657597673"/>
    <s v="Recruiter"/>
    <s v="n/a"/>
    <s v="Affluent Customer"/>
    <s v="N"/>
    <s v="No"/>
    <n v="8"/>
    <m/>
  </r>
  <r>
    <n v="9925"/>
    <n v="62"/>
    <x v="1005"/>
    <n v="35"/>
    <d v="2017-11-25T00:00:00"/>
    <b v="0"/>
    <s v="Approved"/>
    <s v="Solex"/>
    <s v="Standard"/>
    <s v="medium"/>
    <s v="medium"/>
    <n v="478.16"/>
    <n v="298.72000000000003"/>
    <d v="1993-06-23T00:00:00"/>
    <n v="179.44"/>
    <s v="Male"/>
    <n v="63"/>
    <d v="1964-05-06T00:00:00"/>
    <n v="58.421129232623031"/>
    <s v="VP Product Management"/>
    <s v="Financial Services"/>
    <s v="Mass Customer"/>
    <s v="N"/>
    <s v="No"/>
    <n v="19"/>
    <m/>
  </r>
  <r>
    <n v="14198"/>
    <n v="89"/>
    <x v="1005"/>
    <n v="47"/>
    <d v="2017-11-13T00:00:00"/>
    <b v="0"/>
    <s v="Approved"/>
    <s v="WeareA2B"/>
    <s v="Touring"/>
    <s v="medium"/>
    <s v="large"/>
    <n v="1362.99"/>
    <n v="57.74"/>
    <d v="1993-04-20T00:00:00"/>
    <n v="1305.25"/>
    <s v="Male"/>
    <n v="63"/>
    <d v="1964-05-06T00:00:00"/>
    <n v="58.421129232623031"/>
    <s v="VP Product Management"/>
    <s v="Financial Services"/>
    <s v="Mass Customer"/>
    <s v="N"/>
    <s v="No"/>
    <n v="19"/>
    <m/>
  </r>
  <r>
    <n v="18334"/>
    <n v="52"/>
    <x v="1005"/>
    <n v="49"/>
    <d v="2017-11-11T00:00:00"/>
    <b v="1"/>
    <s v="Approved"/>
    <s v="OHM Cycles"/>
    <s v="Road"/>
    <s v="medium"/>
    <s v="medium"/>
    <n v="1280.28"/>
    <n v="829.51"/>
    <d v="2001-11-25T00:00:00"/>
    <n v="450.77"/>
    <s v="Male"/>
    <n v="63"/>
    <d v="1964-05-06T00:00:00"/>
    <n v="58.421129232623031"/>
    <s v="VP Product Management"/>
    <s v="Financial Services"/>
    <s v="Mass Customer"/>
    <s v="N"/>
    <s v="No"/>
    <n v="19"/>
    <m/>
  </r>
  <r>
    <n v="12650"/>
    <n v="54"/>
    <x v="1005"/>
    <n v="126"/>
    <d v="2017-08-26T00:00:00"/>
    <b v="0"/>
    <s v="Approved"/>
    <s v="WeareA2B"/>
    <s v="Standard"/>
    <s v="medium"/>
    <s v="medium"/>
    <n v="1292.8399999999999"/>
    <n v="13.44"/>
    <d v="2009-04-12T00:00:00"/>
    <n v="1279.3999999999999"/>
    <s v="Male"/>
    <n v="63"/>
    <d v="1964-05-06T00:00:00"/>
    <n v="58.421129232623031"/>
    <s v="VP Product Management"/>
    <s v="Financial Services"/>
    <s v="Mass Customer"/>
    <s v="N"/>
    <s v="No"/>
    <n v="19"/>
    <m/>
  </r>
  <r>
    <n v="1046"/>
    <n v="67"/>
    <x v="1005"/>
    <n v="208"/>
    <d v="2017-06-05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63"/>
    <d v="1964-05-06T00:00:00"/>
    <n v="58.421129232623031"/>
    <s v="VP Product Management"/>
    <s v="Financial Services"/>
    <s v="Mass Customer"/>
    <s v="N"/>
    <s v="No"/>
    <n v="19"/>
    <m/>
  </r>
  <r>
    <n v="13496"/>
    <n v="21"/>
    <x v="1005"/>
    <n v="266"/>
    <d v="2017-04-08T00:00:00"/>
    <b v="0"/>
    <s v="Approved"/>
    <s v="Solex"/>
    <s v="Standard"/>
    <s v="medium"/>
    <s v="large"/>
    <n v="1071.23"/>
    <n v="380.74"/>
    <d v="1996-04-05T00:00:00"/>
    <n v="690.49"/>
    <s v="Male"/>
    <n v="63"/>
    <d v="1964-05-06T00:00:00"/>
    <n v="58.421129232623031"/>
    <s v="VP Product Management"/>
    <s v="Financial Services"/>
    <s v="Mass Customer"/>
    <s v="N"/>
    <s v="No"/>
    <n v="19"/>
    <m/>
  </r>
  <r>
    <n v="15805"/>
    <n v="22"/>
    <x v="1005"/>
    <n v="276"/>
    <d v="2017-03-29T00:00:00"/>
    <b v="0"/>
    <s v="Approved"/>
    <s v="WeareA2B"/>
    <s v="Standard"/>
    <s v="medium"/>
    <s v="medium"/>
    <n v="60.34"/>
    <n v="45.26"/>
    <d v="1993-07-15T00:00:00"/>
    <n v="15.080000000000005"/>
    <s v="Male"/>
    <n v="63"/>
    <d v="1964-05-06T00:00:00"/>
    <n v="58.421129232623031"/>
    <s v="VP Product Management"/>
    <s v="Financial Services"/>
    <s v="Mass Customer"/>
    <s v="N"/>
    <s v="No"/>
    <n v="19"/>
    <m/>
  </r>
  <r>
    <n v="11731"/>
    <n v="89"/>
    <x v="1005"/>
    <n v="319"/>
    <d v="2017-02-14T00:00:00"/>
    <b v="1"/>
    <s v="Approved"/>
    <s v="WeareA2B"/>
    <s v="Touring"/>
    <s v="medium"/>
    <s v="large"/>
    <n v="1362.99"/>
    <n v="57.74"/>
    <d v="1993-04-20T00:00:00"/>
    <n v="1305.25"/>
    <s v="Male"/>
    <n v="63"/>
    <d v="1964-05-06T00:00:00"/>
    <n v="58.421129232623031"/>
    <s v="VP Product Management"/>
    <s v="Financial Services"/>
    <s v="Mass Customer"/>
    <s v="N"/>
    <s v="No"/>
    <n v="19"/>
    <m/>
  </r>
  <r>
    <n v="11639"/>
    <n v="29"/>
    <x v="1006"/>
    <n v="16"/>
    <d v="2017-12-14T00:00:00"/>
    <b v="1"/>
    <s v="Approved"/>
    <s v="WeareA2B"/>
    <s v="Standard"/>
    <s v="medium"/>
    <s v="medium"/>
    <n v="1065.03"/>
    <n v="230.09"/>
    <d v="2000-11-03T00:00:00"/>
    <n v="834.93999999999994"/>
    <s v="Male"/>
    <n v="73"/>
    <d v="1975-02-26T00:00:00"/>
    <n v="47.604690876775756"/>
    <s v="Internal Auditor"/>
    <s v="Health"/>
    <s v="High Net Worth"/>
    <s v="N"/>
    <s v="No"/>
    <n v="13"/>
    <m/>
  </r>
  <r>
    <n v="7748"/>
    <n v="23"/>
    <x v="1006"/>
    <n v="85"/>
    <d v="2017-10-06T00:00:00"/>
    <b v="0"/>
    <s v="Approved"/>
    <s v="Norco Bicycles"/>
    <s v="Standard"/>
    <s v="medium"/>
    <s v="medium"/>
    <n v="1198.46"/>
    <n v="381.1"/>
    <d v="1998-12-16T00:00:00"/>
    <n v="817.36"/>
    <s v="Male"/>
    <n v="73"/>
    <d v="1975-02-26T00:00:00"/>
    <n v="47.604690876775756"/>
    <s v="Internal Auditor"/>
    <s v="Health"/>
    <s v="High Net Worth"/>
    <s v="N"/>
    <s v="No"/>
    <n v="13"/>
    <m/>
  </r>
  <r>
    <n v="16735"/>
    <n v="0"/>
    <x v="1006"/>
    <n v="210"/>
    <d v="2017-06-03T00:00:00"/>
    <b v="1"/>
    <s v="Approved"/>
    <s v="WeareA2B"/>
    <s v="Standard"/>
    <s v="medium"/>
    <s v="medium"/>
    <n v="60.34"/>
    <n v="45.26"/>
    <d v="1993-07-15T00:00:00"/>
    <n v="15.080000000000005"/>
    <s v="Male"/>
    <n v="73"/>
    <d v="1975-02-26T00:00:00"/>
    <n v="47.604690876775756"/>
    <s v="Internal Auditor"/>
    <s v="Health"/>
    <s v="High Net Worth"/>
    <s v="N"/>
    <s v="No"/>
    <n v="13"/>
    <m/>
  </r>
  <r>
    <n v="1348"/>
    <n v="40"/>
    <x v="1006"/>
    <n v="234"/>
    <d v="2017-05-10T00:00:00"/>
    <b v="1"/>
    <s v="Approved"/>
    <s v="Trek Bicycles"/>
    <s v="Road"/>
    <s v="medium"/>
    <s v="large"/>
    <n v="1894.19"/>
    <n v="598.76"/>
    <d v="2003-07-21T00:00:00"/>
    <n v="1295.43"/>
    <s v="Male"/>
    <n v="73"/>
    <d v="1975-02-26T00:00:00"/>
    <n v="47.604690876775756"/>
    <s v="Internal Auditor"/>
    <s v="Health"/>
    <s v="High Net Worth"/>
    <s v="N"/>
    <s v="No"/>
    <n v="13"/>
    <m/>
  </r>
  <r>
    <n v="10894"/>
    <n v="21"/>
    <x v="1006"/>
    <n v="348"/>
    <d v="2017-01-16T00:00:00"/>
    <b v="1"/>
    <s v="Approved"/>
    <s v="WeareA2B"/>
    <s v="Touring"/>
    <s v="medium"/>
    <s v="medium"/>
    <n v="1466.68"/>
    <n v="363.25"/>
    <d v="2014-03-03T00:00:00"/>
    <n v="1103.43"/>
    <s v="Male"/>
    <n v="73"/>
    <d v="1975-02-26T00:00:00"/>
    <n v="47.604690876775756"/>
    <s v="Internal Auditor"/>
    <s v="Health"/>
    <s v="High Net Worth"/>
    <s v="N"/>
    <s v="No"/>
    <n v="13"/>
    <m/>
  </r>
  <r>
    <n v="19477"/>
    <n v="76"/>
    <x v="1007"/>
    <n v="80"/>
    <d v="2017-10-11T00:00:00"/>
    <b v="1"/>
    <s v="Approved"/>
    <s v="WeareA2B"/>
    <s v="Standard"/>
    <s v="low"/>
    <s v="medium"/>
    <n v="642.30999999999995"/>
    <n v="513.85"/>
    <d v="2015-08-10T00:00:00"/>
    <n v="128.45999999999992"/>
    <s v="Male"/>
    <n v="48"/>
    <d v="1987-07-17T00:00:00"/>
    <n v="35.210170328513442"/>
    <s v="Registered Nurse"/>
    <s v="Health"/>
    <s v="Mass Customer"/>
    <s v="N"/>
    <s v="Yes"/>
    <n v="13"/>
    <m/>
  </r>
  <r>
    <n v="8660"/>
    <n v="19"/>
    <x v="1007"/>
    <n v="86"/>
    <d v="2017-10-05T00:00:00"/>
    <b v="1"/>
    <s v="Approved"/>
    <s v="OHM Cycles"/>
    <s v="Road"/>
    <s v="high"/>
    <s v="large"/>
    <n v="12.01"/>
    <n v="7.21"/>
    <d v="1996-04-05T00:00:00"/>
    <n v="4.8"/>
    <s v="Male"/>
    <n v="48"/>
    <d v="1987-07-17T00:00:00"/>
    <n v="35.210170328513442"/>
    <s v="Registered Nurse"/>
    <s v="Health"/>
    <s v="Mass Customer"/>
    <s v="N"/>
    <s v="Yes"/>
    <n v="13"/>
    <m/>
  </r>
  <r>
    <n v="448"/>
    <n v="4"/>
    <x v="1007"/>
    <n v="93"/>
    <d v="2017-09-28T00:00:00"/>
    <b v="1"/>
    <s v="Approved"/>
    <s v="Giant Bicycles"/>
    <s v="Standard"/>
    <s v="high"/>
    <s v="medium"/>
    <n v="1129.1300000000001"/>
    <n v="677.48"/>
    <d v="2004-09-28T00:00:00"/>
    <n v="451.65000000000009"/>
    <s v="Male"/>
    <n v="48"/>
    <d v="1987-07-17T00:00:00"/>
    <n v="35.210170328513442"/>
    <s v="Registered Nurse"/>
    <s v="Health"/>
    <s v="Mass Customer"/>
    <s v="N"/>
    <s v="Yes"/>
    <n v="13"/>
    <m/>
  </r>
  <r>
    <n v="6720"/>
    <n v="11"/>
    <x v="1007"/>
    <n v="134"/>
    <d v="2017-08-18T00:00:00"/>
    <b v="0"/>
    <s v="Approved"/>
    <s v="Giant Bicycles"/>
    <s v="Standard"/>
    <s v="high"/>
    <s v="medium"/>
    <n v="1274.93"/>
    <n v="764.96"/>
    <d v="1994-09-09T00:00:00"/>
    <n v="509.97"/>
    <s v="Male"/>
    <n v="48"/>
    <d v="1987-07-17T00:00:00"/>
    <n v="35.210170328513442"/>
    <s v="Registered Nurse"/>
    <s v="Health"/>
    <s v="Mass Customer"/>
    <s v="N"/>
    <s v="Yes"/>
    <n v="13"/>
    <m/>
  </r>
  <r>
    <n v="17624"/>
    <n v="13"/>
    <x v="1007"/>
    <n v="198"/>
    <d v="2017-06-15T00:00:00"/>
    <b v="1"/>
    <s v="Approved"/>
    <s v="Solex"/>
    <s v="Standard"/>
    <s v="medium"/>
    <s v="medium"/>
    <n v="1163.8900000000001"/>
    <n v="589.27"/>
    <d v="2016-07-09T00:00:00"/>
    <n v="574.62000000000012"/>
    <s v="Male"/>
    <n v="48"/>
    <d v="1987-07-17T00:00:00"/>
    <n v="35.210170328513442"/>
    <s v="Registered Nurse"/>
    <s v="Health"/>
    <s v="Mass Customer"/>
    <s v="N"/>
    <s v="Yes"/>
    <n v="13"/>
    <m/>
  </r>
  <r>
    <n v="9797"/>
    <n v="52"/>
    <x v="1007"/>
    <n v="209"/>
    <d v="2017-06-04T00:00:00"/>
    <b v="0"/>
    <s v="Approved"/>
    <s v="OHM Cycles"/>
    <s v="Road"/>
    <s v="medium"/>
    <s v="medium"/>
    <n v="1280.28"/>
    <n v="829.51"/>
    <d v="1991-01-21T00:00:00"/>
    <n v="450.77"/>
    <s v="Male"/>
    <n v="48"/>
    <d v="1987-07-17T00:00:00"/>
    <n v="35.210170328513442"/>
    <s v="Registered Nurse"/>
    <s v="Health"/>
    <s v="Mass Customer"/>
    <s v="N"/>
    <s v="Yes"/>
    <n v="13"/>
    <m/>
  </r>
  <r>
    <n v="15481"/>
    <n v="8"/>
    <x v="1007"/>
    <n v="244"/>
    <d v="2017-04-30T00:00:00"/>
    <b v="1"/>
    <s v="Approved"/>
    <s v="Solex"/>
    <s v="Road"/>
    <s v="medium"/>
    <s v="small"/>
    <n v="1703.52"/>
    <n v="1516.13"/>
    <d v="2007-08-04T00:00:00"/>
    <n v="187.38999999999987"/>
    <s v="Male"/>
    <n v="48"/>
    <d v="1987-07-17T00:00:00"/>
    <n v="35.210170328513442"/>
    <s v="Registered Nurse"/>
    <s v="Health"/>
    <s v="Mass Customer"/>
    <s v="N"/>
    <s v="Yes"/>
    <n v="13"/>
    <m/>
  </r>
  <r>
    <n v="1710"/>
    <n v="3"/>
    <x v="1007"/>
    <n v="353"/>
    <d v="2017-01-11T00:00:00"/>
    <b v="0"/>
    <s v="Approved"/>
    <s v="Trek Bicycles"/>
    <s v="Standard"/>
    <s v="medium"/>
    <s v="large"/>
    <n v="2091.4699999999998"/>
    <n v="388.92"/>
    <d v="2003-02-07T00:00:00"/>
    <n v="1702.5499999999997"/>
    <s v="Male"/>
    <n v="48"/>
    <d v="1987-07-17T00:00:00"/>
    <n v="35.210170328513442"/>
    <s v="Registered Nurse"/>
    <s v="Health"/>
    <s v="Mass Customer"/>
    <s v="N"/>
    <s v="Yes"/>
    <n v="13"/>
    <m/>
  </r>
  <r>
    <n v="18691"/>
    <n v="1"/>
    <x v="1007"/>
    <n v="361"/>
    <d v="2017-01-03T00:00:00"/>
    <b v="1"/>
    <s v="Approved"/>
    <s v="Giant Bicycles"/>
    <s v="Standard"/>
    <s v="medium"/>
    <s v="medium"/>
    <n v="1403.5"/>
    <n v="954.82"/>
    <d v="2012-09-15T00:00:00"/>
    <n v="448.67999999999995"/>
    <s v="Male"/>
    <n v="48"/>
    <d v="1987-07-17T00:00:00"/>
    <n v="35.210170328513442"/>
    <s v="Registered Nurse"/>
    <s v="Health"/>
    <s v="Mass Customer"/>
    <s v="N"/>
    <s v="Yes"/>
    <n v="13"/>
    <m/>
  </r>
  <r>
    <n v="6848"/>
    <n v="98"/>
    <x v="1008"/>
    <n v="90"/>
    <d v="2017-10-01T00:00:00"/>
    <b v="1"/>
    <s v="Approved"/>
    <s v="Trek Bicycles"/>
    <s v="Standard"/>
    <s v="high"/>
    <s v="medium"/>
    <n v="358.39"/>
    <n v="215.03"/>
    <d v="1991-05-06T00:00:00"/>
    <n v="143.35999999999999"/>
    <s v="Male"/>
    <n v="89"/>
    <d v="1976-01-19T00:00:00"/>
    <n v="46.70880046581685"/>
    <s v="Software Test Engineer IV"/>
    <s v="Health"/>
    <s v="Mass Customer"/>
    <s v="N"/>
    <s v="Yes"/>
    <n v="19"/>
    <m/>
  </r>
  <r>
    <n v="16905"/>
    <n v="73"/>
    <x v="1008"/>
    <n v="240"/>
    <d v="2017-05-04T00:00:00"/>
    <b v="1"/>
    <s v="Approved"/>
    <s v="Solex"/>
    <s v="Standard"/>
    <s v="medium"/>
    <s v="medium"/>
    <n v="1945.43"/>
    <n v="333.18"/>
    <d v="1991-07-10T00:00:00"/>
    <n v="1612.25"/>
    <s v="Male"/>
    <n v="89"/>
    <d v="1976-01-19T00:00:00"/>
    <n v="46.70880046581685"/>
    <s v="Software Test Engineer IV"/>
    <s v="Health"/>
    <s v="Mass Customer"/>
    <s v="N"/>
    <s v="Yes"/>
    <n v="19"/>
    <m/>
  </r>
  <r>
    <n v="11444"/>
    <n v="93"/>
    <x v="1008"/>
    <n v="252"/>
    <d v="2017-04-22T00:00:00"/>
    <b v="0"/>
    <s v="Approved"/>
    <s v="WeareA2B"/>
    <s v="Standard"/>
    <s v="medium"/>
    <s v="medium"/>
    <n v="1065.03"/>
    <n v="230.09"/>
    <d v="2002-10-10T00:00:00"/>
    <n v="834.93999999999994"/>
    <s v="Male"/>
    <n v="89"/>
    <d v="1976-01-19T00:00:00"/>
    <n v="46.70880046581685"/>
    <s v="Software Test Engineer IV"/>
    <s v="Health"/>
    <s v="Mass Customer"/>
    <s v="N"/>
    <s v="Yes"/>
    <n v="19"/>
    <m/>
  </r>
  <r>
    <n v="1799"/>
    <n v="46"/>
    <x v="1008"/>
    <n v="270"/>
    <d v="2017-04-04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89"/>
    <d v="1976-01-19T00:00:00"/>
    <n v="46.70880046581685"/>
    <s v="Software Test Engineer IV"/>
    <s v="Health"/>
    <s v="Mass Customer"/>
    <s v="N"/>
    <s v="Yes"/>
    <n v="19"/>
    <m/>
  </r>
  <r>
    <n v="12611"/>
    <n v="76"/>
    <x v="1008"/>
    <n v="307"/>
    <d v="2017-02-26T00:00:00"/>
    <b v="1"/>
    <s v="Approved"/>
    <s v="WeareA2B"/>
    <s v="Standard"/>
    <s v="low"/>
    <s v="medium"/>
    <n v="642.30999999999995"/>
    <n v="513.85"/>
    <d v="2015-08-10T00:00:00"/>
    <n v="128.45999999999992"/>
    <s v="Male"/>
    <n v="89"/>
    <d v="1976-01-19T00:00:00"/>
    <n v="46.70880046581685"/>
    <s v="Software Test Engineer IV"/>
    <s v="Health"/>
    <s v="Mass Customer"/>
    <s v="N"/>
    <s v="Yes"/>
    <n v="19"/>
    <m/>
  </r>
  <r>
    <n v="8027"/>
    <n v="15"/>
    <x v="1008"/>
    <n v="325"/>
    <d v="2017-02-08T00:00:00"/>
    <b v="1"/>
    <s v="Approved"/>
    <s v="Norco Bicycles"/>
    <s v="Standard"/>
    <s v="low"/>
    <s v="medium"/>
    <n v="958.74"/>
    <n v="748.9"/>
    <d v="2013-03-12T00:00:00"/>
    <n v="209.84000000000003"/>
    <s v="Male"/>
    <n v="89"/>
    <d v="1976-01-19T00:00:00"/>
    <n v="46.70880046581685"/>
    <s v="Software Test Engineer IV"/>
    <s v="Health"/>
    <s v="Mass Customer"/>
    <s v="N"/>
    <s v="Yes"/>
    <n v="19"/>
    <m/>
  </r>
  <r>
    <n v="19786"/>
    <n v="92"/>
    <x v="921"/>
    <n v="44"/>
    <d v="2017-11-16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77"/>
    <d v="1979-12-19T00:00:00"/>
    <n v="42.790992246321657"/>
    <s v="Help Desk Technician"/>
    <s v="Manufacturing"/>
    <s v="Mass Customer"/>
    <s v="N"/>
    <s v="No"/>
    <n v="7"/>
    <m/>
  </r>
  <r>
    <n v="4422"/>
    <n v="73"/>
    <x v="921"/>
    <n v="101"/>
    <d v="2017-09-20T00:00:00"/>
    <b v="1"/>
    <s v="Approved"/>
    <s v="Solex"/>
    <s v="Standard"/>
    <s v="medium"/>
    <s v="medium"/>
    <n v="1945.43"/>
    <n v="333.18"/>
    <d v="2002-08-31T00:00:00"/>
    <n v="1612.25"/>
    <s v="Female"/>
    <n v="77"/>
    <d v="1979-12-19T00:00:00"/>
    <n v="42.790992246321657"/>
    <s v="Help Desk Technician"/>
    <s v="Manufacturing"/>
    <s v="Mass Customer"/>
    <s v="N"/>
    <s v="No"/>
    <n v="7"/>
    <m/>
  </r>
  <r>
    <n v="10699"/>
    <n v="29"/>
    <x v="921"/>
    <n v="114"/>
    <d v="2017-09-07T00:00:00"/>
    <b v="0"/>
    <s v="Approved"/>
    <s v="Norco Bicycles"/>
    <s v="Road"/>
    <s v="medium"/>
    <s v="medium"/>
    <n v="543.39"/>
    <n v="407.54"/>
    <d v="2016-11-22T00:00:00"/>
    <n v="135.84999999999997"/>
    <s v="Female"/>
    <n v="77"/>
    <d v="1979-12-19T00:00:00"/>
    <n v="42.790992246321657"/>
    <s v="Help Desk Technician"/>
    <s v="Manufacturing"/>
    <s v="Mass Customer"/>
    <s v="N"/>
    <s v="No"/>
    <n v="7"/>
    <m/>
  </r>
  <r>
    <n v="10221"/>
    <n v="55"/>
    <x v="921"/>
    <n v="128"/>
    <d v="2017-08-24T00:00:00"/>
    <b v="0"/>
    <s v="Approved"/>
    <s v="Trek Bicycles"/>
    <s v="Road"/>
    <s v="medium"/>
    <s v="large"/>
    <n v="1894.19"/>
    <n v="598.76"/>
    <d v="2003-07-21T00:00:00"/>
    <n v="1295.43"/>
    <s v="Female"/>
    <n v="77"/>
    <d v="1979-12-19T00:00:00"/>
    <n v="42.790992246321657"/>
    <s v="Help Desk Technician"/>
    <s v="Manufacturing"/>
    <s v="Mass Customer"/>
    <s v="N"/>
    <s v="No"/>
    <n v="7"/>
    <m/>
  </r>
  <r>
    <n v="12138"/>
    <n v="24"/>
    <x v="921"/>
    <n v="251"/>
    <d v="2017-04-23T00:00:00"/>
    <b v="0"/>
    <s v="Approved"/>
    <s v="Solex"/>
    <s v="Road"/>
    <s v="medium"/>
    <s v="large"/>
    <n v="1777.8"/>
    <n v="820.78"/>
    <d v="2011-05-07T00:00:00"/>
    <n v="957.02"/>
    <s v="Female"/>
    <n v="77"/>
    <d v="1979-12-19T00:00:00"/>
    <n v="42.790992246321657"/>
    <s v="Help Desk Technician"/>
    <s v="Manufacturing"/>
    <s v="Mass Customer"/>
    <s v="N"/>
    <s v="No"/>
    <n v="7"/>
    <m/>
  </r>
  <r>
    <n v="4612"/>
    <n v="63"/>
    <x v="921"/>
    <n v="259"/>
    <d v="2017-04-15T00:00:00"/>
    <b v="1"/>
    <s v="Approved"/>
    <s v="Solex"/>
    <s v="Standard"/>
    <s v="medium"/>
    <s v="medium"/>
    <n v="1483.2"/>
    <n v="99.59"/>
    <d v="1998-12-17T00:00:00"/>
    <n v="1383.6100000000001"/>
    <s v="Female"/>
    <n v="77"/>
    <d v="1979-12-19T00:00:00"/>
    <n v="42.790992246321657"/>
    <s v="Help Desk Technician"/>
    <s v="Manufacturing"/>
    <s v="Mass Customer"/>
    <s v="N"/>
    <s v="No"/>
    <n v="7"/>
    <m/>
  </r>
  <r>
    <n v="7346"/>
    <n v="7"/>
    <x v="921"/>
    <n v="259"/>
    <d v="2017-04-15T00:00:00"/>
    <b v="0"/>
    <s v="Approved"/>
    <s v="Trek Bicycles"/>
    <s v="Road"/>
    <s v="low"/>
    <s v="medium"/>
    <n v="980.37"/>
    <n v="234.43"/>
    <d v="2004-09-28T00:00:00"/>
    <n v="745.94"/>
    <s v="Female"/>
    <n v="77"/>
    <d v="1979-12-19T00:00:00"/>
    <n v="42.790992246321657"/>
    <s v="Help Desk Technician"/>
    <s v="Manufacturing"/>
    <s v="Mass Customer"/>
    <s v="N"/>
    <s v="No"/>
    <n v="7"/>
    <m/>
  </r>
  <r>
    <n v="10813"/>
    <n v="95"/>
    <x v="928"/>
    <n v="188"/>
    <d v="2017-06-25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52"/>
    <d v="1972-10-10T00:00:00"/>
    <n v="49.985512794583975"/>
    <s v="Operator"/>
    <s v="Financial Services"/>
    <s v="Mass Customer"/>
    <s v="N"/>
    <s v="No"/>
    <n v="19"/>
    <m/>
  </r>
  <r>
    <n v="15648"/>
    <n v="0"/>
    <x v="1009"/>
    <n v="32"/>
    <d v="2017-11-28T00:00:00"/>
    <b v="0"/>
    <s v="Approved"/>
    <s v="Solex"/>
    <s v="Standard"/>
    <s v="medium"/>
    <s v="medium"/>
    <n v="71.489999999999995"/>
    <n v="53.62"/>
    <d v="2012-12-02T00:00:00"/>
    <n v="17.869999999999997"/>
    <s v="Male"/>
    <n v="44"/>
    <d v="1977-06-26T00:00:00"/>
    <n v="45.273184027143579"/>
    <s v="Senior Financial Analyst"/>
    <s v="Financial Services"/>
    <s v="High Net Worth"/>
    <s v="N"/>
    <s v="No"/>
    <n v="19"/>
    <m/>
  </r>
  <r>
    <n v="16147"/>
    <n v="54"/>
    <x v="1009"/>
    <n v="58"/>
    <d v="2017-11-02T00:00:00"/>
    <b v="1"/>
    <s v="Approved"/>
    <s v="WeareA2B"/>
    <s v="Standard"/>
    <s v="medium"/>
    <s v="medium"/>
    <n v="1807.45"/>
    <n v="778.69"/>
    <d v="2015-05-21T00:00:00"/>
    <n v="1028.76"/>
    <s v="Male"/>
    <n v="44"/>
    <d v="1977-06-26T00:00:00"/>
    <n v="45.273184027143579"/>
    <s v="Senior Financial Analyst"/>
    <s v="Financial Services"/>
    <s v="High Net Worth"/>
    <s v="N"/>
    <s v="No"/>
    <n v="19"/>
    <m/>
  </r>
  <r>
    <n v="18302"/>
    <n v="0"/>
    <x v="1009"/>
    <n v="87"/>
    <d v="2017-10-04T00:00:00"/>
    <b v="0"/>
    <s v="Approved"/>
    <s v="Norco Bicycles"/>
    <s v="Road"/>
    <s v="medium"/>
    <s v="medium"/>
    <n v="543.39"/>
    <n v="407.54"/>
    <d v="2016-11-22T00:00:00"/>
    <n v="135.84999999999997"/>
    <s v="Male"/>
    <n v="44"/>
    <d v="1977-06-26T00:00:00"/>
    <n v="45.273184027143579"/>
    <s v="Senior Financial Analyst"/>
    <s v="Financial Services"/>
    <s v="High Net Worth"/>
    <s v="N"/>
    <s v="No"/>
    <n v="19"/>
    <m/>
  </r>
  <r>
    <n v="307"/>
    <n v="35"/>
    <x v="1009"/>
    <n v="254"/>
    <d v="2017-04-20T00:00:00"/>
    <b v="0"/>
    <s v="Approved"/>
    <s v="Giant Bicycles"/>
    <s v="Standard"/>
    <s v="medium"/>
    <s v="medium"/>
    <n v="1403.5"/>
    <n v="954.82"/>
    <d v="2016-11-14T00:00:00"/>
    <n v="448.67999999999995"/>
    <s v="Male"/>
    <n v="44"/>
    <d v="1977-06-26T00:00:00"/>
    <n v="45.273184027143579"/>
    <s v="Senior Financial Analyst"/>
    <s v="Financial Services"/>
    <s v="High Net Worth"/>
    <s v="N"/>
    <s v="No"/>
    <n v="19"/>
    <m/>
  </r>
  <r>
    <n v="12111"/>
    <n v="92"/>
    <x v="1009"/>
    <n v="287"/>
    <d v="2017-03-18T00:00:00"/>
    <b v="0"/>
    <s v="Approved"/>
    <s v="WeareA2B"/>
    <s v="Touring"/>
    <s v="medium"/>
    <s v="large"/>
    <n v="1890.39"/>
    <n v="260.14"/>
    <d v="1991-01-21T00:00:00"/>
    <n v="1630.25"/>
    <s v="Male"/>
    <n v="44"/>
    <d v="1977-06-26T00:00:00"/>
    <n v="45.273184027143579"/>
    <s v="Senior Financial Analyst"/>
    <s v="Financial Services"/>
    <s v="High Net Worth"/>
    <s v="N"/>
    <s v="No"/>
    <n v="19"/>
    <m/>
  </r>
  <r>
    <n v="10270"/>
    <n v="0"/>
    <x v="1009"/>
    <n v="302"/>
    <d v="2017-03-03T00:00:00"/>
    <b v="0"/>
    <s v="Approved"/>
    <s v="Solex"/>
    <s v="Standard"/>
    <s v="medium"/>
    <s v="large"/>
    <n v="202.62"/>
    <n v="151.96"/>
    <d v="2016-03-29T00:00:00"/>
    <n v="50.66"/>
    <s v="Male"/>
    <n v="44"/>
    <d v="1977-06-26T00:00:00"/>
    <n v="45.273184027143579"/>
    <s v="Senior Financial Analyst"/>
    <s v="Financial Services"/>
    <s v="High Net Worth"/>
    <s v="N"/>
    <s v="No"/>
    <n v="19"/>
    <m/>
  </r>
  <r>
    <n v="17607"/>
    <n v="0"/>
    <x v="1009"/>
    <n v="354"/>
    <d v="2017-01-10T00:00:00"/>
    <b v="1"/>
    <s v="Approved"/>
    <s v="Solex"/>
    <s v="Standard"/>
    <s v="medium"/>
    <s v="medium"/>
    <n v="100.35"/>
    <n v="75.260000000000005"/>
    <d v="1999-07-26T00:00:00"/>
    <n v="25.089999999999989"/>
    <s v="Male"/>
    <n v="44"/>
    <d v="1977-06-26T00:00:00"/>
    <n v="45.273184027143579"/>
    <s v="Senior Financial Analyst"/>
    <s v="Financial Services"/>
    <s v="High Net Worth"/>
    <s v="N"/>
    <s v="No"/>
    <n v="19"/>
    <m/>
  </r>
  <r>
    <n v="3831"/>
    <n v="97"/>
    <x v="1010"/>
    <n v="109"/>
    <d v="2017-09-12T00:00:00"/>
    <b v="1"/>
    <s v="Approved"/>
    <s v="Solex"/>
    <s v="Standard"/>
    <s v="medium"/>
    <s v="large"/>
    <n v="202.62"/>
    <n v="151.96"/>
    <d v="2016-03-29T00:00:00"/>
    <n v="50.66"/>
    <s v="Male"/>
    <n v="33"/>
    <d v="1976-11-08T00:00:00"/>
    <n v="45.90332101376206"/>
    <s v="Computer Systems Analyst II"/>
    <s v="n/a"/>
    <s v="Affluent Customer"/>
    <s v="N"/>
    <s v="No"/>
    <n v="13"/>
    <m/>
  </r>
  <r>
    <n v="17384"/>
    <n v="58"/>
    <x v="1010"/>
    <n v="125"/>
    <d v="2017-08-27T00:00:00"/>
    <b v="0"/>
    <s v="Approved"/>
    <s v="OHM Cycles"/>
    <s v="Standard"/>
    <s v="medium"/>
    <s v="medium"/>
    <n v="912.52"/>
    <n v="141.4"/>
    <d v="2015-10-18T00:00:00"/>
    <n v="771.12"/>
    <s v="Male"/>
    <n v="33"/>
    <d v="1976-11-08T00:00:00"/>
    <n v="45.90332101376206"/>
    <s v="Computer Systems Analyst II"/>
    <s v="n/a"/>
    <s v="Affluent Customer"/>
    <s v="N"/>
    <s v="No"/>
    <n v="13"/>
    <m/>
  </r>
  <r>
    <n v="13649"/>
    <n v="90"/>
    <x v="1010"/>
    <n v="210"/>
    <d v="2017-06-03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33"/>
    <d v="1976-11-08T00:00:00"/>
    <n v="45.90332101376206"/>
    <s v="Computer Systems Analyst II"/>
    <s v="n/a"/>
    <s v="Affluent Customer"/>
    <s v="N"/>
    <s v="No"/>
    <n v="13"/>
    <m/>
  </r>
  <r>
    <n v="9305"/>
    <n v="20"/>
    <x v="1010"/>
    <n v="287"/>
    <d v="2017-03-18T00:00:00"/>
    <b v="0"/>
    <s v="Approved"/>
    <s v="Trek Bicycles"/>
    <s v="Standard"/>
    <s v="medium"/>
    <s v="small"/>
    <n v="1775.81"/>
    <n v="1580.47"/>
    <d v="2010-05-05T00:00:00"/>
    <n v="195.33999999999992"/>
    <s v="Male"/>
    <n v="33"/>
    <d v="1976-11-08T00:00:00"/>
    <n v="45.90332101376206"/>
    <s v="Computer Systems Analyst II"/>
    <s v="n/a"/>
    <s v="Affluent Customer"/>
    <s v="N"/>
    <s v="No"/>
    <n v="13"/>
    <m/>
  </r>
  <r>
    <n v="19955"/>
    <n v="31"/>
    <x v="1010"/>
    <n v="288"/>
    <d v="2017-03-17T00:00:00"/>
    <b v="0"/>
    <s v="Approved"/>
    <s v="Giant Bicycles"/>
    <s v="Standard"/>
    <s v="medium"/>
    <s v="medium"/>
    <n v="230.91"/>
    <n v="173.18"/>
    <d v="2006-11-10T00:00:00"/>
    <n v="57.72999999999999"/>
    <s v="Male"/>
    <n v="33"/>
    <d v="1976-11-08T00:00:00"/>
    <n v="45.90332101376206"/>
    <s v="Computer Systems Analyst II"/>
    <s v="n/a"/>
    <s v="Affluent Customer"/>
    <s v="N"/>
    <s v="No"/>
    <n v="13"/>
    <m/>
  </r>
  <r>
    <n v="10519"/>
    <n v="73"/>
    <x v="1010"/>
    <n v="325"/>
    <d v="2017-02-08T00:00:00"/>
    <b v="0"/>
    <s v="Approved"/>
    <s v="Solex"/>
    <s v="Standard"/>
    <s v="medium"/>
    <s v="medium"/>
    <n v="1945.43"/>
    <n v="333.18"/>
    <d v="2002-08-31T00:00:00"/>
    <n v="1612.25"/>
    <s v="Male"/>
    <n v="33"/>
    <d v="1976-11-08T00:00:00"/>
    <n v="45.90332101376206"/>
    <s v="Computer Systems Analyst II"/>
    <s v="n/a"/>
    <s v="Affluent Customer"/>
    <s v="N"/>
    <s v="No"/>
    <n v="13"/>
    <m/>
  </r>
  <r>
    <n v="10068"/>
    <n v="11"/>
    <x v="1010"/>
    <n v="346"/>
    <d v="2017-01-18T00:00:00"/>
    <b v="0"/>
    <s v="Approved"/>
    <s v="Giant Bicycles"/>
    <s v="Standard"/>
    <s v="high"/>
    <s v="medium"/>
    <n v="1274.93"/>
    <n v="764.96"/>
    <d v="2007-08-04T00:00:00"/>
    <n v="509.97"/>
    <s v="Male"/>
    <n v="33"/>
    <d v="1976-11-08T00:00:00"/>
    <n v="45.90332101376206"/>
    <s v="Computer Systems Analyst II"/>
    <s v="n/a"/>
    <s v="Affluent Customer"/>
    <s v="N"/>
    <s v="No"/>
    <n v="13"/>
    <m/>
  </r>
  <r>
    <n v="19757"/>
    <n v="15"/>
    <x v="1010"/>
    <n v="360"/>
    <d v="2017-01-04T00:00:00"/>
    <b v="1"/>
    <s v="Approved"/>
    <s v="Norco Bicycles"/>
    <s v="Standard"/>
    <s v="low"/>
    <s v="medium"/>
    <n v="958.74"/>
    <n v="748.9"/>
    <d v="2005-12-07T00:00:00"/>
    <n v="209.84000000000003"/>
    <s v="Male"/>
    <n v="33"/>
    <d v="1976-11-08T00:00:00"/>
    <n v="45.90332101376206"/>
    <s v="Computer Systems Analyst II"/>
    <s v="n/a"/>
    <s v="Affluent Customer"/>
    <s v="N"/>
    <s v="No"/>
    <n v="13"/>
    <m/>
  </r>
  <r>
    <n v="8590"/>
    <n v="8"/>
    <x v="344"/>
    <n v="12"/>
    <d v="2017-12-18T00:00:00"/>
    <b v="0"/>
    <s v="Approved"/>
    <s v="Solex"/>
    <s v="Road"/>
    <s v="medium"/>
    <s v="small"/>
    <n v="1703.52"/>
    <n v="1516.13"/>
    <d v="2011-04-16T00:00:00"/>
    <n v="187.38999999999987"/>
    <s v="Male"/>
    <n v="42"/>
    <d v="1978-08-07T00:00:00"/>
    <n v="44.158115533992891"/>
    <s v="Accountant IV"/>
    <s v="Manufacturing"/>
    <s v="Affluent Customer"/>
    <s v="N"/>
    <s v="No"/>
    <n v="16"/>
    <m/>
  </r>
  <r>
    <n v="3122"/>
    <n v="27"/>
    <x v="344"/>
    <n v="16"/>
    <d v="2017-12-14T00:00:00"/>
    <b v="1"/>
    <s v="Approved"/>
    <s v="Trek Bicycles"/>
    <s v="Standard"/>
    <s v="medium"/>
    <s v="medium"/>
    <n v="499.53"/>
    <n v="388.72"/>
    <d v="1999-06-23T00:00:00"/>
    <n v="110.80999999999995"/>
    <s v="Male"/>
    <n v="42"/>
    <d v="1978-08-07T00:00:00"/>
    <n v="44.158115533992891"/>
    <s v="Accountant IV"/>
    <s v="Manufacturing"/>
    <s v="Affluent Customer"/>
    <s v="N"/>
    <s v="No"/>
    <n v="16"/>
    <m/>
  </r>
  <r>
    <n v="14866"/>
    <n v="79"/>
    <x v="344"/>
    <n v="27"/>
    <d v="2017-12-03T00:00:00"/>
    <b v="1"/>
    <s v="Approved"/>
    <s v="Norco Bicycles"/>
    <s v="Standard"/>
    <s v="medium"/>
    <s v="medium"/>
    <n v="1555.58"/>
    <n v="818.01"/>
    <d v="2003-09-09T00:00:00"/>
    <n v="737.56999999999994"/>
    <s v="Male"/>
    <n v="42"/>
    <d v="1978-08-07T00:00:00"/>
    <n v="44.158115533992891"/>
    <s v="Accountant IV"/>
    <s v="Manufacturing"/>
    <s v="Affluent Customer"/>
    <s v="N"/>
    <s v="No"/>
    <n v="16"/>
    <m/>
  </r>
  <r>
    <n v="9664"/>
    <n v="29"/>
    <x v="344"/>
    <n v="38"/>
    <d v="2017-11-22T00:00:00"/>
    <b v="1"/>
    <s v="Approved"/>
    <s v="Norco Bicycles"/>
    <s v="Road"/>
    <s v="medium"/>
    <s v="medium"/>
    <n v="543.39"/>
    <n v="407.54"/>
    <d v="2016-11-22T00:00:00"/>
    <n v="135.84999999999997"/>
    <s v="Male"/>
    <n v="42"/>
    <d v="1978-08-07T00:00:00"/>
    <n v="44.158115533992891"/>
    <s v="Accountant IV"/>
    <s v="Manufacturing"/>
    <s v="Affluent Customer"/>
    <s v="N"/>
    <s v="No"/>
    <n v="16"/>
    <m/>
  </r>
  <r>
    <n v="10848"/>
    <n v="83"/>
    <x v="344"/>
    <n v="135"/>
    <d v="2017-08-17T00:00:00"/>
    <b v="1"/>
    <s v="Approved"/>
    <s v="Solex"/>
    <s v="Touring"/>
    <s v="medium"/>
    <s v="large"/>
    <n v="2083.94"/>
    <n v="675.03"/>
    <d v="2013-09-16T00:00:00"/>
    <n v="1408.91"/>
    <s v="Male"/>
    <n v="42"/>
    <d v="1978-08-07T00:00:00"/>
    <n v="44.158115533992891"/>
    <s v="Accountant IV"/>
    <s v="Manufacturing"/>
    <s v="Affluent Customer"/>
    <s v="N"/>
    <s v="No"/>
    <n v="16"/>
    <m/>
  </r>
  <r>
    <n v="16369"/>
    <n v="50"/>
    <x v="344"/>
    <n v="192"/>
    <d v="2017-06-21T00:00:00"/>
    <b v="0"/>
    <s v="Approved"/>
    <s v="WeareA2B"/>
    <s v="Standard"/>
    <s v="medium"/>
    <s v="small"/>
    <n v="175.89"/>
    <n v="131.91999999999999"/>
    <d v="2003-02-16T00:00:00"/>
    <n v="43.97"/>
    <s v="Male"/>
    <n v="42"/>
    <d v="1978-08-07T00:00:00"/>
    <n v="44.158115533992891"/>
    <s v="Accountant IV"/>
    <s v="Manufacturing"/>
    <s v="Affluent Customer"/>
    <s v="N"/>
    <s v="No"/>
    <n v="16"/>
    <m/>
  </r>
  <r>
    <n v="18081"/>
    <n v="25"/>
    <x v="344"/>
    <n v="285"/>
    <d v="2017-03-20T00:00:00"/>
    <b v="1"/>
    <s v="Approved"/>
    <s v="Giant Bicycles"/>
    <s v="Road"/>
    <s v="medium"/>
    <s v="medium"/>
    <n v="1538.99"/>
    <n v="829.65"/>
    <d v="2016-02-04T00:00:00"/>
    <n v="709.34"/>
    <s v="Male"/>
    <n v="42"/>
    <d v="1978-08-07T00:00:00"/>
    <n v="44.158115533992891"/>
    <s v="Accountant IV"/>
    <s v="Manufacturing"/>
    <s v="Affluent Customer"/>
    <s v="N"/>
    <s v="No"/>
    <n v="16"/>
    <m/>
  </r>
  <r>
    <n v="13804"/>
    <n v="59"/>
    <x v="344"/>
    <n v="327"/>
    <d v="2017-02-06T00:00:00"/>
    <b v="1"/>
    <s v="Approved"/>
    <s v="Solex"/>
    <s v="Standard"/>
    <s v="medium"/>
    <s v="large"/>
    <n v="1061.56"/>
    <n v="733.58"/>
    <d v="1993-07-20T00:00:00"/>
    <n v="327.9799999999999"/>
    <s v="Male"/>
    <n v="42"/>
    <d v="1978-08-07T00:00:00"/>
    <n v="44.158115533992891"/>
    <s v="Accountant IV"/>
    <s v="Manufacturing"/>
    <s v="Affluent Customer"/>
    <s v="N"/>
    <s v="No"/>
    <n v="16"/>
    <m/>
  </r>
  <r>
    <n v="5354"/>
    <n v="22"/>
    <x v="1011"/>
    <m/>
    <d v="2017-04-19T00:00:00"/>
    <m/>
    <s v="Approved"/>
    <s v="WeareA2B"/>
    <s v="Standard"/>
    <s v="medium"/>
    <s v="medium"/>
    <n v="60.34"/>
    <n v="45.26"/>
    <n v="34165"/>
    <m/>
    <m/>
    <m/>
    <m/>
    <m/>
    <m/>
    <m/>
    <m/>
    <m/>
    <m/>
    <m/>
    <m/>
  </r>
  <r>
    <n v="15513"/>
    <n v="25"/>
    <x v="344"/>
    <n v="358"/>
    <d v="2017-01-06T00:00:00"/>
    <b v="1"/>
    <s v="Approved"/>
    <s v="Giant Bicycles"/>
    <s v="Road"/>
    <s v="medium"/>
    <s v="medium"/>
    <n v="1538.99"/>
    <n v="829.65"/>
    <d v="2016-02-04T00:00:00"/>
    <n v="709.34"/>
    <s v="Male"/>
    <n v="42"/>
    <d v="1978-08-07T00:00:00"/>
    <n v="44.158115533992891"/>
    <s v="Accountant IV"/>
    <s v="Manufacturing"/>
    <s v="Affluent Customer"/>
    <s v="N"/>
    <s v="No"/>
    <n v="16"/>
    <m/>
  </r>
  <r>
    <n v="19604"/>
    <n v="74"/>
    <x v="1012"/>
    <n v="12"/>
    <d v="2017-12-18T00:00:00"/>
    <b v="0"/>
    <s v="Approved"/>
    <s v="WeareA2B"/>
    <s v="Standard"/>
    <s v="medium"/>
    <s v="medium"/>
    <n v="1228.07"/>
    <n v="400.91"/>
    <d v="2000-05-22T00:00:00"/>
    <n v="827.15999999999985"/>
    <s v="Male"/>
    <n v="18"/>
    <d v="1965-10-14T00:00:00"/>
    <n v="56.980033342529183"/>
    <s v="Professor"/>
    <s v="Telecommunications"/>
    <s v="Affluent Customer"/>
    <s v="N"/>
    <s v="No"/>
    <n v="10"/>
    <m/>
  </r>
  <r>
    <n v="11622"/>
    <n v="97"/>
    <x v="1012"/>
    <n v="32"/>
    <d v="2017-11-28T00:00:00"/>
    <b v="1"/>
    <s v="Approved"/>
    <s v="Solex"/>
    <s v="Standard"/>
    <s v="medium"/>
    <s v="large"/>
    <n v="202.62"/>
    <n v="151.96"/>
    <d v="2016-03-29T00:00:00"/>
    <n v="50.66"/>
    <s v="Male"/>
    <n v="18"/>
    <d v="1965-10-14T00:00:00"/>
    <n v="56.980033342529183"/>
    <s v="Professor"/>
    <s v="Telecommunications"/>
    <s v="Affluent Customer"/>
    <s v="N"/>
    <s v="No"/>
    <n v="10"/>
    <m/>
  </r>
  <r>
    <n v="11618"/>
    <n v="92"/>
    <x v="1012"/>
    <n v="94"/>
    <d v="2017-09-27T00:00:00"/>
    <b v="0"/>
    <s v="Cancelled"/>
    <s v="WeareA2B"/>
    <s v="Standard"/>
    <s v="medium"/>
    <s v="small"/>
    <n v="1415.01"/>
    <n v="1259.3599999999999"/>
    <d v="2003-01-05T00:00:00"/>
    <n v="155.65000000000009"/>
    <s v="Male"/>
    <n v="18"/>
    <d v="1965-10-14T00:00:00"/>
    <n v="56.980033342529183"/>
    <s v="Professor"/>
    <s v="Telecommunications"/>
    <s v="Affluent Customer"/>
    <s v="N"/>
    <s v="No"/>
    <n v="10"/>
    <m/>
  </r>
  <r>
    <n v="3109"/>
    <n v="49"/>
    <x v="1012"/>
    <n v="133"/>
    <d v="2017-08-19T00:00:00"/>
    <b v="1"/>
    <s v="Approved"/>
    <s v="Trek Bicycles"/>
    <s v="Road"/>
    <s v="medium"/>
    <s v="medium"/>
    <n v="533.51"/>
    <n v="400.13"/>
    <d v="2012-06-04T00:00:00"/>
    <n v="133.38"/>
    <s v="Male"/>
    <n v="18"/>
    <d v="1965-10-14T00:00:00"/>
    <n v="56.980033342529183"/>
    <s v="Professor"/>
    <s v="Telecommunications"/>
    <s v="Affluent Customer"/>
    <s v="N"/>
    <s v="No"/>
    <n v="10"/>
    <m/>
  </r>
  <r>
    <n v="16465"/>
    <n v="16"/>
    <x v="1012"/>
    <n v="144"/>
    <d v="2017-08-08T00:00:00"/>
    <b v="1"/>
    <s v="Approved"/>
    <s v="Norco Bicycles"/>
    <s v="Standard"/>
    <s v="high"/>
    <s v="small"/>
    <n v="1661.92"/>
    <n v="1479.11"/>
    <d v="1994-09-09T00:00:00"/>
    <n v="182.81000000000017"/>
    <s v="Male"/>
    <n v="18"/>
    <d v="1965-10-14T00:00:00"/>
    <n v="56.980033342529183"/>
    <s v="Professor"/>
    <s v="Telecommunications"/>
    <s v="Affluent Customer"/>
    <s v="N"/>
    <s v="No"/>
    <n v="10"/>
    <m/>
  </r>
  <r>
    <n v="12533"/>
    <n v="81"/>
    <x v="1012"/>
    <n v="167"/>
    <d v="2017-07-16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18"/>
    <d v="1965-10-14T00:00:00"/>
    <n v="56.980033342529183"/>
    <s v="Professor"/>
    <s v="Telecommunications"/>
    <s v="Affluent Customer"/>
    <s v="N"/>
    <s v="No"/>
    <n v="10"/>
    <m/>
  </r>
  <r>
    <n v="76"/>
    <n v="22"/>
    <x v="1013"/>
    <n v="295"/>
    <d v="2017-03-10T00:00:00"/>
    <b v="0"/>
    <s v="Approved"/>
    <s v="WeareA2B"/>
    <s v="Standard"/>
    <s v="medium"/>
    <s v="medium"/>
    <n v="60.34"/>
    <n v="45.26"/>
    <d v="1991-11-10T00:00:00"/>
    <n v="15.080000000000005"/>
    <s v="Male"/>
    <n v="25"/>
    <d v="1966-02-19T00:00:00"/>
    <n v="56.629348410705219"/>
    <s v="Cost Accountant"/>
    <s v="Financial Services"/>
    <s v="Mass Customer"/>
    <s v="N"/>
    <s v="Yes"/>
    <n v="18"/>
    <m/>
  </r>
  <r>
    <n v="19489"/>
    <n v="75"/>
    <x v="1013"/>
    <n v="297"/>
    <d v="2017-03-08T00:00:00"/>
    <b v="1"/>
    <s v="Approved"/>
    <s v="Giant Bicycles"/>
    <s v="Touring"/>
    <s v="medium"/>
    <s v="large"/>
    <n v="1873.97"/>
    <n v="863.95"/>
    <d v="1991-07-10T00:00:00"/>
    <n v="1010.02"/>
    <s v="Male"/>
    <n v="25"/>
    <d v="1966-02-19T00:00:00"/>
    <n v="56.629348410705219"/>
    <s v="Cost Accountant"/>
    <s v="Financial Services"/>
    <s v="Mass Customer"/>
    <s v="N"/>
    <s v="Yes"/>
    <n v="18"/>
    <m/>
  </r>
  <r>
    <n v="11278"/>
    <n v="24"/>
    <x v="1013"/>
    <n v="317"/>
    <d v="2017-02-16T00:00:00"/>
    <b v="1"/>
    <s v="Approved"/>
    <s v="Solex"/>
    <s v="Road"/>
    <s v="medium"/>
    <s v="large"/>
    <n v="1777.8"/>
    <n v="820.78"/>
    <d v="2006-11-10T00:00:00"/>
    <n v="957.02"/>
    <s v="Male"/>
    <n v="25"/>
    <d v="1966-02-19T00:00:00"/>
    <n v="56.629348410705219"/>
    <s v="Cost Accountant"/>
    <s v="Financial Services"/>
    <s v="Mass Customer"/>
    <s v="N"/>
    <s v="Yes"/>
    <n v="18"/>
    <m/>
  </r>
  <r>
    <n v="8337"/>
    <n v="56"/>
    <x v="1014"/>
    <n v="11"/>
    <d v="2017-12-19T00:00:00"/>
    <b v="0"/>
    <s v="Approved"/>
    <s v="Norco Bicycles"/>
    <s v="Mountain"/>
    <s v="low"/>
    <s v="small"/>
    <n v="688.63"/>
    <n v="612.88"/>
    <d v="2006-11-10T00:00:00"/>
    <n v="75.75"/>
    <s v="Male"/>
    <n v="61"/>
    <d v="1973-05-14T00:00:00"/>
    <n v="49.393731972666167"/>
    <s v="Associate Professor"/>
    <s v="n/a"/>
    <s v="High Net Worth"/>
    <s v="N"/>
    <s v="Yes"/>
    <n v="18"/>
    <m/>
  </r>
  <r>
    <n v="8959"/>
    <n v="35"/>
    <x v="1014"/>
    <n v="87"/>
    <d v="2017-10-04T00:00:00"/>
    <b v="1"/>
    <s v="Approved"/>
    <s v="Giant Bicycles"/>
    <s v="Standard"/>
    <s v="medium"/>
    <s v="medium"/>
    <n v="1403.5"/>
    <n v="954.82"/>
    <d v="2003-02-07T00:00:00"/>
    <n v="448.67999999999995"/>
    <s v="Male"/>
    <n v="61"/>
    <d v="1973-05-14T00:00:00"/>
    <n v="49.393731972666167"/>
    <s v="Associate Professor"/>
    <s v="n/a"/>
    <s v="High Net Worth"/>
    <s v="N"/>
    <s v="Yes"/>
    <n v="18"/>
    <m/>
  </r>
  <r>
    <n v="814"/>
    <n v="0"/>
    <x v="1014"/>
    <n v="159"/>
    <d v="2017-07-24T00:00:00"/>
    <b v="0"/>
    <s v="Approved"/>
    <s v="Trek Bicycles"/>
    <s v="Road"/>
    <s v="medium"/>
    <s v="medium"/>
    <n v="290.62"/>
    <n v="215.14"/>
    <d v="1997-08-25T00:00:00"/>
    <n v="75.480000000000018"/>
    <s v="Male"/>
    <n v="61"/>
    <d v="1973-05-14T00:00:00"/>
    <n v="49.393731972666167"/>
    <s v="Associate Professor"/>
    <s v="n/a"/>
    <s v="High Net Worth"/>
    <s v="N"/>
    <s v="Yes"/>
    <n v="18"/>
    <m/>
  </r>
  <r>
    <n v="1860"/>
    <n v="4"/>
    <x v="1014"/>
    <n v="161"/>
    <d v="2017-07-22T00:00:00"/>
    <b v="0"/>
    <s v="Approved"/>
    <s v="Solex"/>
    <s v="Standard"/>
    <s v="medium"/>
    <s v="medium"/>
    <n v="1483.2"/>
    <n v="99.59"/>
    <d v="2015-05-21T00:00:00"/>
    <n v="1383.6100000000001"/>
    <s v="Male"/>
    <n v="61"/>
    <d v="1973-05-14T00:00:00"/>
    <n v="49.393731972666167"/>
    <s v="Associate Professor"/>
    <s v="n/a"/>
    <s v="High Net Worth"/>
    <s v="N"/>
    <s v="Yes"/>
    <n v="18"/>
    <m/>
  </r>
  <r>
    <n v="7301"/>
    <n v="0"/>
    <x v="1014"/>
    <n v="166"/>
    <d v="2017-07-17T00:00:00"/>
    <b v="0"/>
    <s v="Approved"/>
    <s v="Giant Bicycles"/>
    <s v="Standard"/>
    <s v="medium"/>
    <s v="large"/>
    <n v="569.55999999999995"/>
    <n v="528.42999999999995"/>
    <d v="2016-03-29T00:00:00"/>
    <n v="41.129999999999995"/>
    <s v="Male"/>
    <n v="61"/>
    <d v="1973-05-14T00:00:00"/>
    <n v="49.393731972666167"/>
    <s v="Associate Professor"/>
    <s v="n/a"/>
    <s v="High Net Worth"/>
    <s v="N"/>
    <s v="Yes"/>
    <n v="18"/>
    <m/>
  </r>
  <r>
    <n v="19524"/>
    <n v="18"/>
    <x v="1014"/>
    <n v="226"/>
    <d v="2017-05-18T00:00:00"/>
    <b v="1"/>
    <s v="Approved"/>
    <s v="Norco Bicycles"/>
    <s v="Standard"/>
    <s v="high"/>
    <s v="medium"/>
    <n v="1148.6400000000001"/>
    <n v="689.18"/>
    <d v="2005-05-10T00:00:00"/>
    <n v="459.46000000000015"/>
    <s v="Male"/>
    <n v="61"/>
    <d v="1973-05-14T00:00:00"/>
    <n v="49.393731972666167"/>
    <s v="Associate Professor"/>
    <s v="n/a"/>
    <s v="High Net Worth"/>
    <s v="N"/>
    <s v="Yes"/>
    <n v="18"/>
    <m/>
  </r>
  <r>
    <n v="4984"/>
    <n v="0"/>
    <x v="1014"/>
    <n v="266"/>
    <d v="2017-04-08T00:00:00"/>
    <b v="0"/>
    <s v="Approved"/>
    <s v="OHM Cycles"/>
    <s v="Road"/>
    <s v="high"/>
    <s v="large"/>
    <n v="12.01"/>
    <n v="7.21"/>
    <d v="2009-03-08T00:00:00"/>
    <n v="4.8"/>
    <s v="Male"/>
    <n v="61"/>
    <d v="1973-05-14T00:00:00"/>
    <n v="49.393731972666167"/>
    <s v="Associate Professor"/>
    <s v="n/a"/>
    <s v="High Net Worth"/>
    <s v="N"/>
    <s v="Yes"/>
    <n v="18"/>
    <m/>
  </r>
  <r>
    <n v="6097"/>
    <n v="86"/>
    <x v="1014"/>
    <n v="287"/>
    <d v="2017-03-18T00:00:00"/>
    <b v="1"/>
    <s v="Approved"/>
    <s v="Norco Bicycles"/>
    <s v="Road"/>
    <s v="high"/>
    <s v="large"/>
    <n v="774.53"/>
    <n v="464.72"/>
    <d v="1997-05-10T00:00:00"/>
    <n v="309.80999999999995"/>
    <s v="Male"/>
    <n v="61"/>
    <d v="1973-05-14T00:00:00"/>
    <n v="49.393731972666167"/>
    <s v="Associate Professor"/>
    <s v="n/a"/>
    <s v="High Net Worth"/>
    <s v="N"/>
    <s v="Yes"/>
    <n v="18"/>
    <m/>
  </r>
  <r>
    <n v="8574"/>
    <n v="3"/>
    <x v="1015"/>
    <n v="56"/>
    <d v="2017-11-04T00:00:00"/>
    <b v="0"/>
    <s v="Approved"/>
    <s v="Trek Bicycles"/>
    <s v="Standard"/>
    <s v="medium"/>
    <s v="large"/>
    <n v="2091.4699999999998"/>
    <n v="388.92"/>
    <d v="1991-11-07T00:00:00"/>
    <n v="1702.5499999999997"/>
    <s v="Male"/>
    <n v="0"/>
    <d v="1965-09-04T00:00:00"/>
    <n v="57.089622383307962"/>
    <s v="Database Administrator III"/>
    <s v="Financial Services"/>
    <s v="Mass Customer"/>
    <s v="N"/>
    <s v="Yes"/>
    <n v="13"/>
    <m/>
  </r>
  <r>
    <n v="15390"/>
    <n v="90"/>
    <x v="1015"/>
    <n v="119"/>
    <d v="2017-09-02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0"/>
    <d v="1965-09-04T00:00:00"/>
    <n v="57.089622383307962"/>
    <s v="Database Administrator III"/>
    <s v="Financial Services"/>
    <s v="Mass Customer"/>
    <s v="N"/>
    <s v="Yes"/>
    <n v="13"/>
    <m/>
  </r>
  <r>
    <n v="18131"/>
    <n v="43"/>
    <x v="1015"/>
    <n v="121"/>
    <d v="2017-08-31T00:00:00"/>
    <b v="0"/>
    <s v="Approved"/>
    <s v="Solex"/>
    <s v="Standard"/>
    <s v="medium"/>
    <s v="medium"/>
    <n v="1151.96"/>
    <n v="649.49"/>
    <d v="2014-07-28T00:00:00"/>
    <n v="502.47"/>
    <s v="Male"/>
    <n v="0"/>
    <d v="1965-09-04T00:00:00"/>
    <n v="57.089622383307962"/>
    <s v="Database Administrator III"/>
    <s v="Financial Services"/>
    <s v="Mass Customer"/>
    <s v="N"/>
    <s v="Yes"/>
    <n v="13"/>
    <m/>
  </r>
  <r>
    <n v="1729"/>
    <n v="69"/>
    <x v="1015"/>
    <n v="127"/>
    <d v="2017-08-25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0"/>
    <d v="1965-09-04T00:00:00"/>
    <n v="57.089622383307962"/>
    <s v="Database Administrator III"/>
    <s v="Financial Services"/>
    <s v="Mass Customer"/>
    <s v="N"/>
    <s v="Yes"/>
    <n v="13"/>
    <m/>
  </r>
  <r>
    <n v="11177"/>
    <n v="81"/>
    <x v="1015"/>
    <n v="218"/>
    <d v="2017-05-26T00:00:00"/>
    <b v="1"/>
    <s v="Approved"/>
    <s v="Norco Bicycles"/>
    <s v="Standard"/>
    <s v="medium"/>
    <s v="small"/>
    <n v="586.45000000000005"/>
    <n v="521.94000000000005"/>
    <d v="1997-08-25T00:00:00"/>
    <n v="64.509999999999991"/>
    <s v="Male"/>
    <n v="0"/>
    <d v="1965-09-04T00:00:00"/>
    <n v="57.089622383307962"/>
    <s v="Database Administrator III"/>
    <s v="Financial Services"/>
    <s v="Mass Customer"/>
    <s v="N"/>
    <s v="Yes"/>
    <n v="13"/>
    <m/>
  </r>
  <r>
    <n v="13618"/>
    <n v="23"/>
    <x v="1016"/>
    <n v="147"/>
    <d v="2017-08-05T00:00:00"/>
    <b v="1"/>
    <s v="Approved"/>
    <s v="Norco Bicycles"/>
    <s v="Mountain"/>
    <s v="low"/>
    <s v="small"/>
    <n v="688.63"/>
    <n v="612.88"/>
    <d v="1993-05-26T00:00:00"/>
    <n v="75.75"/>
    <s v="Female"/>
    <n v="86"/>
    <d v="1971-11-10T00:00:00"/>
    <n v="50.90332101376206"/>
    <s v="Executive Secretary"/>
    <s v="Retail"/>
    <s v="Mass Customer"/>
    <s v="N"/>
    <s v="Yes"/>
    <n v="8"/>
    <m/>
  </r>
  <r>
    <n v="3312"/>
    <n v="9"/>
    <x v="1016"/>
    <n v="245"/>
    <d v="2017-04-29T00:00:00"/>
    <b v="1"/>
    <s v="Approved"/>
    <s v="OHM Cycles"/>
    <s v="Road"/>
    <s v="medium"/>
    <s v="medium"/>
    <n v="742.54"/>
    <n v="667.4"/>
    <d v="2005-12-07T00:00:00"/>
    <n v="75.139999999999986"/>
    <s v="Female"/>
    <n v="86"/>
    <d v="1971-11-10T00:00:00"/>
    <n v="50.90332101376206"/>
    <s v="Executive Secretary"/>
    <s v="Retail"/>
    <s v="Mass Customer"/>
    <s v="N"/>
    <s v="Yes"/>
    <n v="8"/>
    <m/>
  </r>
  <r>
    <n v="16183"/>
    <n v="13"/>
    <x v="1017"/>
    <n v="70"/>
    <d v="2017-10-21T00:00:00"/>
    <b v="0"/>
    <s v="Approved"/>
    <s v="Solex"/>
    <s v="Standard"/>
    <s v="medium"/>
    <s v="medium"/>
    <n v="1163.8900000000001"/>
    <n v="589.27"/>
    <d v="2003-08-05T00:00:00"/>
    <n v="574.62000000000012"/>
    <s v="Female"/>
    <n v="59"/>
    <d v="1999-08-07T00:00:00"/>
    <n v="23.144416903855905"/>
    <s v="Design Engineer"/>
    <s v="Manufacturing"/>
    <s v="Affluent Customer"/>
    <s v="N"/>
    <s v="Yes"/>
    <n v="1"/>
    <m/>
  </r>
  <r>
    <n v="1074"/>
    <n v="33"/>
    <x v="1017"/>
    <n v="269"/>
    <d v="2017-04-05T00:00:00"/>
    <b v="0"/>
    <s v="Approved"/>
    <s v="Giant Bicycles"/>
    <s v="Standard"/>
    <s v="medium"/>
    <s v="small"/>
    <n v="1311.44"/>
    <n v="1167.18"/>
    <d v="1997-05-10T00:00:00"/>
    <n v="144.26"/>
    <s v="Female"/>
    <n v="59"/>
    <d v="1999-08-07T00:00:00"/>
    <n v="23.144416903855905"/>
    <s v="Design Engineer"/>
    <s v="Manufacturing"/>
    <s v="Affluent Customer"/>
    <s v="N"/>
    <s v="Yes"/>
    <n v="1"/>
    <m/>
  </r>
  <r>
    <n v="6738"/>
    <n v="31"/>
    <x v="1017"/>
    <n v="295"/>
    <d v="2017-03-10T00:00:00"/>
    <b v="0"/>
    <s v="Approved"/>
    <s v="Giant Bicycles"/>
    <s v="Standard"/>
    <s v="medium"/>
    <s v="medium"/>
    <n v="230.91"/>
    <n v="173.18"/>
    <d v="2010-06-07T00:00:00"/>
    <n v="57.72999999999999"/>
    <s v="Female"/>
    <n v="59"/>
    <d v="1999-08-07T00:00:00"/>
    <n v="23.144416903855905"/>
    <s v="Design Engineer"/>
    <s v="Manufacturing"/>
    <s v="Affluent Customer"/>
    <s v="N"/>
    <s v="Yes"/>
    <n v="1"/>
    <m/>
  </r>
  <r>
    <n v="10345"/>
    <n v="75"/>
    <x v="1017"/>
    <n v="341"/>
    <d v="2017-01-23T00:00:00"/>
    <b v="0"/>
    <s v="Approved"/>
    <s v="Giant Bicycles"/>
    <s v="Touring"/>
    <s v="medium"/>
    <s v="large"/>
    <n v="1873.97"/>
    <n v="863.95"/>
    <d v="2003-09-09T00:00:00"/>
    <n v="1010.02"/>
    <s v="Female"/>
    <n v="59"/>
    <d v="1999-08-07T00:00:00"/>
    <n v="23.144416903855905"/>
    <s v="Design Engineer"/>
    <s v="Manufacturing"/>
    <s v="Affluent Customer"/>
    <s v="N"/>
    <s v="Yes"/>
    <n v="1"/>
    <m/>
  </r>
  <r>
    <n v="13205"/>
    <n v="10"/>
    <x v="1017"/>
    <n v="348"/>
    <d v="2017-01-16T00:00:00"/>
    <b v="1"/>
    <s v="Approved"/>
    <s v="WeareA2B"/>
    <s v="Touring"/>
    <s v="medium"/>
    <s v="medium"/>
    <n v="1466.68"/>
    <n v="363.25"/>
    <d v="2013-03-12T00:00:00"/>
    <n v="1103.43"/>
    <s v="Female"/>
    <n v="59"/>
    <d v="1999-08-07T00:00:00"/>
    <n v="23.144416903855905"/>
    <s v="Design Engineer"/>
    <s v="Manufacturing"/>
    <s v="Affluent Customer"/>
    <s v="N"/>
    <s v="Yes"/>
    <n v="1"/>
    <m/>
  </r>
  <r>
    <n v="15318"/>
    <n v="31"/>
    <x v="1018"/>
    <n v="3"/>
    <d v="2017-12-27T00:00:00"/>
    <b v="1"/>
    <s v="Approved"/>
    <s v="Giant Bicycles"/>
    <s v="Standard"/>
    <s v="medium"/>
    <s v="medium"/>
    <n v="230.91"/>
    <n v="173.18"/>
    <d v="2006-11-10T00:00:00"/>
    <n v="57.72999999999999"/>
    <s v="Female"/>
    <n v="30"/>
    <d v="1989-07-20T00:00:00"/>
    <n v="33.199211424720964"/>
    <s v="Graphic Designer"/>
    <s v="n/a"/>
    <s v="Mass Customer"/>
    <s v="N"/>
    <s v="No"/>
    <n v="18"/>
    <m/>
  </r>
  <r>
    <n v="15878"/>
    <n v="56"/>
    <x v="1018"/>
    <n v="65"/>
    <d v="2017-10-26T00:00:00"/>
    <b v="1"/>
    <s v="Approved"/>
    <s v="OHM Cycles"/>
    <s v="Standard"/>
    <s v="medium"/>
    <s v="medium"/>
    <n v="183.86"/>
    <n v="137.9"/>
    <d v="1997-10-04T00:00:00"/>
    <n v="45.960000000000008"/>
    <s v="Female"/>
    <n v="30"/>
    <d v="1989-07-20T00:00:00"/>
    <n v="33.199211424720964"/>
    <s v="Graphic Designer"/>
    <s v="n/a"/>
    <s v="Mass Customer"/>
    <s v="N"/>
    <s v="No"/>
    <n v="18"/>
    <m/>
  </r>
  <r>
    <n v="19978"/>
    <n v="57"/>
    <x v="1018"/>
    <n v="83"/>
    <d v="2017-10-08T00:00:00"/>
    <b v="1"/>
    <s v="Approved"/>
    <s v="WeareA2B"/>
    <s v="Touring"/>
    <s v="medium"/>
    <s v="large"/>
    <n v="1890.39"/>
    <n v="260.14"/>
    <d v="1991-01-21T00:00:00"/>
    <n v="1630.25"/>
    <s v="Female"/>
    <n v="30"/>
    <d v="1989-07-20T00:00:00"/>
    <n v="33.199211424720964"/>
    <s v="Graphic Designer"/>
    <s v="n/a"/>
    <s v="Mass Customer"/>
    <s v="N"/>
    <s v="No"/>
    <n v="18"/>
    <m/>
  </r>
  <r>
    <n v="7188"/>
    <n v="67"/>
    <x v="1018"/>
    <n v="284"/>
    <d v="2017-03-21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30"/>
    <d v="1989-07-20T00:00:00"/>
    <n v="33.199211424720964"/>
    <s v="Graphic Designer"/>
    <s v="n/a"/>
    <s v="Mass Customer"/>
    <s v="N"/>
    <s v="No"/>
    <n v="18"/>
    <m/>
  </r>
  <r>
    <n v="12360"/>
    <n v="92"/>
    <x v="1018"/>
    <n v="341"/>
    <d v="2017-01-23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30"/>
    <d v="1989-07-20T00:00:00"/>
    <n v="33.199211424720964"/>
    <s v="Graphic Designer"/>
    <s v="n/a"/>
    <s v="Mass Customer"/>
    <s v="N"/>
    <s v="No"/>
    <n v="18"/>
    <m/>
  </r>
  <r>
    <n v="10918"/>
    <n v="66"/>
    <x v="1018"/>
    <n v="356"/>
    <d v="2017-01-08T00:00:00"/>
    <b v="0"/>
    <s v="Approved"/>
    <s v="Giant Bicycles"/>
    <s v="Road"/>
    <s v="low"/>
    <s v="small"/>
    <n v="590.26"/>
    <n v="525.33000000000004"/>
    <d v="2010-11-05T00:00:00"/>
    <n v="64.92999999999995"/>
    <s v="Female"/>
    <n v="30"/>
    <d v="1989-07-20T00:00:00"/>
    <n v="33.199211424720964"/>
    <s v="Graphic Designer"/>
    <s v="n/a"/>
    <s v="Mass Customer"/>
    <s v="N"/>
    <s v="No"/>
    <n v="18"/>
    <m/>
  </r>
  <r>
    <n v="17394"/>
    <n v="20"/>
    <x v="1019"/>
    <n v="0"/>
    <d v="2017-12-30T00:00:00"/>
    <b v="0"/>
    <s v="Approved"/>
    <s v="Trek Bicycles"/>
    <s v="Standard"/>
    <s v="medium"/>
    <s v="small"/>
    <n v="1775.81"/>
    <n v="1580.47"/>
    <d v="1996-04-05T00:00:00"/>
    <n v="195.33999999999992"/>
    <s v="Female"/>
    <n v="75"/>
    <d v="1996-05-19T00:00:00"/>
    <n v="26.363594986047683"/>
    <s v="Help Desk Operator"/>
    <s v="Retail"/>
    <s v="Mass Customer"/>
    <s v="N"/>
    <s v="Yes"/>
    <n v="5"/>
    <m/>
  </r>
  <r>
    <n v="15004"/>
    <n v="38"/>
    <x v="1019"/>
    <n v="107"/>
    <d v="2017-09-14T00:00:00"/>
    <b v="0"/>
    <s v="Approved"/>
    <s v="Solex"/>
    <s v="Standard"/>
    <s v="medium"/>
    <s v="medium"/>
    <n v="1577.53"/>
    <n v="826.51"/>
    <d v="2011-03-16T00:00:00"/>
    <n v="751.02"/>
    <s v="Female"/>
    <n v="75"/>
    <d v="1996-05-19T00:00:00"/>
    <n v="26.363594986047683"/>
    <s v="Help Desk Operator"/>
    <s v="Retail"/>
    <s v="Mass Customer"/>
    <s v="N"/>
    <s v="Yes"/>
    <n v="5"/>
    <m/>
  </r>
  <r>
    <n v="17552"/>
    <n v="14"/>
    <x v="1019"/>
    <n v="168"/>
    <d v="2017-07-15T00:00:00"/>
    <b v="1"/>
    <s v="Approved"/>
    <s v="Trek Bicycles"/>
    <s v="Standard"/>
    <s v="medium"/>
    <s v="small"/>
    <n v="1386.84"/>
    <n v="1234.29"/>
    <d v="1993-07-15T00:00:00"/>
    <n v="152.54999999999995"/>
    <s v="Female"/>
    <n v="75"/>
    <d v="1996-05-19T00:00:00"/>
    <n v="26.363594986047683"/>
    <s v="Help Desk Operator"/>
    <s v="Retail"/>
    <s v="Mass Customer"/>
    <s v="N"/>
    <s v="Yes"/>
    <n v="5"/>
    <m/>
  </r>
  <r>
    <n v="9853"/>
    <n v="34"/>
    <x v="1019"/>
    <n v="283"/>
    <d v="2017-03-22T00:00:00"/>
    <b v="1"/>
    <s v="Approved"/>
    <s v="Norco Bicycles"/>
    <s v="Road"/>
    <s v="high"/>
    <s v="large"/>
    <n v="774.53"/>
    <n v="464.72"/>
    <d v="2006-02-02T00:00:00"/>
    <n v="309.80999999999995"/>
    <s v="Female"/>
    <n v="75"/>
    <d v="1996-05-19T00:00:00"/>
    <n v="26.363594986047683"/>
    <s v="Help Desk Operator"/>
    <s v="Retail"/>
    <s v="Mass Customer"/>
    <s v="N"/>
    <s v="Yes"/>
    <n v="5"/>
    <m/>
  </r>
  <r>
    <n v="16276"/>
    <n v="83"/>
    <x v="1019"/>
    <n v="327"/>
    <d v="2017-02-06T00:00:00"/>
    <b v="0"/>
    <s v="Approved"/>
    <s v="Solex"/>
    <s v="Touring"/>
    <s v="medium"/>
    <s v="large"/>
    <n v="2083.94"/>
    <n v="675.03"/>
    <d v="1997-08-25T00:00:00"/>
    <n v="1408.91"/>
    <s v="Female"/>
    <n v="75"/>
    <d v="1996-05-19T00:00:00"/>
    <n v="26.363594986047683"/>
    <s v="Help Desk Operator"/>
    <s v="Retail"/>
    <s v="Mass Customer"/>
    <s v="N"/>
    <s v="Yes"/>
    <n v="5"/>
    <m/>
  </r>
  <r>
    <n v="1033"/>
    <n v="49"/>
    <x v="426"/>
    <n v="0"/>
    <d v="2017-12-30T00:00:00"/>
    <b v="0"/>
    <s v="Approved"/>
    <s v="Trek Bicycles"/>
    <s v="Road"/>
    <s v="medium"/>
    <s v="medium"/>
    <n v="533.51"/>
    <n v="400.13"/>
    <d v="1997-10-04T00:00:00"/>
    <n v="133.38"/>
    <s v="Male"/>
    <n v="76"/>
    <d v="1996-01-22T00:00:00"/>
    <n v="26.686882657597675"/>
    <s v="Human Resources Manager"/>
    <s v="Manufacturing"/>
    <s v="Mass Customer"/>
    <s v="N"/>
    <s v="No"/>
    <n v="6"/>
    <m/>
  </r>
  <r>
    <n v="3389"/>
    <n v="3"/>
    <x v="426"/>
    <n v="83"/>
    <d v="2017-10-08T00:00:00"/>
    <b v="1"/>
    <s v="Approved"/>
    <s v="Trek Bicycles"/>
    <s v="Standard"/>
    <s v="medium"/>
    <s v="large"/>
    <n v="2091.4699999999998"/>
    <n v="388.92"/>
    <d v="2011-05-07T00:00:00"/>
    <n v="1702.5499999999997"/>
    <s v="Male"/>
    <n v="76"/>
    <d v="1996-01-22T00:00:00"/>
    <n v="26.686882657597675"/>
    <s v="Human Resources Manager"/>
    <s v="Manufacturing"/>
    <s v="Mass Customer"/>
    <s v="N"/>
    <s v="No"/>
    <n v="6"/>
    <m/>
  </r>
  <r>
    <n v="6772"/>
    <n v="33"/>
    <x v="426"/>
    <n v="85"/>
    <d v="2017-10-06T00:00:00"/>
    <b v="0"/>
    <s v="Approved"/>
    <s v="Giant Bicycles"/>
    <s v="Standard"/>
    <s v="medium"/>
    <s v="small"/>
    <n v="1311.44"/>
    <n v="1167.18"/>
    <d v="1999-12-04T00:00:00"/>
    <n v="144.26"/>
    <s v="Male"/>
    <n v="76"/>
    <d v="1996-01-22T00:00:00"/>
    <n v="26.686882657597675"/>
    <s v="Human Resources Manager"/>
    <s v="Manufacturing"/>
    <s v="Mass Customer"/>
    <s v="N"/>
    <s v="No"/>
    <n v="6"/>
    <m/>
  </r>
  <r>
    <n v="10845"/>
    <n v="74"/>
    <x v="426"/>
    <n v="117"/>
    <d v="2017-09-04T00:00:00"/>
    <b v="0"/>
    <s v="Approved"/>
    <s v="WeareA2B"/>
    <s v="Standard"/>
    <s v="medium"/>
    <s v="medium"/>
    <n v="1228.07"/>
    <n v="400.91"/>
    <d v="1994-07-12T00:00:00"/>
    <n v="827.15999999999985"/>
    <s v="Male"/>
    <n v="76"/>
    <d v="1996-01-22T00:00:00"/>
    <n v="26.686882657597675"/>
    <s v="Human Resources Manager"/>
    <s v="Manufacturing"/>
    <s v="Mass Customer"/>
    <s v="N"/>
    <s v="No"/>
    <n v="6"/>
    <m/>
  </r>
  <r>
    <n v="5734"/>
    <n v="3"/>
    <x v="426"/>
    <n v="134"/>
    <d v="2017-08-18T00:00:00"/>
    <b v="1"/>
    <s v="Approved"/>
    <s v="Trek Bicycles"/>
    <s v="Standard"/>
    <s v="medium"/>
    <s v="large"/>
    <n v="2091.4699999999998"/>
    <n v="388.92"/>
    <d v="1991-01-21T00:00:00"/>
    <n v="1702.5499999999997"/>
    <s v="Male"/>
    <n v="76"/>
    <d v="1996-01-22T00:00:00"/>
    <n v="26.686882657597675"/>
    <s v="Human Resources Manager"/>
    <s v="Manufacturing"/>
    <s v="Mass Customer"/>
    <s v="N"/>
    <s v="No"/>
    <n v="6"/>
    <m/>
  </r>
  <r>
    <n v="4512"/>
    <n v="66"/>
    <x v="426"/>
    <n v="139"/>
    <d v="2017-08-13T00:00:00"/>
    <b v="1"/>
    <s v="Approved"/>
    <s v="Giant Bicycles"/>
    <s v="Road"/>
    <s v="low"/>
    <s v="small"/>
    <n v="590.26"/>
    <n v="525.33000000000004"/>
    <d v="2016-12-06T00:00:00"/>
    <n v="64.92999999999995"/>
    <s v="Male"/>
    <n v="76"/>
    <d v="1996-01-22T00:00:00"/>
    <n v="26.686882657597675"/>
    <s v="Human Resources Manager"/>
    <s v="Manufacturing"/>
    <s v="Mass Customer"/>
    <s v="N"/>
    <s v="No"/>
    <n v="6"/>
    <m/>
  </r>
  <r>
    <n v="17852"/>
    <n v="5"/>
    <x v="426"/>
    <n v="251"/>
    <d v="2017-04-23T00:00:00"/>
    <b v="0"/>
    <s v="Approved"/>
    <s v="Trek Bicycles"/>
    <s v="Mountain"/>
    <s v="low"/>
    <s v="medium"/>
    <n v="574.64"/>
    <n v="459.71"/>
    <d v="2004-08-07T00:00:00"/>
    <n v="114.93"/>
    <s v="Male"/>
    <n v="76"/>
    <d v="1996-01-22T00:00:00"/>
    <n v="26.686882657597675"/>
    <s v="Human Resources Manager"/>
    <s v="Manufacturing"/>
    <s v="Mass Customer"/>
    <s v="N"/>
    <s v="No"/>
    <n v="6"/>
    <m/>
  </r>
  <r>
    <n v="10483"/>
    <n v="52"/>
    <x v="1020"/>
    <n v="53"/>
    <d v="2017-11-07T00:00:00"/>
    <b v="0"/>
    <s v="Approved"/>
    <s v="OHM Cycles"/>
    <s v="Road"/>
    <s v="medium"/>
    <s v="medium"/>
    <n v="1280.28"/>
    <n v="829.51"/>
    <d v="2015-08-02T00:00:00"/>
    <n v="450.77"/>
    <s v="Male"/>
    <n v="76"/>
    <d v="1994-09-12T00:00:00"/>
    <n v="28.048526492897"/>
    <s v="Marketing Manager"/>
    <s v="n/a"/>
    <s v="Mass Customer"/>
    <s v="N"/>
    <s v="Yes"/>
    <n v="3"/>
    <m/>
  </r>
  <r>
    <n v="6441"/>
    <n v="67"/>
    <x v="1020"/>
    <n v="113"/>
    <d v="2017-09-08T00:00:00"/>
    <b v="0"/>
    <s v="Approved"/>
    <s v="Norco Bicycles"/>
    <s v="Road"/>
    <s v="medium"/>
    <s v="medium"/>
    <n v="544.04999999999995"/>
    <n v="376.84"/>
    <d v="2016-07-09T00:00:00"/>
    <n v="167.20999999999998"/>
    <s v="Male"/>
    <n v="76"/>
    <d v="1994-09-12T00:00:00"/>
    <n v="28.048526492897"/>
    <s v="Marketing Manager"/>
    <s v="n/a"/>
    <s v="Mass Customer"/>
    <s v="N"/>
    <s v="Yes"/>
    <n v="3"/>
    <m/>
  </r>
  <r>
    <n v="8122"/>
    <n v="35"/>
    <x v="1020"/>
    <n v="156"/>
    <d v="2017-07-27T00:00:00"/>
    <b v="0"/>
    <s v="Approved"/>
    <s v="Trek Bicycles"/>
    <s v="Standard"/>
    <s v="low"/>
    <s v="medium"/>
    <n v="1057.51"/>
    <n v="154.4"/>
    <d v="1992-10-11T00:00:00"/>
    <n v="903.11"/>
    <s v="Male"/>
    <n v="76"/>
    <d v="1994-09-12T00:00:00"/>
    <n v="28.048526492897"/>
    <s v="Marketing Manager"/>
    <s v="n/a"/>
    <s v="Mass Customer"/>
    <s v="N"/>
    <s v="Yes"/>
    <n v="3"/>
    <m/>
  </r>
  <r>
    <n v="1547"/>
    <n v="64"/>
    <x v="1020"/>
    <n v="234"/>
    <d v="2017-05-10T00:00:00"/>
    <b v="0"/>
    <s v="Approved"/>
    <s v="Trek Bicycles"/>
    <s v="Standard"/>
    <s v="medium"/>
    <s v="large"/>
    <n v="1469.44"/>
    <n v="596.54999999999995"/>
    <d v="1997-01-25T00:00:00"/>
    <n v="872.8900000000001"/>
    <s v="Male"/>
    <n v="76"/>
    <d v="1994-09-12T00:00:00"/>
    <n v="28.048526492897"/>
    <s v="Marketing Manager"/>
    <s v="n/a"/>
    <s v="Mass Customer"/>
    <s v="N"/>
    <s v="Yes"/>
    <n v="3"/>
    <m/>
  </r>
  <r>
    <n v="10463"/>
    <n v="43"/>
    <x v="1020"/>
    <n v="235"/>
    <d v="2017-05-09T00:00:00"/>
    <b v="1"/>
    <s v="Approved"/>
    <s v="Solex"/>
    <s v="Standard"/>
    <s v="medium"/>
    <s v="medium"/>
    <n v="1151.96"/>
    <n v="649.49"/>
    <d v="1991-01-21T00:00:00"/>
    <n v="502.47"/>
    <s v="Male"/>
    <n v="76"/>
    <d v="1994-09-12T00:00:00"/>
    <n v="28.048526492897"/>
    <s v="Marketing Manager"/>
    <s v="n/a"/>
    <s v="Mass Customer"/>
    <s v="N"/>
    <s v="Yes"/>
    <n v="3"/>
    <m/>
  </r>
  <r>
    <n v="3060"/>
    <n v="3"/>
    <x v="1020"/>
    <n v="260"/>
    <d v="2017-04-14T00:00:00"/>
    <b v="0"/>
    <s v="Approved"/>
    <s v="Trek Bicycles"/>
    <s v="Standard"/>
    <s v="medium"/>
    <s v="large"/>
    <n v="2091.4699999999998"/>
    <n v="388.92"/>
    <d v="2015-06-17T00:00:00"/>
    <n v="1702.5499999999997"/>
    <s v="Male"/>
    <n v="76"/>
    <d v="1994-09-12T00:00:00"/>
    <n v="28.048526492897"/>
    <s v="Marketing Manager"/>
    <s v="n/a"/>
    <s v="Mass Customer"/>
    <s v="N"/>
    <s v="Yes"/>
    <n v="3"/>
    <m/>
  </r>
  <r>
    <n v="1359"/>
    <n v="35"/>
    <x v="1020"/>
    <n v="278"/>
    <d v="2017-03-27T00:00:00"/>
    <b v="1"/>
    <s v="Approved"/>
    <s v="Trek Bicycles"/>
    <s v="Standard"/>
    <s v="low"/>
    <s v="medium"/>
    <n v="1057.51"/>
    <n v="154.4"/>
    <d v="1995-12-19T00:00:00"/>
    <n v="903.11"/>
    <s v="Male"/>
    <n v="76"/>
    <d v="1994-09-12T00:00:00"/>
    <n v="28.048526492897"/>
    <s v="Marketing Manager"/>
    <s v="n/a"/>
    <s v="Mass Customer"/>
    <s v="N"/>
    <s v="Yes"/>
    <n v="3"/>
    <m/>
  </r>
  <r>
    <n v="12388"/>
    <n v="43"/>
    <x v="1021"/>
    <n v="32"/>
    <d v="2017-11-28T00:00:00"/>
    <b v="1"/>
    <s v="Approved"/>
    <s v="Norco Bicycles"/>
    <s v="Standard"/>
    <s v="medium"/>
    <s v="medium"/>
    <n v="1555.58"/>
    <n v="818.01"/>
    <d v="2003-09-09T00:00:00"/>
    <n v="737.56999999999994"/>
    <s v="Male"/>
    <n v="64"/>
    <d v="1988-05-16T00:00:00"/>
    <n v="34.377293616501781"/>
    <s v="Speech Pathologist"/>
    <s v="Health"/>
    <s v="High Net Worth"/>
    <s v="N"/>
    <s v="No"/>
    <n v="3"/>
    <m/>
  </r>
  <r>
    <n v="7793"/>
    <n v="98"/>
    <x v="1021"/>
    <n v="70"/>
    <d v="2017-10-21T00:00:00"/>
    <b v="1"/>
    <s v="Approved"/>
    <s v="OHM Cycles"/>
    <s v="Standard"/>
    <s v="medium"/>
    <s v="medium"/>
    <n v="795.34"/>
    <n v="101.58"/>
    <d v="1997-02-09T00:00:00"/>
    <n v="693.76"/>
    <s v="Male"/>
    <n v="64"/>
    <d v="1988-05-16T00:00:00"/>
    <n v="34.377293616501781"/>
    <s v="Speech Pathologist"/>
    <s v="Health"/>
    <s v="High Net Worth"/>
    <s v="N"/>
    <s v="No"/>
    <n v="3"/>
    <m/>
  </r>
  <r>
    <n v="13199"/>
    <n v="63"/>
    <x v="1021"/>
    <n v="114"/>
    <d v="2017-09-07T00:00:00"/>
    <b v="1"/>
    <s v="Approved"/>
    <s v="WeareA2B"/>
    <s v="Standard"/>
    <s v="medium"/>
    <s v="medium"/>
    <n v="1992.93"/>
    <n v="762.63"/>
    <d v="1993-05-26T00:00:00"/>
    <n v="1230.3000000000002"/>
    <s v="Male"/>
    <n v="64"/>
    <d v="1988-05-16T00:00:00"/>
    <n v="34.377293616501781"/>
    <s v="Speech Pathologist"/>
    <s v="Health"/>
    <s v="High Net Worth"/>
    <s v="N"/>
    <s v="No"/>
    <n v="3"/>
    <m/>
  </r>
  <r>
    <n v="11931"/>
    <n v="43"/>
    <x v="1021"/>
    <n v="145"/>
    <d v="2017-08-07T00:00:00"/>
    <b v="0"/>
    <s v="Approved"/>
    <s v="Norco Bicycles"/>
    <s v="Standard"/>
    <s v="medium"/>
    <s v="medium"/>
    <n v="1555.58"/>
    <n v="818.01"/>
    <d v="2003-09-09T00:00:00"/>
    <n v="737.56999999999994"/>
    <s v="Male"/>
    <n v="64"/>
    <d v="1988-05-16T00:00:00"/>
    <n v="34.377293616501781"/>
    <s v="Speech Pathologist"/>
    <s v="Health"/>
    <s v="High Net Worth"/>
    <s v="N"/>
    <s v="No"/>
    <n v="3"/>
    <m/>
  </r>
  <r>
    <n v="4062"/>
    <n v="4"/>
    <x v="1021"/>
    <n v="171"/>
    <d v="2017-07-12T00:00:00"/>
    <b v="1"/>
    <s v="Approved"/>
    <s v="Solex"/>
    <s v="Standard"/>
    <s v="medium"/>
    <s v="medium"/>
    <n v="1483.2"/>
    <n v="99.59"/>
    <d v="1998-12-17T00:00:00"/>
    <n v="1383.6100000000001"/>
    <s v="Male"/>
    <n v="64"/>
    <d v="1988-05-16T00:00:00"/>
    <n v="34.377293616501781"/>
    <s v="Speech Pathologist"/>
    <s v="Health"/>
    <s v="High Net Worth"/>
    <s v="N"/>
    <s v="No"/>
    <n v="3"/>
    <m/>
  </r>
  <r>
    <n v="19359"/>
    <n v="95"/>
    <x v="1021"/>
    <n v="226"/>
    <d v="2017-05-18T00:00:00"/>
    <b v="1"/>
    <s v="Approved"/>
    <s v="OHM Cycles"/>
    <s v="Touring"/>
    <s v="low"/>
    <s v="medium"/>
    <n v="1073.07"/>
    <n v="933.84"/>
    <d v="1997-01-25T00:00:00"/>
    <n v="139.2299999999999"/>
    <s v="Male"/>
    <n v="64"/>
    <d v="1988-05-16T00:00:00"/>
    <n v="34.377293616501781"/>
    <s v="Speech Pathologist"/>
    <s v="Health"/>
    <s v="High Net Worth"/>
    <s v="N"/>
    <s v="No"/>
    <n v="3"/>
    <m/>
  </r>
  <r>
    <n v="5416"/>
    <n v="0"/>
    <x v="1022"/>
    <m/>
    <d v="2017-11-16T00:00:00"/>
    <m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</r>
  <r>
    <n v="11632"/>
    <n v="25"/>
    <x v="1021"/>
    <n v="232"/>
    <d v="2017-05-12T00:00:00"/>
    <b v="0"/>
    <s v="Approved"/>
    <s v="OHM Cycles"/>
    <s v="Standard"/>
    <s v="high"/>
    <s v="medium"/>
    <n v="2005.66"/>
    <n v="1203.4000000000001"/>
    <d v="2012-04-10T00:00:00"/>
    <n v="802.26"/>
    <s v="Male"/>
    <n v="64"/>
    <d v="1988-05-16T00:00:00"/>
    <n v="34.377293616501781"/>
    <s v="Speech Pathologist"/>
    <s v="Health"/>
    <s v="High Net Worth"/>
    <s v="N"/>
    <s v="No"/>
    <n v="3"/>
    <m/>
  </r>
  <r>
    <n v="221"/>
    <n v="35"/>
    <x v="1021"/>
    <n v="236"/>
    <d v="2017-05-08T00:00:00"/>
    <b v="0"/>
    <s v="Approved"/>
    <s v="Giant Bicycles"/>
    <s v="Standard"/>
    <s v="medium"/>
    <s v="medium"/>
    <n v="1403.5"/>
    <n v="954.82"/>
    <d v="2016-11-14T00:00:00"/>
    <n v="448.67999999999995"/>
    <s v="Male"/>
    <n v="64"/>
    <d v="1988-05-16T00:00:00"/>
    <n v="34.377293616501781"/>
    <s v="Speech Pathologist"/>
    <s v="Health"/>
    <s v="High Net Worth"/>
    <s v="N"/>
    <s v="No"/>
    <n v="3"/>
    <m/>
  </r>
  <r>
    <n v="4753"/>
    <n v="92"/>
    <x v="1021"/>
    <n v="247"/>
    <d v="2017-04-27T00:00:00"/>
    <b v="0"/>
    <s v="Approved"/>
    <s v="WeareA2B"/>
    <s v="Touring"/>
    <s v="medium"/>
    <s v="large"/>
    <n v="1890.39"/>
    <n v="260.14"/>
    <d v="1991-01-21T00:00:00"/>
    <n v="1630.25"/>
    <s v="Male"/>
    <n v="64"/>
    <d v="1988-05-16T00:00:00"/>
    <n v="34.377293616501781"/>
    <s v="Speech Pathologist"/>
    <s v="Health"/>
    <s v="High Net Worth"/>
    <s v="N"/>
    <s v="No"/>
    <n v="3"/>
    <m/>
  </r>
  <r>
    <n v="5799"/>
    <n v="74"/>
    <x v="1021"/>
    <n v="277"/>
    <d v="2017-03-28T00:00:00"/>
    <b v="0"/>
    <s v="Approved"/>
    <s v="WeareA2B"/>
    <s v="Standard"/>
    <s v="medium"/>
    <s v="medium"/>
    <n v="1762.96"/>
    <n v="950.52"/>
    <d v="2014-07-28T00:00:00"/>
    <n v="812.44"/>
    <s v="Male"/>
    <n v="64"/>
    <d v="1988-05-16T00:00:00"/>
    <n v="34.377293616501781"/>
    <s v="Speech Pathologist"/>
    <s v="Health"/>
    <s v="High Net Worth"/>
    <s v="N"/>
    <s v="No"/>
    <n v="3"/>
    <m/>
  </r>
  <r>
    <n v="2199"/>
    <n v="0"/>
    <x v="1021"/>
    <n v="322"/>
    <d v="2017-02-11T00:00:00"/>
    <b v="1"/>
    <s v="Approved"/>
    <s v="OHM Cycles"/>
    <s v="Standard"/>
    <s v="medium"/>
    <s v="medium"/>
    <n v="183.86"/>
    <n v="137.9"/>
    <d v="1997-10-04T00:00:00"/>
    <n v="45.960000000000008"/>
    <s v="Male"/>
    <n v="64"/>
    <d v="1988-05-16T00:00:00"/>
    <n v="34.377293616501781"/>
    <s v="Speech Pathologist"/>
    <s v="Health"/>
    <s v="High Net Worth"/>
    <s v="N"/>
    <s v="No"/>
    <n v="3"/>
    <m/>
  </r>
  <r>
    <n v="3698"/>
    <n v="18"/>
    <x v="1023"/>
    <n v="15"/>
    <d v="2017-12-15T00:00:00"/>
    <b v="1"/>
    <s v="Approved"/>
    <s v="Solex"/>
    <s v="Standard"/>
    <s v="medium"/>
    <s v="medium"/>
    <n v="575.27"/>
    <n v="431.45"/>
    <d v="2013-03-12T00:00:00"/>
    <n v="143.82"/>
    <s v="Male"/>
    <n v="65"/>
    <d v="1985-11-15T00:00:00"/>
    <n v="36.878663479198373"/>
    <s v="Human Resources Assistant IV"/>
    <s v="Manufacturing"/>
    <s v="Affluent Customer"/>
    <s v="N"/>
    <s v="No"/>
    <n v="15"/>
    <m/>
  </r>
  <r>
    <n v="2760"/>
    <n v="65"/>
    <x v="1023"/>
    <n v="57"/>
    <d v="2017-11-03T00:00:00"/>
    <b v="0"/>
    <s v="Approved"/>
    <s v="WeareA2B"/>
    <s v="Standard"/>
    <s v="medium"/>
    <s v="medium"/>
    <n v="1807.45"/>
    <n v="778.69"/>
    <d v="2015-05-21T00:00:00"/>
    <n v="1028.76"/>
    <s v="Male"/>
    <n v="65"/>
    <d v="1985-11-15T00:00:00"/>
    <n v="36.878663479198373"/>
    <s v="Human Resources Assistant IV"/>
    <s v="Manufacturing"/>
    <s v="Affluent Customer"/>
    <s v="N"/>
    <s v="No"/>
    <n v="15"/>
    <m/>
  </r>
  <r>
    <n v="19475"/>
    <n v="21"/>
    <x v="1023"/>
    <n v="189"/>
    <d v="2017-06-24T00:00:00"/>
    <b v="0"/>
    <s v="Approved"/>
    <s v="Solex"/>
    <s v="Standard"/>
    <s v="medium"/>
    <s v="large"/>
    <n v="1071.23"/>
    <n v="380.74"/>
    <d v="1996-04-05T00:00:00"/>
    <n v="690.49"/>
    <s v="Male"/>
    <n v="65"/>
    <d v="1985-11-15T00:00:00"/>
    <n v="36.878663479198373"/>
    <s v="Human Resources Assistant IV"/>
    <s v="Manufacturing"/>
    <s v="Affluent Customer"/>
    <s v="N"/>
    <s v="No"/>
    <n v="15"/>
    <m/>
  </r>
  <r>
    <n v="4005"/>
    <n v="56"/>
    <x v="1023"/>
    <n v="314"/>
    <d v="2017-02-19T00:00:00"/>
    <b v="1"/>
    <s v="Approved"/>
    <s v="OHM Cycles"/>
    <s v="Standard"/>
    <s v="medium"/>
    <s v="medium"/>
    <n v="183.86"/>
    <n v="137.9"/>
    <d v="1997-10-04T00:00:00"/>
    <n v="45.960000000000008"/>
    <s v="Male"/>
    <n v="65"/>
    <d v="1985-11-15T00:00:00"/>
    <n v="36.878663479198373"/>
    <s v="Human Resources Assistant IV"/>
    <s v="Manufacturing"/>
    <s v="Affluent Customer"/>
    <s v="N"/>
    <s v="No"/>
    <n v="15"/>
    <m/>
  </r>
  <r>
    <n v="5972"/>
    <n v="58"/>
    <x v="1023"/>
    <n v="344"/>
    <d v="2017-01-20T00:00:00"/>
    <b v="0"/>
    <s v="Approved"/>
    <s v="OHM Cycles"/>
    <s v="Standard"/>
    <s v="medium"/>
    <s v="medium"/>
    <n v="912.52"/>
    <n v="141.4"/>
    <d v="2015-10-18T00:00:00"/>
    <n v="771.12"/>
    <s v="Male"/>
    <n v="65"/>
    <d v="1985-11-15T00:00:00"/>
    <n v="36.878663479198373"/>
    <s v="Human Resources Assistant IV"/>
    <s v="Manufacturing"/>
    <s v="Affluent Customer"/>
    <s v="N"/>
    <s v="No"/>
    <n v="15"/>
    <m/>
  </r>
  <r>
    <n v="14960"/>
    <n v="54"/>
    <x v="1024"/>
    <n v="61"/>
    <d v="2017-10-30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18"/>
    <d v="1996-04-06T00:00:00"/>
    <n v="26.481403205542879"/>
    <s v="Technical Writer"/>
    <s v="Retail"/>
    <s v="Mass Customer"/>
    <s v="N"/>
    <s v="No"/>
    <n v="7"/>
    <m/>
  </r>
  <r>
    <n v="5641"/>
    <n v="74"/>
    <x v="1024"/>
    <n v="106"/>
    <d v="2017-09-15T00:00:00"/>
    <b v="0"/>
    <s v="Approved"/>
    <s v="WeareA2B"/>
    <s v="Standard"/>
    <s v="medium"/>
    <s v="medium"/>
    <n v="1228.07"/>
    <n v="400.91"/>
    <d v="2000-05-22T00:00:00"/>
    <n v="827.15999999999985"/>
    <s v="Female"/>
    <n v="18"/>
    <d v="1996-04-06T00:00:00"/>
    <n v="26.481403205542879"/>
    <s v="Technical Writer"/>
    <s v="Retail"/>
    <s v="Mass Customer"/>
    <s v="N"/>
    <s v="No"/>
    <n v="7"/>
    <m/>
  </r>
  <r>
    <n v="6318"/>
    <n v="17"/>
    <x v="1024"/>
    <n v="108"/>
    <d v="2017-09-13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18"/>
    <d v="1996-04-06T00:00:00"/>
    <n v="26.481403205542879"/>
    <s v="Technical Writer"/>
    <s v="Retail"/>
    <s v="Mass Customer"/>
    <s v="N"/>
    <s v="No"/>
    <n v="7"/>
    <m/>
  </r>
  <r>
    <n v="14930"/>
    <n v="32"/>
    <x v="1024"/>
    <n v="113"/>
    <d v="2017-09-08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18"/>
    <d v="1996-04-06T00:00:00"/>
    <n v="26.481403205542879"/>
    <s v="Technical Writer"/>
    <s v="Retail"/>
    <s v="Mass Customer"/>
    <s v="N"/>
    <s v="No"/>
    <n v="7"/>
    <m/>
  </r>
  <r>
    <n v="10319"/>
    <n v="22"/>
    <x v="1024"/>
    <n v="128"/>
    <d v="2017-08-24T00:00:00"/>
    <b v="0"/>
    <s v="Cancelled"/>
    <s v="WeareA2B"/>
    <s v="Standard"/>
    <s v="medium"/>
    <s v="medium"/>
    <n v="60.34"/>
    <n v="45.26"/>
    <d v="1993-07-15T00:00:00"/>
    <n v="15.080000000000005"/>
    <s v="Female"/>
    <n v="18"/>
    <d v="1996-04-06T00:00:00"/>
    <n v="26.481403205542879"/>
    <s v="Technical Writer"/>
    <s v="Retail"/>
    <s v="Mass Customer"/>
    <s v="N"/>
    <s v="No"/>
    <n v="7"/>
    <m/>
  </r>
  <r>
    <n v="14340"/>
    <n v="29"/>
    <x v="1024"/>
    <n v="139"/>
    <d v="2017-08-13T00:00:00"/>
    <b v="1"/>
    <s v="Approved"/>
    <s v="Norco Bicycles"/>
    <s v="Road"/>
    <s v="medium"/>
    <s v="medium"/>
    <n v="543.39"/>
    <n v="407.54"/>
    <d v="2016-11-22T00:00:00"/>
    <n v="135.84999999999997"/>
    <s v="Female"/>
    <n v="18"/>
    <d v="1996-04-06T00:00:00"/>
    <n v="26.481403205542879"/>
    <s v="Technical Writer"/>
    <s v="Retail"/>
    <s v="Mass Customer"/>
    <s v="N"/>
    <s v="No"/>
    <n v="7"/>
    <m/>
  </r>
  <r>
    <n v="11375"/>
    <n v="27"/>
    <x v="1024"/>
    <n v="223"/>
    <d v="2017-05-21T00:00:00"/>
    <b v="0"/>
    <s v="Approved"/>
    <s v="Trek Bicycles"/>
    <s v="Standard"/>
    <s v="medium"/>
    <s v="medium"/>
    <n v="499.53"/>
    <n v="388.72"/>
    <d v="1999-06-23T00:00:00"/>
    <n v="110.80999999999995"/>
    <s v="Female"/>
    <n v="18"/>
    <d v="1996-04-06T00:00:00"/>
    <n v="26.481403205542879"/>
    <s v="Technical Writer"/>
    <s v="Retail"/>
    <s v="Mass Customer"/>
    <s v="N"/>
    <s v="No"/>
    <n v="7"/>
    <m/>
  </r>
  <r>
    <n v="5434"/>
    <n v="40"/>
    <x v="831"/>
    <m/>
    <d v="2017-01-21T00:00:00"/>
    <m/>
    <s v="Approved"/>
    <s v="OHM Cycles"/>
    <s v="Standard"/>
    <s v="high"/>
    <s v="medium"/>
    <n v="1458.17"/>
    <n v="874.9"/>
    <n v="35560"/>
    <m/>
    <m/>
    <m/>
    <m/>
    <m/>
    <m/>
    <m/>
    <m/>
    <m/>
    <m/>
    <m/>
    <m/>
  </r>
  <r>
    <n v="18058"/>
    <n v="37"/>
    <x v="1024"/>
    <n v="232"/>
    <d v="2017-05-12T00:00:00"/>
    <b v="1"/>
    <s v="Approved"/>
    <s v="OHM Cycles"/>
    <s v="Standard"/>
    <s v="low"/>
    <s v="medium"/>
    <n v="1793.43"/>
    <n v="248.82"/>
    <d v="1999-07-20T00:00:00"/>
    <n v="1544.6100000000001"/>
    <s v="Female"/>
    <n v="18"/>
    <d v="1996-04-06T00:00:00"/>
    <n v="26.481403205542879"/>
    <s v="Technical Writer"/>
    <s v="Retail"/>
    <s v="Mass Customer"/>
    <s v="N"/>
    <s v="No"/>
    <n v="7"/>
    <m/>
  </r>
  <r>
    <n v="13338"/>
    <n v="66"/>
    <x v="1024"/>
    <n v="358"/>
    <d v="2017-01-06T00:00:00"/>
    <b v="0"/>
    <s v="Approved"/>
    <s v="Giant Bicycles"/>
    <s v="Road"/>
    <s v="low"/>
    <s v="small"/>
    <n v="590.26"/>
    <n v="525.33000000000004"/>
    <d v="2010-11-05T00:00:00"/>
    <n v="64.92999999999995"/>
    <s v="Female"/>
    <n v="18"/>
    <d v="1996-04-06T00:00:00"/>
    <n v="26.481403205542879"/>
    <s v="Technical Writer"/>
    <s v="Retail"/>
    <s v="Mass Customer"/>
    <s v="N"/>
    <s v="No"/>
    <n v="7"/>
    <m/>
  </r>
  <r>
    <n v="18644"/>
    <n v="26"/>
    <x v="1025"/>
    <n v="31"/>
    <d v="2017-11-29T00:00:00"/>
    <b v="0"/>
    <s v="Approved"/>
    <s v="WeareA2B"/>
    <s v="Standard"/>
    <s v="medium"/>
    <s v="medium"/>
    <n v="1992.93"/>
    <n v="762.63"/>
    <d v="1993-05-26T00:00:00"/>
    <n v="1230.3000000000002"/>
    <s v="Male"/>
    <n v="53"/>
    <d v="1961-01-10T00:00:00"/>
    <n v="61.741677177828507"/>
    <s v="Product Engineer"/>
    <s v="Manufacturing"/>
    <s v="Mass Customer"/>
    <s v="N"/>
    <s v="No"/>
    <n v="6"/>
    <m/>
  </r>
  <r>
    <n v="14173"/>
    <n v="59"/>
    <x v="1025"/>
    <n v="59"/>
    <d v="2017-11-01T00:00:00"/>
    <b v="0"/>
    <s v="Approved"/>
    <s v="Solex"/>
    <s v="Standard"/>
    <s v="medium"/>
    <s v="large"/>
    <n v="1061.56"/>
    <n v="733.58"/>
    <d v="1993-07-20T00:00:00"/>
    <n v="327.9799999999999"/>
    <s v="Male"/>
    <n v="53"/>
    <d v="1961-01-10T00:00:00"/>
    <n v="61.741677177828507"/>
    <s v="Product Engineer"/>
    <s v="Manufacturing"/>
    <s v="Mass Customer"/>
    <s v="N"/>
    <s v="No"/>
    <n v="6"/>
    <m/>
  </r>
  <r>
    <n v="222"/>
    <n v="8"/>
    <x v="1025"/>
    <n v="175"/>
    <d v="2017-07-08T00:00:00"/>
    <b v="1"/>
    <s v="Approved"/>
    <s v="Solex"/>
    <s v="Road"/>
    <s v="medium"/>
    <s v="small"/>
    <n v="1703.52"/>
    <n v="1516.13"/>
    <d v="2011-04-16T00:00:00"/>
    <n v="187.38999999999987"/>
    <s v="Male"/>
    <n v="53"/>
    <d v="1961-01-10T00:00:00"/>
    <n v="61.741677177828507"/>
    <s v="Product Engineer"/>
    <s v="Manufacturing"/>
    <s v="Mass Customer"/>
    <s v="N"/>
    <s v="No"/>
    <n v="6"/>
    <m/>
  </r>
  <r>
    <n v="15585"/>
    <n v="90"/>
    <x v="1025"/>
    <n v="241"/>
    <d v="2017-05-03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53"/>
    <d v="1961-01-10T00:00:00"/>
    <n v="61.741677177828507"/>
    <s v="Product Engineer"/>
    <s v="Manufacturing"/>
    <s v="Mass Customer"/>
    <s v="N"/>
    <s v="No"/>
    <n v="6"/>
    <m/>
  </r>
  <r>
    <n v="16345"/>
    <n v="96"/>
    <x v="1026"/>
    <n v="52"/>
    <d v="2017-11-08T00:00:00"/>
    <b v="0"/>
    <s v="Approved"/>
    <s v="WeareA2B"/>
    <s v="Road"/>
    <s v="low"/>
    <s v="small"/>
    <n v="1172.78"/>
    <n v="1043.77"/>
    <d v="2002-10-10T00:00:00"/>
    <n v="129.01"/>
    <s v="Female"/>
    <n v="3"/>
    <d v="1987-06-16T00:00:00"/>
    <n v="35.295101835679866"/>
    <s v="Administrative Officer"/>
    <s v="Manufacturing"/>
    <s v="Mass Customer"/>
    <s v="N"/>
    <s v="No"/>
    <n v="9"/>
    <m/>
  </r>
  <r>
    <n v="19094"/>
    <n v="44"/>
    <x v="1026"/>
    <n v="76"/>
    <d v="2017-10-15T00:00:00"/>
    <b v="1"/>
    <s v="Approved"/>
    <s v="WeareA2B"/>
    <s v="Standard"/>
    <s v="medium"/>
    <s v="medium"/>
    <n v="1769.64"/>
    <n v="108.76"/>
    <d v="2011-05-09T00:00:00"/>
    <n v="1660.88"/>
    <s v="Female"/>
    <n v="3"/>
    <d v="1987-06-16T00:00:00"/>
    <n v="35.295101835679866"/>
    <s v="Administrative Officer"/>
    <s v="Manufacturing"/>
    <s v="Mass Customer"/>
    <s v="N"/>
    <s v="No"/>
    <n v="9"/>
    <m/>
  </r>
  <r>
    <n v="1537"/>
    <n v="4"/>
    <x v="1026"/>
    <n v="123"/>
    <d v="2017-08-29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3"/>
    <d v="1987-06-16T00:00:00"/>
    <n v="35.295101835679866"/>
    <s v="Administrative Officer"/>
    <s v="Manufacturing"/>
    <s v="Mass Customer"/>
    <s v="N"/>
    <s v="No"/>
    <n v="9"/>
    <m/>
  </r>
  <r>
    <n v="348"/>
    <n v="40"/>
    <x v="1026"/>
    <n v="141"/>
    <d v="2017-08-11T00:00:00"/>
    <b v="0"/>
    <s v="Approved"/>
    <s v="OHM Cycles"/>
    <s v="Standard"/>
    <s v="high"/>
    <s v="medium"/>
    <n v="1458.17"/>
    <n v="874.9"/>
    <d v="2006-02-02T00:00:00"/>
    <n v="583.2700000000001"/>
    <s v="Female"/>
    <n v="3"/>
    <d v="1987-06-16T00:00:00"/>
    <n v="35.295101835679866"/>
    <s v="Administrative Officer"/>
    <s v="Manufacturing"/>
    <s v="Mass Customer"/>
    <s v="N"/>
    <s v="No"/>
    <n v="9"/>
    <m/>
  </r>
  <r>
    <n v="672"/>
    <n v="32"/>
    <x v="1026"/>
    <n v="222"/>
    <d v="2017-05-22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3"/>
    <d v="1987-06-16T00:00:00"/>
    <n v="35.295101835679866"/>
    <s v="Administrative Officer"/>
    <s v="Manufacturing"/>
    <s v="Mass Customer"/>
    <s v="N"/>
    <s v="No"/>
    <n v="9"/>
    <m/>
  </r>
  <r>
    <n v="5763"/>
    <n v="48"/>
    <x v="1027"/>
    <n v="33"/>
    <d v="2017-11-27T00:00:00"/>
    <b v="1"/>
    <s v="Approved"/>
    <s v="WeareA2B"/>
    <s v="Standard"/>
    <s v="medium"/>
    <s v="medium"/>
    <n v="1762.96"/>
    <n v="950.52"/>
    <d v="2016-11-14T00:00:00"/>
    <n v="812.44"/>
    <s v="Male"/>
    <n v="13"/>
    <d v="1995-02-02T00:00:00"/>
    <n v="27.656745670979191"/>
    <s v="Recruiting Manager"/>
    <s v="Financial Services"/>
    <s v="Affluent Customer"/>
    <s v="N"/>
    <s v="Yes"/>
    <n v="1"/>
    <m/>
  </r>
  <r>
    <n v="8964"/>
    <n v="73"/>
    <x v="1027"/>
    <n v="35"/>
    <d v="2017-11-25T00:00:00"/>
    <b v="1"/>
    <s v="Approved"/>
    <s v="Solex"/>
    <s v="Standard"/>
    <s v="medium"/>
    <s v="medium"/>
    <n v="1945.43"/>
    <n v="333.18"/>
    <d v="2003-02-16T00:00:00"/>
    <n v="1612.25"/>
    <s v="Male"/>
    <n v="13"/>
    <d v="1995-02-02T00:00:00"/>
    <n v="27.656745670979191"/>
    <s v="Recruiting Manager"/>
    <s v="Financial Services"/>
    <s v="Affluent Customer"/>
    <s v="N"/>
    <s v="Yes"/>
    <n v="1"/>
    <m/>
  </r>
  <r>
    <n v="19940"/>
    <n v="35"/>
    <x v="1027"/>
    <n v="128"/>
    <d v="2017-08-24T00:00:00"/>
    <b v="1"/>
    <s v="Approved"/>
    <s v="Trek Bicycles"/>
    <s v="Standard"/>
    <s v="low"/>
    <s v="medium"/>
    <n v="1057.51"/>
    <n v="154.4"/>
    <d v="1994-07-12T00:00:00"/>
    <n v="903.11"/>
    <s v="Male"/>
    <n v="13"/>
    <d v="1995-02-02T00:00:00"/>
    <n v="27.656745670979191"/>
    <s v="Recruiting Manager"/>
    <s v="Financial Services"/>
    <s v="Affluent Customer"/>
    <s v="N"/>
    <s v="Yes"/>
    <n v="1"/>
    <m/>
  </r>
  <r>
    <n v="12497"/>
    <n v="83"/>
    <x v="1027"/>
    <n v="184"/>
    <d v="2017-06-29T00:00:00"/>
    <b v="0"/>
    <s v="Approved"/>
    <s v="Solex"/>
    <s v="Touring"/>
    <s v="medium"/>
    <s v="large"/>
    <n v="2083.94"/>
    <n v="675.03"/>
    <d v="1991-08-05T00:00:00"/>
    <n v="1408.91"/>
    <s v="Male"/>
    <n v="13"/>
    <d v="1995-02-02T00:00:00"/>
    <n v="27.656745670979191"/>
    <s v="Recruiting Manager"/>
    <s v="Financial Services"/>
    <s v="Affluent Customer"/>
    <s v="N"/>
    <s v="Yes"/>
    <n v="1"/>
    <m/>
  </r>
  <r>
    <n v="17468"/>
    <n v="93"/>
    <x v="1027"/>
    <n v="211"/>
    <d v="2017-06-02T00:00:00"/>
    <b v="0"/>
    <s v="Approved"/>
    <s v="WeareA2B"/>
    <s v="Standard"/>
    <s v="medium"/>
    <s v="medium"/>
    <n v="1065.03"/>
    <n v="230.09"/>
    <d v="1996-11-09T00:00:00"/>
    <n v="834.93999999999994"/>
    <s v="Male"/>
    <n v="13"/>
    <d v="1995-02-02T00:00:00"/>
    <n v="27.656745670979191"/>
    <s v="Recruiting Manager"/>
    <s v="Financial Services"/>
    <s v="Affluent Customer"/>
    <s v="N"/>
    <s v="Yes"/>
    <n v="1"/>
    <m/>
  </r>
  <r>
    <n v="484"/>
    <n v="3"/>
    <x v="1027"/>
    <n v="240"/>
    <d v="2017-05-04T00:00:00"/>
    <b v="1"/>
    <s v="Approved"/>
    <s v="Trek Bicycles"/>
    <s v="Standard"/>
    <s v="medium"/>
    <s v="large"/>
    <n v="2091.4699999999998"/>
    <n v="388.92"/>
    <d v="2003-07-21T00:00:00"/>
    <n v="1702.5499999999997"/>
    <s v="Male"/>
    <n v="13"/>
    <d v="1995-02-02T00:00:00"/>
    <n v="27.656745670979191"/>
    <s v="Recruiting Manager"/>
    <s v="Financial Services"/>
    <s v="Affluent Customer"/>
    <s v="N"/>
    <s v="Yes"/>
    <n v="1"/>
    <m/>
  </r>
  <r>
    <n v="19415"/>
    <n v="3"/>
    <x v="1027"/>
    <n v="251"/>
    <d v="2017-04-23T00:00:00"/>
    <b v="0"/>
    <s v="Approved"/>
    <s v="Trek Bicycles"/>
    <s v="Standard"/>
    <s v="medium"/>
    <s v="large"/>
    <n v="2091.4699999999998"/>
    <n v="388.92"/>
    <d v="2000-05-22T00:00:00"/>
    <n v="1702.5499999999997"/>
    <s v="Male"/>
    <n v="13"/>
    <d v="1995-02-02T00:00:00"/>
    <n v="27.656745670979191"/>
    <s v="Recruiting Manager"/>
    <s v="Financial Services"/>
    <s v="Affluent Customer"/>
    <s v="N"/>
    <s v="Yes"/>
    <n v="1"/>
    <m/>
  </r>
  <r>
    <n v="16388"/>
    <n v="51"/>
    <x v="1027"/>
    <n v="289"/>
    <d v="2017-03-16T00:00:00"/>
    <b v="1"/>
    <s v="Approved"/>
    <s v="OHM Cycles"/>
    <s v="Standard"/>
    <s v="high"/>
    <s v="medium"/>
    <n v="2005.66"/>
    <n v="1203.4000000000001"/>
    <d v="2012-06-04T00:00:00"/>
    <n v="802.26"/>
    <s v="Male"/>
    <n v="13"/>
    <d v="1995-02-02T00:00:00"/>
    <n v="27.656745670979191"/>
    <s v="Recruiting Manager"/>
    <s v="Financial Services"/>
    <s v="Affluent Customer"/>
    <s v="N"/>
    <s v="Yes"/>
    <n v="1"/>
    <m/>
  </r>
  <r>
    <n v="5465"/>
    <n v="3"/>
    <x v="1027"/>
    <n v="303"/>
    <d v="2017-03-02T00:00:00"/>
    <b v="0"/>
    <s v="Approved"/>
    <s v="Trek Bicycles"/>
    <s v="Standard"/>
    <s v="medium"/>
    <s v="large"/>
    <n v="2091.4699999999998"/>
    <n v="388.92"/>
    <d v="2016-12-06T00:00:00"/>
    <n v="1702.5499999999997"/>
    <s v="Male"/>
    <n v="13"/>
    <d v="1995-02-02T00:00:00"/>
    <n v="27.656745670979191"/>
    <s v="Recruiting Manager"/>
    <s v="Financial Services"/>
    <s v="Affluent Customer"/>
    <s v="N"/>
    <s v="Yes"/>
    <n v="1"/>
    <m/>
  </r>
  <r>
    <n v="5455"/>
    <n v="21"/>
    <x v="1028"/>
    <m/>
    <d v="2017-03-25T00:00:00"/>
    <m/>
    <s v="Approved"/>
    <s v="Solex"/>
    <s v="Standard"/>
    <s v="medium"/>
    <s v="large"/>
    <n v="1071.23"/>
    <n v="380.74"/>
    <n v="35160"/>
    <m/>
    <m/>
    <m/>
    <m/>
    <m/>
    <m/>
    <m/>
    <m/>
    <m/>
    <m/>
    <m/>
    <m/>
  </r>
  <r>
    <n v="5585"/>
    <n v="8"/>
    <x v="1027"/>
    <n v="357"/>
    <d v="2017-01-07T00:00:00"/>
    <b v="1"/>
    <s v="Approved"/>
    <s v="Solex"/>
    <s v="Road"/>
    <s v="medium"/>
    <s v="small"/>
    <n v="1703.52"/>
    <n v="1516.13"/>
    <d v="2005-05-10T00:00:00"/>
    <n v="187.38999999999987"/>
    <s v="Male"/>
    <n v="13"/>
    <d v="1995-02-02T00:00:00"/>
    <n v="27.656745670979191"/>
    <s v="Recruiting Manager"/>
    <s v="Financial Services"/>
    <s v="Affluent Customer"/>
    <s v="N"/>
    <s v="Yes"/>
    <n v="1"/>
    <m/>
  </r>
  <r>
    <n v="12958"/>
    <n v="44"/>
    <x v="374"/>
    <n v="213"/>
    <d v="2017-05-31T00:00:00"/>
    <b v="0"/>
    <s v="Approved"/>
    <s v="WeareA2B"/>
    <s v="Standard"/>
    <s v="medium"/>
    <s v="medium"/>
    <n v="1769.64"/>
    <n v="108.76"/>
    <d v="2006-10-01T00:00:00"/>
    <n v="1660.88"/>
    <s v="Female"/>
    <n v="31"/>
    <d v="1974-02-07T00:00:00"/>
    <n v="48.656745671296306"/>
    <s v="Director of Sales"/>
    <s v="Financial Services"/>
    <s v="Mass Customer"/>
    <s v="N"/>
    <s v="Yes"/>
    <n v="14"/>
    <m/>
  </r>
  <r>
    <n v="14116"/>
    <n v="70"/>
    <x v="374"/>
    <n v="355"/>
    <d v="2017-01-09T00:00:00"/>
    <b v="0"/>
    <s v="Approved"/>
    <s v="Trek Bicycles"/>
    <s v="Standard"/>
    <s v="high"/>
    <s v="medium"/>
    <n v="495.72"/>
    <n v="297.43"/>
    <d v="2006-05-22T00:00:00"/>
    <n v="198.29000000000002"/>
    <s v="Female"/>
    <n v="31"/>
    <d v="1974-02-07T00:00:00"/>
    <n v="48.656745671296306"/>
    <s v="Director of Sales"/>
    <s v="Financial Services"/>
    <s v="Mass Customer"/>
    <s v="N"/>
    <s v="Yes"/>
    <n v="14"/>
    <m/>
  </r>
  <r>
    <n v="891"/>
    <n v="40"/>
    <x v="1029"/>
    <n v="112"/>
    <d v="2017-09-09T00:00:00"/>
    <b v="1"/>
    <s v="Approved"/>
    <s v="OHM Cycles"/>
    <s v="Standard"/>
    <s v="high"/>
    <s v="medium"/>
    <n v="1458.17"/>
    <n v="874.9"/>
    <d v="2006-02-02T00:00:00"/>
    <n v="583.2700000000001"/>
    <s v="Male"/>
    <n v="94"/>
    <d v="1979-09-17T00:00:00"/>
    <n v="43.045786766869604"/>
    <s v="Legal Assistant"/>
    <s v="Property"/>
    <s v="Affluent Customer"/>
    <s v="N"/>
    <s v="Yes"/>
    <n v="15"/>
    <m/>
  </r>
  <r>
    <n v="14791"/>
    <n v="73"/>
    <x v="1029"/>
    <n v="154"/>
    <d v="2017-07-29T00:00:00"/>
    <b v="1"/>
    <s v="Approved"/>
    <s v="Solex"/>
    <s v="Standard"/>
    <s v="medium"/>
    <s v="medium"/>
    <n v="1945.43"/>
    <n v="333.18"/>
    <d v="1997-01-25T00:00:00"/>
    <n v="1612.25"/>
    <s v="Male"/>
    <n v="94"/>
    <d v="1979-09-17T00:00:00"/>
    <n v="43.045786766869604"/>
    <s v="Legal Assistant"/>
    <s v="Property"/>
    <s v="Affluent Customer"/>
    <s v="N"/>
    <s v="Yes"/>
    <n v="15"/>
    <m/>
  </r>
  <r>
    <n v="5461"/>
    <n v="0"/>
    <x v="1030"/>
    <m/>
    <d v="2017-12-21T00:00:00"/>
    <m/>
    <s v="Cancelled"/>
    <s v="Norco Bicycles"/>
    <s v="Road"/>
    <s v="medium"/>
    <s v="medium"/>
    <n v="543.39"/>
    <n v="407.54"/>
    <n v="42696"/>
    <m/>
    <m/>
    <m/>
    <m/>
    <m/>
    <m/>
    <m/>
    <m/>
    <m/>
    <m/>
    <m/>
    <m/>
  </r>
  <r>
    <n v="7066"/>
    <n v="44"/>
    <x v="1029"/>
    <n v="186"/>
    <d v="2017-06-27T00:00:00"/>
    <b v="0"/>
    <s v="Approved"/>
    <s v="WeareA2B"/>
    <s v="Standard"/>
    <s v="medium"/>
    <s v="medium"/>
    <n v="1769.64"/>
    <n v="108.76"/>
    <d v="2003-02-16T00:00:00"/>
    <n v="1660.88"/>
    <s v="Male"/>
    <n v="94"/>
    <d v="1979-09-17T00:00:00"/>
    <n v="43.045786766869604"/>
    <s v="Legal Assistant"/>
    <s v="Property"/>
    <s v="Affluent Customer"/>
    <s v="N"/>
    <s v="Yes"/>
    <n v="15"/>
    <m/>
  </r>
  <r>
    <n v="16446"/>
    <n v="62"/>
    <x v="1029"/>
    <n v="295"/>
    <d v="2017-03-10T00:00:00"/>
    <b v="1"/>
    <s v="Approved"/>
    <s v="Solex"/>
    <s v="Standard"/>
    <s v="medium"/>
    <s v="medium"/>
    <n v="478.16"/>
    <n v="298.72000000000003"/>
    <d v="2010-11-05T00:00:00"/>
    <n v="179.44"/>
    <s v="Male"/>
    <n v="94"/>
    <d v="1979-09-17T00:00:00"/>
    <n v="43.045786766869604"/>
    <s v="Legal Assistant"/>
    <s v="Property"/>
    <s v="Affluent Customer"/>
    <s v="N"/>
    <s v="Yes"/>
    <n v="15"/>
    <m/>
  </r>
  <r>
    <n v="10433"/>
    <n v="13"/>
    <x v="1029"/>
    <n v="296"/>
    <d v="2017-03-09T00:00:00"/>
    <b v="0"/>
    <s v="Approved"/>
    <s v="Solex"/>
    <s v="Standard"/>
    <s v="medium"/>
    <s v="medium"/>
    <n v="1163.8900000000001"/>
    <n v="589.27"/>
    <d v="2016-07-09T00:00:00"/>
    <n v="574.62000000000012"/>
    <s v="Male"/>
    <n v="94"/>
    <d v="1979-09-17T00:00:00"/>
    <n v="43.045786766869604"/>
    <s v="Legal Assistant"/>
    <s v="Property"/>
    <s v="Affluent Customer"/>
    <s v="N"/>
    <s v="Yes"/>
    <n v="15"/>
    <m/>
  </r>
  <r>
    <n v="4743"/>
    <n v="21"/>
    <x v="1029"/>
    <n v="335"/>
    <d v="2017-01-29T00:00:00"/>
    <b v="0"/>
    <s v="Approved"/>
    <s v="Solex"/>
    <s v="Standard"/>
    <s v="medium"/>
    <s v="large"/>
    <n v="1071.23"/>
    <n v="380.74"/>
    <d v="1993-05-26T00:00:00"/>
    <n v="690.49"/>
    <s v="Male"/>
    <n v="94"/>
    <d v="1979-09-17T00:00:00"/>
    <n v="43.045786766869604"/>
    <s v="Legal Assistant"/>
    <s v="Property"/>
    <s v="Affluent Customer"/>
    <s v="N"/>
    <s v="Yes"/>
    <n v="15"/>
    <m/>
  </r>
  <r>
    <n v="10954"/>
    <n v="41"/>
    <x v="1031"/>
    <n v="133"/>
    <d v="2017-08-19T00:00:00"/>
    <b v="1"/>
    <s v="Approved"/>
    <s v="Solex"/>
    <s v="Road"/>
    <s v="medium"/>
    <s v="medium"/>
    <n v="416.98"/>
    <n v="312.74"/>
    <d v="1997-05-10T00:00:00"/>
    <n v="104.24000000000001"/>
    <s v="Female"/>
    <n v="53"/>
    <d v="1976-01-12T00:00:00"/>
    <n v="46.727978548008636"/>
    <n v="0"/>
    <s v="Manufacturing"/>
    <s v="Mass Customer"/>
    <s v="N"/>
    <s v="No"/>
    <n v="15"/>
    <m/>
  </r>
  <r>
    <n v="11592"/>
    <n v="41"/>
    <x v="1031"/>
    <n v="196"/>
    <d v="2017-06-17T00:00:00"/>
    <b v="1"/>
    <s v="Approved"/>
    <s v="Solex"/>
    <s v="Road"/>
    <s v="medium"/>
    <s v="medium"/>
    <n v="416.98"/>
    <n v="312.74"/>
    <d v="1997-05-10T00:00:00"/>
    <n v="104.24000000000001"/>
    <s v="Female"/>
    <n v="53"/>
    <d v="1976-01-12T00:00:00"/>
    <n v="46.727978548008636"/>
    <n v="0"/>
    <s v="Manufacturing"/>
    <s v="Mass Customer"/>
    <s v="N"/>
    <s v="No"/>
    <n v="15"/>
    <m/>
  </r>
  <r>
    <n v="16663"/>
    <n v="45"/>
    <x v="1031"/>
    <n v="233"/>
    <d v="2017-05-11T00:00:00"/>
    <b v="1"/>
    <s v="Approved"/>
    <s v="Solex"/>
    <s v="Standard"/>
    <s v="medium"/>
    <s v="medium"/>
    <n v="441.49"/>
    <n v="84.99"/>
    <d v="1993-04-12T00:00:00"/>
    <n v="356.5"/>
    <s v="Female"/>
    <n v="53"/>
    <d v="1976-01-12T00:00:00"/>
    <n v="46.727978548008636"/>
    <n v="0"/>
    <s v="Manufacturing"/>
    <s v="Mass Customer"/>
    <s v="N"/>
    <s v="No"/>
    <n v="15"/>
    <m/>
  </r>
  <r>
    <n v="11808"/>
    <n v="78"/>
    <x v="1031"/>
    <n v="270"/>
    <d v="2017-04-04T00:00:00"/>
    <b v="0"/>
    <s v="Approved"/>
    <s v="Giant Bicycles"/>
    <s v="Standard"/>
    <s v="medium"/>
    <s v="large"/>
    <n v="1765.3"/>
    <n v="709.48"/>
    <d v="2004-07-25T00:00:00"/>
    <n v="1055.82"/>
    <s v="Female"/>
    <n v="53"/>
    <d v="1976-01-12T00:00:00"/>
    <n v="46.727978548008636"/>
    <n v="0"/>
    <s v="Manufacturing"/>
    <s v="Mass Customer"/>
    <s v="N"/>
    <s v="No"/>
    <n v="15"/>
    <m/>
  </r>
  <r>
    <n v="12929"/>
    <n v="66"/>
    <x v="1031"/>
    <n v="314"/>
    <d v="2017-02-19T00:00:00"/>
    <b v="1"/>
    <s v="Approved"/>
    <s v="Giant Bicycles"/>
    <s v="Road"/>
    <s v="low"/>
    <s v="small"/>
    <n v="590.26"/>
    <n v="525.33000000000004"/>
    <d v="2010-11-05T00:00:00"/>
    <n v="64.92999999999995"/>
    <s v="Female"/>
    <n v="53"/>
    <d v="1976-01-12T00:00:00"/>
    <n v="46.727978548008636"/>
    <n v="0"/>
    <s v="Manufacturing"/>
    <s v="Mass Customer"/>
    <s v="N"/>
    <s v="No"/>
    <n v="15"/>
    <m/>
  </r>
  <r>
    <n v="14567"/>
    <n v="49"/>
    <x v="1031"/>
    <n v="331"/>
    <d v="2017-02-02T00:00:00"/>
    <b v="1"/>
    <s v="Approved"/>
    <s v="Trek Bicycles"/>
    <s v="Road"/>
    <s v="medium"/>
    <s v="medium"/>
    <n v="533.51"/>
    <n v="400.13"/>
    <d v="2012-06-04T00:00:00"/>
    <n v="133.38"/>
    <s v="Female"/>
    <n v="53"/>
    <d v="1976-01-12T00:00:00"/>
    <n v="46.727978548008636"/>
    <n v="0"/>
    <s v="Manufacturing"/>
    <s v="Mass Customer"/>
    <s v="N"/>
    <s v="No"/>
    <n v="15"/>
    <m/>
  </r>
  <r>
    <n v="3272"/>
    <n v="5"/>
    <x v="1031"/>
    <n v="359"/>
    <d v="2017-01-05T00:00:00"/>
    <b v="0"/>
    <s v="Approved"/>
    <s v="Trek Bicycles"/>
    <s v="Mountain"/>
    <s v="low"/>
    <s v="medium"/>
    <n v="574.64"/>
    <n v="459.71"/>
    <d v="2011-08-29T00:00:00"/>
    <n v="114.93"/>
    <s v="Female"/>
    <n v="53"/>
    <d v="1976-01-12T00:00:00"/>
    <n v="46.727978548008636"/>
    <n v="0"/>
    <s v="Manufacturing"/>
    <s v="Mass Customer"/>
    <s v="N"/>
    <s v="No"/>
    <n v="15"/>
    <m/>
  </r>
  <r>
    <n v="15599"/>
    <n v="28"/>
    <x v="1032"/>
    <n v="14"/>
    <d v="2017-12-16T00:00:00"/>
    <b v="0"/>
    <s v="Approved"/>
    <s v="Solex"/>
    <s v="Road"/>
    <s v="medium"/>
    <s v="small"/>
    <n v="1703.52"/>
    <n v="1516.13"/>
    <d v="2013-06-09T00:00:00"/>
    <n v="187.38999999999987"/>
    <s v="Male"/>
    <n v="59"/>
    <d v="1998-08-26T00:00:00"/>
    <n v="24.092362109335355"/>
    <s v="Human Resources Manager"/>
    <s v="n/a"/>
    <s v="High Net Worth"/>
    <s v="N"/>
    <s v="Yes"/>
    <n v="1"/>
    <m/>
  </r>
  <r>
    <n v="13219"/>
    <n v="38"/>
    <x v="1032"/>
    <n v="119"/>
    <d v="2017-09-02T00:00:00"/>
    <b v="0"/>
    <s v="Approved"/>
    <s v="Trek Bicycles"/>
    <s v="Standard"/>
    <s v="medium"/>
    <s v="large"/>
    <n v="2091.4699999999998"/>
    <n v="388.92"/>
    <d v="2003-07-21T00:00:00"/>
    <n v="1702.5499999999997"/>
    <s v="Male"/>
    <n v="59"/>
    <d v="1998-08-26T00:00:00"/>
    <n v="24.092362109335355"/>
    <s v="Human Resources Manager"/>
    <s v="n/a"/>
    <s v="High Net Worth"/>
    <s v="N"/>
    <s v="Yes"/>
    <n v="1"/>
    <m/>
  </r>
  <r>
    <n v="12603"/>
    <n v="100"/>
    <x v="1032"/>
    <n v="130"/>
    <d v="2017-08-22T00:00:00"/>
    <b v="1"/>
    <s v="Approved"/>
    <s v="Trek Bicycles"/>
    <s v="Standard"/>
    <s v="medium"/>
    <s v="small"/>
    <n v="1386.84"/>
    <n v="1234.29"/>
    <d v="2002-10-10T00:00:00"/>
    <n v="152.54999999999995"/>
    <s v="Male"/>
    <n v="59"/>
    <d v="1998-08-26T00:00:00"/>
    <n v="24.092362109335355"/>
    <s v="Human Resources Manager"/>
    <s v="n/a"/>
    <s v="High Net Worth"/>
    <s v="N"/>
    <s v="Yes"/>
    <n v="1"/>
    <m/>
  </r>
  <r>
    <n v="5476"/>
    <n v="68"/>
    <x v="695"/>
    <m/>
    <d v="2017-11-29T00:00:00"/>
    <m/>
    <s v="Approved"/>
    <s v="OHM Cycles"/>
    <s v="Standard"/>
    <s v="medium"/>
    <s v="medium"/>
    <n v="1636.9"/>
    <n v="44.71"/>
    <n v="40410"/>
    <m/>
    <m/>
    <m/>
    <m/>
    <m/>
    <m/>
    <m/>
    <m/>
    <m/>
    <m/>
    <m/>
    <m/>
  </r>
  <r>
    <n v="19256"/>
    <n v="58"/>
    <x v="1032"/>
    <n v="146"/>
    <d v="2017-08-06T00:00:00"/>
    <b v="0"/>
    <s v="Approved"/>
    <s v="OHM Cycles"/>
    <s v="Road"/>
    <s v="medium"/>
    <s v="medium"/>
    <n v="1280.28"/>
    <n v="829.51"/>
    <d v="2015-08-10T00:00:00"/>
    <n v="450.77"/>
    <s v="Male"/>
    <n v="59"/>
    <d v="1998-08-26T00:00:00"/>
    <n v="24.092362109335355"/>
    <s v="Human Resources Manager"/>
    <s v="n/a"/>
    <s v="High Net Worth"/>
    <s v="N"/>
    <s v="Yes"/>
    <n v="1"/>
    <m/>
  </r>
  <r>
    <n v="2123"/>
    <n v="0"/>
    <x v="1032"/>
    <n v="185"/>
    <d v="2017-06-28T00:00:00"/>
    <b v="1"/>
    <s v="Approved"/>
    <s v="Trek Bicycles"/>
    <s v="Standard"/>
    <s v="medium"/>
    <s v="medium"/>
    <n v="499.53"/>
    <n v="388.72"/>
    <d v="1997-10-04T00:00:00"/>
    <n v="110.80999999999995"/>
    <s v="Male"/>
    <n v="59"/>
    <d v="1998-08-26T00:00:00"/>
    <n v="24.092362109335355"/>
    <s v="Human Resources Manager"/>
    <s v="n/a"/>
    <s v="High Net Worth"/>
    <s v="N"/>
    <s v="Yes"/>
    <n v="1"/>
    <m/>
  </r>
  <r>
    <n v="5589"/>
    <n v="0"/>
    <x v="1032"/>
    <n v="212"/>
    <d v="2017-06-01T00:00:00"/>
    <b v="1"/>
    <s v="Approved"/>
    <s v="Solex"/>
    <s v="Standard"/>
    <s v="medium"/>
    <s v="medium"/>
    <n v="478.16"/>
    <n v="298.72000000000003"/>
    <d v="2011-04-16T00:00:00"/>
    <n v="179.44"/>
    <s v="Male"/>
    <n v="59"/>
    <d v="1998-08-26T00:00:00"/>
    <n v="24.092362109335355"/>
    <s v="Human Resources Manager"/>
    <s v="n/a"/>
    <s v="High Net Worth"/>
    <s v="N"/>
    <s v="Yes"/>
    <n v="1"/>
    <m/>
  </r>
  <r>
    <n v="18823"/>
    <n v="54"/>
    <x v="1032"/>
    <n v="343"/>
    <d v="2017-01-21T00:00:00"/>
    <b v="1"/>
    <s v="Approved"/>
    <s v="WeareA2B"/>
    <s v="Standard"/>
    <s v="medium"/>
    <s v="medium"/>
    <n v="1807.45"/>
    <n v="778.69"/>
    <d v="2006-11-10T00:00:00"/>
    <n v="1028.76"/>
    <s v="Male"/>
    <n v="59"/>
    <d v="1998-08-26T00:00:00"/>
    <n v="24.092362109335355"/>
    <s v="Human Resources Manager"/>
    <s v="n/a"/>
    <s v="High Net Worth"/>
    <s v="N"/>
    <s v="Yes"/>
    <n v="1"/>
    <m/>
  </r>
  <r>
    <n v="4996"/>
    <n v="12"/>
    <x v="1033"/>
    <n v="2"/>
    <d v="2017-12-28T00:00:00"/>
    <b v="1"/>
    <s v="Approved"/>
    <s v="Giant Bicycles"/>
    <s v="Standard"/>
    <s v="medium"/>
    <s v="large"/>
    <n v="1765.3"/>
    <n v="709.48"/>
    <d v="2004-07-25T00:00:00"/>
    <n v="1055.82"/>
    <s v="Female"/>
    <n v="16"/>
    <d v="1961-07-17T00:00:00"/>
    <n v="61.226608684994936"/>
    <s v="Research Associate"/>
    <s v="Manufacturing"/>
    <s v="High Net Worth"/>
    <s v="N"/>
    <s v="No"/>
    <n v="12"/>
    <m/>
  </r>
  <r>
    <n v="9254"/>
    <n v="79"/>
    <x v="1033"/>
    <n v="105"/>
    <d v="2017-09-16T00:00:00"/>
    <b v="0"/>
    <s v="Approved"/>
    <s v="Solex"/>
    <s v="Touring"/>
    <s v="medium"/>
    <s v="large"/>
    <n v="2083.94"/>
    <n v="675.03"/>
    <d v="2013-09-16T00:00:00"/>
    <n v="1408.91"/>
    <s v="Female"/>
    <n v="16"/>
    <d v="1961-07-17T00:00:00"/>
    <n v="61.226608684994936"/>
    <s v="Research Associate"/>
    <s v="Manufacturing"/>
    <s v="High Net Worth"/>
    <s v="N"/>
    <s v="No"/>
    <n v="12"/>
    <m/>
  </r>
  <r>
    <n v="17265"/>
    <n v="88"/>
    <x v="1033"/>
    <n v="163"/>
    <d v="2017-07-20T00:00:00"/>
    <b v="0"/>
    <s v="Approved"/>
    <s v="Norco Bicycles"/>
    <s v="Standard"/>
    <s v="high"/>
    <s v="small"/>
    <n v="1661.92"/>
    <n v="1479.11"/>
    <d v="1994-09-09T00:00:00"/>
    <n v="182.81000000000017"/>
    <s v="Female"/>
    <n v="16"/>
    <d v="1961-07-17T00:00:00"/>
    <n v="61.226608684994936"/>
    <s v="Research Associate"/>
    <s v="Manufacturing"/>
    <s v="High Net Worth"/>
    <s v="N"/>
    <s v="No"/>
    <n v="12"/>
    <m/>
  </r>
  <r>
    <n v="9827"/>
    <n v="87"/>
    <x v="1033"/>
    <n v="180"/>
    <d v="2017-07-03T00:00:00"/>
    <b v="1"/>
    <s v="Approved"/>
    <s v="OHM Cycles"/>
    <s v="Standard"/>
    <s v="medium"/>
    <s v="medium"/>
    <n v="1636.9"/>
    <n v="44.71"/>
    <d v="2010-08-20T00:00:00"/>
    <n v="1592.19"/>
    <s v="Female"/>
    <n v="16"/>
    <d v="1961-07-17T00:00:00"/>
    <n v="61.226608684994936"/>
    <s v="Research Associate"/>
    <s v="Manufacturing"/>
    <s v="High Net Worth"/>
    <s v="N"/>
    <s v="No"/>
    <n v="12"/>
    <m/>
  </r>
  <r>
    <n v="4350"/>
    <n v="0"/>
    <x v="1033"/>
    <n v="249"/>
    <d v="2017-04-25T00:00:00"/>
    <b v="0"/>
    <s v="Approved"/>
    <s v="Norco Bicycles"/>
    <s v="Standard"/>
    <s v="medium"/>
    <s v="medium"/>
    <n v="360.4"/>
    <n v="270.3"/>
    <d v="2016-12-06T00:00:00"/>
    <n v="90.099999999999966"/>
    <s v="Female"/>
    <n v="16"/>
    <d v="1961-07-17T00:00:00"/>
    <n v="61.226608684994936"/>
    <s v="Research Associate"/>
    <s v="Manufacturing"/>
    <s v="High Net Worth"/>
    <s v="N"/>
    <s v="No"/>
    <n v="12"/>
    <m/>
  </r>
  <r>
    <n v="19172"/>
    <n v="89"/>
    <x v="1033"/>
    <n v="254"/>
    <d v="2017-04-20T00:00:00"/>
    <b v="0"/>
    <s v="Approved"/>
    <s v="Giant Bicycles"/>
    <s v="Standard"/>
    <s v="medium"/>
    <s v="large"/>
    <n v="1812.75"/>
    <n v="582.48"/>
    <d v="2010-06-07T00:00:00"/>
    <n v="1230.27"/>
    <s v="Female"/>
    <n v="16"/>
    <d v="1961-07-17T00:00:00"/>
    <n v="61.226608684994936"/>
    <s v="Research Associate"/>
    <s v="Manufacturing"/>
    <s v="High Net Worth"/>
    <s v="N"/>
    <s v="No"/>
    <n v="12"/>
    <m/>
  </r>
  <r>
    <n v="9799"/>
    <n v="31"/>
    <x v="1033"/>
    <n v="284"/>
    <d v="2017-03-21T00:00:00"/>
    <b v="1"/>
    <s v="Approved"/>
    <s v="WeareA2B"/>
    <s v="Standard"/>
    <s v="medium"/>
    <s v="medium"/>
    <n v="752.64"/>
    <n v="205.36"/>
    <d v="2015-08-02T00:00:00"/>
    <n v="547.28"/>
    <s v="Female"/>
    <n v="16"/>
    <d v="1961-07-17T00:00:00"/>
    <n v="61.226608684994936"/>
    <s v="Research Associate"/>
    <s v="Manufacturing"/>
    <s v="High Net Worth"/>
    <s v="N"/>
    <s v="No"/>
    <n v="12"/>
    <m/>
  </r>
  <r>
    <n v="2600"/>
    <n v="84"/>
    <x v="1033"/>
    <n v="343"/>
    <d v="2017-01-21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16"/>
    <d v="1961-07-17T00:00:00"/>
    <n v="61.226608684994936"/>
    <s v="Research Associate"/>
    <s v="Manufacturing"/>
    <s v="High Net Worth"/>
    <s v="N"/>
    <s v="No"/>
    <n v="12"/>
    <m/>
  </r>
  <r>
    <n v="108"/>
    <n v="26"/>
    <x v="1034"/>
    <n v="80"/>
    <d v="2017-10-11T00:00:00"/>
    <b v="1"/>
    <s v="Approved"/>
    <s v="WeareA2B"/>
    <s v="Standard"/>
    <s v="medium"/>
    <s v="medium"/>
    <n v="1992.93"/>
    <n v="762.63"/>
    <d v="1993-05-26T00:00:00"/>
    <n v="1230.3000000000002"/>
    <s v="Female"/>
    <n v="43"/>
    <d v="1986-03-10T00:00:00"/>
    <n v="36.563594986047683"/>
    <s v="Pharmacist"/>
    <s v="Health"/>
    <s v="Mass Customer"/>
    <s v="N"/>
    <s v="No"/>
    <n v="10"/>
    <m/>
  </r>
  <r>
    <n v="17090"/>
    <n v="19"/>
    <x v="1034"/>
    <n v="94"/>
    <d v="2017-09-27T00:00:00"/>
    <b v="1"/>
    <s v="Approved"/>
    <s v="OHM Cycles"/>
    <s v="Road"/>
    <s v="high"/>
    <s v="large"/>
    <n v="12.01"/>
    <n v="7.21"/>
    <d v="2009-03-08T00:00:00"/>
    <n v="4.8"/>
    <s v="Female"/>
    <n v="43"/>
    <d v="1986-03-10T00:00:00"/>
    <n v="36.563594986047683"/>
    <s v="Pharmacist"/>
    <s v="Health"/>
    <s v="Mass Customer"/>
    <s v="N"/>
    <s v="No"/>
    <n v="10"/>
    <m/>
  </r>
  <r>
    <n v="1921"/>
    <n v="95"/>
    <x v="1034"/>
    <n v="134"/>
    <d v="2017-08-18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43"/>
    <d v="1986-03-10T00:00:00"/>
    <n v="36.563594986047683"/>
    <s v="Pharmacist"/>
    <s v="Health"/>
    <s v="Mass Customer"/>
    <s v="N"/>
    <s v="No"/>
    <n v="10"/>
    <m/>
  </r>
  <r>
    <n v="11435"/>
    <n v="55"/>
    <x v="1034"/>
    <n v="155"/>
    <d v="2017-07-28T00:00:00"/>
    <b v="0"/>
    <s v="Approved"/>
    <s v="Trek Bicycles"/>
    <s v="Road"/>
    <s v="medium"/>
    <s v="large"/>
    <n v="1894.19"/>
    <n v="598.76"/>
    <d v="2003-07-21T00:00:00"/>
    <n v="1295.43"/>
    <s v="Female"/>
    <n v="43"/>
    <d v="1986-03-10T00:00:00"/>
    <n v="36.563594986047683"/>
    <s v="Pharmacist"/>
    <s v="Health"/>
    <s v="Mass Customer"/>
    <s v="N"/>
    <s v="No"/>
    <n v="10"/>
    <m/>
  </r>
  <r>
    <n v="14792"/>
    <n v="17"/>
    <x v="1034"/>
    <n v="353"/>
    <d v="2017-01-11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43"/>
    <d v="1986-03-10T00:00:00"/>
    <n v="36.563594986047683"/>
    <s v="Pharmacist"/>
    <s v="Health"/>
    <s v="Mass Customer"/>
    <s v="N"/>
    <s v="No"/>
    <n v="10"/>
    <m/>
  </r>
  <r>
    <n v="10873"/>
    <n v="93"/>
    <x v="1035"/>
    <n v="100"/>
    <d v="2017-09-21T00:00:00"/>
    <b v="1"/>
    <s v="Approved"/>
    <s v="WeareA2B"/>
    <s v="Standard"/>
    <s v="medium"/>
    <s v="medium"/>
    <n v="1065.03"/>
    <n v="230.09"/>
    <d v="1991-11-07T00:00:00"/>
    <n v="834.93999999999994"/>
    <s v="Male"/>
    <n v="19"/>
    <d v="1969-08-09T00:00:00"/>
    <n v="53.158115534309999"/>
    <s v="Recruiting Manager"/>
    <s v="n/a"/>
    <s v="Affluent Customer"/>
    <s v="N"/>
    <s v="No"/>
    <n v="10"/>
    <m/>
  </r>
  <r>
    <n v="11048"/>
    <n v="80"/>
    <x v="1035"/>
    <n v="304"/>
    <d v="2017-03-01T00:00:00"/>
    <b v="1"/>
    <s v="Approved"/>
    <s v="OHM Cycles"/>
    <s v="Touring"/>
    <s v="low"/>
    <s v="medium"/>
    <n v="1073.07"/>
    <n v="933.84"/>
    <d v="2015-08-02T00:00:00"/>
    <n v="139.2299999999999"/>
    <s v="Male"/>
    <n v="19"/>
    <d v="1969-08-09T00:00:00"/>
    <n v="53.158115534309999"/>
    <s v="Recruiting Manager"/>
    <s v="n/a"/>
    <s v="Affluent Customer"/>
    <s v="N"/>
    <s v="No"/>
    <n v="10"/>
    <m/>
  </r>
  <r>
    <n v="1863"/>
    <n v="1"/>
    <x v="1035"/>
    <n v="320"/>
    <d v="2017-02-13T00:00:00"/>
    <b v="1"/>
    <s v="Approved"/>
    <s v="Giant Bicycles"/>
    <s v="Standard"/>
    <s v="medium"/>
    <s v="medium"/>
    <n v="1403.5"/>
    <n v="954.82"/>
    <d v="1997-08-25T00:00:00"/>
    <n v="448.67999999999995"/>
    <s v="Male"/>
    <n v="19"/>
    <d v="1969-08-09T00:00:00"/>
    <n v="53.158115534309999"/>
    <s v="Recruiting Manager"/>
    <s v="n/a"/>
    <s v="Affluent Customer"/>
    <s v="N"/>
    <s v="No"/>
    <n v="10"/>
    <m/>
  </r>
  <r>
    <n v="10712"/>
    <n v="91"/>
    <x v="1036"/>
    <n v="88"/>
    <d v="2017-10-03T00:00:00"/>
    <b v="1"/>
    <s v="Approved"/>
    <s v="Solex"/>
    <s v="Standard"/>
    <s v="medium"/>
    <s v="medium"/>
    <n v="100.35"/>
    <n v="75.260000000000005"/>
    <d v="1994-08-10T00:00:00"/>
    <n v="25.089999999999989"/>
    <s v="Male"/>
    <n v="18"/>
    <d v="1975-09-07T00:00:00"/>
    <n v="47.075923753170976"/>
    <s v="Executive Secretary"/>
    <s v="Health"/>
    <s v="Mass Customer"/>
    <s v="N"/>
    <s v="Yes"/>
    <n v="3"/>
    <m/>
  </r>
  <r>
    <n v="8039"/>
    <n v="3"/>
    <x v="1036"/>
    <n v="169"/>
    <d v="2017-07-14T00:00:00"/>
    <b v="1"/>
    <s v="Approved"/>
    <s v="Trek Bicycles"/>
    <s v="Standard"/>
    <s v="medium"/>
    <s v="large"/>
    <n v="2091.4699999999998"/>
    <n v="388.92"/>
    <d v="2005-08-09T00:00:00"/>
    <n v="1702.5499999999997"/>
    <s v="Male"/>
    <n v="18"/>
    <d v="1975-09-07T00:00:00"/>
    <n v="47.075923753170976"/>
    <s v="Executive Secretary"/>
    <s v="Health"/>
    <s v="Mass Customer"/>
    <s v="N"/>
    <s v="Yes"/>
    <n v="3"/>
    <m/>
  </r>
  <r>
    <n v="11490"/>
    <n v="39"/>
    <x v="1036"/>
    <n v="170"/>
    <d v="2017-07-13T00:00:00"/>
    <b v="0"/>
    <s v="Approved"/>
    <s v="Giant Bicycles"/>
    <s v="Standard"/>
    <s v="medium"/>
    <s v="large"/>
    <n v="1812.75"/>
    <n v="582.48"/>
    <d v="2008-03-19T00:00:00"/>
    <n v="1230.27"/>
    <s v="Male"/>
    <n v="18"/>
    <d v="1975-09-07T00:00:00"/>
    <n v="47.075923753170976"/>
    <s v="Executive Secretary"/>
    <s v="Health"/>
    <s v="Mass Customer"/>
    <s v="N"/>
    <s v="Yes"/>
    <n v="3"/>
    <m/>
  </r>
  <r>
    <n v="10353"/>
    <n v="87"/>
    <x v="1036"/>
    <n v="245"/>
    <d v="2017-04-29T00:00:00"/>
    <b v="0"/>
    <s v="Approved"/>
    <s v="Giant Bicycles"/>
    <s v="Standard"/>
    <s v="high"/>
    <s v="medium"/>
    <n v="1179"/>
    <n v="707.4"/>
    <d v="1998-12-16T00:00:00"/>
    <n v="471.6"/>
    <s v="Male"/>
    <n v="18"/>
    <d v="1975-09-07T00:00:00"/>
    <n v="47.075923753170976"/>
    <s v="Executive Secretary"/>
    <s v="Health"/>
    <s v="Mass Customer"/>
    <s v="N"/>
    <s v="Yes"/>
    <n v="3"/>
    <m/>
  </r>
  <r>
    <n v="926"/>
    <n v="23"/>
    <x v="1036"/>
    <n v="257"/>
    <d v="2017-04-17T00:00:00"/>
    <b v="1"/>
    <s v="Approved"/>
    <s v="Norco Bicycles"/>
    <s v="Mountain"/>
    <s v="low"/>
    <s v="small"/>
    <n v="688.63"/>
    <n v="612.88"/>
    <d v="1999-06-23T00:00:00"/>
    <n v="75.75"/>
    <s v="Male"/>
    <n v="18"/>
    <d v="1975-09-07T00:00:00"/>
    <n v="47.075923753170976"/>
    <s v="Executive Secretary"/>
    <s v="Health"/>
    <s v="Mass Customer"/>
    <s v="N"/>
    <s v="Yes"/>
    <n v="3"/>
    <m/>
  </r>
  <r>
    <n v="10169"/>
    <n v="80"/>
    <x v="1036"/>
    <n v="269"/>
    <d v="2017-04-05T00:00:00"/>
    <b v="1"/>
    <s v="Approved"/>
    <s v="OHM Cycles"/>
    <s v="Touring"/>
    <s v="low"/>
    <s v="medium"/>
    <n v="1073.07"/>
    <n v="933.84"/>
    <d v="1997-08-25T00:00:00"/>
    <n v="139.2299999999999"/>
    <s v="Male"/>
    <n v="18"/>
    <d v="1975-09-07T00:00:00"/>
    <n v="47.075923753170976"/>
    <s v="Executive Secretary"/>
    <s v="Health"/>
    <s v="Mass Customer"/>
    <s v="N"/>
    <s v="Yes"/>
    <n v="3"/>
    <m/>
  </r>
  <r>
    <n v="7364"/>
    <n v="96"/>
    <x v="1037"/>
    <n v="32"/>
    <d v="2017-11-28T00:00:00"/>
    <b v="0"/>
    <s v="Approved"/>
    <s v="Giant Bicycles"/>
    <s v="Standard"/>
    <s v="medium"/>
    <s v="large"/>
    <n v="1635.3"/>
    <n v="993.66"/>
    <d v="2013-06-09T00:00:00"/>
    <n v="641.64"/>
    <s v="U"/>
    <n v="24"/>
    <d v="1899-12-30T00:00:00"/>
    <n v="122.81291005485795"/>
    <s v="Recruiter"/>
    <s v="IT"/>
    <s v="High Net Worth"/>
    <s v="N"/>
    <s v="Yes"/>
    <n v="0"/>
    <m/>
  </r>
  <r>
    <n v="16406"/>
    <n v="74"/>
    <x v="1037"/>
    <n v="38"/>
    <d v="2017-11-22T00:00:00"/>
    <b v="0"/>
    <s v="Approved"/>
    <s v="WeareA2B"/>
    <s v="Standard"/>
    <s v="medium"/>
    <s v="medium"/>
    <n v="1762.96"/>
    <n v="950.52"/>
    <d v="1997-02-09T00:00:00"/>
    <n v="812.44"/>
    <s v="U"/>
    <n v="24"/>
    <d v="1899-12-30T00:00:00"/>
    <n v="122.81291005485795"/>
    <s v="Recruiter"/>
    <s v="IT"/>
    <s v="High Net Worth"/>
    <s v="N"/>
    <s v="Yes"/>
    <n v="0"/>
    <m/>
  </r>
  <r>
    <n v="14686"/>
    <n v="35"/>
    <x v="1037"/>
    <n v="39"/>
    <d v="2017-11-21T00:00:00"/>
    <b v="1"/>
    <s v="Approved"/>
    <s v="Giant Bicycles"/>
    <s v="Standard"/>
    <s v="medium"/>
    <s v="medium"/>
    <n v="1403.5"/>
    <n v="954.82"/>
    <d v="1991-11-07T00:00:00"/>
    <n v="448.67999999999995"/>
    <s v="U"/>
    <n v="24"/>
    <d v="1899-12-30T00:00:00"/>
    <n v="122.81291005485795"/>
    <s v="Recruiter"/>
    <s v="IT"/>
    <s v="High Net Worth"/>
    <s v="N"/>
    <s v="Yes"/>
    <n v="0"/>
    <m/>
  </r>
  <r>
    <n v="12272"/>
    <n v="0"/>
    <x v="1037"/>
    <n v="169"/>
    <d v="2017-07-14T00:00:00"/>
    <b v="1"/>
    <s v="Approved"/>
    <s v="Norco Bicycles"/>
    <s v="Standard"/>
    <s v="low"/>
    <s v="medium"/>
    <n v="363.01"/>
    <n v="290.41000000000003"/>
    <d v="1999-07-26T00:00:00"/>
    <n v="72.599999999999966"/>
    <s v="U"/>
    <n v="24"/>
    <d v="1899-12-30T00:00:00"/>
    <n v="122.81291005485795"/>
    <s v="Recruiter"/>
    <s v="IT"/>
    <s v="High Net Worth"/>
    <s v="N"/>
    <s v="Yes"/>
    <n v="0"/>
    <m/>
  </r>
  <r>
    <n v="8573"/>
    <n v="89"/>
    <x v="1037"/>
    <n v="170"/>
    <d v="2017-07-13T00:00:00"/>
    <b v="1"/>
    <s v="Approved"/>
    <s v="Giant Bicycles"/>
    <s v="Standard"/>
    <s v="medium"/>
    <s v="large"/>
    <n v="1812.75"/>
    <n v="582.48"/>
    <d v="2011-05-09T00:00:00"/>
    <n v="1230.27"/>
    <s v="U"/>
    <n v="24"/>
    <d v="1899-12-30T00:00:00"/>
    <n v="122.81291005485795"/>
    <s v="Recruiter"/>
    <s v="IT"/>
    <s v="High Net Worth"/>
    <s v="N"/>
    <s v="Yes"/>
    <n v="0"/>
    <m/>
  </r>
  <r>
    <n v="2013"/>
    <n v="49"/>
    <x v="1037"/>
    <n v="225"/>
    <d v="2017-05-19T00:00:00"/>
    <b v="0"/>
    <s v="Approved"/>
    <s v="Solex"/>
    <s v="Standard"/>
    <s v="medium"/>
    <s v="large"/>
    <n v="1061.56"/>
    <n v="733.58"/>
    <d v="2011-08-24T00:00:00"/>
    <n v="327.9799999999999"/>
    <s v="U"/>
    <n v="24"/>
    <d v="1899-12-30T00:00:00"/>
    <n v="122.81291005485795"/>
    <s v="Recruiter"/>
    <s v="IT"/>
    <s v="High Net Worth"/>
    <s v="N"/>
    <s v="Yes"/>
    <n v="0"/>
    <m/>
  </r>
  <r>
    <n v="17316"/>
    <n v="0"/>
    <x v="1037"/>
    <n v="335"/>
    <d v="2017-01-29T00:00:00"/>
    <b v="1"/>
    <s v="Approved"/>
    <s v="Trek Bicycles"/>
    <s v="Road"/>
    <s v="medium"/>
    <s v="medium"/>
    <n v="290.62"/>
    <n v="215.14"/>
    <d v="2005-05-10T00:00:00"/>
    <n v="75.480000000000018"/>
    <s v="U"/>
    <n v="24"/>
    <d v="1899-12-30T00:00:00"/>
    <n v="122.81291005485795"/>
    <s v="Recruiter"/>
    <s v="IT"/>
    <s v="High Net Worth"/>
    <s v="N"/>
    <s v="Yes"/>
    <n v="0"/>
    <m/>
  </r>
  <r>
    <n v="2996"/>
    <n v="32"/>
    <x v="1038"/>
    <n v="6"/>
    <d v="2017-12-24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44"/>
    <d v="1999-09-29T00:00:00"/>
    <n v="22.99921142440385"/>
    <s v="Assistant Media Planner"/>
    <s v="Entertainment"/>
    <s v="Mass Customer"/>
    <s v="N"/>
    <s v="No"/>
    <n v="1"/>
    <m/>
  </r>
  <r>
    <n v="16149"/>
    <n v="62"/>
    <x v="1038"/>
    <n v="48"/>
    <d v="2017-11-12T00:00:00"/>
    <b v="1"/>
    <s v="Approved"/>
    <s v="Solex"/>
    <s v="Standard"/>
    <s v="medium"/>
    <s v="medium"/>
    <n v="478.16"/>
    <n v="298.72000000000003"/>
    <d v="1993-06-23T00:00:00"/>
    <n v="179.44"/>
    <s v="Male"/>
    <n v="44"/>
    <d v="1999-09-29T00:00:00"/>
    <n v="22.99921142440385"/>
    <s v="Assistant Media Planner"/>
    <s v="Entertainment"/>
    <s v="Mass Customer"/>
    <s v="N"/>
    <s v="No"/>
    <n v="1"/>
    <m/>
  </r>
  <r>
    <n v="6257"/>
    <n v="77"/>
    <x v="1038"/>
    <n v="83"/>
    <d v="2017-10-08T00:00:00"/>
    <b v="0"/>
    <s v="Approved"/>
    <s v="Norco Bicycles"/>
    <s v="Road"/>
    <s v="medium"/>
    <s v="large"/>
    <n v="1240.31"/>
    <n v="795.1"/>
    <d v="2011-01-10T00:00:00"/>
    <n v="445.20999999999992"/>
    <s v="Male"/>
    <n v="44"/>
    <d v="1999-09-29T00:00:00"/>
    <n v="22.99921142440385"/>
    <s v="Assistant Media Planner"/>
    <s v="Entertainment"/>
    <s v="Mass Customer"/>
    <s v="N"/>
    <s v="No"/>
    <n v="1"/>
    <m/>
  </r>
  <r>
    <n v="5568"/>
    <n v="17"/>
    <x v="1038"/>
    <n v="315"/>
    <d v="2017-02-18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44"/>
    <d v="1999-09-29T00:00:00"/>
    <n v="22.99921142440385"/>
    <s v="Assistant Media Planner"/>
    <s v="Entertainment"/>
    <s v="Mass Customer"/>
    <s v="N"/>
    <s v="No"/>
    <n v="1"/>
    <m/>
  </r>
  <r>
    <n v="7770"/>
    <n v="15"/>
    <x v="1038"/>
    <n v="345"/>
    <d v="2017-01-19T00:00:00"/>
    <b v="0"/>
    <s v="Approved"/>
    <s v="Norco Bicycles"/>
    <s v="Standard"/>
    <s v="low"/>
    <s v="medium"/>
    <n v="958.74"/>
    <n v="748.9"/>
    <d v="2005-12-07T00:00:00"/>
    <n v="209.84000000000003"/>
    <s v="Male"/>
    <n v="44"/>
    <d v="1999-09-29T00:00:00"/>
    <n v="22.99921142440385"/>
    <s v="Assistant Media Planner"/>
    <s v="Entertainment"/>
    <s v="Mass Customer"/>
    <s v="N"/>
    <s v="No"/>
    <n v="1"/>
    <m/>
  </r>
  <r>
    <n v="17644"/>
    <n v="66"/>
    <x v="1038"/>
    <n v="345"/>
    <d v="2017-01-19T00:00:00"/>
    <b v="0"/>
    <s v="Approved"/>
    <s v="Giant Bicycles"/>
    <s v="Road"/>
    <s v="low"/>
    <s v="small"/>
    <n v="590.26"/>
    <n v="525.33000000000004"/>
    <d v="2010-11-05T00:00:00"/>
    <n v="64.92999999999995"/>
    <s v="Male"/>
    <n v="44"/>
    <d v="1999-09-29T00:00:00"/>
    <n v="22.99921142440385"/>
    <s v="Assistant Media Planner"/>
    <s v="Entertainment"/>
    <s v="Mass Customer"/>
    <s v="N"/>
    <s v="No"/>
    <n v="1"/>
    <m/>
  </r>
  <r>
    <n v="325"/>
    <n v="62"/>
    <x v="1039"/>
    <n v="46"/>
    <d v="2017-11-14T00:00:00"/>
    <b v="1"/>
    <s v="Approved"/>
    <s v="Solex"/>
    <s v="Standard"/>
    <s v="medium"/>
    <s v="medium"/>
    <n v="478.16"/>
    <n v="298.72000000000003"/>
    <d v="1992-10-02T00:00:00"/>
    <n v="179.44"/>
    <s v="Female"/>
    <n v="34"/>
    <d v="1971-06-13T00:00:00"/>
    <n v="51.314279917871644"/>
    <s v="VP Sales"/>
    <s v="Financial Services"/>
    <s v="Affluent Customer"/>
    <s v="N"/>
    <s v="Yes"/>
    <n v="6"/>
    <m/>
  </r>
  <r>
    <n v="18394"/>
    <n v="59"/>
    <x v="1039"/>
    <n v="222"/>
    <d v="2017-05-22T00:00:00"/>
    <b v="0"/>
    <s v="Approved"/>
    <s v="Solex"/>
    <s v="Standard"/>
    <s v="medium"/>
    <s v="large"/>
    <n v="1061.56"/>
    <n v="733.58"/>
    <d v="2011-08-24T00:00:00"/>
    <n v="327.9799999999999"/>
    <s v="Female"/>
    <n v="34"/>
    <d v="1971-06-13T00:00:00"/>
    <n v="51.314279917871644"/>
    <s v="VP Sales"/>
    <s v="Financial Services"/>
    <s v="Affluent Customer"/>
    <s v="N"/>
    <s v="Yes"/>
    <n v="6"/>
    <m/>
  </r>
  <r>
    <n v="19448"/>
    <n v="63"/>
    <x v="1039"/>
    <n v="237"/>
    <d v="2017-05-07T00:00:00"/>
    <b v="1"/>
    <s v="Approved"/>
    <s v="Solex"/>
    <s v="Standard"/>
    <s v="medium"/>
    <s v="medium"/>
    <n v="1483.2"/>
    <n v="99.59"/>
    <d v="1992-10-02T00:00:00"/>
    <n v="1383.6100000000001"/>
    <s v="Female"/>
    <n v="34"/>
    <d v="1971-06-13T00:00:00"/>
    <n v="51.314279917871644"/>
    <s v="VP Sales"/>
    <s v="Financial Services"/>
    <s v="Affluent Customer"/>
    <s v="N"/>
    <s v="Yes"/>
    <n v="6"/>
    <m/>
  </r>
  <r>
    <n v="7848"/>
    <n v="1"/>
    <x v="1039"/>
    <n v="288"/>
    <d v="2017-03-17T00:00:00"/>
    <b v="1"/>
    <s v="Approved"/>
    <s v="Giant Bicycles"/>
    <s v="Standard"/>
    <s v="medium"/>
    <s v="medium"/>
    <n v="1403.5"/>
    <n v="954.82"/>
    <d v="2016-11-14T00:00:00"/>
    <n v="448.67999999999995"/>
    <s v="Female"/>
    <n v="34"/>
    <d v="1971-06-13T00:00:00"/>
    <n v="51.314279917871644"/>
    <s v="VP Sales"/>
    <s v="Financial Services"/>
    <s v="Affluent Customer"/>
    <s v="N"/>
    <s v="Yes"/>
    <n v="6"/>
    <m/>
  </r>
  <r>
    <n v="3176"/>
    <n v="39"/>
    <x v="1039"/>
    <n v="339"/>
    <d v="2017-01-25T00:00:00"/>
    <b v="0"/>
    <s v="Approved"/>
    <s v="Giant Bicycles"/>
    <s v="Standard"/>
    <s v="medium"/>
    <s v="large"/>
    <n v="1812.75"/>
    <n v="582.48"/>
    <d v="2008-03-19T00:00:00"/>
    <n v="1230.27"/>
    <s v="Female"/>
    <n v="34"/>
    <d v="1971-06-13T00:00:00"/>
    <n v="51.314279917871644"/>
    <s v="VP Sales"/>
    <s v="Financial Services"/>
    <s v="Affluent Customer"/>
    <s v="N"/>
    <s v="Yes"/>
    <n v="6"/>
    <m/>
  </r>
  <r>
    <n v="19817"/>
    <n v="12"/>
    <x v="1040"/>
    <n v="11"/>
    <d v="2017-12-19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16"/>
    <d v="1979-05-23T00:00:00"/>
    <n v="43.36633471207508"/>
    <n v="0"/>
    <s v="n/a"/>
    <s v="Mass Customer"/>
    <s v="N"/>
    <s v="No"/>
    <n v="7"/>
    <m/>
  </r>
  <r>
    <n v="16351"/>
    <n v="14"/>
    <x v="1040"/>
    <n v="14"/>
    <d v="2017-12-16T00:00:00"/>
    <b v="0"/>
    <s v="Approved"/>
    <s v="Trek Bicycles"/>
    <s v="Standard"/>
    <s v="medium"/>
    <s v="small"/>
    <n v="1386.84"/>
    <n v="1234.29"/>
    <d v="2003-08-05T00:00:00"/>
    <n v="152.54999999999995"/>
    <s v="Female"/>
    <n v="16"/>
    <d v="1979-05-23T00:00:00"/>
    <n v="43.36633471207508"/>
    <n v="0"/>
    <s v="n/a"/>
    <s v="Mass Customer"/>
    <s v="N"/>
    <s v="No"/>
    <n v="7"/>
    <m/>
  </r>
  <r>
    <n v="17750"/>
    <n v="56"/>
    <x v="1040"/>
    <n v="78"/>
    <d v="2017-10-13T00:00:00"/>
    <b v="1"/>
    <s v="Approved"/>
    <s v="OHM Cycles"/>
    <s v="Standard"/>
    <s v="medium"/>
    <s v="medium"/>
    <n v="183.86"/>
    <n v="137.9"/>
    <d v="1997-10-04T00:00:00"/>
    <n v="45.960000000000008"/>
    <s v="Female"/>
    <n v="16"/>
    <d v="1979-05-23T00:00:00"/>
    <n v="43.36633471207508"/>
    <n v="0"/>
    <s v="n/a"/>
    <s v="Mass Customer"/>
    <s v="N"/>
    <s v="No"/>
    <n v="7"/>
    <m/>
  </r>
  <r>
    <n v="9836"/>
    <n v="51"/>
    <x v="1040"/>
    <n v="124"/>
    <d v="2017-08-28T00:00:00"/>
    <b v="1"/>
    <s v="Approved"/>
    <s v="OHM Cycles"/>
    <s v="Standard"/>
    <s v="high"/>
    <s v="medium"/>
    <n v="2005.66"/>
    <n v="1203.4000000000001"/>
    <d v="2012-04-10T00:00:00"/>
    <n v="802.26"/>
    <s v="Female"/>
    <n v="16"/>
    <d v="1979-05-23T00:00:00"/>
    <n v="43.36633471207508"/>
    <n v="0"/>
    <s v="n/a"/>
    <s v="Mass Customer"/>
    <s v="N"/>
    <s v="No"/>
    <n v="7"/>
    <m/>
  </r>
  <r>
    <n v="5554"/>
    <n v="78"/>
    <x v="1040"/>
    <n v="230"/>
    <d v="2017-05-14T00:00:00"/>
    <b v="0"/>
    <s v="Approved"/>
    <s v="Giant Bicycles"/>
    <s v="Standard"/>
    <s v="medium"/>
    <s v="large"/>
    <n v="1765.3"/>
    <n v="709.48"/>
    <d v="2004-07-25T00:00:00"/>
    <n v="1055.82"/>
    <s v="Female"/>
    <n v="16"/>
    <d v="1979-05-23T00:00:00"/>
    <n v="43.36633471207508"/>
    <n v="0"/>
    <s v="n/a"/>
    <s v="Mass Customer"/>
    <s v="N"/>
    <s v="No"/>
    <n v="7"/>
    <m/>
  </r>
  <r>
    <n v="17629"/>
    <n v="65"/>
    <x v="1040"/>
    <n v="247"/>
    <d v="2017-04-27T00:00:00"/>
    <b v="1"/>
    <s v="Approved"/>
    <s v="WeareA2B"/>
    <s v="Standard"/>
    <s v="medium"/>
    <s v="medium"/>
    <n v="1807.45"/>
    <n v="778.69"/>
    <d v="2015-05-21T00:00:00"/>
    <n v="1028.76"/>
    <s v="Female"/>
    <n v="16"/>
    <d v="1979-05-23T00:00:00"/>
    <n v="43.36633471207508"/>
    <n v="0"/>
    <s v="n/a"/>
    <s v="Mass Customer"/>
    <s v="N"/>
    <s v="No"/>
    <n v="7"/>
    <m/>
  </r>
  <r>
    <n v="13628"/>
    <n v="100"/>
    <x v="1040"/>
    <n v="278"/>
    <d v="2017-03-27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16"/>
    <d v="1979-05-23T00:00:00"/>
    <n v="43.36633471207508"/>
    <n v="0"/>
    <s v="n/a"/>
    <s v="Mass Customer"/>
    <s v="N"/>
    <s v="No"/>
    <n v="7"/>
    <m/>
  </r>
  <r>
    <n v="4075"/>
    <n v="28"/>
    <x v="1040"/>
    <n v="295"/>
    <d v="2017-03-10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16"/>
    <d v="1979-05-23T00:00:00"/>
    <n v="43.36633471207508"/>
    <n v="0"/>
    <s v="n/a"/>
    <s v="Mass Customer"/>
    <s v="N"/>
    <s v="No"/>
    <n v="7"/>
    <m/>
  </r>
  <r>
    <n v="19421"/>
    <n v="90"/>
    <x v="1040"/>
    <n v="302"/>
    <d v="2017-03-03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16"/>
    <d v="1979-05-23T00:00:00"/>
    <n v="43.36633471207508"/>
    <n v="0"/>
    <s v="n/a"/>
    <s v="Mass Customer"/>
    <s v="N"/>
    <s v="No"/>
    <n v="7"/>
    <m/>
  </r>
  <r>
    <n v="18075"/>
    <n v="54"/>
    <x v="1041"/>
    <n v="113"/>
    <d v="2017-09-08T00:00:00"/>
    <b v="1"/>
    <s v="Approved"/>
    <s v="WeareA2B"/>
    <s v="Standard"/>
    <s v="medium"/>
    <s v="medium"/>
    <n v="1292.8399999999999"/>
    <n v="13.44"/>
    <d v="2009-04-12T00:00:00"/>
    <n v="1279.3999999999999"/>
    <s v="Male"/>
    <n v="76"/>
    <d v="1995-02-28T00:00:00"/>
    <n v="27.585512794583977"/>
    <s v="VP Quality Control"/>
    <s v="Manufacturing"/>
    <s v="Mass Customer"/>
    <s v="N"/>
    <s v="Yes"/>
    <n v="7"/>
    <m/>
  </r>
  <r>
    <n v="12265"/>
    <n v="94"/>
    <x v="1041"/>
    <n v="126"/>
    <d v="2017-08-26T00:00:00"/>
    <b v="1"/>
    <s v="Approved"/>
    <s v="Giant Bicycles"/>
    <s v="Standard"/>
    <s v="medium"/>
    <s v="large"/>
    <n v="1635.3"/>
    <n v="993.66"/>
    <d v="2016-03-29T00:00:00"/>
    <n v="641.64"/>
    <s v="Male"/>
    <n v="76"/>
    <d v="1995-02-28T00:00:00"/>
    <n v="27.585512794583977"/>
    <s v="VP Quality Control"/>
    <s v="Manufacturing"/>
    <s v="Mass Customer"/>
    <s v="N"/>
    <s v="Yes"/>
    <n v="7"/>
    <m/>
  </r>
  <r>
    <n v="7581"/>
    <n v="24"/>
    <x v="1041"/>
    <n v="201"/>
    <d v="2017-06-12T00:00:00"/>
    <b v="0"/>
    <s v="Approved"/>
    <s v="Solex"/>
    <s v="Road"/>
    <s v="medium"/>
    <s v="large"/>
    <n v="1777.8"/>
    <n v="820.78"/>
    <d v="1991-11-10T00:00:00"/>
    <n v="957.02"/>
    <s v="Male"/>
    <n v="76"/>
    <d v="1995-02-28T00:00:00"/>
    <n v="27.585512794583977"/>
    <s v="VP Quality Control"/>
    <s v="Manufacturing"/>
    <s v="Mass Customer"/>
    <s v="N"/>
    <s v="Yes"/>
    <n v="7"/>
    <m/>
  </r>
  <r>
    <n v="11494"/>
    <n v="7"/>
    <x v="1041"/>
    <n v="208"/>
    <d v="2017-06-05T00:00:00"/>
    <b v="1"/>
    <s v="Approved"/>
    <s v="Trek Bicycles"/>
    <s v="Road"/>
    <s v="low"/>
    <s v="medium"/>
    <n v="980.37"/>
    <n v="234.43"/>
    <d v="2004-09-28T00:00:00"/>
    <n v="745.94"/>
    <s v="Male"/>
    <n v="76"/>
    <d v="1995-02-28T00:00:00"/>
    <n v="27.585512794583977"/>
    <s v="VP Quality Control"/>
    <s v="Manufacturing"/>
    <s v="Mass Customer"/>
    <s v="N"/>
    <s v="Yes"/>
    <n v="7"/>
    <m/>
  </r>
  <r>
    <n v="5722"/>
    <n v="32"/>
    <x v="1042"/>
    <n v="13"/>
    <d v="2017-12-17T00:00:00"/>
    <b v="0"/>
    <s v="Approved"/>
    <s v="Giant Bicycles"/>
    <s v="Standard"/>
    <s v="medium"/>
    <s v="medium"/>
    <n v="642.70000000000005"/>
    <n v="211.37"/>
    <d v="1995-12-19T00:00:00"/>
    <n v="431.33000000000004"/>
    <s v="Female"/>
    <n v="78"/>
    <d v="1989-10-01T00:00:00"/>
    <n v="32.999211424403846"/>
    <s v="Research Nurse"/>
    <s v="Health"/>
    <s v="Mass Customer"/>
    <s v="N"/>
    <s v="Yes"/>
    <n v="9"/>
    <m/>
  </r>
  <r>
    <n v="3473"/>
    <n v="81"/>
    <x v="1042"/>
    <n v="16"/>
    <d v="2017-12-14T00:00:00"/>
    <b v="1"/>
    <s v="Approved"/>
    <s v="Norco Bicycles"/>
    <s v="Standard"/>
    <s v="medium"/>
    <s v="small"/>
    <n v="586.45000000000005"/>
    <n v="521.94000000000005"/>
    <d v="2015-08-02T00:00:00"/>
    <n v="64.509999999999991"/>
    <s v="Female"/>
    <n v="78"/>
    <d v="1989-10-01T00:00:00"/>
    <n v="32.999211424403846"/>
    <s v="Research Nurse"/>
    <s v="Health"/>
    <s v="Mass Customer"/>
    <s v="N"/>
    <s v="Yes"/>
    <n v="9"/>
    <m/>
  </r>
  <r>
    <n v="7064"/>
    <n v="81"/>
    <x v="1042"/>
    <n v="41"/>
    <d v="2017-11-19T00:00:00"/>
    <b v="0"/>
    <s v="Approved"/>
    <s v="Norco Bicycles"/>
    <s v="Standard"/>
    <s v="medium"/>
    <s v="small"/>
    <n v="586.45000000000005"/>
    <n v="521.94000000000005"/>
    <d v="2004-08-07T00:00:00"/>
    <n v="64.509999999999991"/>
    <s v="Female"/>
    <n v="78"/>
    <d v="1989-10-01T00:00:00"/>
    <n v="32.999211424403846"/>
    <s v="Research Nurse"/>
    <s v="Health"/>
    <s v="Mass Customer"/>
    <s v="N"/>
    <s v="Yes"/>
    <n v="9"/>
    <m/>
  </r>
  <r>
    <n v="9928"/>
    <n v="56"/>
    <x v="1042"/>
    <n v="60"/>
    <d v="2017-10-31T00:00:00"/>
    <b v="1"/>
    <s v="Approved"/>
    <s v="OHM Cycles"/>
    <s v="Standard"/>
    <s v="medium"/>
    <s v="medium"/>
    <n v="183.86"/>
    <n v="137.9"/>
    <d v="1993-06-23T00:00:00"/>
    <n v="45.960000000000008"/>
    <s v="Female"/>
    <n v="78"/>
    <d v="1989-10-01T00:00:00"/>
    <n v="32.999211424403846"/>
    <s v="Research Nurse"/>
    <s v="Health"/>
    <s v="Mass Customer"/>
    <s v="N"/>
    <s v="Yes"/>
    <n v="9"/>
    <m/>
  </r>
  <r>
    <n v="15659"/>
    <n v="1"/>
    <x v="1042"/>
    <n v="75"/>
    <d v="2017-10-16T00:00:00"/>
    <b v="1"/>
    <s v="Approved"/>
    <s v="Giant Bicycles"/>
    <s v="Standard"/>
    <s v="medium"/>
    <s v="medium"/>
    <n v="1403.5"/>
    <n v="954.82"/>
    <d v="2003-02-07T00:00:00"/>
    <n v="448.67999999999995"/>
    <s v="Female"/>
    <n v="78"/>
    <d v="1989-10-01T00:00:00"/>
    <n v="32.999211424403846"/>
    <s v="Research Nurse"/>
    <s v="Health"/>
    <s v="Mass Customer"/>
    <s v="N"/>
    <s v="Yes"/>
    <n v="9"/>
    <m/>
  </r>
  <r>
    <n v="11194"/>
    <n v="2"/>
    <x v="1042"/>
    <n v="290"/>
    <d v="2017-03-15T00:00:00"/>
    <b v="0"/>
    <s v="Approved"/>
    <s v="Solex"/>
    <s v="Standard"/>
    <s v="medium"/>
    <s v="medium"/>
    <n v="71.489999999999995"/>
    <n v="53.62"/>
    <d v="2012-12-02T00:00:00"/>
    <n v="17.869999999999997"/>
    <s v="Female"/>
    <n v="78"/>
    <d v="1989-10-01T00:00:00"/>
    <n v="32.999211424403846"/>
    <s v="Research Nurse"/>
    <s v="Health"/>
    <s v="Mass Customer"/>
    <s v="N"/>
    <s v="Yes"/>
    <n v="9"/>
    <m/>
  </r>
  <r>
    <n v="841"/>
    <n v="45"/>
    <x v="1042"/>
    <n v="348"/>
    <d v="2017-01-16T00:00:00"/>
    <b v="1"/>
    <s v="Approved"/>
    <s v="Solex"/>
    <s v="Standard"/>
    <s v="medium"/>
    <s v="medium"/>
    <n v="441.49"/>
    <n v="84.99"/>
    <d v="2001-11-25T00:00:00"/>
    <n v="356.5"/>
    <s v="Female"/>
    <n v="78"/>
    <d v="1989-10-01T00:00:00"/>
    <n v="32.999211424403846"/>
    <s v="Research Nurse"/>
    <s v="Health"/>
    <s v="Mass Customer"/>
    <s v="N"/>
    <s v="Yes"/>
    <n v="9"/>
    <m/>
  </r>
  <r>
    <n v="11046"/>
    <n v="14"/>
    <x v="1043"/>
    <n v="173"/>
    <d v="2017-07-10T00:00:00"/>
    <b v="0"/>
    <s v="Approved"/>
    <s v="Trek Bicycles"/>
    <s v="Standard"/>
    <s v="medium"/>
    <s v="small"/>
    <n v="1386.84"/>
    <n v="1234.29"/>
    <d v="2013-03-12T00:00:00"/>
    <n v="152.54999999999995"/>
    <s v="Male"/>
    <n v="19"/>
    <d v="1960-09-26T00:00:00"/>
    <n v="62.032088137049726"/>
    <s v="Nuclear Power Engineer"/>
    <s v="Manufacturing"/>
    <s v="Mass Customer"/>
    <s v="N"/>
    <s v="Yes"/>
    <n v="9"/>
    <m/>
  </r>
  <r>
    <n v="14666"/>
    <n v="59"/>
    <x v="1043"/>
    <n v="224"/>
    <d v="2017-05-20T00:00:00"/>
    <b v="1"/>
    <s v="Approved"/>
    <s v="Solex"/>
    <s v="Standard"/>
    <s v="medium"/>
    <s v="large"/>
    <n v="1061.56"/>
    <n v="733.58"/>
    <d v="2015-06-17T00:00:00"/>
    <n v="327.9799999999999"/>
    <s v="Male"/>
    <n v="19"/>
    <d v="1960-09-26T00:00:00"/>
    <n v="62.032088137049726"/>
    <s v="Nuclear Power Engineer"/>
    <s v="Manufacturing"/>
    <s v="Mass Customer"/>
    <s v="N"/>
    <s v="Yes"/>
    <n v="9"/>
    <m/>
  </r>
  <r>
    <n v="8628"/>
    <n v="99"/>
    <x v="1043"/>
    <n v="357"/>
    <d v="2017-01-07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19"/>
    <d v="1960-09-26T00:00:00"/>
    <n v="62.032088137049726"/>
    <s v="Nuclear Power Engineer"/>
    <s v="Manufacturing"/>
    <s v="Mass Customer"/>
    <s v="N"/>
    <s v="Yes"/>
    <n v="9"/>
    <m/>
  </r>
  <r>
    <n v="11091"/>
    <n v="93"/>
    <x v="1044"/>
    <n v="38"/>
    <d v="2017-11-22T00:00:00"/>
    <b v="0"/>
    <s v="Approved"/>
    <s v="WeareA2B"/>
    <s v="Standard"/>
    <s v="medium"/>
    <s v="medium"/>
    <n v="1065.03"/>
    <n v="230.09"/>
    <d v="2016-03-29T00:00:00"/>
    <n v="834.93999999999994"/>
    <s v="Female"/>
    <n v="80"/>
    <d v="1994-08-20T00:00:00"/>
    <n v="28.111540191527137"/>
    <s v="Automation Specialist I"/>
    <s v="Manufacturing"/>
    <s v="Affluent Customer"/>
    <s v="N"/>
    <s v="Yes"/>
    <n v="7"/>
    <m/>
  </r>
  <r>
    <n v="7157"/>
    <n v="45"/>
    <x v="1044"/>
    <n v="45"/>
    <d v="2017-11-15T00:00:00"/>
    <b v="1"/>
    <s v="Approved"/>
    <s v="Solex"/>
    <s v="Standard"/>
    <s v="medium"/>
    <s v="medium"/>
    <n v="441.49"/>
    <n v="84.99"/>
    <d v="2014-07-28T00:00:00"/>
    <n v="356.5"/>
    <s v="Female"/>
    <n v="80"/>
    <d v="1994-08-20T00:00:00"/>
    <n v="28.111540191527137"/>
    <s v="Automation Specialist I"/>
    <s v="Manufacturing"/>
    <s v="Affluent Customer"/>
    <s v="N"/>
    <s v="Yes"/>
    <n v="7"/>
    <m/>
  </r>
  <r>
    <n v="8719"/>
    <n v="13"/>
    <x v="1044"/>
    <n v="123"/>
    <d v="2017-08-29T00:00:00"/>
    <b v="1"/>
    <s v="Approved"/>
    <s v="Solex"/>
    <s v="Standard"/>
    <s v="medium"/>
    <s v="medium"/>
    <n v="1163.8900000000001"/>
    <n v="589.27"/>
    <d v="1996-04-05T00:00:00"/>
    <n v="574.62000000000012"/>
    <s v="Female"/>
    <n v="80"/>
    <d v="1994-08-20T00:00:00"/>
    <n v="28.111540191527137"/>
    <s v="Automation Specialist I"/>
    <s v="Manufacturing"/>
    <s v="Affluent Customer"/>
    <s v="N"/>
    <s v="Yes"/>
    <n v="7"/>
    <m/>
  </r>
  <r>
    <n v="1380"/>
    <n v="76"/>
    <x v="1044"/>
    <n v="211"/>
    <d v="2017-06-02T00:00:00"/>
    <b v="0"/>
    <s v="Approved"/>
    <s v="WeareA2B"/>
    <s v="Standard"/>
    <s v="low"/>
    <s v="medium"/>
    <n v="642.30999999999995"/>
    <n v="513.85"/>
    <d v="2015-08-10T00:00:00"/>
    <n v="128.45999999999992"/>
    <s v="Female"/>
    <n v="80"/>
    <d v="1994-08-20T00:00:00"/>
    <n v="28.111540191527137"/>
    <s v="Automation Specialist I"/>
    <s v="Manufacturing"/>
    <s v="Affluent Customer"/>
    <s v="N"/>
    <s v="Yes"/>
    <n v="7"/>
    <m/>
  </r>
  <r>
    <n v="18618"/>
    <n v="79"/>
    <x v="1044"/>
    <n v="223"/>
    <d v="2017-05-21T00:00:00"/>
    <b v="0"/>
    <s v="Approved"/>
    <s v="Norco Bicycles"/>
    <s v="Standard"/>
    <s v="medium"/>
    <s v="medium"/>
    <n v="1555.58"/>
    <n v="818.01"/>
    <d v="2004-12-18T00:00:00"/>
    <n v="737.56999999999994"/>
    <s v="Female"/>
    <n v="80"/>
    <d v="1994-08-20T00:00:00"/>
    <n v="28.111540191527137"/>
    <s v="Automation Specialist I"/>
    <s v="Manufacturing"/>
    <s v="Affluent Customer"/>
    <s v="N"/>
    <s v="Yes"/>
    <n v="7"/>
    <m/>
  </r>
  <r>
    <n v="2391"/>
    <n v="2"/>
    <x v="1045"/>
    <n v="34"/>
    <d v="2017-11-26T00:00:00"/>
    <b v="0"/>
    <s v="Approved"/>
    <s v="Giant Bicycles"/>
    <s v="Road"/>
    <s v="low"/>
    <s v="small"/>
    <n v="590.26"/>
    <n v="525.33000000000004"/>
    <d v="2010-11-05T00:00:00"/>
    <n v="64.92999999999995"/>
    <s v="Male"/>
    <n v="15"/>
    <d v="1964-01-14T00:00:00"/>
    <n v="58.730718274036029"/>
    <s v="Biostatistician IV"/>
    <s v="Health"/>
    <s v="High Net Worth"/>
    <s v="N"/>
    <s v="No"/>
    <n v="18"/>
    <m/>
  </r>
  <r>
    <n v="14000"/>
    <n v="11"/>
    <x v="1045"/>
    <n v="151"/>
    <d v="2017-08-01T00:00:00"/>
    <b v="0"/>
    <s v="Approved"/>
    <s v="Trek Bicycles"/>
    <s v="Standard"/>
    <s v="medium"/>
    <s v="small"/>
    <n v="1775.81"/>
    <n v="1580.47"/>
    <d v="2010-05-05T00:00:00"/>
    <n v="195.33999999999992"/>
    <s v="Male"/>
    <n v="15"/>
    <d v="1964-01-14T00:00:00"/>
    <n v="58.730718274036029"/>
    <s v="Biostatistician IV"/>
    <s v="Health"/>
    <s v="High Net Worth"/>
    <s v="N"/>
    <s v="No"/>
    <n v="18"/>
    <m/>
  </r>
  <r>
    <n v="4517"/>
    <n v="15"/>
    <x v="1045"/>
    <n v="162"/>
    <d v="2017-07-21T00:00:00"/>
    <b v="0"/>
    <s v="Approved"/>
    <s v="WeareA2B"/>
    <s v="Standard"/>
    <s v="medium"/>
    <s v="medium"/>
    <n v="1292.8399999999999"/>
    <n v="13.44"/>
    <d v="2009-04-12T00:00:00"/>
    <n v="1279.3999999999999"/>
    <s v="Male"/>
    <n v="15"/>
    <d v="1964-01-14T00:00:00"/>
    <n v="58.730718274036029"/>
    <s v="Biostatistician IV"/>
    <s v="Health"/>
    <s v="High Net Worth"/>
    <s v="N"/>
    <s v="No"/>
    <n v="18"/>
    <m/>
  </r>
  <r>
    <n v="8533"/>
    <n v="53"/>
    <x v="1045"/>
    <n v="163"/>
    <d v="2017-07-20T00:00:00"/>
    <b v="1"/>
    <s v="Approved"/>
    <s v="Giant Bicycles"/>
    <s v="Standard"/>
    <s v="high"/>
    <s v="medium"/>
    <n v="1274.93"/>
    <n v="764.96"/>
    <d v="2007-08-04T00:00:00"/>
    <n v="509.97"/>
    <s v="Male"/>
    <n v="15"/>
    <d v="1964-01-14T00:00:00"/>
    <n v="58.730718274036029"/>
    <s v="Biostatistician IV"/>
    <s v="Health"/>
    <s v="High Net Worth"/>
    <s v="N"/>
    <s v="No"/>
    <n v="18"/>
    <m/>
  </r>
  <r>
    <n v="2718"/>
    <n v="0"/>
    <x v="1045"/>
    <n v="256"/>
    <d v="2017-04-18T00:00:00"/>
    <b v="1"/>
    <s v="Approved"/>
    <s v="Norco Bicycles"/>
    <s v="Standard"/>
    <s v="medium"/>
    <s v="medium"/>
    <n v="360.4"/>
    <n v="270.3"/>
    <d v="2016-12-06T00:00:00"/>
    <n v="90.099999999999966"/>
    <s v="Male"/>
    <n v="15"/>
    <d v="1964-01-14T00:00:00"/>
    <n v="58.730718274036029"/>
    <s v="Biostatistician IV"/>
    <s v="Health"/>
    <s v="High Net Worth"/>
    <s v="N"/>
    <s v="No"/>
    <n v="18"/>
    <m/>
  </r>
  <r>
    <n v="11056"/>
    <n v="0"/>
    <x v="1045"/>
    <n v="263"/>
    <d v="2017-04-11T00:00:00"/>
    <b v="1"/>
    <s v="Approved"/>
    <s v="WeareA2B"/>
    <s v="Standard"/>
    <s v="medium"/>
    <s v="small"/>
    <n v="175.89"/>
    <n v="131.91999999999999"/>
    <d v="2003-02-16T00:00:00"/>
    <n v="43.97"/>
    <s v="Male"/>
    <n v="15"/>
    <d v="1964-01-14T00:00:00"/>
    <n v="58.730718274036029"/>
    <s v="Biostatistician IV"/>
    <s v="Health"/>
    <s v="High Net Worth"/>
    <s v="N"/>
    <s v="No"/>
    <n v="18"/>
    <m/>
  </r>
  <r>
    <n v="11004"/>
    <n v="97"/>
    <x v="1046"/>
    <n v="76"/>
    <d v="2017-10-15T00:00:00"/>
    <b v="0"/>
    <s v="Approved"/>
    <s v="Solex"/>
    <s v="Standard"/>
    <s v="medium"/>
    <s v="large"/>
    <n v="202.62"/>
    <n v="151.96"/>
    <d v="2016-03-29T00:00:00"/>
    <n v="50.66"/>
    <s v="Female"/>
    <n v="3"/>
    <d v="1986-10-26T00:00:00"/>
    <n v="35.933457999746317"/>
    <s v="Staff Scientist"/>
    <s v="n/a"/>
    <s v="Affluent Customer"/>
    <s v="N"/>
    <s v="Yes"/>
    <n v="21"/>
    <m/>
  </r>
  <r>
    <n v="848"/>
    <n v="38"/>
    <x v="1046"/>
    <n v="124"/>
    <d v="2017-08-28T00:00:00"/>
    <b v="1"/>
    <s v="Approved"/>
    <s v="Solex"/>
    <s v="Standard"/>
    <s v="medium"/>
    <s v="medium"/>
    <n v="1577.53"/>
    <n v="826.51"/>
    <d v="2008-03-19T00:00:00"/>
    <n v="751.02"/>
    <s v="Female"/>
    <n v="3"/>
    <d v="1986-10-26T00:00:00"/>
    <n v="35.933457999746317"/>
    <s v="Staff Scientist"/>
    <s v="n/a"/>
    <s v="Affluent Customer"/>
    <s v="N"/>
    <s v="Yes"/>
    <n v="21"/>
    <m/>
  </r>
  <r>
    <n v="4326"/>
    <n v="48"/>
    <x v="1046"/>
    <n v="171"/>
    <d v="2017-07-12T00:00:00"/>
    <b v="1"/>
    <s v="Approved"/>
    <s v="WeareA2B"/>
    <s v="Standard"/>
    <s v="medium"/>
    <s v="medium"/>
    <n v="1762.96"/>
    <n v="950.52"/>
    <d v="2012-04-10T00:00:00"/>
    <n v="812.44"/>
    <s v="Female"/>
    <n v="3"/>
    <d v="1986-10-26T00:00:00"/>
    <n v="35.933457999746317"/>
    <s v="Staff Scientist"/>
    <s v="n/a"/>
    <s v="Affluent Customer"/>
    <s v="N"/>
    <s v="Yes"/>
    <n v="21"/>
    <m/>
  </r>
  <r>
    <n v="11363"/>
    <n v="9"/>
    <x v="1046"/>
    <n v="247"/>
    <d v="2017-04-27T00:00:00"/>
    <b v="1"/>
    <s v="Approved"/>
    <s v="OHM Cycles"/>
    <s v="Road"/>
    <s v="medium"/>
    <s v="medium"/>
    <n v="742.54"/>
    <n v="667.4"/>
    <d v="2005-12-07T00:00:00"/>
    <n v="75.139999999999986"/>
    <s v="Female"/>
    <n v="3"/>
    <d v="1986-10-26T00:00:00"/>
    <n v="35.933457999746317"/>
    <s v="Staff Scientist"/>
    <s v="n/a"/>
    <s v="Affluent Customer"/>
    <s v="N"/>
    <s v="Yes"/>
    <n v="21"/>
    <m/>
  </r>
  <r>
    <n v="9825"/>
    <n v="77"/>
    <x v="1046"/>
    <n v="296"/>
    <d v="2017-03-09T00:00:00"/>
    <b v="0"/>
    <s v="Approved"/>
    <s v="Norco Bicycles"/>
    <s v="Road"/>
    <s v="medium"/>
    <s v="large"/>
    <n v="1240.31"/>
    <n v="795.1"/>
    <d v="2004-12-18T00:00:00"/>
    <n v="445.20999999999992"/>
    <s v="Female"/>
    <n v="3"/>
    <d v="1986-10-26T00:00:00"/>
    <n v="35.933457999746317"/>
    <s v="Staff Scientist"/>
    <s v="n/a"/>
    <s v="Affluent Customer"/>
    <s v="N"/>
    <s v="Yes"/>
    <n v="21"/>
    <m/>
  </r>
  <r>
    <n v="6177"/>
    <n v="50"/>
    <x v="1046"/>
    <n v="338"/>
    <d v="2017-01-26T00:00:00"/>
    <b v="0"/>
    <s v="Approved"/>
    <s v="WeareA2B"/>
    <s v="Standard"/>
    <s v="medium"/>
    <s v="small"/>
    <n v="175.89"/>
    <n v="131.91999999999999"/>
    <d v="1997-10-04T00:00:00"/>
    <n v="43.97"/>
    <s v="Female"/>
    <n v="3"/>
    <d v="1986-10-26T00:00:00"/>
    <n v="35.933457999746317"/>
    <s v="Staff Scientist"/>
    <s v="n/a"/>
    <s v="Affluent Customer"/>
    <s v="N"/>
    <s v="Yes"/>
    <n v="21"/>
    <m/>
  </r>
  <r>
    <n v="8992"/>
    <n v="26"/>
    <x v="1047"/>
    <n v="78"/>
    <d v="2017-10-13T00:00:00"/>
    <b v="1"/>
    <s v="Approved"/>
    <s v="WeareA2B"/>
    <s v="Standard"/>
    <s v="medium"/>
    <s v="medium"/>
    <n v="1992.93"/>
    <n v="762.63"/>
    <d v="2006-11-10T00:00:00"/>
    <n v="1230.3000000000002"/>
    <s v="Male"/>
    <n v="1"/>
    <d v="1968-10-10T00:00:00"/>
    <n v="53.988252520611375"/>
    <s v="GIS Technical Architect"/>
    <s v="Health"/>
    <s v="Mass Customer"/>
    <s v="N"/>
    <s v="Yes"/>
    <n v="12"/>
    <m/>
  </r>
  <r>
    <n v="5562"/>
    <n v="5"/>
    <x v="1048"/>
    <m/>
    <d v="2017-12-06T00:00:00"/>
    <m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</r>
  <r>
    <n v="3322"/>
    <n v="64"/>
    <x v="1047"/>
    <n v="258"/>
    <d v="2017-04-16T00:00:00"/>
    <b v="1"/>
    <s v="Approved"/>
    <s v="Trek Bicycles"/>
    <s v="Standard"/>
    <s v="medium"/>
    <s v="large"/>
    <n v="1469.44"/>
    <n v="596.54999999999995"/>
    <d v="2010-11-05T00:00:00"/>
    <n v="872.8900000000001"/>
    <s v="Male"/>
    <n v="1"/>
    <d v="1968-10-10T00:00:00"/>
    <n v="53.988252520611375"/>
    <s v="GIS Technical Architect"/>
    <s v="Health"/>
    <s v="Mass Customer"/>
    <s v="N"/>
    <s v="Yes"/>
    <n v="12"/>
    <m/>
  </r>
  <r>
    <n v="8863"/>
    <n v="28"/>
    <x v="1047"/>
    <n v="298"/>
    <d v="2017-03-07T00:00:00"/>
    <b v="0"/>
    <s v="Approved"/>
    <s v="Norco Bicycles"/>
    <s v="Standard"/>
    <s v="medium"/>
    <s v="small"/>
    <n v="1216.1400000000001"/>
    <n v="1082.3599999999999"/>
    <d v="2003-03-18T00:00:00"/>
    <n v="133.7800000000002"/>
    <s v="Male"/>
    <n v="1"/>
    <d v="1968-10-10T00:00:00"/>
    <n v="53.988252520611375"/>
    <s v="GIS Technical Architect"/>
    <s v="Health"/>
    <s v="Mass Customer"/>
    <s v="N"/>
    <s v="Yes"/>
    <n v="12"/>
    <m/>
  </r>
  <r>
    <n v="12532"/>
    <n v="54"/>
    <x v="1047"/>
    <n v="315"/>
    <d v="2017-02-18T00:00:00"/>
    <b v="1"/>
    <s v="Approved"/>
    <s v="WeareA2B"/>
    <s v="Standard"/>
    <s v="medium"/>
    <s v="medium"/>
    <n v="1292.8399999999999"/>
    <n v="13.44"/>
    <d v="1993-07-20T00:00:00"/>
    <n v="1279.3999999999999"/>
    <s v="Male"/>
    <n v="1"/>
    <d v="1968-10-10T00:00:00"/>
    <n v="53.988252520611375"/>
    <s v="GIS Technical Architect"/>
    <s v="Health"/>
    <s v="Mass Customer"/>
    <s v="N"/>
    <s v="Yes"/>
    <n v="12"/>
    <m/>
  </r>
  <r>
    <n v="11340"/>
    <n v="79"/>
    <x v="916"/>
    <n v="64"/>
    <d v="2017-10-27T00:00:00"/>
    <b v="0"/>
    <s v="Approved"/>
    <s v="Norco Bicycles"/>
    <s v="Standard"/>
    <s v="medium"/>
    <s v="medium"/>
    <n v="1555.58"/>
    <n v="818.01"/>
    <d v="2007-08-04T00:00:00"/>
    <n v="737.56999999999994"/>
    <s v="Female"/>
    <n v="73"/>
    <d v="1986-08-10T00:00:00"/>
    <n v="36.144416903855905"/>
    <s v="Assistant Manager"/>
    <s v="Financial Services"/>
    <s v="Mass Customer"/>
    <s v="N"/>
    <s v="No"/>
    <n v="6"/>
    <m/>
  </r>
  <r>
    <n v="2061"/>
    <n v="5"/>
    <x v="916"/>
    <n v="237"/>
    <d v="2017-05-07T00:00:00"/>
    <b v="0"/>
    <s v="Approved"/>
    <s v="Trek Bicycles"/>
    <s v="Mountain"/>
    <s v="low"/>
    <s v="medium"/>
    <n v="574.64"/>
    <n v="459.71"/>
    <d v="2004-08-07T00:00:00"/>
    <n v="114.93"/>
    <s v="Female"/>
    <n v="73"/>
    <d v="1986-08-10T00:00:00"/>
    <n v="36.144416903855905"/>
    <s v="Assistant Manager"/>
    <s v="Financial Services"/>
    <s v="Mass Customer"/>
    <s v="N"/>
    <s v="No"/>
    <n v="6"/>
    <m/>
  </r>
  <r>
    <n v="11776"/>
    <n v="16"/>
    <x v="916"/>
    <n v="329"/>
    <d v="2017-02-04T00:00:00"/>
    <b v="1"/>
    <s v="Approved"/>
    <s v="Norco Bicycles"/>
    <s v="Standard"/>
    <s v="high"/>
    <s v="small"/>
    <n v="1661.92"/>
    <n v="1479.11"/>
    <d v="1992-10-11T00:00:00"/>
    <n v="182.81000000000017"/>
    <s v="Female"/>
    <n v="73"/>
    <d v="1986-08-10T00:00:00"/>
    <n v="36.144416903855905"/>
    <s v="Assistant Manager"/>
    <s v="Financial Services"/>
    <s v="Mass Customer"/>
    <s v="N"/>
    <s v="No"/>
    <n v="6"/>
    <m/>
  </r>
  <r>
    <n v="3485"/>
    <n v="31"/>
    <x v="1049"/>
    <n v="2"/>
    <d v="2017-12-28T00:00:00"/>
    <b v="0"/>
    <s v="Approved"/>
    <s v="WeareA2B"/>
    <s v="Standard"/>
    <s v="medium"/>
    <s v="medium"/>
    <n v="752.64"/>
    <n v="205.36"/>
    <d v="1997-08-25T00:00:00"/>
    <n v="547.28"/>
    <s v="Male"/>
    <n v="49"/>
    <d v="1977-09-07T00:00:00"/>
    <n v="45.073184027460691"/>
    <s v="VP Product Management"/>
    <s v="n/a"/>
    <s v="High Net Worth"/>
    <s v="N"/>
    <s v="Yes"/>
    <n v="17"/>
    <m/>
  </r>
  <r>
    <n v="19530"/>
    <n v="0"/>
    <x v="1049"/>
    <n v="12"/>
    <d v="2017-12-18T00:00:00"/>
    <b v="1"/>
    <s v="Approved"/>
    <s v="Solex"/>
    <s v="Standard"/>
    <s v="medium"/>
    <s v="medium"/>
    <n v="100.35"/>
    <n v="75.260000000000005"/>
    <d v="1999-07-26T00:00:00"/>
    <n v="25.089999999999989"/>
    <s v="Male"/>
    <n v="49"/>
    <d v="1977-09-07T00:00:00"/>
    <n v="45.073184027460691"/>
    <s v="VP Product Management"/>
    <s v="n/a"/>
    <s v="High Net Worth"/>
    <s v="N"/>
    <s v="Yes"/>
    <n v="17"/>
    <m/>
  </r>
  <r>
    <n v="10239"/>
    <n v="89"/>
    <x v="1049"/>
    <n v="97"/>
    <d v="2017-09-24T00:00:00"/>
    <b v="1"/>
    <s v="Approved"/>
    <s v="Giant Bicycles"/>
    <s v="Standard"/>
    <s v="medium"/>
    <s v="large"/>
    <n v="1812.75"/>
    <n v="582.48"/>
    <d v="2011-05-09T00:00:00"/>
    <n v="1230.27"/>
    <s v="Male"/>
    <n v="49"/>
    <d v="1977-09-07T00:00:00"/>
    <n v="45.073184027460691"/>
    <s v="VP Product Management"/>
    <s v="n/a"/>
    <s v="High Net Worth"/>
    <s v="N"/>
    <s v="Yes"/>
    <n v="17"/>
    <m/>
  </r>
  <r>
    <n v="19297"/>
    <n v="0"/>
    <x v="1049"/>
    <n v="173"/>
    <d v="2017-07-10T00:00:00"/>
    <b v="1"/>
    <s v="Approved"/>
    <s v="Solex"/>
    <s v="Road"/>
    <s v="medium"/>
    <s v="medium"/>
    <n v="416.98"/>
    <n v="312.74"/>
    <d v="2014-07-28T00:00:00"/>
    <n v="104.24000000000001"/>
    <s v="Male"/>
    <n v="49"/>
    <d v="1977-09-07T00:00:00"/>
    <n v="45.073184027460691"/>
    <s v="VP Product Management"/>
    <s v="n/a"/>
    <s v="High Net Worth"/>
    <s v="N"/>
    <s v="Yes"/>
    <n v="17"/>
    <m/>
  </r>
  <r>
    <n v="6234"/>
    <n v="0"/>
    <x v="1049"/>
    <n v="188"/>
    <d v="2017-06-25T00:00:00"/>
    <b v="0"/>
    <s v="Approved"/>
    <s v="OHM Cycles"/>
    <s v="Standard"/>
    <s v="high"/>
    <s v="medium"/>
    <n v="227.88"/>
    <n v="136.72999999999999"/>
    <d v="2007-08-04T00:00:00"/>
    <n v="91.15"/>
    <s v="Male"/>
    <n v="49"/>
    <d v="1977-09-07T00:00:00"/>
    <n v="45.073184027460691"/>
    <s v="VP Product Management"/>
    <s v="n/a"/>
    <s v="High Net Worth"/>
    <s v="N"/>
    <s v="Yes"/>
    <n v="17"/>
    <m/>
  </r>
  <r>
    <n v="5845"/>
    <n v="64"/>
    <x v="1049"/>
    <n v="196"/>
    <d v="2017-06-17T00:00:00"/>
    <b v="1"/>
    <s v="Approved"/>
    <s v="Giant Bicycles"/>
    <s v="Standard"/>
    <s v="high"/>
    <s v="small"/>
    <n v="1977.36"/>
    <n v="1759.85"/>
    <d v="1998-12-17T00:00:00"/>
    <n v="217.51"/>
    <s v="Male"/>
    <n v="49"/>
    <d v="1977-09-07T00:00:00"/>
    <n v="45.073184027460691"/>
    <s v="VP Product Management"/>
    <s v="n/a"/>
    <s v="High Net Worth"/>
    <s v="N"/>
    <s v="Yes"/>
    <n v="17"/>
    <m/>
  </r>
  <r>
    <n v="5575"/>
    <n v="31"/>
    <x v="1050"/>
    <m/>
    <d v="2017-02-05T00:00:00"/>
    <m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</r>
  <r>
    <n v="12184"/>
    <n v="91"/>
    <x v="1049"/>
    <n v="272"/>
    <d v="2017-04-02T00:00:00"/>
    <b v="1"/>
    <s v="Approved"/>
    <s v="WeareA2B"/>
    <s v="Standard"/>
    <s v="low"/>
    <s v="medium"/>
    <n v="642.30999999999995"/>
    <n v="513.85"/>
    <d v="2003-09-09T00:00:00"/>
    <n v="128.45999999999992"/>
    <s v="Male"/>
    <n v="49"/>
    <d v="1977-09-07T00:00:00"/>
    <n v="45.073184027460691"/>
    <s v="VP Product Management"/>
    <s v="n/a"/>
    <s v="High Net Worth"/>
    <s v="N"/>
    <s v="Yes"/>
    <n v="17"/>
    <m/>
  </r>
  <r>
    <n v="16866"/>
    <n v="19"/>
    <x v="1051"/>
    <n v="60"/>
    <d v="2017-10-31T00:00:00"/>
    <b v="1"/>
    <s v="Approved"/>
    <s v="Trek Bicycles"/>
    <s v="Mountain"/>
    <s v="low"/>
    <s v="medium"/>
    <n v="574.64"/>
    <n v="459.71"/>
    <d v="2004-09-28T00:00:00"/>
    <n v="114.93"/>
    <s v="Female"/>
    <n v="56"/>
    <d v="1968-07-28T00:00:00"/>
    <n v="54.190992246321656"/>
    <s v="Budget/Accounting Analyst I"/>
    <s v="n/a"/>
    <s v="High Net Worth"/>
    <s v="N"/>
    <s v="Yes"/>
    <n v="16"/>
    <m/>
  </r>
  <r>
    <n v="2449"/>
    <n v="99"/>
    <x v="1051"/>
    <n v="77"/>
    <d v="2017-10-14T00:00:00"/>
    <b v="0"/>
    <s v="Approved"/>
    <s v="Trek Bicycles"/>
    <s v="Road"/>
    <s v="low"/>
    <s v="small"/>
    <n v="1720.7"/>
    <n v="1531.42"/>
    <d v="2012-04-10T00:00:00"/>
    <n v="189.27999999999997"/>
    <s v="Female"/>
    <n v="56"/>
    <d v="1968-07-28T00:00:00"/>
    <n v="54.190992246321656"/>
    <s v="Budget/Accounting Analyst I"/>
    <s v="n/a"/>
    <s v="High Net Worth"/>
    <s v="N"/>
    <s v="Yes"/>
    <n v="16"/>
    <m/>
  </r>
  <r>
    <n v="19042"/>
    <n v="0"/>
    <x v="1051"/>
    <n v="89"/>
    <d v="2017-10-02T00:00:00"/>
    <b v="0"/>
    <s v="Approved"/>
    <s v="Norco Bicycles"/>
    <s v="Standard"/>
    <s v="low"/>
    <s v="medium"/>
    <n v="363.01"/>
    <n v="290.41000000000003"/>
    <d v="1999-07-26T00:00:00"/>
    <n v="72.599999999999966"/>
    <s v="Female"/>
    <n v="56"/>
    <d v="1968-07-28T00:00:00"/>
    <n v="54.190992246321656"/>
    <s v="Budget/Accounting Analyst I"/>
    <s v="n/a"/>
    <s v="High Net Worth"/>
    <s v="N"/>
    <s v="Yes"/>
    <n v="16"/>
    <m/>
  </r>
  <r>
    <n v="14288"/>
    <n v="21"/>
    <x v="1051"/>
    <n v="91"/>
    <d v="2017-09-30T00:00:00"/>
    <b v="1"/>
    <s v="Approved"/>
    <s v="WeareA2B"/>
    <s v="Touring"/>
    <s v="medium"/>
    <s v="medium"/>
    <n v="1466.68"/>
    <n v="363.25"/>
    <d v="1994-09-09T00:00:00"/>
    <n v="1103.43"/>
    <s v="Female"/>
    <n v="56"/>
    <d v="1968-07-28T00:00:00"/>
    <n v="54.190992246321656"/>
    <s v="Budget/Accounting Analyst I"/>
    <s v="n/a"/>
    <s v="High Net Worth"/>
    <s v="N"/>
    <s v="Yes"/>
    <n v="16"/>
    <m/>
  </r>
  <r>
    <n v="2733"/>
    <n v="0"/>
    <x v="1051"/>
    <n v="108"/>
    <d v="2017-09-13T00:00:00"/>
    <b v="0"/>
    <s v="Approved"/>
    <s v="OHM Cycles"/>
    <s v="Standard"/>
    <s v="high"/>
    <s v="medium"/>
    <n v="227.88"/>
    <n v="136.72999999999999"/>
    <d v="2004-09-28T00:00:00"/>
    <n v="91.15"/>
    <s v="Female"/>
    <n v="56"/>
    <d v="1968-07-28T00:00:00"/>
    <n v="54.190992246321656"/>
    <s v="Budget/Accounting Analyst I"/>
    <s v="n/a"/>
    <s v="High Net Worth"/>
    <s v="N"/>
    <s v="Yes"/>
    <n v="16"/>
    <m/>
  </r>
  <r>
    <n v="12997"/>
    <n v="50"/>
    <x v="1051"/>
    <n v="172"/>
    <d v="2017-07-11T00:00:00"/>
    <b v="0"/>
    <s v="Approved"/>
    <s v="Giant Bicycles"/>
    <s v="Standard"/>
    <s v="medium"/>
    <s v="medium"/>
    <n v="642.70000000000005"/>
    <n v="211.37"/>
    <d v="2003-03-18T00:00:00"/>
    <n v="431.33000000000004"/>
    <s v="Female"/>
    <n v="56"/>
    <d v="1968-07-28T00:00:00"/>
    <n v="54.190992246321656"/>
    <s v="Budget/Accounting Analyst I"/>
    <s v="n/a"/>
    <s v="High Net Worth"/>
    <s v="N"/>
    <s v="Yes"/>
    <n v="16"/>
    <m/>
  </r>
  <r>
    <n v="9082"/>
    <n v="66"/>
    <x v="1051"/>
    <n v="179"/>
    <d v="2017-07-04T00:00:00"/>
    <b v="1"/>
    <s v="Approved"/>
    <s v="Solex"/>
    <s v="Standard"/>
    <s v="medium"/>
    <s v="medium"/>
    <n v="1163.8900000000001"/>
    <n v="589.27"/>
    <d v="1994-09-09T00:00:00"/>
    <n v="574.62000000000012"/>
    <s v="Female"/>
    <n v="56"/>
    <d v="1968-07-28T00:00:00"/>
    <n v="54.190992246321656"/>
    <s v="Budget/Accounting Analyst I"/>
    <s v="n/a"/>
    <s v="High Net Worth"/>
    <s v="N"/>
    <s v="Yes"/>
    <n v="16"/>
    <m/>
  </r>
  <r>
    <n v="10252"/>
    <n v="40"/>
    <x v="1051"/>
    <n v="182"/>
    <d v="2017-07-01T00:00:00"/>
    <b v="1"/>
    <s v="Approved"/>
    <s v="Trek Bicycles"/>
    <s v="Road"/>
    <s v="medium"/>
    <s v="large"/>
    <n v="1894.19"/>
    <n v="598.76"/>
    <d v="1998-12-17T00:00:00"/>
    <n v="1295.43"/>
    <s v="Female"/>
    <n v="56"/>
    <d v="1968-07-28T00:00:00"/>
    <n v="54.190992246321656"/>
    <s v="Budget/Accounting Analyst I"/>
    <s v="n/a"/>
    <s v="High Net Worth"/>
    <s v="N"/>
    <s v="Yes"/>
    <n v="16"/>
    <m/>
  </r>
  <r>
    <n v="16515"/>
    <n v="41"/>
    <x v="1051"/>
    <n v="276"/>
    <d v="2017-03-29T00:00:00"/>
    <b v="1"/>
    <s v="Approved"/>
    <s v="Norco Bicycles"/>
    <s v="Standard"/>
    <s v="low"/>
    <s v="medium"/>
    <n v="958.74"/>
    <n v="748.9"/>
    <d v="1993-07-15T00:00:00"/>
    <n v="209.84000000000003"/>
    <s v="Female"/>
    <n v="56"/>
    <d v="1968-07-28T00:00:00"/>
    <n v="54.190992246321656"/>
    <s v="Budget/Accounting Analyst I"/>
    <s v="n/a"/>
    <s v="High Net Worth"/>
    <s v="N"/>
    <s v="Yes"/>
    <n v="16"/>
    <m/>
  </r>
  <r>
    <n v="7936"/>
    <n v="59"/>
    <x v="1051"/>
    <n v="280"/>
    <d v="2017-03-25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56"/>
    <d v="1968-07-28T00:00:00"/>
    <n v="54.190992246321656"/>
    <s v="Budget/Accounting Analyst I"/>
    <s v="n/a"/>
    <s v="High Net Worth"/>
    <s v="N"/>
    <s v="Yes"/>
    <n v="16"/>
    <m/>
  </r>
  <r>
    <n v="6732"/>
    <n v="58"/>
    <x v="1051"/>
    <n v="293"/>
    <d v="2017-03-12T00:00:00"/>
    <b v="1"/>
    <s v="Approved"/>
    <s v="OHM Cycles"/>
    <s v="Road"/>
    <s v="medium"/>
    <s v="medium"/>
    <n v="1280.28"/>
    <n v="829.51"/>
    <d v="2009-04-12T00:00:00"/>
    <n v="450.77"/>
    <s v="Female"/>
    <n v="56"/>
    <d v="1968-07-28T00:00:00"/>
    <n v="54.190992246321656"/>
    <s v="Budget/Accounting Analyst I"/>
    <s v="n/a"/>
    <s v="High Net Worth"/>
    <s v="N"/>
    <s v="Yes"/>
    <n v="16"/>
    <m/>
  </r>
  <r>
    <n v="14507"/>
    <n v="0"/>
    <x v="1051"/>
    <n v="348"/>
    <d v="2017-01-16T00:00:00"/>
    <b v="0"/>
    <s v="Approved"/>
    <s v="Norco Bicycles"/>
    <s v="Standard"/>
    <s v="medium"/>
    <s v="medium"/>
    <n v="360.4"/>
    <n v="270.3"/>
    <d v="2006-05-22T00:00:00"/>
    <n v="90.099999999999966"/>
    <s v="Female"/>
    <n v="56"/>
    <d v="1968-07-28T00:00:00"/>
    <n v="54.190992246321656"/>
    <s v="Budget/Accounting Analyst I"/>
    <s v="n/a"/>
    <s v="High Net Worth"/>
    <s v="N"/>
    <s v="Yes"/>
    <n v="16"/>
    <m/>
  </r>
  <r>
    <n v="18326"/>
    <n v="25"/>
    <x v="1052"/>
    <n v="1"/>
    <d v="2017-12-29T00:00:00"/>
    <b v="1"/>
    <s v="Approved"/>
    <s v="OHM Cycles"/>
    <s v="Standard"/>
    <s v="high"/>
    <s v="medium"/>
    <n v="2005.66"/>
    <n v="1203.4000000000001"/>
    <d v="2012-04-10T00:00:00"/>
    <n v="802.26"/>
    <s v="Female"/>
    <n v="35"/>
    <d v="1994-01-24T00:00:00"/>
    <n v="28.681403205542878"/>
    <s v="Assistant Professor"/>
    <s v="Financial Services"/>
    <s v="High Net Worth"/>
    <s v="N"/>
    <s v="No"/>
    <n v="6"/>
    <m/>
  </r>
  <r>
    <n v="4166"/>
    <n v="70"/>
    <x v="1052"/>
    <n v="131"/>
    <d v="2017-08-21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35"/>
    <d v="1994-01-24T00:00:00"/>
    <n v="28.681403205542878"/>
    <s v="Assistant Professor"/>
    <s v="Financial Services"/>
    <s v="High Net Worth"/>
    <s v="N"/>
    <s v="No"/>
    <n v="6"/>
    <m/>
  </r>
  <r>
    <n v="600"/>
    <n v="0"/>
    <x v="1052"/>
    <n v="189"/>
    <d v="2017-06-24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35"/>
    <d v="1994-01-24T00:00:00"/>
    <n v="28.681403205542878"/>
    <s v="Assistant Professor"/>
    <s v="Financial Services"/>
    <s v="High Net Worth"/>
    <s v="N"/>
    <s v="No"/>
    <n v="6"/>
    <m/>
  </r>
  <r>
    <n v="15893"/>
    <n v="6"/>
    <x v="1052"/>
    <n v="232"/>
    <d v="2017-05-12T00:00:00"/>
    <b v="0"/>
    <s v="Approved"/>
    <s v="Solex"/>
    <s v="Standard"/>
    <s v="high"/>
    <s v="medium"/>
    <n v="748.17"/>
    <n v="448.9"/>
    <d v="1991-11-10T00:00:00"/>
    <n v="299.27"/>
    <s v="Female"/>
    <n v="35"/>
    <d v="1994-01-24T00:00:00"/>
    <n v="28.681403205542878"/>
    <s v="Assistant Professor"/>
    <s v="Financial Services"/>
    <s v="High Net Worth"/>
    <s v="N"/>
    <s v="No"/>
    <n v="6"/>
    <m/>
  </r>
  <r>
    <n v="3649"/>
    <n v="0"/>
    <x v="1052"/>
    <n v="308"/>
    <d v="2017-02-25T00:00:00"/>
    <b v="1"/>
    <s v="Approved"/>
    <s v="OHM Cycles"/>
    <s v="Standard"/>
    <s v="low"/>
    <s v="medium"/>
    <n v="71.16"/>
    <n v="56.93"/>
    <d v="2015-06-17T00:00:00"/>
    <n v="14.229999999999997"/>
    <s v="Female"/>
    <n v="35"/>
    <d v="1994-01-24T00:00:00"/>
    <n v="28.681403205542878"/>
    <s v="Assistant Professor"/>
    <s v="Financial Services"/>
    <s v="High Net Worth"/>
    <s v="N"/>
    <s v="No"/>
    <n v="6"/>
    <m/>
  </r>
  <r>
    <n v="15644"/>
    <n v="66"/>
    <x v="1053"/>
    <n v="60"/>
    <d v="2017-10-31T00:00:00"/>
    <b v="1"/>
    <s v="Approved"/>
    <s v="Solex"/>
    <s v="Standard"/>
    <s v="medium"/>
    <s v="medium"/>
    <n v="1163.8900000000001"/>
    <n v="589.27"/>
    <d v="2003-08-05T00:00:00"/>
    <n v="574.62000000000012"/>
    <s v="Female"/>
    <n v="86"/>
    <d v="1997-06-18T00:00:00"/>
    <n v="25.281403205225768"/>
    <s v="Structural Engineer"/>
    <s v="Retail"/>
    <s v="High Net Worth"/>
    <s v="N"/>
    <s v="Yes"/>
    <n v="5"/>
    <m/>
  </r>
  <r>
    <n v="7722"/>
    <n v="38"/>
    <x v="1053"/>
    <n v="137"/>
    <d v="2017-08-15T00:00:00"/>
    <b v="0"/>
    <s v="Approved"/>
    <s v="Trek Bicycles"/>
    <s v="Standard"/>
    <s v="medium"/>
    <s v="large"/>
    <n v="2091.4699999999998"/>
    <n v="388.92"/>
    <d v="2007-08-04T00:00:00"/>
    <n v="1702.5499999999997"/>
    <s v="Female"/>
    <n v="86"/>
    <d v="1997-06-18T00:00:00"/>
    <n v="25.281403205225768"/>
    <s v="Structural Engineer"/>
    <s v="Retail"/>
    <s v="High Net Worth"/>
    <s v="N"/>
    <s v="Yes"/>
    <n v="5"/>
    <m/>
  </r>
  <r>
    <n v="6579"/>
    <n v="0"/>
    <x v="1053"/>
    <n v="208"/>
    <d v="2017-06-05T00:00:00"/>
    <b v="0"/>
    <s v="Approved"/>
    <s v="OHM Cycles"/>
    <s v="Standard"/>
    <s v="medium"/>
    <s v="medium"/>
    <n v="183.86"/>
    <n v="137.9"/>
    <d v="2012-05-18T00:00:00"/>
    <n v="45.960000000000008"/>
    <s v="Female"/>
    <n v="86"/>
    <d v="1997-06-18T00:00:00"/>
    <n v="25.281403205225768"/>
    <s v="Structural Engineer"/>
    <s v="Retail"/>
    <s v="High Net Worth"/>
    <s v="N"/>
    <s v="Yes"/>
    <n v="5"/>
    <m/>
  </r>
  <r>
    <n v="14966"/>
    <n v="46"/>
    <x v="1053"/>
    <n v="328"/>
    <d v="2017-02-05T00:00:00"/>
    <b v="1"/>
    <s v="Approved"/>
    <s v="OHM Cycles"/>
    <s v="Standard"/>
    <s v="low"/>
    <s v="medium"/>
    <n v="1793.43"/>
    <n v="248.82"/>
    <d v="2008-03-19T00:00:00"/>
    <n v="1544.6100000000001"/>
    <s v="Female"/>
    <n v="86"/>
    <d v="1997-06-18T00:00:00"/>
    <n v="25.281403205225768"/>
    <s v="Structural Engineer"/>
    <s v="Retail"/>
    <s v="High Net Worth"/>
    <s v="N"/>
    <s v="Yes"/>
    <n v="5"/>
    <m/>
  </r>
  <r>
    <n v="1636"/>
    <n v="0"/>
    <x v="1054"/>
    <n v="13"/>
    <d v="2017-12-17T00:00:00"/>
    <b v="0"/>
    <s v="Approved"/>
    <s v="Norco Bicycles"/>
    <s v="Road"/>
    <s v="medium"/>
    <s v="medium"/>
    <n v="543.39"/>
    <n v="407.54"/>
    <d v="2016-11-22T00:00:00"/>
    <n v="135.84999999999997"/>
    <s v="Female"/>
    <n v="70"/>
    <d v="1978-11-05T00:00:00"/>
    <n v="43.911540191844246"/>
    <s v="Speech Pathologist"/>
    <s v="Retail"/>
    <s v="High Net Worth"/>
    <s v="N"/>
    <s v="Yes"/>
    <n v="5"/>
    <m/>
  </r>
  <r>
    <n v="10592"/>
    <n v="84"/>
    <x v="1054"/>
    <n v="103"/>
    <d v="2017-09-18T00:00:00"/>
    <b v="0"/>
    <s v="Approved"/>
    <s v="Giant Bicycles"/>
    <s v="Road"/>
    <s v="medium"/>
    <s v="medium"/>
    <n v="792.9"/>
    <n v="594.67999999999995"/>
    <d v="1995-10-24T00:00:00"/>
    <n v="198.22000000000003"/>
    <s v="Female"/>
    <n v="70"/>
    <d v="1978-11-05T00:00:00"/>
    <n v="43.911540191844246"/>
    <s v="Speech Pathologist"/>
    <s v="Retail"/>
    <s v="High Net Worth"/>
    <s v="N"/>
    <s v="Yes"/>
    <n v="5"/>
    <m/>
  </r>
  <r>
    <n v="19942"/>
    <n v="0"/>
    <x v="1054"/>
    <n v="153"/>
    <d v="2017-07-30T00:00:00"/>
    <b v="1"/>
    <s v="Approved"/>
    <s v="OHM Cycles"/>
    <s v="Standard"/>
    <s v="low"/>
    <s v="medium"/>
    <n v="71.16"/>
    <n v="56.93"/>
    <d v="2005-10-22T00:00:00"/>
    <n v="14.229999999999997"/>
    <s v="Female"/>
    <n v="70"/>
    <d v="1978-11-05T00:00:00"/>
    <n v="43.911540191844246"/>
    <s v="Speech Pathologist"/>
    <s v="Retail"/>
    <s v="High Net Worth"/>
    <s v="N"/>
    <s v="Yes"/>
    <n v="5"/>
    <m/>
  </r>
  <r>
    <n v="17427"/>
    <n v="0"/>
    <x v="1054"/>
    <n v="359"/>
    <d v="2017-01-05T00:00:00"/>
    <b v="0"/>
    <s v="Approved"/>
    <s v="Solex"/>
    <s v="Standard"/>
    <s v="medium"/>
    <s v="medium"/>
    <n v="478.16"/>
    <n v="298.72000000000003"/>
    <d v="2012-05-18T00:00:00"/>
    <n v="179.44"/>
    <s v="Female"/>
    <n v="70"/>
    <d v="1978-11-05T00:00:00"/>
    <n v="43.911540191844246"/>
    <s v="Speech Pathologist"/>
    <s v="Retail"/>
    <s v="High Net Worth"/>
    <s v="N"/>
    <s v="Yes"/>
    <n v="5"/>
    <m/>
  </r>
  <r>
    <n v="3574"/>
    <n v="10"/>
    <x v="1055"/>
    <n v="66"/>
    <d v="2017-10-25T00:00:00"/>
    <b v="0"/>
    <s v="Approved"/>
    <s v="WeareA2B"/>
    <s v="Touring"/>
    <s v="medium"/>
    <s v="medium"/>
    <n v="1466.68"/>
    <n v="363.25"/>
    <d v="2003-08-05T00:00:00"/>
    <n v="1103.43"/>
    <s v="Female"/>
    <n v="44"/>
    <d v="1999-10-04T00:00:00"/>
    <n v="22.985512794266864"/>
    <s v="Sales Associate"/>
    <s v="Manufacturing"/>
    <s v="Affluent Customer"/>
    <s v="N"/>
    <s v="Yes"/>
    <n v="1"/>
    <m/>
  </r>
  <r>
    <n v="5603"/>
    <n v="0"/>
    <x v="1034"/>
    <m/>
    <d v="2017-06-15T00:00:00"/>
    <b v="0"/>
    <s v="Approved"/>
    <m/>
    <m/>
    <m/>
    <m/>
    <n v="1192.33"/>
    <m/>
    <m/>
    <m/>
    <m/>
    <m/>
    <m/>
    <m/>
    <m/>
    <m/>
    <m/>
    <m/>
    <m/>
    <m/>
    <m/>
  </r>
  <r>
    <n v="16796"/>
    <n v="52"/>
    <x v="1055"/>
    <n v="259"/>
    <d v="2017-04-15T00:00:00"/>
    <b v="0"/>
    <s v="Approved"/>
    <s v="OHM Cycles"/>
    <s v="Road"/>
    <s v="medium"/>
    <s v="medium"/>
    <n v="1280.28"/>
    <n v="829.51"/>
    <d v="1993-07-20T00:00:00"/>
    <n v="450.77"/>
    <s v="Female"/>
    <n v="44"/>
    <d v="1999-10-04T00:00:00"/>
    <n v="22.985512794266864"/>
    <s v="Sales Associate"/>
    <s v="Manufacturing"/>
    <s v="Affluent Customer"/>
    <s v="N"/>
    <s v="Yes"/>
    <n v="1"/>
    <m/>
  </r>
  <r>
    <n v="859"/>
    <n v="40"/>
    <x v="1055"/>
    <n v="292"/>
    <d v="2017-03-13T00:00:00"/>
    <b v="1"/>
    <s v="Approved"/>
    <s v="OHM Cycles"/>
    <s v="Standard"/>
    <s v="high"/>
    <s v="medium"/>
    <n v="1458.17"/>
    <n v="874.9"/>
    <d v="2008-03-19T00:00:00"/>
    <n v="583.2700000000001"/>
    <s v="Female"/>
    <n v="44"/>
    <d v="1999-10-04T00:00:00"/>
    <n v="22.985512794266864"/>
    <s v="Sales Associate"/>
    <s v="Manufacturing"/>
    <s v="Affluent Customer"/>
    <s v="N"/>
    <s v="Yes"/>
    <n v="1"/>
    <m/>
  </r>
  <r>
    <n v="7003"/>
    <n v="44"/>
    <x v="1055"/>
    <n v="350"/>
    <d v="2017-01-14T00:00:00"/>
    <b v="1"/>
    <s v="Approved"/>
    <s v="WeareA2B"/>
    <s v="Standard"/>
    <s v="medium"/>
    <s v="medium"/>
    <n v="1769.64"/>
    <n v="108.76"/>
    <d v="2001-11-25T00:00:00"/>
    <n v="1660.88"/>
    <s v="Female"/>
    <n v="44"/>
    <d v="1999-10-04T00:00:00"/>
    <n v="22.985512794266864"/>
    <s v="Sales Associate"/>
    <s v="Manufacturing"/>
    <s v="Affluent Customer"/>
    <s v="N"/>
    <s v="Yes"/>
    <n v="1"/>
    <m/>
  </r>
  <r>
    <n v="1718"/>
    <n v="36"/>
    <x v="808"/>
    <n v="35"/>
    <d v="2017-11-25T00:00:00"/>
    <b v="1"/>
    <s v="Approved"/>
    <s v="Solex"/>
    <s v="Standard"/>
    <s v="low"/>
    <s v="medium"/>
    <n v="1289.8499999999999"/>
    <n v="74.510000000000005"/>
    <d v="2012-04-10T00:00:00"/>
    <n v="1215.3399999999999"/>
    <s v="Male"/>
    <n v="96"/>
    <d v="1955-06-16T00:00:00"/>
    <n v="67.317019643899044"/>
    <s v="Accountant IV"/>
    <s v="IT"/>
    <s v="High Net Worth"/>
    <s v="N"/>
    <s v="Yes"/>
    <n v="16"/>
    <m/>
  </r>
  <r>
    <n v="16563"/>
    <n v="0"/>
    <x v="808"/>
    <n v="105"/>
    <d v="2017-09-16T00:00:00"/>
    <b v="1"/>
    <s v="Approved"/>
    <s v="OHM Cycles"/>
    <s v="Road"/>
    <s v="high"/>
    <s v="large"/>
    <n v="12.01"/>
    <n v="7.21"/>
    <d v="1993-07-15T00:00:00"/>
    <n v="4.8"/>
    <s v="Male"/>
    <n v="96"/>
    <d v="1955-06-16T00:00:00"/>
    <n v="67.317019643899044"/>
    <s v="Accountant IV"/>
    <s v="IT"/>
    <s v="High Net Worth"/>
    <s v="N"/>
    <s v="Yes"/>
    <n v="16"/>
    <m/>
  </r>
  <r>
    <n v="16836"/>
    <n v="77"/>
    <x v="808"/>
    <n v="132"/>
    <d v="2017-08-20T00:00:00"/>
    <b v="0"/>
    <s v="Approved"/>
    <s v="WeareA2B"/>
    <s v="Standard"/>
    <s v="medium"/>
    <s v="medium"/>
    <n v="1769.64"/>
    <n v="108.76"/>
    <d v="2001-11-25T00:00:00"/>
    <n v="1660.88"/>
    <s v="Male"/>
    <n v="96"/>
    <d v="1955-06-16T00:00:00"/>
    <n v="67.317019643899044"/>
    <s v="Accountant IV"/>
    <s v="IT"/>
    <s v="High Net Worth"/>
    <s v="N"/>
    <s v="Yes"/>
    <n v="16"/>
    <m/>
  </r>
  <r>
    <n v="18989"/>
    <n v="11"/>
    <x v="808"/>
    <n v="227"/>
    <d v="2017-05-17T00:00:00"/>
    <b v="1"/>
    <s v="Approved"/>
    <s v="Trek Bicycles"/>
    <s v="Standard"/>
    <s v="medium"/>
    <s v="small"/>
    <n v="1775.81"/>
    <n v="1580.47"/>
    <d v="2016-02-04T00:00:00"/>
    <n v="195.33999999999992"/>
    <s v="Male"/>
    <n v="96"/>
    <d v="1955-06-16T00:00:00"/>
    <n v="67.317019643899044"/>
    <s v="Accountant IV"/>
    <s v="IT"/>
    <s v="High Net Worth"/>
    <s v="N"/>
    <s v="Yes"/>
    <n v="16"/>
    <m/>
  </r>
  <r>
    <n v="355"/>
    <n v="82"/>
    <x v="808"/>
    <n v="283"/>
    <d v="2017-03-22T00:00:00"/>
    <b v="1"/>
    <s v="Approved"/>
    <s v="Giant Bicycles"/>
    <s v="Road"/>
    <s v="medium"/>
    <s v="medium"/>
    <n v="1538.99"/>
    <n v="829.65"/>
    <d v="1993-05-26T00:00:00"/>
    <n v="709.34"/>
    <s v="Male"/>
    <n v="96"/>
    <d v="1955-06-16T00:00:00"/>
    <n v="67.317019643899044"/>
    <s v="Accountant IV"/>
    <s v="IT"/>
    <s v="High Net Worth"/>
    <s v="N"/>
    <s v="Yes"/>
    <n v="16"/>
    <m/>
  </r>
  <r>
    <n v="627"/>
    <n v="90"/>
    <x v="808"/>
    <n v="344"/>
    <d v="2017-01-20T00:00:00"/>
    <b v="0"/>
    <s v="Approved"/>
    <s v="Solex"/>
    <s v="Standard"/>
    <s v="low"/>
    <s v="medium"/>
    <n v="945.04"/>
    <n v="507.58"/>
    <d v="2011-05-09T00:00:00"/>
    <n v="437.46"/>
    <s v="Male"/>
    <n v="96"/>
    <d v="1955-06-16T00:00:00"/>
    <n v="67.317019643899044"/>
    <s v="Accountant IV"/>
    <s v="IT"/>
    <s v="High Net Worth"/>
    <s v="N"/>
    <s v="Yes"/>
    <n v="16"/>
    <m/>
  </r>
  <r>
    <n v="15845"/>
    <n v="69"/>
    <x v="1056"/>
    <n v="17"/>
    <d v="2017-12-13T00:00:00"/>
    <b v="1"/>
    <s v="Approved"/>
    <s v="Norco Bicycles"/>
    <s v="Road"/>
    <s v="medium"/>
    <s v="large"/>
    <n v="1240.31"/>
    <n v="795.1"/>
    <d v="2015-08-02T00:00:00"/>
    <n v="445.20999999999992"/>
    <s v="Female"/>
    <n v="20"/>
    <d v="1978-09-19T00:00:00"/>
    <n v="44.040307314814811"/>
    <s v="Health Coach IV"/>
    <s v="Health"/>
    <s v="High Net Worth"/>
    <s v="N"/>
    <s v="Yes"/>
    <n v="18"/>
    <m/>
  </r>
  <r>
    <n v="7071"/>
    <n v="53"/>
    <x v="1056"/>
    <n v="42"/>
    <d v="2017-11-18T00:00:00"/>
    <b v="1"/>
    <s v="Approved"/>
    <s v="Giant Bicycles"/>
    <s v="Standard"/>
    <s v="high"/>
    <s v="medium"/>
    <n v="1274.93"/>
    <n v="764.96"/>
    <d v="2016-07-09T00:00:00"/>
    <n v="509.97"/>
    <s v="Female"/>
    <n v="20"/>
    <d v="1978-09-19T00:00:00"/>
    <n v="44.040307314814811"/>
    <s v="Health Coach IV"/>
    <s v="Health"/>
    <s v="High Net Worth"/>
    <s v="N"/>
    <s v="Yes"/>
    <n v="18"/>
    <m/>
  </r>
  <r>
    <n v="7209"/>
    <n v="69"/>
    <x v="1056"/>
    <n v="111"/>
    <d v="2017-09-10T00:00:00"/>
    <b v="1"/>
    <s v="Approved"/>
    <s v="Norco Bicycles"/>
    <s v="Road"/>
    <s v="medium"/>
    <s v="large"/>
    <n v="1240.31"/>
    <n v="795.1"/>
    <d v="2015-08-02T00:00:00"/>
    <n v="445.20999999999992"/>
    <s v="Female"/>
    <n v="20"/>
    <d v="1978-09-19T00:00:00"/>
    <n v="44.040307314814811"/>
    <s v="Health Coach IV"/>
    <s v="Health"/>
    <s v="High Net Worth"/>
    <s v="N"/>
    <s v="Yes"/>
    <n v="18"/>
    <m/>
  </r>
  <r>
    <n v="17271"/>
    <n v="96"/>
    <x v="1056"/>
    <n v="155"/>
    <d v="2017-07-28T00:00:00"/>
    <b v="1"/>
    <s v="Approved"/>
    <s v="Giant Bicycles"/>
    <s v="Standard"/>
    <s v="medium"/>
    <s v="large"/>
    <n v="1635.3"/>
    <n v="993.66"/>
    <d v="2002-10-10T00:00:00"/>
    <n v="641.64"/>
    <s v="Female"/>
    <n v="20"/>
    <d v="1978-09-19T00:00:00"/>
    <n v="44.040307314814811"/>
    <s v="Health Coach IV"/>
    <s v="Health"/>
    <s v="High Net Worth"/>
    <s v="N"/>
    <s v="Yes"/>
    <n v="18"/>
    <m/>
  </r>
  <r>
    <n v="9581"/>
    <n v="13"/>
    <x v="1056"/>
    <n v="302"/>
    <d v="2017-03-03T00:00:00"/>
    <b v="0"/>
    <s v="Approved"/>
    <s v="Solex"/>
    <s v="Standard"/>
    <s v="medium"/>
    <s v="medium"/>
    <n v="1577.53"/>
    <n v="826.51"/>
    <d v="2007-12-11T00:00:00"/>
    <n v="751.02"/>
    <s v="Female"/>
    <n v="20"/>
    <d v="1978-09-19T00:00:00"/>
    <n v="44.040307314814811"/>
    <s v="Health Coach IV"/>
    <s v="Health"/>
    <s v="High Net Worth"/>
    <s v="N"/>
    <s v="Yes"/>
    <n v="18"/>
    <m/>
  </r>
  <r>
    <n v="1154"/>
    <n v="40"/>
    <x v="1057"/>
    <n v="33"/>
    <d v="2017-11-27T00:00:00"/>
    <b v="1"/>
    <s v="Approved"/>
    <s v="Trek Bicycles"/>
    <s v="Road"/>
    <s v="medium"/>
    <s v="large"/>
    <n v="1894.19"/>
    <n v="598.76"/>
    <d v="2003-07-21T00:00:00"/>
    <n v="1295.43"/>
    <s v="Female"/>
    <n v="2"/>
    <d v="1980-06-26T00:00:00"/>
    <n v="42.270444301433294"/>
    <s v="VP Accounting"/>
    <s v="Financial Services"/>
    <s v="High Net Worth"/>
    <s v="N"/>
    <s v="Yes"/>
    <n v="14"/>
    <m/>
  </r>
  <r>
    <n v="9683"/>
    <n v="66"/>
    <x v="1057"/>
    <n v="53"/>
    <d v="2017-11-07T00:00:00"/>
    <b v="1"/>
    <s v="Approved"/>
    <s v="Solex"/>
    <s v="Standard"/>
    <s v="medium"/>
    <s v="medium"/>
    <n v="1163.8900000000001"/>
    <n v="589.27"/>
    <d v="2010-05-05T00:00:00"/>
    <n v="574.62000000000012"/>
    <s v="Female"/>
    <n v="2"/>
    <d v="1980-06-26T00:00:00"/>
    <n v="42.270444301433294"/>
    <s v="VP Accounting"/>
    <s v="Financial Services"/>
    <s v="High Net Worth"/>
    <s v="N"/>
    <s v="Yes"/>
    <n v="14"/>
    <m/>
  </r>
  <r>
    <n v="19691"/>
    <n v="13"/>
    <x v="1057"/>
    <n v="136"/>
    <d v="2017-08-16T00:00:00"/>
    <b v="0"/>
    <s v="Approved"/>
    <s v="Solex"/>
    <s v="Standard"/>
    <s v="medium"/>
    <s v="medium"/>
    <n v="1577.53"/>
    <n v="826.51"/>
    <d v="2006-02-02T00:00:00"/>
    <n v="751.02"/>
    <s v="Female"/>
    <n v="2"/>
    <d v="1980-06-26T00:00:00"/>
    <n v="42.270444301433294"/>
    <s v="VP Accounting"/>
    <s v="Financial Services"/>
    <s v="High Net Worth"/>
    <s v="N"/>
    <s v="Yes"/>
    <n v="14"/>
    <m/>
  </r>
  <r>
    <n v="10367"/>
    <n v="0"/>
    <x v="1057"/>
    <n v="176"/>
    <d v="2017-07-07T00:00:00"/>
    <b v="1"/>
    <s v="Approved"/>
    <s v="Trek Bicycles"/>
    <s v="Road"/>
    <s v="medium"/>
    <s v="medium"/>
    <n v="290.62"/>
    <n v="215.14"/>
    <d v="2005-05-10T00:00:00"/>
    <n v="75.480000000000018"/>
    <s v="Female"/>
    <n v="2"/>
    <d v="1980-06-26T00:00:00"/>
    <n v="42.270444301433294"/>
    <s v="VP Accounting"/>
    <s v="Financial Services"/>
    <s v="High Net Worth"/>
    <s v="N"/>
    <s v="Yes"/>
    <n v="14"/>
    <m/>
  </r>
  <r>
    <n v="19790"/>
    <n v="7"/>
    <x v="1057"/>
    <n v="324"/>
    <d v="2017-02-09T00:00:00"/>
    <b v="1"/>
    <s v="Approved"/>
    <s v="Giant Bicycles"/>
    <s v="Standard"/>
    <s v="medium"/>
    <s v="small"/>
    <n v="1311.44"/>
    <n v="1167.18"/>
    <d v="2003-03-18T00:00:00"/>
    <n v="144.26"/>
    <s v="Female"/>
    <n v="2"/>
    <d v="1980-06-26T00:00:00"/>
    <n v="42.270444301433294"/>
    <s v="VP Accounting"/>
    <s v="Financial Services"/>
    <s v="High Net Worth"/>
    <s v="N"/>
    <s v="Yes"/>
    <n v="14"/>
    <m/>
  </r>
  <r>
    <n v="11670"/>
    <n v="0"/>
    <x v="1058"/>
    <n v="48"/>
    <d v="2017-11-12T00:00:00"/>
    <b v="1"/>
    <s v="Approved"/>
    <s v="Trek Bicycles"/>
    <s v="Standard"/>
    <s v="medium"/>
    <s v="medium"/>
    <n v="499.53"/>
    <n v="388.72"/>
    <d v="1999-06-23T00:00:00"/>
    <n v="110.80999999999995"/>
    <s v="Male"/>
    <n v="11"/>
    <d v="1988-10-25T00:00:00"/>
    <n v="33.933457999746317"/>
    <s v="Geologist I"/>
    <s v="Manufacturing"/>
    <s v="High Net Worth"/>
    <s v="N"/>
    <s v="No"/>
    <n v="22"/>
    <m/>
  </r>
  <r>
    <n v="15526"/>
    <n v="70"/>
    <x v="1058"/>
    <n v="83"/>
    <d v="2017-10-08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11"/>
    <d v="1988-10-25T00:00:00"/>
    <n v="33.933457999746317"/>
    <s v="Geologist I"/>
    <s v="Manufacturing"/>
    <s v="High Net Worth"/>
    <s v="N"/>
    <s v="No"/>
    <n v="22"/>
    <m/>
  </r>
  <r>
    <n v="7689"/>
    <n v="17"/>
    <x v="1058"/>
    <n v="227"/>
    <d v="2017-05-17T00:00:00"/>
    <b v="1"/>
    <s v="Approved"/>
    <s v="WeareA2B"/>
    <s v="Touring"/>
    <s v="medium"/>
    <s v="large"/>
    <n v="1362.99"/>
    <n v="57.74"/>
    <d v="1993-04-20T00:00:00"/>
    <n v="1305.25"/>
    <s v="Male"/>
    <n v="11"/>
    <d v="1988-10-25T00:00:00"/>
    <n v="33.933457999746317"/>
    <s v="Geologist I"/>
    <s v="Manufacturing"/>
    <s v="High Net Worth"/>
    <s v="N"/>
    <s v="No"/>
    <n v="22"/>
    <m/>
  </r>
  <r>
    <n v="5142"/>
    <n v="92"/>
    <x v="1058"/>
    <n v="256"/>
    <d v="2017-04-18T00:00:00"/>
    <b v="0"/>
    <s v="Approved"/>
    <s v="WeareA2B"/>
    <s v="Touring"/>
    <s v="medium"/>
    <s v="large"/>
    <n v="1890.39"/>
    <n v="260.14"/>
    <d v="1991-01-21T00:00:00"/>
    <n v="1630.25"/>
    <s v="Male"/>
    <n v="11"/>
    <d v="1988-10-25T00:00:00"/>
    <n v="33.933457999746317"/>
    <s v="Geologist I"/>
    <s v="Manufacturing"/>
    <s v="High Net Worth"/>
    <s v="N"/>
    <s v="No"/>
    <n v="22"/>
    <m/>
  </r>
  <r>
    <n v="12374"/>
    <n v="95"/>
    <x v="1058"/>
    <n v="341"/>
    <d v="2017-01-23T00:00:00"/>
    <b v="1"/>
    <s v="Approved"/>
    <s v="OHM Cycles"/>
    <s v="Touring"/>
    <s v="low"/>
    <s v="medium"/>
    <n v="1073.07"/>
    <n v="933.84"/>
    <d v="1997-01-25T00:00:00"/>
    <n v="139.2299999999999"/>
    <s v="Male"/>
    <n v="11"/>
    <d v="1988-10-25T00:00:00"/>
    <n v="33.933457999746317"/>
    <s v="Geologist I"/>
    <s v="Manufacturing"/>
    <s v="High Net Worth"/>
    <s v="N"/>
    <s v="No"/>
    <n v="22"/>
    <m/>
  </r>
  <r>
    <n v="4623"/>
    <n v="99"/>
    <x v="1059"/>
    <n v="175"/>
    <d v="2017-07-08T00:00:00"/>
    <b v="0"/>
    <s v="Approved"/>
    <s v="OHM Cycles"/>
    <s v="Standard"/>
    <s v="medium"/>
    <s v="medium"/>
    <n v="1227.3399999999999"/>
    <n v="770.89"/>
    <d v="1991-05-06T00:00:00"/>
    <n v="456.44999999999993"/>
    <s v="Female"/>
    <n v="81"/>
    <d v="1981-07-23T00:00:00"/>
    <n v="41.196471698693564"/>
    <s v="Project Manager"/>
    <s v="Retail"/>
    <s v="Mass Customer"/>
    <s v="N"/>
    <s v="Yes"/>
    <n v="10"/>
    <m/>
  </r>
  <r>
    <n v="8717"/>
    <n v="3"/>
    <x v="1059"/>
    <n v="291"/>
    <d v="2017-03-14T00:00:00"/>
    <b v="1"/>
    <s v="Approved"/>
    <s v="Trek Bicycles"/>
    <s v="Standard"/>
    <s v="medium"/>
    <s v="large"/>
    <n v="2091.4699999999998"/>
    <n v="388.92"/>
    <d v="2010-11-05T00:00:00"/>
    <n v="1702.5499999999997"/>
    <s v="Female"/>
    <n v="81"/>
    <d v="1981-07-23T00:00:00"/>
    <n v="41.196471698693564"/>
    <s v="Project Manager"/>
    <s v="Retail"/>
    <s v="Mass Customer"/>
    <s v="N"/>
    <s v="Yes"/>
    <n v="10"/>
    <m/>
  </r>
  <r>
    <n v="6919"/>
    <n v="22"/>
    <x v="1060"/>
    <n v="8"/>
    <d v="2017-12-22T00:00:00"/>
    <b v="1"/>
    <s v="Approved"/>
    <s v="Solex"/>
    <s v="Standard"/>
    <s v="medium"/>
    <s v="medium"/>
    <n v="575.27"/>
    <n v="431.45"/>
    <d v="2013-03-12T00:00:00"/>
    <n v="143.82"/>
    <s v="Female"/>
    <n v="46"/>
    <d v="1979-08-02T00:00:00"/>
    <n v="43.171814164129877"/>
    <s v="Data Coordiator"/>
    <s v="Health"/>
    <s v="High Net Worth"/>
    <s v="N"/>
    <s v="No"/>
    <n v="15"/>
    <m/>
  </r>
  <r>
    <n v="17464"/>
    <n v="64"/>
    <x v="1060"/>
    <n v="33"/>
    <d v="2017-11-27T00:00:00"/>
    <b v="0"/>
    <s v="Approved"/>
    <s v="Giant Bicycles"/>
    <s v="Standard"/>
    <s v="high"/>
    <s v="small"/>
    <n v="1977.36"/>
    <n v="1759.85"/>
    <d v="2011-08-24T00:00:00"/>
    <n v="217.51"/>
    <s v="Female"/>
    <n v="46"/>
    <d v="1979-08-02T00:00:00"/>
    <n v="43.171814164129877"/>
    <s v="Data Coordiator"/>
    <s v="Health"/>
    <s v="High Net Worth"/>
    <s v="N"/>
    <s v="No"/>
    <n v="15"/>
    <m/>
  </r>
  <r>
    <n v="2308"/>
    <n v="81"/>
    <x v="1060"/>
    <n v="59"/>
    <d v="2017-11-01T00:00:00"/>
    <b v="0"/>
    <s v="Approved"/>
    <s v="Solex"/>
    <s v="Standard"/>
    <s v="medium"/>
    <s v="medium"/>
    <n v="1151.96"/>
    <n v="649.49"/>
    <d v="1999-12-04T00:00:00"/>
    <n v="502.47"/>
    <s v="Female"/>
    <n v="46"/>
    <d v="1979-08-02T00:00:00"/>
    <n v="43.171814164129877"/>
    <s v="Data Coordiator"/>
    <s v="Health"/>
    <s v="High Net Worth"/>
    <s v="N"/>
    <s v="No"/>
    <n v="15"/>
    <m/>
  </r>
  <r>
    <n v="19411"/>
    <n v="33"/>
    <x v="1060"/>
    <n v="99"/>
    <d v="2017-09-22T00:00:00"/>
    <b v="0"/>
    <s v="Approved"/>
    <s v="OHM Cycles"/>
    <s v="Road"/>
    <s v="medium"/>
    <s v="small"/>
    <n v="1810"/>
    <n v="1610.9"/>
    <d v="2008-03-19T00:00:00"/>
    <n v="199.09999999999991"/>
    <s v="Female"/>
    <n v="46"/>
    <d v="1979-08-02T00:00:00"/>
    <n v="43.171814164129877"/>
    <s v="Data Coordiator"/>
    <s v="Health"/>
    <s v="High Net Worth"/>
    <s v="N"/>
    <s v="No"/>
    <n v="15"/>
    <m/>
  </r>
  <r>
    <n v="10776"/>
    <n v="38"/>
    <x v="1060"/>
    <n v="144"/>
    <d v="2017-08-08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46"/>
    <d v="1979-08-02T00:00:00"/>
    <n v="43.171814164129877"/>
    <s v="Data Coordiator"/>
    <s v="Health"/>
    <s v="High Net Worth"/>
    <s v="N"/>
    <s v="No"/>
    <n v="15"/>
    <m/>
  </r>
  <r>
    <n v="10477"/>
    <n v="77"/>
    <x v="1060"/>
    <n v="174"/>
    <d v="2017-07-09T00:00:00"/>
    <b v="1"/>
    <s v="Approved"/>
    <s v="WeareA2B"/>
    <s v="Standard"/>
    <s v="medium"/>
    <s v="medium"/>
    <n v="1769.64"/>
    <n v="108.76"/>
    <d v="2011-05-09T00:00:00"/>
    <n v="1660.88"/>
    <s v="Female"/>
    <n v="46"/>
    <d v="1979-08-02T00:00:00"/>
    <n v="43.171814164129877"/>
    <s v="Data Coordiator"/>
    <s v="Health"/>
    <s v="High Net Worth"/>
    <s v="N"/>
    <s v="No"/>
    <n v="15"/>
    <m/>
  </r>
  <r>
    <n v="5986"/>
    <n v="92"/>
    <x v="1060"/>
    <n v="201"/>
    <d v="2017-06-12T00:00:00"/>
    <b v="1"/>
    <s v="Approved"/>
    <s v="WeareA2B"/>
    <s v="Touring"/>
    <s v="medium"/>
    <s v="large"/>
    <n v="1890.39"/>
    <n v="260.14"/>
    <d v="1991-01-21T00:00:00"/>
    <n v="1630.25"/>
    <s v="Female"/>
    <n v="46"/>
    <d v="1979-08-02T00:00:00"/>
    <n v="43.171814164129877"/>
    <s v="Data Coordiator"/>
    <s v="Health"/>
    <s v="High Net Worth"/>
    <s v="N"/>
    <s v="No"/>
    <n v="15"/>
    <m/>
  </r>
  <r>
    <n v="10982"/>
    <n v="93"/>
    <x v="1060"/>
    <n v="297"/>
    <d v="2017-03-08T00:00:00"/>
    <b v="1"/>
    <s v="Approved"/>
    <s v="OHM Cycles"/>
    <s v="Standard"/>
    <s v="high"/>
    <s v="medium"/>
    <n v="1458.17"/>
    <n v="874.9"/>
    <d v="2006-02-02T00:00:00"/>
    <n v="583.2700000000001"/>
    <s v="Female"/>
    <n v="46"/>
    <d v="1979-08-02T00:00:00"/>
    <n v="43.171814164129877"/>
    <s v="Data Coordiator"/>
    <s v="Health"/>
    <s v="High Net Worth"/>
    <s v="N"/>
    <s v="No"/>
    <n v="15"/>
    <m/>
  </r>
  <r>
    <n v="9157"/>
    <n v="62"/>
    <x v="1061"/>
    <n v="6"/>
    <d v="2017-12-24T00:00:00"/>
    <b v="0"/>
    <s v="Approved"/>
    <s v="Solex"/>
    <s v="Standard"/>
    <s v="medium"/>
    <s v="medium"/>
    <n v="478.16"/>
    <n v="298.72000000000003"/>
    <d v="2015-04-11T00:00:00"/>
    <n v="179.44"/>
    <s v="Female"/>
    <n v="92"/>
    <d v="1991-06-07T00:00:00"/>
    <n v="31.317019643899044"/>
    <s v="Administrative Assistant IV"/>
    <s v="n/a"/>
    <s v="Mass Customer"/>
    <s v="N"/>
    <s v="Yes"/>
    <n v="4"/>
    <m/>
  </r>
  <r>
    <n v="18491"/>
    <n v="49"/>
    <x v="1061"/>
    <n v="10"/>
    <d v="2017-12-20T00:00:00"/>
    <b v="0"/>
    <s v="Approved"/>
    <s v="Trek Bicycles"/>
    <s v="Road"/>
    <s v="medium"/>
    <s v="medium"/>
    <n v="533.51"/>
    <n v="400.13"/>
    <d v="1997-10-04T00:00:00"/>
    <n v="133.38"/>
    <s v="Female"/>
    <n v="92"/>
    <d v="1991-06-07T00:00:00"/>
    <n v="31.317019643899044"/>
    <s v="Administrative Assistant IV"/>
    <s v="n/a"/>
    <s v="Mass Customer"/>
    <s v="N"/>
    <s v="Yes"/>
    <n v="4"/>
    <m/>
  </r>
  <r>
    <n v="11607"/>
    <n v="67"/>
    <x v="1061"/>
    <n v="67"/>
    <d v="2017-10-24T00:00:00"/>
    <b v="0"/>
    <s v="Approved"/>
    <s v="Norco Bicycles"/>
    <s v="Road"/>
    <s v="medium"/>
    <s v="medium"/>
    <n v="544.04999999999995"/>
    <n v="376.84"/>
    <d v="2015-04-11T00:00:00"/>
    <n v="167.20999999999998"/>
    <s v="Female"/>
    <n v="92"/>
    <d v="1991-06-07T00:00:00"/>
    <n v="31.317019643899044"/>
    <s v="Administrative Assistant IV"/>
    <s v="n/a"/>
    <s v="Mass Customer"/>
    <s v="N"/>
    <s v="Yes"/>
    <n v="4"/>
    <m/>
  </r>
  <r>
    <n v="17223"/>
    <n v="39"/>
    <x v="1061"/>
    <n v="114"/>
    <d v="2017-09-07T00:00:00"/>
    <b v="1"/>
    <s v="Approved"/>
    <s v="Giant Bicycles"/>
    <s v="Standard"/>
    <s v="medium"/>
    <s v="large"/>
    <n v="1812.75"/>
    <n v="582.48"/>
    <d v="2011-05-09T00:00:00"/>
    <n v="1230.27"/>
    <s v="Female"/>
    <n v="92"/>
    <d v="1991-06-07T00:00:00"/>
    <n v="31.317019643899044"/>
    <s v="Administrative Assistant IV"/>
    <s v="n/a"/>
    <s v="Mass Customer"/>
    <s v="N"/>
    <s v="Yes"/>
    <n v="4"/>
    <m/>
  </r>
  <r>
    <n v="9881"/>
    <n v="79"/>
    <x v="1061"/>
    <n v="162"/>
    <d v="2017-07-21T00:00:00"/>
    <b v="1"/>
    <s v="Approved"/>
    <s v="Norco Bicycles"/>
    <s v="Standard"/>
    <s v="medium"/>
    <s v="medium"/>
    <n v="1555.58"/>
    <n v="818.01"/>
    <d v="2003-09-09T00:00:00"/>
    <n v="737.56999999999994"/>
    <s v="Female"/>
    <n v="92"/>
    <d v="1991-06-07T00:00:00"/>
    <n v="31.317019643899044"/>
    <s v="Administrative Assistant IV"/>
    <s v="n/a"/>
    <s v="Mass Customer"/>
    <s v="N"/>
    <s v="Yes"/>
    <n v="4"/>
    <m/>
  </r>
  <r>
    <n v="5643"/>
    <n v="75"/>
    <x v="1062"/>
    <m/>
    <d v="2017-04-07T00:00:00"/>
    <m/>
    <s v="Approved"/>
    <s v="Giant Bicycles"/>
    <s v="Touring"/>
    <s v="medium"/>
    <s v="large"/>
    <n v="1873.97"/>
    <n v="863.95"/>
    <n v="35455"/>
    <m/>
    <m/>
    <m/>
    <m/>
    <m/>
    <m/>
    <m/>
    <m/>
    <m/>
    <m/>
    <m/>
    <m/>
  </r>
  <r>
    <n v="4717"/>
    <n v="51"/>
    <x v="1061"/>
    <n v="339"/>
    <d v="2017-01-25T00:00:00"/>
    <b v="1"/>
    <s v="Approved"/>
    <s v="OHM Cycles"/>
    <s v="Standard"/>
    <s v="high"/>
    <s v="medium"/>
    <n v="2005.66"/>
    <n v="1203.4000000000001"/>
    <d v="1997-10-04T00:00:00"/>
    <n v="802.26"/>
    <s v="Female"/>
    <n v="92"/>
    <d v="1991-06-07T00:00:00"/>
    <n v="31.317019643899044"/>
    <s v="Administrative Assistant IV"/>
    <s v="n/a"/>
    <s v="Mass Customer"/>
    <s v="N"/>
    <s v="Yes"/>
    <n v="4"/>
    <m/>
  </r>
  <r>
    <n v="19667"/>
    <n v="78"/>
    <x v="1063"/>
    <n v="10"/>
    <d v="2017-12-20T00:00:00"/>
    <b v="1"/>
    <s v="Approved"/>
    <s v="Giant Bicycles"/>
    <s v="Standard"/>
    <s v="medium"/>
    <s v="large"/>
    <n v="1765.3"/>
    <n v="709.48"/>
    <d v="2004-07-25T00:00:00"/>
    <n v="1055.82"/>
    <s v="U"/>
    <n v="26"/>
    <d v="1899-12-30T00:00:00"/>
    <n v="122.81291005454084"/>
    <s v="Automation Specialist IV"/>
    <s v="IT"/>
    <s v="Mass Customer"/>
    <s v="N"/>
    <s v="No"/>
    <n v="0"/>
    <m/>
  </r>
  <r>
    <n v="10796"/>
    <n v="46"/>
    <x v="1063"/>
    <n v="61"/>
    <d v="2017-10-30T00:00:00"/>
    <b v="1"/>
    <s v="Approved"/>
    <s v="Solex"/>
    <s v="Standard"/>
    <s v="low"/>
    <s v="medium"/>
    <n v="1289.8499999999999"/>
    <n v="74.510000000000005"/>
    <d v="2007-12-11T00:00:00"/>
    <n v="1215.3399999999999"/>
    <s v="U"/>
    <n v="26"/>
    <d v="1899-12-30T00:00:00"/>
    <n v="122.81291005454084"/>
    <s v="Automation Specialist IV"/>
    <s v="IT"/>
    <s v="Mass Customer"/>
    <s v="N"/>
    <s v="No"/>
    <n v="0"/>
    <m/>
  </r>
  <r>
    <n v="7285"/>
    <n v="98"/>
    <x v="1063"/>
    <n v="111"/>
    <d v="2017-09-10T00:00:00"/>
    <b v="0"/>
    <s v="Approved"/>
    <s v="Trek Bicycles"/>
    <s v="Standard"/>
    <s v="high"/>
    <s v="medium"/>
    <n v="358.39"/>
    <n v="215.03"/>
    <d v="2004-01-16T00:00:00"/>
    <n v="143.35999999999999"/>
    <s v="U"/>
    <n v="26"/>
    <d v="1899-12-30T00:00:00"/>
    <n v="122.81291005454084"/>
    <s v="Automation Specialist IV"/>
    <s v="IT"/>
    <s v="Mass Customer"/>
    <s v="N"/>
    <s v="No"/>
    <n v="0"/>
    <m/>
  </r>
  <r>
    <n v="17719"/>
    <n v="82"/>
    <x v="1063"/>
    <n v="124"/>
    <d v="2017-08-28T00:00:00"/>
    <b v="1"/>
    <s v="Approved"/>
    <s v="Norco Bicycles"/>
    <s v="Standard"/>
    <s v="high"/>
    <s v="medium"/>
    <n v="1148.6400000000001"/>
    <n v="689.18"/>
    <d v="2015-08-10T00:00:00"/>
    <n v="459.46000000000015"/>
    <s v="U"/>
    <n v="26"/>
    <d v="1899-12-30T00:00:00"/>
    <n v="122.81291005454084"/>
    <s v="Automation Specialist IV"/>
    <s v="IT"/>
    <s v="Mass Customer"/>
    <s v="N"/>
    <s v="No"/>
    <n v="0"/>
    <m/>
  </r>
  <r>
    <n v="18134"/>
    <n v="60"/>
    <x v="1063"/>
    <n v="191"/>
    <d v="2017-06-22T00:00:00"/>
    <b v="1"/>
    <s v="Approved"/>
    <s v="Giant Bicycles"/>
    <s v="Standard"/>
    <s v="high"/>
    <s v="small"/>
    <n v="1977.36"/>
    <n v="1759.85"/>
    <d v="2011-08-24T00:00:00"/>
    <n v="217.51"/>
    <s v="U"/>
    <n v="26"/>
    <d v="1899-12-30T00:00:00"/>
    <n v="122.81291005454084"/>
    <s v="Automation Specialist IV"/>
    <s v="IT"/>
    <s v="Mass Customer"/>
    <s v="N"/>
    <s v="No"/>
    <n v="0"/>
    <m/>
  </r>
  <r>
    <n v="17406"/>
    <n v="52"/>
    <x v="1063"/>
    <n v="221"/>
    <d v="2017-05-23T00:00:00"/>
    <b v="1"/>
    <s v="Approved"/>
    <s v="OHM Cycles"/>
    <s v="Road"/>
    <s v="medium"/>
    <s v="medium"/>
    <n v="1280.28"/>
    <n v="829.51"/>
    <d v="2001-11-25T00:00:00"/>
    <n v="450.77"/>
    <s v="U"/>
    <n v="26"/>
    <d v="1899-12-30T00:00:00"/>
    <n v="122.81291005454084"/>
    <s v="Automation Specialist IV"/>
    <s v="IT"/>
    <s v="Mass Customer"/>
    <s v="N"/>
    <s v="No"/>
    <n v="0"/>
    <m/>
  </r>
  <r>
    <n v="5432"/>
    <n v="27"/>
    <x v="1063"/>
    <n v="324"/>
    <d v="2017-02-09T00:00:00"/>
    <b v="0"/>
    <s v="Approved"/>
    <s v="Trek Bicycles"/>
    <s v="Standard"/>
    <s v="medium"/>
    <s v="medium"/>
    <n v="499.53"/>
    <n v="388.72"/>
    <d v="1999-06-23T00:00:00"/>
    <n v="110.80999999999995"/>
    <s v="U"/>
    <n v="26"/>
    <d v="1899-12-30T00:00:00"/>
    <n v="122.81291005454084"/>
    <s v="Automation Specialist IV"/>
    <s v="IT"/>
    <s v="Mass Customer"/>
    <s v="N"/>
    <s v="No"/>
    <n v="0"/>
    <m/>
  </r>
  <r>
    <n v="15675"/>
    <n v="34"/>
    <x v="1063"/>
    <n v="324"/>
    <d v="2017-02-09T00:00:00"/>
    <b v="0"/>
    <s v="Approved"/>
    <s v="Norco Bicycles"/>
    <s v="Road"/>
    <s v="high"/>
    <s v="large"/>
    <n v="774.53"/>
    <n v="464.72"/>
    <d v="2003-03-18T00:00:00"/>
    <n v="309.80999999999995"/>
    <s v="U"/>
    <n v="26"/>
    <d v="1899-12-30T00:00:00"/>
    <n v="122.81291005454084"/>
    <s v="Automation Specialist IV"/>
    <s v="IT"/>
    <s v="Mass Customer"/>
    <s v="N"/>
    <s v="No"/>
    <n v="0"/>
    <m/>
  </r>
  <r>
    <n v="7711"/>
    <n v="63"/>
    <x v="1064"/>
    <n v="170"/>
    <d v="2017-07-13T00:00:00"/>
    <b v="0"/>
    <s v="Approved"/>
    <s v="Solex"/>
    <s v="Standard"/>
    <s v="medium"/>
    <s v="medium"/>
    <n v="1483.2"/>
    <n v="99.59"/>
    <d v="1998-12-17T00:00:00"/>
    <n v="1383.6100000000001"/>
    <s v="Male"/>
    <n v="10"/>
    <d v="1971-10-21T00:00:00"/>
    <n v="50.958115534310004"/>
    <s v="Graphic Designer"/>
    <s v="Financial Services"/>
    <s v="Affluent Customer"/>
    <s v="N"/>
    <s v="No"/>
    <n v="10"/>
    <m/>
  </r>
  <r>
    <n v="1058"/>
    <n v="96"/>
    <x v="1064"/>
    <n v="177"/>
    <d v="2017-07-06T00:00:00"/>
    <b v="1"/>
    <s v="Approved"/>
    <s v="WeareA2B"/>
    <s v="Road"/>
    <s v="low"/>
    <s v="small"/>
    <n v="1172.78"/>
    <n v="1043.77"/>
    <d v="2002-10-10T00:00:00"/>
    <n v="129.01"/>
    <s v="Male"/>
    <n v="10"/>
    <d v="1971-10-21T00:00:00"/>
    <n v="50.958115534310004"/>
    <s v="Graphic Designer"/>
    <s v="Financial Services"/>
    <s v="Affluent Customer"/>
    <s v="N"/>
    <s v="No"/>
    <n v="10"/>
    <m/>
  </r>
  <r>
    <n v="11313"/>
    <n v="83"/>
    <x v="1064"/>
    <n v="264"/>
    <d v="2017-04-10T00:00:00"/>
    <b v="1"/>
    <s v="Approved"/>
    <s v="Solex"/>
    <s v="Touring"/>
    <s v="medium"/>
    <s v="large"/>
    <n v="2083.94"/>
    <n v="675.03"/>
    <d v="2013-09-16T00:00:00"/>
    <n v="1408.91"/>
    <s v="Male"/>
    <n v="10"/>
    <d v="1971-10-21T00:00:00"/>
    <n v="50.958115534310004"/>
    <s v="Graphic Designer"/>
    <s v="Financial Services"/>
    <s v="Affluent Customer"/>
    <s v="N"/>
    <s v="No"/>
    <n v="10"/>
    <m/>
  </r>
  <r>
    <n v="12316"/>
    <n v="97"/>
    <x v="1064"/>
    <n v="329"/>
    <d v="2017-02-04T00:00:00"/>
    <b v="0"/>
    <s v="Approved"/>
    <s v="Solex"/>
    <s v="Standard"/>
    <s v="medium"/>
    <s v="large"/>
    <n v="202.62"/>
    <n v="151.96"/>
    <d v="2016-03-29T00:00:00"/>
    <n v="50.66"/>
    <s v="Male"/>
    <n v="10"/>
    <d v="1971-10-21T00:00:00"/>
    <n v="50.958115534310004"/>
    <s v="Graphic Designer"/>
    <s v="Financial Services"/>
    <s v="Affluent Customer"/>
    <s v="N"/>
    <s v="No"/>
    <n v="10"/>
    <m/>
  </r>
  <r>
    <n v="13640"/>
    <n v="95"/>
    <x v="1064"/>
    <n v="338"/>
    <d v="2017-01-26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10"/>
    <d v="1971-10-21T00:00:00"/>
    <n v="50.958115534310004"/>
    <s v="Graphic Designer"/>
    <s v="Financial Services"/>
    <s v="Affluent Customer"/>
    <s v="N"/>
    <s v="No"/>
    <n v="10"/>
    <m/>
  </r>
  <r>
    <n v="16067"/>
    <n v="88"/>
    <x v="1064"/>
    <n v="347"/>
    <d v="2017-01-17T00:00:00"/>
    <b v="0"/>
    <s v="Approved"/>
    <s v="Norco Bicycles"/>
    <s v="Standard"/>
    <s v="medium"/>
    <s v="medium"/>
    <n v="1198.46"/>
    <n v="381.1"/>
    <d v="1998-12-16T00:00:00"/>
    <n v="817.36"/>
    <s v="Male"/>
    <n v="10"/>
    <d v="1971-10-21T00:00:00"/>
    <n v="50.958115534310004"/>
    <s v="Graphic Designer"/>
    <s v="Financial Services"/>
    <s v="Affluent Customer"/>
    <s v="N"/>
    <s v="No"/>
    <n v="10"/>
    <m/>
  </r>
  <r>
    <n v="1541"/>
    <n v="58"/>
    <x v="1065"/>
    <n v="41"/>
    <d v="2017-11-19T00:00:00"/>
    <b v="1"/>
    <s v="Approved"/>
    <s v="OHM Cycles"/>
    <s v="Road"/>
    <s v="medium"/>
    <s v="medium"/>
    <n v="1280.28"/>
    <n v="829.51"/>
    <d v="2001-11-25T00:00:00"/>
    <n v="450.77"/>
    <s v="Female"/>
    <n v="65"/>
    <d v="1959-11-30T00:00:00"/>
    <n v="62.856745670979194"/>
    <s v="Staff Accountant III"/>
    <s v="n/a"/>
    <s v="High Net Worth"/>
    <s v="N"/>
    <s v="Yes"/>
    <n v="13"/>
    <m/>
  </r>
  <r>
    <n v="8839"/>
    <n v="67"/>
    <x v="1065"/>
    <n v="208"/>
    <d v="2017-06-05T00:00:00"/>
    <b v="1"/>
    <s v="Approved"/>
    <s v="Solex"/>
    <s v="Standard"/>
    <s v="medium"/>
    <s v="large"/>
    <n v="1071.23"/>
    <n v="380.74"/>
    <d v="1993-10-02T00:00:00"/>
    <n v="690.49"/>
    <s v="Female"/>
    <n v="65"/>
    <d v="1959-11-30T00:00:00"/>
    <n v="62.856745670979194"/>
    <s v="Staff Accountant III"/>
    <s v="n/a"/>
    <s v="High Net Worth"/>
    <s v="N"/>
    <s v="Yes"/>
    <n v="13"/>
    <m/>
  </r>
  <r>
    <n v="16106"/>
    <n v="19"/>
    <x v="1065"/>
    <n v="320"/>
    <d v="2017-02-13T00:00:00"/>
    <b v="0"/>
    <s v="Approved"/>
    <s v="Trek Bicycles"/>
    <s v="Mountain"/>
    <s v="low"/>
    <s v="medium"/>
    <n v="574.64"/>
    <n v="459.71"/>
    <d v="2003-02-07T00:00:00"/>
    <n v="114.93"/>
    <s v="Female"/>
    <n v="65"/>
    <d v="1959-11-30T00:00:00"/>
    <n v="62.856745670979194"/>
    <s v="Staff Accountant III"/>
    <s v="n/a"/>
    <s v="High Net Worth"/>
    <s v="N"/>
    <s v="Yes"/>
    <n v="13"/>
    <m/>
  </r>
  <r>
    <n v="8753"/>
    <n v="67"/>
    <x v="1065"/>
    <n v="324"/>
    <d v="2017-02-09T00:00:00"/>
    <b v="0"/>
    <s v="Approved"/>
    <s v="Solex"/>
    <s v="Standard"/>
    <s v="medium"/>
    <s v="large"/>
    <n v="1071.23"/>
    <n v="380.74"/>
    <d v="1996-04-05T00:00:00"/>
    <n v="690.49"/>
    <s v="Female"/>
    <n v="65"/>
    <d v="1959-11-30T00:00:00"/>
    <n v="62.856745670979194"/>
    <s v="Staff Accountant III"/>
    <s v="n/a"/>
    <s v="High Net Worth"/>
    <s v="N"/>
    <s v="Yes"/>
    <n v="13"/>
    <m/>
  </r>
  <r>
    <n v="5891"/>
    <n v="81"/>
    <x v="1065"/>
    <n v="352"/>
    <d v="2017-01-12T00:00:00"/>
    <b v="1"/>
    <s v="Approved"/>
    <s v="Solex"/>
    <s v="Standard"/>
    <s v="medium"/>
    <s v="medium"/>
    <n v="1151.96"/>
    <n v="649.49"/>
    <d v="2006-10-01T00:00:00"/>
    <n v="502.47"/>
    <s v="Female"/>
    <n v="65"/>
    <d v="1959-11-30T00:00:00"/>
    <n v="62.856745670979194"/>
    <s v="Staff Accountant III"/>
    <s v="n/a"/>
    <s v="High Net Worth"/>
    <s v="N"/>
    <s v="Yes"/>
    <n v="13"/>
    <m/>
  </r>
  <r>
    <n v="9289"/>
    <n v="98"/>
    <x v="1066"/>
    <n v="192"/>
    <d v="2017-06-21T00:00:00"/>
    <b v="0"/>
    <s v="Approved"/>
    <s v="OHM Cycles"/>
    <s v="Standard"/>
    <s v="medium"/>
    <s v="medium"/>
    <n v="795.34"/>
    <n v="101.58"/>
    <d v="1997-02-09T00:00:00"/>
    <n v="693.76"/>
    <s v="Female"/>
    <n v="40"/>
    <d v="1982-01-31T00:00:00"/>
    <n v="40.670444301433292"/>
    <s v="Nurse Practicioner"/>
    <s v="n/a"/>
    <s v="High Net Worth"/>
    <s v="N"/>
    <s v="No"/>
    <n v="15"/>
    <m/>
  </r>
  <r>
    <n v="8885"/>
    <n v="15"/>
    <x v="1066"/>
    <n v="215"/>
    <d v="2017-05-29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40"/>
    <d v="1982-01-31T00:00:00"/>
    <n v="40.670444301433292"/>
    <s v="Nurse Practicioner"/>
    <s v="n/a"/>
    <s v="High Net Worth"/>
    <s v="N"/>
    <s v="No"/>
    <n v="15"/>
    <m/>
  </r>
  <r>
    <n v="4784"/>
    <n v="49"/>
    <x v="1066"/>
    <n v="288"/>
    <d v="2017-03-17T00:00:00"/>
    <b v="0"/>
    <s v="Approved"/>
    <s v="Solex"/>
    <s v="Standard"/>
    <s v="medium"/>
    <s v="large"/>
    <n v="1061.56"/>
    <n v="733.58"/>
    <d v="1993-07-20T00:00:00"/>
    <n v="327.9799999999999"/>
    <s v="Female"/>
    <n v="40"/>
    <d v="1982-01-31T00:00:00"/>
    <n v="40.670444301433292"/>
    <s v="Nurse Practicioner"/>
    <s v="n/a"/>
    <s v="High Net Worth"/>
    <s v="N"/>
    <s v="No"/>
    <n v="15"/>
    <m/>
  </r>
  <r>
    <n v="10953"/>
    <n v="0"/>
    <x v="1066"/>
    <n v="290"/>
    <d v="2017-03-15T00:00:00"/>
    <b v="0"/>
    <s v="Approved"/>
    <s v="WeareA2B"/>
    <s v="Standard"/>
    <s v="medium"/>
    <s v="medium"/>
    <n v="60.34"/>
    <n v="45.26"/>
    <d v="1993-07-15T00:00:00"/>
    <n v="15.080000000000005"/>
    <s v="Female"/>
    <n v="40"/>
    <d v="1982-01-31T00:00:00"/>
    <n v="40.670444301433292"/>
    <s v="Nurse Practicioner"/>
    <s v="n/a"/>
    <s v="High Net Worth"/>
    <s v="N"/>
    <s v="No"/>
    <n v="15"/>
    <m/>
  </r>
  <r>
    <n v="11814"/>
    <n v="66"/>
    <x v="1066"/>
    <n v="297"/>
    <d v="2017-03-08T00:00:00"/>
    <b v="1"/>
    <s v="Approved"/>
    <s v="Solex"/>
    <s v="Standard"/>
    <s v="medium"/>
    <s v="medium"/>
    <n v="1163.8900000000001"/>
    <n v="589.27"/>
    <d v="2016-07-09T00:00:00"/>
    <n v="574.62000000000012"/>
    <s v="Female"/>
    <n v="40"/>
    <d v="1982-01-31T00:00:00"/>
    <n v="40.670444301433292"/>
    <s v="Nurse Practicioner"/>
    <s v="n/a"/>
    <s v="High Net Worth"/>
    <s v="N"/>
    <s v="No"/>
    <n v="15"/>
    <m/>
  </r>
  <r>
    <n v="15506"/>
    <n v="90"/>
    <x v="1067"/>
    <n v="5"/>
    <d v="2017-12-25T00:00:00"/>
    <b v="1"/>
    <s v="Approved"/>
    <s v="Solex"/>
    <s v="Standard"/>
    <s v="low"/>
    <s v="medium"/>
    <n v="945.04"/>
    <n v="507.58"/>
    <d v="1995-12-19T00:00:00"/>
    <n v="437.46"/>
    <s v="Female"/>
    <n v="42"/>
    <d v="1959-12-25T00:00:00"/>
    <n v="62.788252520294257"/>
    <s v="Budget/Accounting Analyst I"/>
    <s v="Manufacturing"/>
    <s v="High Net Worth"/>
    <s v="N"/>
    <s v="No"/>
    <n v="12"/>
    <m/>
  </r>
  <r>
    <n v="1782"/>
    <n v="40"/>
    <x v="1067"/>
    <n v="79"/>
    <d v="2017-10-12T00:00:00"/>
    <b v="1"/>
    <s v="Approved"/>
    <s v="Trek Bicycles"/>
    <s v="Road"/>
    <s v="medium"/>
    <s v="large"/>
    <n v="1894.19"/>
    <n v="598.76"/>
    <d v="2003-07-21T00:00:00"/>
    <n v="1295.43"/>
    <s v="Female"/>
    <n v="42"/>
    <d v="1959-12-25T00:00:00"/>
    <n v="62.788252520294257"/>
    <s v="Budget/Accounting Analyst I"/>
    <s v="Manufacturing"/>
    <s v="High Net Worth"/>
    <s v="N"/>
    <s v="No"/>
    <n v="12"/>
    <m/>
  </r>
  <r>
    <n v="9073"/>
    <n v="18"/>
    <x v="1067"/>
    <n v="210"/>
    <d v="2017-06-03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42"/>
    <d v="1959-12-25T00:00:00"/>
    <n v="62.788252520294257"/>
    <s v="Budget/Accounting Analyst I"/>
    <s v="Manufacturing"/>
    <s v="High Net Worth"/>
    <s v="N"/>
    <s v="No"/>
    <n v="12"/>
    <m/>
  </r>
  <r>
    <n v="6508"/>
    <n v="79"/>
    <x v="1067"/>
    <n v="214"/>
    <d v="2017-05-30T00:00:00"/>
    <b v="0"/>
    <s v="Approved"/>
    <s v="Solex"/>
    <s v="Touring"/>
    <s v="medium"/>
    <s v="large"/>
    <n v="2083.94"/>
    <n v="675.03"/>
    <d v="2013-09-16T00:00:00"/>
    <n v="1408.91"/>
    <s v="Female"/>
    <n v="42"/>
    <d v="1959-12-25T00:00:00"/>
    <n v="62.788252520294257"/>
    <s v="Budget/Accounting Analyst I"/>
    <s v="Manufacturing"/>
    <s v="High Net Worth"/>
    <s v="N"/>
    <s v="No"/>
    <n v="12"/>
    <m/>
  </r>
  <r>
    <n v="5673"/>
    <n v="42"/>
    <x v="1068"/>
    <m/>
    <d v="2017-01-24T00:00:00"/>
    <m/>
    <s v="Approved"/>
    <s v="OHM Cycles"/>
    <s v="Road"/>
    <s v="medium"/>
    <s v="small"/>
    <n v="1810"/>
    <n v="1610.9"/>
    <n v="34071"/>
    <m/>
    <m/>
    <m/>
    <m/>
    <m/>
    <m/>
    <m/>
    <m/>
    <m/>
    <m/>
    <m/>
    <m/>
  </r>
  <r>
    <n v="12993"/>
    <n v="59"/>
    <x v="1067"/>
    <n v="308"/>
    <d v="2017-02-25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42"/>
    <d v="1959-12-25T00:00:00"/>
    <n v="62.788252520294257"/>
    <s v="Budget/Accounting Analyst I"/>
    <s v="Manufacturing"/>
    <s v="High Net Worth"/>
    <s v="N"/>
    <s v="No"/>
    <n v="12"/>
    <m/>
  </r>
  <r>
    <n v="7869"/>
    <n v="13"/>
    <x v="1069"/>
    <n v="177"/>
    <d v="2017-07-06T00:00:00"/>
    <b v="0"/>
    <s v="Approved"/>
    <s v="Solex"/>
    <s v="Standard"/>
    <s v="medium"/>
    <s v="medium"/>
    <n v="1163.8900000000001"/>
    <n v="589.27"/>
    <d v="2016-07-09T00:00:00"/>
    <n v="574.62000000000012"/>
    <s v="Female"/>
    <n v="19"/>
    <d v="1978-01-23T00:00:00"/>
    <n v="44.695101835679864"/>
    <s v="Registered Nurse"/>
    <s v="Health"/>
    <s v="Mass Customer"/>
    <s v="N"/>
    <s v="No"/>
    <n v="8"/>
    <m/>
  </r>
  <r>
    <n v="10175"/>
    <n v="38"/>
    <x v="1069"/>
    <n v="247"/>
    <d v="2017-04-27T00:00:00"/>
    <b v="0"/>
    <s v="Approved"/>
    <s v="Solex"/>
    <s v="Standard"/>
    <s v="medium"/>
    <s v="medium"/>
    <n v="1577.53"/>
    <n v="826.51"/>
    <d v="2011-03-16T00:00:00"/>
    <n v="751.02"/>
    <s v="Female"/>
    <n v="19"/>
    <d v="1978-01-23T00:00:00"/>
    <n v="44.695101835679864"/>
    <s v="Registered Nurse"/>
    <s v="Health"/>
    <s v="Mass Customer"/>
    <s v="N"/>
    <s v="No"/>
    <n v="8"/>
    <m/>
  </r>
  <r>
    <n v="15570"/>
    <n v="43"/>
    <x v="1069"/>
    <n v="279"/>
    <d v="2017-03-26T00:00:00"/>
    <b v="0"/>
    <s v="Approved"/>
    <s v="Solex"/>
    <s v="Standard"/>
    <s v="medium"/>
    <s v="medium"/>
    <n v="1151.96"/>
    <n v="649.49"/>
    <d v="1999-12-04T00:00:00"/>
    <n v="502.47"/>
    <s v="Female"/>
    <n v="19"/>
    <d v="1978-01-23T00:00:00"/>
    <n v="44.695101835679864"/>
    <s v="Registered Nurse"/>
    <s v="Health"/>
    <s v="Mass Customer"/>
    <s v="N"/>
    <s v="No"/>
    <n v="8"/>
    <m/>
  </r>
  <r>
    <n v="8814"/>
    <n v="48"/>
    <x v="1069"/>
    <n v="310"/>
    <d v="2017-02-23T00:00:00"/>
    <b v="0"/>
    <s v="Approved"/>
    <s v="WeareA2B"/>
    <s v="Standard"/>
    <s v="medium"/>
    <s v="medium"/>
    <n v="1762.96"/>
    <n v="950.52"/>
    <d v="2014-07-28T00:00:00"/>
    <n v="812.44"/>
    <s v="Female"/>
    <n v="19"/>
    <d v="1978-01-23T00:00:00"/>
    <n v="44.695101835679864"/>
    <s v="Registered Nurse"/>
    <s v="Health"/>
    <s v="Mass Customer"/>
    <s v="N"/>
    <s v="No"/>
    <n v="8"/>
    <m/>
  </r>
  <r>
    <n v="8800"/>
    <n v="48"/>
    <x v="1070"/>
    <n v="25"/>
    <d v="2017-12-05T00:00:00"/>
    <b v="1"/>
    <s v="Approved"/>
    <s v="WeareA2B"/>
    <s v="Standard"/>
    <s v="medium"/>
    <s v="medium"/>
    <n v="1762.96"/>
    <n v="950.52"/>
    <d v="2014-07-28T00:00:00"/>
    <n v="812.44"/>
    <s v="Male"/>
    <n v="0"/>
    <d v="1973-02-19T00:00:00"/>
    <n v="49.623868958650426"/>
    <n v="0"/>
    <s v="Retail"/>
    <s v="Mass Customer"/>
    <s v="N"/>
    <s v="No"/>
    <n v="11"/>
    <m/>
  </r>
  <r>
    <n v="19949"/>
    <n v="16"/>
    <x v="1070"/>
    <n v="34"/>
    <d v="2017-11-26T00:00:00"/>
    <b v="0"/>
    <s v="Approved"/>
    <s v="Norco Bicycles"/>
    <s v="Standard"/>
    <s v="high"/>
    <s v="small"/>
    <n v="1661.92"/>
    <n v="1479.11"/>
    <d v="1994-09-09T00:00:00"/>
    <n v="182.81000000000017"/>
    <s v="Male"/>
    <n v="0"/>
    <d v="1973-02-19T00:00:00"/>
    <n v="49.623868958650426"/>
    <n v="0"/>
    <s v="Retail"/>
    <s v="Mass Customer"/>
    <s v="N"/>
    <s v="No"/>
    <n v="11"/>
    <m/>
  </r>
  <r>
    <n v="14804"/>
    <n v="72"/>
    <x v="1070"/>
    <n v="106"/>
    <d v="2017-09-15T00:00:00"/>
    <b v="1"/>
    <s v="Approved"/>
    <s v="Norco Bicycles"/>
    <s v="Standard"/>
    <s v="medium"/>
    <s v="medium"/>
    <n v="360.4"/>
    <n v="270.3"/>
    <d v="2016-12-06T00:00:00"/>
    <n v="90.099999999999966"/>
    <s v="Male"/>
    <n v="0"/>
    <d v="1973-02-19T00:00:00"/>
    <n v="49.623868958650426"/>
    <n v="0"/>
    <s v="Retail"/>
    <s v="Mass Customer"/>
    <s v="N"/>
    <s v="No"/>
    <n v="11"/>
    <m/>
  </r>
  <r>
    <n v="10602"/>
    <n v="87"/>
    <x v="1070"/>
    <n v="219"/>
    <d v="2017-05-25T00:00:00"/>
    <b v="1"/>
    <s v="Approved"/>
    <s v="Giant Bicycles"/>
    <s v="Standard"/>
    <s v="high"/>
    <s v="medium"/>
    <n v="1179"/>
    <n v="707.4"/>
    <d v="1997-08-25T00:00:00"/>
    <n v="471.6"/>
    <s v="Male"/>
    <n v="0"/>
    <d v="1973-02-19T00:00:00"/>
    <n v="49.623868958650426"/>
    <n v="0"/>
    <s v="Retail"/>
    <s v="Mass Customer"/>
    <s v="N"/>
    <s v="No"/>
    <n v="11"/>
    <m/>
  </r>
  <r>
    <n v="17785"/>
    <n v="33"/>
    <x v="1070"/>
    <n v="219"/>
    <d v="2017-05-25T00:00:00"/>
    <b v="0"/>
    <s v="Approved"/>
    <s v="Giant Bicycles"/>
    <s v="Standard"/>
    <s v="medium"/>
    <s v="small"/>
    <n v="1311.44"/>
    <n v="1167.18"/>
    <d v="1992-10-11T00:00:00"/>
    <n v="144.26"/>
    <s v="Male"/>
    <n v="0"/>
    <d v="1973-02-19T00:00:00"/>
    <n v="49.623868958650426"/>
    <n v="0"/>
    <s v="Retail"/>
    <s v="Mass Customer"/>
    <s v="N"/>
    <s v="No"/>
    <n v="11"/>
    <m/>
  </r>
  <r>
    <n v="8086"/>
    <n v="25"/>
    <x v="1070"/>
    <n v="225"/>
    <d v="2017-05-19T00:00:00"/>
    <b v="1"/>
    <s v="Approved"/>
    <s v="Giant Bicycles"/>
    <s v="Road"/>
    <s v="medium"/>
    <s v="medium"/>
    <n v="1538.99"/>
    <n v="829.65"/>
    <d v="2016-02-04T00:00:00"/>
    <n v="709.34"/>
    <s v="Male"/>
    <n v="0"/>
    <d v="1973-02-19T00:00:00"/>
    <n v="49.623868958650426"/>
    <n v="0"/>
    <s v="Retail"/>
    <s v="Mass Customer"/>
    <s v="N"/>
    <s v="No"/>
    <n v="11"/>
    <m/>
  </r>
  <r>
    <n v="6736"/>
    <n v="99"/>
    <x v="1070"/>
    <n v="295"/>
    <d v="2017-03-10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0"/>
    <d v="1973-02-19T00:00:00"/>
    <n v="49.623868958650426"/>
    <n v="0"/>
    <s v="Retail"/>
    <s v="Mass Customer"/>
    <s v="N"/>
    <s v="No"/>
    <n v="11"/>
    <m/>
  </r>
  <r>
    <n v="8240"/>
    <n v="0"/>
    <x v="1071"/>
    <n v="55"/>
    <d v="2017-11-05T00:00:00"/>
    <b v="1"/>
    <s v="Approved"/>
    <s v="Solex"/>
    <s v="Standard"/>
    <s v="medium"/>
    <s v="medium"/>
    <n v="71.489999999999995"/>
    <n v="53.62"/>
    <d v="2014-03-03T00:00:00"/>
    <n v="17.869999999999997"/>
    <s v="Male"/>
    <n v="14"/>
    <d v="1960-02-12T00:00:00"/>
    <n v="62.654005945268906"/>
    <s v="Geologist III"/>
    <s v="Health"/>
    <s v="High Net Worth"/>
    <s v="N"/>
    <s v="Yes"/>
    <n v="6"/>
    <m/>
  </r>
  <r>
    <n v="155"/>
    <n v="56"/>
    <x v="1071"/>
    <n v="56"/>
    <d v="2017-11-04T00:00:00"/>
    <b v="1"/>
    <s v="Approved"/>
    <s v="Norco Bicycles"/>
    <s v="Mountain"/>
    <s v="low"/>
    <s v="small"/>
    <n v="688.63"/>
    <n v="612.88"/>
    <d v="2016-02-04T00:00:00"/>
    <n v="75.75"/>
    <s v="Male"/>
    <n v="14"/>
    <d v="1960-02-12T00:00:00"/>
    <n v="62.654005945268906"/>
    <s v="Geologist III"/>
    <s v="Health"/>
    <s v="High Net Worth"/>
    <s v="N"/>
    <s v="Yes"/>
    <n v="6"/>
    <m/>
  </r>
  <r>
    <n v="7223"/>
    <n v="0"/>
    <x v="1071"/>
    <n v="112"/>
    <d v="2017-09-09T00:00:00"/>
    <b v="1"/>
    <s v="Approved"/>
    <s v="Trek Bicycles"/>
    <s v="Standard"/>
    <s v="high"/>
    <s v="medium"/>
    <n v="495.72"/>
    <n v="297.43"/>
    <d v="2004-07-25T00:00:00"/>
    <n v="198.29000000000002"/>
    <s v="Male"/>
    <n v="14"/>
    <d v="1960-02-12T00:00:00"/>
    <n v="62.654005945268906"/>
    <s v="Geologist III"/>
    <s v="Health"/>
    <s v="High Net Worth"/>
    <s v="N"/>
    <s v="Yes"/>
    <n v="6"/>
    <m/>
  </r>
  <r>
    <n v="12179"/>
    <n v="0"/>
    <x v="1071"/>
    <n v="208"/>
    <d v="2017-06-05T00:00:00"/>
    <b v="0"/>
    <s v="Approved"/>
    <s v="OHM Cycles"/>
    <s v="Road"/>
    <s v="high"/>
    <s v="large"/>
    <n v="12.01"/>
    <n v="7.21"/>
    <d v="1993-05-26T00:00:00"/>
    <n v="4.8"/>
    <s v="Male"/>
    <n v="14"/>
    <d v="1960-02-12T00:00:00"/>
    <n v="62.654005945268906"/>
    <s v="Geologist III"/>
    <s v="Health"/>
    <s v="High Net Worth"/>
    <s v="N"/>
    <s v="Yes"/>
    <n v="6"/>
    <m/>
  </r>
  <r>
    <n v="11136"/>
    <n v="0"/>
    <x v="1071"/>
    <n v="297"/>
    <d v="2017-03-08T00:00:00"/>
    <b v="0"/>
    <s v="Approved"/>
    <s v="Norco Bicycles"/>
    <s v="Standard"/>
    <s v="low"/>
    <s v="medium"/>
    <n v="363.01"/>
    <n v="290.41000000000003"/>
    <d v="2000-11-03T00:00:00"/>
    <n v="72.599999999999966"/>
    <s v="Male"/>
    <n v="14"/>
    <d v="1960-02-12T00:00:00"/>
    <n v="62.654005945268906"/>
    <s v="Geologist III"/>
    <s v="Health"/>
    <s v="High Net Worth"/>
    <s v="N"/>
    <s v="Yes"/>
    <n v="6"/>
    <m/>
  </r>
  <r>
    <n v="2486"/>
    <n v="66"/>
    <x v="1071"/>
    <n v="313"/>
    <d v="2017-02-20T00:00:00"/>
    <b v="0"/>
    <s v="Approved"/>
    <s v="Solex"/>
    <s v="Standard"/>
    <s v="medium"/>
    <s v="medium"/>
    <n v="1163.8900000000001"/>
    <n v="589.27"/>
    <d v="2013-03-12T00:00:00"/>
    <n v="574.62000000000012"/>
    <s v="Male"/>
    <n v="14"/>
    <d v="1960-02-12T00:00:00"/>
    <n v="62.654005945268906"/>
    <s v="Geologist III"/>
    <s v="Health"/>
    <s v="High Net Worth"/>
    <s v="N"/>
    <s v="Yes"/>
    <n v="6"/>
    <m/>
  </r>
  <r>
    <n v="18633"/>
    <n v="33"/>
    <x v="1072"/>
    <n v="1"/>
    <d v="2017-12-29T00:00:00"/>
    <b v="1"/>
    <s v="Approved"/>
    <s v="Giant Bicycles"/>
    <s v="Standard"/>
    <s v="medium"/>
    <s v="small"/>
    <n v="1311.44"/>
    <n v="1167.18"/>
    <d v="1992-10-11T00:00:00"/>
    <n v="144.26"/>
    <s v="U"/>
    <n v="49"/>
    <d v="1899-12-30T00:00:00"/>
    <n v="122.81291005454084"/>
    <n v="0"/>
    <s v="IT"/>
    <s v="Affluent Customer"/>
    <s v="N"/>
    <s v="No"/>
    <n v="0"/>
    <m/>
  </r>
  <r>
    <n v="14367"/>
    <n v="2"/>
    <x v="1072"/>
    <n v="62"/>
    <d v="2017-10-29T00:00:00"/>
    <b v="0"/>
    <s v="Approved"/>
    <s v="Solex"/>
    <s v="Standard"/>
    <s v="medium"/>
    <s v="medium"/>
    <n v="71.489999999999995"/>
    <n v="53.62"/>
    <d v="2012-12-02T00:00:00"/>
    <n v="17.869999999999997"/>
    <s v="U"/>
    <n v="49"/>
    <d v="1899-12-30T00:00:00"/>
    <n v="122.81291005454084"/>
    <n v="0"/>
    <s v="IT"/>
    <s v="Affluent Customer"/>
    <s v="N"/>
    <s v="No"/>
    <n v="0"/>
    <m/>
  </r>
  <r>
    <n v="10664"/>
    <n v="7"/>
    <x v="1072"/>
    <n v="91"/>
    <d v="2017-09-30T00:00:00"/>
    <b v="1"/>
    <s v="Approved"/>
    <s v="Trek Bicycles"/>
    <s v="Road"/>
    <s v="low"/>
    <s v="medium"/>
    <n v="980.37"/>
    <n v="234.43"/>
    <d v="2004-09-28T00:00:00"/>
    <n v="745.94"/>
    <s v="U"/>
    <n v="49"/>
    <d v="1899-12-30T00:00:00"/>
    <n v="122.81291005454084"/>
    <n v="0"/>
    <s v="IT"/>
    <s v="Affluent Customer"/>
    <s v="N"/>
    <s v="No"/>
    <n v="0"/>
    <m/>
  </r>
  <r>
    <n v="17057"/>
    <n v="81"/>
    <x v="1072"/>
    <n v="104"/>
    <d v="2017-09-17T00:00:00"/>
    <b v="1"/>
    <s v="Approved"/>
    <s v="Norco Bicycles"/>
    <s v="Standard"/>
    <s v="medium"/>
    <s v="small"/>
    <n v="586.45000000000005"/>
    <n v="521.94000000000005"/>
    <d v="1991-07-10T00:00:00"/>
    <n v="64.509999999999991"/>
    <s v="U"/>
    <n v="49"/>
    <d v="1899-12-30T00:00:00"/>
    <n v="122.81291005454084"/>
    <n v="0"/>
    <s v="IT"/>
    <s v="Affluent Customer"/>
    <s v="N"/>
    <s v="No"/>
    <n v="0"/>
    <m/>
  </r>
  <r>
    <n v="12800"/>
    <n v="89"/>
    <x v="1072"/>
    <n v="178"/>
    <d v="2017-07-05T00:00:00"/>
    <b v="1"/>
    <s v="Approved"/>
    <s v="WeareA2B"/>
    <s v="Touring"/>
    <s v="medium"/>
    <s v="large"/>
    <n v="1362.99"/>
    <n v="57.74"/>
    <d v="1993-04-20T00:00:00"/>
    <n v="1305.25"/>
    <s v="U"/>
    <n v="49"/>
    <d v="1899-12-30T00:00:00"/>
    <n v="122.81291005454084"/>
    <n v="0"/>
    <s v="IT"/>
    <s v="Affluent Customer"/>
    <s v="N"/>
    <s v="No"/>
    <n v="0"/>
    <m/>
  </r>
  <r>
    <n v="12016"/>
    <n v="55"/>
    <x v="1072"/>
    <n v="192"/>
    <d v="2017-06-21T00:00:00"/>
    <b v="0"/>
    <s v="Approved"/>
    <s v="Trek Bicycles"/>
    <s v="Road"/>
    <s v="medium"/>
    <s v="large"/>
    <n v="1894.19"/>
    <n v="598.76"/>
    <d v="2003-07-21T00:00:00"/>
    <n v="1295.43"/>
    <s v="U"/>
    <n v="49"/>
    <d v="1899-12-30T00:00:00"/>
    <n v="122.81291005454084"/>
    <n v="0"/>
    <s v="IT"/>
    <s v="Affluent Customer"/>
    <s v="N"/>
    <s v="No"/>
    <n v="0"/>
    <m/>
  </r>
  <r>
    <n v="1120"/>
    <n v="37"/>
    <x v="1072"/>
    <n v="221"/>
    <d v="2017-05-23T00:00:00"/>
    <b v="0"/>
    <s v="Approved"/>
    <s v="OHM Cycles"/>
    <s v="Standard"/>
    <s v="low"/>
    <s v="medium"/>
    <n v="1793.43"/>
    <n v="248.82"/>
    <d v="1999-07-20T00:00:00"/>
    <n v="1544.6100000000001"/>
    <s v="U"/>
    <n v="49"/>
    <d v="1899-12-30T00:00:00"/>
    <n v="122.81291005454084"/>
    <n v="0"/>
    <s v="IT"/>
    <s v="Affluent Customer"/>
    <s v="N"/>
    <s v="No"/>
    <n v="0"/>
    <m/>
  </r>
  <r>
    <n v="1797"/>
    <n v="68"/>
    <x v="1072"/>
    <n v="346"/>
    <d v="2017-01-18T00:00:00"/>
    <b v="1"/>
    <s v="Approved"/>
    <s v="OHM Cycles"/>
    <s v="Standard"/>
    <s v="medium"/>
    <s v="medium"/>
    <n v="1636.9"/>
    <n v="44.71"/>
    <d v="2010-08-20T00:00:00"/>
    <n v="1592.19"/>
    <s v="U"/>
    <n v="49"/>
    <d v="1899-12-30T00:00:00"/>
    <n v="122.81291005454084"/>
    <n v="0"/>
    <s v="IT"/>
    <s v="Affluent Customer"/>
    <s v="N"/>
    <s v="No"/>
    <n v="0"/>
    <m/>
  </r>
  <r>
    <n v="17686"/>
    <n v="99"/>
    <x v="1073"/>
    <n v="56"/>
    <d v="2017-11-04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89"/>
    <d v="1954-03-25T00:00:00"/>
    <n v="68.544416904173019"/>
    <s v="Programmer I"/>
    <s v="Manufacturing"/>
    <s v="Affluent Customer"/>
    <s v="N"/>
    <s v="No"/>
    <n v="16"/>
    <m/>
  </r>
  <r>
    <n v="3857"/>
    <n v="1"/>
    <x v="1073"/>
    <n v="78"/>
    <d v="2017-10-13T00:00:00"/>
    <b v="1"/>
    <s v="Approved"/>
    <s v="Giant Bicycles"/>
    <s v="Standard"/>
    <s v="medium"/>
    <s v="medium"/>
    <n v="1403.5"/>
    <n v="954.82"/>
    <d v="2016-11-14T00:00:00"/>
    <n v="448.67999999999995"/>
    <s v="Male"/>
    <n v="89"/>
    <d v="1954-03-25T00:00:00"/>
    <n v="68.544416904173019"/>
    <s v="Programmer I"/>
    <s v="Manufacturing"/>
    <s v="Affluent Customer"/>
    <s v="N"/>
    <s v="No"/>
    <n v="16"/>
    <m/>
  </r>
  <r>
    <n v="6821"/>
    <n v="23"/>
    <x v="1073"/>
    <n v="80"/>
    <d v="2017-10-11T00:00:00"/>
    <b v="0"/>
    <s v="Approved"/>
    <s v="Norco Bicycles"/>
    <s v="Mountain"/>
    <s v="low"/>
    <s v="small"/>
    <n v="688.63"/>
    <n v="612.88"/>
    <d v="1993-10-02T00:00:00"/>
    <n v="75.75"/>
    <s v="Male"/>
    <n v="89"/>
    <d v="1954-03-25T00:00:00"/>
    <n v="68.544416904173019"/>
    <s v="Programmer I"/>
    <s v="Manufacturing"/>
    <s v="Affluent Customer"/>
    <s v="N"/>
    <s v="No"/>
    <n v="16"/>
    <m/>
  </r>
  <r>
    <n v="15194"/>
    <n v="98"/>
    <x v="1073"/>
    <n v="164"/>
    <d v="2017-07-19T00:00:00"/>
    <b v="0"/>
    <s v="Approved"/>
    <s v="Trek Bicycles"/>
    <s v="Standard"/>
    <s v="high"/>
    <s v="medium"/>
    <n v="358.39"/>
    <n v="215.03"/>
    <d v="2004-01-16T00:00:00"/>
    <n v="143.35999999999999"/>
    <s v="Male"/>
    <n v="89"/>
    <d v="1954-03-25T00:00:00"/>
    <n v="68.544416904173019"/>
    <s v="Programmer I"/>
    <s v="Manufacturing"/>
    <s v="Affluent Customer"/>
    <s v="N"/>
    <s v="No"/>
    <n v="16"/>
    <m/>
  </r>
  <r>
    <n v="9608"/>
    <n v="29"/>
    <x v="1073"/>
    <n v="170"/>
    <d v="2017-07-13T00:00:00"/>
    <b v="1"/>
    <s v="Approved"/>
    <s v="Norco Bicycles"/>
    <s v="Road"/>
    <s v="medium"/>
    <s v="medium"/>
    <n v="543.39"/>
    <n v="407.54"/>
    <d v="2016-11-22T00:00:00"/>
    <n v="135.84999999999997"/>
    <s v="Male"/>
    <n v="89"/>
    <d v="1954-03-25T00:00:00"/>
    <n v="68.544416904173019"/>
    <s v="Programmer I"/>
    <s v="Manufacturing"/>
    <s v="Affluent Customer"/>
    <s v="N"/>
    <s v="No"/>
    <n v="16"/>
    <m/>
  </r>
  <r>
    <n v="15343"/>
    <n v="72"/>
    <x v="1073"/>
    <n v="192"/>
    <d v="2017-06-21T00:00:00"/>
    <b v="0"/>
    <s v="Approved"/>
    <s v="Norco Bicycles"/>
    <s v="Standard"/>
    <s v="medium"/>
    <s v="medium"/>
    <n v="360.4"/>
    <n v="270.3"/>
    <d v="2016-12-06T00:00:00"/>
    <n v="90.099999999999966"/>
    <s v="Male"/>
    <n v="89"/>
    <d v="1954-03-25T00:00:00"/>
    <n v="68.544416904173019"/>
    <s v="Programmer I"/>
    <s v="Manufacturing"/>
    <s v="Affluent Customer"/>
    <s v="N"/>
    <s v="No"/>
    <n v="16"/>
    <m/>
  </r>
  <r>
    <n v="16225"/>
    <n v="95"/>
    <x v="1073"/>
    <n v="220"/>
    <d v="2017-05-24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89"/>
    <d v="1954-03-25T00:00:00"/>
    <n v="68.544416904173019"/>
    <s v="Programmer I"/>
    <s v="Manufacturing"/>
    <s v="Affluent Customer"/>
    <s v="N"/>
    <s v="No"/>
    <n v="16"/>
    <m/>
  </r>
  <r>
    <n v="6173"/>
    <n v="35"/>
    <x v="1073"/>
    <n v="287"/>
    <d v="2017-03-18T00:00:00"/>
    <b v="0"/>
    <s v="Approved"/>
    <s v="Trek Bicycles"/>
    <s v="Standard"/>
    <s v="low"/>
    <s v="medium"/>
    <n v="1057.51"/>
    <n v="154.4"/>
    <d v="1994-07-12T00:00:00"/>
    <n v="903.11"/>
    <s v="Male"/>
    <n v="89"/>
    <d v="1954-03-25T00:00:00"/>
    <n v="68.544416904173019"/>
    <s v="Programmer I"/>
    <s v="Manufacturing"/>
    <s v="Affluent Customer"/>
    <s v="N"/>
    <s v="No"/>
    <n v="16"/>
    <m/>
  </r>
  <r>
    <n v="8966"/>
    <n v="33"/>
    <x v="1074"/>
    <n v="14"/>
    <d v="2017-12-16T00:00:00"/>
    <b v="0"/>
    <s v="Approved"/>
    <s v="OHM Cycles"/>
    <s v="Road"/>
    <s v="medium"/>
    <s v="small"/>
    <n v="1810"/>
    <n v="1610.9"/>
    <d v="2008-03-19T00:00:00"/>
    <n v="199.09999999999991"/>
    <s v="Female"/>
    <n v="29"/>
    <d v="1970-09-30T00:00:00"/>
    <n v="52.015649780568232"/>
    <s v="Help Desk Operator"/>
    <s v="Retail"/>
    <s v="High Net Worth"/>
    <s v="N"/>
    <s v="No"/>
    <n v="15"/>
    <m/>
  </r>
  <r>
    <n v="2204"/>
    <n v="19"/>
    <x v="1074"/>
    <n v="65"/>
    <d v="2017-10-26T00:00:00"/>
    <b v="0"/>
    <s v="Approved"/>
    <s v="Trek Bicycles"/>
    <s v="Mountain"/>
    <s v="low"/>
    <s v="medium"/>
    <n v="574.64"/>
    <n v="459.71"/>
    <d v="2011-08-29T00:00:00"/>
    <n v="114.93"/>
    <s v="Female"/>
    <n v="29"/>
    <d v="1970-09-30T00:00:00"/>
    <n v="52.015649780568232"/>
    <s v="Help Desk Operator"/>
    <s v="Retail"/>
    <s v="High Net Worth"/>
    <s v="N"/>
    <s v="No"/>
    <n v="15"/>
    <m/>
  </r>
  <r>
    <n v="2464"/>
    <n v="25"/>
    <x v="1074"/>
    <n v="124"/>
    <d v="2017-08-28T00:00:00"/>
    <b v="0"/>
    <s v="Approved"/>
    <s v="OHM Cycles"/>
    <s v="Standard"/>
    <s v="high"/>
    <s v="medium"/>
    <n v="2005.66"/>
    <n v="1203.4000000000001"/>
    <d v="2012-04-10T00:00:00"/>
    <n v="802.26"/>
    <s v="Female"/>
    <n v="29"/>
    <d v="1970-09-30T00:00:00"/>
    <n v="52.015649780568232"/>
    <s v="Help Desk Operator"/>
    <s v="Retail"/>
    <s v="High Net Worth"/>
    <s v="N"/>
    <s v="No"/>
    <n v="15"/>
    <m/>
  </r>
  <r>
    <n v="14821"/>
    <n v="66"/>
    <x v="1074"/>
    <n v="224"/>
    <d v="2017-05-20T00:00:00"/>
    <b v="0"/>
    <s v="Approved"/>
    <s v="Solex"/>
    <s v="Standard"/>
    <s v="medium"/>
    <s v="medium"/>
    <n v="1163.8900000000001"/>
    <n v="589.27"/>
    <d v="2016-07-09T00:00:00"/>
    <n v="574.62000000000012"/>
    <s v="Female"/>
    <n v="29"/>
    <d v="1970-09-30T00:00:00"/>
    <n v="52.015649780568232"/>
    <s v="Help Desk Operator"/>
    <s v="Retail"/>
    <s v="High Net Worth"/>
    <s v="N"/>
    <s v="No"/>
    <n v="15"/>
    <m/>
  </r>
  <r>
    <n v="2951"/>
    <n v="30"/>
    <x v="1075"/>
    <n v="75"/>
    <d v="2017-10-16T00:00:00"/>
    <b v="1"/>
    <s v="Approved"/>
    <s v="Solex"/>
    <s v="Standard"/>
    <s v="high"/>
    <s v="medium"/>
    <n v="748.17"/>
    <n v="448.9"/>
    <d v="1992-10-11T00:00:00"/>
    <n v="299.27"/>
    <s v="Male"/>
    <n v="3"/>
    <d v="1994-10-05T00:00:00"/>
    <n v="27.985512794583975"/>
    <s v="Office Assistant I"/>
    <s v="Manufacturing"/>
    <s v="Mass Customer"/>
    <s v="N"/>
    <s v="Yes"/>
    <n v="8"/>
    <m/>
  </r>
  <r>
    <n v="9269"/>
    <n v="76"/>
    <x v="1075"/>
    <n v="107"/>
    <d v="2017-09-14T00:00:00"/>
    <b v="0"/>
    <s v="Approved"/>
    <s v="WeareA2B"/>
    <s v="Standard"/>
    <s v="low"/>
    <s v="medium"/>
    <n v="642.30999999999995"/>
    <n v="513.85"/>
    <d v="2004-07-25T00:00:00"/>
    <n v="128.45999999999992"/>
    <s v="Male"/>
    <n v="3"/>
    <d v="1994-10-05T00:00:00"/>
    <n v="27.985512794583975"/>
    <s v="Office Assistant I"/>
    <s v="Manufacturing"/>
    <s v="Mass Customer"/>
    <s v="N"/>
    <s v="Yes"/>
    <n v="8"/>
    <m/>
  </r>
  <r>
    <n v="9211"/>
    <n v="2"/>
    <x v="1075"/>
    <n v="111"/>
    <d v="2017-09-10T00:00:00"/>
    <b v="1"/>
    <s v="Approved"/>
    <s v="Solex"/>
    <s v="Standard"/>
    <s v="medium"/>
    <s v="medium"/>
    <n v="71.489999999999995"/>
    <n v="53.62"/>
    <d v="2011-04-16T00:00:00"/>
    <n v="17.869999999999997"/>
    <s v="Male"/>
    <n v="3"/>
    <d v="1994-10-05T00:00:00"/>
    <n v="27.985512794583975"/>
    <s v="Office Assistant I"/>
    <s v="Manufacturing"/>
    <s v="Mass Customer"/>
    <s v="N"/>
    <s v="Yes"/>
    <n v="8"/>
    <m/>
  </r>
  <r>
    <n v="3167"/>
    <n v="3"/>
    <x v="1075"/>
    <n v="121"/>
    <d v="2017-08-31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3"/>
    <d v="1994-10-05T00:00:00"/>
    <n v="27.985512794583975"/>
    <s v="Office Assistant I"/>
    <s v="Manufacturing"/>
    <s v="Mass Customer"/>
    <s v="N"/>
    <s v="Yes"/>
    <n v="8"/>
    <m/>
  </r>
  <r>
    <n v="5191"/>
    <n v="97"/>
    <x v="1075"/>
    <n v="160"/>
    <d v="2017-07-23T00:00:00"/>
    <b v="1"/>
    <s v="Approved"/>
    <s v="Solex"/>
    <s v="Standard"/>
    <s v="medium"/>
    <s v="large"/>
    <n v="202.62"/>
    <n v="151.96"/>
    <d v="1994-08-10T00:00:00"/>
    <n v="50.66"/>
    <s v="Male"/>
    <n v="3"/>
    <d v="1994-10-05T00:00:00"/>
    <n v="27.985512794583975"/>
    <s v="Office Assistant I"/>
    <s v="Manufacturing"/>
    <s v="Mass Customer"/>
    <s v="N"/>
    <s v="Yes"/>
    <n v="8"/>
    <m/>
  </r>
  <r>
    <n v="7514"/>
    <n v="51"/>
    <x v="1075"/>
    <n v="308"/>
    <d v="2017-02-25T00:00:00"/>
    <b v="0"/>
    <s v="Approved"/>
    <s v="OHM Cycles"/>
    <s v="Standard"/>
    <s v="high"/>
    <s v="medium"/>
    <n v="2005.66"/>
    <n v="1203.4000000000001"/>
    <d v="2001-11-25T00:00:00"/>
    <n v="802.26"/>
    <s v="Male"/>
    <n v="3"/>
    <d v="1994-10-05T00:00:00"/>
    <n v="27.985512794583975"/>
    <s v="Office Assistant I"/>
    <s v="Manufacturing"/>
    <s v="Mass Customer"/>
    <s v="N"/>
    <s v="Yes"/>
    <n v="8"/>
    <m/>
  </r>
  <r>
    <n v="5718"/>
    <n v="59"/>
    <x v="1076"/>
    <m/>
    <d v="2017-02-05T00:00:00"/>
    <m/>
    <s v="Approved"/>
    <s v="WeareA2B"/>
    <s v="Standard"/>
    <s v="medium"/>
    <s v="small"/>
    <n v="1415.01"/>
    <n v="1259.3599999999999"/>
    <n v="33364"/>
    <m/>
    <m/>
    <m/>
    <m/>
    <m/>
    <m/>
    <m/>
    <m/>
    <m/>
    <m/>
    <m/>
    <m/>
  </r>
  <r>
    <n v="19631"/>
    <n v="82"/>
    <x v="1075"/>
    <n v="326"/>
    <d v="2017-02-07T00:00:00"/>
    <b v="1"/>
    <s v="Approved"/>
    <s v="Norco Bicycles"/>
    <s v="Standard"/>
    <s v="high"/>
    <s v="medium"/>
    <n v="1148.6400000000001"/>
    <n v="689.18"/>
    <d v="1997-08-25T00:00:00"/>
    <n v="459.46000000000015"/>
    <s v="Male"/>
    <n v="3"/>
    <d v="1994-10-05T00:00:00"/>
    <n v="27.985512794583975"/>
    <s v="Office Assistant I"/>
    <s v="Manufacturing"/>
    <s v="Mass Customer"/>
    <s v="N"/>
    <s v="Yes"/>
    <n v="8"/>
    <m/>
  </r>
  <r>
    <n v="13546"/>
    <n v="48"/>
    <x v="1075"/>
    <n v="333"/>
    <d v="2017-01-31T00:00:00"/>
    <b v="1"/>
    <s v="Approved"/>
    <s v="WeareA2B"/>
    <s v="Standard"/>
    <s v="medium"/>
    <s v="medium"/>
    <n v="1762.96"/>
    <n v="950.52"/>
    <d v="2003-07-21T00:00:00"/>
    <n v="812.44"/>
    <s v="Male"/>
    <n v="3"/>
    <d v="1994-10-05T00:00:00"/>
    <n v="27.985512794583975"/>
    <s v="Office Assistant I"/>
    <s v="Manufacturing"/>
    <s v="Mass Customer"/>
    <s v="N"/>
    <s v="Yes"/>
    <n v="8"/>
    <m/>
  </r>
  <r>
    <n v="17959"/>
    <n v="93"/>
    <x v="1077"/>
    <n v="22"/>
    <d v="2017-12-08T00:00:00"/>
    <b v="1"/>
    <s v="Approved"/>
    <s v="WeareA2B"/>
    <s v="Standard"/>
    <s v="medium"/>
    <s v="medium"/>
    <n v="1065.03"/>
    <n v="230.09"/>
    <d v="2003-09-10T00:00:00"/>
    <n v="834.93999999999994"/>
    <s v="Male"/>
    <n v="89"/>
    <d v="1974-08-29T00:00:00"/>
    <n v="48.100581287417548"/>
    <s v="Senior Cost Accountant"/>
    <s v="Financial Services"/>
    <s v="Affluent Customer"/>
    <s v="N"/>
    <s v="Yes"/>
    <n v="11"/>
    <m/>
  </r>
  <r>
    <n v="5367"/>
    <n v="74"/>
    <x v="1077"/>
    <n v="34"/>
    <d v="2017-11-26T00:00:00"/>
    <b v="1"/>
    <s v="Approved"/>
    <s v="WeareA2B"/>
    <s v="Standard"/>
    <s v="medium"/>
    <s v="medium"/>
    <n v="1228.07"/>
    <n v="400.91"/>
    <d v="2015-08-10T00:00:00"/>
    <n v="827.15999999999985"/>
    <s v="Male"/>
    <n v="89"/>
    <d v="1974-08-29T00:00:00"/>
    <n v="48.100581287417548"/>
    <s v="Senior Cost Accountant"/>
    <s v="Financial Services"/>
    <s v="Affluent Customer"/>
    <s v="N"/>
    <s v="Yes"/>
    <n v="11"/>
    <m/>
  </r>
  <r>
    <n v="7904"/>
    <n v="30"/>
    <x v="1077"/>
    <n v="135"/>
    <d v="2017-08-17T00:00:00"/>
    <b v="0"/>
    <s v="Approved"/>
    <s v="Solex"/>
    <s v="Standard"/>
    <s v="high"/>
    <s v="medium"/>
    <n v="748.17"/>
    <n v="448.9"/>
    <d v="2006-11-10T00:00:00"/>
    <n v="299.27"/>
    <s v="Male"/>
    <n v="89"/>
    <d v="1974-08-29T00:00:00"/>
    <n v="48.100581287417548"/>
    <s v="Senior Cost Accountant"/>
    <s v="Financial Services"/>
    <s v="Affluent Customer"/>
    <s v="N"/>
    <s v="Yes"/>
    <n v="11"/>
    <m/>
  </r>
  <r>
    <n v="4173"/>
    <n v="37"/>
    <x v="1077"/>
    <n v="142"/>
    <d v="2017-08-10T00:00:00"/>
    <b v="1"/>
    <s v="Approved"/>
    <s v="OHM Cycles"/>
    <s v="Standard"/>
    <s v="low"/>
    <s v="medium"/>
    <n v="1793.43"/>
    <n v="248.82"/>
    <d v="2011-03-16T00:00:00"/>
    <n v="1544.6100000000001"/>
    <s v="Male"/>
    <n v="89"/>
    <d v="1974-08-29T00:00:00"/>
    <n v="48.100581287417548"/>
    <s v="Senior Cost Accountant"/>
    <s v="Financial Services"/>
    <s v="Affluent Customer"/>
    <s v="N"/>
    <s v="Yes"/>
    <n v="11"/>
    <m/>
  </r>
  <r>
    <n v="11160"/>
    <n v="51"/>
    <x v="1077"/>
    <n v="151"/>
    <d v="2017-08-01T00:00:00"/>
    <b v="1"/>
    <s v="Approved"/>
    <s v="OHM Cycles"/>
    <s v="Standard"/>
    <s v="high"/>
    <s v="medium"/>
    <n v="2005.66"/>
    <n v="1203.4000000000001"/>
    <d v="1997-02-09T00:00:00"/>
    <n v="802.26"/>
    <s v="Male"/>
    <n v="89"/>
    <d v="1974-08-29T00:00:00"/>
    <n v="48.100581287417548"/>
    <s v="Senior Cost Accountant"/>
    <s v="Financial Services"/>
    <s v="Affluent Customer"/>
    <s v="N"/>
    <s v="Yes"/>
    <n v="11"/>
    <m/>
  </r>
  <r>
    <n v="8247"/>
    <n v="86"/>
    <x v="1077"/>
    <n v="165"/>
    <d v="2017-07-18T00:00:00"/>
    <b v="0"/>
    <s v="Approved"/>
    <s v="OHM Cycles"/>
    <s v="Standard"/>
    <s v="medium"/>
    <s v="medium"/>
    <n v="235.63"/>
    <n v="125.07"/>
    <d v="1998-12-16T00:00:00"/>
    <n v="110.56"/>
    <s v="Male"/>
    <n v="89"/>
    <d v="1974-08-29T00:00:00"/>
    <n v="48.100581287417548"/>
    <s v="Senior Cost Accountant"/>
    <s v="Financial Services"/>
    <s v="Affluent Customer"/>
    <s v="N"/>
    <s v="Yes"/>
    <n v="11"/>
    <m/>
  </r>
  <r>
    <n v="11605"/>
    <n v="4"/>
    <x v="1077"/>
    <n v="228"/>
    <d v="2017-05-16T00:00:00"/>
    <b v="1"/>
    <s v="Approved"/>
    <s v="Giant Bicycles"/>
    <s v="Standard"/>
    <s v="high"/>
    <s v="medium"/>
    <n v="1129.1300000000001"/>
    <n v="677.48"/>
    <d v="2003-02-07T00:00:00"/>
    <n v="451.65000000000009"/>
    <s v="Male"/>
    <n v="89"/>
    <d v="1974-08-29T00:00:00"/>
    <n v="48.100581287417548"/>
    <s v="Senior Cost Accountant"/>
    <s v="Financial Services"/>
    <s v="Affluent Customer"/>
    <s v="N"/>
    <s v="Yes"/>
    <n v="11"/>
    <m/>
  </r>
  <r>
    <n v="5116"/>
    <n v="34"/>
    <x v="1077"/>
    <n v="254"/>
    <d v="2017-04-20T00:00:00"/>
    <b v="1"/>
    <s v="Approved"/>
    <s v="Norco Bicycles"/>
    <s v="Road"/>
    <s v="high"/>
    <s v="large"/>
    <n v="774.53"/>
    <n v="464.72"/>
    <d v="2010-06-07T00:00:00"/>
    <n v="309.80999999999995"/>
    <s v="Male"/>
    <n v="89"/>
    <d v="1974-08-29T00:00:00"/>
    <n v="48.100581287417548"/>
    <s v="Senior Cost Accountant"/>
    <s v="Financial Services"/>
    <s v="Affluent Customer"/>
    <s v="N"/>
    <s v="Yes"/>
    <n v="11"/>
    <m/>
  </r>
  <r>
    <n v="1420"/>
    <n v="0"/>
    <x v="1078"/>
    <n v="112"/>
    <d v="2017-09-09T00:00:00"/>
    <b v="0"/>
    <s v="Approved"/>
    <s v="OHM Cycles"/>
    <s v="Standard"/>
    <s v="medium"/>
    <s v="medium"/>
    <n v="235.63"/>
    <n v="125.07"/>
    <d v="2004-08-07T00:00:00"/>
    <n v="110.56"/>
    <s v="Female"/>
    <n v="35"/>
    <d v="1981-01-15T00:00:00"/>
    <n v="41.714279917871643"/>
    <s v="Director of Sales"/>
    <s v="Manufacturing"/>
    <s v="High Net Worth"/>
    <s v="N"/>
    <s v="No"/>
    <n v="7"/>
    <m/>
  </r>
  <r>
    <n v="3785"/>
    <n v="0"/>
    <x v="1078"/>
    <n v="232"/>
    <d v="2017-05-12T00:00:00"/>
    <b v="0"/>
    <s v="Approved"/>
    <s v="Trek Bicycles"/>
    <s v="Road"/>
    <s v="medium"/>
    <s v="medium"/>
    <n v="533.51"/>
    <n v="400.13"/>
    <d v="2012-06-04T00:00:00"/>
    <n v="133.38"/>
    <s v="Female"/>
    <n v="35"/>
    <d v="1981-01-15T00:00:00"/>
    <n v="41.714279917871643"/>
    <s v="Director of Sales"/>
    <s v="Manufacturing"/>
    <s v="High Net Worth"/>
    <s v="N"/>
    <s v="No"/>
    <n v="7"/>
    <m/>
  </r>
  <r>
    <n v="15277"/>
    <n v="34"/>
    <x v="1079"/>
    <n v="25"/>
    <d v="2017-12-05T00:00:00"/>
    <b v="0"/>
    <s v="Approved"/>
    <s v="Norco Bicycles"/>
    <s v="Road"/>
    <s v="high"/>
    <s v="large"/>
    <n v="774.53"/>
    <n v="464.72"/>
    <d v="2012-06-04T00:00:00"/>
    <n v="309.80999999999995"/>
    <s v="Female"/>
    <n v="43"/>
    <d v="1982-05-24T00:00:00"/>
    <n v="40.360855260020287"/>
    <s v="Project Manager"/>
    <s v="Financial Services"/>
    <s v="Mass Customer"/>
    <s v="N"/>
    <s v="No"/>
    <n v="17"/>
    <m/>
  </r>
  <r>
    <n v="7018"/>
    <n v="100"/>
    <x v="1079"/>
    <n v="33"/>
    <d v="2017-11-27T00:00:00"/>
    <b v="1"/>
    <s v="Approved"/>
    <s v="Norco Bicycles"/>
    <s v="Road"/>
    <s v="medium"/>
    <s v="medium"/>
    <n v="1036.5899999999999"/>
    <n v="206.35"/>
    <d v="2014-10-10T00:00:00"/>
    <n v="830.2399999999999"/>
    <s v="Female"/>
    <n v="43"/>
    <d v="1982-05-24T00:00:00"/>
    <n v="40.360855260020287"/>
    <s v="Project Manager"/>
    <s v="Financial Services"/>
    <s v="Mass Customer"/>
    <s v="N"/>
    <s v="No"/>
    <n v="17"/>
    <m/>
  </r>
  <r>
    <n v="8832"/>
    <n v="39"/>
    <x v="1079"/>
    <n v="50"/>
    <d v="2017-11-10T00:00:00"/>
    <b v="1"/>
    <s v="Approved"/>
    <s v="Giant Bicycles"/>
    <s v="Standard"/>
    <s v="medium"/>
    <s v="large"/>
    <n v="1812.75"/>
    <n v="582.48"/>
    <d v="2011-03-16T00:00:00"/>
    <n v="1230.27"/>
    <s v="Female"/>
    <n v="43"/>
    <d v="1982-05-24T00:00:00"/>
    <n v="40.360855260020287"/>
    <s v="Project Manager"/>
    <s v="Financial Services"/>
    <s v="Mass Customer"/>
    <s v="N"/>
    <s v="No"/>
    <n v="17"/>
    <m/>
  </r>
  <r>
    <n v="4622"/>
    <n v="75"/>
    <x v="1079"/>
    <n v="304"/>
    <d v="2017-03-01T00:00:00"/>
    <b v="1"/>
    <s v="Approved"/>
    <s v="Giant Bicycles"/>
    <s v="Touring"/>
    <s v="medium"/>
    <s v="large"/>
    <n v="1873.97"/>
    <n v="863.95"/>
    <d v="2010-08-20T00:00:00"/>
    <n v="1010.02"/>
    <s v="Female"/>
    <n v="43"/>
    <d v="1982-05-24T00:00:00"/>
    <n v="40.360855260020287"/>
    <s v="Project Manager"/>
    <s v="Financial Services"/>
    <s v="Mass Customer"/>
    <s v="N"/>
    <s v="No"/>
    <n v="17"/>
    <m/>
  </r>
  <r>
    <n v="1113"/>
    <n v="85"/>
    <x v="1080"/>
    <n v="11"/>
    <d v="2017-12-19T00:00:00"/>
    <b v="1"/>
    <s v="Approved"/>
    <s v="WeareA2B"/>
    <s v="Standard"/>
    <s v="medium"/>
    <s v="medium"/>
    <n v="752.64"/>
    <n v="205.36"/>
    <d v="1997-08-25T00:00:00"/>
    <n v="547.28"/>
    <s v="Female"/>
    <n v="56"/>
    <d v="1976-04-13T00:00:00"/>
    <n v="46.475923753488082"/>
    <s v="Administrative Officer"/>
    <s v="Manufacturing"/>
    <s v="Mass Customer"/>
    <s v="N"/>
    <s v="Yes"/>
    <n v="14"/>
    <m/>
  </r>
  <r>
    <n v="9169"/>
    <n v="48"/>
    <x v="1080"/>
    <n v="77"/>
    <d v="2017-10-14T00:00:00"/>
    <b v="0"/>
    <s v="Approved"/>
    <s v="WeareA2B"/>
    <s v="Standard"/>
    <s v="medium"/>
    <s v="medium"/>
    <n v="1762.96"/>
    <n v="950.52"/>
    <d v="2003-02-16T00:00:00"/>
    <n v="812.44"/>
    <s v="Female"/>
    <n v="56"/>
    <d v="1976-04-13T00:00:00"/>
    <n v="46.475923753488082"/>
    <s v="Administrative Officer"/>
    <s v="Manufacturing"/>
    <s v="Mass Customer"/>
    <s v="N"/>
    <s v="Yes"/>
    <n v="14"/>
    <m/>
  </r>
  <r>
    <n v="14449"/>
    <n v="16"/>
    <x v="1080"/>
    <n v="131"/>
    <d v="2017-08-21T00:00:00"/>
    <b v="1"/>
    <s v="Approved"/>
    <s v="Norco Bicycles"/>
    <s v="Standard"/>
    <s v="high"/>
    <s v="small"/>
    <n v="1661.92"/>
    <n v="1479.11"/>
    <d v="2013-03-12T00:00:00"/>
    <n v="182.81000000000017"/>
    <s v="Female"/>
    <n v="56"/>
    <d v="1976-04-13T00:00:00"/>
    <n v="46.475923753488082"/>
    <s v="Administrative Officer"/>
    <s v="Manufacturing"/>
    <s v="Mass Customer"/>
    <s v="N"/>
    <s v="Yes"/>
    <n v="14"/>
    <m/>
  </r>
  <r>
    <n v="1830"/>
    <n v="87"/>
    <x v="1080"/>
    <n v="137"/>
    <d v="2017-08-15T00:00:00"/>
    <b v="1"/>
    <s v="Approved"/>
    <s v="Giant Bicycles"/>
    <s v="Standard"/>
    <s v="high"/>
    <s v="medium"/>
    <n v="1179"/>
    <n v="707.4"/>
    <d v="2000-11-03T00:00:00"/>
    <n v="471.6"/>
    <s v="Female"/>
    <n v="56"/>
    <d v="1976-04-13T00:00:00"/>
    <n v="46.475923753488082"/>
    <s v="Administrative Officer"/>
    <s v="Manufacturing"/>
    <s v="Mass Customer"/>
    <s v="N"/>
    <s v="Yes"/>
    <n v="14"/>
    <m/>
  </r>
  <r>
    <n v="15047"/>
    <n v="42"/>
    <x v="1080"/>
    <n v="162"/>
    <d v="2017-07-21T00:00:00"/>
    <b v="0"/>
    <s v="Approved"/>
    <s v="OHM Cycles"/>
    <s v="Road"/>
    <s v="medium"/>
    <s v="small"/>
    <n v="1810"/>
    <n v="1610.9"/>
    <d v="1993-04-12T00:00:00"/>
    <n v="199.09999999999991"/>
    <s v="Female"/>
    <n v="56"/>
    <d v="1976-04-13T00:00:00"/>
    <n v="46.475923753488082"/>
    <s v="Administrative Officer"/>
    <s v="Manufacturing"/>
    <s v="Mass Customer"/>
    <s v="N"/>
    <s v="Yes"/>
    <n v="14"/>
    <m/>
  </r>
  <r>
    <n v="15763"/>
    <n v="23"/>
    <x v="1080"/>
    <n v="201"/>
    <d v="2017-06-12T00:00:00"/>
    <b v="1"/>
    <s v="Approved"/>
    <s v="Norco Bicycles"/>
    <s v="Mountain"/>
    <s v="low"/>
    <s v="small"/>
    <n v="688.63"/>
    <n v="612.88"/>
    <d v="1999-06-23T00:00:00"/>
    <n v="75.75"/>
    <s v="Female"/>
    <n v="56"/>
    <d v="1976-04-13T00:00:00"/>
    <n v="46.475923753488082"/>
    <s v="Administrative Officer"/>
    <s v="Manufacturing"/>
    <s v="Mass Customer"/>
    <s v="N"/>
    <s v="Yes"/>
    <n v="14"/>
    <m/>
  </r>
  <r>
    <n v="2726"/>
    <n v="81"/>
    <x v="1080"/>
    <n v="221"/>
    <d v="2017-05-23T00:00:00"/>
    <b v="1"/>
    <s v="Approved"/>
    <s v="Norco Bicycles"/>
    <s v="Standard"/>
    <s v="medium"/>
    <s v="small"/>
    <n v="586.45000000000005"/>
    <n v="521.94000000000005"/>
    <d v="1998-12-16T00:00:00"/>
    <n v="64.509999999999991"/>
    <s v="Female"/>
    <n v="56"/>
    <d v="1976-04-13T00:00:00"/>
    <n v="46.475923753488082"/>
    <s v="Administrative Officer"/>
    <s v="Manufacturing"/>
    <s v="Mass Customer"/>
    <s v="N"/>
    <s v="Yes"/>
    <n v="14"/>
    <m/>
  </r>
  <r>
    <n v="3211"/>
    <n v="47"/>
    <x v="1081"/>
    <n v="147"/>
    <d v="2017-08-05T00:00:00"/>
    <b v="0"/>
    <s v="Approved"/>
    <s v="Trek Bicycles"/>
    <s v="Road"/>
    <s v="low"/>
    <s v="small"/>
    <n v="1720.7"/>
    <n v="1531.42"/>
    <d v="2006-10-01T00:00:00"/>
    <n v="189.27999999999997"/>
    <s v="Female"/>
    <n v="11"/>
    <d v="1991-11-29T00:00:00"/>
    <n v="30.837567588787412"/>
    <s v="Financial Analyst"/>
    <s v="Financial Services"/>
    <s v="Mass Customer"/>
    <s v="N"/>
    <s v="Yes"/>
    <n v="10"/>
    <m/>
  </r>
  <r>
    <n v="5743"/>
    <n v="3"/>
    <x v="1082"/>
    <m/>
    <d v="2017-09-24T00:00:00"/>
    <m/>
    <s v="Approved"/>
    <s v="Trek Bicycles"/>
    <s v="Standard"/>
    <s v="medium"/>
    <s v="large"/>
    <n v="2091.4699999999998"/>
    <n v="388.92"/>
    <n v="42145"/>
    <m/>
    <m/>
    <m/>
    <m/>
    <m/>
    <m/>
    <m/>
    <m/>
    <m/>
    <m/>
    <m/>
    <m/>
  </r>
  <r>
    <n v="11822"/>
    <n v="28"/>
    <x v="1081"/>
    <n v="185"/>
    <d v="2017-06-28T00:00:00"/>
    <b v="1"/>
    <s v="Approved"/>
    <s v="Norco Bicycles"/>
    <s v="Standard"/>
    <s v="medium"/>
    <s v="small"/>
    <n v="1216.1400000000001"/>
    <n v="1082.3599999999999"/>
    <d v="2002-03-22T00:00:00"/>
    <n v="133.7800000000002"/>
    <s v="Female"/>
    <n v="11"/>
    <d v="1991-11-29T00:00:00"/>
    <n v="30.837567588787412"/>
    <s v="Financial Analyst"/>
    <s v="Financial Services"/>
    <s v="Mass Customer"/>
    <s v="N"/>
    <s v="Yes"/>
    <n v="10"/>
    <m/>
  </r>
  <r>
    <n v="10608"/>
    <n v="74"/>
    <x v="1081"/>
    <n v="273"/>
    <d v="2017-04-01T00:00:00"/>
    <b v="0"/>
    <s v="Approved"/>
    <s v="WeareA2B"/>
    <s v="Standard"/>
    <s v="medium"/>
    <s v="medium"/>
    <n v="1228.07"/>
    <n v="400.91"/>
    <d v="2000-05-22T00:00:00"/>
    <n v="827.15999999999985"/>
    <s v="Female"/>
    <n v="11"/>
    <d v="1991-11-29T00:00:00"/>
    <n v="30.837567588787412"/>
    <s v="Financial Analyst"/>
    <s v="Financial Services"/>
    <s v="Mass Customer"/>
    <s v="N"/>
    <s v="Yes"/>
    <n v="10"/>
    <m/>
  </r>
  <r>
    <n v="15620"/>
    <n v="80"/>
    <x v="1081"/>
    <n v="291"/>
    <d v="2017-03-14T00:00:00"/>
    <b v="0"/>
    <s v="Approved"/>
    <s v="OHM Cycles"/>
    <s v="Touring"/>
    <s v="low"/>
    <s v="medium"/>
    <n v="1073.07"/>
    <n v="933.84"/>
    <d v="1991-07-10T00:00:00"/>
    <n v="139.2299999999999"/>
    <s v="Female"/>
    <n v="11"/>
    <d v="1991-11-29T00:00:00"/>
    <n v="30.837567588787412"/>
    <s v="Financial Analyst"/>
    <s v="Financial Services"/>
    <s v="Mass Customer"/>
    <s v="N"/>
    <s v="Yes"/>
    <n v="10"/>
    <m/>
  </r>
  <r>
    <n v="13326"/>
    <n v="29"/>
    <x v="1081"/>
    <n v="323"/>
    <d v="2017-02-10T00:00:00"/>
    <b v="1"/>
    <s v="Approved"/>
    <s v="Norco Bicycles"/>
    <s v="Road"/>
    <s v="medium"/>
    <s v="medium"/>
    <n v="543.39"/>
    <n v="407.54"/>
    <d v="2002-03-22T00:00:00"/>
    <n v="135.84999999999997"/>
    <s v="Female"/>
    <n v="11"/>
    <d v="1991-11-29T00:00:00"/>
    <n v="30.837567588787412"/>
    <s v="Financial Analyst"/>
    <s v="Financial Services"/>
    <s v="Mass Customer"/>
    <s v="N"/>
    <s v="Yes"/>
    <n v="10"/>
    <m/>
  </r>
  <r>
    <n v="18839"/>
    <n v="26"/>
    <x v="1081"/>
    <n v="344"/>
    <d v="2017-01-20T00:00:00"/>
    <b v="0"/>
    <s v="Approved"/>
    <s v="WeareA2B"/>
    <s v="Standard"/>
    <s v="medium"/>
    <s v="medium"/>
    <n v="1992.93"/>
    <n v="762.63"/>
    <d v="1991-11-10T00:00:00"/>
    <n v="1230.3000000000002"/>
    <s v="Female"/>
    <n v="11"/>
    <d v="1991-11-29T00:00:00"/>
    <n v="30.837567588787412"/>
    <s v="Financial Analyst"/>
    <s v="Financial Services"/>
    <s v="Mass Customer"/>
    <s v="N"/>
    <s v="Yes"/>
    <n v="10"/>
    <m/>
  </r>
  <r>
    <n v="17628"/>
    <n v="65"/>
    <x v="1083"/>
    <n v="203"/>
    <d v="2017-06-10T00:00:00"/>
    <b v="0"/>
    <s v="Approved"/>
    <s v="WeareA2B"/>
    <s v="Standard"/>
    <s v="medium"/>
    <s v="medium"/>
    <n v="1807.45"/>
    <n v="778.69"/>
    <d v="2015-04-11T00:00:00"/>
    <n v="1028.76"/>
    <s v="Female"/>
    <n v="6"/>
    <d v="1958-11-25T00:00:00"/>
    <n v="63.870444301433288"/>
    <n v="0"/>
    <s v="Property"/>
    <s v="Mass Customer"/>
    <s v="N"/>
    <s v="Yes"/>
    <n v="8"/>
    <m/>
  </r>
  <r>
    <n v="3938"/>
    <n v="95"/>
    <x v="1084"/>
    <n v="0"/>
    <d v="2017-12-30T00:00:00"/>
    <b v="0"/>
    <s v="Approved"/>
    <s v="OHM Cycles"/>
    <s v="Touring"/>
    <s v="low"/>
    <s v="medium"/>
    <n v="1073.07"/>
    <n v="933.84"/>
    <d v="1997-01-25T00:00:00"/>
    <n v="139.2299999999999"/>
    <s v="Female"/>
    <n v="71"/>
    <d v="1977-02-18T00:00:00"/>
    <n v="45.623868958650426"/>
    <s v="Account Coordinator"/>
    <s v="Argiculture"/>
    <s v="High Net Worth"/>
    <s v="N"/>
    <s v="No"/>
    <n v="17"/>
    <m/>
  </r>
  <r>
    <n v="15823"/>
    <n v="6"/>
    <x v="1084"/>
    <n v="7"/>
    <d v="2017-12-23T00:00:00"/>
    <b v="1"/>
    <s v="Approved"/>
    <s v="Solex"/>
    <s v="Standard"/>
    <s v="high"/>
    <s v="medium"/>
    <n v="748.17"/>
    <n v="448.9"/>
    <d v="1991-11-10T00:00:00"/>
    <n v="299.27"/>
    <s v="Female"/>
    <n v="71"/>
    <d v="1977-02-18T00:00:00"/>
    <n v="45.623868958650426"/>
    <s v="Account Coordinator"/>
    <s v="Argiculture"/>
    <s v="High Net Worth"/>
    <s v="N"/>
    <s v="No"/>
    <n v="17"/>
    <m/>
  </r>
  <r>
    <n v="1878"/>
    <n v="0"/>
    <x v="1084"/>
    <n v="13"/>
    <d v="2017-12-17T00:00:00"/>
    <b v="0"/>
    <s v="Approved"/>
    <s v="Solex"/>
    <s v="Standard"/>
    <s v="medium"/>
    <s v="large"/>
    <n v="202.62"/>
    <n v="151.96"/>
    <d v="2016-03-29T00:00:00"/>
    <n v="50.66"/>
    <s v="Female"/>
    <n v="71"/>
    <d v="1977-02-18T00:00:00"/>
    <n v="45.623868958650426"/>
    <s v="Account Coordinator"/>
    <s v="Argiculture"/>
    <s v="High Net Worth"/>
    <s v="N"/>
    <s v="No"/>
    <n v="17"/>
    <m/>
  </r>
  <r>
    <n v="1414"/>
    <n v="32"/>
    <x v="1084"/>
    <n v="109"/>
    <d v="2017-09-12T00:00:00"/>
    <b v="1"/>
    <s v="Approved"/>
    <s v="Giant Bicycles"/>
    <s v="Standard"/>
    <s v="high"/>
    <s v="medium"/>
    <n v="1179"/>
    <n v="707.4"/>
    <d v="1997-08-25T00:00:00"/>
    <n v="471.6"/>
    <s v="Female"/>
    <n v="71"/>
    <d v="1977-02-18T00:00:00"/>
    <n v="45.623868958650426"/>
    <s v="Account Coordinator"/>
    <s v="Argiculture"/>
    <s v="High Net Worth"/>
    <s v="N"/>
    <s v="No"/>
    <n v="17"/>
    <m/>
  </r>
  <r>
    <n v="8475"/>
    <n v="88"/>
    <x v="1084"/>
    <n v="197"/>
    <d v="2017-06-16T00:00:00"/>
    <b v="0"/>
    <s v="Approved"/>
    <s v="Norco Bicycles"/>
    <s v="Standard"/>
    <s v="high"/>
    <s v="small"/>
    <n v="1661.92"/>
    <n v="1479.11"/>
    <d v="1994-09-09T00:00:00"/>
    <n v="182.81000000000017"/>
    <s v="Female"/>
    <n v="71"/>
    <d v="1977-02-18T00:00:00"/>
    <n v="45.623868958650426"/>
    <s v="Account Coordinator"/>
    <s v="Argiculture"/>
    <s v="High Net Worth"/>
    <s v="N"/>
    <s v="No"/>
    <n v="17"/>
    <m/>
  </r>
  <r>
    <n v="12986"/>
    <n v="0"/>
    <x v="1084"/>
    <n v="204"/>
    <d v="2017-06-09T00:00:00"/>
    <b v="1"/>
    <s v="Approved"/>
    <s v="OHM Cycles"/>
    <s v="Standard"/>
    <s v="medium"/>
    <s v="medium"/>
    <n v="183.86"/>
    <n v="137.9"/>
    <d v="1997-10-04T00:00:00"/>
    <n v="45.960000000000008"/>
    <s v="Female"/>
    <n v="71"/>
    <d v="1977-02-18T00:00:00"/>
    <n v="45.623868958650426"/>
    <s v="Account Coordinator"/>
    <s v="Argiculture"/>
    <s v="High Net Worth"/>
    <s v="N"/>
    <s v="No"/>
    <n v="17"/>
    <m/>
  </r>
  <r>
    <n v="5756"/>
    <n v="42"/>
    <x v="1001"/>
    <m/>
    <d v="2017-05-31T00:00:00"/>
    <m/>
    <s v="Approved"/>
    <s v="OHM Cycles"/>
    <s v="Road"/>
    <s v="medium"/>
    <s v="small"/>
    <n v="1810"/>
    <n v="1610.9"/>
    <n v="39526"/>
    <m/>
    <m/>
    <m/>
    <m/>
    <m/>
    <m/>
    <m/>
    <m/>
    <m/>
    <m/>
    <m/>
    <m/>
  </r>
  <r>
    <n v="1794"/>
    <n v="0"/>
    <x v="1084"/>
    <n v="264"/>
    <d v="2017-04-10T00:00:00"/>
    <b v="0"/>
    <s v="Approved"/>
    <s v="Norco Bicycles"/>
    <s v="Road"/>
    <s v="medium"/>
    <s v="medium"/>
    <n v="543.39"/>
    <n v="407.54"/>
    <d v="2016-11-22T00:00:00"/>
    <n v="135.84999999999997"/>
    <s v="Female"/>
    <n v="71"/>
    <d v="1977-02-18T00:00:00"/>
    <n v="45.623868958650426"/>
    <s v="Account Coordinator"/>
    <s v="Argiculture"/>
    <s v="High Net Worth"/>
    <s v="N"/>
    <s v="No"/>
    <n v="17"/>
    <m/>
  </r>
  <r>
    <n v="14745"/>
    <n v="70"/>
    <x v="1084"/>
    <n v="300"/>
    <d v="2017-03-05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71"/>
    <d v="1977-02-18T00:00:00"/>
    <n v="45.623868958650426"/>
    <s v="Account Coordinator"/>
    <s v="Argiculture"/>
    <s v="High Net Worth"/>
    <s v="N"/>
    <s v="No"/>
    <n v="17"/>
    <m/>
  </r>
  <r>
    <n v="59"/>
    <n v="93"/>
    <x v="1084"/>
    <n v="318"/>
    <d v="2017-02-15T00:00:00"/>
    <b v="1"/>
    <s v="Approved"/>
    <s v="OHM Cycles"/>
    <s v="Standard"/>
    <s v="high"/>
    <s v="medium"/>
    <n v="1458.17"/>
    <n v="874.9"/>
    <d v="2006-02-02T00:00:00"/>
    <n v="583.2700000000001"/>
    <s v="Female"/>
    <n v="71"/>
    <d v="1977-02-18T00:00:00"/>
    <n v="45.623868958650426"/>
    <s v="Account Coordinator"/>
    <s v="Argiculture"/>
    <s v="High Net Worth"/>
    <s v="N"/>
    <s v="No"/>
    <n v="17"/>
    <m/>
  </r>
  <r>
    <n v="3970"/>
    <n v="27"/>
    <x v="1085"/>
    <n v="42"/>
    <d v="2017-11-18T00:00:00"/>
    <b v="0"/>
    <s v="Approved"/>
    <s v="Trek Bicycles"/>
    <s v="Standard"/>
    <s v="medium"/>
    <s v="medium"/>
    <n v="499.53"/>
    <n v="388.72"/>
    <d v="1992-10-11T00:00:00"/>
    <n v="110.80999999999995"/>
    <s v="Female"/>
    <n v="62"/>
    <d v="1977-11-14T00:00:00"/>
    <n v="44.886882657597674"/>
    <s v="Librarian"/>
    <s v="Entertainment"/>
    <s v="Affluent Customer"/>
    <s v="N"/>
    <s v="Yes"/>
    <n v="5"/>
    <m/>
  </r>
  <r>
    <n v="10419"/>
    <n v="2"/>
    <x v="1085"/>
    <n v="162"/>
    <d v="2017-07-21T00:00:00"/>
    <b v="0"/>
    <s v="Approved"/>
    <s v="Solex"/>
    <s v="Standard"/>
    <s v="medium"/>
    <s v="medium"/>
    <n v="71.489999999999995"/>
    <n v="53.62"/>
    <d v="2005-08-09T00:00:00"/>
    <n v="17.869999999999997"/>
    <s v="Female"/>
    <n v="62"/>
    <d v="1977-11-14T00:00:00"/>
    <n v="44.886882657597674"/>
    <s v="Librarian"/>
    <s v="Entertainment"/>
    <s v="Affluent Customer"/>
    <s v="N"/>
    <s v="Yes"/>
    <n v="5"/>
    <m/>
  </r>
  <r>
    <n v="7992"/>
    <n v="48"/>
    <x v="1085"/>
    <n v="183"/>
    <d v="2017-06-30T00:00:00"/>
    <b v="1"/>
    <s v="Approved"/>
    <s v="WeareA2B"/>
    <s v="Standard"/>
    <s v="medium"/>
    <s v="medium"/>
    <n v="1762.96"/>
    <n v="950.52"/>
    <d v="1997-02-09T00:00:00"/>
    <n v="812.44"/>
    <s v="Female"/>
    <n v="62"/>
    <d v="1977-11-14T00:00:00"/>
    <n v="44.886882657597674"/>
    <s v="Librarian"/>
    <s v="Entertainment"/>
    <s v="Affluent Customer"/>
    <s v="N"/>
    <s v="Yes"/>
    <n v="5"/>
    <m/>
  </r>
  <r>
    <n v="15524"/>
    <n v="10"/>
    <x v="1085"/>
    <n v="255"/>
    <d v="2017-04-19T00:00:00"/>
    <b v="1"/>
    <s v="Approved"/>
    <s v="WeareA2B"/>
    <s v="Touring"/>
    <s v="medium"/>
    <s v="medium"/>
    <n v="1466.68"/>
    <n v="363.25"/>
    <d v="2004-08-17T00:00:00"/>
    <n v="1103.43"/>
    <s v="Female"/>
    <n v="62"/>
    <d v="1977-11-14T00:00:00"/>
    <n v="44.886882657597674"/>
    <s v="Librarian"/>
    <s v="Entertainment"/>
    <s v="Affluent Customer"/>
    <s v="N"/>
    <s v="Yes"/>
    <n v="5"/>
    <m/>
  </r>
  <r>
    <n v="3707"/>
    <n v="91"/>
    <x v="1085"/>
    <n v="265"/>
    <d v="2017-04-09T00:00:00"/>
    <b v="1"/>
    <s v="Approved"/>
    <s v="Solex"/>
    <s v="Standard"/>
    <s v="medium"/>
    <s v="medium"/>
    <n v="100.35"/>
    <n v="75.260000000000005"/>
    <d v="1999-07-26T00:00:00"/>
    <n v="25.089999999999989"/>
    <s v="Female"/>
    <n v="62"/>
    <d v="1977-11-14T00:00:00"/>
    <n v="44.886882657597674"/>
    <s v="Librarian"/>
    <s v="Entertainment"/>
    <s v="Affluent Customer"/>
    <s v="N"/>
    <s v="Yes"/>
    <n v="5"/>
    <m/>
  </r>
  <r>
    <n v="14487"/>
    <n v="54"/>
    <x v="1086"/>
    <n v="11"/>
    <d v="2017-12-19T00:00:00"/>
    <b v="1"/>
    <s v="Approved"/>
    <s v="WeareA2B"/>
    <s v="Standard"/>
    <s v="medium"/>
    <s v="medium"/>
    <n v="1292.8399999999999"/>
    <n v="13.44"/>
    <d v="2015-08-10T00:00:00"/>
    <n v="1279.3999999999999"/>
    <s v="Male"/>
    <n v="16"/>
    <d v="1965-11-12T00:00:00"/>
    <n v="56.900581287417545"/>
    <s v="Information Systems Manager"/>
    <s v="Health"/>
    <s v="Mass Customer"/>
    <s v="N"/>
    <s v="Yes"/>
    <n v="19"/>
    <m/>
  </r>
  <r>
    <n v="17952"/>
    <n v="3"/>
    <x v="1086"/>
    <n v="42"/>
    <d v="2017-11-18T00:00:00"/>
    <b v="0"/>
    <s v="Approved"/>
    <s v="Trek Bicycles"/>
    <s v="Standard"/>
    <s v="medium"/>
    <s v="large"/>
    <n v="2091.4699999999998"/>
    <n v="388.92"/>
    <d v="1997-05-10T00:00:00"/>
    <n v="1702.5499999999997"/>
    <s v="Male"/>
    <n v="16"/>
    <d v="1965-11-12T00:00:00"/>
    <n v="56.900581287417545"/>
    <s v="Information Systems Manager"/>
    <s v="Health"/>
    <s v="Mass Customer"/>
    <s v="N"/>
    <s v="Yes"/>
    <n v="19"/>
    <m/>
  </r>
  <r>
    <n v="6892"/>
    <n v="57"/>
    <x v="1086"/>
    <n v="162"/>
    <d v="2017-07-21T00:00:00"/>
    <b v="1"/>
    <s v="Approved"/>
    <s v="WeareA2B"/>
    <s v="Touring"/>
    <s v="medium"/>
    <s v="large"/>
    <n v="1890.39"/>
    <n v="260.14"/>
    <d v="2011-05-07T00:00:00"/>
    <n v="1630.25"/>
    <s v="Male"/>
    <n v="16"/>
    <d v="1965-11-12T00:00:00"/>
    <n v="56.900581287417545"/>
    <s v="Information Systems Manager"/>
    <s v="Health"/>
    <s v="Mass Customer"/>
    <s v="N"/>
    <s v="Yes"/>
    <n v="19"/>
    <m/>
  </r>
  <r>
    <n v="13390"/>
    <n v="35"/>
    <x v="1086"/>
    <n v="177"/>
    <d v="2017-07-06T00:00:00"/>
    <b v="0"/>
    <s v="Approved"/>
    <s v="Trek Bicycles"/>
    <s v="Standard"/>
    <s v="low"/>
    <s v="medium"/>
    <n v="1057.51"/>
    <n v="154.4"/>
    <d v="2010-06-07T00:00:00"/>
    <n v="903.11"/>
    <s v="Male"/>
    <n v="16"/>
    <d v="1965-11-12T00:00:00"/>
    <n v="56.900581287417545"/>
    <s v="Information Systems Manager"/>
    <s v="Health"/>
    <s v="Mass Customer"/>
    <s v="N"/>
    <s v="Yes"/>
    <n v="19"/>
    <m/>
  </r>
  <r>
    <n v="7388"/>
    <n v="42"/>
    <x v="1086"/>
    <n v="272"/>
    <d v="2017-04-02T00:00:00"/>
    <b v="0"/>
    <s v="Approved"/>
    <s v="OHM Cycles"/>
    <s v="Road"/>
    <s v="medium"/>
    <s v="small"/>
    <n v="1810"/>
    <n v="1610.9"/>
    <d v="2004-08-07T00:00:00"/>
    <n v="199.09999999999991"/>
    <s v="Male"/>
    <n v="16"/>
    <d v="1965-11-12T00:00:00"/>
    <n v="56.900581287417545"/>
    <s v="Information Systems Manager"/>
    <s v="Health"/>
    <s v="Mass Customer"/>
    <s v="N"/>
    <s v="Yes"/>
    <n v="19"/>
    <m/>
  </r>
  <r>
    <n v="822"/>
    <n v="45"/>
    <x v="1086"/>
    <n v="322"/>
    <d v="2017-02-11T00:00:00"/>
    <b v="1"/>
    <s v="Approved"/>
    <s v="Solex"/>
    <s v="Standard"/>
    <s v="medium"/>
    <s v="medium"/>
    <n v="441.49"/>
    <n v="84.99"/>
    <d v="1992-10-02T00:00:00"/>
    <n v="356.5"/>
    <s v="Male"/>
    <n v="16"/>
    <d v="1965-11-12T00:00:00"/>
    <n v="56.900581287417545"/>
    <s v="Information Systems Manager"/>
    <s v="Health"/>
    <s v="Mass Customer"/>
    <s v="N"/>
    <s v="Yes"/>
    <n v="19"/>
    <m/>
  </r>
  <r>
    <n v="18938"/>
    <n v="53"/>
    <x v="1086"/>
    <n v="351"/>
    <d v="2017-01-13T00:00:00"/>
    <b v="0"/>
    <s v="Approved"/>
    <s v="OHM Cycles"/>
    <s v="Standard"/>
    <s v="medium"/>
    <s v="medium"/>
    <n v="795.34"/>
    <n v="101.58"/>
    <d v="2006-05-22T00:00:00"/>
    <n v="693.76"/>
    <s v="Male"/>
    <n v="16"/>
    <d v="1965-11-12T00:00:00"/>
    <n v="56.900581287417545"/>
    <s v="Information Systems Manager"/>
    <s v="Health"/>
    <s v="Mass Customer"/>
    <s v="N"/>
    <s v="Yes"/>
    <n v="19"/>
    <m/>
  </r>
  <r>
    <n v="11630"/>
    <n v="100"/>
    <x v="1087"/>
    <n v="63"/>
    <d v="2017-10-28T00:00:00"/>
    <b v="1"/>
    <s v="Approved"/>
    <s v="Norco Bicycles"/>
    <s v="Road"/>
    <s v="medium"/>
    <s v="medium"/>
    <n v="1036.5899999999999"/>
    <n v="206.35"/>
    <d v="2014-10-10T00:00:00"/>
    <n v="830.2399999999999"/>
    <s v="U"/>
    <n v="67"/>
    <d v="1899-12-30T00:00:00"/>
    <n v="122.81291005485795"/>
    <s v="Assistant Manager"/>
    <s v="IT"/>
    <s v="Mass Customer"/>
    <s v="N"/>
    <s v="Yes"/>
    <n v="0"/>
    <m/>
  </r>
  <r>
    <n v="9546"/>
    <n v="48"/>
    <x v="1087"/>
    <n v="110"/>
    <d v="2017-09-11T00:00:00"/>
    <b v="0"/>
    <s v="Approved"/>
    <s v="WeareA2B"/>
    <s v="Standard"/>
    <s v="medium"/>
    <s v="medium"/>
    <n v="1762.96"/>
    <n v="950.52"/>
    <d v="2016-11-14T00:00:00"/>
    <n v="812.44"/>
    <s v="U"/>
    <n v="67"/>
    <d v="1899-12-30T00:00:00"/>
    <n v="122.81291005485795"/>
    <s v="Assistant Manager"/>
    <s v="IT"/>
    <s v="Mass Customer"/>
    <s v="N"/>
    <s v="Yes"/>
    <n v="0"/>
    <m/>
  </r>
  <r>
    <n v="16155"/>
    <n v="44"/>
    <x v="1087"/>
    <n v="275"/>
    <d v="2017-03-30T00:00:00"/>
    <b v="1"/>
    <s v="Approved"/>
    <s v="WeareA2B"/>
    <s v="Standard"/>
    <s v="medium"/>
    <s v="medium"/>
    <n v="1769.64"/>
    <n v="108.76"/>
    <d v="1999-12-04T00:00:00"/>
    <n v="1660.88"/>
    <s v="U"/>
    <n v="67"/>
    <d v="1899-12-30T00:00:00"/>
    <n v="122.81291005485795"/>
    <s v="Assistant Manager"/>
    <s v="IT"/>
    <s v="Mass Customer"/>
    <s v="N"/>
    <s v="Yes"/>
    <n v="0"/>
    <m/>
  </r>
  <r>
    <n v="17192"/>
    <n v="82"/>
    <x v="1087"/>
    <n v="296"/>
    <d v="2017-03-09T00:00:00"/>
    <b v="1"/>
    <s v="Approved"/>
    <s v="Norco Bicycles"/>
    <s v="Standard"/>
    <s v="high"/>
    <s v="medium"/>
    <n v="1148.6400000000001"/>
    <n v="689.18"/>
    <d v="1992-10-02T00:00:00"/>
    <n v="459.46000000000015"/>
    <s v="U"/>
    <n v="67"/>
    <d v="1899-12-30T00:00:00"/>
    <n v="122.81291005485795"/>
    <s v="Assistant Manager"/>
    <s v="IT"/>
    <s v="Mass Customer"/>
    <s v="N"/>
    <s v="Yes"/>
    <n v="0"/>
    <m/>
  </r>
  <r>
    <n v="16820"/>
    <n v="100"/>
    <x v="1087"/>
    <n v="346"/>
    <d v="2017-01-18T00:00:00"/>
    <b v="0"/>
    <s v="Approved"/>
    <s v="Norco Bicycles"/>
    <s v="Road"/>
    <s v="medium"/>
    <s v="medium"/>
    <n v="1036.5899999999999"/>
    <n v="206.35"/>
    <d v="2004-07-25T00:00:00"/>
    <n v="830.2399999999999"/>
    <s v="U"/>
    <n v="67"/>
    <d v="1899-12-30T00:00:00"/>
    <n v="122.81291005485795"/>
    <s v="Assistant Manager"/>
    <s v="IT"/>
    <s v="Mass Customer"/>
    <s v="N"/>
    <s v="Yes"/>
    <n v="0"/>
    <m/>
  </r>
  <r>
    <n v="15370"/>
    <n v="59"/>
    <x v="1088"/>
    <n v="59"/>
    <d v="2017-11-01T00:00:00"/>
    <b v="0"/>
    <s v="Approved"/>
    <s v="Solex"/>
    <s v="Standard"/>
    <s v="medium"/>
    <s v="large"/>
    <n v="1061.56"/>
    <n v="733.58"/>
    <d v="2012-05-18T00:00:00"/>
    <n v="327.9799999999999"/>
    <s v="Male"/>
    <n v="30"/>
    <d v="1981-07-03T00:00:00"/>
    <n v="41.2512662189244"/>
    <s v="Teacher"/>
    <s v="Telecommunications"/>
    <s v="Mass Customer"/>
    <s v="N"/>
    <s v="Yes"/>
    <n v="13"/>
    <m/>
  </r>
  <r>
    <n v="519"/>
    <n v="77"/>
    <x v="1088"/>
    <n v="72"/>
    <d v="2017-10-19T00:00:00"/>
    <b v="1"/>
    <s v="Approved"/>
    <s v="Norco Bicycles"/>
    <s v="Road"/>
    <s v="medium"/>
    <s v="large"/>
    <n v="1240.31"/>
    <n v="795.1"/>
    <d v="2015-08-10T00:00:00"/>
    <n v="445.20999999999992"/>
    <s v="Male"/>
    <n v="30"/>
    <d v="1981-07-03T00:00:00"/>
    <n v="41.2512662189244"/>
    <s v="Teacher"/>
    <s v="Telecommunications"/>
    <s v="Mass Customer"/>
    <s v="N"/>
    <s v="Yes"/>
    <n v="13"/>
    <m/>
  </r>
  <r>
    <n v="4596"/>
    <n v="74"/>
    <x v="1088"/>
    <n v="94"/>
    <d v="2017-09-27T00:00:00"/>
    <b v="1"/>
    <s v="Approved"/>
    <s v="WeareA2B"/>
    <s v="Standard"/>
    <s v="medium"/>
    <s v="medium"/>
    <n v="1228.07"/>
    <n v="400.91"/>
    <d v="2015-08-10T00:00:00"/>
    <n v="827.15999999999985"/>
    <s v="Male"/>
    <n v="30"/>
    <d v="1981-07-03T00:00:00"/>
    <n v="41.2512662189244"/>
    <s v="Teacher"/>
    <s v="Telecommunications"/>
    <s v="Mass Customer"/>
    <s v="N"/>
    <s v="Yes"/>
    <n v="13"/>
    <m/>
  </r>
  <r>
    <n v="6804"/>
    <n v="85"/>
    <x v="1088"/>
    <n v="98"/>
    <d v="2017-09-23T00:00:00"/>
    <b v="0"/>
    <s v="Approved"/>
    <s v="WeareA2B"/>
    <s v="Standard"/>
    <s v="medium"/>
    <s v="medium"/>
    <n v="752.64"/>
    <n v="205.36"/>
    <d v="1998-12-16T00:00:00"/>
    <n v="547.28"/>
    <s v="Male"/>
    <n v="30"/>
    <d v="1981-07-03T00:00:00"/>
    <n v="41.2512662189244"/>
    <s v="Teacher"/>
    <s v="Telecommunications"/>
    <s v="Mass Customer"/>
    <s v="N"/>
    <s v="Yes"/>
    <n v="13"/>
    <m/>
  </r>
  <r>
    <n v="11658"/>
    <n v="52"/>
    <x v="1088"/>
    <n v="123"/>
    <d v="2017-08-29T00:00:00"/>
    <b v="0"/>
    <s v="Approved"/>
    <s v="OHM Cycles"/>
    <s v="Road"/>
    <s v="medium"/>
    <s v="medium"/>
    <n v="1280.28"/>
    <n v="829.51"/>
    <d v="1997-10-04T00:00:00"/>
    <n v="450.77"/>
    <s v="Male"/>
    <n v="30"/>
    <d v="1981-07-03T00:00:00"/>
    <n v="41.2512662189244"/>
    <s v="Teacher"/>
    <s v="Telecommunications"/>
    <s v="Mass Customer"/>
    <s v="N"/>
    <s v="Yes"/>
    <n v="13"/>
    <m/>
  </r>
  <r>
    <n v="1431"/>
    <n v="34"/>
    <x v="1088"/>
    <n v="318"/>
    <d v="2017-02-15T00:00:00"/>
    <b v="0"/>
    <s v="Approved"/>
    <s v="Norco Bicycles"/>
    <s v="Road"/>
    <s v="high"/>
    <s v="large"/>
    <n v="774.53"/>
    <n v="464.72"/>
    <d v="1999-07-20T00:00:00"/>
    <n v="309.80999999999995"/>
    <s v="Male"/>
    <n v="30"/>
    <d v="1981-07-03T00:00:00"/>
    <n v="41.2512662189244"/>
    <s v="Teacher"/>
    <s v="Telecommunications"/>
    <s v="Mass Customer"/>
    <s v="N"/>
    <s v="Yes"/>
    <n v="13"/>
    <m/>
  </r>
  <r>
    <n v="13187"/>
    <n v="22"/>
    <x v="1088"/>
    <n v="323"/>
    <d v="2017-02-10T00:00:00"/>
    <b v="0"/>
    <s v="Approved"/>
    <s v="WeareA2B"/>
    <s v="Standard"/>
    <s v="medium"/>
    <s v="medium"/>
    <n v="60.34"/>
    <n v="45.26"/>
    <d v="1993-10-02T00:00:00"/>
    <n v="15.080000000000005"/>
    <s v="Male"/>
    <n v="30"/>
    <d v="1981-07-03T00:00:00"/>
    <n v="41.2512662189244"/>
    <s v="Teacher"/>
    <s v="Telecommunications"/>
    <s v="Mass Customer"/>
    <s v="N"/>
    <s v="Yes"/>
    <n v="13"/>
    <m/>
  </r>
  <r>
    <n v="16700"/>
    <n v="11"/>
    <x v="1089"/>
    <n v="321"/>
    <d v="2017-02-12T00:00:00"/>
    <b v="1"/>
    <s v="Approved"/>
    <s v="Giant Bicycles"/>
    <s v="Standard"/>
    <s v="high"/>
    <s v="medium"/>
    <n v="1274.93"/>
    <n v="764.96"/>
    <d v="2003-08-05T00:00:00"/>
    <n v="509.97"/>
    <s v="Female"/>
    <n v="66"/>
    <d v="1965-12-13T00:00:00"/>
    <n v="56.815649780885344"/>
    <s v="Speech Pathologist"/>
    <s v="Manufacturing"/>
    <s v="Affluent Customer"/>
    <s v="N"/>
    <s v="Yes"/>
    <n v="5"/>
    <m/>
  </r>
  <r>
    <n v="17275"/>
    <n v="84"/>
    <x v="1089"/>
    <n v="356"/>
    <d v="2017-01-08T00:00:00"/>
    <b v="0"/>
    <s v="Approved"/>
    <s v="Trek Bicycles"/>
    <s v="Road"/>
    <s v="medium"/>
    <s v="medium"/>
    <n v="290.62"/>
    <n v="215.14"/>
    <d v="2015-08-02T00:00:00"/>
    <n v="75.480000000000018"/>
    <s v="Female"/>
    <n v="66"/>
    <d v="1965-12-13T00:00:00"/>
    <n v="56.815649780885344"/>
    <s v="Speech Pathologist"/>
    <s v="Manufacturing"/>
    <s v="Affluent Customer"/>
    <s v="N"/>
    <s v="Yes"/>
    <n v="5"/>
    <m/>
  </r>
  <r>
    <n v="12714"/>
    <n v="63"/>
    <x v="1090"/>
    <n v="76"/>
    <d v="2017-10-15T00:00:00"/>
    <b v="0"/>
    <s v="Approved"/>
    <s v="WeareA2B"/>
    <s v="Standard"/>
    <s v="medium"/>
    <s v="medium"/>
    <n v="1992.93"/>
    <n v="762.63"/>
    <d v="2004-07-25T00:00:00"/>
    <n v="1230.3000000000002"/>
    <s v="Female"/>
    <n v="12"/>
    <d v="1988-04-10T00:00:00"/>
    <n v="34.475923753170974"/>
    <s v="Recruiting Manager"/>
    <s v="n/a"/>
    <s v="High Net Worth"/>
    <s v="N"/>
    <s v="No"/>
    <n v="4"/>
    <m/>
  </r>
  <r>
    <n v="5984"/>
    <n v="84"/>
    <x v="1090"/>
    <n v="84"/>
    <d v="2017-10-07T00:00:00"/>
    <b v="0"/>
    <s v="Approved"/>
    <s v="Giant Bicycles"/>
    <s v="Road"/>
    <s v="medium"/>
    <s v="medium"/>
    <n v="792.9"/>
    <n v="594.67999999999995"/>
    <d v="2016-11-22T00:00:00"/>
    <n v="198.22000000000003"/>
    <s v="Female"/>
    <n v="12"/>
    <d v="1988-04-10T00:00:00"/>
    <n v="34.475923753170974"/>
    <s v="Recruiting Manager"/>
    <s v="n/a"/>
    <s v="High Net Worth"/>
    <s v="N"/>
    <s v="No"/>
    <n v="4"/>
    <m/>
  </r>
  <r>
    <n v="7354"/>
    <n v="92"/>
    <x v="1090"/>
    <n v="104"/>
    <d v="2017-09-17T00:00:00"/>
    <b v="1"/>
    <s v="Approved"/>
    <s v="WeareA2B"/>
    <s v="Touring"/>
    <s v="medium"/>
    <s v="large"/>
    <n v="1890.39"/>
    <n v="260.14"/>
    <d v="1994-09-09T00:00:00"/>
    <n v="1630.25"/>
    <s v="Female"/>
    <n v="12"/>
    <d v="1988-04-10T00:00:00"/>
    <n v="34.475923753170974"/>
    <s v="Recruiting Manager"/>
    <s v="n/a"/>
    <s v="High Net Worth"/>
    <s v="N"/>
    <s v="No"/>
    <n v="4"/>
    <m/>
  </r>
  <r>
    <n v="1352"/>
    <n v="66"/>
    <x v="1090"/>
    <n v="137"/>
    <d v="2017-08-15T00:00:00"/>
    <b v="0"/>
    <s v="Approved"/>
    <s v="Solex"/>
    <s v="Standard"/>
    <s v="medium"/>
    <s v="medium"/>
    <n v="1163.8900000000001"/>
    <n v="589.27"/>
    <d v="2015-10-18T00:00:00"/>
    <n v="574.62000000000012"/>
    <s v="Female"/>
    <n v="12"/>
    <d v="1988-04-10T00:00:00"/>
    <n v="34.475923753170974"/>
    <s v="Recruiting Manager"/>
    <s v="n/a"/>
    <s v="High Net Worth"/>
    <s v="N"/>
    <s v="No"/>
    <n v="4"/>
    <m/>
  </r>
  <r>
    <n v="15298"/>
    <n v="100"/>
    <x v="1090"/>
    <n v="190"/>
    <d v="2017-06-23T00:00:00"/>
    <b v="1"/>
    <s v="Approved"/>
    <s v="Trek Bicycles"/>
    <s v="Standard"/>
    <s v="medium"/>
    <s v="small"/>
    <n v="1386.84"/>
    <n v="1234.29"/>
    <d v="2002-10-10T00:00:00"/>
    <n v="152.54999999999995"/>
    <s v="Female"/>
    <n v="12"/>
    <d v="1988-04-10T00:00:00"/>
    <n v="34.475923753170974"/>
    <s v="Recruiting Manager"/>
    <s v="n/a"/>
    <s v="High Net Worth"/>
    <s v="N"/>
    <s v="No"/>
    <n v="4"/>
    <m/>
  </r>
  <r>
    <n v="7772"/>
    <n v="13"/>
    <x v="1090"/>
    <n v="231"/>
    <d v="2017-05-13T00:00:00"/>
    <b v="1"/>
    <s v="Approved"/>
    <s v="Solex"/>
    <s v="Standard"/>
    <s v="medium"/>
    <s v="medium"/>
    <n v="1577.53"/>
    <n v="826.51"/>
    <d v="2001-11-25T00:00:00"/>
    <n v="751.02"/>
    <s v="Female"/>
    <n v="12"/>
    <d v="1988-04-10T00:00:00"/>
    <n v="34.475923753170974"/>
    <s v="Recruiting Manager"/>
    <s v="n/a"/>
    <s v="High Net Worth"/>
    <s v="N"/>
    <s v="No"/>
    <n v="4"/>
    <m/>
  </r>
  <r>
    <n v="15519"/>
    <n v="38"/>
    <x v="1090"/>
    <n v="260"/>
    <d v="2017-04-14T00:00:00"/>
    <b v="0"/>
    <s v="Approved"/>
    <s v="Trek Bicycles"/>
    <s v="Standard"/>
    <s v="medium"/>
    <s v="large"/>
    <n v="2091.4699999999998"/>
    <n v="388.92"/>
    <d v="1995-10-24T00:00:00"/>
    <n v="1702.5499999999997"/>
    <s v="Female"/>
    <n v="12"/>
    <d v="1988-04-10T00:00:00"/>
    <n v="34.475923753170974"/>
    <s v="Recruiting Manager"/>
    <s v="n/a"/>
    <s v="High Net Worth"/>
    <s v="N"/>
    <s v="No"/>
    <n v="4"/>
    <m/>
  </r>
  <r>
    <n v="18529"/>
    <n v="32"/>
    <x v="1090"/>
    <n v="265"/>
    <d v="2017-04-09T00:00:00"/>
    <b v="0"/>
    <s v="Approved"/>
    <s v="Giant Bicycles"/>
    <s v="Standard"/>
    <s v="high"/>
    <s v="medium"/>
    <n v="1179"/>
    <n v="707.4"/>
    <d v="2005-12-07T00:00:00"/>
    <n v="471.6"/>
    <s v="Female"/>
    <n v="12"/>
    <d v="1988-04-10T00:00:00"/>
    <n v="34.475923753170974"/>
    <s v="Recruiting Manager"/>
    <s v="n/a"/>
    <s v="High Net Worth"/>
    <s v="N"/>
    <s v="No"/>
    <n v="4"/>
    <m/>
  </r>
  <r>
    <n v="7129"/>
    <n v="38"/>
    <x v="1090"/>
    <n v="362"/>
    <d v="2017-01-02T00:00:00"/>
    <b v="1"/>
    <s v="Approved"/>
    <s v="Trek Bicycles"/>
    <s v="Standard"/>
    <s v="medium"/>
    <s v="large"/>
    <n v="2091.4699999999998"/>
    <n v="388.92"/>
    <d v="2003-07-21T00:00:00"/>
    <n v="1702.5499999999997"/>
    <s v="Female"/>
    <n v="12"/>
    <d v="1988-04-10T00:00:00"/>
    <n v="34.475923753170974"/>
    <s v="Recruiting Manager"/>
    <s v="n/a"/>
    <s v="High Net Worth"/>
    <s v="N"/>
    <s v="No"/>
    <n v="4"/>
    <m/>
  </r>
  <r>
    <n v="3254"/>
    <n v="75"/>
    <x v="1091"/>
    <n v="0"/>
    <d v="2017-12-30T00:00:00"/>
    <b v="0"/>
    <s v="Approved"/>
    <s v="Giant Bicycles"/>
    <s v="Touring"/>
    <s v="medium"/>
    <s v="large"/>
    <n v="1873.97"/>
    <n v="863.95"/>
    <d v="2006-05-22T00:00:00"/>
    <n v="1010.02"/>
    <s v="Female"/>
    <n v="44"/>
    <d v="1978-08-07T00:00:00"/>
    <n v="44.158115534309999"/>
    <s v="Compensation Analyst"/>
    <s v="Financial Services"/>
    <s v="Mass Customer"/>
    <s v="N"/>
    <s v="No"/>
    <n v="11"/>
    <m/>
  </r>
  <r>
    <n v="9029"/>
    <n v="48"/>
    <x v="1091"/>
    <n v="70"/>
    <d v="2017-10-21T00:00:00"/>
    <b v="1"/>
    <s v="Approved"/>
    <s v="WeareA2B"/>
    <s v="Standard"/>
    <s v="medium"/>
    <s v="medium"/>
    <n v="1762.96"/>
    <n v="950.52"/>
    <d v="2014-07-28T00:00:00"/>
    <n v="812.44"/>
    <s v="Female"/>
    <n v="44"/>
    <d v="1978-08-07T00:00:00"/>
    <n v="44.158115534309999"/>
    <s v="Compensation Analyst"/>
    <s v="Financial Services"/>
    <s v="Mass Customer"/>
    <s v="N"/>
    <s v="No"/>
    <n v="11"/>
    <m/>
  </r>
  <r>
    <n v="4992"/>
    <n v="49"/>
    <x v="1091"/>
    <n v="87"/>
    <d v="2017-10-04T00:00:00"/>
    <b v="1"/>
    <s v="Approved"/>
    <s v="Trek Bicycles"/>
    <s v="Road"/>
    <s v="medium"/>
    <s v="medium"/>
    <n v="533.51"/>
    <n v="400.13"/>
    <d v="2012-06-04T00:00:00"/>
    <n v="133.38"/>
    <s v="Female"/>
    <n v="44"/>
    <d v="1978-08-07T00:00:00"/>
    <n v="44.158115534309999"/>
    <s v="Compensation Analyst"/>
    <s v="Financial Services"/>
    <s v="Mass Customer"/>
    <s v="N"/>
    <s v="No"/>
    <n v="11"/>
    <m/>
  </r>
  <r>
    <n v="11975"/>
    <n v="1"/>
    <x v="1091"/>
    <n v="168"/>
    <d v="2017-07-15T00:00:00"/>
    <b v="0"/>
    <s v="Approved"/>
    <s v="Giant Bicycles"/>
    <s v="Standard"/>
    <s v="medium"/>
    <s v="medium"/>
    <n v="1403.5"/>
    <n v="954.82"/>
    <d v="2016-11-14T00:00:00"/>
    <n v="448.67999999999995"/>
    <s v="Female"/>
    <n v="44"/>
    <d v="1978-08-07T00:00:00"/>
    <n v="44.158115534309999"/>
    <s v="Compensation Analyst"/>
    <s v="Financial Services"/>
    <s v="Mass Customer"/>
    <s v="N"/>
    <s v="No"/>
    <n v="11"/>
    <m/>
  </r>
  <r>
    <n v="12244"/>
    <n v="35"/>
    <x v="1091"/>
    <n v="180"/>
    <d v="2017-07-03T00:00:00"/>
    <b v="1"/>
    <s v="Approved"/>
    <s v="Trek Bicycles"/>
    <s v="Standard"/>
    <s v="low"/>
    <s v="medium"/>
    <n v="1057.51"/>
    <n v="154.4"/>
    <d v="1994-07-12T00:00:00"/>
    <n v="903.11"/>
    <s v="Female"/>
    <n v="44"/>
    <d v="1978-08-07T00:00:00"/>
    <n v="44.158115534309999"/>
    <s v="Compensation Analyst"/>
    <s v="Financial Services"/>
    <s v="Mass Customer"/>
    <s v="N"/>
    <s v="No"/>
    <n v="11"/>
    <m/>
  </r>
  <r>
    <n v="967"/>
    <n v="45"/>
    <x v="1091"/>
    <n v="187"/>
    <d v="2017-06-26T00:00:00"/>
    <b v="1"/>
    <s v="Approved"/>
    <s v="Solex"/>
    <s v="Standard"/>
    <s v="medium"/>
    <s v="medium"/>
    <n v="441.49"/>
    <n v="84.99"/>
    <d v="1993-04-12T00:00:00"/>
    <n v="356.5"/>
    <s v="Female"/>
    <n v="44"/>
    <d v="1978-08-07T00:00:00"/>
    <n v="44.158115534309999"/>
    <s v="Compensation Analyst"/>
    <s v="Financial Services"/>
    <s v="Mass Customer"/>
    <s v="N"/>
    <s v="No"/>
    <n v="11"/>
    <m/>
  </r>
  <r>
    <n v="10682"/>
    <n v="4"/>
    <x v="1091"/>
    <n v="265"/>
    <d v="2017-04-09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44"/>
    <d v="1978-08-07T00:00:00"/>
    <n v="44.158115534309999"/>
    <s v="Compensation Analyst"/>
    <s v="Financial Services"/>
    <s v="Mass Customer"/>
    <s v="N"/>
    <s v="No"/>
    <n v="11"/>
    <m/>
  </r>
  <r>
    <n v="5802"/>
    <n v="87"/>
    <x v="345"/>
    <m/>
    <d v="2017-04-05T00:00:00"/>
    <m/>
    <s v="Approved"/>
    <s v="Giant Bicycles"/>
    <s v="Standard"/>
    <s v="high"/>
    <s v="medium"/>
    <n v="1179"/>
    <n v="707.4"/>
    <n v="35667"/>
    <m/>
    <m/>
    <m/>
    <m/>
    <m/>
    <m/>
    <m/>
    <m/>
    <m/>
    <m/>
    <m/>
    <m/>
  </r>
  <r>
    <n v="19326"/>
    <n v="100"/>
    <x v="1091"/>
    <n v="304"/>
    <d v="2017-03-01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44"/>
    <d v="1978-08-07T00:00:00"/>
    <n v="44.158115534309999"/>
    <s v="Compensation Analyst"/>
    <s v="Financial Services"/>
    <s v="Mass Customer"/>
    <s v="N"/>
    <s v="No"/>
    <n v="11"/>
    <m/>
  </r>
  <r>
    <n v="16964"/>
    <n v="36"/>
    <x v="1091"/>
    <n v="314"/>
    <d v="2017-02-19T00:00:00"/>
    <b v="1"/>
    <s v="Approved"/>
    <s v="Solex"/>
    <s v="Standard"/>
    <s v="low"/>
    <s v="medium"/>
    <n v="945.04"/>
    <n v="507.58"/>
    <d v="1995-12-19T00:00:00"/>
    <n v="437.46"/>
    <s v="Female"/>
    <n v="44"/>
    <d v="1978-08-07T00:00:00"/>
    <n v="44.158115534309999"/>
    <s v="Compensation Analyst"/>
    <s v="Financial Services"/>
    <s v="Mass Customer"/>
    <s v="N"/>
    <s v="No"/>
    <n v="11"/>
    <m/>
  </r>
  <r>
    <n v="3076"/>
    <n v="29"/>
    <x v="1092"/>
    <n v="42"/>
    <d v="2017-11-18T00:00:00"/>
    <b v="1"/>
    <s v="Approved"/>
    <s v="Norco Bicycles"/>
    <s v="Road"/>
    <s v="medium"/>
    <s v="medium"/>
    <n v="543.39"/>
    <n v="407.54"/>
    <d v="2016-11-22T00:00:00"/>
    <n v="135.84999999999997"/>
    <s v="Male"/>
    <n v="63"/>
    <d v="1979-08-27T00:00:00"/>
    <n v="43.103321013444948"/>
    <s v="Recruiter"/>
    <s v="Retail"/>
    <s v="Mass Customer"/>
    <s v="N"/>
    <s v="No"/>
    <n v="14"/>
    <m/>
  </r>
  <r>
    <n v="474"/>
    <n v="18"/>
    <x v="1092"/>
    <n v="84"/>
    <d v="2017-10-07T00:00:00"/>
    <b v="1"/>
    <s v="Approved"/>
    <s v="Solex"/>
    <s v="Standard"/>
    <s v="medium"/>
    <s v="medium"/>
    <n v="575.27"/>
    <n v="431.45"/>
    <d v="2013-03-12T00:00:00"/>
    <n v="143.82"/>
    <s v="Male"/>
    <n v="63"/>
    <d v="1979-08-27T00:00:00"/>
    <n v="43.103321013444948"/>
    <s v="Recruiter"/>
    <s v="Retail"/>
    <s v="Mass Customer"/>
    <s v="N"/>
    <s v="No"/>
    <n v="14"/>
    <m/>
  </r>
  <r>
    <n v="16200"/>
    <n v="61"/>
    <x v="1092"/>
    <n v="265"/>
    <d v="2017-04-09T00:00:00"/>
    <b v="1"/>
    <s v="Approved"/>
    <s v="OHM Cycles"/>
    <s v="Standard"/>
    <s v="low"/>
    <s v="medium"/>
    <n v="71.16"/>
    <n v="56.93"/>
    <d v="2015-06-17T00:00:00"/>
    <n v="14.229999999999997"/>
    <s v="Male"/>
    <n v="63"/>
    <d v="1979-08-27T00:00:00"/>
    <n v="43.103321013444948"/>
    <s v="Recruiter"/>
    <s v="Retail"/>
    <s v="Mass Customer"/>
    <s v="N"/>
    <s v="No"/>
    <n v="14"/>
    <m/>
  </r>
  <r>
    <n v="1825"/>
    <n v="26"/>
    <x v="1092"/>
    <n v="267"/>
    <d v="2017-04-07T00:00:00"/>
    <b v="1"/>
    <s v="Approved"/>
    <s v="WeareA2B"/>
    <s v="Standard"/>
    <s v="medium"/>
    <s v="medium"/>
    <n v="1992.93"/>
    <n v="762.63"/>
    <d v="1993-05-26T00:00:00"/>
    <n v="1230.3000000000002"/>
    <s v="Male"/>
    <n v="63"/>
    <d v="1979-08-27T00:00:00"/>
    <n v="43.103321013444948"/>
    <s v="Recruiter"/>
    <s v="Retail"/>
    <s v="Mass Customer"/>
    <s v="N"/>
    <s v="No"/>
    <n v="14"/>
    <m/>
  </r>
  <r>
    <n v="14506"/>
    <n v="79"/>
    <x v="1092"/>
    <n v="307"/>
    <d v="2017-02-26T00:00:00"/>
    <b v="1"/>
    <s v="Approved"/>
    <s v="Norco Bicycles"/>
    <s v="Standard"/>
    <s v="medium"/>
    <s v="medium"/>
    <n v="1555.58"/>
    <n v="818.01"/>
    <d v="2003-09-09T00:00:00"/>
    <n v="737.56999999999994"/>
    <s v="Male"/>
    <n v="63"/>
    <d v="1979-08-27T00:00:00"/>
    <n v="43.103321013444948"/>
    <s v="Recruiter"/>
    <s v="Retail"/>
    <s v="Mass Customer"/>
    <s v="N"/>
    <s v="No"/>
    <n v="14"/>
    <m/>
  </r>
  <r>
    <n v="15124"/>
    <n v="9"/>
    <x v="1092"/>
    <n v="323"/>
    <d v="2017-02-10T00:00:00"/>
    <b v="0"/>
    <s v="Approved"/>
    <s v="OHM Cycles"/>
    <s v="Road"/>
    <s v="medium"/>
    <s v="medium"/>
    <n v="742.54"/>
    <n v="667.4"/>
    <d v="1991-11-07T00:00:00"/>
    <n v="75.139999999999986"/>
    <s v="Male"/>
    <n v="63"/>
    <d v="1979-08-27T00:00:00"/>
    <n v="43.103321013444948"/>
    <s v="Recruiter"/>
    <s v="Retail"/>
    <s v="Mass Customer"/>
    <s v="N"/>
    <s v="No"/>
    <n v="14"/>
    <m/>
  </r>
  <r>
    <n v="1408"/>
    <n v="85"/>
    <x v="1092"/>
    <n v="326"/>
    <d v="2017-02-07T00:00:00"/>
    <b v="1"/>
    <s v="Approved"/>
    <s v="WeareA2B"/>
    <s v="Standard"/>
    <s v="medium"/>
    <s v="medium"/>
    <n v="752.64"/>
    <n v="205.36"/>
    <d v="2015-08-02T00:00:00"/>
    <n v="547.28"/>
    <s v="Male"/>
    <n v="63"/>
    <d v="1979-08-27T00:00:00"/>
    <n v="43.103321013444948"/>
    <s v="Recruiter"/>
    <s v="Retail"/>
    <s v="Mass Customer"/>
    <s v="N"/>
    <s v="No"/>
    <n v="14"/>
    <m/>
  </r>
  <r>
    <n v="11997"/>
    <n v="47"/>
    <x v="1093"/>
    <n v="155"/>
    <d v="2017-07-28T00:00:00"/>
    <b v="1"/>
    <s v="Approved"/>
    <s v="Trek Bicycles"/>
    <s v="Road"/>
    <s v="low"/>
    <s v="small"/>
    <n v="1720.7"/>
    <n v="1531.42"/>
    <d v="2012-04-10T00:00:00"/>
    <n v="189.27999999999997"/>
    <s v="Male"/>
    <n v="65"/>
    <d v="1978-08-30T00:00:00"/>
    <n v="44.095101835679863"/>
    <s v="Business Systems Development Analyst"/>
    <s v="n/a"/>
    <s v="Mass Customer"/>
    <s v="N"/>
    <s v="Yes"/>
    <n v="18"/>
    <m/>
  </r>
  <r>
    <n v="6307"/>
    <n v="37"/>
    <x v="1093"/>
    <n v="288"/>
    <d v="2017-03-17T00:00:00"/>
    <b v="1"/>
    <s v="Approved"/>
    <s v="OHM Cycles"/>
    <s v="Standard"/>
    <s v="low"/>
    <s v="medium"/>
    <n v="1793.43"/>
    <n v="248.82"/>
    <d v="1997-05-10T00:00:00"/>
    <n v="1544.6100000000001"/>
    <s v="Male"/>
    <n v="65"/>
    <d v="1978-08-30T00:00:00"/>
    <n v="44.095101835679863"/>
    <s v="Business Systems Development Analyst"/>
    <s v="n/a"/>
    <s v="Mass Customer"/>
    <s v="N"/>
    <s v="Yes"/>
    <n v="18"/>
    <m/>
  </r>
  <r>
    <n v="181"/>
    <n v="17"/>
    <x v="1093"/>
    <n v="309"/>
    <d v="2017-02-24T00:00:00"/>
    <b v="0"/>
    <s v="Approved"/>
    <s v="Solex"/>
    <s v="Standard"/>
    <s v="high"/>
    <s v="medium"/>
    <n v="1024.6600000000001"/>
    <n v="614.79999999999995"/>
    <d v="2011-05-07T00:00:00"/>
    <n v="409.86000000000013"/>
    <s v="Male"/>
    <n v="65"/>
    <d v="1978-08-30T00:00:00"/>
    <n v="44.095101835679863"/>
    <s v="Business Systems Development Analyst"/>
    <s v="n/a"/>
    <s v="Mass Customer"/>
    <s v="N"/>
    <s v="Yes"/>
    <n v="18"/>
    <m/>
  </r>
  <r>
    <n v="17246"/>
    <n v="27"/>
    <x v="1093"/>
    <n v="309"/>
    <d v="2017-02-24T00:00:00"/>
    <b v="1"/>
    <s v="Approved"/>
    <s v="Trek Bicycles"/>
    <s v="Standard"/>
    <s v="medium"/>
    <s v="medium"/>
    <n v="499.53"/>
    <n v="388.72"/>
    <d v="1994-07-12T00:00:00"/>
    <n v="110.80999999999995"/>
    <s v="Male"/>
    <n v="65"/>
    <d v="1978-08-30T00:00:00"/>
    <n v="44.095101835679863"/>
    <s v="Business Systems Development Analyst"/>
    <s v="n/a"/>
    <s v="Mass Customer"/>
    <s v="N"/>
    <s v="Yes"/>
    <n v="18"/>
    <m/>
  </r>
  <r>
    <n v="8389"/>
    <n v="97"/>
    <x v="1094"/>
    <n v="47"/>
    <d v="2017-11-13T00:00:00"/>
    <b v="1"/>
    <s v="Approved"/>
    <s v="OHM Cycles"/>
    <s v="Road"/>
    <s v="medium"/>
    <s v="medium"/>
    <n v="742.54"/>
    <n v="667.4"/>
    <d v="1991-11-07T00:00:00"/>
    <n v="75.139999999999986"/>
    <s v="Female"/>
    <n v="35"/>
    <d v="1968-02-03T00:00:00"/>
    <n v="54.673184027143577"/>
    <s v="Paralegal"/>
    <s v="Financial Services"/>
    <s v="High Net Worth"/>
    <s v="N"/>
    <s v="No"/>
    <n v="18"/>
    <m/>
  </r>
  <r>
    <n v="10049"/>
    <n v="0"/>
    <x v="1094"/>
    <n v="138"/>
    <d v="2017-08-14T00:00:00"/>
    <b v="1"/>
    <s v="Approved"/>
    <s v="Trek Bicycles"/>
    <s v="Road"/>
    <s v="medium"/>
    <s v="medium"/>
    <n v="290.62"/>
    <n v="215.14"/>
    <d v="2004-12-18T00:00:00"/>
    <n v="75.480000000000018"/>
    <s v="Female"/>
    <n v="35"/>
    <d v="1968-02-03T00:00:00"/>
    <n v="54.673184027143577"/>
    <s v="Paralegal"/>
    <s v="Financial Services"/>
    <s v="High Net Worth"/>
    <s v="N"/>
    <s v="No"/>
    <n v="18"/>
    <m/>
  </r>
  <r>
    <n v="17522"/>
    <n v="87"/>
    <x v="1094"/>
    <n v="147"/>
    <d v="2017-08-05T00:00:00"/>
    <b v="0"/>
    <s v="Approved"/>
    <s v="OHM Cycles"/>
    <s v="Standard"/>
    <s v="medium"/>
    <s v="medium"/>
    <n v="1636.9"/>
    <n v="44.71"/>
    <d v="2010-08-20T00:00:00"/>
    <n v="1592.19"/>
    <s v="Female"/>
    <n v="35"/>
    <d v="1968-02-03T00:00:00"/>
    <n v="54.673184027143577"/>
    <s v="Paralegal"/>
    <s v="Financial Services"/>
    <s v="High Net Worth"/>
    <s v="N"/>
    <s v="No"/>
    <n v="18"/>
    <m/>
  </r>
  <r>
    <n v="12407"/>
    <n v="77"/>
    <x v="1094"/>
    <n v="184"/>
    <d v="2017-06-29T00:00:00"/>
    <b v="1"/>
    <s v="Approved"/>
    <s v="WeareA2B"/>
    <s v="Standard"/>
    <s v="medium"/>
    <s v="medium"/>
    <n v="1769.64"/>
    <n v="108.76"/>
    <d v="2011-05-09T00:00:00"/>
    <n v="1660.88"/>
    <s v="Female"/>
    <n v="35"/>
    <d v="1968-02-03T00:00:00"/>
    <n v="54.673184027143577"/>
    <s v="Paralegal"/>
    <s v="Financial Services"/>
    <s v="High Net Worth"/>
    <s v="N"/>
    <s v="No"/>
    <n v="18"/>
    <m/>
  </r>
  <r>
    <n v="17303"/>
    <n v="0"/>
    <x v="1094"/>
    <n v="219"/>
    <d v="2017-05-25T00:00:00"/>
    <b v="1"/>
    <s v="Approved"/>
    <s v="Solex"/>
    <s v="Standard"/>
    <s v="medium"/>
    <s v="medium"/>
    <n v="478.16"/>
    <n v="298.72000000000003"/>
    <d v="1993-06-23T00:00:00"/>
    <n v="179.44"/>
    <s v="Female"/>
    <n v="35"/>
    <d v="1968-02-03T00:00:00"/>
    <n v="54.673184027143577"/>
    <s v="Paralegal"/>
    <s v="Financial Services"/>
    <s v="High Net Worth"/>
    <s v="N"/>
    <s v="No"/>
    <n v="18"/>
    <m/>
  </r>
  <r>
    <n v="845"/>
    <n v="81"/>
    <x v="1094"/>
    <n v="260"/>
    <d v="2017-04-14T00:00:00"/>
    <b v="1"/>
    <s v="Approved"/>
    <s v="Solex"/>
    <s v="Standard"/>
    <s v="medium"/>
    <s v="medium"/>
    <n v="1151.96"/>
    <n v="649.49"/>
    <d v="1999-12-04T00:00:00"/>
    <n v="502.47"/>
    <s v="Female"/>
    <n v="35"/>
    <d v="1968-02-03T00:00:00"/>
    <n v="54.673184027143577"/>
    <s v="Paralegal"/>
    <s v="Financial Services"/>
    <s v="High Net Worth"/>
    <s v="N"/>
    <s v="No"/>
    <n v="18"/>
    <m/>
  </r>
  <r>
    <n v="19057"/>
    <n v="13"/>
    <x v="1094"/>
    <n v="265"/>
    <d v="2017-04-09T00:00:00"/>
    <b v="1"/>
    <s v="Approved"/>
    <s v="Solex"/>
    <s v="Standard"/>
    <s v="medium"/>
    <s v="medium"/>
    <n v="1577.53"/>
    <n v="826.51"/>
    <d v="2011-03-16T00:00:00"/>
    <n v="751.02"/>
    <s v="Female"/>
    <n v="35"/>
    <d v="1968-02-03T00:00:00"/>
    <n v="54.673184027143577"/>
    <s v="Paralegal"/>
    <s v="Financial Services"/>
    <s v="High Net Worth"/>
    <s v="N"/>
    <s v="No"/>
    <n v="18"/>
    <m/>
  </r>
  <r>
    <n v="5761"/>
    <n v="0"/>
    <x v="1094"/>
    <n v="313"/>
    <d v="2017-02-20T00:00:00"/>
    <b v="0"/>
    <s v="Approved"/>
    <s v="WeareA2B"/>
    <s v="Standard"/>
    <s v="medium"/>
    <s v="medium"/>
    <n v="60.34"/>
    <n v="45.26"/>
    <d v="1993-07-15T00:00:00"/>
    <n v="15.080000000000005"/>
    <s v="Female"/>
    <n v="35"/>
    <d v="1968-02-03T00:00:00"/>
    <n v="54.673184027143577"/>
    <s v="Paralegal"/>
    <s v="Financial Services"/>
    <s v="High Net Worth"/>
    <s v="N"/>
    <s v="No"/>
    <n v="18"/>
    <m/>
  </r>
  <r>
    <n v="10065"/>
    <n v="35"/>
    <x v="1094"/>
    <n v="347"/>
    <d v="2017-01-17T00:00:00"/>
    <b v="1"/>
    <s v="Approved"/>
    <s v="Giant Bicycles"/>
    <s v="Standard"/>
    <s v="medium"/>
    <s v="medium"/>
    <n v="1403.5"/>
    <n v="954.82"/>
    <d v="2016-11-14T00:00:00"/>
    <n v="448.67999999999995"/>
    <s v="Female"/>
    <n v="35"/>
    <d v="1968-02-03T00:00:00"/>
    <n v="54.673184027143577"/>
    <s v="Paralegal"/>
    <s v="Financial Services"/>
    <s v="High Net Worth"/>
    <s v="N"/>
    <s v="No"/>
    <n v="18"/>
    <m/>
  </r>
  <r>
    <n v="11206"/>
    <n v="13"/>
    <x v="1095"/>
    <n v="203"/>
    <d v="2017-06-10T00:00:00"/>
    <b v="1"/>
    <s v="Approved"/>
    <s v="Solex"/>
    <s v="Standard"/>
    <s v="medium"/>
    <s v="medium"/>
    <n v="1577.53"/>
    <n v="826.51"/>
    <d v="2011-03-16T00:00:00"/>
    <n v="751.02"/>
    <s v="Male"/>
    <n v="35"/>
    <d v="1975-07-09T00:00:00"/>
    <n v="47.240307315131922"/>
    <s v="Business Systems Development Analyst"/>
    <s v="IT"/>
    <s v="High Net Worth"/>
    <s v="N"/>
    <s v="No"/>
    <n v="22"/>
    <m/>
  </r>
  <r>
    <n v="13116"/>
    <n v="0"/>
    <x v="1095"/>
    <n v="213"/>
    <d v="2017-05-31T00:00:00"/>
    <b v="1"/>
    <s v="Approved"/>
    <s v="OHM Cycles"/>
    <s v="Standard"/>
    <s v="low"/>
    <s v="medium"/>
    <n v="71.16"/>
    <n v="56.93"/>
    <d v="2015-06-17T00:00:00"/>
    <n v="14.229999999999997"/>
    <s v="Male"/>
    <n v="35"/>
    <d v="1975-07-09T00:00:00"/>
    <n v="47.240307315131922"/>
    <s v="Business Systems Development Analyst"/>
    <s v="IT"/>
    <s v="High Net Worth"/>
    <s v="N"/>
    <s v="No"/>
    <n v="22"/>
    <m/>
  </r>
  <r>
    <n v="7463"/>
    <n v="96"/>
    <x v="1095"/>
    <n v="235"/>
    <d v="2017-05-09T00:00:00"/>
    <b v="1"/>
    <s v="Approved"/>
    <s v="Giant Bicycles"/>
    <s v="Standard"/>
    <s v="medium"/>
    <s v="large"/>
    <n v="1635.3"/>
    <n v="993.66"/>
    <d v="2013-06-09T00:00:00"/>
    <n v="641.64"/>
    <s v="Male"/>
    <n v="35"/>
    <d v="1975-07-09T00:00:00"/>
    <n v="47.240307315131922"/>
    <s v="Business Systems Development Analyst"/>
    <s v="IT"/>
    <s v="High Net Worth"/>
    <s v="N"/>
    <s v="No"/>
    <n v="22"/>
    <m/>
  </r>
  <r>
    <n v="12818"/>
    <n v="99"/>
    <x v="1095"/>
    <n v="282"/>
    <d v="2017-03-23T00:00:00"/>
    <b v="0"/>
    <s v="Approved"/>
    <s v="Trek Bicycles"/>
    <s v="Road"/>
    <s v="low"/>
    <s v="small"/>
    <n v="1720.7"/>
    <n v="1531.42"/>
    <d v="2006-10-01T00:00:00"/>
    <n v="189.27999999999997"/>
    <s v="Male"/>
    <n v="35"/>
    <d v="1975-07-09T00:00:00"/>
    <n v="47.240307315131922"/>
    <s v="Business Systems Development Analyst"/>
    <s v="IT"/>
    <s v="High Net Worth"/>
    <s v="N"/>
    <s v="No"/>
    <n v="22"/>
    <m/>
  </r>
  <r>
    <n v="6645"/>
    <n v="40"/>
    <x v="1095"/>
    <n v="290"/>
    <d v="2017-03-15T00:00:00"/>
    <b v="1"/>
    <s v="Approved"/>
    <s v="Trek Bicycles"/>
    <s v="Road"/>
    <s v="medium"/>
    <s v="large"/>
    <n v="1894.19"/>
    <n v="598.76"/>
    <d v="2003-07-21T00:00:00"/>
    <n v="1295.43"/>
    <s v="Male"/>
    <n v="35"/>
    <d v="1975-07-09T00:00:00"/>
    <n v="47.240307315131922"/>
    <s v="Business Systems Development Analyst"/>
    <s v="IT"/>
    <s v="High Net Worth"/>
    <s v="N"/>
    <s v="No"/>
    <n v="22"/>
    <m/>
  </r>
  <r>
    <n v="9964"/>
    <n v="82"/>
    <x v="1095"/>
    <n v="316"/>
    <d v="2017-02-17T00:00:00"/>
    <b v="1"/>
    <s v="Approved"/>
    <s v="Giant Bicycles"/>
    <s v="Road"/>
    <s v="medium"/>
    <s v="medium"/>
    <n v="1538.99"/>
    <n v="829.65"/>
    <d v="2016-02-04T00:00:00"/>
    <n v="709.34"/>
    <s v="Male"/>
    <n v="35"/>
    <d v="1975-07-09T00:00:00"/>
    <n v="47.240307315131922"/>
    <s v="Business Systems Development Analyst"/>
    <s v="IT"/>
    <s v="High Net Worth"/>
    <s v="N"/>
    <s v="No"/>
    <n v="22"/>
    <m/>
  </r>
  <r>
    <n v="187"/>
    <n v="1"/>
    <x v="1096"/>
    <n v="159"/>
    <d v="2017-07-24T00:00:00"/>
    <b v="1"/>
    <s v="Approved"/>
    <s v="Giant Bicycles"/>
    <s v="Touring"/>
    <s v="medium"/>
    <s v="large"/>
    <n v="1873.97"/>
    <n v="863.95"/>
    <d v="2003-09-09T00:00:00"/>
    <n v="1010.02"/>
    <s v="Female"/>
    <n v="94"/>
    <d v="1967-09-15T00:00:00"/>
    <n v="55.05948539700659"/>
    <s v="Design Engineer"/>
    <s v="IT"/>
    <s v="High Net Worth"/>
    <s v="N"/>
    <s v="Yes"/>
    <n v="8"/>
    <m/>
  </r>
  <r>
    <n v="12837"/>
    <n v="79"/>
    <x v="1096"/>
    <n v="176"/>
    <d v="2017-07-07T00:00:00"/>
    <b v="1"/>
    <s v="Approved"/>
    <s v="Solex"/>
    <s v="Touring"/>
    <s v="medium"/>
    <s v="large"/>
    <n v="2083.94"/>
    <n v="675.03"/>
    <d v="1993-04-20T00:00:00"/>
    <n v="1408.91"/>
    <s v="Female"/>
    <n v="94"/>
    <d v="1967-09-15T00:00:00"/>
    <n v="55.05948539700659"/>
    <s v="Design Engineer"/>
    <s v="IT"/>
    <s v="High Net Worth"/>
    <s v="N"/>
    <s v="Yes"/>
    <n v="8"/>
    <m/>
  </r>
  <r>
    <n v="19882"/>
    <n v="77"/>
    <x v="1096"/>
    <n v="230"/>
    <d v="2017-05-14T00:00:00"/>
    <b v="0"/>
    <s v="Approved"/>
    <s v="WeareA2B"/>
    <s v="Standard"/>
    <s v="medium"/>
    <s v="medium"/>
    <n v="1769.64"/>
    <n v="108.76"/>
    <d v="2001-11-25T00:00:00"/>
    <n v="1660.88"/>
    <s v="Female"/>
    <n v="94"/>
    <d v="1967-09-15T00:00:00"/>
    <n v="55.05948539700659"/>
    <s v="Design Engineer"/>
    <s v="IT"/>
    <s v="High Net Worth"/>
    <s v="N"/>
    <s v="Yes"/>
    <n v="8"/>
    <m/>
  </r>
  <r>
    <n v="2826"/>
    <n v="11"/>
    <x v="1096"/>
    <n v="331"/>
    <d v="2017-02-02T00:00:00"/>
    <b v="1"/>
    <s v="Approved"/>
    <s v="Trek Bicycles"/>
    <s v="Standard"/>
    <s v="medium"/>
    <s v="small"/>
    <n v="1775.81"/>
    <n v="1580.47"/>
    <d v="2010-05-05T00:00:00"/>
    <n v="195.33999999999992"/>
    <s v="Female"/>
    <n v="94"/>
    <d v="1967-09-15T00:00:00"/>
    <n v="55.05948539700659"/>
    <s v="Design Engineer"/>
    <s v="IT"/>
    <s v="High Net Worth"/>
    <s v="N"/>
    <s v="Yes"/>
    <n v="8"/>
    <m/>
  </r>
  <r>
    <n v="5835"/>
    <n v="91"/>
    <x v="555"/>
    <m/>
    <d v="2017-08-24T00:00:00"/>
    <m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</r>
  <r>
    <n v="17603"/>
    <n v="0"/>
    <x v="1096"/>
    <n v="351"/>
    <d v="2017-01-13T00:00:00"/>
    <b v="0"/>
    <s v="Approved"/>
    <s v="Norco Bicycles"/>
    <s v="Standard"/>
    <s v="medium"/>
    <s v="medium"/>
    <n v="360.4"/>
    <n v="270.3"/>
    <d v="2004-07-25T00:00:00"/>
    <n v="90.099999999999966"/>
    <s v="Female"/>
    <n v="94"/>
    <d v="1967-09-15T00:00:00"/>
    <n v="55.05948539700659"/>
    <s v="Design Engineer"/>
    <s v="IT"/>
    <s v="High Net Worth"/>
    <s v="N"/>
    <s v="Yes"/>
    <n v="8"/>
    <m/>
  </r>
  <r>
    <n v="4149"/>
    <n v="44"/>
    <x v="1097"/>
    <n v="37"/>
    <d v="2017-11-23T00:00:00"/>
    <b v="1"/>
    <s v="Approved"/>
    <s v="WeareA2B"/>
    <s v="Standard"/>
    <s v="medium"/>
    <s v="medium"/>
    <n v="1769.64"/>
    <n v="108.76"/>
    <d v="2012-04-10T00:00:00"/>
    <n v="1660.88"/>
    <s v="Male"/>
    <n v="15"/>
    <d v="1977-08-10T00:00:00"/>
    <n v="45.149896356227813"/>
    <s v="Quality Control Specialist"/>
    <s v="Telecommunications"/>
    <s v="Affluent Customer"/>
    <s v="N"/>
    <s v="Yes"/>
    <n v="19"/>
    <m/>
  </r>
  <r>
    <n v="4148"/>
    <n v="80"/>
    <x v="1097"/>
    <n v="38"/>
    <d v="2017-11-22T00:00:00"/>
    <b v="1"/>
    <s v="Approved"/>
    <s v="OHM Cycles"/>
    <s v="Touring"/>
    <s v="low"/>
    <s v="medium"/>
    <n v="1073.07"/>
    <n v="933.84"/>
    <d v="2004-08-07T00:00:00"/>
    <n v="139.2299999999999"/>
    <s v="Male"/>
    <n v="15"/>
    <d v="1977-08-10T00:00:00"/>
    <n v="45.149896356227813"/>
    <s v="Quality Control Specialist"/>
    <s v="Telecommunications"/>
    <s v="Affluent Customer"/>
    <s v="N"/>
    <s v="Yes"/>
    <n v="19"/>
    <m/>
  </r>
  <r>
    <n v="9409"/>
    <n v="77"/>
    <x v="1097"/>
    <n v="62"/>
    <d v="2017-10-29T00:00:00"/>
    <b v="0"/>
    <s v="Approved"/>
    <s v="Norco Bicycles"/>
    <s v="Road"/>
    <s v="medium"/>
    <s v="large"/>
    <n v="1240.31"/>
    <n v="795.1"/>
    <d v="1991-07-10T00:00:00"/>
    <n v="445.20999999999992"/>
    <s v="Male"/>
    <n v="15"/>
    <d v="1977-08-10T00:00:00"/>
    <n v="45.149896356227813"/>
    <s v="Quality Control Specialist"/>
    <s v="Telecommunications"/>
    <s v="Affluent Customer"/>
    <s v="N"/>
    <s v="Yes"/>
    <n v="19"/>
    <m/>
  </r>
  <r>
    <n v="16965"/>
    <n v="38"/>
    <x v="1097"/>
    <n v="73"/>
    <d v="2017-10-18T00:00:00"/>
    <b v="1"/>
    <s v="Approved"/>
    <s v="Solex"/>
    <s v="Standard"/>
    <s v="medium"/>
    <s v="medium"/>
    <n v="1577.53"/>
    <n v="826.51"/>
    <d v="1999-12-04T00:00:00"/>
    <n v="751.02"/>
    <s v="Male"/>
    <n v="15"/>
    <d v="1977-08-10T00:00:00"/>
    <n v="45.149896356227813"/>
    <s v="Quality Control Specialist"/>
    <s v="Telecommunications"/>
    <s v="Affluent Customer"/>
    <s v="N"/>
    <s v="Yes"/>
    <n v="19"/>
    <m/>
  </r>
  <r>
    <n v="3151"/>
    <n v="72"/>
    <x v="1097"/>
    <n v="194"/>
    <d v="2017-06-19T00:00:00"/>
    <b v="0"/>
    <s v="Approved"/>
    <s v="Norco Bicycles"/>
    <s v="Standard"/>
    <s v="medium"/>
    <s v="medium"/>
    <n v="360.4"/>
    <n v="270.3"/>
    <d v="2004-07-25T00:00:00"/>
    <n v="90.099999999999966"/>
    <s v="Male"/>
    <n v="15"/>
    <d v="1977-08-10T00:00:00"/>
    <n v="45.149896356227813"/>
    <s v="Quality Control Specialist"/>
    <s v="Telecommunications"/>
    <s v="Affluent Customer"/>
    <s v="N"/>
    <s v="Yes"/>
    <n v="19"/>
    <m/>
  </r>
  <r>
    <n v="12176"/>
    <n v="63"/>
    <x v="1097"/>
    <n v="211"/>
    <d v="2017-06-02T00:00:00"/>
    <b v="1"/>
    <s v="Approved"/>
    <s v="Solex"/>
    <s v="Standard"/>
    <s v="medium"/>
    <s v="medium"/>
    <n v="1483.2"/>
    <n v="99.59"/>
    <d v="2015-05-21T00:00:00"/>
    <n v="1383.6100000000001"/>
    <s v="Male"/>
    <n v="15"/>
    <d v="1977-08-10T00:00:00"/>
    <n v="45.149896356227813"/>
    <s v="Quality Control Specialist"/>
    <s v="Telecommunications"/>
    <s v="Affluent Customer"/>
    <s v="N"/>
    <s v="Yes"/>
    <n v="19"/>
    <m/>
  </r>
  <r>
    <n v="13886"/>
    <n v="14"/>
    <x v="1097"/>
    <n v="240"/>
    <d v="2017-05-04T00:00:00"/>
    <b v="0"/>
    <s v="Approved"/>
    <s v="Trek Bicycles"/>
    <s v="Standard"/>
    <s v="medium"/>
    <s v="small"/>
    <n v="1386.84"/>
    <n v="1234.29"/>
    <d v="2005-12-07T00:00:00"/>
    <n v="152.54999999999995"/>
    <s v="Male"/>
    <n v="15"/>
    <d v="1977-08-10T00:00:00"/>
    <n v="45.149896356227813"/>
    <s v="Quality Control Specialist"/>
    <s v="Telecommunications"/>
    <s v="Affluent Customer"/>
    <s v="N"/>
    <s v="Yes"/>
    <n v="19"/>
    <m/>
  </r>
  <r>
    <n v="3886"/>
    <n v="66"/>
    <x v="1097"/>
    <n v="320"/>
    <d v="2017-02-13T00:00:00"/>
    <b v="0"/>
    <s v="Approved"/>
    <s v="Giant Bicycles"/>
    <s v="Road"/>
    <s v="low"/>
    <s v="small"/>
    <n v="590.26"/>
    <n v="525.33000000000004"/>
    <d v="2010-11-05T00:00:00"/>
    <n v="64.92999999999995"/>
    <s v="Male"/>
    <n v="15"/>
    <d v="1977-08-10T00:00:00"/>
    <n v="45.149896356227813"/>
    <s v="Quality Control Specialist"/>
    <s v="Telecommunications"/>
    <s v="Affluent Customer"/>
    <s v="N"/>
    <s v="Yes"/>
    <n v="19"/>
    <m/>
  </r>
  <r>
    <n v="19804"/>
    <n v="20"/>
    <x v="1098"/>
    <n v="20"/>
    <d v="2017-12-10T00:00:00"/>
    <b v="1"/>
    <s v="Approved"/>
    <s v="Trek Bicycles"/>
    <s v="Standard"/>
    <s v="medium"/>
    <s v="small"/>
    <n v="1775.81"/>
    <n v="1580.47"/>
    <d v="2010-05-05T00:00:00"/>
    <n v="195.33999999999992"/>
    <s v="Male"/>
    <n v="58"/>
    <d v="1996-06-08T00:00:00"/>
    <n v="26.30880046549974"/>
    <n v="0"/>
    <s v="Retail"/>
    <s v="Mass Customer"/>
    <s v="N"/>
    <s v="No"/>
    <n v="5"/>
    <m/>
  </r>
  <r>
    <n v="12067"/>
    <n v="34"/>
    <x v="1098"/>
    <n v="51"/>
    <d v="2017-11-09T00:00:00"/>
    <b v="0"/>
    <s v="Approved"/>
    <s v="Norco Bicycles"/>
    <s v="Road"/>
    <s v="high"/>
    <s v="large"/>
    <n v="774.53"/>
    <n v="464.72"/>
    <d v="2003-03-18T00:00:00"/>
    <n v="309.80999999999995"/>
    <s v="Male"/>
    <n v="58"/>
    <d v="1996-06-08T00:00:00"/>
    <n v="26.30880046549974"/>
    <n v="0"/>
    <s v="Retail"/>
    <s v="Mass Customer"/>
    <s v="N"/>
    <s v="No"/>
    <n v="5"/>
    <m/>
  </r>
  <r>
    <n v="3419"/>
    <n v="91"/>
    <x v="1098"/>
    <n v="74"/>
    <d v="2017-10-17T00:00:00"/>
    <b v="0"/>
    <s v="Approved"/>
    <s v="Solex"/>
    <s v="Standard"/>
    <s v="medium"/>
    <s v="medium"/>
    <n v="100.35"/>
    <n v="75.260000000000005"/>
    <d v="1999-07-26T00:00:00"/>
    <n v="25.089999999999989"/>
    <s v="Male"/>
    <n v="58"/>
    <d v="1996-06-08T00:00:00"/>
    <n v="26.30880046549974"/>
    <n v="0"/>
    <s v="Retail"/>
    <s v="Mass Customer"/>
    <s v="N"/>
    <s v="No"/>
    <n v="5"/>
    <m/>
  </r>
  <r>
    <n v="18790"/>
    <n v="26"/>
    <x v="1098"/>
    <n v="161"/>
    <d v="2017-07-22T00:00:00"/>
    <b v="0"/>
    <s v="Approved"/>
    <s v="WeareA2B"/>
    <s v="Standard"/>
    <s v="medium"/>
    <s v="medium"/>
    <n v="1992.93"/>
    <n v="762.63"/>
    <d v="1993-05-26T00:00:00"/>
    <n v="1230.3000000000002"/>
    <s v="Male"/>
    <n v="58"/>
    <d v="1996-06-08T00:00:00"/>
    <n v="26.30880046549974"/>
    <n v="0"/>
    <s v="Retail"/>
    <s v="Mass Customer"/>
    <s v="N"/>
    <s v="No"/>
    <n v="5"/>
    <m/>
  </r>
  <r>
    <n v="5211"/>
    <n v="24"/>
    <x v="1098"/>
    <n v="254"/>
    <d v="2017-04-20T00:00:00"/>
    <b v="0"/>
    <s v="Approved"/>
    <s v="Solex"/>
    <s v="Road"/>
    <s v="medium"/>
    <s v="large"/>
    <n v="1777.8"/>
    <n v="820.78"/>
    <d v="2011-05-07T00:00:00"/>
    <n v="957.02"/>
    <s v="Male"/>
    <n v="58"/>
    <d v="1996-06-08T00:00:00"/>
    <n v="26.30880046549974"/>
    <n v="0"/>
    <s v="Retail"/>
    <s v="Mass Customer"/>
    <s v="N"/>
    <s v="No"/>
    <n v="5"/>
    <m/>
  </r>
  <r>
    <n v="5895"/>
    <n v="38"/>
    <x v="1098"/>
    <n v="303"/>
    <d v="2017-03-02T00:00:00"/>
    <b v="0"/>
    <s v="Approved"/>
    <s v="Solex"/>
    <s v="Standard"/>
    <s v="medium"/>
    <s v="medium"/>
    <n v="1577.53"/>
    <n v="826.51"/>
    <d v="2011-03-16T00:00:00"/>
    <n v="751.02"/>
    <s v="Male"/>
    <n v="58"/>
    <d v="1996-06-08T00:00:00"/>
    <n v="26.30880046549974"/>
    <n v="0"/>
    <s v="Retail"/>
    <s v="Mass Customer"/>
    <s v="N"/>
    <s v="No"/>
    <n v="5"/>
    <m/>
  </r>
  <r>
    <n v="13113"/>
    <n v="10"/>
    <x v="1099"/>
    <n v="17"/>
    <d v="2017-12-13T00:00:00"/>
    <b v="0"/>
    <s v="Approved"/>
    <s v="WeareA2B"/>
    <s v="Touring"/>
    <s v="medium"/>
    <s v="medium"/>
    <n v="1466.68"/>
    <n v="363.25"/>
    <d v="2014-03-03T00:00:00"/>
    <n v="1103.43"/>
    <s v="Female"/>
    <n v="47"/>
    <d v="1975-11-10T00:00:00"/>
    <n v="46.90058128773466"/>
    <s v="Teacher"/>
    <s v="n/a"/>
    <s v="Mass Customer"/>
    <s v="N"/>
    <s v="No"/>
    <n v="21"/>
    <m/>
  </r>
  <r>
    <n v="11068"/>
    <n v="74"/>
    <x v="1099"/>
    <n v="61"/>
    <d v="2017-10-30T00:00:00"/>
    <b v="0"/>
    <s v="Approved"/>
    <s v="WeareA2B"/>
    <s v="Standard"/>
    <s v="medium"/>
    <s v="medium"/>
    <n v="1228.07"/>
    <n v="400.91"/>
    <d v="2000-05-22T00:00:00"/>
    <n v="827.15999999999985"/>
    <s v="Female"/>
    <n v="47"/>
    <d v="1975-11-10T00:00:00"/>
    <n v="46.90058128773466"/>
    <s v="Teacher"/>
    <s v="n/a"/>
    <s v="Mass Customer"/>
    <s v="N"/>
    <s v="No"/>
    <n v="21"/>
    <m/>
  </r>
  <r>
    <n v="18819"/>
    <n v="33"/>
    <x v="1099"/>
    <n v="109"/>
    <d v="2017-09-12T00:00:00"/>
    <b v="1"/>
    <s v="Approved"/>
    <s v="Giant Bicycles"/>
    <s v="Standard"/>
    <s v="medium"/>
    <s v="small"/>
    <n v="1311.44"/>
    <n v="1167.18"/>
    <d v="1992-10-11T00:00:00"/>
    <n v="144.26"/>
    <s v="Female"/>
    <n v="47"/>
    <d v="1975-11-10T00:00:00"/>
    <n v="46.90058128773466"/>
    <s v="Teacher"/>
    <s v="n/a"/>
    <s v="Mass Customer"/>
    <s v="N"/>
    <s v="No"/>
    <n v="21"/>
    <m/>
  </r>
  <r>
    <n v="5121"/>
    <n v="1"/>
    <x v="1099"/>
    <n v="130"/>
    <d v="2017-08-22T00:00:00"/>
    <b v="0"/>
    <s v="Approved"/>
    <s v="Giant Bicycles"/>
    <s v="Standard"/>
    <s v="medium"/>
    <s v="medium"/>
    <n v="1403.5"/>
    <n v="954.82"/>
    <d v="2016-11-14T00:00:00"/>
    <n v="448.67999999999995"/>
    <s v="Female"/>
    <n v="47"/>
    <d v="1975-11-10T00:00:00"/>
    <n v="46.90058128773466"/>
    <s v="Teacher"/>
    <s v="n/a"/>
    <s v="Mass Customer"/>
    <s v="N"/>
    <s v="No"/>
    <n v="21"/>
    <m/>
  </r>
  <r>
    <n v="9868"/>
    <n v="35"/>
    <x v="1100"/>
    <n v="54"/>
    <d v="2017-11-06T00:00:00"/>
    <b v="0"/>
    <s v="Approved"/>
    <s v="Giant Bicycles"/>
    <s v="Standard"/>
    <s v="medium"/>
    <s v="medium"/>
    <n v="1403.5"/>
    <n v="954.82"/>
    <d v="2011-04-16T00:00:00"/>
    <n v="448.67999999999995"/>
    <s v="Female"/>
    <n v="16"/>
    <d v="1957-05-09T00:00:00"/>
    <n v="65.418389506595631"/>
    <s v="Research Associate"/>
    <s v="Manufacturing"/>
    <s v="High Net Worth"/>
    <s v="N"/>
    <s v="Yes"/>
    <n v="13"/>
    <m/>
  </r>
  <r>
    <n v="11691"/>
    <n v="50"/>
    <x v="1100"/>
    <n v="66"/>
    <d v="2017-10-25T00:00:00"/>
    <b v="0"/>
    <s v="Approved"/>
    <s v="Giant Bicycles"/>
    <s v="Standard"/>
    <s v="medium"/>
    <s v="medium"/>
    <n v="642.70000000000005"/>
    <n v="211.37"/>
    <d v="1992-10-11T00:00:00"/>
    <n v="431.33000000000004"/>
    <s v="Female"/>
    <n v="16"/>
    <d v="1957-05-09T00:00:00"/>
    <n v="65.418389506595631"/>
    <s v="Research Associate"/>
    <s v="Manufacturing"/>
    <s v="High Net Worth"/>
    <s v="N"/>
    <s v="Yes"/>
    <n v="13"/>
    <m/>
  </r>
  <r>
    <n v="8476"/>
    <n v="40"/>
    <x v="1100"/>
    <n v="172"/>
    <d v="2017-07-11T00:00:00"/>
    <b v="1"/>
    <s v="Approved"/>
    <s v="Trek Bicycles"/>
    <s v="Road"/>
    <s v="medium"/>
    <s v="large"/>
    <n v="1894.19"/>
    <n v="598.76"/>
    <d v="2015-10-18T00:00:00"/>
    <n v="1295.43"/>
    <s v="Female"/>
    <n v="16"/>
    <d v="1957-05-09T00:00:00"/>
    <n v="65.418389506595631"/>
    <s v="Research Associate"/>
    <s v="Manufacturing"/>
    <s v="High Net Worth"/>
    <s v="N"/>
    <s v="Yes"/>
    <n v="13"/>
    <m/>
  </r>
  <r>
    <n v="3877"/>
    <n v="11"/>
    <x v="1100"/>
    <n v="311"/>
    <d v="2017-02-22T00:00:00"/>
    <b v="1"/>
    <s v="Approved"/>
    <s v="Trek Bicycles"/>
    <s v="Standard"/>
    <s v="medium"/>
    <s v="small"/>
    <n v="1775.81"/>
    <n v="1580.47"/>
    <d v="1993-10-02T00:00:00"/>
    <n v="195.33999999999992"/>
    <s v="Female"/>
    <n v="16"/>
    <d v="1957-05-09T00:00:00"/>
    <n v="65.418389506595631"/>
    <s v="Research Associate"/>
    <s v="Manufacturing"/>
    <s v="High Net Worth"/>
    <s v="N"/>
    <s v="Yes"/>
    <n v="13"/>
    <m/>
  </r>
  <r>
    <n v="13755"/>
    <n v="95"/>
    <x v="1101"/>
    <n v="126"/>
    <d v="2017-08-26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24"/>
    <d v="1963-01-26T00:00:00"/>
    <n v="59.697841561707264"/>
    <s v="Nurse"/>
    <s v="Financial Services"/>
    <s v="Affluent Customer"/>
    <s v="N"/>
    <s v="No"/>
    <n v="17"/>
    <m/>
  </r>
  <r>
    <n v="8042"/>
    <n v="56"/>
    <x v="1101"/>
    <n v="216"/>
    <d v="2017-05-28T00:00:00"/>
    <b v="0"/>
    <s v="Approved"/>
    <s v="OHM Cycles"/>
    <s v="Standard"/>
    <s v="medium"/>
    <s v="medium"/>
    <n v="183.86"/>
    <n v="137.9"/>
    <d v="1997-10-04T00:00:00"/>
    <n v="45.960000000000008"/>
    <s v="Male"/>
    <n v="24"/>
    <d v="1963-01-26T00:00:00"/>
    <n v="59.697841561707264"/>
    <s v="Nurse"/>
    <s v="Financial Services"/>
    <s v="Affluent Customer"/>
    <s v="N"/>
    <s v="No"/>
    <n v="17"/>
    <m/>
  </r>
  <r>
    <n v="11110"/>
    <n v="30"/>
    <x v="1101"/>
    <n v="244"/>
    <d v="2017-04-30T00:00:00"/>
    <b v="1"/>
    <s v="Approved"/>
    <s v="Solex"/>
    <s v="Standard"/>
    <s v="high"/>
    <s v="medium"/>
    <n v="748.17"/>
    <n v="448.9"/>
    <d v="1991-11-10T00:00:00"/>
    <n v="299.27"/>
    <s v="Male"/>
    <n v="24"/>
    <d v="1963-01-26T00:00:00"/>
    <n v="59.697841561707264"/>
    <s v="Nurse"/>
    <s v="Financial Services"/>
    <s v="Affluent Customer"/>
    <s v="N"/>
    <s v="No"/>
    <n v="17"/>
    <m/>
  </r>
  <r>
    <n v="5862"/>
    <n v="0"/>
    <x v="1102"/>
    <m/>
    <d v="2017-12-28T00:00:00"/>
    <b v="0"/>
    <s v="Approved"/>
    <m/>
    <m/>
    <m/>
    <m/>
    <n v="1672.07"/>
    <m/>
    <m/>
    <m/>
    <m/>
    <m/>
    <m/>
    <m/>
    <m/>
    <m/>
    <m/>
    <m/>
    <m/>
    <m/>
    <m/>
  </r>
  <r>
    <n v="13185"/>
    <n v="9"/>
    <x v="1103"/>
    <n v="242"/>
    <d v="2017-05-02T00:00:00"/>
    <b v="0"/>
    <s v="Approved"/>
    <s v="Norco Bicycles"/>
    <s v="Standard"/>
    <s v="medium"/>
    <s v="small"/>
    <n v="1216.1400000000001"/>
    <n v="1082.3599999999999"/>
    <d v="1991-11-10T00:00:00"/>
    <n v="133.7800000000002"/>
    <s v="Female"/>
    <n v="42"/>
    <d v="1985-07-19T00:00:00"/>
    <n v="37.204690876458642"/>
    <s v="Occupational Therapist"/>
    <s v="Health"/>
    <s v="High Net Worth"/>
    <s v="N"/>
    <s v="Yes"/>
    <n v="10"/>
    <m/>
  </r>
  <r>
    <n v="10234"/>
    <n v="41"/>
    <x v="1103"/>
    <n v="313"/>
    <d v="2017-02-20T00:00:00"/>
    <b v="0"/>
    <s v="Approved"/>
    <s v="Norco Bicycles"/>
    <s v="Standard"/>
    <s v="low"/>
    <s v="medium"/>
    <n v="958.74"/>
    <n v="748.9"/>
    <d v="1994-09-09T00:00:00"/>
    <n v="209.84000000000003"/>
    <s v="Female"/>
    <n v="42"/>
    <d v="1985-07-19T00:00:00"/>
    <n v="37.204690876458642"/>
    <s v="Occupational Therapist"/>
    <s v="Health"/>
    <s v="High Net Worth"/>
    <s v="N"/>
    <s v="Yes"/>
    <n v="10"/>
    <m/>
  </r>
  <r>
    <n v="18594"/>
    <n v="12"/>
    <x v="1103"/>
    <n v="345"/>
    <d v="2017-01-19T00:00:00"/>
    <b v="0"/>
    <s v="Approved"/>
    <s v="Giant Bicycles"/>
    <s v="Standard"/>
    <s v="medium"/>
    <s v="large"/>
    <n v="1765.3"/>
    <n v="709.48"/>
    <d v="2004-12-18T00:00:00"/>
    <n v="1055.82"/>
    <s v="Female"/>
    <n v="42"/>
    <d v="1985-07-19T00:00:00"/>
    <n v="37.204690876458642"/>
    <s v="Occupational Therapist"/>
    <s v="Health"/>
    <s v="High Net Worth"/>
    <s v="N"/>
    <s v="Yes"/>
    <n v="10"/>
    <m/>
  </r>
  <r>
    <n v="2889"/>
    <n v="5"/>
    <x v="1104"/>
    <n v="9"/>
    <d v="2017-12-21T00:00:00"/>
    <b v="0"/>
    <s v="Approved"/>
    <s v="Giant Bicycles"/>
    <s v="Standard"/>
    <s v="high"/>
    <s v="medium"/>
    <n v="1129.1300000000001"/>
    <n v="677.48"/>
    <d v="2014-03-03T00:00:00"/>
    <n v="451.65000000000009"/>
    <s v="Female"/>
    <n v="20"/>
    <d v="1955-05-20T00:00:00"/>
    <n v="67.390992246638774"/>
    <s v="Software Test Engineer III"/>
    <s v="n/a"/>
    <s v="High Net Worth"/>
    <s v="N"/>
    <s v="Yes"/>
    <n v="11"/>
    <m/>
  </r>
  <r>
    <n v="7444"/>
    <n v="72"/>
    <x v="1104"/>
    <n v="270"/>
    <d v="2017-04-04T00:00:00"/>
    <b v="0"/>
    <s v="Approved"/>
    <s v="OHM Cycles"/>
    <s v="Standard"/>
    <s v="medium"/>
    <s v="medium"/>
    <n v="912.52"/>
    <n v="141.4"/>
    <d v="2015-06-17T00:00:00"/>
    <n v="771.12"/>
    <s v="Female"/>
    <n v="20"/>
    <d v="1955-05-20T00:00:00"/>
    <n v="67.390992246638774"/>
    <s v="Software Test Engineer III"/>
    <s v="n/a"/>
    <s v="High Net Worth"/>
    <s v="N"/>
    <s v="Yes"/>
    <n v="11"/>
    <m/>
  </r>
  <r>
    <n v="3290"/>
    <n v="32"/>
    <x v="1104"/>
    <n v="299"/>
    <d v="2017-03-06T00:00:00"/>
    <b v="1"/>
    <s v="Approved"/>
    <s v="Giant Bicycles"/>
    <s v="Standard"/>
    <s v="high"/>
    <s v="medium"/>
    <n v="1179"/>
    <n v="707.4"/>
    <d v="1999-07-26T00:00:00"/>
    <n v="471.6"/>
    <s v="Female"/>
    <n v="20"/>
    <d v="1955-05-20T00:00:00"/>
    <n v="67.390992246638774"/>
    <s v="Software Test Engineer III"/>
    <s v="n/a"/>
    <s v="High Net Worth"/>
    <s v="N"/>
    <s v="Yes"/>
    <n v="11"/>
    <m/>
  </r>
  <r>
    <n v="18598"/>
    <n v="1"/>
    <x v="1104"/>
    <n v="327"/>
    <d v="2017-02-06T00:00:00"/>
    <b v="1"/>
    <s v="Approved"/>
    <s v="Giant Bicycles"/>
    <s v="Touring"/>
    <s v="medium"/>
    <s v="large"/>
    <n v="1873.97"/>
    <n v="863.95"/>
    <d v="2014-10-10T00:00:00"/>
    <n v="1010.02"/>
    <s v="Female"/>
    <n v="20"/>
    <d v="1955-05-20T00:00:00"/>
    <n v="67.390992246638774"/>
    <s v="Software Test Engineer III"/>
    <s v="n/a"/>
    <s v="High Net Worth"/>
    <s v="N"/>
    <s v="Yes"/>
    <n v="11"/>
    <m/>
  </r>
  <r>
    <n v="1181"/>
    <n v="49"/>
    <x v="1105"/>
    <n v="95"/>
    <d v="2017-09-26T00:00:00"/>
    <b v="0"/>
    <s v="Approved"/>
    <s v="Solex"/>
    <s v="Standard"/>
    <s v="medium"/>
    <s v="large"/>
    <n v="1061.56"/>
    <n v="733.58"/>
    <d v="1993-07-20T00:00:00"/>
    <n v="327.9799999999999"/>
    <s v="Female"/>
    <n v="53"/>
    <d v="1976-09-06T00:00:00"/>
    <n v="46.075923753170976"/>
    <s v="Physical Therapy Assistant"/>
    <s v="Retail"/>
    <s v="High Net Worth"/>
    <s v="N"/>
    <s v="No"/>
    <n v="17"/>
    <m/>
  </r>
  <r>
    <n v="5199"/>
    <n v="43"/>
    <x v="1105"/>
    <n v="204"/>
    <d v="2017-06-09T00:00:00"/>
    <b v="1"/>
    <s v="Approved"/>
    <s v="Norco Bicycles"/>
    <s v="Standard"/>
    <s v="medium"/>
    <s v="medium"/>
    <n v="1555.58"/>
    <n v="818.01"/>
    <d v="2003-09-09T00:00:00"/>
    <n v="737.56999999999994"/>
    <s v="Female"/>
    <n v="53"/>
    <d v="1976-09-06T00:00:00"/>
    <n v="46.075923753170976"/>
    <s v="Physical Therapy Assistant"/>
    <s v="Retail"/>
    <s v="High Net Worth"/>
    <s v="N"/>
    <s v="No"/>
    <n v="17"/>
    <m/>
  </r>
  <r>
    <n v="353"/>
    <n v="18"/>
    <x v="1105"/>
    <n v="254"/>
    <d v="2017-04-20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53"/>
    <d v="1976-09-06T00:00:00"/>
    <n v="46.075923753170976"/>
    <s v="Physical Therapy Assistant"/>
    <s v="Retail"/>
    <s v="High Net Worth"/>
    <s v="N"/>
    <s v="No"/>
    <n v="17"/>
    <m/>
  </r>
  <r>
    <n v="18941"/>
    <n v="14"/>
    <x v="1105"/>
    <n v="254"/>
    <d v="2017-04-20T00:00:00"/>
    <b v="0"/>
    <s v="Approved"/>
    <s v="Solex"/>
    <s v="Standard"/>
    <s v="high"/>
    <s v="large"/>
    <n v="1842.92"/>
    <n v="1105.75"/>
    <d v="1995-10-24T00:00:00"/>
    <n v="737.17000000000007"/>
    <s v="Female"/>
    <n v="53"/>
    <d v="1976-09-06T00:00:00"/>
    <n v="46.075923753170976"/>
    <s v="Physical Therapy Assistant"/>
    <s v="Retail"/>
    <s v="High Net Worth"/>
    <s v="N"/>
    <s v="No"/>
    <n v="17"/>
    <m/>
  </r>
  <r>
    <n v="6366"/>
    <n v="0"/>
    <x v="1105"/>
    <n v="291"/>
    <d v="2017-03-14T00:00:00"/>
    <b v="1"/>
    <s v="Approved"/>
    <s v="OHM Cycles"/>
    <s v="Standard"/>
    <s v="medium"/>
    <s v="medium"/>
    <n v="183.86"/>
    <n v="137.9"/>
    <d v="1997-10-04T00:00:00"/>
    <n v="45.960000000000008"/>
    <s v="Female"/>
    <n v="53"/>
    <d v="1976-09-06T00:00:00"/>
    <n v="46.075923753170976"/>
    <s v="Physical Therapy Assistant"/>
    <s v="Retail"/>
    <s v="High Net Worth"/>
    <s v="N"/>
    <s v="No"/>
    <n v="17"/>
    <m/>
  </r>
  <r>
    <n v="8425"/>
    <n v="59"/>
    <x v="1105"/>
    <n v="331"/>
    <d v="2017-02-02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53"/>
    <d v="1976-09-06T00:00:00"/>
    <n v="46.075923753170976"/>
    <s v="Physical Therapy Assistant"/>
    <s v="Retail"/>
    <s v="High Net Worth"/>
    <s v="N"/>
    <s v="No"/>
    <n v="17"/>
    <m/>
  </r>
  <r>
    <n v="18793"/>
    <n v="76"/>
    <x v="1106"/>
    <n v="4"/>
    <d v="2017-12-26T00:00:00"/>
    <b v="0"/>
    <s v="Approved"/>
    <s v="WeareA2B"/>
    <s v="Standard"/>
    <s v="low"/>
    <s v="medium"/>
    <n v="642.30999999999995"/>
    <n v="513.85"/>
    <d v="1997-01-25T00:00:00"/>
    <n v="128.45999999999992"/>
    <s v="Male"/>
    <n v="60"/>
    <d v="1960-10-14T00:00:00"/>
    <n v="61.982773068556575"/>
    <s v="Senior Developer"/>
    <s v="Property"/>
    <s v="Mass Customer"/>
    <s v="N"/>
    <s v="Yes"/>
    <n v="8"/>
    <m/>
  </r>
  <r>
    <n v="4442"/>
    <n v="72"/>
    <x v="1106"/>
    <n v="7"/>
    <d v="2017-12-23T00:00:00"/>
    <b v="0"/>
    <s v="Approved"/>
    <s v="Norco Bicycles"/>
    <s v="Standard"/>
    <s v="medium"/>
    <s v="medium"/>
    <n v="360.4"/>
    <n v="270.3"/>
    <d v="2014-10-10T00:00:00"/>
    <n v="90.099999999999966"/>
    <s v="Male"/>
    <n v="60"/>
    <d v="1960-10-14T00:00:00"/>
    <n v="61.982773068556575"/>
    <s v="Senior Developer"/>
    <s v="Property"/>
    <s v="Mass Customer"/>
    <s v="N"/>
    <s v="Yes"/>
    <n v="8"/>
    <m/>
  </r>
  <r>
    <n v="13874"/>
    <n v="91"/>
    <x v="1106"/>
    <n v="18"/>
    <d v="2017-12-12T00:00:00"/>
    <b v="1"/>
    <s v="Approved"/>
    <s v="Solex"/>
    <s v="Standard"/>
    <s v="medium"/>
    <s v="medium"/>
    <n v="100.35"/>
    <n v="75.260000000000005"/>
    <d v="2016-03-29T00:00:00"/>
    <n v="25.089999999999989"/>
    <s v="Male"/>
    <n v="60"/>
    <d v="1960-10-14T00:00:00"/>
    <n v="61.982773068556575"/>
    <s v="Senior Developer"/>
    <s v="Property"/>
    <s v="Mass Customer"/>
    <s v="N"/>
    <s v="Yes"/>
    <n v="8"/>
    <m/>
  </r>
  <r>
    <n v="10164"/>
    <n v="26"/>
    <x v="1106"/>
    <n v="70"/>
    <d v="2017-10-21T00:00:00"/>
    <b v="0"/>
    <s v="Approved"/>
    <s v="WeareA2B"/>
    <s v="Standard"/>
    <s v="medium"/>
    <s v="medium"/>
    <n v="1992.93"/>
    <n v="762.63"/>
    <d v="2016-11-22T00:00:00"/>
    <n v="1230.3000000000002"/>
    <s v="Male"/>
    <n v="60"/>
    <d v="1960-10-14T00:00:00"/>
    <n v="61.982773068556575"/>
    <s v="Senior Developer"/>
    <s v="Property"/>
    <s v="Mass Customer"/>
    <s v="N"/>
    <s v="Yes"/>
    <n v="8"/>
    <m/>
  </r>
  <r>
    <n v="9074"/>
    <n v="39"/>
    <x v="1106"/>
    <n v="99"/>
    <d v="2017-09-22T00:00:00"/>
    <b v="0"/>
    <s v="Approved"/>
    <s v="Giant Bicycles"/>
    <s v="Standard"/>
    <s v="medium"/>
    <s v="large"/>
    <n v="1812.75"/>
    <n v="582.48"/>
    <d v="2006-02-02T00:00:00"/>
    <n v="1230.27"/>
    <s v="Male"/>
    <n v="60"/>
    <d v="1960-10-14T00:00:00"/>
    <n v="61.982773068556575"/>
    <s v="Senior Developer"/>
    <s v="Property"/>
    <s v="Mass Customer"/>
    <s v="N"/>
    <s v="Yes"/>
    <n v="8"/>
    <m/>
  </r>
  <r>
    <n v="3385"/>
    <n v="61"/>
    <x v="1106"/>
    <n v="137"/>
    <d v="2017-08-15T00:00:00"/>
    <b v="0"/>
    <s v="Approved"/>
    <s v="OHM Cycles"/>
    <s v="Standard"/>
    <s v="low"/>
    <s v="medium"/>
    <n v="71.16"/>
    <n v="56.93"/>
    <d v="2015-06-17T00:00:00"/>
    <n v="14.229999999999997"/>
    <s v="Male"/>
    <n v="60"/>
    <d v="1960-10-14T00:00:00"/>
    <n v="61.982773068556575"/>
    <s v="Senior Developer"/>
    <s v="Property"/>
    <s v="Mass Customer"/>
    <s v="N"/>
    <s v="Yes"/>
    <n v="8"/>
    <m/>
  </r>
  <r>
    <n v="8552"/>
    <n v="46"/>
    <x v="1106"/>
    <n v="254"/>
    <d v="2017-04-20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60"/>
    <d v="1960-10-14T00:00:00"/>
    <n v="61.982773068556575"/>
    <s v="Senior Developer"/>
    <s v="Property"/>
    <s v="Mass Customer"/>
    <s v="N"/>
    <s v="Yes"/>
    <n v="8"/>
    <m/>
  </r>
  <r>
    <n v="312"/>
    <n v="1"/>
    <x v="1107"/>
    <n v="26"/>
    <d v="2017-12-04T00:00:00"/>
    <b v="0"/>
    <s v="Approved"/>
    <s v="Giant Bicycles"/>
    <s v="Standard"/>
    <s v="medium"/>
    <s v="medium"/>
    <n v="1403.5"/>
    <n v="954.82"/>
    <d v="2016-11-14T00:00:00"/>
    <n v="448.67999999999995"/>
    <s v="Male"/>
    <n v="7"/>
    <d v="1955-04-01T00:00:00"/>
    <n v="67.525238821664118"/>
    <s v="Web Developer I"/>
    <s v="Health"/>
    <s v="Mass Customer"/>
    <s v="N"/>
    <s v="No"/>
    <n v="17"/>
    <m/>
  </r>
  <r>
    <n v="15945"/>
    <n v="41"/>
    <x v="1107"/>
    <n v="28"/>
    <d v="2017-12-02T00:00:00"/>
    <b v="0"/>
    <s v="Approved"/>
    <s v="Solex"/>
    <s v="Road"/>
    <s v="medium"/>
    <s v="medium"/>
    <n v="416.98"/>
    <n v="312.74"/>
    <d v="1997-05-10T00:00:00"/>
    <n v="104.24000000000001"/>
    <s v="Male"/>
    <n v="7"/>
    <d v="1955-04-01T00:00:00"/>
    <n v="67.525238821664118"/>
    <s v="Web Developer I"/>
    <s v="Health"/>
    <s v="Mass Customer"/>
    <s v="N"/>
    <s v="No"/>
    <n v="17"/>
    <m/>
  </r>
  <r>
    <n v="18834"/>
    <n v="1"/>
    <x v="1107"/>
    <n v="155"/>
    <d v="2017-07-28T00:00:00"/>
    <b v="0"/>
    <s v="Approved"/>
    <s v="Giant Bicycles"/>
    <s v="Standard"/>
    <s v="medium"/>
    <s v="medium"/>
    <n v="1403.5"/>
    <n v="954.82"/>
    <d v="2016-11-14T00:00:00"/>
    <n v="448.67999999999995"/>
    <s v="Male"/>
    <n v="7"/>
    <d v="1955-04-01T00:00:00"/>
    <n v="67.525238821664118"/>
    <s v="Web Developer I"/>
    <s v="Health"/>
    <s v="Mass Customer"/>
    <s v="N"/>
    <s v="No"/>
    <n v="17"/>
    <m/>
  </r>
  <r>
    <n v="12502"/>
    <n v="20"/>
    <x v="1107"/>
    <n v="250"/>
    <d v="2017-04-24T00:00:00"/>
    <b v="0"/>
    <s v="Approved"/>
    <s v="Trek Bicycles"/>
    <s v="Standard"/>
    <s v="medium"/>
    <s v="small"/>
    <n v="1775.81"/>
    <n v="1580.47"/>
    <d v="2010-05-05T00:00:00"/>
    <n v="195.33999999999992"/>
    <s v="Male"/>
    <n v="7"/>
    <d v="1955-04-01T00:00:00"/>
    <n v="67.525238821664118"/>
    <s v="Web Developer I"/>
    <s v="Health"/>
    <s v="Mass Customer"/>
    <s v="N"/>
    <s v="No"/>
    <n v="17"/>
    <m/>
  </r>
  <r>
    <n v="12038"/>
    <n v="36"/>
    <x v="1107"/>
    <n v="263"/>
    <d v="2017-04-11T00:00:00"/>
    <b v="0"/>
    <s v="Approved"/>
    <s v="Solex"/>
    <s v="Standard"/>
    <s v="low"/>
    <s v="medium"/>
    <n v="945.04"/>
    <n v="507.58"/>
    <d v="1995-12-19T00:00:00"/>
    <n v="437.46"/>
    <s v="Male"/>
    <n v="7"/>
    <d v="1955-04-01T00:00:00"/>
    <n v="67.525238821664118"/>
    <s v="Web Developer I"/>
    <s v="Health"/>
    <s v="Mass Customer"/>
    <s v="N"/>
    <s v="No"/>
    <n v="17"/>
    <m/>
  </r>
  <r>
    <n v="5888"/>
    <n v="95"/>
    <x v="806"/>
    <m/>
    <d v="2017-12-05T00:00:00"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</r>
  <r>
    <n v="990"/>
    <n v="43"/>
    <x v="1107"/>
    <n v="274"/>
    <d v="2017-03-31T00:00:00"/>
    <b v="0"/>
    <s v="Approved"/>
    <s v="Solex"/>
    <s v="Standard"/>
    <s v="medium"/>
    <s v="medium"/>
    <n v="1151.96"/>
    <n v="649.49"/>
    <d v="1999-12-04T00:00:00"/>
    <n v="502.47"/>
    <s v="Male"/>
    <n v="7"/>
    <d v="1955-04-01T00:00:00"/>
    <n v="67.525238821664118"/>
    <s v="Web Developer I"/>
    <s v="Health"/>
    <s v="Mass Customer"/>
    <s v="N"/>
    <s v="No"/>
    <n v="17"/>
    <m/>
  </r>
  <r>
    <n v="10326"/>
    <n v="9"/>
    <x v="1108"/>
    <n v="66"/>
    <d v="2017-10-25T00:00:00"/>
    <b v="0"/>
    <s v="Approved"/>
    <s v="OHM Cycles"/>
    <s v="Road"/>
    <s v="medium"/>
    <s v="medium"/>
    <n v="742.54"/>
    <n v="667.4"/>
    <d v="2003-08-05T00:00:00"/>
    <n v="75.139999999999986"/>
    <s v="Male"/>
    <n v="0"/>
    <d v="1959-08-12T00:00:00"/>
    <n v="63.158115534309999"/>
    <s v="Legal Assistant"/>
    <s v="IT"/>
    <s v="Mass Customer"/>
    <s v="N"/>
    <s v="Yes"/>
    <n v="17"/>
    <m/>
  </r>
  <r>
    <n v="1336"/>
    <n v="43"/>
    <x v="1108"/>
    <n v="84"/>
    <d v="2017-10-07T00:00:00"/>
    <b v="0"/>
    <s v="Approved"/>
    <s v="Solex"/>
    <s v="Standard"/>
    <s v="medium"/>
    <s v="medium"/>
    <n v="1151.96"/>
    <n v="649.49"/>
    <d v="2014-07-28T00:00:00"/>
    <n v="502.47"/>
    <s v="Male"/>
    <n v="0"/>
    <d v="1959-08-12T00:00:00"/>
    <n v="63.158115534309999"/>
    <s v="Legal Assistant"/>
    <s v="IT"/>
    <s v="Mass Customer"/>
    <s v="N"/>
    <s v="Yes"/>
    <n v="17"/>
    <m/>
  </r>
  <r>
    <n v="810"/>
    <n v="47"/>
    <x v="1108"/>
    <n v="136"/>
    <d v="2017-08-16T00:00:00"/>
    <b v="1"/>
    <s v="Approved"/>
    <s v="Trek Bicycles"/>
    <s v="Road"/>
    <s v="low"/>
    <s v="small"/>
    <n v="1720.7"/>
    <n v="1531.42"/>
    <d v="2006-10-01T00:00:00"/>
    <n v="189.27999999999997"/>
    <s v="Male"/>
    <n v="0"/>
    <d v="1959-08-12T00:00:00"/>
    <n v="63.158115534309999"/>
    <s v="Legal Assistant"/>
    <s v="IT"/>
    <s v="Mass Customer"/>
    <s v="N"/>
    <s v="Yes"/>
    <n v="17"/>
    <m/>
  </r>
  <r>
    <n v="5893"/>
    <n v="73"/>
    <x v="1109"/>
    <m/>
    <d v="2017-04-13T00:00:00"/>
    <m/>
    <s v="Approved"/>
    <s v="Solex"/>
    <s v="Standard"/>
    <s v="medium"/>
    <s v="medium"/>
    <n v="1945.43"/>
    <n v="333.18"/>
    <n v="37873"/>
    <m/>
    <m/>
    <m/>
    <m/>
    <m/>
    <m/>
    <m/>
    <m/>
    <m/>
    <m/>
    <m/>
    <m/>
  </r>
  <r>
    <n v="18025"/>
    <n v="86"/>
    <x v="1108"/>
    <n v="182"/>
    <d v="2017-07-01T00:00:00"/>
    <b v="0"/>
    <s v="Approved"/>
    <s v="OHM Cycles"/>
    <s v="Standard"/>
    <s v="medium"/>
    <s v="medium"/>
    <n v="235.63"/>
    <n v="125.07"/>
    <d v="2000-11-03T00:00:00"/>
    <n v="110.56"/>
    <s v="Male"/>
    <n v="0"/>
    <d v="1959-08-12T00:00:00"/>
    <n v="63.158115534309999"/>
    <s v="Legal Assistant"/>
    <s v="IT"/>
    <s v="Mass Customer"/>
    <s v="N"/>
    <s v="Yes"/>
    <n v="17"/>
    <m/>
  </r>
  <r>
    <n v="17571"/>
    <n v="61"/>
    <x v="1108"/>
    <n v="299"/>
    <d v="2017-03-06T00:00:00"/>
    <b v="1"/>
    <s v="Approved"/>
    <s v="OHM Cycles"/>
    <s v="Standard"/>
    <s v="low"/>
    <s v="medium"/>
    <n v="71.16"/>
    <n v="56.93"/>
    <d v="1992-10-02T00:00:00"/>
    <n v="14.229999999999997"/>
    <s v="Male"/>
    <n v="0"/>
    <d v="1959-08-12T00:00:00"/>
    <n v="63.158115534309999"/>
    <s v="Legal Assistant"/>
    <s v="IT"/>
    <s v="Mass Customer"/>
    <s v="N"/>
    <s v="Yes"/>
    <n v="17"/>
    <m/>
  </r>
  <r>
    <n v="1473"/>
    <n v="20"/>
    <x v="1108"/>
    <n v="313"/>
    <d v="2017-02-20T00:00:00"/>
    <b v="1"/>
    <s v="Approved"/>
    <s v="Trek Bicycles"/>
    <s v="Standard"/>
    <s v="medium"/>
    <s v="small"/>
    <n v="1775.81"/>
    <n v="1580.47"/>
    <d v="2011-05-07T00:00:00"/>
    <n v="195.33999999999992"/>
    <s v="Male"/>
    <n v="0"/>
    <d v="1959-08-12T00:00:00"/>
    <n v="63.158115534309999"/>
    <s v="Legal Assistant"/>
    <s v="IT"/>
    <s v="Mass Customer"/>
    <s v="N"/>
    <s v="Yes"/>
    <n v="17"/>
    <m/>
  </r>
  <r>
    <n v="19327"/>
    <n v="13"/>
    <x v="1110"/>
    <n v="226"/>
    <d v="2017-05-18T00:00:00"/>
    <b v="1"/>
    <s v="Approved"/>
    <s v="Solex"/>
    <s v="Standard"/>
    <s v="medium"/>
    <s v="medium"/>
    <n v="1577.53"/>
    <n v="826.51"/>
    <d v="2011-03-16T00:00:00"/>
    <n v="751.02"/>
    <s v="Female"/>
    <n v="88"/>
    <d v="1979-01-09T00:00:00"/>
    <n v="43.733457999746314"/>
    <s v="Assistant Media Planner"/>
    <s v="Entertainment"/>
    <s v="High Net Worth"/>
    <s v="N"/>
    <s v="No"/>
    <n v="16"/>
    <m/>
  </r>
  <r>
    <n v="198"/>
    <n v="74"/>
    <x v="1110"/>
    <n v="331"/>
    <d v="2017-02-02T00:00:00"/>
    <b v="0"/>
    <s v="Approved"/>
    <s v="WeareA2B"/>
    <s v="Standard"/>
    <s v="medium"/>
    <s v="medium"/>
    <n v="1762.96"/>
    <n v="950.52"/>
    <d v="2014-07-28T00:00:00"/>
    <n v="812.44"/>
    <s v="Female"/>
    <n v="88"/>
    <d v="1979-01-09T00:00:00"/>
    <n v="43.733457999746314"/>
    <s v="Assistant Media Planner"/>
    <s v="Entertainment"/>
    <s v="High Net Worth"/>
    <s v="N"/>
    <s v="No"/>
    <n v="16"/>
    <m/>
  </r>
  <r>
    <n v="9280"/>
    <n v="40"/>
    <x v="1110"/>
    <n v="354"/>
    <d v="2017-01-10T00:00:00"/>
    <b v="0"/>
    <s v="Approved"/>
    <s v="Trek Bicycles"/>
    <s v="Road"/>
    <s v="medium"/>
    <s v="large"/>
    <n v="1894.19"/>
    <n v="598.76"/>
    <d v="2003-07-21T00:00:00"/>
    <n v="1295.43"/>
    <s v="Female"/>
    <n v="88"/>
    <d v="1979-01-09T00:00:00"/>
    <n v="43.733457999746314"/>
    <s v="Assistant Media Planner"/>
    <s v="Entertainment"/>
    <s v="High Net Worth"/>
    <s v="N"/>
    <s v="No"/>
    <n v="16"/>
    <m/>
  </r>
  <r>
    <n v="9770"/>
    <n v="17"/>
    <x v="1111"/>
    <n v="26"/>
    <d v="2017-12-04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1"/>
    <d v="1994-11-27T00:00:00"/>
    <n v="27.84030731513192"/>
    <s v="Help Desk Operator"/>
    <s v="Manufacturing"/>
    <s v="Mass Customer"/>
    <s v="N"/>
    <s v="Yes"/>
    <n v="7"/>
    <m/>
  </r>
  <r>
    <n v="536"/>
    <n v="36"/>
    <x v="1111"/>
    <n v="27"/>
    <d v="2017-12-03T00:00:00"/>
    <b v="1"/>
    <s v="Approved"/>
    <s v="Solex"/>
    <s v="Standard"/>
    <s v="low"/>
    <s v="medium"/>
    <n v="945.04"/>
    <n v="507.58"/>
    <d v="2008-03-19T00:00:00"/>
    <n v="437.46"/>
    <s v="Male"/>
    <n v="1"/>
    <d v="1994-11-27T00:00:00"/>
    <n v="27.84030731513192"/>
    <s v="Help Desk Operator"/>
    <s v="Manufacturing"/>
    <s v="Mass Customer"/>
    <s v="N"/>
    <s v="Yes"/>
    <n v="7"/>
    <m/>
  </r>
  <r>
    <n v="19996"/>
    <n v="51"/>
    <x v="1111"/>
    <n v="189"/>
    <d v="2017-06-24T00:00:00"/>
    <b v="1"/>
    <s v="Approved"/>
    <s v="OHM Cycles"/>
    <s v="Standard"/>
    <s v="high"/>
    <s v="medium"/>
    <n v="2005.66"/>
    <n v="1203.4000000000001"/>
    <d v="2003-07-21T00:00:00"/>
    <n v="802.26"/>
    <s v="Male"/>
    <n v="1"/>
    <d v="1994-11-27T00:00:00"/>
    <n v="27.84030731513192"/>
    <s v="Help Desk Operator"/>
    <s v="Manufacturing"/>
    <s v="Mass Customer"/>
    <s v="N"/>
    <s v="Yes"/>
    <n v="7"/>
    <m/>
  </r>
  <r>
    <n v="4508"/>
    <n v="56"/>
    <x v="1111"/>
    <n v="249"/>
    <d v="2017-04-25T00:00:00"/>
    <b v="0"/>
    <s v="Approved"/>
    <s v="OHM Cycles"/>
    <s v="Standard"/>
    <s v="medium"/>
    <s v="medium"/>
    <n v="183.86"/>
    <n v="137.9"/>
    <d v="2015-06-17T00:00:00"/>
    <n v="45.960000000000008"/>
    <s v="Male"/>
    <n v="1"/>
    <d v="1994-11-27T00:00:00"/>
    <n v="27.84030731513192"/>
    <s v="Help Desk Operator"/>
    <s v="Manufacturing"/>
    <s v="Mass Customer"/>
    <s v="N"/>
    <s v="Yes"/>
    <n v="7"/>
    <m/>
  </r>
  <r>
    <n v="15801"/>
    <n v="51"/>
    <x v="1111"/>
    <n v="339"/>
    <d v="2017-01-25T00:00:00"/>
    <b v="0"/>
    <s v="Approved"/>
    <s v="OHM Cycles"/>
    <s v="Standard"/>
    <s v="high"/>
    <s v="medium"/>
    <n v="2005.66"/>
    <n v="1203.4000000000001"/>
    <d v="2003-07-21T00:00:00"/>
    <n v="802.26"/>
    <s v="Male"/>
    <n v="1"/>
    <d v="1994-11-27T00:00:00"/>
    <n v="27.84030731513192"/>
    <s v="Help Desk Operator"/>
    <s v="Manufacturing"/>
    <s v="Mass Customer"/>
    <s v="N"/>
    <s v="Yes"/>
    <n v="7"/>
    <m/>
  </r>
  <r>
    <n v="11275"/>
    <n v="75"/>
    <x v="1112"/>
    <n v="42"/>
    <d v="2017-11-18T00:00:00"/>
    <b v="1"/>
    <s v="Approved"/>
    <s v="Giant Bicycles"/>
    <s v="Touring"/>
    <s v="medium"/>
    <s v="large"/>
    <n v="1873.97"/>
    <n v="863.95"/>
    <d v="2004-07-25T00:00:00"/>
    <n v="1010.02"/>
    <s v="Male"/>
    <n v="42"/>
    <d v="1973-11-19T00:00:00"/>
    <n v="48.875923753170973"/>
    <s v="Human Resources Assistant II"/>
    <s v="Manufacturing"/>
    <s v="Mass Customer"/>
    <s v="N"/>
    <s v="Yes"/>
    <n v="14"/>
    <m/>
  </r>
  <r>
    <n v="18575"/>
    <n v="71"/>
    <x v="1112"/>
    <n v="75"/>
    <d v="2017-10-16T00:00:00"/>
    <b v="0"/>
    <s v="Approved"/>
    <s v="Solex"/>
    <s v="Standard"/>
    <s v="high"/>
    <s v="large"/>
    <n v="1842.92"/>
    <n v="1105.75"/>
    <d v="2006-05-22T00:00:00"/>
    <n v="737.17000000000007"/>
    <s v="Male"/>
    <n v="42"/>
    <d v="1973-11-19T00:00:00"/>
    <n v="48.875923753170973"/>
    <s v="Human Resources Assistant II"/>
    <s v="Manufacturing"/>
    <s v="Mass Customer"/>
    <s v="N"/>
    <s v="Yes"/>
    <n v="14"/>
    <m/>
  </r>
  <r>
    <n v="3434"/>
    <n v="56"/>
    <x v="1112"/>
    <n v="84"/>
    <d v="2017-10-07T00:00:00"/>
    <b v="1"/>
    <s v="Approved"/>
    <s v="OHM Cycles"/>
    <s v="Standard"/>
    <s v="medium"/>
    <s v="medium"/>
    <n v="183.86"/>
    <n v="137.9"/>
    <d v="1991-01-21T00:00:00"/>
    <n v="45.960000000000008"/>
    <s v="Male"/>
    <n v="42"/>
    <d v="1973-11-19T00:00:00"/>
    <n v="48.875923753170973"/>
    <s v="Human Resources Assistant II"/>
    <s v="Manufacturing"/>
    <s v="Mass Customer"/>
    <s v="N"/>
    <s v="Yes"/>
    <n v="14"/>
    <m/>
  </r>
  <r>
    <n v="584"/>
    <n v="43"/>
    <x v="1112"/>
    <n v="108"/>
    <d v="2017-09-13T00:00:00"/>
    <b v="1"/>
    <s v="Cancelled"/>
    <s v="Solex"/>
    <s v="Standard"/>
    <s v="medium"/>
    <s v="medium"/>
    <n v="1151.96"/>
    <n v="649.49"/>
    <d v="1993-04-12T00:00:00"/>
    <n v="502.47"/>
    <s v="Male"/>
    <n v="42"/>
    <d v="1973-11-19T00:00:00"/>
    <n v="48.875923753170973"/>
    <s v="Human Resources Assistant II"/>
    <s v="Manufacturing"/>
    <s v="Mass Customer"/>
    <s v="N"/>
    <s v="Yes"/>
    <n v="14"/>
    <m/>
  </r>
  <r>
    <n v="18892"/>
    <n v="85"/>
    <x v="1112"/>
    <n v="169"/>
    <d v="2017-07-14T00:00:00"/>
    <b v="0"/>
    <s v="Approved"/>
    <s v="WeareA2B"/>
    <s v="Standard"/>
    <s v="medium"/>
    <s v="medium"/>
    <n v="752.64"/>
    <n v="205.36"/>
    <d v="2005-05-10T00:00:00"/>
    <n v="547.28"/>
    <s v="Male"/>
    <n v="42"/>
    <d v="1973-11-19T00:00:00"/>
    <n v="48.875923753170973"/>
    <s v="Human Resources Assistant II"/>
    <s v="Manufacturing"/>
    <s v="Mass Customer"/>
    <s v="N"/>
    <s v="Yes"/>
    <n v="14"/>
    <m/>
  </r>
  <r>
    <n v="512"/>
    <n v="62"/>
    <x v="1113"/>
    <n v="89"/>
    <d v="2017-10-02T00:00:00"/>
    <b v="1"/>
    <s v="Approved"/>
    <s v="Solex"/>
    <s v="Standard"/>
    <s v="medium"/>
    <s v="medium"/>
    <n v="478.16"/>
    <n v="298.72000000000003"/>
    <d v="1993-06-23T00:00:00"/>
    <n v="179.44"/>
    <s v="Female"/>
    <n v="29"/>
    <d v="1975-11-10T00:00:00"/>
    <n v="46.90058128773466"/>
    <n v="0"/>
    <s v="IT"/>
    <s v="Affluent Customer"/>
    <s v="N"/>
    <s v="No"/>
    <n v="13"/>
    <m/>
  </r>
  <r>
    <n v="1742"/>
    <n v="33"/>
    <x v="1113"/>
    <n v="122"/>
    <d v="2017-08-30T00:00:00"/>
    <b v="1"/>
    <s v="Approved"/>
    <s v="Giant Bicycles"/>
    <s v="Standard"/>
    <s v="medium"/>
    <s v="small"/>
    <n v="1311.44"/>
    <n v="1167.18"/>
    <d v="1992-10-11T00:00:00"/>
    <n v="144.26"/>
    <s v="Female"/>
    <n v="29"/>
    <d v="1975-11-10T00:00:00"/>
    <n v="46.90058128773466"/>
    <n v="0"/>
    <s v="IT"/>
    <s v="Affluent Customer"/>
    <s v="N"/>
    <s v="No"/>
    <n v="13"/>
    <m/>
  </r>
  <r>
    <n v="8585"/>
    <n v="62"/>
    <x v="1113"/>
    <n v="233"/>
    <d v="2017-05-11T00:00:00"/>
    <b v="1"/>
    <s v="Approved"/>
    <s v="Solex"/>
    <s v="Standard"/>
    <s v="medium"/>
    <s v="medium"/>
    <n v="478.16"/>
    <n v="298.72000000000003"/>
    <d v="1993-06-23T00:00:00"/>
    <n v="179.44"/>
    <s v="Female"/>
    <n v="29"/>
    <d v="1975-11-10T00:00:00"/>
    <n v="46.90058128773466"/>
    <n v="0"/>
    <s v="IT"/>
    <s v="Affluent Customer"/>
    <s v="N"/>
    <s v="No"/>
    <n v="13"/>
    <m/>
  </r>
  <r>
    <n v="18947"/>
    <n v="65"/>
    <x v="1113"/>
    <n v="271"/>
    <d v="2017-04-03T00:00:00"/>
    <b v="0"/>
    <s v="Approved"/>
    <s v="WeareA2B"/>
    <s v="Standard"/>
    <s v="medium"/>
    <s v="medium"/>
    <n v="1807.45"/>
    <n v="778.69"/>
    <d v="2015-05-21T00:00:00"/>
    <n v="1028.76"/>
    <s v="Female"/>
    <n v="29"/>
    <d v="1975-11-10T00:00:00"/>
    <n v="46.90058128773466"/>
    <n v="0"/>
    <s v="IT"/>
    <s v="Affluent Customer"/>
    <s v="N"/>
    <s v="No"/>
    <n v="13"/>
    <m/>
  </r>
  <r>
    <n v="8620"/>
    <n v="15"/>
    <x v="1114"/>
    <n v="28"/>
    <d v="2017-12-02T00:00:00"/>
    <b v="1"/>
    <s v="Approved"/>
    <s v="WeareA2B"/>
    <s v="Standard"/>
    <s v="medium"/>
    <s v="medium"/>
    <n v="1292.8399999999999"/>
    <n v="13.44"/>
    <d v="2009-04-12T00:00:00"/>
    <n v="1279.3999999999999"/>
    <s v="Male"/>
    <n v="16"/>
    <d v="1977-10-02T00:00:00"/>
    <n v="45.004690876458646"/>
    <s v="Mechanical Systems Engineer"/>
    <s v="Retail"/>
    <s v="High Net Worth"/>
    <s v="N"/>
    <s v="No"/>
    <n v="7"/>
    <m/>
  </r>
  <r>
    <n v="10088"/>
    <n v="77"/>
    <x v="1114"/>
    <n v="38"/>
    <d v="2017-11-22T00:00:00"/>
    <b v="0"/>
    <s v="Approved"/>
    <s v="WeareA2B"/>
    <s v="Standard"/>
    <s v="medium"/>
    <s v="medium"/>
    <n v="1769.64"/>
    <n v="108.76"/>
    <d v="2011-05-09T00:00:00"/>
    <n v="1660.88"/>
    <s v="Male"/>
    <n v="16"/>
    <d v="1977-10-02T00:00:00"/>
    <n v="45.004690876458646"/>
    <s v="Mechanical Systems Engineer"/>
    <s v="Retail"/>
    <s v="High Net Worth"/>
    <s v="N"/>
    <s v="No"/>
    <n v="7"/>
    <m/>
  </r>
  <r>
    <n v="1750"/>
    <n v="100"/>
    <x v="1114"/>
    <n v="63"/>
    <d v="2017-10-28T00:00:00"/>
    <b v="1"/>
    <s v="Approved"/>
    <s v="Trek Bicycles"/>
    <s v="Standard"/>
    <s v="medium"/>
    <s v="small"/>
    <n v="1386.84"/>
    <n v="1234.29"/>
    <d v="2003-08-05T00:00:00"/>
    <n v="152.54999999999995"/>
    <s v="Male"/>
    <n v="16"/>
    <d v="1977-10-02T00:00:00"/>
    <n v="45.004690876458646"/>
    <s v="Mechanical Systems Engineer"/>
    <s v="Retail"/>
    <s v="High Net Worth"/>
    <s v="N"/>
    <s v="No"/>
    <n v="7"/>
    <m/>
  </r>
  <r>
    <n v="13686"/>
    <n v="41"/>
    <x v="1114"/>
    <n v="64"/>
    <d v="2017-10-27T00:00:00"/>
    <b v="1"/>
    <s v="Approved"/>
    <s v="Norco Bicycles"/>
    <s v="Standard"/>
    <s v="low"/>
    <s v="medium"/>
    <n v="958.74"/>
    <n v="748.9"/>
    <d v="2005-12-07T00:00:00"/>
    <n v="209.84000000000003"/>
    <s v="Male"/>
    <n v="16"/>
    <d v="1977-10-02T00:00:00"/>
    <n v="45.004690876458646"/>
    <s v="Mechanical Systems Engineer"/>
    <s v="Retail"/>
    <s v="High Net Worth"/>
    <s v="N"/>
    <s v="No"/>
    <n v="7"/>
    <m/>
  </r>
  <r>
    <n v="12858"/>
    <n v="90"/>
    <x v="1114"/>
    <n v="83"/>
    <d v="2017-10-08T00:00:00"/>
    <b v="1"/>
    <s v="Approved"/>
    <s v="Solex"/>
    <s v="Standard"/>
    <s v="low"/>
    <s v="medium"/>
    <n v="945.04"/>
    <n v="507.58"/>
    <d v="1995-12-19T00:00:00"/>
    <n v="437.46"/>
    <s v="Male"/>
    <n v="16"/>
    <d v="1977-10-02T00:00:00"/>
    <n v="45.004690876458646"/>
    <s v="Mechanical Systems Engineer"/>
    <s v="Retail"/>
    <s v="High Net Worth"/>
    <s v="N"/>
    <s v="No"/>
    <n v="7"/>
    <m/>
  </r>
  <r>
    <n v="10893"/>
    <n v="43"/>
    <x v="1114"/>
    <n v="133"/>
    <d v="2017-08-19T00:00:00"/>
    <b v="1"/>
    <s v="Approved"/>
    <s v="Norco Bicycles"/>
    <s v="Standard"/>
    <s v="medium"/>
    <s v="medium"/>
    <n v="1555.58"/>
    <n v="818.01"/>
    <d v="2003-09-09T00:00:00"/>
    <n v="737.56999999999994"/>
    <s v="Male"/>
    <n v="16"/>
    <d v="1977-10-02T00:00:00"/>
    <n v="45.004690876458646"/>
    <s v="Mechanical Systems Engineer"/>
    <s v="Retail"/>
    <s v="High Net Worth"/>
    <s v="N"/>
    <s v="No"/>
    <n v="7"/>
    <m/>
  </r>
  <r>
    <n v="11158"/>
    <n v="50"/>
    <x v="1114"/>
    <n v="253"/>
    <d v="2017-04-21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16"/>
    <d v="1977-10-02T00:00:00"/>
    <n v="45.004690876458646"/>
    <s v="Mechanical Systems Engineer"/>
    <s v="Retail"/>
    <s v="High Net Worth"/>
    <s v="N"/>
    <s v="No"/>
    <n v="7"/>
    <m/>
  </r>
  <r>
    <n v="18288"/>
    <n v="95"/>
    <x v="1114"/>
    <n v="340"/>
    <d v="2017-01-24T00:00:00"/>
    <b v="0"/>
    <s v="Approved"/>
    <s v="OHM Cycles"/>
    <s v="Touring"/>
    <s v="low"/>
    <s v="medium"/>
    <n v="1073.07"/>
    <n v="933.84"/>
    <d v="1997-01-25T00:00:00"/>
    <n v="139.2299999999999"/>
    <s v="Male"/>
    <n v="16"/>
    <d v="1977-10-02T00:00:00"/>
    <n v="45.004690876458646"/>
    <s v="Mechanical Systems Engineer"/>
    <s v="Retail"/>
    <s v="High Net Worth"/>
    <s v="N"/>
    <s v="No"/>
    <n v="7"/>
    <m/>
  </r>
  <r>
    <n v="9012"/>
    <n v="57"/>
    <x v="1115"/>
    <n v="83"/>
    <d v="2017-10-08T00:00:00"/>
    <b v="1"/>
    <s v="Approved"/>
    <s v="WeareA2B"/>
    <s v="Touring"/>
    <s v="medium"/>
    <s v="large"/>
    <n v="1890.39"/>
    <n v="260.14"/>
    <d v="1994-09-09T00:00:00"/>
    <n v="1630.25"/>
    <s v="Female"/>
    <n v="56"/>
    <d v="1990-03-04T00:00:00"/>
    <n v="32.577293616501784"/>
    <s v="Assistant Manager"/>
    <s v="Financial Services"/>
    <s v="Affluent Customer"/>
    <s v="N"/>
    <s v="Yes"/>
    <n v="14"/>
    <m/>
  </r>
  <r>
    <n v="4480"/>
    <n v="1"/>
    <x v="1115"/>
    <n v="257"/>
    <d v="2017-04-17T00:00:00"/>
    <b v="1"/>
    <s v="Approved"/>
    <s v="Giant Bicycles"/>
    <s v="Standard"/>
    <s v="medium"/>
    <s v="medium"/>
    <n v="1403.5"/>
    <n v="954.82"/>
    <d v="1998-12-16T00:00:00"/>
    <n v="448.67999999999995"/>
    <s v="Female"/>
    <n v="56"/>
    <d v="1990-03-04T00:00:00"/>
    <n v="32.577293616501784"/>
    <s v="Assistant Manager"/>
    <s v="Financial Services"/>
    <s v="Affluent Customer"/>
    <s v="N"/>
    <s v="Yes"/>
    <n v="14"/>
    <m/>
  </r>
  <r>
    <n v="4914"/>
    <n v="54"/>
    <x v="1115"/>
    <n v="270"/>
    <d v="2017-04-04T00:00:00"/>
    <b v="1"/>
    <s v="Approved"/>
    <s v="WeareA2B"/>
    <s v="Standard"/>
    <s v="medium"/>
    <s v="medium"/>
    <n v="1292.8399999999999"/>
    <n v="13.44"/>
    <d v="1998-12-16T00:00:00"/>
    <n v="1279.3999999999999"/>
    <s v="Female"/>
    <n v="56"/>
    <d v="1990-03-04T00:00:00"/>
    <n v="32.577293616501784"/>
    <s v="Assistant Manager"/>
    <s v="Financial Services"/>
    <s v="Affluent Customer"/>
    <s v="N"/>
    <s v="Yes"/>
    <n v="14"/>
    <m/>
  </r>
  <r>
    <n v="5782"/>
    <n v="63"/>
    <x v="1115"/>
    <n v="274"/>
    <d v="2017-03-31T00:00:00"/>
    <b v="1"/>
    <s v="Approved"/>
    <s v="Solex"/>
    <s v="Standard"/>
    <s v="medium"/>
    <s v="medium"/>
    <n v="1483.2"/>
    <n v="99.59"/>
    <d v="2004-08-17T00:00:00"/>
    <n v="1383.6100000000001"/>
    <s v="Female"/>
    <n v="56"/>
    <d v="1990-03-04T00:00:00"/>
    <n v="32.577293616501784"/>
    <s v="Assistant Manager"/>
    <s v="Financial Services"/>
    <s v="Affluent Customer"/>
    <s v="N"/>
    <s v="Yes"/>
    <n v="14"/>
    <m/>
  </r>
  <r>
    <n v="15138"/>
    <n v="3"/>
    <x v="1115"/>
    <n v="363"/>
    <d v="2017-01-01T00:00:00"/>
    <b v="1"/>
    <s v="Approved"/>
    <s v="Trek Bicycles"/>
    <s v="Standard"/>
    <s v="medium"/>
    <s v="large"/>
    <n v="2091.4699999999998"/>
    <n v="388.92"/>
    <d v="1999-07-26T00:00:00"/>
    <n v="1702.5499999999997"/>
    <s v="Female"/>
    <n v="56"/>
    <d v="1990-03-04T00:00:00"/>
    <n v="32.577293616501784"/>
    <s v="Assistant Manager"/>
    <s v="Financial Services"/>
    <s v="Affluent Customer"/>
    <s v="N"/>
    <s v="Yes"/>
    <n v="14"/>
    <m/>
  </r>
  <r>
    <n v="3362"/>
    <n v="50"/>
    <x v="1116"/>
    <n v="125"/>
    <d v="2017-08-27T00:00:00"/>
    <b v="0"/>
    <s v="Approved"/>
    <s v="WeareA2B"/>
    <s v="Standard"/>
    <s v="medium"/>
    <s v="small"/>
    <n v="175.89"/>
    <n v="131.91999999999999"/>
    <d v="2015-10-18T00:00:00"/>
    <n v="43.97"/>
    <s v="Female"/>
    <n v="16"/>
    <d v="1991-07-23T00:00:00"/>
    <n v="31.190992246321656"/>
    <n v="0"/>
    <s v="Financial Services"/>
    <s v="Affluent Customer"/>
    <s v="N"/>
    <s v="Yes"/>
    <n v="6"/>
    <m/>
  </r>
  <r>
    <n v="8478"/>
    <n v="1"/>
    <x v="1116"/>
    <n v="132"/>
    <d v="2017-08-20T00:00:00"/>
    <b v="1"/>
    <s v="Approved"/>
    <s v="Giant Bicycles"/>
    <s v="Standard"/>
    <s v="medium"/>
    <s v="medium"/>
    <n v="1403.5"/>
    <n v="954.82"/>
    <d v="2011-04-16T00:00:00"/>
    <n v="448.67999999999995"/>
    <s v="Female"/>
    <n v="16"/>
    <d v="1991-07-23T00:00:00"/>
    <n v="31.190992246321656"/>
    <n v="0"/>
    <s v="Financial Services"/>
    <s v="Affluent Customer"/>
    <s v="N"/>
    <s v="Yes"/>
    <n v="6"/>
    <m/>
  </r>
  <r>
    <n v="15136"/>
    <n v="89"/>
    <x v="1117"/>
    <n v="34"/>
    <d v="2017-11-26T00:00:00"/>
    <b v="0"/>
    <s v="Approved"/>
    <s v="Giant Bicycles"/>
    <s v="Standard"/>
    <s v="medium"/>
    <s v="large"/>
    <n v="1812.75"/>
    <n v="582.48"/>
    <d v="2006-10-01T00:00:00"/>
    <n v="1230.27"/>
    <s v="Female"/>
    <n v="17"/>
    <d v="1992-06-05T00:00:00"/>
    <n v="30.319759369926441"/>
    <s v="Social Worker"/>
    <s v="Health"/>
    <s v="High Net Worth"/>
    <s v="N"/>
    <s v="Yes"/>
    <n v="2"/>
    <m/>
  </r>
  <r>
    <n v="19736"/>
    <n v="52"/>
    <x v="1117"/>
    <n v="40"/>
    <d v="2017-11-20T00:00:00"/>
    <b v="1"/>
    <s v="Approved"/>
    <s v="Solex"/>
    <s v="Road"/>
    <s v="medium"/>
    <s v="large"/>
    <n v="1777.8"/>
    <n v="820.78"/>
    <d v="1999-06-23T00:00:00"/>
    <n v="957.02"/>
    <s v="Female"/>
    <n v="17"/>
    <d v="1992-06-05T00:00:00"/>
    <n v="30.319759369926441"/>
    <s v="Social Worker"/>
    <s v="Health"/>
    <s v="High Net Worth"/>
    <s v="N"/>
    <s v="Yes"/>
    <n v="2"/>
    <m/>
  </r>
  <r>
    <n v="17968"/>
    <n v="19"/>
    <x v="1117"/>
    <n v="48"/>
    <d v="2017-11-12T00:00:00"/>
    <b v="1"/>
    <s v="Approved"/>
    <s v="Trek Bicycles"/>
    <s v="Mountain"/>
    <s v="low"/>
    <s v="medium"/>
    <n v="574.64"/>
    <n v="459.71"/>
    <d v="2011-04-16T00:00:00"/>
    <n v="114.93"/>
    <s v="Female"/>
    <n v="17"/>
    <d v="1992-06-05T00:00:00"/>
    <n v="30.319759369926441"/>
    <s v="Social Worker"/>
    <s v="Health"/>
    <s v="High Net Worth"/>
    <s v="N"/>
    <s v="Yes"/>
    <n v="2"/>
    <m/>
  </r>
  <r>
    <n v="1665"/>
    <n v="0"/>
    <x v="1117"/>
    <n v="175"/>
    <d v="2017-07-08T00:00:00"/>
    <b v="1"/>
    <s v="Approved"/>
    <s v="Norco Bicycles"/>
    <s v="Road"/>
    <s v="medium"/>
    <s v="medium"/>
    <n v="543.39"/>
    <n v="407.54"/>
    <d v="1992-10-11T00:00:00"/>
    <n v="135.84999999999997"/>
    <s v="Female"/>
    <n v="17"/>
    <d v="1992-06-05T00:00:00"/>
    <n v="30.319759369926441"/>
    <s v="Social Worker"/>
    <s v="Health"/>
    <s v="High Net Worth"/>
    <s v="N"/>
    <s v="Yes"/>
    <n v="2"/>
    <m/>
  </r>
  <r>
    <n v="10750"/>
    <n v="99"/>
    <x v="1117"/>
    <n v="194"/>
    <d v="2017-06-19T00:00:00"/>
    <b v="0"/>
    <s v="Approved"/>
    <s v="Trek Bicycles"/>
    <s v="Road"/>
    <s v="low"/>
    <s v="small"/>
    <n v="1720.7"/>
    <n v="1531.42"/>
    <d v="2014-07-28T00:00:00"/>
    <n v="189.27999999999997"/>
    <s v="Female"/>
    <n v="17"/>
    <d v="1992-06-05T00:00:00"/>
    <n v="30.319759369926441"/>
    <s v="Social Worker"/>
    <s v="Health"/>
    <s v="High Net Worth"/>
    <s v="N"/>
    <s v="Yes"/>
    <n v="2"/>
    <m/>
  </r>
  <r>
    <n v="7276"/>
    <n v="72"/>
    <x v="1117"/>
    <n v="227"/>
    <d v="2017-05-17T00:00:00"/>
    <b v="0"/>
    <s v="Approved"/>
    <s v="OHM Cycles"/>
    <s v="Standard"/>
    <s v="medium"/>
    <s v="medium"/>
    <n v="912.52"/>
    <n v="141.4"/>
    <d v="2015-10-18T00:00:00"/>
    <n v="771.12"/>
    <s v="Female"/>
    <n v="17"/>
    <d v="1992-06-05T00:00:00"/>
    <n v="30.319759369926441"/>
    <s v="Social Worker"/>
    <s v="Health"/>
    <s v="High Net Worth"/>
    <s v="N"/>
    <s v="Yes"/>
    <n v="2"/>
    <m/>
  </r>
  <r>
    <n v="8243"/>
    <n v="67"/>
    <x v="1117"/>
    <n v="254"/>
    <d v="2017-04-20T00:00:00"/>
    <b v="0"/>
    <s v="Approved"/>
    <s v="Solex"/>
    <s v="Standard"/>
    <s v="medium"/>
    <s v="large"/>
    <n v="1071.23"/>
    <n v="380.74"/>
    <d v="2011-05-07T00:00:00"/>
    <n v="690.49"/>
    <s v="Female"/>
    <n v="17"/>
    <d v="1992-06-05T00:00:00"/>
    <n v="30.319759369926441"/>
    <s v="Social Worker"/>
    <s v="Health"/>
    <s v="High Net Worth"/>
    <s v="N"/>
    <s v="Yes"/>
    <n v="2"/>
    <m/>
  </r>
  <r>
    <n v="16779"/>
    <n v="32"/>
    <x v="1117"/>
    <n v="273"/>
    <d v="2017-04-01T00:00:00"/>
    <b v="1"/>
    <s v="Approved"/>
    <s v="Giant Bicycles"/>
    <s v="Standard"/>
    <s v="high"/>
    <s v="medium"/>
    <n v="1179"/>
    <n v="707.4"/>
    <d v="2000-11-03T00:00:00"/>
    <n v="471.6"/>
    <s v="Female"/>
    <n v="17"/>
    <d v="1992-06-05T00:00:00"/>
    <n v="30.319759369926441"/>
    <s v="Social Worker"/>
    <s v="Health"/>
    <s v="High Net Worth"/>
    <s v="N"/>
    <s v="Yes"/>
    <n v="2"/>
    <m/>
  </r>
  <r>
    <n v="14908"/>
    <n v="47"/>
    <x v="1118"/>
    <n v="60"/>
    <d v="2017-10-31T00:00:00"/>
    <b v="1"/>
    <s v="Approved"/>
    <s v="Trek Bicycles"/>
    <s v="Road"/>
    <s v="low"/>
    <s v="small"/>
    <n v="1720.7"/>
    <n v="1531.42"/>
    <d v="2012-06-04T00:00:00"/>
    <n v="189.27999999999997"/>
    <s v="Male"/>
    <n v="69"/>
    <d v="1997-07-30T00:00:00"/>
    <n v="25.166334712075081"/>
    <s v="Quality Engineer"/>
    <s v="IT"/>
    <s v="Mass Customer"/>
    <s v="N"/>
    <s v="Yes"/>
    <n v="5"/>
    <m/>
  </r>
  <r>
    <n v="4393"/>
    <n v="94"/>
    <x v="1118"/>
    <n v="64"/>
    <d v="2017-10-27T00:00:00"/>
    <b v="0"/>
    <s v="Approved"/>
    <s v="Giant Bicycles"/>
    <s v="Standard"/>
    <s v="medium"/>
    <s v="large"/>
    <n v="1635.3"/>
    <n v="993.66"/>
    <d v="1994-08-10T00:00:00"/>
    <n v="641.64"/>
    <s v="Male"/>
    <n v="69"/>
    <d v="1997-07-30T00:00:00"/>
    <n v="25.166334712075081"/>
    <s v="Quality Engineer"/>
    <s v="IT"/>
    <s v="Mass Customer"/>
    <s v="N"/>
    <s v="Yes"/>
    <n v="5"/>
    <m/>
  </r>
  <r>
    <n v="5786"/>
    <n v="76"/>
    <x v="1118"/>
    <n v="163"/>
    <d v="2017-07-20T00:00:00"/>
    <b v="0"/>
    <s v="Approved"/>
    <s v="WeareA2B"/>
    <s v="Standard"/>
    <s v="low"/>
    <s v="medium"/>
    <n v="642.30999999999995"/>
    <n v="513.85"/>
    <d v="2011-01-10T00:00:00"/>
    <n v="128.45999999999992"/>
    <s v="Male"/>
    <n v="69"/>
    <d v="1997-07-30T00:00:00"/>
    <n v="25.166334712075081"/>
    <s v="Quality Engineer"/>
    <s v="IT"/>
    <s v="Mass Customer"/>
    <s v="N"/>
    <s v="Yes"/>
    <n v="5"/>
    <m/>
  </r>
  <r>
    <n v="7747"/>
    <n v="33"/>
    <x v="1118"/>
    <n v="191"/>
    <d v="2017-06-22T00:00:00"/>
    <b v="0"/>
    <s v="Approved"/>
    <s v="Giant Bicycles"/>
    <s v="Standard"/>
    <s v="medium"/>
    <s v="small"/>
    <n v="1311.44"/>
    <n v="1167.18"/>
    <d v="2003-03-18T00:00:00"/>
    <n v="144.26"/>
    <s v="Male"/>
    <n v="69"/>
    <d v="1997-07-30T00:00:00"/>
    <n v="25.166334712075081"/>
    <s v="Quality Engineer"/>
    <s v="IT"/>
    <s v="Mass Customer"/>
    <s v="N"/>
    <s v="Yes"/>
    <n v="5"/>
    <m/>
  </r>
  <r>
    <n v="9274"/>
    <n v="33"/>
    <x v="1118"/>
    <n v="200"/>
    <d v="2017-06-13T00:00:00"/>
    <b v="0"/>
    <s v="Approved"/>
    <s v="Giant Bicycles"/>
    <s v="Standard"/>
    <s v="medium"/>
    <s v="small"/>
    <n v="1311.44"/>
    <n v="1167.18"/>
    <d v="1997-05-10T00:00:00"/>
    <n v="144.26"/>
    <s v="Male"/>
    <n v="69"/>
    <d v="1997-07-30T00:00:00"/>
    <n v="25.166334712075081"/>
    <s v="Quality Engineer"/>
    <s v="IT"/>
    <s v="Mass Customer"/>
    <s v="N"/>
    <s v="Yes"/>
    <n v="5"/>
    <m/>
  </r>
  <r>
    <n v="5751"/>
    <n v="84"/>
    <x v="1118"/>
    <n v="251"/>
    <d v="2017-04-23T00:00:00"/>
    <b v="0"/>
    <s v="Approved"/>
    <s v="Trek Bicycles"/>
    <s v="Road"/>
    <s v="medium"/>
    <s v="medium"/>
    <n v="290.62"/>
    <n v="215.14"/>
    <d v="1993-04-20T00:00:00"/>
    <n v="75.480000000000018"/>
    <s v="Male"/>
    <n v="69"/>
    <d v="1997-07-30T00:00:00"/>
    <n v="25.166334712075081"/>
    <s v="Quality Engineer"/>
    <s v="IT"/>
    <s v="Mass Customer"/>
    <s v="N"/>
    <s v="Yes"/>
    <n v="5"/>
    <m/>
  </r>
  <r>
    <n v="9685"/>
    <n v="91"/>
    <x v="1118"/>
    <n v="265"/>
    <d v="2017-04-09T00:00:00"/>
    <b v="1"/>
    <s v="Approved"/>
    <s v="Solex"/>
    <s v="Standard"/>
    <s v="medium"/>
    <s v="medium"/>
    <n v="100.35"/>
    <n v="75.260000000000005"/>
    <d v="2003-09-10T00:00:00"/>
    <n v="25.089999999999989"/>
    <s v="Male"/>
    <n v="69"/>
    <d v="1997-07-30T00:00:00"/>
    <n v="25.166334712075081"/>
    <s v="Quality Engineer"/>
    <s v="IT"/>
    <s v="Mass Customer"/>
    <s v="N"/>
    <s v="Yes"/>
    <n v="5"/>
    <m/>
  </r>
  <r>
    <n v="18603"/>
    <n v="4"/>
    <x v="1118"/>
    <n v="319"/>
    <d v="2017-02-14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69"/>
    <d v="1997-07-30T00:00:00"/>
    <n v="25.166334712075081"/>
    <s v="Quality Engineer"/>
    <s v="IT"/>
    <s v="Mass Customer"/>
    <s v="N"/>
    <s v="Yes"/>
    <n v="5"/>
    <m/>
  </r>
  <r>
    <n v="14094"/>
    <n v="66"/>
    <x v="1119"/>
    <n v="29"/>
    <d v="2017-12-01T00:00:00"/>
    <b v="1"/>
    <s v="Approved"/>
    <s v="Giant Bicycles"/>
    <s v="Road"/>
    <s v="low"/>
    <s v="small"/>
    <n v="590.26"/>
    <n v="525.33000000000004"/>
    <d v="2010-11-05T00:00:00"/>
    <n v="64.92999999999995"/>
    <s v="Male"/>
    <n v="66"/>
    <d v="1994-07-29T00:00:00"/>
    <n v="28.171814164446989"/>
    <n v="0"/>
    <s v="Financial Services"/>
    <s v="Affluent Customer"/>
    <s v="N"/>
    <s v="No"/>
    <n v="4"/>
    <m/>
  </r>
  <r>
    <n v="4774"/>
    <n v="22"/>
    <x v="1119"/>
    <n v="86"/>
    <d v="2017-10-05T00:00:00"/>
    <b v="1"/>
    <s v="Approved"/>
    <s v="WeareA2B"/>
    <s v="Standard"/>
    <s v="medium"/>
    <s v="medium"/>
    <n v="60.34"/>
    <n v="45.26"/>
    <d v="1993-07-15T00:00:00"/>
    <n v="15.080000000000005"/>
    <s v="Male"/>
    <n v="66"/>
    <d v="1994-07-29T00:00:00"/>
    <n v="28.171814164446989"/>
    <n v="0"/>
    <s v="Financial Services"/>
    <s v="Affluent Customer"/>
    <s v="N"/>
    <s v="No"/>
    <n v="4"/>
    <m/>
  </r>
  <r>
    <n v="1579"/>
    <n v="92"/>
    <x v="1119"/>
    <n v="218"/>
    <d v="2017-05-26T00:00:00"/>
    <b v="1"/>
    <s v="Approved"/>
    <s v="WeareA2B"/>
    <s v="Standard"/>
    <s v="medium"/>
    <s v="small"/>
    <n v="1415.01"/>
    <n v="1259.3599999999999"/>
    <d v="2003-01-05T00:00:00"/>
    <n v="155.65000000000009"/>
    <s v="Male"/>
    <n v="66"/>
    <d v="1994-07-29T00:00:00"/>
    <n v="28.171814164446989"/>
    <n v="0"/>
    <s v="Financial Services"/>
    <s v="Affluent Customer"/>
    <s v="N"/>
    <s v="No"/>
    <n v="4"/>
    <m/>
  </r>
  <r>
    <n v="18708"/>
    <n v="24"/>
    <x v="1119"/>
    <n v="223"/>
    <d v="2017-05-21T00:00:00"/>
    <b v="1"/>
    <s v="Approved"/>
    <s v="Solex"/>
    <s v="Road"/>
    <s v="medium"/>
    <s v="large"/>
    <n v="1777.8"/>
    <n v="820.78"/>
    <d v="2011-05-07T00:00:00"/>
    <n v="957.02"/>
    <s v="Male"/>
    <n v="66"/>
    <d v="1994-07-29T00:00:00"/>
    <n v="28.171814164446989"/>
    <n v="0"/>
    <s v="Financial Services"/>
    <s v="Affluent Customer"/>
    <s v="N"/>
    <s v="No"/>
    <n v="4"/>
    <m/>
  </r>
  <r>
    <n v="6993"/>
    <n v="9"/>
    <x v="1119"/>
    <n v="268"/>
    <d v="2017-04-06T00:00:00"/>
    <b v="1"/>
    <s v="Approved"/>
    <s v="OHM Cycles"/>
    <s v="Road"/>
    <s v="medium"/>
    <s v="medium"/>
    <n v="742.54"/>
    <n v="667.4"/>
    <d v="1991-11-07T00:00:00"/>
    <n v="75.139999999999986"/>
    <s v="Male"/>
    <n v="66"/>
    <d v="1994-07-29T00:00:00"/>
    <n v="28.171814164446989"/>
    <n v="0"/>
    <s v="Financial Services"/>
    <s v="Affluent Customer"/>
    <s v="N"/>
    <s v="No"/>
    <n v="4"/>
    <m/>
  </r>
  <r>
    <n v="11389"/>
    <n v="56"/>
    <x v="1119"/>
    <n v="327"/>
    <d v="2017-02-06T00:00:00"/>
    <b v="0"/>
    <s v="Approved"/>
    <s v="OHM Cycles"/>
    <s v="Standard"/>
    <s v="medium"/>
    <s v="medium"/>
    <n v="183.86"/>
    <n v="137.9"/>
    <d v="1997-10-04T00:00:00"/>
    <n v="45.960000000000008"/>
    <s v="Male"/>
    <n v="66"/>
    <d v="1994-07-29T00:00:00"/>
    <n v="28.171814164446989"/>
    <n v="0"/>
    <s v="Financial Services"/>
    <s v="Affluent Customer"/>
    <s v="N"/>
    <s v="No"/>
    <n v="4"/>
    <m/>
  </r>
  <r>
    <n v="7601"/>
    <n v="76"/>
    <x v="1120"/>
    <n v="24"/>
    <d v="2017-12-06T00:00:00"/>
    <b v="0"/>
    <s v="Approved"/>
    <s v="WeareA2B"/>
    <s v="Standard"/>
    <s v="low"/>
    <s v="medium"/>
    <n v="642.30999999999995"/>
    <n v="513.85"/>
    <d v="2014-10-10T00:00:00"/>
    <n v="128.45999999999992"/>
    <s v="Male"/>
    <n v="33"/>
    <d v="1966-10-07T00:00:00"/>
    <n v="55.999211424403846"/>
    <s v="Statistician I"/>
    <s v="Financial Services"/>
    <s v="Affluent Customer"/>
    <s v="N"/>
    <s v="No"/>
    <n v="18"/>
    <m/>
  </r>
  <r>
    <n v="11558"/>
    <n v="97"/>
    <x v="1120"/>
    <n v="47"/>
    <d v="2017-11-13T00:00:00"/>
    <b v="1"/>
    <s v="Approved"/>
    <s v="Solex"/>
    <s v="Standard"/>
    <s v="medium"/>
    <s v="large"/>
    <n v="202.62"/>
    <n v="151.96"/>
    <d v="2016-03-29T00:00:00"/>
    <n v="50.66"/>
    <s v="Male"/>
    <n v="33"/>
    <d v="1966-10-07T00:00:00"/>
    <n v="55.999211424403846"/>
    <s v="Statistician I"/>
    <s v="Financial Services"/>
    <s v="Affluent Customer"/>
    <s v="N"/>
    <s v="No"/>
    <n v="18"/>
    <m/>
  </r>
  <r>
    <n v="17330"/>
    <n v="33"/>
    <x v="1120"/>
    <n v="140"/>
    <d v="2017-08-12T00:00:00"/>
    <b v="0"/>
    <s v="Approved"/>
    <s v="Giant Bicycles"/>
    <s v="Standard"/>
    <s v="medium"/>
    <s v="small"/>
    <n v="1311.44"/>
    <n v="1167.18"/>
    <d v="1992-10-11T00:00:00"/>
    <n v="144.26"/>
    <s v="Male"/>
    <n v="33"/>
    <d v="1966-10-07T00:00:00"/>
    <n v="55.999211424403846"/>
    <s v="Statistician I"/>
    <s v="Financial Services"/>
    <s v="Affluent Customer"/>
    <s v="N"/>
    <s v="No"/>
    <n v="18"/>
    <m/>
  </r>
  <r>
    <n v="17242"/>
    <n v="76"/>
    <x v="1120"/>
    <n v="241"/>
    <d v="2017-05-03T00:00:00"/>
    <b v="1"/>
    <s v="Approved"/>
    <s v="WeareA2B"/>
    <s v="Standard"/>
    <s v="low"/>
    <s v="medium"/>
    <n v="642.30999999999995"/>
    <n v="513.85"/>
    <d v="2014-10-10T00:00:00"/>
    <n v="128.45999999999992"/>
    <s v="Male"/>
    <n v="33"/>
    <d v="1966-10-07T00:00:00"/>
    <n v="55.999211424403846"/>
    <s v="Statistician I"/>
    <s v="Financial Services"/>
    <s v="Affluent Customer"/>
    <s v="N"/>
    <s v="No"/>
    <n v="18"/>
    <m/>
  </r>
  <r>
    <n v="10538"/>
    <n v="51"/>
    <x v="1120"/>
    <n v="282"/>
    <d v="2017-03-23T00:00:00"/>
    <b v="1"/>
    <s v="Approved"/>
    <s v="OHM Cycles"/>
    <s v="Standard"/>
    <s v="high"/>
    <s v="medium"/>
    <n v="2005.66"/>
    <n v="1203.4000000000001"/>
    <d v="2012-04-10T00:00:00"/>
    <n v="802.26"/>
    <s v="Male"/>
    <n v="33"/>
    <d v="1966-10-07T00:00:00"/>
    <n v="55.999211424403846"/>
    <s v="Statistician I"/>
    <s v="Financial Services"/>
    <s v="Affluent Customer"/>
    <s v="N"/>
    <s v="No"/>
    <n v="18"/>
    <m/>
  </r>
  <r>
    <n v="16947"/>
    <n v="20"/>
    <x v="1120"/>
    <n v="346"/>
    <d v="2017-01-18T00:00:00"/>
    <b v="0"/>
    <s v="Approved"/>
    <s v="Trek Bicycles"/>
    <s v="Standard"/>
    <s v="medium"/>
    <s v="small"/>
    <n v="1775.81"/>
    <n v="1580.47"/>
    <d v="2010-05-05T00:00:00"/>
    <n v="195.33999999999992"/>
    <s v="Male"/>
    <n v="33"/>
    <d v="1966-10-07T00:00:00"/>
    <n v="55.999211424403846"/>
    <s v="Statistician I"/>
    <s v="Financial Services"/>
    <s v="Affluent Customer"/>
    <s v="N"/>
    <s v="No"/>
    <n v="18"/>
    <m/>
  </r>
  <r>
    <n v="15210"/>
    <n v="59"/>
    <x v="1121"/>
    <n v="8"/>
    <d v="2017-12-22T00:00:00"/>
    <b v="1"/>
    <s v="Approved"/>
    <s v="WeareA2B"/>
    <s v="Standard"/>
    <s v="medium"/>
    <s v="small"/>
    <n v="1415.01"/>
    <n v="1259.3599999999999"/>
    <d v="1998-12-16T00:00:00"/>
    <n v="155.65000000000009"/>
    <s v="Male"/>
    <n v="10"/>
    <d v="1999-08-11T00:00:00"/>
    <n v="23.133458000063428"/>
    <s v="Project Manager"/>
    <s v="n/a"/>
    <s v="High Net Worth"/>
    <s v="N"/>
    <s v="No"/>
    <n v="1"/>
    <m/>
  </r>
  <r>
    <n v="7009"/>
    <n v="15"/>
    <x v="1121"/>
    <n v="94"/>
    <d v="2017-09-27T00:00:00"/>
    <b v="1"/>
    <s v="Approved"/>
    <s v="WeareA2B"/>
    <s v="Standard"/>
    <s v="medium"/>
    <s v="medium"/>
    <n v="1292.8399999999999"/>
    <n v="13.44"/>
    <d v="2015-08-10T00:00:00"/>
    <n v="1279.3999999999999"/>
    <s v="Male"/>
    <n v="10"/>
    <d v="1999-08-11T00:00:00"/>
    <n v="23.133458000063428"/>
    <s v="Project Manager"/>
    <s v="n/a"/>
    <s v="High Net Worth"/>
    <s v="N"/>
    <s v="No"/>
    <n v="1"/>
    <m/>
  </r>
  <r>
    <n v="19670"/>
    <n v="92"/>
    <x v="1121"/>
    <n v="100"/>
    <d v="2017-09-21T00:00:00"/>
    <b v="1"/>
    <s v="Approved"/>
    <s v="WeareA2B"/>
    <s v="Touring"/>
    <s v="medium"/>
    <s v="large"/>
    <n v="1890.39"/>
    <n v="260.14"/>
    <d v="1994-09-09T00:00:00"/>
    <n v="1630.25"/>
    <s v="Male"/>
    <n v="10"/>
    <d v="1999-08-11T00:00:00"/>
    <n v="23.133458000063428"/>
    <s v="Project Manager"/>
    <s v="n/a"/>
    <s v="High Net Worth"/>
    <s v="N"/>
    <s v="No"/>
    <n v="1"/>
    <m/>
  </r>
  <r>
    <n v="1519"/>
    <n v="89"/>
    <x v="1121"/>
    <n v="173"/>
    <d v="2017-07-10T00:00:00"/>
    <b v="0"/>
    <s v="Approved"/>
    <s v="Giant Bicycles"/>
    <s v="Standard"/>
    <s v="medium"/>
    <s v="large"/>
    <n v="1812.75"/>
    <n v="582.48"/>
    <d v="2011-03-16T00:00:00"/>
    <n v="1230.27"/>
    <s v="Male"/>
    <n v="10"/>
    <d v="1999-08-11T00:00:00"/>
    <n v="23.133458000063428"/>
    <s v="Project Manager"/>
    <s v="n/a"/>
    <s v="High Net Worth"/>
    <s v="N"/>
    <s v="No"/>
    <n v="1"/>
    <m/>
  </r>
  <r>
    <n v="11860"/>
    <n v="38"/>
    <x v="1121"/>
    <n v="193"/>
    <d v="2017-06-20T00:00:00"/>
    <b v="1"/>
    <s v="Approved"/>
    <s v="Trek Bicycles"/>
    <s v="Standard"/>
    <s v="medium"/>
    <s v="large"/>
    <n v="2091.4699999999998"/>
    <n v="388.92"/>
    <d v="1991-01-21T00:00:00"/>
    <n v="1702.5499999999997"/>
    <s v="Male"/>
    <n v="10"/>
    <d v="1999-08-11T00:00:00"/>
    <n v="23.133458000063428"/>
    <s v="Project Manager"/>
    <s v="n/a"/>
    <s v="High Net Worth"/>
    <s v="N"/>
    <s v="No"/>
    <n v="1"/>
    <m/>
  </r>
  <r>
    <n v="18693"/>
    <n v="59"/>
    <x v="1121"/>
    <n v="207"/>
    <d v="2017-06-06T00:00:00"/>
    <b v="0"/>
    <s v="Approved"/>
    <s v="WeareA2B"/>
    <s v="Standard"/>
    <s v="medium"/>
    <s v="small"/>
    <n v="1415.01"/>
    <n v="1259.3599999999999"/>
    <d v="1998-12-16T00:00:00"/>
    <n v="155.65000000000009"/>
    <s v="Male"/>
    <n v="10"/>
    <d v="1999-08-11T00:00:00"/>
    <n v="23.133458000063428"/>
    <s v="Project Manager"/>
    <s v="n/a"/>
    <s v="High Net Worth"/>
    <s v="N"/>
    <s v="No"/>
    <n v="1"/>
    <m/>
  </r>
  <r>
    <n v="5512"/>
    <n v="79"/>
    <x v="1121"/>
    <n v="317"/>
    <d v="2017-02-16T00:00:00"/>
    <b v="1"/>
    <s v="Approved"/>
    <s v="Solex"/>
    <s v="Touring"/>
    <s v="medium"/>
    <s v="large"/>
    <n v="2083.94"/>
    <n v="675.03"/>
    <d v="2010-05-05T00:00:00"/>
    <n v="1408.91"/>
    <s v="Male"/>
    <n v="10"/>
    <d v="1999-08-11T00:00:00"/>
    <n v="23.133458000063428"/>
    <s v="Project Manager"/>
    <s v="n/a"/>
    <s v="High Net Worth"/>
    <s v="N"/>
    <s v="No"/>
    <n v="1"/>
    <m/>
  </r>
  <r>
    <n v="5964"/>
    <n v="32"/>
    <x v="353"/>
    <m/>
    <d v="2017-07-19T00:00:00"/>
    <m/>
    <s v="Approved"/>
    <s v="Giant Bicycles"/>
    <s v="Standard"/>
    <s v="medium"/>
    <s v="medium"/>
    <n v="642.70000000000005"/>
    <n v="211.37"/>
    <n v="34527"/>
    <m/>
    <m/>
    <m/>
    <m/>
    <m/>
    <m/>
    <m/>
    <m/>
    <m/>
    <m/>
    <m/>
    <m/>
  </r>
  <r>
    <n v="12048"/>
    <n v="43"/>
    <x v="1122"/>
    <n v="30"/>
    <d v="2017-11-30T00:00:00"/>
    <b v="0"/>
    <s v="Approved"/>
    <s v="Solex"/>
    <s v="Standard"/>
    <s v="medium"/>
    <s v="medium"/>
    <n v="1151.96"/>
    <n v="649.49"/>
    <d v="1999-12-04T00:00:00"/>
    <n v="502.47"/>
    <s v="Male"/>
    <n v="71"/>
    <d v="1997-02-15T00:00:00"/>
    <n v="25.61838950659563"/>
    <s v="VP Sales"/>
    <s v="n/a"/>
    <s v="Mass Customer"/>
    <s v="N"/>
    <s v="No"/>
    <n v="4"/>
    <m/>
  </r>
  <r>
    <n v="15735"/>
    <n v="7"/>
    <x v="1122"/>
    <n v="143"/>
    <d v="2017-08-09T00:00:00"/>
    <b v="0"/>
    <s v="Approved"/>
    <s v="Trek Bicycles"/>
    <s v="Road"/>
    <s v="low"/>
    <s v="medium"/>
    <n v="980.37"/>
    <n v="234.43"/>
    <d v="2004-09-28T00:00:00"/>
    <n v="745.94"/>
    <s v="Male"/>
    <n v="71"/>
    <d v="1997-02-15T00:00:00"/>
    <n v="25.61838950659563"/>
    <s v="VP Sales"/>
    <s v="n/a"/>
    <s v="Mass Customer"/>
    <s v="N"/>
    <s v="No"/>
    <n v="4"/>
    <m/>
  </r>
  <r>
    <n v="6672"/>
    <n v="94"/>
    <x v="1122"/>
    <n v="261"/>
    <d v="2017-04-13T00:00:00"/>
    <b v="1"/>
    <s v="Approved"/>
    <s v="Giant Bicycles"/>
    <s v="Standard"/>
    <s v="medium"/>
    <s v="large"/>
    <n v="1635.3"/>
    <n v="993.66"/>
    <d v="2013-06-09T00:00:00"/>
    <n v="641.64"/>
    <s v="Male"/>
    <n v="71"/>
    <d v="1997-02-15T00:00:00"/>
    <n v="25.61838950659563"/>
    <s v="VP Sales"/>
    <s v="n/a"/>
    <s v="Mass Customer"/>
    <s v="N"/>
    <s v="No"/>
    <n v="4"/>
    <m/>
  </r>
  <r>
    <n v="1263"/>
    <n v="37"/>
    <x v="1122"/>
    <n v="297"/>
    <d v="2017-03-08T00:00:00"/>
    <b v="1"/>
    <s v="Approved"/>
    <s v="OHM Cycles"/>
    <s v="Standard"/>
    <s v="low"/>
    <s v="medium"/>
    <n v="1793.43"/>
    <n v="248.82"/>
    <d v="1999-07-20T00:00:00"/>
    <n v="1544.6100000000001"/>
    <s v="Male"/>
    <n v="71"/>
    <d v="1997-02-15T00:00:00"/>
    <n v="25.61838950659563"/>
    <s v="VP Sales"/>
    <s v="n/a"/>
    <s v="Mass Customer"/>
    <s v="N"/>
    <s v="No"/>
    <n v="4"/>
    <m/>
  </r>
  <r>
    <n v="11063"/>
    <n v="56"/>
    <x v="1122"/>
    <n v="312"/>
    <d v="2017-02-21T00:00:00"/>
    <b v="1"/>
    <s v="Approved"/>
    <s v="OHM Cycles"/>
    <s v="Standard"/>
    <s v="medium"/>
    <s v="medium"/>
    <n v="183.86"/>
    <n v="137.9"/>
    <d v="1997-10-04T00:00:00"/>
    <n v="45.960000000000008"/>
    <s v="Male"/>
    <n v="71"/>
    <d v="1997-02-15T00:00:00"/>
    <n v="25.61838950659563"/>
    <s v="VP Sales"/>
    <s v="n/a"/>
    <s v="Mass Customer"/>
    <s v="N"/>
    <s v="No"/>
    <n v="4"/>
    <m/>
  </r>
  <r>
    <n v="17056"/>
    <n v="62"/>
    <x v="1122"/>
    <n v="335"/>
    <d v="2017-01-29T00:00:00"/>
    <b v="0"/>
    <s v="Approved"/>
    <s v="Solex"/>
    <s v="Standard"/>
    <s v="medium"/>
    <s v="medium"/>
    <n v="478.16"/>
    <n v="298.72000000000003"/>
    <d v="1993-06-23T00:00:00"/>
    <n v="179.44"/>
    <s v="Male"/>
    <n v="71"/>
    <d v="1997-02-15T00:00:00"/>
    <n v="25.61838950659563"/>
    <s v="VP Sales"/>
    <s v="n/a"/>
    <s v="Mass Customer"/>
    <s v="N"/>
    <s v="No"/>
    <n v="4"/>
    <m/>
  </r>
  <r>
    <n v="19932"/>
    <n v="51"/>
    <x v="1123"/>
    <n v="39"/>
    <d v="2017-11-21T00:00:00"/>
    <b v="1"/>
    <s v="Approved"/>
    <s v="OHM Cycles"/>
    <s v="Standard"/>
    <s v="high"/>
    <s v="medium"/>
    <n v="2005.66"/>
    <n v="1203.4000000000001"/>
    <d v="2012-04-10T00:00:00"/>
    <n v="802.26"/>
    <s v="Female"/>
    <n v="9"/>
    <d v="1962-05-05T00:00:00"/>
    <n v="60.426608684994932"/>
    <s v="Food Chemist"/>
    <s v="Health"/>
    <s v="Mass Customer"/>
    <s v="N"/>
    <s v="No"/>
    <n v="5"/>
    <m/>
  </r>
  <r>
    <n v="794"/>
    <n v="71"/>
    <x v="1123"/>
    <n v="40"/>
    <d v="2017-11-20T00:00:00"/>
    <b v="1"/>
    <s v="Approved"/>
    <s v="Solex"/>
    <s v="Standard"/>
    <s v="high"/>
    <s v="large"/>
    <n v="1842.92"/>
    <n v="1105.75"/>
    <d v="1995-10-24T00:00:00"/>
    <n v="737.17000000000007"/>
    <s v="Female"/>
    <n v="9"/>
    <d v="1962-05-05T00:00:00"/>
    <n v="60.426608684994932"/>
    <s v="Food Chemist"/>
    <s v="Health"/>
    <s v="Mass Customer"/>
    <s v="N"/>
    <s v="No"/>
    <n v="5"/>
    <m/>
  </r>
  <r>
    <n v="12504"/>
    <n v="43"/>
    <x v="1123"/>
    <n v="214"/>
    <d v="2017-05-30T00:00:00"/>
    <b v="0"/>
    <s v="Approved"/>
    <s v="Solex"/>
    <s v="Standard"/>
    <s v="medium"/>
    <s v="medium"/>
    <n v="1151.96"/>
    <n v="649.49"/>
    <d v="1999-12-04T00:00:00"/>
    <n v="502.47"/>
    <s v="Female"/>
    <n v="9"/>
    <d v="1962-05-05T00:00:00"/>
    <n v="60.426608684994932"/>
    <s v="Food Chemist"/>
    <s v="Health"/>
    <s v="Mass Customer"/>
    <s v="N"/>
    <s v="No"/>
    <n v="5"/>
    <m/>
  </r>
  <r>
    <n v="16437"/>
    <n v="79"/>
    <x v="1123"/>
    <n v="251"/>
    <d v="2017-04-23T00:00:00"/>
    <b v="0"/>
    <s v="Approved"/>
    <s v="Norco Bicycles"/>
    <s v="Standard"/>
    <s v="medium"/>
    <s v="medium"/>
    <n v="1555.58"/>
    <n v="818.01"/>
    <d v="2003-09-09T00:00:00"/>
    <n v="737.56999999999994"/>
    <s v="Female"/>
    <n v="9"/>
    <d v="1962-05-05T00:00:00"/>
    <n v="60.426608684994932"/>
    <s v="Food Chemist"/>
    <s v="Health"/>
    <s v="Mass Customer"/>
    <s v="N"/>
    <s v="No"/>
    <n v="5"/>
    <m/>
  </r>
  <r>
    <n v="4824"/>
    <n v="71"/>
    <x v="1123"/>
    <n v="256"/>
    <d v="2017-04-18T00:00:00"/>
    <b v="1"/>
    <s v="Approved"/>
    <s v="Solex"/>
    <s v="Standard"/>
    <s v="high"/>
    <s v="large"/>
    <n v="1842.92"/>
    <n v="1105.75"/>
    <d v="1995-10-24T00:00:00"/>
    <n v="737.17000000000007"/>
    <s v="Female"/>
    <n v="9"/>
    <d v="1962-05-05T00:00:00"/>
    <n v="60.426608684994932"/>
    <s v="Food Chemist"/>
    <s v="Health"/>
    <s v="Mass Customer"/>
    <s v="N"/>
    <s v="No"/>
    <n v="5"/>
    <m/>
  </r>
  <r>
    <n v="14658"/>
    <n v="24"/>
    <x v="1123"/>
    <n v="296"/>
    <d v="2017-03-09T00:00:00"/>
    <b v="1"/>
    <s v="Approved"/>
    <s v="Solex"/>
    <s v="Road"/>
    <s v="medium"/>
    <s v="large"/>
    <n v="1777.8"/>
    <n v="820.78"/>
    <d v="2011-05-07T00:00:00"/>
    <n v="957.02"/>
    <s v="Female"/>
    <n v="9"/>
    <d v="1962-05-05T00:00:00"/>
    <n v="60.426608684994932"/>
    <s v="Food Chemist"/>
    <s v="Health"/>
    <s v="Mass Customer"/>
    <s v="N"/>
    <s v="No"/>
    <n v="5"/>
    <m/>
  </r>
  <r>
    <n v="19947"/>
    <n v="67"/>
    <x v="1123"/>
    <n v="335"/>
    <d v="2017-01-29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9"/>
    <d v="1962-05-05T00:00:00"/>
    <n v="60.426608684994932"/>
    <s v="Food Chemist"/>
    <s v="Health"/>
    <s v="Mass Customer"/>
    <s v="N"/>
    <s v="No"/>
    <n v="5"/>
    <m/>
  </r>
  <r>
    <n v="5978"/>
    <n v="9"/>
    <x v="1124"/>
    <m/>
    <d v="2017-11-13T00:00:00"/>
    <m/>
    <s v="Approved"/>
    <s v="OHM Cycles"/>
    <s v="Road"/>
    <s v="medium"/>
    <s v="medium"/>
    <n v="742.54"/>
    <n v="667.4"/>
    <n v="33549"/>
    <m/>
    <m/>
    <m/>
    <m/>
    <m/>
    <m/>
    <m/>
    <m/>
    <m/>
    <m/>
    <m/>
    <m/>
  </r>
  <r>
    <n v="16733"/>
    <n v="31"/>
    <x v="1123"/>
    <n v="349"/>
    <d v="2017-01-15T00:00:00"/>
    <b v="1"/>
    <s v="Approved"/>
    <s v="Giant Bicycles"/>
    <s v="Standard"/>
    <s v="medium"/>
    <s v="medium"/>
    <n v="230.91"/>
    <n v="173.18"/>
    <d v="2006-11-10T00:00:00"/>
    <n v="57.72999999999999"/>
    <s v="Female"/>
    <n v="9"/>
    <d v="1962-05-05T00:00:00"/>
    <n v="60.426608684994932"/>
    <s v="Food Chemist"/>
    <s v="Health"/>
    <s v="Mass Customer"/>
    <s v="N"/>
    <s v="No"/>
    <n v="5"/>
    <m/>
  </r>
  <r>
    <n v="58"/>
    <n v="91"/>
    <x v="1125"/>
    <n v="46"/>
    <d v="2017-11-14T00:00:00"/>
    <b v="0"/>
    <s v="Approved"/>
    <s v="Solex"/>
    <s v="Standard"/>
    <s v="medium"/>
    <s v="medium"/>
    <n v="100.35"/>
    <n v="75.260000000000005"/>
    <d v="1999-07-26T00:00:00"/>
    <n v="25.089999999999989"/>
    <s v="Male"/>
    <n v="75"/>
    <d v="1983-09-15T00:00:00"/>
    <n v="39.048526492896997"/>
    <s v="Junior Executive"/>
    <s v="Manufacturing"/>
    <s v="Mass Customer"/>
    <s v="N"/>
    <s v="No"/>
    <n v="6"/>
    <m/>
  </r>
  <r>
    <n v="11503"/>
    <n v="98"/>
    <x v="1125"/>
    <n v="205"/>
    <d v="2017-06-08T00:00:00"/>
    <b v="1"/>
    <s v="Cancelled"/>
    <s v="Trek Bicycles"/>
    <s v="Standard"/>
    <s v="high"/>
    <s v="medium"/>
    <n v="358.39"/>
    <n v="215.03"/>
    <d v="2004-01-16T00:00:00"/>
    <n v="143.35999999999999"/>
    <s v="Male"/>
    <n v="75"/>
    <d v="1983-09-15T00:00:00"/>
    <n v="39.048526492896997"/>
    <s v="Junior Executive"/>
    <s v="Manufacturing"/>
    <s v="Mass Customer"/>
    <s v="N"/>
    <s v="No"/>
    <n v="6"/>
    <m/>
  </r>
  <r>
    <n v="16425"/>
    <n v="55"/>
    <x v="1125"/>
    <n v="314"/>
    <d v="2017-02-19T00:00:00"/>
    <b v="0"/>
    <s v="Approved"/>
    <s v="Trek Bicycles"/>
    <s v="Road"/>
    <s v="medium"/>
    <s v="large"/>
    <n v="1894.19"/>
    <n v="598.76"/>
    <d v="2003-07-21T00:00:00"/>
    <n v="1295.43"/>
    <s v="Male"/>
    <n v="75"/>
    <d v="1983-09-15T00:00:00"/>
    <n v="39.048526492896997"/>
    <s v="Junior Executive"/>
    <s v="Manufacturing"/>
    <s v="Mass Customer"/>
    <s v="N"/>
    <s v="No"/>
    <n v="6"/>
    <m/>
  </r>
  <r>
    <n v="8700"/>
    <n v="59"/>
    <x v="1126"/>
    <n v="30"/>
    <d v="2017-11-30T00:00:00"/>
    <b v="0"/>
    <s v="Approved"/>
    <s v="Solex"/>
    <s v="Standard"/>
    <s v="medium"/>
    <s v="large"/>
    <n v="1061.56"/>
    <n v="733.58"/>
    <d v="1993-06-23T00:00:00"/>
    <n v="327.9799999999999"/>
    <s v="Female"/>
    <n v="36"/>
    <d v="1978-07-18T00:00:00"/>
    <n v="44.21291005485795"/>
    <s v="Executive Secretary"/>
    <s v="n/a"/>
    <s v="Mass Customer"/>
    <s v="N"/>
    <s v="Yes"/>
    <n v="18"/>
    <m/>
  </r>
  <r>
    <n v="8303"/>
    <n v="69"/>
    <x v="1126"/>
    <n v="46"/>
    <d v="2017-11-14T00:00:00"/>
    <b v="0"/>
    <s v="Approved"/>
    <s v="Giant Bicycles"/>
    <s v="Road"/>
    <s v="medium"/>
    <s v="medium"/>
    <n v="792.9"/>
    <n v="594.67999999999995"/>
    <d v="2000-05-22T00:00:00"/>
    <n v="198.22000000000003"/>
    <s v="Female"/>
    <n v="36"/>
    <d v="1978-07-18T00:00:00"/>
    <n v="44.21291005485795"/>
    <s v="Executive Secretary"/>
    <s v="n/a"/>
    <s v="Mass Customer"/>
    <s v="N"/>
    <s v="Yes"/>
    <n v="18"/>
    <m/>
  </r>
  <r>
    <n v="17347"/>
    <n v="22"/>
    <x v="1126"/>
    <n v="125"/>
    <d v="2017-08-27T00:00:00"/>
    <b v="1"/>
    <s v="Approved"/>
    <s v="WeareA2B"/>
    <s v="Standard"/>
    <s v="medium"/>
    <s v="medium"/>
    <n v="60.34"/>
    <n v="45.26"/>
    <d v="2011-05-07T00:00:00"/>
    <n v="15.080000000000005"/>
    <s v="Female"/>
    <n v="36"/>
    <d v="1978-07-18T00:00:00"/>
    <n v="44.21291005485795"/>
    <s v="Executive Secretary"/>
    <s v="n/a"/>
    <s v="Mass Customer"/>
    <s v="N"/>
    <s v="Yes"/>
    <n v="18"/>
    <m/>
  </r>
  <r>
    <n v="568"/>
    <n v="10"/>
    <x v="1126"/>
    <n v="148"/>
    <d v="2017-08-04T00:00:00"/>
    <b v="1"/>
    <s v="Approved"/>
    <s v="WeareA2B"/>
    <s v="Touring"/>
    <s v="medium"/>
    <s v="medium"/>
    <n v="1466.68"/>
    <n v="363.25"/>
    <d v="2005-12-07T00:00:00"/>
    <n v="1103.43"/>
    <s v="Female"/>
    <n v="36"/>
    <d v="1978-07-18T00:00:00"/>
    <n v="44.21291005485795"/>
    <s v="Executive Secretary"/>
    <s v="n/a"/>
    <s v="Mass Customer"/>
    <s v="N"/>
    <s v="Yes"/>
    <n v="18"/>
    <m/>
  </r>
  <r>
    <n v="4388"/>
    <n v="36"/>
    <x v="1126"/>
    <n v="156"/>
    <d v="2017-07-27T00:00:00"/>
    <b v="1"/>
    <s v="Approved"/>
    <s v="Solex"/>
    <s v="Standard"/>
    <s v="low"/>
    <s v="medium"/>
    <n v="945.04"/>
    <n v="507.58"/>
    <d v="2006-02-02T00:00:00"/>
    <n v="437.46"/>
    <s v="Female"/>
    <n v="36"/>
    <d v="1978-07-18T00:00:00"/>
    <n v="44.21291005485795"/>
    <s v="Executive Secretary"/>
    <s v="n/a"/>
    <s v="Mass Customer"/>
    <s v="N"/>
    <s v="Yes"/>
    <n v="18"/>
    <m/>
  </r>
  <r>
    <n v="3302"/>
    <n v="94"/>
    <x v="1126"/>
    <n v="159"/>
    <d v="2017-07-24T00:00:00"/>
    <b v="1"/>
    <s v="Approved"/>
    <s v="Giant Bicycles"/>
    <s v="Standard"/>
    <s v="medium"/>
    <s v="large"/>
    <n v="1635.3"/>
    <n v="993.66"/>
    <d v="2004-01-16T00:00:00"/>
    <n v="641.64"/>
    <s v="Female"/>
    <n v="36"/>
    <d v="1978-07-18T00:00:00"/>
    <n v="44.21291005485795"/>
    <s v="Executive Secretary"/>
    <s v="n/a"/>
    <s v="Mass Customer"/>
    <s v="N"/>
    <s v="Yes"/>
    <n v="18"/>
    <m/>
  </r>
  <r>
    <n v="5596"/>
    <n v="45"/>
    <x v="1126"/>
    <n v="210"/>
    <d v="2017-06-03T00:00:00"/>
    <b v="0"/>
    <s v="Approved"/>
    <s v="Solex"/>
    <s v="Standard"/>
    <s v="medium"/>
    <s v="medium"/>
    <n v="441.49"/>
    <n v="84.99"/>
    <d v="2007-12-11T00:00:00"/>
    <n v="356.5"/>
    <s v="Female"/>
    <n v="36"/>
    <d v="1978-07-18T00:00:00"/>
    <n v="44.21291005485795"/>
    <s v="Executive Secretary"/>
    <s v="n/a"/>
    <s v="Mass Customer"/>
    <s v="N"/>
    <s v="Yes"/>
    <n v="18"/>
    <m/>
  </r>
  <r>
    <n v="9543"/>
    <n v="27"/>
    <x v="1126"/>
    <n v="354"/>
    <d v="2017-01-10T00:00:00"/>
    <b v="1"/>
    <s v="Approved"/>
    <s v="Trek Bicycles"/>
    <s v="Standard"/>
    <s v="medium"/>
    <s v="medium"/>
    <n v="499.53"/>
    <n v="388.72"/>
    <d v="1994-07-12T00:00:00"/>
    <n v="110.80999999999995"/>
    <s v="Female"/>
    <n v="36"/>
    <d v="1978-07-18T00:00:00"/>
    <n v="44.21291005485795"/>
    <s v="Executive Secretary"/>
    <s v="n/a"/>
    <s v="Mass Customer"/>
    <s v="N"/>
    <s v="Yes"/>
    <n v="18"/>
    <m/>
  </r>
  <r>
    <n v="4901"/>
    <n v="57"/>
    <x v="1127"/>
    <n v="14"/>
    <d v="2017-12-16T00:00:00"/>
    <b v="1"/>
    <s v="Approved"/>
    <s v="WeareA2B"/>
    <s v="Touring"/>
    <s v="medium"/>
    <s v="large"/>
    <n v="1890.39"/>
    <n v="260.14"/>
    <d v="1991-01-21T00:00:00"/>
    <n v="1630.25"/>
    <s v="Male"/>
    <n v="70"/>
    <d v="1995-01-06T00:00:00"/>
    <n v="27.730718273718917"/>
    <n v="0"/>
    <s v="n/a"/>
    <s v="Affluent Customer"/>
    <s v="N"/>
    <s v="Yes"/>
    <n v="3"/>
    <m/>
  </r>
  <r>
    <n v="15376"/>
    <n v="35"/>
    <x v="1127"/>
    <n v="47"/>
    <d v="2017-11-13T00:00:00"/>
    <b v="1"/>
    <s v="Approved"/>
    <s v="Trek Bicycles"/>
    <s v="Standard"/>
    <s v="low"/>
    <s v="medium"/>
    <n v="1057.51"/>
    <n v="154.4"/>
    <d v="2010-06-07T00:00:00"/>
    <n v="903.11"/>
    <s v="Male"/>
    <n v="70"/>
    <d v="1995-01-06T00:00:00"/>
    <n v="27.730718273718917"/>
    <n v="0"/>
    <s v="n/a"/>
    <s v="Affluent Customer"/>
    <s v="N"/>
    <s v="Yes"/>
    <n v="3"/>
    <m/>
  </r>
  <r>
    <n v="319"/>
    <n v="65"/>
    <x v="1127"/>
    <n v="82"/>
    <d v="2017-10-09T00:00:00"/>
    <b v="1"/>
    <s v="Approved"/>
    <s v="WeareA2B"/>
    <s v="Standard"/>
    <s v="medium"/>
    <s v="medium"/>
    <n v="1807.45"/>
    <n v="778.69"/>
    <d v="2002-08-31T00:00:00"/>
    <n v="1028.76"/>
    <s v="Male"/>
    <n v="70"/>
    <d v="1995-01-06T00:00:00"/>
    <n v="27.730718273718917"/>
    <n v="0"/>
    <s v="n/a"/>
    <s v="Affluent Customer"/>
    <s v="N"/>
    <s v="Yes"/>
    <n v="3"/>
    <m/>
  </r>
  <r>
    <n v="1900"/>
    <n v="43"/>
    <x v="1127"/>
    <n v="173"/>
    <d v="2017-07-10T00:00:00"/>
    <b v="1"/>
    <s v="Approved"/>
    <s v="Solex"/>
    <s v="Standard"/>
    <s v="medium"/>
    <s v="medium"/>
    <n v="1151.96"/>
    <n v="649.49"/>
    <d v="2012-06-04T00:00:00"/>
    <n v="502.47"/>
    <s v="Male"/>
    <n v="70"/>
    <d v="1995-01-06T00:00:00"/>
    <n v="27.730718273718917"/>
    <n v="0"/>
    <s v="n/a"/>
    <s v="Affluent Customer"/>
    <s v="N"/>
    <s v="Yes"/>
    <n v="3"/>
    <m/>
  </r>
  <r>
    <n v="7485"/>
    <n v="78"/>
    <x v="1127"/>
    <n v="229"/>
    <d v="2017-05-15T00:00:00"/>
    <b v="1"/>
    <s v="Approved"/>
    <s v="Giant Bicycles"/>
    <s v="Standard"/>
    <s v="medium"/>
    <s v="large"/>
    <n v="1765.3"/>
    <n v="709.48"/>
    <d v="2004-12-18T00:00:00"/>
    <n v="1055.82"/>
    <s v="Male"/>
    <n v="70"/>
    <d v="1995-01-06T00:00:00"/>
    <n v="27.730718273718917"/>
    <n v="0"/>
    <s v="n/a"/>
    <s v="Affluent Customer"/>
    <s v="N"/>
    <s v="Yes"/>
    <n v="3"/>
    <m/>
  </r>
  <r>
    <n v="388"/>
    <n v="35"/>
    <x v="1127"/>
    <n v="241"/>
    <d v="2017-05-03T00:00:00"/>
    <b v="1"/>
    <s v="Approved"/>
    <s v="Trek Bicycles"/>
    <s v="Standard"/>
    <s v="low"/>
    <s v="medium"/>
    <n v="1057.51"/>
    <n v="154.4"/>
    <d v="2010-06-07T00:00:00"/>
    <n v="903.11"/>
    <s v="Male"/>
    <n v="70"/>
    <d v="1995-01-06T00:00:00"/>
    <n v="27.730718273718917"/>
    <n v="0"/>
    <s v="n/a"/>
    <s v="Affluent Customer"/>
    <s v="N"/>
    <s v="Yes"/>
    <n v="3"/>
    <m/>
  </r>
  <r>
    <n v="1093"/>
    <n v="71"/>
    <x v="1127"/>
    <n v="336"/>
    <d v="2017-01-28T00:00:00"/>
    <b v="0"/>
    <s v="Approved"/>
    <s v="Solex"/>
    <s v="Standard"/>
    <s v="high"/>
    <s v="large"/>
    <n v="1842.92"/>
    <n v="1105.75"/>
    <d v="2003-09-09T00:00:00"/>
    <n v="737.17000000000007"/>
    <s v="Male"/>
    <n v="70"/>
    <d v="1995-01-06T00:00:00"/>
    <n v="27.730718273718917"/>
    <n v="0"/>
    <s v="n/a"/>
    <s v="Affluent Customer"/>
    <s v="N"/>
    <s v="Yes"/>
    <n v="3"/>
    <m/>
  </r>
  <r>
    <n v="8175"/>
    <n v="23"/>
    <x v="1127"/>
    <n v="357"/>
    <d v="2017-01-07T00:00:00"/>
    <b v="1"/>
    <s v="Approved"/>
    <s v="Norco Bicycles"/>
    <s v="Mountain"/>
    <s v="low"/>
    <s v="small"/>
    <n v="688.63"/>
    <n v="612.88"/>
    <d v="1991-08-05T00:00:00"/>
    <n v="75.75"/>
    <s v="Male"/>
    <n v="70"/>
    <d v="1995-01-06T00:00:00"/>
    <n v="27.730718273718917"/>
    <n v="0"/>
    <s v="n/a"/>
    <s v="Affluent Customer"/>
    <s v="N"/>
    <s v="Yes"/>
    <n v="3"/>
    <m/>
  </r>
  <r>
    <n v="1823"/>
    <n v="54"/>
    <x v="1128"/>
    <n v="104"/>
    <d v="2017-09-17T00:00:00"/>
    <b v="0"/>
    <s v="Approved"/>
    <s v="WeareA2B"/>
    <s v="Standard"/>
    <s v="medium"/>
    <s v="medium"/>
    <n v="1807.45"/>
    <n v="778.69"/>
    <d v="2016-12-06T00:00:00"/>
    <n v="1028.76"/>
    <s v="Male"/>
    <n v="16"/>
    <d v="1976-05-12T00:00:00"/>
    <n v="46.396471698693567"/>
    <n v="0"/>
    <s v="n/a"/>
    <s v="High Net Worth"/>
    <s v="N"/>
    <s v="Yes"/>
    <n v="3"/>
    <m/>
  </r>
  <r>
    <n v="13250"/>
    <n v="0"/>
    <x v="1128"/>
    <n v="357"/>
    <d v="2017-01-07T00:00:00"/>
    <b v="1"/>
    <s v="Approved"/>
    <s v="OHM Cycles"/>
    <s v="Road"/>
    <s v="high"/>
    <s v="large"/>
    <n v="12.01"/>
    <n v="7.21"/>
    <d v="1993-07-15T00:00:00"/>
    <n v="4.8"/>
    <s v="Male"/>
    <n v="16"/>
    <d v="1976-05-12T00:00:00"/>
    <n v="46.396471698693567"/>
    <n v="0"/>
    <s v="n/a"/>
    <s v="High Net Worth"/>
    <s v="N"/>
    <s v="Yes"/>
    <n v="3"/>
    <m/>
  </r>
  <r>
    <n v="12488"/>
    <n v="31"/>
    <x v="1129"/>
    <n v="13"/>
    <d v="2017-12-17T00:00:00"/>
    <b v="1"/>
    <s v="Approved"/>
    <s v="Giant Bicycles"/>
    <s v="Standard"/>
    <s v="medium"/>
    <s v="medium"/>
    <n v="230.91"/>
    <n v="173.18"/>
    <d v="2002-03-22T00:00:00"/>
    <n v="57.72999999999999"/>
    <s v="Female"/>
    <n v="77"/>
    <d v="1976-11-02T00:00:00"/>
    <n v="45.919759369609331"/>
    <s v="Operator"/>
    <s v="Retail"/>
    <s v="Affluent Customer"/>
    <s v="N"/>
    <s v="Yes"/>
    <n v="5"/>
    <m/>
  </r>
  <r>
    <n v="15360"/>
    <n v="2"/>
    <x v="1129"/>
    <n v="39"/>
    <d v="2017-11-21T00:00:00"/>
    <b v="1"/>
    <s v="Approved"/>
    <s v="Solex"/>
    <s v="Standard"/>
    <s v="medium"/>
    <s v="medium"/>
    <n v="71.489999999999995"/>
    <n v="53.62"/>
    <d v="2011-04-16T00:00:00"/>
    <n v="17.869999999999997"/>
    <s v="Female"/>
    <n v="77"/>
    <d v="1976-11-02T00:00:00"/>
    <n v="45.919759369609331"/>
    <s v="Operator"/>
    <s v="Retail"/>
    <s v="Affluent Customer"/>
    <s v="N"/>
    <s v="Yes"/>
    <n v="5"/>
    <m/>
  </r>
  <r>
    <n v="416"/>
    <n v="17"/>
    <x v="1129"/>
    <n v="57"/>
    <d v="2017-11-03T00:00:00"/>
    <b v="1"/>
    <s v="Approved"/>
    <s v="Solex"/>
    <s v="Standard"/>
    <s v="high"/>
    <s v="medium"/>
    <n v="1024.6600000000001"/>
    <n v="614.79999999999995"/>
    <d v="2016-02-04T00:00:00"/>
    <n v="409.86000000000013"/>
    <s v="Female"/>
    <n v="77"/>
    <d v="1976-11-02T00:00:00"/>
    <n v="45.919759369609331"/>
    <s v="Operator"/>
    <s v="Retail"/>
    <s v="Affluent Customer"/>
    <s v="N"/>
    <s v="Yes"/>
    <n v="5"/>
    <m/>
  </r>
  <r>
    <n v="11976"/>
    <n v="79"/>
    <x v="1130"/>
    <n v="162"/>
    <d v="2017-07-21T00:00:00"/>
    <b v="0"/>
    <s v="Approved"/>
    <s v="Norco Bicycles"/>
    <s v="Standard"/>
    <s v="medium"/>
    <s v="medium"/>
    <n v="1555.58"/>
    <n v="818.01"/>
    <d v="2013-09-16T00:00:00"/>
    <n v="737.56999999999994"/>
    <s v="Female"/>
    <n v="6"/>
    <d v="1969-11-28T00:00:00"/>
    <n v="52.854005945268909"/>
    <s v="Paralegal"/>
    <s v="Financial Services"/>
    <s v="Mass Customer"/>
    <s v="N"/>
    <s v="Yes"/>
    <n v="12"/>
    <m/>
  </r>
  <r>
    <n v="12854"/>
    <n v="11"/>
    <x v="1130"/>
    <n v="321"/>
    <d v="2017-02-12T00:00:00"/>
    <b v="1"/>
    <s v="Approved"/>
    <s v="Giant Bicycles"/>
    <s v="Standard"/>
    <s v="high"/>
    <s v="medium"/>
    <n v="1274.93"/>
    <n v="764.96"/>
    <d v="2007-08-04T00:00:00"/>
    <n v="509.97"/>
    <s v="Female"/>
    <n v="6"/>
    <d v="1969-11-28T00:00:00"/>
    <n v="52.854005945268909"/>
    <s v="Paralegal"/>
    <s v="Financial Services"/>
    <s v="Mass Customer"/>
    <s v="N"/>
    <s v="Yes"/>
    <n v="12"/>
    <m/>
  </r>
  <r>
    <n v="2849"/>
    <n v="83"/>
    <x v="1130"/>
    <n v="323"/>
    <d v="2017-02-10T00:00:00"/>
    <b v="0"/>
    <s v="Approved"/>
    <s v="Solex"/>
    <s v="Touring"/>
    <s v="medium"/>
    <s v="large"/>
    <n v="2083.94"/>
    <n v="675.03"/>
    <d v="2004-08-07T00:00:00"/>
    <n v="1408.91"/>
    <s v="Female"/>
    <n v="6"/>
    <d v="1969-11-28T00:00:00"/>
    <n v="52.854005945268909"/>
    <s v="Paralegal"/>
    <s v="Financial Services"/>
    <s v="Mass Customer"/>
    <s v="N"/>
    <s v="Yes"/>
    <n v="12"/>
    <m/>
  </r>
  <r>
    <n v="1761"/>
    <n v="40"/>
    <x v="1130"/>
    <n v="335"/>
    <d v="2017-01-29T00:00:00"/>
    <b v="0"/>
    <s v="Approved"/>
    <s v="OHM Cycles"/>
    <s v="Standard"/>
    <s v="high"/>
    <s v="medium"/>
    <n v="1458.17"/>
    <n v="874.9"/>
    <d v="2011-05-09T00:00:00"/>
    <n v="583.2700000000001"/>
    <s v="Female"/>
    <n v="6"/>
    <d v="1969-11-28T00:00:00"/>
    <n v="52.854005945268909"/>
    <s v="Paralegal"/>
    <s v="Financial Services"/>
    <s v="Mass Customer"/>
    <s v="N"/>
    <s v="Yes"/>
    <n v="12"/>
    <m/>
  </r>
  <r>
    <n v="18581"/>
    <n v="85"/>
    <x v="1130"/>
    <n v="343"/>
    <d v="2017-01-21T00:00:00"/>
    <b v="0"/>
    <s v="Approved"/>
    <s v="WeareA2B"/>
    <s v="Standard"/>
    <s v="medium"/>
    <s v="medium"/>
    <n v="752.64"/>
    <n v="205.36"/>
    <d v="1999-07-26T00:00:00"/>
    <n v="547.28"/>
    <s v="Female"/>
    <n v="6"/>
    <d v="1969-11-28T00:00:00"/>
    <n v="52.854005945268909"/>
    <s v="Paralegal"/>
    <s v="Financial Services"/>
    <s v="Mass Customer"/>
    <s v="N"/>
    <s v="Yes"/>
    <n v="12"/>
    <m/>
  </r>
  <r>
    <n v="19590"/>
    <n v="15"/>
    <x v="1131"/>
    <n v="73"/>
    <d v="2017-10-18T00:00:00"/>
    <b v="1"/>
    <s v="Approved"/>
    <s v="Norco Bicycles"/>
    <s v="Standard"/>
    <s v="low"/>
    <s v="medium"/>
    <n v="958.74"/>
    <n v="748.9"/>
    <d v="2005-12-07T00:00:00"/>
    <n v="209.84000000000003"/>
    <s v="Female"/>
    <n v="95"/>
    <d v="1956-08-08T00:00:00"/>
    <n v="66.169074438102484"/>
    <s v="Human Resources Assistant II"/>
    <s v="Financial Services"/>
    <s v="Mass Customer"/>
    <s v="N"/>
    <s v="No"/>
    <n v="10"/>
    <m/>
  </r>
  <r>
    <n v="18337"/>
    <n v="86"/>
    <x v="1131"/>
    <n v="87"/>
    <d v="2017-10-04T00:00:00"/>
    <b v="1"/>
    <s v="Cancelled"/>
    <s v="OHM Cycles"/>
    <s v="Standard"/>
    <s v="medium"/>
    <s v="medium"/>
    <n v="235.63"/>
    <n v="125.07"/>
    <d v="2004-08-07T00:00:00"/>
    <n v="110.56"/>
    <s v="Female"/>
    <n v="95"/>
    <d v="1956-08-08T00:00:00"/>
    <n v="66.169074438102484"/>
    <s v="Human Resources Assistant II"/>
    <s v="Financial Services"/>
    <s v="Mass Customer"/>
    <s v="N"/>
    <s v="No"/>
    <n v="10"/>
    <m/>
  </r>
  <r>
    <n v="3639"/>
    <n v="81"/>
    <x v="1131"/>
    <n v="158"/>
    <d v="2017-07-25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95"/>
    <d v="1956-08-08T00:00:00"/>
    <n v="66.169074438102484"/>
    <s v="Human Resources Assistant II"/>
    <s v="Financial Services"/>
    <s v="Mass Customer"/>
    <s v="N"/>
    <s v="No"/>
    <n v="10"/>
    <m/>
  </r>
  <r>
    <n v="499"/>
    <n v="22"/>
    <x v="1131"/>
    <n v="164"/>
    <d v="2017-07-19T00:00:00"/>
    <b v="0"/>
    <s v="Approved"/>
    <s v="WeareA2B"/>
    <s v="Standard"/>
    <s v="medium"/>
    <s v="medium"/>
    <n v="60.34"/>
    <n v="45.26"/>
    <d v="1993-07-15T00:00:00"/>
    <n v="15.080000000000005"/>
    <s v="Female"/>
    <n v="95"/>
    <d v="1956-08-08T00:00:00"/>
    <n v="66.169074438102484"/>
    <s v="Human Resources Assistant II"/>
    <s v="Financial Services"/>
    <s v="Mass Customer"/>
    <s v="N"/>
    <s v="No"/>
    <n v="10"/>
    <m/>
  </r>
  <r>
    <n v="14062"/>
    <n v="20"/>
    <x v="1131"/>
    <n v="177"/>
    <d v="2017-07-06T00:00:00"/>
    <b v="1"/>
    <s v="Approved"/>
    <s v="Trek Bicycles"/>
    <s v="Standard"/>
    <s v="medium"/>
    <s v="small"/>
    <n v="1775.81"/>
    <n v="1580.47"/>
    <d v="2010-05-05T00:00:00"/>
    <n v="195.33999999999992"/>
    <s v="Female"/>
    <n v="95"/>
    <d v="1956-08-08T00:00:00"/>
    <n v="66.169074438102484"/>
    <s v="Human Resources Assistant II"/>
    <s v="Financial Services"/>
    <s v="Mass Customer"/>
    <s v="N"/>
    <s v="No"/>
    <n v="10"/>
    <m/>
  </r>
  <r>
    <n v="15248"/>
    <n v="75"/>
    <x v="1131"/>
    <n v="287"/>
    <d v="2017-03-18T00:00:00"/>
    <b v="0"/>
    <s v="Approved"/>
    <s v="Giant Bicycles"/>
    <s v="Touring"/>
    <s v="medium"/>
    <s v="large"/>
    <n v="1873.97"/>
    <n v="863.95"/>
    <d v="2006-05-22T00:00:00"/>
    <n v="1010.02"/>
    <s v="Female"/>
    <n v="95"/>
    <d v="1956-08-08T00:00:00"/>
    <n v="66.169074438102484"/>
    <s v="Human Resources Assistant II"/>
    <s v="Financial Services"/>
    <s v="Mass Customer"/>
    <s v="N"/>
    <s v="No"/>
    <n v="10"/>
    <m/>
  </r>
  <r>
    <n v="8101"/>
    <n v="90"/>
    <x v="1131"/>
    <n v="304"/>
    <d v="2017-03-01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95"/>
    <d v="1956-08-08T00:00:00"/>
    <n v="66.169074438102484"/>
    <s v="Human Resources Assistant II"/>
    <s v="Financial Services"/>
    <s v="Mass Customer"/>
    <s v="N"/>
    <s v="No"/>
    <n v="10"/>
    <m/>
  </r>
  <r>
    <n v="9901"/>
    <n v="21"/>
    <x v="1131"/>
    <n v="312"/>
    <d v="2017-02-21T00:00:00"/>
    <b v="0"/>
    <s v="Approved"/>
    <s v="Solex"/>
    <s v="Standard"/>
    <s v="medium"/>
    <s v="large"/>
    <n v="1071.23"/>
    <n v="380.74"/>
    <d v="1996-04-05T00:00:00"/>
    <n v="690.49"/>
    <s v="Female"/>
    <n v="95"/>
    <d v="1956-08-08T00:00:00"/>
    <n v="66.169074438102484"/>
    <s v="Human Resources Assistant II"/>
    <s v="Financial Services"/>
    <s v="Mass Customer"/>
    <s v="N"/>
    <s v="No"/>
    <n v="10"/>
    <m/>
  </r>
  <r>
    <n v="12141"/>
    <n v="82"/>
    <x v="1132"/>
    <n v="12"/>
    <d v="2017-12-18T00:00:00"/>
    <b v="0"/>
    <s v="Approved"/>
    <s v="Norco Bicycles"/>
    <s v="Standard"/>
    <s v="high"/>
    <s v="medium"/>
    <n v="1148.6400000000001"/>
    <n v="689.18"/>
    <d v="1993-04-20T00:00:00"/>
    <n v="459.46000000000015"/>
    <s v="U"/>
    <n v="57"/>
    <d v="1899-12-30T00:00:00"/>
    <n v="122.81291005485795"/>
    <s v="Engineer I"/>
    <s v="Manufacturing"/>
    <s v="Mass Customer"/>
    <s v="N"/>
    <s v="Yes"/>
    <n v="0"/>
    <m/>
  </r>
  <r>
    <n v="122"/>
    <n v="24"/>
    <x v="1132"/>
    <n v="29"/>
    <d v="2017-12-01T00:00:00"/>
    <b v="1"/>
    <s v="Approved"/>
    <s v="Solex"/>
    <s v="Road"/>
    <s v="medium"/>
    <s v="large"/>
    <n v="1777.8"/>
    <n v="820.78"/>
    <d v="1993-05-26T00:00:00"/>
    <n v="957.02"/>
    <s v="U"/>
    <n v="57"/>
    <d v="1899-12-30T00:00:00"/>
    <n v="122.81291005485795"/>
    <s v="Engineer I"/>
    <s v="Manufacturing"/>
    <s v="Mass Customer"/>
    <s v="N"/>
    <s v="Yes"/>
    <n v="0"/>
    <m/>
  </r>
  <r>
    <n v="5865"/>
    <n v="60"/>
    <x v="1132"/>
    <n v="32"/>
    <d v="2017-11-28T00:00:00"/>
    <b v="1"/>
    <s v="Approved"/>
    <s v="Giant Bicycles"/>
    <s v="Standard"/>
    <s v="high"/>
    <s v="small"/>
    <n v="1977.36"/>
    <n v="1759.85"/>
    <d v="1993-06-23T00:00:00"/>
    <n v="217.51"/>
    <s v="U"/>
    <n v="57"/>
    <d v="1899-12-30T00:00:00"/>
    <n v="122.81291005485795"/>
    <s v="Engineer I"/>
    <s v="Manufacturing"/>
    <s v="Mass Customer"/>
    <s v="N"/>
    <s v="Yes"/>
    <n v="0"/>
    <m/>
  </r>
  <r>
    <n v="18262"/>
    <n v="77"/>
    <x v="1132"/>
    <n v="168"/>
    <d v="2017-07-15T00:00:00"/>
    <b v="1"/>
    <s v="Approved"/>
    <s v="Norco Bicycles"/>
    <s v="Road"/>
    <s v="medium"/>
    <s v="large"/>
    <n v="1240.31"/>
    <n v="795.1"/>
    <d v="2003-09-09T00:00:00"/>
    <n v="445.20999999999992"/>
    <s v="U"/>
    <n v="57"/>
    <d v="1899-12-30T00:00:00"/>
    <n v="122.81291005485795"/>
    <s v="Engineer I"/>
    <s v="Manufacturing"/>
    <s v="Mass Customer"/>
    <s v="N"/>
    <s v="Yes"/>
    <n v="0"/>
    <m/>
  </r>
  <r>
    <n v="6146"/>
    <n v="0"/>
    <x v="1133"/>
    <n v="52"/>
    <d v="2017-11-08T00:00:00"/>
    <b v="0"/>
    <s v="Approved"/>
    <s v="OHM Cycles"/>
    <s v="Standard"/>
    <s v="medium"/>
    <s v="medium"/>
    <n v="235.63"/>
    <n v="125.07"/>
    <d v="2013-06-09T00:00:00"/>
    <n v="110.56"/>
    <s v="Female"/>
    <n v="24"/>
    <d v="1975-03-14T00:00:00"/>
    <n v="47.56085526002029"/>
    <n v="0"/>
    <s v="n/a"/>
    <s v="High Net Worth"/>
    <s v="N"/>
    <s v="Yes"/>
    <n v="15"/>
    <m/>
  </r>
  <r>
    <n v="8365"/>
    <n v="53"/>
    <x v="1133"/>
    <n v="61"/>
    <d v="2017-10-30T00:00:00"/>
    <b v="1"/>
    <s v="Approved"/>
    <s v="Giant Bicycles"/>
    <s v="Standard"/>
    <s v="high"/>
    <s v="medium"/>
    <n v="1274.93"/>
    <n v="764.96"/>
    <d v="1994-09-09T00:00:00"/>
    <n v="509.97"/>
    <s v="Female"/>
    <n v="24"/>
    <d v="1975-03-14T00:00:00"/>
    <n v="47.56085526002029"/>
    <n v="0"/>
    <s v="n/a"/>
    <s v="High Net Worth"/>
    <s v="N"/>
    <s v="Yes"/>
    <n v="15"/>
    <m/>
  </r>
  <r>
    <n v="7790"/>
    <n v="46"/>
    <x v="1133"/>
    <n v="166"/>
    <d v="2017-07-17T00:00:00"/>
    <b v="0"/>
    <s v="Approved"/>
    <s v="OHM Cycles"/>
    <s v="Standard"/>
    <s v="low"/>
    <s v="medium"/>
    <n v="1793.43"/>
    <n v="248.82"/>
    <d v="1999-12-04T00:00:00"/>
    <n v="1544.6100000000001"/>
    <s v="Female"/>
    <n v="24"/>
    <d v="1975-03-14T00:00:00"/>
    <n v="47.56085526002029"/>
    <n v="0"/>
    <s v="n/a"/>
    <s v="High Net Worth"/>
    <s v="N"/>
    <s v="Yes"/>
    <n v="15"/>
    <m/>
  </r>
  <r>
    <n v="11577"/>
    <n v="54"/>
    <x v="1133"/>
    <n v="192"/>
    <d v="2017-06-21T00:00:00"/>
    <b v="0"/>
    <s v="Approved"/>
    <s v="WeareA2B"/>
    <s v="Standard"/>
    <s v="medium"/>
    <s v="medium"/>
    <n v="1807.45"/>
    <n v="778.69"/>
    <d v="2015-04-11T00:00:00"/>
    <n v="1028.76"/>
    <s v="Female"/>
    <n v="24"/>
    <d v="1975-03-14T00:00:00"/>
    <n v="47.56085526002029"/>
    <n v="0"/>
    <s v="n/a"/>
    <s v="High Net Worth"/>
    <s v="N"/>
    <s v="Yes"/>
    <n v="15"/>
    <m/>
  </r>
  <r>
    <n v="6697"/>
    <n v="11"/>
    <x v="1133"/>
    <n v="211"/>
    <d v="2017-06-02T00:00:00"/>
    <b v="1"/>
    <s v="Approved"/>
    <s v="Trek Bicycles"/>
    <s v="Standard"/>
    <s v="medium"/>
    <s v="small"/>
    <n v="1775.81"/>
    <n v="1580.47"/>
    <d v="2010-05-05T00:00:00"/>
    <n v="195.33999999999992"/>
    <s v="Female"/>
    <n v="24"/>
    <d v="1975-03-14T00:00:00"/>
    <n v="47.56085526002029"/>
    <n v="0"/>
    <s v="n/a"/>
    <s v="High Net Worth"/>
    <s v="N"/>
    <s v="Yes"/>
    <n v="15"/>
    <m/>
  </r>
  <r>
    <n v="4671"/>
    <n v="0"/>
    <x v="1133"/>
    <n v="214"/>
    <d v="2017-05-30T00:00:00"/>
    <b v="1"/>
    <s v="Approved"/>
    <s v="Norco Bicycles"/>
    <s v="Road"/>
    <s v="medium"/>
    <s v="medium"/>
    <n v="544.04999999999995"/>
    <n v="376.84"/>
    <d v="2000-05-22T00:00:00"/>
    <n v="167.20999999999998"/>
    <s v="Female"/>
    <n v="24"/>
    <d v="1975-03-14T00:00:00"/>
    <n v="47.56085526002029"/>
    <n v="0"/>
    <s v="n/a"/>
    <s v="High Net Worth"/>
    <s v="N"/>
    <s v="Yes"/>
    <n v="15"/>
    <m/>
  </r>
  <r>
    <n v="9234"/>
    <n v="38"/>
    <x v="1133"/>
    <n v="344"/>
    <d v="2017-01-20T00:00:00"/>
    <b v="0"/>
    <s v="Approved"/>
    <s v="Trek Bicycles"/>
    <s v="Standard"/>
    <s v="medium"/>
    <s v="large"/>
    <n v="2091.4699999999998"/>
    <n v="388.92"/>
    <d v="2004-09-28T00:00:00"/>
    <n v="1702.5499999999997"/>
    <s v="Female"/>
    <n v="24"/>
    <d v="1975-03-14T00:00:00"/>
    <n v="47.56085526002029"/>
    <n v="0"/>
    <s v="n/a"/>
    <s v="High Net Worth"/>
    <s v="N"/>
    <s v="Yes"/>
    <n v="15"/>
    <m/>
  </r>
  <r>
    <n v="11028"/>
    <n v="0"/>
    <x v="1134"/>
    <n v="161"/>
    <d v="2017-07-22T00:00:00"/>
    <b v="1"/>
    <s v="Approved"/>
    <s v="Trek Bicycles"/>
    <s v="Road"/>
    <s v="medium"/>
    <s v="medium"/>
    <n v="290.62"/>
    <n v="215.14"/>
    <d v="2004-12-18T00:00:00"/>
    <n v="75.480000000000018"/>
    <s v="Female"/>
    <n v="78"/>
    <d v="1975-03-04T00:00:00"/>
    <n v="47.58825252061137"/>
    <s v="Food Chemist"/>
    <s v="Health"/>
    <s v="High Net Worth"/>
    <s v="N"/>
    <s v="No"/>
    <n v="9"/>
    <m/>
  </r>
  <r>
    <n v="14568"/>
    <n v="45"/>
    <x v="1134"/>
    <n v="220"/>
    <d v="2017-05-24T00:00:00"/>
    <b v="0"/>
    <s v="Approved"/>
    <s v="Trek Bicycles"/>
    <s v="Road"/>
    <s v="low"/>
    <s v="medium"/>
    <n v="980.37"/>
    <n v="234.43"/>
    <d v="2004-09-28T00:00:00"/>
    <n v="745.94"/>
    <s v="Female"/>
    <n v="78"/>
    <d v="1975-03-04T00:00:00"/>
    <n v="47.58825252061137"/>
    <s v="Food Chemist"/>
    <s v="Health"/>
    <s v="High Net Worth"/>
    <s v="N"/>
    <s v="No"/>
    <n v="9"/>
    <m/>
  </r>
  <r>
    <n v="9429"/>
    <n v="41"/>
    <x v="1134"/>
    <n v="290"/>
    <d v="2017-03-15T00:00:00"/>
    <b v="0"/>
    <s v="Approved"/>
    <s v="Norco Bicycles"/>
    <s v="Standard"/>
    <s v="low"/>
    <s v="medium"/>
    <n v="958.74"/>
    <n v="748.9"/>
    <d v="2005-12-07T00:00:00"/>
    <n v="209.84000000000003"/>
    <s v="Female"/>
    <n v="78"/>
    <d v="1975-03-04T00:00:00"/>
    <n v="47.58825252061137"/>
    <s v="Food Chemist"/>
    <s v="Health"/>
    <s v="High Net Worth"/>
    <s v="N"/>
    <s v="No"/>
    <n v="9"/>
    <m/>
  </r>
  <r>
    <n v="37"/>
    <n v="14"/>
    <x v="1134"/>
    <n v="355"/>
    <d v="2017-01-09T00:00:00"/>
    <b v="0"/>
    <s v="Approved"/>
    <s v="Solex"/>
    <s v="Standard"/>
    <s v="high"/>
    <s v="large"/>
    <n v="1842.92"/>
    <n v="1105.75"/>
    <d v="1995-10-24T00:00:00"/>
    <n v="737.17000000000007"/>
    <s v="Female"/>
    <n v="78"/>
    <d v="1975-03-04T00:00:00"/>
    <n v="47.58825252061137"/>
    <s v="Food Chemist"/>
    <s v="Health"/>
    <s v="High Net Worth"/>
    <s v="N"/>
    <s v="No"/>
    <n v="9"/>
    <m/>
  </r>
  <r>
    <n v="18064"/>
    <n v="78"/>
    <x v="1135"/>
    <n v="20"/>
    <d v="2017-12-10T00:00:00"/>
    <b v="0"/>
    <s v="Approved"/>
    <s v="Giant Bicycles"/>
    <s v="Standard"/>
    <s v="medium"/>
    <s v="large"/>
    <n v="1765.3"/>
    <n v="709.48"/>
    <d v="2004-07-25T00:00:00"/>
    <n v="1055.82"/>
    <s v="Male"/>
    <n v="95"/>
    <d v="1959-05-25T00:00:00"/>
    <n v="63.374553890157273"/>
    <n v="0"/>
    <s v="Property"/>
    <s v="Affluent Customer"/>
    <s v="N"/>
    <s v="No"/>
    <n v="15"/>
    <m/>
  </r>
  <r>
    <n v="5674"/>
    <n v="85"/>
    <x v="1135"/>
    <n v="63"/>
    <d v="2017-10-28T00:00:00"/>
    <b v="1"/>
    <s v="Approved"/>
    <s v="WeareA2B"/>
    <s v="Standard"/>
    <s v="medium"/>
    <s v="medium"/>
    <n v="752.64"/>
    <n v="205.36"/>
    <d v="2015-08-02T00:00:00"/>
    <n v="547.28"/>
    <s v="Male"/>
    <n v="95"/>
    <d v="1959-05-25T00:00:00"/>
    <n v="63.374553890157273"/>
    <n v="0"/>
    <s v="Property"/>
    <s v="Affluent Customer"/>
    <s v="N"/>
    <s v="No"/>
    <n v="15"/>
    <m/>
  </r>
  <r>
    <n v="18997"/>
    <n v="62"/>
    <x v="1135"/>
    <n v="213"/>
    <d v="2017-05-31T00:00:00"/>
    <b v="1"/>
    <s v="Approved"/>
    <s v="Solex"/>
    <s v="Standard"/>
    <s v="medium"/>
    <s v="medium"/>
    <n v="478.16"/>
    <n v="298.72000000000003"/>
    <d v="1993-06-23T00:00:00"/>
    <n v="179.44"/>
    <s v="Male"/>
    <n v="95"/>
    <d v="1959-05-25T00:00:00"/>
    <n v="63.374553890157273"/>
    <n v="0"/>
    <s v="Property"/>
    <s v="Affluent Customer"/>
    <s v="N"/>
    <s v="No"/>
    <n v="15"/>
    <m/>
  </r>
  <r>
    <n v="998"/>
    <n v="11"/>
    <x v="1135"/>
    <n v="361"/>
    <d v="2017-01-03T00:00:00"/>
    <b v="0"/>
    <s v="Approved"/>
    <s v="Giant Bicycles"/>
    <s v="Standard"/>
    <s v="high"/>
    <s v="medium"/>
    <n v="1274.93"/>
    <n v="764.96"/>
    <d v="2007-08-04T00:00:00"/>
    <n v="509.97"/>
    <s v="Male"/>
    <n v="95"/>
    <d v="1959-05-25T00:00:00"/>
    <n v="63.374553890157273"/>
    <n v="0"/>
    <s v="Property"/>
    <s v="Affluent Customer"/>
    <s v="N"/>
    <s v="No"/>
    <n v="15"/>
    <m/>
  </r>
  <r>
    <n v="17667"/>
    <n v="12"/>
    <x v="1136"/>
    <n v="35"/>
    <d v="2017-11-25T00:00:00"/>
    <b v="0"/>
    <s v="Approved"/>
    <s v="Giant Bicycles"/>
    <s v="Standard"/>
    <s v="medium"/>
    <s v="large"/>
    <n v="1765.3"/>
    <n v="709.48"/>
    <d v="2004-12-18T00:00:00"/>
    <n v="1055.82"/>
    <s v="Male"/>
    <n v="0"/>
    <d v="1976-01-14T00:00:00"/>
    <n v="46.722499095953836"/>
    <s v="Nuclear Power Engineer"/>
    <s v="Manufacturing"/>
    <s v="High Net Worth"/>
    <s v="N"/>
    <s v="Yes"/>
    <n v="11"/>
    <m/>
  </r>
  <r>
    <n v="538"/>
    <n v="74"/>
    <x v="1136"/>
    <n v="282"/>
    <d v="2017-03-23T00:00:00"/>
    <b v="0"/>
    <s v="Approved"/>
    <s v="WeareA2B"/>
    <s v="Standard"/>
    <s v="medium"/>
    <s v="medium"/>
    <n v="1762.96"/>
    <n v="950.52"/>
    <d v="1997-02-09T00:00:00"/>
    <n v="812.44"/>
    <s v="Male"/>
    <n v="0"/>
    <d v="1976-01-14T00:00:00"/>
    <n v="46.722499095953836"/>
    <s v="Nuclear Power Engineer"/>
    <s v="Manufacturing"/>
    <s v="High Net Worth"/>
    <s v="N"/>
    <s v="Yes"/>
    <n v="11"/>
    <m/>
  </r>
  <r>
    <n v="6038"/>
    <n v="59"/>
    <x v="252"/>
    <m/>
    <d v="2017-02-27T00:00:00"/>
    <m/>
    <s v="Approved"/>
    <s v="Solex"/>
    <s v="Standard"/>
    <s v="medium"/>
    <s v="large"/>
    <n v="1061.56"/>
    <n v="733.58"/>
    <n v="41047"/>
    <m/>
    <m/>
    <m/>
    <m/>
    <m/>
    <m/>
    <m/>
    <m/>
    <m/>
    <m/>
    <m/>
    <m/>
  </r>
  <r>
    <n v="6155"/>
    <n v="27"/>
    <x v="1136"/>
    <n v="313"/>
    <d v="2017-02-20T00:00:00"/>
    <b v="1"/>
    <s v="Approved"/>
    <s v="Trek Bicycles"/>
    <s v="Standard"/>
    <s v="low"/>
    <s v="medium"/>
    <n v="1057.51"/>
    <n v="154.4"/>
    <d v="2008-03-19T00:00:00"/>
    <n v="903.11"/>
    <s v="Male"/>
    <n v="0"/>
    <d v="1976-01-14T00:00:00"/>
    <n v="46.722499095953836"/>
    <s v="Nuclear Power Engineer"/>
    <s v="Manufacturing"/>
    <s v="High Net Worth"/>
    <s v="N"/>
    <s v="Yes"/>
    <n v="11"/>
    <m/>
  </r>
  <r>
    <n v="5276"/>
    <n v="46"/>
    <x v="1137"/>
    <n v="154"/>
    <d v="2017-07-29T00:00:00"/>
    <b v="0"/>
    <s v="Cancelled"/>
    <s v="Solex"/>
    <s v="Standard"/>
    <s v="low"/>
    <s v="medium"/>
    <n v="1289.8499999999999"/>
    <n v="74.510000000000005"/>
    <d v="2003-02-16T00:00:00"/>
    <n v="1215.3399999999999"/>
    <s v="Male"/>
    <n v="34"/>
    <d v="1986-10-20T00:00:00"/>
    <n v="35.949896355910695"/>
    <s v="Sales Associate"/>
    <s v="Financial Services"/>
    <s v="Mass Customer"/>
    <s v="N"/>
    <s v="Yes"/>
    <n v="16"/>
    <m/>
  </r>
  <r>
    <n v="4603"/>
    <n v="4"/>
    <x v="1137"/>
    <n v="170"/>
    <d v="2017-07-13T00:00:00"/>
    <b v="1"/>
    <s v="Approved"/>
    <s v="Giant Bicycles"/>
    <s v="Standard"/>
    <s v="high"/>
    <s v="medium"/>
    <n v="1129.1300000000001"/>
    <n v="677.48"/>
    <d v="1991-11-07T00:00:00"/>
    <n v="451.65000000000009"/>
    <s v="Male"/>
    <n v="34"/>
    <d v="1986-10-20T00:00:00"/>
    <n v="35.949896355910695"/>
    <s v="Sales Associate"/>
    <s v="Financial Services"/>
    <s v="Mass Customer"/>
    <s v="N"/>
    <s v="Yes"/>
    <n v="16"/>
    <m/>
  </r>
  <r>
    <n v="18007"/>
    <n v="1"/>
    <x v="1137"/>
    <n v="185"/>
    <d v="2017-06-28T00:00:00"/>
    <b v="1"/>
    <s v="Approved"/>
    <s v="Giant Bicycles"/>
    <s v="Standard"/>
    <s v="medium"/>
    <s v="medium"/>
    <n v="1403.5"/>
    <n v="954.82"/>
    <d v="2011-04-16T00:00:00"/>
    <n v="448.67999999999995"/>
    <s v="Male"/>
    <n v="34"/>
    <d v="1986-10-20T00:00:00"/>
    <n v="35.949896355910695"/>
    <s v="Sales Associate"/>
    <s v="Financial Services"/>
    <s v="Mass Customer"/>
    <s v="N"/>
    <s v="Yes"/>
    <n v="16"/>
    <m/>
  </r>
  <r>
    <n v="6917"/>
    <n v="23"/>
    <x v="1137"/>
    <n v="197"/>
    <d v="2017-06-16T00:00:00"/>
    <b v="1"/>
    <s v="Approved"/>
    <s v="Norco Bicycles"/>
    <s v="Mountain"/>
    <s v="low"/>
    <s v="small"/>
    <n v="688.63"/>
    <n v="612.88"/>
    <d v="1991-08-05T00:00:00"/>
    <n v="75.75"/>
    <s v="Male"/>
    <n v="34"/>
    <d v="1986-10-20T00:00:00"/>
    <n v="35.949896355910695"/>
    <s v="Sales Associate"/>
    <s v="Financial Services"/>
    <s v="Mass Customer"/>
    <s v="N"/>
    <s v="Yes"/>
    <n v="16"/>
    <m/>
  </r>
  <r>
    <n v="10014"/>
    <n v="63"/>
    <x v="1137"/>
    <n v="243"/>
    <d v="2017-05-01T00:00:00"/>
    <b v="1"/>
    <s v="Approved"/>
    <s v="Solex"/>
    <s v="Standard"/>
    <s v="medium"/>
    <s v="medium"/>
    <n v="1483.2"/>
    <n v="99.59"/>
    <d v="2010-11-05T00:00:00"/>
    <n v="1383.6100000000001"/>
    <s v="Male"/>
    <n v="34"/>
    <d v="1986-10-20T00:00:00"/>
    <n v="35.949896355910695"/>
    <s v="Sales Associate"/>
    <s v="Financial Services"/>
    <s v="Mass Customer"/>
    <s v="N"/>
    <s v="Yes"/>
    <n v="16"/>
    <m/>
  </r>
  <r>
    <n v="10137"/>
    <n v="65"/>
    <x v="1137"/>
    <n v="247"/>
    <d v="2017-04-27T00:00:00"/>
    <b v="0"/>
    <s v="Approved"/>
    <s v="WeareA2B"/>
    <s v="Standard"/>
    <s v="medium"/>
    <s v="medium"/>
    <n v="1807.45"/>
    <n v="778.69"/>
    <d v="2015-04-11T00:00:00"/>
    <n v="1028.76"/>
    <s v="Male"/>
    <n v="34"/>
    <d v="1986-10-20T00:00:00"/>
    <n v="35.949896355910695"/>
    <s v="Sales Associate"/>
    <s v="Financial Services"/>
    <s v="Mass Customer"/>
    <s v="N"/>
    <s v="Yes"/>
    <n v="16"/>
    <m/>
  </r>
  <r>
    <n v="3804"/>
    <n v="79"/>
    <x v="1137"/>
    <n v="285"/>
    <d v="2017-03-20T00:00:00"/>
    <b v="0"/>
    <s v="Approved"/>
    <s v="Norco Bicycles"/>
    <s v="Standard"/>
    <s v="medium"/>
    <s v="medium"/>
    <n v="1555.58"/>
    <n v="818.01"/>
    <d v="1991-07-10T00:00:00"/>
    <n v="737.56999999999994"/>
    <s v="Male"/>
    <n v="34"/>
    <d v="1986-10-20T00:00:00"/>
    <n v="35.949896355910695"/>
    <s v="Sales Associate"/>
    <s v="Financial Services"/>
    <s v="Mass Customer"/>
    <s v="N"/>
    <s v="Yes"/>
    <n v="16"/>
    <m/>
  </r>
  <r>
    <n v="13078"/>
    <n v="68"/>
    <x v="1137"/>
    <n v="304"/>
    <d v="2017-03-01T00:00:00"/>
    <b v="0"/>
    <s v="Approved"/>
    <s v="OHM Cycles"/>
    <s v="Standard"/>
    <s v="medium"/>
    <s v="medium"/>
    <n v="1636.9"/>
    <n v="44.71"/>
    <d v="1995-10-24T00:00:00"/>
    <n v="1592.19"/>
    <s v="Male"/>
    <n v="34"/>
    <d v="1986-10-20T00:00:00"/>
    <n v="35.949896355910695"/>
    <s v="Sales Associate"/>
    <s v="Financial Services"/>
    <s v="Mass Customer"/>
    <s v="N"/>
    <s v="Yes"/>
    <n v="16"/>
    <m/>
  </r>
  <r>
    <n v="16474"/>
    <n v="0"/>
    <x v="1138"/>
    <n v="112"/>
    <d v="2017-09-09T00:00:00"/>
    <b v="0"/>
    <s v="Approved"/>
    <s v="OHM Cycles"/>
    <s v="Standard"/>
    <s v="medium"/>
    <s v="medium"/>
    <n v="235.63"/>
    <n v="125.07"/>
    <d v="2004-08-07T00:00:00"/>
    <n v="110.56"/>
    <s v="U"/>
    <n v="4"/>
    <d v="1899-12-30T00:00:00"/>
    <n v="122.81291005485795"/>
    <s v="Food Chemist"/>
    <s v="Health"/>
    <s v="High Net Worth"/>
    <s v="N"/>
    <s v="No"/>
    <n v="0"/>
    <m/>
  </r>
  <r>
    <n v="18059"/>
    <n v="21"/>
    <x v="1138"/>
    <n v="150"/>
    <d v="2017-08-02T00:00:00"/>
    <b v="1"/>
    <s v="Approved"/>
    <s v="WeareA2B"/>
    <s v="Touring"/>
    <s v="medium"/>
    <s v="medium"/>
    <n v="1466.68"/>
    <n v="363.25"/>
    <d v="2014-03-03T00:00:00"/>
    <n v="1103.43"/>
    <s v="U"/>
    <n v="4"/>
    <d v="1899-12-30T00:00:00"/>
    <n v="122.81291005485795"/>
    <s v="Food Chemist"/>
    <s v="Health"/>
    <s v="High Net Worth"/>
    <s v="N"/>
    <s v="No"/>
    <n v="0"/>
    <m/>
  </r>
  <r>
    <n v="19529"/>
    <n v="59"/>
    <x v="1138"/>
    <n v="174"/>
    <d v="2017-07-09T00:00:00"/>
    <b v="1"/>
    <s v="Approved"/>
    <s v="WeareA2B"/>
    <s v="Standard"/>
    <s v="medium"/>
    <s v="small"/>
    <n v="1415.01"/>
    <n v="1259.3599999999999"/>
    <d v="2003-01-05T00:00:00"/>
    <n v="155.65000000000009"/>
    <s v="U"/>
    <n v="4"/>
    <d v="1899-12-30T00:00:00"/>
    <n v="122.81291005485795"/>
    <s v="Food Chemist"/>
    <s v="Health"/>
    <s v="High Net Worth"/>
    <s v="N"/>
    <s v="No"/>
    <n v="0"/>
    <m/>
  </r>
  <r>
    <n v="7913"/>
    <n v="61"/>
    <x v="1138"/>
    <n v="341"/>
    <d v="2017-01-23T00:00:00"/>
    <b v="1"/>
    <s v="Approved"/>
    <s v="Norco Bicycles"/>
    <s v="Standard"/>
    <s v="medium"/>
    <s v="small"/>
    <n v="586.45000000000005"/>
    <n v="521.94000000000005"/>
    <d v="1991-07-10T00:00:00"/>
    <n v="64.509999999999991"/>
    <s v="U"/>
    <n v="4"/>
    <d v="1899-12-30T00:00:00"/>
    <n v="122.81291005485795"/>
    <s v="Food Chemist"/>
    <s v="Health"/>
    <s v="High Net Worth"/>
    <s v="N"/>
    <s v="No"/>
    <n v="0"/>
    <m/>
  </r>
  <r>
    <n v="9722"/>
    <n v="72"/>
    <x v="1138"/>
    <n v="347"/>
    <d v="2017-01-17T00:00:00"/>
    <b v="0"/>
    <s v="Approved"/>
    <s v="OHM Cycles"/>
    <s v="Standard"/>
    <s v="medium"/>
    <s v="medium"/>
    <n v="912.52"/>
    <n v="141.4"/>
    <d v="2015-10-18T00:00:00"/>
    <n v="771.12"/>
    <s v="U"/>
    <n v="4"/>
    <d v="1899-12-30T00:00:00"/>
    <n v="122.81291005485795"/>
    <s v="Food Chemist"/>
    <s v="Health"/>
    <s v="High Net Worth"/>
    <s v="N"/>
    <s v="No"/>
    <n v="0"/>
    <m/>
  </r>
  <r>
    <n v="5375"/>
    <n v="36"/>
    <x v="1139"/>
    <n v="113"/>
    <d v="2017-09-08T00:00:00"/>
    <b v="1"/>
    <s v="Approved"/>
    <s v="Solex"/>
    <s v="Standard"/>
    <s v="low"/>
    <s v="medium"/>
    <n v="945.04"/>
    <n v="507.58"/>
    <d v="1999-12-04T00:00:00"/>
    <n v="437.46"/>
    <s v="Female"/>
    <n v="88"/>
    <d v="1986-05-08T00:00:00"/>
    <n v="36.401951150431245"/>
    <n v="0"/>
    <s v="Financial Services"/>
    <s v="Mass Customer"/>
    <s v="N"/>
    <s v="Yes"/>
    <n v="19"/>
    <m/>
  </r>
  <r>
    <n v="16509"/>
    <n v="60"/>
    <x v="1139"/>
    <n v="128"/>
    <d v="2017-08-24T00:00:00"/>
    <b v="1"/>
    <s v="Approved"/>
    <s v="Giant Bicycles"/>
    <s v="Standard"/>
    <s v="high"/>
    <s v="small"/>
    <n v="1977.36"/>
    <n v="1759.85"/>
    <d v="1998-12-17T00:00:00"/>
    <n v="217.51"/>
    <s v="Female"/>
    <n v="88"/>
    <d v="1986-05-08T00:00:00"/>
    <n v="36.401951150431245"/>
    <n v="0"/>
    <s v="Financial Services"/>
    <s v="Mass Customer"/>
    <s v="N"/>
    <s v="Yes"/>
    <n v="19"/>
    <m/>
  </r>
  <r>
    <n v="17256"/>
    <n v="63"/>
    <x v="1139"/>
    <n v="227"/>
    <d v="2017-05-17T00:00:00"/>
    <b v="0"/>
    <s v="Approved"/>
    <s v="Solex"/>
    <s v="Standard"/>
    <s v="medium"/>
    <s v="medium"/>
    <n v="1483.2"/>
    <n v="99.59"/>
    <d v="1998-12-17T00:00:00"/>
    <n v="1383.6100000000001"/>
    <s v="Female"/>
    <n v="88"/>
    <d v="1986-05-08T00:00:00"/>
    <n v="36.401951150431245"/>
    <n v="0"/>
    <s v="Financial Services"/>
    <s v="Mass Customer"/>
    <s v="N"/>
    <s v="Yes"/>
    <n v="19"/>
    <m/>
  </r>
  <r>
    <n v="10408"/>
    <n v="87"/>
    <x v="1140"/>
    <n v="52"/>
    <d v="2017-11-08T00:00:00"/>
    <b v="1"/>
    <s v="Approved"/>
    <s v="Giant Bicycles"/>
    <s v="Standard"/>
    <s v="high"/>
    <s v="medium"/>
    <n v="1179"/>
    <n v="707.4"/>
    <d v="1997-08-25T00:00:00"/>
    <n v="471.6"/>
    <s v="Female"/>
    <n v="0"/>
    <d v="1955-07-23T00:00:00"/>
    <n v="67.215649780885343"/>
    <s v="Budget/Accounting Analyst II"/>
    <s v="n/a"/>
    <s v="Affluent Customer"/>
    <s v="N"/>
    <s v="No"/>
    <n v="11"/>
    <m/>
  </r>
  <r>
    <n v="15706"/>
    <n v="98"/>
    <x v="1140"/>
    <n v="64"/>
    <d v="2017-10-27T00:00:00"/>
    <b v="0"/>
    <s v="Approved"/>
    <s v="Trek Bicycles"/>
    <s v="Standard"/>
    <s v="high"/>
    <s v="medium"/>
    <n v="358.39"/>
    <n v="215.03"/>
    <d v="2004-01-16T00:00:00"/>
    <n v="143.35999999999999"/>
    <s v="Female"/>
    <n v="0"/>
    <d v="1955-07-23T00:00:00"/>
    <n v="67.215649780885343"/>
    <s v="Budget/Accounting Analyst II"/>
    <s v="n/a"/>
    <s v="Affluent Customer"/>
    <s v="N"/>
    <s v="No"/>
    <n v="11"/>
    <m/>
  </r>
  <r>
    <n v="8446"/>
    <n v="49"/>
    <x v="1140"/>
    <n v="111"/>
    <d v="2017-09-10T00:00:00"/>
    <b v="0"/>
    <s v="Approved"/>
    <s v="Trek Bicycles"/>
    <s v="Road"/>
    <s v="medium"/>
    <s v="medium"/>
    <n v="533.51"/>
    <n v="400.13"/>
    <d v="2012-06-04T00:00:00"/>
    <n v="133.38"/>
    <s v="Female"/>
    <n v="0"/>
    <d v="1955-07-23T00:00:00"/>
    <n v="67.215649780885343"/>
    <s v="Budget/Accounting Analyst II"/>
    <s v="n/a"/>
    <s v="Affluent Customer"/>
    <s v="N"/>
    <s v="No"/>
    <n v="11"/>
    <m/>
  </r>
  <r>
    <n v="13938"/>
    <n v="67"/>
    <x v="1140"/>
    <n v="303"/>
    <d v="2017-03-02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0"/>
    <d v="1955-07-23T00:00:00"/>
    <n v="67.215649780885343"/>
    <s v="Budget/Accounting Analyst II"/>
    <s v="n/a"/>
    <s v="Affluent Customer"/>
    <s v="N"/>
    <s v="No"/>
    <n v="11"/>
    <m/>
  </r>
  <r>
    <n v="3458"/>
    <n v="12"/>
    <x v="1140"/>
    <n v="340"/>
    <d v="2017-01-24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0"/>
    <d v="1955-07-23T00:00:00"/>
    <n v="67.215649780885343"/>
    <s v="Budget/Accounting Analyst II"/>
    <s v="n/a"/>
    <s v="Affluent Customer"/>
    <s v="N"/>
    <s v="No"/>
    <n v="11"/>
    <m/>
  </r>
  <r>
    <n v="6076"/>
    <n v="22"/>
    <x v="1141"/>
    <n v="57"/>
    <d v="2017-11-03T00:00:00"/>
    <b v="1"/>
    <s v="Approved"/>
    <s v="WeareA2B"/>
    <s v="Standard"/>
    <s v="medium"/>
    <s v="medium"/>
    <n v="60.34"/>
    <n v="45.26"/>
    <d v="1993-07-15T00:00:00"/>
    <n v="15.080000000000005"/>
    <s v="Male"/>
    <n v="39"/>
    <d v="1978-09-03T00:00:00"/>
    <n v="44.084142931253162"/>
    <s v="VP Accounting"/>
    <s v="Financial Services"/>
    <s v="Affluent Customer"/>
    <s v="N"/>
    <s v="No"/>
    <n v="11"/>
    <m/>
  </r>
  <r>
    <n v="17772"/>
    <n v="19"/>
    <x v="1141"/>
    <n v="83"/>
    <d v="2017-10-08T00:00:00"/>
    <b v="0"/>
    <s v="Approved"/>
    <s v="OHM Cycles"/>
    <s v="Road"/>
    <s v="high"/>
    <s v="large"/>
    <n v="12.01"/>
    <n v="7.21"/>
    <d v="2009-03-08T00:00:00"/>
    <n v="4.8"/>
    <s v="Male"/>
    <n v="39"/>
    <d v="1978-09-03T00:00:00"/>
    <n v="44.084142931253162"/>
    <s v="VP Accounting"/>
    <s v="Financial Services"/>
    <s v="Affluent Customer"/>
    <s v="N"/>
    <s v="No"/>
    <n v="11"/>
    <m/>
  </r>
  <r>
    <n v="16601"/>
    <n v="82"/>
    <x v="1141"/>
    <n v="113"/>
    <d v="2017-09-08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39"/>
    <d v="1978-09-03T00:00:00"/>
    <n v="44.084142931253162"/>
    <s v="VP Accounting"/>
    <s v="Financial Services"/>
    <s v="Affluent Customer"/>
    <s v="N"/>
    <s v="No"/>
    <n v="11"/>
    <m/>
  </r>
  <r>
    <n v="5908"/>
    <n v="71"/>
    <x v="1141"/>
    <n v="138"/>
    <d v="2017-08-14T00:00:00"/>
    <b v="0"/>
    <s v="Approved"/>
    <s v="Solex"/>
    <s v="Standard"/>
    <s v="high"/>
    <s v="large"/>
    <n v="1842.92"/>
    <n v="1105.75"/>
    <d v="1995-10-24T00:00:00"/>
    <n v="737.17000000000007"/>
    <s v="Male"/>
    <n v="39"/>
    <d v="1978-09-03T00:00:00"/>
    <n v="44.084142931253162"/>
    <s v="VP Accounting"/>
    <s v="Financial Services"/>
    <s v="Affluent Customer"/>
    <s v="N"/>
    <s v="No"/>
    <n v="11"/>
    <m/>
  </r>
  <r>
    <n v="17924"/>
    <n v="9"/>
    <x v="1141"/>
    <n v="244"/>
    <d v="2017-04-30T00:00:00"/>
    <b v="0"/>
    <s v="Approved"/>
    <s v="OHM Cycles"/>
    <s v="Road"/>
    <s v="medium"/>
    <s v="medium"/>
    <n v="742.54"/>
    <n v="667.4"/>
    <d v="1991-11-07T00:00:00"/>
    <n v="75.139999999999986"/>
    <s v="Male"/>
    <n v="39"/>
    <d v="1978-09-03T00:00:00"/>
    <n v="44.084142931253162"/>
    <s v="VP Accounting"/>
    <s v="Financial Services"/>
    <s v="Affluent Customer"/>
    <s v="N"/>
    <s v="No"/>
    <n v="11"/>
    <m/>
  </r>
  <r>
    <n v="586"/>
    <n v="95"/>
    <x v="1141"/>
    <n v="260"/>
    <d v="2017-04-14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39"/>
    <d v="1978-09-03T00:00:00"/>
    <n v="44.084142931253162"/>
    <s v="VP Accounting"/>
    <s v="Financial Services"/>
    <s v="Affluent Customer"/>
    <s v="N"/>
    <s v="No"/>
    <n v="11"/>
    <m/>
  </r>
  <r>
    <n v="1246"/>
    <n v="53"/>
    <x v="1141"/>
    <n v="348"/>
    <d v="2017-01-16T00:00:00"/>
    <b v="0"/>
    <s v="Approved"/>
    <s v="OHM Cycles"/>
    <s v="Standard"/>
    <s v="medium"/>
    <s v="medium"/>
    <n v="795.34"/>
    <n v="101.58"/>
    <d v="1997-02-09T00:00:00"/>
    <n v="693.76"/>
    <s v="Male"/>
    <n v="39"/>
    <d v="1978-09-03T00:00:00"/>
    <n v="44.084142931253162"/>
    <s v="VP Accounting"/>
    <s v="Financial Services"/>
    <s v="Affluent Customer"/>
    <s v="N"/>
    <s v="No"/>
    <n v="11"/>
    <m/>
  </r>
  <r>
    <n v="9759"/>
    <n v="60"/>
    <x v="1142"/>
    <n v="133"/>
    <d v="2017-08-19T00:00:00"/>
    <b v="1"/>
    <s v="Approved"/>
    <s v="Giant Bicycles"/>
    <s v="Standard"/>
    <s v="high"/>
    <s v="small"/>
    <n v="1977.36"/>
    <n v="1759.85"/>
    <d v="2011-08-24T00:00:00"/>
    <n v="217.51"/>
    <s v="Male"/>
    <n v="99"/>
    <d v="1976-06-08T00:00:00"/>
    <n v="46.322499095953837"/>
    <s v="Internal Auditor"/>
    <s v="n/a"/>
    <s v="Affluent Customer"/>
    <s v="N"/>
    <s v="No"/>
    <n v="15"/>
    <m/>
  </r>
  <r>
    <n v="9425"/>
    <n v="58"/>
    <x v="1142"/>
    <n v="172"/>
    <d v="2017-07-11T00:00:00"/>
    <b v="0"/>
    <s v="Approved"/>
    <s v="OHM Cycles"/>
    <s v="Standard"/>
    <s v="medium"/>
    <s v="medium"/>
    <n v="912.52"/>
    <n v="141.4"/>
    <d v="2015-10-18T00:00:00"/>
    <n v="771.12"/>
    <s v="Male"/>
    <n v="99"/>
    <d v="1976-06-08T00:00:00"/>
    <n v="46.322499095953837"/>
    <s v="Internal Auditor"/>
    <s v="n/a"/>
    <s v="Affluent Customer"/>
    <s v="N"/>
    <s v="No"/>
    <n v="15"/>
    <m/>
  </r>
  <r>
    <n v="13979"/>
    <n v="27"/>
    <x v="1142"/>
    <n v="217"/>
    <d v="2017-05-27T00:00:00"/>
    <b v="0"/>
    <s v="Approved"/>
    <s v="Trek Bicycles"/>
    <s v="Standard"/>
    <s v="medium"/>
    <s v="medium"/>
    <n v="499.53"/>
    <n v="388.72"/>
    <d v="1999-06-23T00:00:00"/>
    <n v="110.80999999999995"/>
    <s v="Male"/>
    <n v="99"/>
    <d v="1976-06-08T00:00:00"/>
    <n v="46.322499095953837"/>
    <s v="Internal Auditor"/>
    <s v="n/a"/>
    <s v="Affluent Customer"/>
    <s v="N"/>
    <s v="No"/>
    <n v="15"/>
    <m/>
  </r>
  <r>
    <n v="19801"/>
    <n v="30"/>
    <x v="1142"/>
    <n v="220"/>
    <d v="2017-05-24T00:00:00"/>
    <b v="0"/>
    <s v="Approved"/>
    <s v="Solex"/>
    <s v="Standard"/>
    <s v="high"/>
    <s v="medium"/>
    <n v="748.17"/>
    <n v="448.9"/>
    <d v="1991-11-10T00:00:00"/>
    <n v="299.27"/>
    <s v="Male"/>
    <n v="99"/>
    <d v="1976-06-08T00:00:00"/>
    <n v="46.322499095953837"/>
    <s v="Internal Auditor"/>
    <s v="n/a"/>
    <s v="Affluent Customer"/>
    <s v="N"/>
    <s v="No"/>
    <n v="15"/>
    <m/>
  </r>
  <r>
    <n v="6072"/>
    <n v="0"/>
    <x v="1143"/>
    <m/>
    <d v="2017-03-01T00:00:00"/>
    <b v="1"/>
    <s v="Approved"/>
    <m/>
    <m/>
    <m/>
    <m/>
    <n v="1099.68"/>
    <m/>
    <m/>
    <m/>
    <m/>
    <m/>
    <m/>
    <m/>
    <m/>
    <m/>
    <m/>
    <m/>
    <m/>
    <m/>
    <m/>
  </r>
  <r>
    <n v="10666"/>
    <n v="27"/>
    <x v="1142"/>
    <n v="255"/>
    <d v="2017-04-19T00:00:00"/>
    <b v="0"/>
    <s v="Approved"/>
    <s v="Trek Bicycles"/>
    <s v="Standard"/>
    <s v="medium"/>
    <s v="medium"/>
    <n v="499.53"/>
    <n v="388.72"/>
    <d v="1999-06-23T00:00:00"/>
    <n v="110.80999999999995"/>
    <s v="Male"/>
    <n v="99"/>
    <d v="1976-06-08T00:00:00"/>
    <n v="46.322499095953837"/>
    <s v="Internal Auditor"/>
    <s v="n/a"/>
    <s v="Affluent Customer"/>
    <s v="N"/>
    <s v="No"/>
    <n v="15"/>
    <m/>
  </r>
  <r>
    <n v="5126"/>
    <n v="39"/>
    <x v="1142"/>
    <n v="271"/>
    <d v="2017-04-03T00:00:00"/>
    <b v="1"/>
    <s v="Cancelled"/>
    <s v="Giant Bicycles"/>
    <s v="Standard"/>
    <s v="medium"/>
    <s v="large"/>
    <n v="1812.75"/>
    <n v="582.48"/>
    <d v="2010-06-07T00:00:00"/>
    <n v="1230.27"/>
    <s v="Male"/>
    <n v="99"/>
    <d v="1976-06-08T00:00:00"/>
    <n v="46.322499095953837"/>
    <s v="Internal Auditor"/>
    <s v="n/a"/>
    <s v="Affluent Customer"/>
    <s v="N"/>
    <s v="No"/>
    <n v="15"/>
    <m/>
  </r>
  <r>
    <n v="2533"/>
    <n v="6"/>
    <x v="1142"/>
    <n v="291"/>
    <d v="2017-03-14T00:00:00"/>
    <b v="1"/>
    <s v="Approved"/>
    <s v="OHM Cycles"/>
    <s v="Standard"/>
    <s v="high"/>
    <s v="medium"/>
    <n v="227.88"/>
    <n v="136.72999999999999"/>
    <d v="2003-02-07T00:00:00"/>
    <n v="91.15"/>
    <s v="Male"/>
    <n v="99"/>
    <d v="1976-06-08T00:00:00"/>
    <n v="46.322499095953837"/>
    <s v="Internal Auditor"/>
    <s v="n/a"/>
    <s v="Affluent Customer"/>
    <s v="N"/>
    <s v="No"/>
    <n v="15"/>
    <m/>
  </r>
  <r>
    <n v="2194"/>
    <n v="11"/>
    <x v="1144"/>
    <n v="32"/>
    <d v="2017-11-28T00:00:00"/>
    <b v="0"/>
    <s v="Approved"/>
    <s v="Giant Bicycles"/>
    <s v="Standard"/>
    <s v="high"/>
    <s v="medium"/>
    <n v="1274.93"/>
    <n v="764.96"/>
    <d v="2007-08-04T00:00:00"/>
    <n v="509.97"/>
    <s v="Male"/>
    <n v="35"/>
    <d v="1996-03-02T00:00:00"/>
    <n v="26.577293616184672"/>
    <s v="Software Consultant"/>
    <s v="Property"/>
    <s v="Mass Customer"/>
    <s v="N"/>
    <s v="No"/>
    <n v="2"/>
    <m/>
  </r>
  <r>
    <n v="12013"/>
    <n v="98"/>
    <x v="1144"/>
    <n v="92"/>
    <d v="2017-09-29T00:00:00"/>
    <b v="0"/>
    <s v="Approved"/>
    <s v="Trek Bicycles"/>
    <s v="Standard"/>
    <s v="high"/>
    <s v="medium"/>
    <n v="358.39"/>
    <n v="215.03"/>
    <d v="2004-01-16T00:00:00"/>
    <n v="143.35999999999999"/>
    <s v="Male"/>
    <n v="35"/>
    <d v="1996-03-02T00:00:00"/>
    <n v="26.577293616184672"/>
    <s v="Software Consultant"/>
    <s v="Property"/>
    <s v="Mass Customer"/>
    <s v="N"/>
    <s v="No"/>
    <n v="2"/>
    <m/>
  </r>
  <r>
    <n v="6477"/>
    <n v="45"/>
    <x v="1144"/>
    <n v="174"/>
    <d v="2017-07-09T00:00:00"/>
    <b v="1"/>
    <s v="Approved"/>
    <s v="Solex"/>
    <s v="Standard"/>
    <s v="medium"/>
    <s v="medium"/>
    <n v="441.49"/>
    <n v="84.99"/>
    <d v="1993-04-12T00:00:00"/>
    <n v="356.5"/>
    <s v="Male"/>
    <n v="35"/>
    <d v="1996-03-02T00:00:00"/>
    <n v="26.577293616184672"/>
    <s v="Software Consultant"/>
    <s v="Property"/>
    <s v="Mass Customer"/>
    <s v="N"/>
    <s v="No"/>
    <n v="2"/>
    <m/>
  </r>
  <r>
    <n v="7583"/>
    <n v="80"/>
    <x v="1144"/>
    <n v="189"/>
    <d v="2017-06-24T00:00:00"/>
    <b v="0"/>
    <s v="Approved"/>
    <s v="OHM Cycles"/>
    <s v="Touring"/>
    <s v="low"/>
    <s v="medium"/>
    <n v="1073.07"/>
    <n v="933.84"/>
    <d v="1997-01-25T00:00:00"/>
    <n v="139.2299999999999"/>
    <s v="Male"/>
    <n v="35"/>
    <d v="1996-03-02T00:00:00"/>
    <n v="26.577293616184672"/>
    <s v="Software Consultant"/>
    <s v="Property"/>
    <s v="Mass Customer"/>
    <s v="N"/>
    <s v="No"/>
    <n v="2"/>
    <m/>
  </r>
  <r>
    <n v="17884"/>
    <n v="38"/>
    <x v="1144"/>
    <n v="198"/>
    <d v="2017-06-15T00:00:00"/>
    <b v="1"/>
    <s v="Approved"/>
    <s v="Solex"/>
    <s v="Standard"/>
    <s v="medium"/>
    <s v="medium"/>
    <n v="1577.53"/>
    <n v="826.51"/>
    <d v="2011-03-16T00:00:00"/>
    <n v="751.02"/>
    <s v="Male"/>
    <n v="35"/>
    <d v="1996-03-02T00:00:00"/>
    <n v="26.577293616184672"/>
    <s v="Software Consultant"/>
    <s v="Property"/>
    <s v="Mass Customer"/>
    <s v="N"/>
    <s v="No"/>
    <n v="2"/>
    <m/>
  </r>
  <r>
    <n v="17790"/>
    <n v="13"/>
    <x v="1144"/>
    <n v="216"/>
    <d v="2017-05-28T00:00:00"/>
    <b v="0"/>
    <s v="Approved"/>
    <s v="Solex"/>
    <s v="Standard"/>
    <s v="medium"/>
    <s v="medium"/>
    <n v="1163.8900000000001"/>
    <n v="589.27"/>
    <d v="2016-07-09T00:00:00"/>
    <n v="574.62000000000012"/>
    <s v="Male"/>
    <n v="35"/>
    <d v="1996-03-02T00:00:00"/>
    <n v="26.577293616184672"/>
    <s v="Software Consultant"/>
    <s v="Property"/>
    <s v="Mass Customer"/>
    <s v="N"/>
    <s v="No"/>
    <n v="2"/>
    <m/>
  </r>
  <r>
    <n v="18291"/>
    <n v="32"/>
    <x v="1144"/>
    <n v="242"/>
    <d v="2017-05-02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35"/>
    <d v="1996-03-02T00:00:00"/>
    <n v="26.577293616184672"/>
    <s v="Software Consultant"/>
    <s v="Property"/>
    <s v="Mass Customer"/>
    <s v="N"/>
    <s v="No"/>
    <n v="2"/>
    <m/>
  </r>
  <r>
    <n v="14237"/>
    <n v="71"/>
    <x v="1144"/>
    <n v="273"/>
    <d v="2017-04-01T00:00:00"/>
    <b v="1"/>
    <s v="Approved"/>
    <s v="Solex"/>
    <s v="Standard"/>
    <s v="high"/>
    <s v="large"/>
    <n v="1842.92"/>
    <n v="1105.75"/>
    <d v="1995-10-24T00:00:00"/>
    <n v="737.17000000000007"/>
    <s v="Male"/>
    <n v="35"/>
    <d v="1996-03-02T00:00:00"/>
    <n v="26.577293616184672"/>
    <s v="Software Consultant"/>
    <s v="Property"/>
    <s v="Mass Customer"/>
    <s v="N"/>
    <s v="No"/>
    <n v="2"/>
    <m/>
  </r>
  <r>
    <n v="7916"/>
    <n v="28"/>
    <x v="1144"/>
    <n v="288"/>
    <d v="2017-03-17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35"/>
    <d v="1996-03-02T00:00:00"/>
    <n v="26.577293616184672"/>
    <s v="Software Consultant"/>
    <s v="Property"/>
    <s v="Mass Customer"/>
    <s v="N"/>
    <s v="No"/>
    <n v="2"/>
    <m/>
  </r>
  <r>
    <n v="6571"/>
    <n v="25"/>
    <x v="1144"/>
    <n v="359"/>
    <d v="2017-01-05T00:00:00"/>
    <b v="1"/>
    <s v="Approved"/>
    <s v="Giant Bicycles"/>
    <s v="Road"/>
    <s v="medium"/>
    <s v="medium"/>
    <n v="1538.99"/>
    <n v="829.65"/>
    <d v="2016-02-04T00:00:00"/>
    <n v="709.34"/>
    <s v="Male"/>
    <n v="35"/>
    <d v="1996-03-02T00:00:00"/>
    <n v="26.577293616184672"/>
    <s v="Software Consultant"/>
    <s v="Property"/>
    <s v="Mass Customer"/>
    <s v="N"/>
    <s v="No"/>
    <n v="2"/>
    <m/>
  </r>
  <r>
    <n v="17554"/>
    <n v="68"/>
    <x v="1145"/>
    <n v="26"/>
    <d v="2017-12-04T00:00:00"/>
    <b v="1"/>
    <s v="Approved"/>
    <s v="OHM Cycles"/>
    <s v="Standard"/>
    <s v="medium"/>
    <s v="medium"/>
    <n v="1636.9"/>
    <n v="44.71"/>
    <d v="2015-04-11T00:00:00"/>
    <n v="1592.19"/>
    <s v="Female"/>
    <n v="7"/>
    <d v="1973-07-29T00:00:00"/>
    <n v="49.185512794583978"/>
    <s v="Software Consultant"/>
    <s v="Telecommunications"/>
    <s v="Mass Customer"/>
    <s v="N"/>
    <s v="Yes"/>
    <n v="15"/>
    <m/>
  </r>
  <r>
    <n v="18218"/>
    <n v="84"/>
    <x v="1145"/>
    <n v="68"/>
    <d v="2017-10-23T00:00:00"/>
    <b v="0"/>
    <s v="Approved"/>
    <s v="Trek Bicycles"/>
    <s v="Road"/>
    <s v="medium"/>
    <s v="medium"/>
    <n v="290.62"/>
    <n v="215.14"/>
    <d v="2004-08-07T00:00:00"/>
    <n v="75.480000000000018"/>
    <s v="Female"/>
    <n v="7"/>
    <d v="1973-07-29T00:00:00"/>
    <n v="49.185512794583978"/>
    <s v="Software Consultant"/>
    <s v="Telecommunications"/>
    <s v="Mass Customer"/>
    <s v="N"/>
    <s v="Yes"/>
    <n v="15"/>
    <m/>
  </r>
  <r>
    <n v="17637"/>
    <n v="69"/>
    <x v="1145"/>
    <n v="80"/>
    <d v="2017-10-11T00:00:00"/>
    <b v="1"/>
    <s v="Approved"/>
    <s v="Giant Bicycles"/>
    <s v="Road"/>
    <s v="medium"/>
    <s v="medium"/>
    <n v="792.9"/>
    <n v="594.67999999999995"/>
    <d v="2002-08-31T00:00:00"/>
    <n v="198.22000000000003"/>
    <s v="Female"/>
    <n v="7"/>
    <d v="1973-07-29T00:00:00"/>
    <n v="49.185512794583978"/>
    <s v="Software Consultant"/>
    <s v="Telecommunications"/>
    <s v="Mass Customer"/>
    <s v="N"/>
    <s v="Yes"/>
    <n v="15"/>
    <m/>
  </r>
  <r>
    <n v="17582"/>
    <n v="49"/>
    <x v="1145"/>
    <n v="102"/>
    <d v="2017-09-19T00:00:00"/>
    <b v="0"/>
    <s v="Approved"/>
    <s v="Trek Bicycles"/>
    <s v="Road"/>
    <s v="medium"/>
    <s v="medium"/>
    <n v="533.51"/>
    <n v="400.13"/>
    <d v="2003-07-21T00:00:00"/>
    <n v="133.38"/>
    <s v="Female"/>
    <n v="7"/>
    <d v="1973-07-29T00:00:00"/>
    <n v="49.185512794583978"/>
    <s v="Software Consultant"/>
    <s v="Telecommunications"/>
    <s v="Mass Customer"/>
    <s v="N"/>
    <s v="Yes"/>
    <n v="15"/>
    <m/>
  </r>
  <r>
    <n v="18356"/>
    <n v="6"/>
    <x v="1145"/>
    <n v="156"/>
    <d v="2017-07-27T00:00:00"/>
    <b v="0"/>
    <s v="Approved"/>
    <s v="OHM Cycles"/>
    <s v="Standard"/>
    <s v="high"/>
    <s v="medium"/>
    <n v="227.88"/>
    <n v="136.72999999999999"/>
    <d v="2003-02-07T00:00:00"/>
    <n v="91.15"/>
    <s v="Female"/>
    <n v="7"/>
    <d v="1973-07-29T00:00:00"/>
    <n v="49.185512794583978"/>
    <s v="Software Consultant"/>
    <s v="Telecommunications"/>
    <s v="Mass Customer"/>
    <s v="N"/>
    <s v="Yes"/>
    <n v="15"/>
    <m/>
  </r>
  <r>
    <n v="14611"/>
    <n v="77"/>
    <x v="1145"/>
    <n v="176"/>
    <d v="2017-07-07T00:00:00"/>
    <b v="0"/>
    <s v="Approved"/>
    <s v="Norco Bicycles"/>
    <s v="Road"/>
    <s v="medium"/>
    <s v="large"/>
    <n v="1240.31"/>
    <n v="795.1"/>
    <d v="2015-08-10T00:00:00"/>
    <n v="445.20999999999992"/>
    <s v="Female"/>
    <n v="7"/>
    <d v="1973-07-29T00:00:00"/>
    <n v="49.185512794583978"/>
    <s v="Software Consultant"/>
    <s v="Telecommunications"/>
    <s v="Mass Customer"/>
    <s v="N"/>
    <s v="Yes"/>
    <n v="15"/>
    <m/>
  </r>
  <r>
    <n v="5056"/>
    <n v="0"/>
    <x v="1146"/>
    <n v="179"/>
    <d v="2017-07-04T00:00:00"/>
    <b v="0"/>
    <s v="Approved"/>
    <s v="Trek Bicycles"/>
    <s v="Standard"/>
    <s v="medium"/>
    <s v="medium"/>
    <n v="499.53"/>
    <n v="388.72"/>
    <d v="1991-11-10T00:00:00"/>
    <n v="110.80999999999995"/>
    <s v="Female"/>
    <n v="34"/>
    <d v="1977-09-29T00:00:00"/>
    <n v="45.012910054540839"/>
    <s v="Help Desk Technician"/>
    <s v="Property"/>
    <s v="High Net Worth"/>
    <s v="N"/>
    <s v="Yes"/>
    <n v="14"/>
    <m/>
  </r>
  <r>
    <n v="19141"/>
    <n v="98"/>
    <x v="1146"/>
    <n v="271"/>
    <d v="2017-04-03T00:00:00"/>
    <b v="1"/>
    <s v="Approved"/>
    <s v="OHM Cycles"/>
    <s v="Standard"/>
    <s v="medium"/>
    <s v="medium"/>
    <n v="795.34"/>
    <n v="101.58"/>
    <d v="1991-01-21T00:00:00"/>
    <n v="693.76"/>
    <s v="Female"/>
    <n v="34"/>
    <d v="1977-09-29T00:00:00"/>
    <n v="45.012910054540839"/>
    <s v="Help Desk Technician"/>
    <s v="Property"/>
    <s v="High Net Worth"/>
    <s v="N"/>
    <s v="Yes"/>
    <n v="14"/>
    <m/>
  </r>
  <r>
    <n v="846"/>
    <n v="95"/>
    <x v="1146"/>
    <n v="279"/>
    <d v="2017-03-26T00:00:00"/>
    <b v="0"/>
    <s v="Approved"/>
    <s v="OHM Cycles"/>
    <s v="Touring"/>
    <s v="low"/>
    <s v="medium"/>
    <n v="1073.07"/>
    <n v="933.84"/>
    <d v="1998-12-16T00:00:00"/>
    <n v="139.2299999999999"/>
    <s v="Female"/>
    <n v="34"/>
    <d v="1977-09-29T00:00:00"/>
    <n v="45.012910054540839"/>
    <s v="Help Desk Technician"/>
    <s v="Property"/>
    <s v="High Net Worth"/>
    <s v="N"/>
    <s v="Yes"/>
    <n v="14"/>
    <m/>
  </r>
  <r>
    <n v="2229"/>
    <n v="64"/>
    <x v="1146"/>
    <n v="283"/>
    <d v="2017-03-22T00:00:00"/>
    <b v="1"/>
    <s v="Approved"/>
    <s v="Giant Bicycles"/>
    <s v="Standard"/>
    <s v="high"/>
    <s v="small"/>
    <n v="1977.36"/>
    <n v="1759.85"/>
    <d v="2010-08-20T00:00:00"/>
    <n v="217.51"/>
    <s v="Female"/>
    <n v="34"/>
    <d v="1977-09-29T00:00:00"/>
    <n v="45.012910054540839"/>
    <s v="Help Desk Technician"/>
    <s v="Property"/>
    <s v="High Net Worth"/>
    <s v="N"/>
    <s v="Yes"/>
    <n v="14"/>
    <m/>
  </r>
  <r>
    <n v="15863"/>
    <n v="0"/>
    <x v="1146"/>
    <n v="284"/>
    <d v="2017-03-21T00:00:00"/>
    <b v="0"/>
    <s v="Approved"/>
    <s v="Trek Bicycles"/>
    <s v="Road"/>
    <s v="medium"/>
    <s v="medium"/>
    <n v="533.51"/>
    <n v="400.13"/>
    <d v="1991-01-21T00:00:00"/>
    <n v="133.38"/>
    <s v="Female"/>
    <n v="34"/>
    <d v="1977-09-29T00:00:00"/>
    <n v="45.012910054540839"/>
    <s v="Help Desk Technician"/>
    <s v="Property"/>
    <s v="High Net Worth"/>
    <s v="N"/>
    <s v="Yes"/>
    <n v="14"/>
    <m/>
  </r>
  <r>
    <n v="4669"/>
    <n v="29"/>
    <x v="1147"/>
    <n v="0"/>
    <d v="2017-12-30T00:00:00"/>
    <b v="0"/>
    <s v="Approved"/>
    <s v="WeareA2B"/>
    <s v="Standard"/>
    <s v="medium"/>
    <s v="medium"/>
    <n v="1065.03"/>
    <n v="230.09"/>
    <d v="2000-11-03T00:00:00"/>
    <n v="834.93999999999994"/>
    <s v="Female"/>
    <n v="31"/>
    <d v="1986-02-02T00:00:00"/>
    <n v="36.662225123351099"/>
    <s v="Junior Executive"/>
    <s v="Financial Services"/>
    <s v="High Net Worth"/>
    <s v="N"/>
    <s v="No"/>
    <n v="3"/>
    <m/>
  </r>
  <r>
    <n v="15159"/>
    <n v="64"/>
    <x v="1147"/>
    <n v="1"/>
    <d v="2017-12-29T00:00:00"/>
    <b v="1"/>
    <s v="Approved"/>
    <s v="Giant Bicycles"/>
    <s v="Standard"/>
    <s v="high"/>
    <s v="small"/>
    <n v="1977.36"/>
    <n v="1759.85"/>
    <d v="2011-08-24T00:00:00"/>
    <n v="217.51"/>
    <s v="Female"/>
    <n v="31"/>
    <d v="1986-02-02T00:00:00"/>
    <n v="36.662225123351099"/>
    <s v="Junior Executive"/>
    <s v="Financial Services"/>
    <s v="High Net Worth"/>
    <s v="N"/>
    <s v="No"/>
    <n v="3"/>
    <m/>
  </r>
  <r>
    <n v="513"/>
    <n v="0"/>
    <x v="1147"/>
    <n v="31"/>
    <d v="2017-11-29T00:00:00"/>
    <b v="0"/>
    <s v="Approved"/>
    <s v="Trek Bicycles"/>
    <s v="Road"/>
    <s v="medium"/>
    <s v="medium"/>
    <n v="533.51"/>
    <n v="400.13"/>
    <d v="2012-06-04T00:00:00"/>
    <n v="133.38"/>
    <s v="Female"/>
    <n v="31"/>
    <d v="1986-02-02T00:00:00"/>
    <n v="36.662225123351099"/>
    <s v="Junior Executive"/>
    <s v="Financial Services"/>
    <s v="High Net Worth"/>
    <s v="N"/>
    <s v="No"/>
    <n v="3"/>
    <m/>
  </r>
  <r>
    <n v="3258"/>
    <n v="64"/>
    <x v="1147"/>
    <n v="137"/>
    <d v="2017-08-15T00:00:00"/>
    <b v="0"/>
    <s v="Approved"/>
    <s v="Giant Bicycles"/>
    <s v="Standard"/>
    <s v="high"/>
    <s v="small"/>
    <n v="1977.36"/>
    <n v="1759.85"/>
    <d v="2011-08-24T00:00:00"/>
    <n v="217.51"/>
    <s v="Female"/>
    <n v="31"/>
    <d v="1986-02-02T00:00:00"/>
    <n v="36.662225123351099"/>
    <s v="Junior Executive"/>
    <s v="Financial Services"/>
    <s v="High Net Worth"/>
    <s v="N"/>
    <s v="No"/>
    <n v="3"/>
    <m/>
  </r>
  <r>
    <n v="10786"/>
    <n v="36"/>
    <x v="1147"/>
    <n v="257"/>
    <d v="2017-04-17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31"/>
    <d v="1986-02-02T00:00:00"/>
    <n v="36.662225123351099"/>
    <s v="Junior Executive"/>
    <s v="Financial Services"/>
    <s v="High Net Worth"/>
    <s v="N"/>
    <s v="No"/>
    <n v="3"/>
    <m/>
  </r>
  <r>
    <n v="10716"/>
    <n v="96"/>
    <x v="1147"/>
    <n v="306"/>
    <d v="2017-02-27T00:00:00"/>
    <b v="1"/>
    <s v="Approved"/>
    <s v="Giant Bicycles"/>
    <s v="Standard"/>
    <s v="medium"/>
    <s v="large"/>
    <n v="1635.3"/>
    <n v="993.66"/>
    <d v="2013-06-09T00:00:00"/>
    <n v="641.64"/>
    <s v="Female"/>
    <n v="31"/>
    <d v="1986-02-02T00:00:00"/>
    <n v="36.662225123351099"/>
    <s v="Junior Executive"/>
    <s v="Financial Services"/>
    <s v="High Net Worth"/>
    <s v="N"/>
    <s v="No"/>
    <n v="3"/>
    <m/>
  </r>
  <r>
    <n v="16868"/>
    <n v="83"/>
    <x v="1148"/>
    <n v="139"/>
    <d v="2017-08-13T00:00:00"/>
    <b v="1"/>
    <s v="Approved"/>
    <s v="Solex"/>
    <s v="Touring"/>
    <s v="medium"/>
    <s v="large"/>
    <n v="2083.94"/>
    <n v="675.03"/>
    <d v="1997-08-25T00:00:00"/>
    <n v="1408.91"/>
    <s v="Male"/>
    <n v="98"/>
    <d v="1962-05-20T00:00:00"/>
    <n v="60.385512794266866"/>
    <n v="0"/>
    <s v="Manufacturing"/>
    <s v="Mass Customer"/>
    <s v="N"/>
    <s v="Yes"/>
    <n v="8"/>
    <m/>
  </r>
  <r>
    <n v="17453"/>
    <n v="14"/>
    <x v="1148"/>
    <n v="272"/>
    <d v="2017-04-02T00:00:00"/>
    <b v="1"/>
    <s v="Approved"/>
    <s v="Trek Bicycles"/>
    <s v="Standard"/>
    <s v="medium"/>
    <s v="small"/>
    <n v="1386.84"/>
    <n v="1234.29"/>
    <d v="2013-03-12T00:00:00"/>
    <n v="152.54999999999995"/>
    <s v="Male"/>
    <n v="98"/>
    <d v="1962-05-20T00:00:00"/>
    <n v="60.385512794266866"/>
    <n v="0"/>
    <s v="Manufacturing"/>
    <s v="Mass Customer"/>
    <s v="N"/>
    <s v="Yes"/>
    <n v="8"/>
    <m/>
  </r>
  <r>
    <n v="9378"/>
    <n v="19"/>
    <x v="1148"/>
    <n v="273"/>
    <d v="2017-04-01T00:00:00"/>
    <b v="1"/>
    <s v="Approved"/>
    <s v="OHM Cycles"/>
    <s v="Road"/>
    <s v="high"/>
    <s v="large"/>
    <n v="12.01"/>
    <n v="7.21"/>
    <d v="2009-03-08T00:00:00"/>
    <n v="4.8"/>
    <s v="Male"/>
    <n v="98"/>
    <d v="1962-05-20T00:00:00"/>
    <n v="60.385512794266866"/>
    <n v="0"/>
    <s v="Manufacturing"/>
    <s v="Mass Customer"/>
    <s v="N"/>
    <s v="Yes"/>
    <n v="8"/>
    <m/>
  </r>
  <r>
    <n v="2046"/>
    <n v="8"/>
    <x v="1149"/>
    <n v="5"/>
    <d v="2017-12-25T00:00:00"/>
    <b v="0"/>
    <s v="Approved"/>
    <s v="Solex"/>
    <s v="Road"/>
    <s v="medium"/>
    <s v="small"/>
    <n v="1703.52"/>
    <n v="1516.13"/>
    <d v="2016-07-09T00:00:00"/>
    <n v="187.38999999999987"/>
    <s v="Male"/>
    <n v="27"/>
    <d v="1983-08-09T00:00:00"/>
    <n v="39.149896356227813"/>
    <s v="Nuclear Power Engineer"/>
    <s v="Manufacturing"/>
    <s v="Mass Customer"/>
    <s v="N"/>
    <s v="Yes"/>
    <n v="13"/>
    <m/>
  </r>
  <r>
    <n v="3484"/>
    <n v="35"/>
    <x v="1149"/>
    <n v="94"/>
    <d v="2017-09-27T00:00:00"/>
    <b v="1"/>
    <s v="Approved"/>
    <s v="Trek Bicycles"/>
    <s v="Standard"/>
    <s v="low"/>
    <s v="medium"/>
    <n v="1057.51"/>
    <n v="154.4"/>
    <d v="1999-07-20T00:00:00"/>
    <n v="903.11"/>
    <s v="Male"/>
    <n v="27"/>
    <d v="1983-08-09T00:00:00"/>
    <n v="39.149896356227813"/>
    <s v="Nuclear Power Engineer"/>
    <s v="Manufacturing"/>
    <s v="Mass Customer"/>
    <s v="N"/>
    <s v="Yes"/>
    <n v="13"/>
    <m/>
  </r>
  <r>
    <n v="10522"/>
    <n v="2"/>
    <x v="1149"/>
    <n v="184"/>
    <d v="2017-06-29T00:00:00"/>
    <b v="1"/>
    <s v="Approved"/>
    <s v="Solex"/>
    <s v="Standard"/>
    <s v="medium"/>
    <s v="medium"/>
    <n v="71.489999999999995"/>
    <n v="53.62"/>
    <d v="2011-04-16T00:00:00"/>
    <n v="17.869999999999997"/>
    <s v="Male"/>
    <n v="27"/>
    <d v="1983-08-09T00:00:00"/>
    <n v="39.149896356227813"/>
    <s v="Nuclear Power Engineer"/>
    <s v="Manufacturing"/>
    <s v="Mass Customer"/>
    <s v="N"/>
    <s v="Yes"/>
    <n v="13"/>
    <m/>
  </r>
  <r>
    <n v="9668"/>
    <n v="49"/>
    <x v="1149"/>
    <n v="192"/>
    <d v="2017-06-21T00:00:00"/>
    <b v="1"/>
    <s v="Approved"/>
    <s v="Trek Bicycles"/>
    <s v="Road"/>
    <s v="medium"/>
    <s v="medium"/>
    <n v="533.51"/>
    <n v="400.13"/>
    <d v="2012-06-04T00:00:00"/>
    <n v="133.38"/>
    <s v="Male"/>
    <n v="27"/>
    <d v="1983-08-09T00:00:00"/>
    <n v="39.149896356227813"/>
    <s v="Nuclear Power Engineer"/>
    <s v="Manufacturing"/>
    <s v="Mass Customer"/>
    <s v="N"/>
    <s v="Yes"/>
    <n v="13"/>
    <m/>
  </r>
  <r>
    <n v="18882"/>
    <n v="74"/>
    <x v="1149"/>
    <n v="209"/>
    <d v="2017-06-04T00:00:00"/>
    <b v="1"/>
    <s v="Approved"/>
    <s v="WeareA2B"/>
    <s v="Standard"/>
    <s v="medium"/>
    <s v="medium"/>
    <n v="1228.07"/>
    <n v="400.91"/>
    <d v="2014-10-10T00:00:00"/>
    <n v="827.15999999999985"/>
    <s v="Male"/>
    <n v="27"/>
    <d v="1983-08-09T00:00:00"/>
    <n v="39.149896356227813"/>
    <s v="Nuclear Power Engineer"/>
    <s v="Manufacturing"/>
    <s v="Mass Customer"/>
    <s v="N"/>
    <s v="Yes"/>
    <n v="13"/>
    <m/>
  </r>
  <r>
    <n v="17814"/>
    <n v="69"/>
    <x v="1149"/>
    <n v="228"/>
    <d v="2017-05-16T00:00:00"/>
    <b v="1"/>
    <s v="Approved"/>
    <s v="Giant Bicycles"/>
    <s v="Road"/>
    <s v="medium"/>
    <s v="medium"/>
    <n v="792.9"/>
    <n v="594.67999999999995"/>
    <d v="2015-04-11T00:00:00"/>
    <n v="198.22000000000003"/>
    <s v="Male"/>
    <n v="27"/>
    <d v="1983-08-09T00:00:00"/>
    <n v="39.149896356227813"/>
    <s v="Nuclear Power Engineer"/>
    <s v="Manufacturing"/>
    <s v="Mass Customer"/>
    <s v="N"/>
    <s v="Yes"/>
    <n v="13"/>
    <m/>
  </r>
  <r>
    <n v="6112"/>
    <n v="48"/>
    <x v="1150"/>
    <m/>
    <d v="2017-11-14T00:00:00"/>
    <m/>
    <s v="Approved"/>
    <s v="WeareA2B"/>
    <s v="Standard"/>
    <s v="medium"/>
    <s v="medium"/>
    <n v="1762.96"/>
    <n v="950.52"/>
    <n v="39915"/>
    <m/>
    <m/>
    <m/>
    <m/>
    <m/>
    <m/>
    <m/>
    <m/>
    <m/>
    <m/>
    <m/>
    <m/>
  </r>
  <r>
    <n v="8970"/>
    <n v="75"/>
    <x v="1149"/>
    <n v="246"/>
    <d v="2017-04-28T00:00:00"/>
    <b v="0"/>
    <s v="Approved"/>
    <s v="Giant Bicycles"/>
    <s v="Touring"/>
    <s v="medium"/>
    <s v="large"/>
    <n v="1873.97"/>
    <n v="863.95"/>
    <d v="2014-10-10T00:00:00"/>
    <n v="1010.02"/>
    <s v="Male"/>
    <n v="27"/>
    <d v="1983-08-09T00:00:00"/>
    <n v="39.149896356227813"/>
    <s v="Nuclear Power Engineer"/>
    <s v="Manufacturing"/>
    <s v="Mass Customer"/>
    <s v="N"/>
    <s v="Yes"/>
    <n v="13"/>
    <m/>
  </r>
  <r>
    <n v="10697"/>
    <n v="96"/>
    <x v="1149"/>
    <n v="349"/>
    <d v="2017-01-15T00:00:00"/>
    <b v="1"/>
    <s v="Approved"/>
    <s v="WeareA2B"/>
    <s v="Road"/>
    <s v="low"/>
    <s v="small"/>
    <n v="1172.78"/>
    <n v="1043.77"/>
    <d v="2016-03-29T00:00:00"/>
    <n v="129.01"/>
    <s v="Male"/>
    <n v="27"/>
    <d v="1983-08-09T00:00:00"/>
    <n v="39.149896356227813"/>
    <s v="Nuclear Power Engineer"/>
    <s v="Manufacturing"/>
    <s v="Mass Customer"/>
    <s v="N"/>
    <s v="Yes"/>
    <n v="13"/>
    <m/>
  </r>
  <r>
    <n v="17548"/>
    <n v="30"/>
    <x v="1151"/>
    <n v="206"/>
    <d v="2017-06-07T00:00:00"/>
    <b v="1"/>
    <s v="Approved"/>
    <s v="Solex"/>
    <s v="Standard"/>
    <s v="high"/>
    <s v="medium"/>
    <n v="748.17"/>
    <n v="448.9"/>
    <d v="1991-11-10T00:00:00"/>
    <n v="299.27"/>
    <s v="Female"/>
    <n v="30"/>
    <d v="1988-06-08T00:00:00"/>
    <n v="34.314279917554536"/>
    <s v="Data Coordiator"/>
    <s v="Manufacturing"/>
    <s v="Mass Customer"/>
    <s v="N"/>
    <s v="No"/>
    <n v="12"/>
    <m/>
  </r>
  <r>
    <n v="7510"/>
    <n v="50"/>
    <x v="1151"/>
    <n v="244"/>
    <d v="2017-04-30T00:00:00"/>
    <b v="1"/>
    <s v="Approved"/>
    <s v="WeareA2B"/>
    <s v="Standard"/>
    <s v="medium"/>
    <s v="small"/>
    <n v="175.89"/>
    <n v="131.91999999999999"/>
    <d v="2003-02-16T00:00:00"/>
    <n v="43.97"/>
    <s v="Female"/>
    <n v="30"/>
    <d v="1988-06-08T00:00:00"/>
    <n v="34.314279917554536"/>
    <s v="Data Coordiator"/>
    <s v="Manufacturing"/>
    <s v="Mass Customer"/>
    <s v="N"/>
    <s v="No"/>
    <n v="12"/>
    <m/>
  </r>
  <r>
    <n v="15064"/>
    <n v="67"/>
    <x v="1152"/>
    <n v="24"/>
    <d v="2017-12-06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96"/>
    <d v="1966-12-18T00:00:00"/>
    <n v="55.801951150748359"/>
    <s v="Software Test Engineer IV"/>
    <s v="Manufacturing"/>
    <s v="Affluent Customer"/>
    <s v="N"/>
    <s v="No"/>
    <n v="6"/>
    <m/>
  </r>
  <r>
    <n v="15673"/>
    <n v="76"/>
    <x v="1152"/>
    <n v="112"/>
    <d v="2017-09-09T00:00:00"/>
    <b v="1"/>
    <s v="Approved"/>
    <s v="WeareA2B"/>
    <s v="Standard"/>
    <s v="low"/>
    <s v="medium"/>
    <n v="642.30999999999995"/>
    <n v="513.85"/>
    <d v="2014-10-10T00:00:00"/>
    <n v="128.45999999999992"/>
    <s v="Male"/>
    <n v="96"/>
    <d v="1966-12-18T00:00:00"/>
    <n v="55.801951150748359"/>
    <s v="Software Test Engineer IV"/>
    <s v="Manufacturing"/>
    <s v="Affluent Customer"/>
    <s v="N"/>
    <s v="No"/>
    <n v="6"/>
    <m/>
  </r>
  <r>
    <n v="16305"/>
    <n v="62"/>
    <x v="1152"/>
    <n v="190"/>
    <d v="2017-06-23T00:00:00"/>
    <b v="1"/>
    <s v="Approved"/>
    <s v="Solex"/>
    <s v="Standard"/>
    <s v="medium"/>
    <s v="medium"/>
    <n v="478.16"/>
    <n v="298.72000000000003"/>
    <d v="1993-06-23T00:00:00"/>
    <n v="179.44"/>
    <s v="Male"/>
    <n v="96"/>
    <d v="1966-12-18T00:00:00"/>
    <n v="55.801951150748359"/>
    <s v="Software Test Engineer IV"/>
    <s v="Manufacturing"/>
    <s v="Affluent Customer"/>
    <s v="N"/>
    <s v="No"/>
    <n v="6"/>
    <m/>
  </r>
  <r>
    <n v="17868"/>
    <n v="83"/>
    <x v="1152"/>
    <n v="195"/>
    <d v="2017-06-18T00:00:00"/>
    <b v="1"/>
    <s v="Approved"/>
    <s v="Solex"/>
    <s v="Touring"/>
    <s v="medium"/>
    <s v="large"/>
    <n v="2083.94"/>
    <n v="675.03"/>
    <d v="2013-09-16T00:00:00"/>
    <n v="1408.91"/>
    <s v="Male"/>
    <n v="96"/>
    <d v="1966-12-18T00:00:00"/>
    <n v="55.801951150748359"/>
    <s v="Software Test Engineer IV"/>
    <s v="Manufacturing"/>
    <s v="Affluent Customer"/>
    <s v="N"/>
    <s v="No"/>
    <n v="6"/>
    <m/>
  </r>
  <r>
    <n v="3510"/>
    <n v="83"/>
    <x v="1152"/>
    <n v="265"/>
    <d v="2017-04-09T00:00:00"/>
    <b v="0"/>
    <s v="Approved"/>
    <s v="Solex"/>
    <s v="Touring"/>
    <s v="medium"/>
    <s v="large"/>
    <n v="2083.94"/>
    <n v="675.03"/>
    <d v="2013-09-16T00:00:00"/>
    <n v="1408.91"/>
    <s v="Male"/>
    <n v="96"/>
    <d v="1966-12-18T00:00:00"/>
    <n v="55.801951150748359"/>
    <s v="Software Test Engineer IV"/>
    <s v="Manufacturing"/>
    <s v="Affluent Customer"/>
    <s v="N"/>
    <s v="No"/>
    <n v="6"/>
    <m/>
  </r>
  <r>
    <n v="3704"/>
    <n v="15"/>
    <x v="1152"/>
    <n v="283"/>
    <d v="2017-03-22T00:00:00"/>
    <b v="0"/>
    <s v="Approved"/>
    <s v="Norco Bicycles"/>
    <s v="Standard"/>
    <s v="low"/>
    <s v="medium"/>
    <n v="958.74"/>
    <n v="748.9"/>
    <d v="2005-12-07T00:00:00"/>
    <n v="209.84000000000003"/>
    <s v="Male"/>
    <n v="96"/>
    <d v="1966-12-18T00:00:00"/>
    <n v="55.801951150748359"/>
    <s v="Software Test Engineer IV"/>
    <s v="Manufacturing"/>
    <s v="Affluent Customer"/>
    <s v="N"/>
    <s v="No"/>
    <n v="6"/>
    <m/>
  </r>
  <r>
    <n v="6406"/>
    <n v="4"/>
    <x v="1152"/>
    <n v="361"/>
    <d v="2017-01-03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96"/>
    <d v="1966-12-18T00:00:00"/>
    <n v="55.801951150748359"/>
    <s v="Software Test Engineer IV"/>
    <s v="Manufacturing"/>
    <s v="Affluent Customer"/>
    <s v="N"/>
    <s v="No"/>
    <n v="6"/>
    <m/>
  </r>
  <r>
    <n v="11615"/>
    <n v="67"/>
    <x v="960"/>
    <n v="112"/>
    <d v="2017-09-09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73"/>
    <d v="1969-04-06T00:00:00"/>
    <n v="53.500581287417546"/>
    <s v="Registered Nurse"/>
    <s v="Health"/>
    <s v="Mass Customer"/>
    <s v="N"/>
    <s v="No"/>
    <n v="5"/>
    <m/>
  </r>
  <r>
    <n v="1685"/>
    <n v="73"/>
    <x v="960"/>
    <n v="205"/>
    <d v="2017-06-08T00:00:00"/>
    <b v="0"/>
    <s v="Approved"/>
    <s v="Solex"/>
    <s v="Standard"/>
    <s v="medium"/>
    <s v="medium"/>
    <n v="1945.43"/>
    <n v="333.18"/>
    <d v="2002-08-31T00:00:00"/>
    <n v="1612.25"/>
    <s v="Female"/>
    <n v="73"/>
    <d v="1969-04-06T00:00:00"/>
    <n v="53.500581287417546"/>
    <s v="Registered Nurse"/>
    <s v="Health"/>
    <s v="Mass Customer"/>
    <s v="N"/>
    <s v="No"/>
    <n v="5"/>
    <m/>
  </r>
  <r>
    <n v="128"/>
    <n v="25"/>
    <x v="960"/>
    <n v="307"/>
    <d v="2017-02-26T00:00:00"/>
    <b v="0"/>
    <s v="Approved"/>
    <s v="Giant Bicycles"/>
    <s v="Road"/>
    <s v="medium"/>
    <s v="medium"/>
    <n v="1538.99"/>
    <n v="829.65"/>
    <d v="2016-02-04T00:00:00"/>
    <n v="709.34"/>
    <s v="Female"/>
    <n v="73"/>
    <d v="1969-04-06T00:00:00"/>
    <n v="53.500581287417546"/>
    <s v="Registered Nurse"/>
    <s v="Health"/>
    <s v="Mass Customer"/>
    <s v="N"/>
    <s v="No"/>
    <n v="5"/>
    <m/>
  </r>
  <r>
    <n v="4105"/>
    <n v="13"/>
    <x v="1153"/>
    <n v="116"/>
    <d v="2017-09-05T00:00:00"/>
    <b v="1"/>
    <s v="Approved"/>
    <s v="Solex"/>
    <s v="Standard"/>
    <s v="medium"/>
    <s v="medium"/>
    <n v="1163.8900000000001"/>
    <n v="589.27"/>
    <d v="1996-11-09T00:00:00"/>
    <n v="574.62000000000012"/>
    <s v="Female"/>
    <n v="37"/>
    <d v="1987-10-24T00:00:00"/>
    <n v="34.938937452118225"/>
    <s v="Research Assistant IV"/>
    <s v="Retail"/>
    <s v="Affluent Customer"/>
    <s v="N"/>
    <s v="Yes"/>
    <n v="4"/>
    <m/>
  </r>
  <r>
    <n v="7304"/>
    <n v="18"/>
    <x v="1153"/>
    <n v="284"/>
    <d v="2017-03-21T00:00:00"/>
    <b v="0"/>
    <s v="Approved"/>
    <s v="Solex"/>
    <s v="Standard"/>
    <s v="medium"/>
    <s v="medium"/>
    <n v="575.27"/>
    <n v="431.45"/>
    <d v="1996-04-05T00:00:00"/>
    <n v="143.82"/>
    <s v="Female"/>
    <n v="37"/>
    <d v="1987-10-24T00:00:00"/>
    <n v="34.938937452118225"/>
    <s v="Research Assistant IV"/>
    <s v="Retail"/>
    <s v="Affluent Customer"/>
    <s v="N"/>
    <s v="Yes"/>
    <n v="4"/>
    <m/>
  </r>
  <r>
    <n v="15932"/>
    <n v="95"/>
    <x v="1153"/>
    <n v="351"/>
    <d v="2017-01-13T00:00:00"/>
    <b v="1"/>
    <s v="Approved"/>
    <s v="Giant Bicycles"/>
    <s v="Standard"/>
    <s v="medium"/>
    <s v="large"/>
    <n v="569.55999999999995"/>
    <n v="528.42999999999995"/>
    <d v="1994-08-10T00:00:00"/>
    <n v="41.129999999999995"/>
    <s v="Female"/>
    <n v="37"/>
    <d v="1987-10-24T00:00:00"/>
    <n v="34.938937452118225"/>
    <s v="Research Assistant IV"/>
    <s v="Retail"/>
    <s v="Affluent Customer"/>
    <s v="N"/>
    <s v="Yes"/>
    <n v="4"/>
    <m/>
  </r>
  <r>
    <n v="599"/>
    <n v="45"/>
    <x v="1154"/>
    <n v="22"/>
    <d v="2017-12-08T00:00:00"/>
    <b v="1"/>
    <s v="Approved"/>
    <s v="Trek Bicycles"/>
    <s v="Road"/>
    <s v="low"/>
    <s v="medium"/>
    <n v="980.37"/>
    <n v="234.43"/>
    <d v="2004-08-17T00:00:00"/>
    <n v="745.94"/>
    <s v="Female"/>
    <n v="68"/>
    <d v="1968-02-16T00:00:00"/>
    <n v="54.637567588787412"/>
    <s v="Account Representative III"/>
    <s v="Entertainment"/>
    <s v="High Net Worth"/>
    <s v="N"/>
    <s v="Yes"/>
    <n v="6"/>
    <m/>
  </r>
  <r>
    <n v="12515"/>
    <n v="80"/>
    <x v="1154"/>
    <n v="148"/>
    <d v="2017-08-04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68"/>
    <d v="1968-02-16T00:00:00"/>
    <n v="54.637567588787412"/>
    <s v="Account Representative III"/>
    <s v="Entertainment"/>
    <s v="High Net Worth"/>
    <s v="N"/>
    <s v="Yes"/>
    <n v="6"/>
    <m/>
  </r>
  <r>
    <n v="906"/>
    <n v="60"/>
    <x v="1155"/>
    <n v="187"/>
    <d v="2017-06-26T00:00:00"/>
    <b v="1"/>
    <s v="Approved"/>
    <s v="Giant Bicycles"/>
    <s v="Standard"/>
    <s v="high"/>
    <s v="small"/>
    <n v="1977.36"/>
    <n v="1759.85"/>
    <d v="2005-10-22T00:00:00"/>
    <n v="217.51"/>
    <s v="Female"/>
    <n v="88"/>
    <d v="1961-11-23T00:00:00"/>
    <n v="60.873184027460688"/>
    <s v="Associate Professor"/>
    <s v="Argiculture"/>
    <s v="Affluent Customer"/>
    <s v="N"/>
    <s v="Yes"/>
    <n v="13"/>
    <m/>
  </r>
  <r>
    <n v="12724"/>
    <n v="65"/>
    <x v="1155"/>
    <n v="212"/>
    <d v="2017-06-01T00:00:00"/>
    <b v="0"/>
    <s v="Approved"/>
    <s v="WeareA2B"/>
    <s v="Standard"/>
    <s v="medium"/>
    <s v="medium"/>
    <n v="1807.45"/>
    <n v="778.69"/>
    <d v="2015-04-11T00:00:00"/>
    <n v="1028.76"/>
    <s v="Female"/>
    <n v="88"/>
    <d v="1961-11-23T00:00:00"/>
    <n v="60.873184027460688"/>
    <s v="Associate Professor"/>
    <s v="Argiculture"/>
    <s v="Affluent Customer"/>
    <s v="N"/>
    <s v="Yes"/>
    <n v="13"/>
    <m/>
  </r>
  <r>
    <n v="12047"/>
    <n v="33"/>
    <x v="1155"/>
    <n v="229"/>
    <d v="2017-05-15T00:00:00"/>
    <b v="1"/>
    <s v="Approved"/>
    <s v="Giant Bicycles"/>
    <s v="Standard"/>
    <s v="medium"/>
    <s v="small"/>
    <n v="1311.44"/>
    <n v="1167.18"/>
    <d v="2010-06-07T00:00:00"/>
    <n v="144.26"/>
    <s v="Female"/>
    <n v="88"/>
    <d v="1961-11-23T00:00:00"/>
    <n v="60.873184027460688"/>
    <s v="Associate Professor"/>
    <s v="Argiculture"/>
    <s v="Affluent Customer"/>
    <s v="N"/>
    <s v="Yes"/>
    <n v="13"/>
    <m/>
  </r>
  <r>
    <n v="4720"/>
    <n v="8"/>
    <x v="1155"/>
    <n v="318"/>
    <d v="2017-02-15T00:00:00"/>
    <b v="1"/>
    <s v="Approved"/>
    <s v="Solex"/>
    <s v="Road"/>
    <s v="medium"/>
    <s v="small"/>
    <n v="1703.52"/>
    <n v="1516.13"/>
    <d v="2016-07-09T00:00:00"/>
    <n v="187.38999999999987"/>
    <s v="Female"/>
    <n v="88"/>
    <d v="1961-11-23T00:00:00"/>
    <n v="60.873184027460688"/>
    <s v="Associate Professor"/>
    <s v="Argiculture"/>
    <s v="Affluent Customer"/>
    <s v="N"/>
    <s v="Yes"/>
    <n v="13"/>
    <m/>
  </r>
  <r>
    <n v="829"/>
    <n v="1"/>
    <x v="1155"/>
    <n v="329"/>
    <d v="2017-02-04T00:00:00"/>
    <b v="0"/>
    <s v="Approved"/>
    <s v="Giant Bicycles"/>
    <s v="Standard"/>
    <s v="medium"/>
    <s v="medium"/>
    <n v="1403.5"/>
    <n v="954.82"/>
    <d v="2012-12-02T00:00:00"/>
    <n v="448.67999999999995"/>
    <s v="Female"/>
    <n v="88"/>
    <d v="1961-11-23T00:00:00"/>
    <n v="60.873184027460688"/>
    <s v="Associate Professor"/>
    <s v="Argiculture"/>
    <s v="Affluent Customer"/>
    <s v="N"/>
    <s v="Yes"/>
    <n v="13"/>
    <m/>
  </r>
  <r>
    <n v="6825"/>
    <n v="1"/>
    <x v="1155"/>
    <n v="350"/>
    <d v="2017-01-14T00:00:00"/>
    <b v="0"/>
    <s v="Approved"/>
    <s v="Giant Bicycles"/>
    <s v="Standard"/>
    <s v="medium"/>
    <s v="medium"/>
    <n v="1403.5"/>
    <n v="954.82"/>
    <d v="1991-11-07T00:00:00"/>
    <n v="448.67999999999995"/>
    <s v="Female"/>
    <n v="88"/>
    <d v="1961-11-23T00:00:00"/>
    <n v="60.873184027460688"/>
    <s v="Associate Professor"/>
    <s v="Argiculture"/>
    <s v="Affluent Customer"/>
    <s v="N"/>
    <s v="Yes"/>
    <n v="13"/>
    <m/>
  </r>
  <r>
    <n v="6138"/>
    <n v="0"/>
    <x v="1156"/>
    <m/>
    <d v="2017-01-17T00:00:00"/>
    <b v="0"/>
    <s v="Approved"/>
    <m/>
    <m/>
    <m/>
    <m/>
    <n v="1281.5999999999999"/>
    <m/>
    <m/>
    <m/>
    <m/>
    <m/>
    <m/>
    <m/>
    <m/>
    <m/>
    <m/>
    <m/>
    <m/>
    <m/>
    <m/>
  </r>
  <r>
    <n v="3783"/>
    <n v="27"/>
    <x v="1157"/>
    <n v="24"/>
    <d v="2017-12-06T00:00:00"/>
    <b v="1"/>
    <s v="Approved"/>
    <s v="Trek Bicycles"/>
    <s v="Standard"/>
    <s v="medium"/>
    <s v="medium"/>
    <n v="499.53"/>
    <n v="388.72"/>
    <d v="1999-06-23T00:00:00"/>
    <n v="110.80999999999995"/>
    <s v="Male"/>
    <n v="34"/>
    <d v="1988-11-07T00:00:00"/>
    <n v="33.897841561390152"/>
    <s v="Speech Pathologist"/>
    <s v="Financial Services"/>
    <s v="Mass Customer"/>
    <s v="N"/>
    <s v="No"/>
    <n v="19"/>
    <m/>
  </r>
  <r>
    <n v="2722"/>
    <n v="49"/>
    <x v="1157"/>
    <n v="25"/>
    <d v="2017-12-05T00:00:00"/>
    <b v="1"/>
    <s v="Approved"/>
    <s v="Trek Bicycles"/>
    <s v="Road"/>
    <s v="medium"/>
    <s v="medium"/>
    <n v="533.51"/>
    <n v="400.13"/>
    <d v="2012-06-04T00:00:00"/>
    <n v="133.38"/>
    <s v="Male"/>
    <n v="34"/>
    <d v="1988-11-07T00:00:00"/>
    <n v="33.897841561390152"/>
    <s v="Speech Pathologist"/>
    <s v="Financial Services"/>
    <s v="Mass Customer"/>
    <s v="N"/>
    <s v="No"/>
    <n v="19"/>
    <m/>
  </r>
  <r>
    <n v="9163"/>
    <n v="2"/>
    <x v="1157"/>
    <n v="28"/>
    <d v="2017-12-02T00:00:00"/>
    <b v="1"/>
    <s v="Approved"/>
    <s v="Solex"/>
    <s v="Standard"/>
    <s v="medium"/>
    <s v="medium"/>
    <n v="71.489999999999995"/>
    <n v="53.62"/>
    <d v="2012-12-02T00:00:00"/>
    <n v="17.869999999999997"/>
    <s v="Male"/>
    <n v="34"/>
    <d v="1988-11-07T00:00:00"/>
    <n v="33.897841561390152"/>
    <s v="Speech Pathologist"/>
    <s v="Financial Services"/>
    <s v="Mass Customer"/>
    <s v="N"/>
    <s v="No"/>
    <n v="19"/>
    <m/>
  </r>
  <r>
    <n v="2754"/>
    <n v="33"/>
    <x v="1157"/>
    <n v="138"/>
    <d v="2017-08-14T00:00:00"/>
    <b v="1"/>
    <s v="Approved"/>
    <s v="Giant Bicycles"/>
    <s v="Standard"/>
    <s v="medium"/>
    <s v="small"/>
    <n v="1311.44"/>
    <n v="1167.18"/>
    <d v="1992-10-11T00:00:00"/>
    <n v="144.26"/>
    <s v="Male"/>
    <n v="34"/>
    <d v="1988-11-07T00:00:00"/>
    <n v="33.897841561390152"/>
    <s v="Speech Pathologist"/>
    <s v="Financial Services"/>
    <s v="Mass Customer"/>
    <s v="N"/>
    <s v="No"/>
    <n v="19"/>
    <m/>
  </r>
  <r>
    <n v="12240"/>
    <n v="95"/>
    <x v="1157"/>
    <n v="186"/>
    <d v="2017-06-27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34"/>
    <d v="1988-11-07T00:00:00"/>
    <n v="33.897841561390152"/>
    <s v="Speech Pathologist"/>
    <s v="Financial Services"/>
    <s v="Mass Customer"/>
    <s v="N"/>
    <s v="No"/>
    <n v="19"/>
    <m/>
  </r>
  <r>
    <n v="16214"/>
    <n v="21"/>
    <x v="1157"/>
    <n v="282"/>
    <d v="2017-03-23T00:00:00"/>
    <b v="0"/>
    <s v="Approved"/>
    <s v="Solex"/>
    <s v="Standard"/>
    <s v="medium"/>
    <s v="large"/>
    <n v="1071.23"/>
    <n v="380.74"/>
    <d v="1996-04-05T00:00:00"/>
    <n v="690.49"/>
    <s v="Male"/>
    <n v="34"/>
    <d v="1988-11-07T00:00:00"/>
    <n v="33.897841561390152"/>
    <s v="Speech Pathologist"/>
    <s v="Financial Services"/>
    <s v="Mass Customer"/>
    <s v="N"/>
    <s v="No"/>
    <n v="19"/>
    <m/>
  </r>
  <r>
    <n v="16333"/>
    <n v="63"/>
    <x v="1158"/>
    <n v="2"/>
    <d v="2017-12-28T00:00:00"/>
    <b v="1"/>
    <s v="Approved"/>
    <s v="Solex"/>
    <s v="Standard"/>
    <s v="medium"/>
    <s v="medium"/>
    <n v="1483.2"/>
    <n v="99.59"/>
    <d v="1998-12-17T00:00:00"/>
    <n v="1383.6100000000001"/>
    <s v="Female"/>
    <n v="32"/>
    <d v="1975-09-28T00:00:00"/>
    <n v="47.01838950691274"/>
    <s v="Junior Executive"/>
    <s v="n/a"/>
    <s v="Mass Customer"/>
    <s v="N"/>
    <s v="No"/>
    <n v="14"/>
    <m/>
  </r>
  <r>
    <n v="17949"/>
    <n v="55"/>
    <x v="1158"/>
    <n v="70"/>
    <d v="2017-10-21T00:00:00"/>
    <b v="1"/>
    <s v="Approved"/>
    <s v="Trek Bicycles"/>
    <s v="Road"/>
    <s v="medium"/>
    <s v="large"/>
    <n v="1894.19"/>
    <n v="598.76"/>
    <d v="2003-07-21T00:00:00"/>
    <n v="1295.43"/>
    <s v="Female"/>
    <n v="32"/>
    <d v="1975-09-28T00:00:00"/>
    <n v="47.01838950691274"/>
    <s v="Junior Executive"/>
    <s v="n/a"/>
    <s v="Mass Customer"/>
    <s v="N"/>
    <s v="No"/>
    <n v="14"/>
    <m/>
  </r>
  <r>
    <n v="14708"/>
    <n v="82"/>
    <x v="1158"/>
    <n v="130"/>
    <d v="2017-08-22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32"/>
    <d v="1975-09-28T00:00:00"/>
    <n v="47.01838950691274"/>
    <s v="Junior Executive"/>
    <s v="n/a"/>
    <s v="Mass Customer"/>
    <s v="N"/>
    <s v="No"/>
    <n v="14"/>
    <m/>
  </r>
  <r>
    <n v="6148"/>
    <n v="42"/>
    <x v="235"/>
    <m/>
    <d v="2017-03-26T00:00:00"/>
    <m/>
    <s v="Approved"/>
    <s v="OHM Cycles"/>
    <s v="Road"/>
    <s v="medium"/>
    <s v="small"/>
    <n v="1810"/>
    <n v="1610.9"/>
    <n v="39526"/>
    <m/>
    <m/>
    <m/>
    <m/>
    <m/>
    <m/>
    <m/>
    <m/>
    <m/>
    <m/>
    <m/>
    <m/>
  </r>
  <r>
    <n v="4748"/>
    <n v="38"/>
    <x v="1158"/>
    <n v="253"/>
    <d v="2017-04-21T00:00:00"/>
    <b v="1"/>
    <s v="Approved"/>
    <s v="Solex"/>
    <s v="Standard"/>
    <s v="medium"/>
    <s v="medium"/>
    <n v="1577.53"/>
    <n v="826.51"/>
    <d v="2011-03-16T00:00:00"/>
    <n v="751.02"/>
    <s v="Female"/>
    <n v="32"/>
    <d v="1975-09-28T00:00:00"/>
    <n v="47.01838950691274"/>
    <s v="Junior Executive"/>
    <s v="n/a"/>
    <s v="Mass Customer"/>
    <s v="N"/>
    <s v="No"/>
    <n v="14"/>
    <m/>
  </r>
  <r>
    <n v="4453"/>
    <n v="52"/>
    <x v="1158"/>
    <n v="259"/>
    <d v="2017-04-15T00:00:00"/>
    <b v="1"/>
    <s v="Approved"/>
    <s v="OHM Cycles"/>
    <s v="Road"/>
    <s v="medium"/>
    <s v="medium"/>
    <n v="1280.28"/>
    <n v="829.51"/>
    <d v="2001-11-25T00:00:00"/>
    <n v="450.77"/>
    <s v="Female"/>
    <n v="32"/>
    <d v="1975-09-28T00:00:00"/>
    <n v="47.01838950691274"/>
    <s v="Junior Executive"/>
    <s v="n/a"/>
    <s v="Mass Customer"/>
    <s v="N"/>
    <s v="No"/>
    <n v="14"/>
    <m/>
  </r>
  <r>
    <n v="18660"/>
    <n v="86"/>
    <x v="1158"/>
    <n v="291"/>
    <d v="2017-03-14T00:00:00"/>
    <b v="1"/>
    <s v="Approved"/>
    <s v="OHM Cycles"/>
    <s v="Standard"/>
    <s v="medium"/>
    <s v="medium"/>
    <n v="235.63"/>
    <n v="125.07"/>
    <d v="2004-08-07T00:00:00"/>
    <n v="110.56"/>
    <s v="Female"/>
    <n v="32"/>
    <d v="1975-09-28T00:00:00"/>
    <n v="47.01838950691274"/>
    <s v="Junior Executive"/>
    <s v="n/a"/>
    <s v="Mass Customer"/>
    <s v="N"/>
    <s v="No"/>
    <n v="14"/>
    <m/>
  </r>
  <r>
    <n v="7434"/>
    <n v="19"/>
    <x v="1159"/>
    <n v="46"/>
    <d v="2017-11-14T00:00:00"/>
    <b v="0"/>
    <s v="Approved"/>
    <s v="OHM Cycles"/>
    <s v="Road"/>
    <s v="high"/>
    <s v="large"/>
    <n v="12.01"/>
    <n v="7.21"/>
    <d v="1993-10-02T00:00:00"/>
    <n v="4.8"/>
    <s v="Male"/>
    <n v="22"/>
    <d v="1987-03-01T00:00:00"/>
    <n v="35.588252520294262"/>
    <s v="Actuary"/>
    <s v="Financial Services"/>
    <s v="Affluent Customer"/>
    <s v="N"/>
    <s v="Yes"/>
    <n v="13"/>
    <m/>
  </r>
  <r>
    <n v="6497"/>
    <n v="81"/>
    <x v="1159"/>
    <n v="87"/>
    <d v="2017-10-04T00:00:00"/>
    <b v="1"/>
    <s v="Approved"/>
    <s v="Norco Bicycles"/>
    <s v="Standard"/>
    <s v="medium"/>
    <s v="small"/>
    <n v="586.45000000000005"/>
    <n v="521.94000000000005"/>
    <d v="2015-08-02T00:00:00"/>
    <n v="64.509999999999991"/>
    <s v="Male"/>
    <n v="22"/>
    <d v="1987-03-01T00:00:00"/>
    <n v="35.588252520294262"/>
    <s v="Actuary"/>
    <s v="Financial Services"/>
    <s v="Affluent Customer"/>
    <s v="N"/>
    <s v="Yes"/>
    <n v="13"/>
    <m/>
  </r>
  <r>
    <n v="12064"/>
    <n v="53"/>
    <x v="1159"/>
    <n v="123"/>
    <d v="2017-08-29T00:00:00"/>
    <b v="1"/>
    <s v="Approved"/>
    <s v="OHM Cycles"/>
    <s v="Standard"/>
    <s v="medium"/>
    <s v="medium"/>
    <n v="795.34"/>
    <n v="101.58"/>
    <d v="2009-04-12T00:00:00"/>
    <n v="693.76"/>
    <s v="Male"/>
    <n v="22"/>
    <d v="1987-03-01T00:00:00"/>
    <n v="35.588252520294262"/>
    <s v="Actuary"/>
    <s v="Financial Services"/>
    <s v="Affluent Customer"/>
    <s v="N"/>
    <s v="Yes"/>
    <n v="13"/>
    <m/>
  </r>
  <r>
    <n v="17572"/>
    <n v="25"/>
    <x v="1159"/>
    <n v="128"/>
    <d v="2017-08-24T00:00:00"/>
    <b v="0"/>
    <s v="Approved"/>
    <s v="Giant Bicycles"/>
    <s v="Road"/>
    <s v="medium"/>
    <s v="medium"/>
    <n v="1538.99"/>
    <n v="829.65"/>
    <d v="1993-05-26T00:00:00"/>
    <n v="709.34"/>
    <s v="Male"/>
    <n v="22"/>
    <d v="1987-03-01T00:00:00"/>
    <n v="35.588252520294262"/>
    <s v="Actuary"/>
    <s v="Financial Services"/>
    <s v="Affluent Customer"/>
    <s v="N"/>
    <s v="Yes"/>
    <n v="13"/>
    <m/>
  </r>
  <r>
    <n v="8749"/>
    <n v="35"/>
    <x v="1159"/>
    <n v="203"/>
    <d v="2017-06-10T00:00:00"/>
    <b v="1"/>
    <s v="Approved"/>
    <s v="Trek Bicycles"/>
    <s v="Standard"/>
    <s v="low"/>
    <s v="medium"/>
    <n v="1057.51"/>
    <n v="154.4"/>
    <d v="2011-03-16T00:00:00"/>
    <n v="903.11"/>
    <s v="Male"/>
    <n v="22"/>
    <d v="1987-03-01T00:00:00"/>
    <n v="35.588252520294262"/>
    <s v="Actuary"/>
    <s v="Financial Services"/>
    <s v="Affluent Customer"/>
    <s v="N"/>
    <s v="Yes"/>
    <n v="13"/>
    <m/>
  </r>
  <r>
    <n v="1502"/>
    <n v="71"/>
    <x v="1159"/>
    <n v="250"/>
    <d v="2017-04-24T00:00:00"/>
    <b v="1"/>
    <s v="Approved"/>
    <s v="Solex"/>
    <s v="Standard"/>
    <s v="high"/>
    <s v="large"/>
    <n v="1842.92"/>
    <n v="1105.75"/>
    <d v="2011-01-10T00:00:00"/>
    <n v="737.17000000000007"/>
    <s v="Male"/>
    <n v="22"/>
    <d v="1987-03-01T00:00:00"/>
    <n v="35.588252520294262"/>
    <s v="Actuary"/>
    <s v="Financial Services"/>
    <s v="Affluent Customer"/>
    <s v="N"/>
    <s v="Yes"/>
    <n v="13"/>
    <m/>
  </r>
  <r>
    <n v="9714"/>
    <n v="42"/>
    <x v="1160"/>
    <n v="139"/>
    <d v="2017-08-13T00:00:00"/>
    <b v="0"/>
    <s v="Approved"/>
    <s v="OHM Cycles"/>
    <s v="Road"/>
    <s v="medium"/>
    <s v="small"/>
    <n v="1810"/>
    <n v="1610.9"/>
    <d v="2008-03-19T00:00:00"/>
    <n v="199.09999999999991"/>
    <s v="Male"/>
    <n v="3"/>
    <d v="1977-06-13T00:00:00"/>
    <n v="45.308800465816851"/>
    <s v="Librarian"/>
    <s v="Entertainment"/>
    <s v="Affluent Customer"/>
    <s v="N"/>
    <s v="Yes"/>
    <n v="8"/>
    <m/>
  </r>
  <r>
    <n v="4643"/>
    <n v="75"/>
    <x v="1160"/>
    <n v="207"/>
    <d v="2017-06-06T00:00:00"/>
    <b v="1"/>
    <s v="Approved"/>
    <s v="Giant Bicycles"/>
    <s v="Touring"/>
    <s v="medium"/>
    <s v="large"/>
    <n v="1873.97"/>
    <n v="863.95"/>
    <d v="2015-08-10T00:00:00"/>
    <n v="1010.02"/>
    <s v="Male"/>
    <n v="3"/>
    <d v="1977-06-13T00:00:00"/>
    <n v="45.308800465816851"/>
    <s v="Librarian"/>
    <s v="Entertainment"/>
    <s v="Affluent Customer"/>
    <s v="N"/>
    <s v="Yes"/>
    <n v="8"/>
    <m/>
  </r>
  <r>
    <n v="12663"/>
    <n v="47"/>
    <x v="1160"/>
    <n v="222"/>
    <d v="2017-05-22T00:00:00"/>
    <b v="1"/>
    <s v="Approved"/>
    <s v="Trek Bicycles"/>
    <s v="Road"/>
    <s v="low"/>
    <s v="small"/>
    <n v="1720.7"/>
    <n v="1531.42"/>
    <d v="1997-02-09T00:00:00"/>
    <n v="189.27999999999997"/>
    <s v="Male"/>
    <n v="3"/>
    <d v="1977-06-13T00:00:00"/>
    <n v="45.308800465816851"/>
    <s v="Librarian"/>
    <s v="Entertainment"/>
    <s v="Affluent Customer"/>
    <s v="N"/>
    <s v="Yes"/>
    <n v="8"/>
    <m/>
  </r>
  <r>
    <n v="11510"/>
    <n v="12"/>
    <x v="1161"/>
    <n v="79"/>
    <d v="2017-10-12T00:00:00"/>
    <b v="1"/>
    <s v="Approved"/>
    <s v="WeareA2B"/>
    <s v="Standard"/>
    <s v="medium"/>
    <s v="medium"/>
    <n v="1231.1500000000001"/>
    <n v="161.6"/>
    <d v="2004-08-17T00:00:00"/>
    <n v="1069.5500000000002"/>
    <s v="Male"/>
    <n v="8"/>
    <d v="1962-06-27T00:00:00"/>
    <n v="60.281403205225764"/>
    <s v="Quality Engineer"/>
    <s v="Financial Services"/>
    <s v="Mass Customer"/>
    <s v="N"/>
    <s v="Yes"/>
    <n v="8"/>
    <m/>
  </r>
  <r>
    <n v="19696"/>
    <n v="61"/>
    <x v="1161"/>
    <n v="139"/>
    <d v="2017-08-13T00:00:00"/>
    <b v="1"/>
    <s v="Approved"/>
    <s v="OHM Cycles"/>
    <s v="Standard"/>
    <s v="low"/>
    <s v="medium"/>
    <n v="71.16"/>
    <n v="56.93"/>
    <d v="2015-06-17T00:00:00"/>
    <n v="14.229999999999997"/>
    <s v="Male"/>
    <n v="8"/>
    <d v="1962-06-27T00:00:00"/>
    <n v="60.281403205225764"/>
    <s v="Quality Engineer"/>
    <s v="Financial Services"/>
    <s v="Mass Customer"/>
    <s v="N"/>
    <s v="Yes"/>
    <n v="8"/>
    <m/>
  </r>
  <r>
    <n v="6796"/>
    <n v="76"/>
    <x v="1161"/>
    <n v="180"/>
    <d v="2017-07-03T00:00:00"/>
    <b v="0"/>
    <s v="Approved"/>
    <s v="WeareA2B"/>
    <s v="Standard"/>
    <s v="low"/>
    <s v="medium"/>
    <n v="642.30999999999995"/>
    <n v="513.85"/>
    <d v="2003-09-09T00:00:00"/>
    <n v="128.45999999999992"/>
    <s v="Male"/>
    <n v="8"/>
    <d v="1962-06-27T00:00:00"/>
    <n v="60.281403205225764"/>
    <s v="Quality Engineer"/>
    <s v="Financial Services"/>
    <s v="Mass Customer"/>
    <s v="N"/>
    <s v="Yes"/>
    <n v="8"/>
    <m/>
  </r>
  <r>
    <n v="14669"/>
    <n v="17"/>
    <x v="1161"/>
    <n v="191"/>
    <d v="2017-06-22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8"/>
    <d v="1962-06-27T00:00:00"/>
    <n v="60.281403205225764"/>
    <s v="Quality Engineer"/>
    <s v="Financial Services"/>
    <s v="Mass Customer"/>
    <s v="N"/>
    <s v="Yes"/>
    <n v="8"/>
    <m/>
  </r>
  <r>
    <n v="7145"/>
    <n v="36"/>
    <x v="1161"/>
    <n v="224"/>
    <d v="2017-05-20T00:00:00"/>
    <b v="1"/>
    <s v="Approved"/>
    <s v="Solex"/>
    <s v="Standard"/>
    <s v="low"/>
    <s v="medium"/>
    <n v="945.04"/>
    <n v="507.58"/>
    <d v="2010-06-07T00:00:00"/>
    <n v="437.46"/>
    <s v="Male"/>
    <n v="8"/>
    <d v="1962-06-27T00:00:00"/>
    <n v="60.281403205225764"/>
    <s v="Quality Engineer"/>
    <s v="Financial Services"/>
    <s v="Mass Customer"/>
    <s v="N"/>
    <s v="Yes"/>
    <n v="8"/>
    <m/>
  </r>
  <r>
    <n v="19858"/>
    <n v="53"/>
    <x v="1161"/>
    <n v="257"/>
    <d v="2017-04-17T00:00:00"/>
    <b v="0"/>
    <s v="Approved"/>
    <s v="OHM Cycles"/>
    <s v="Standard"/>
    <s v="medium"/>
    <s v="medium"/>
    <n v="795.34"/>
    <n v="101.58"/>
    <d v="2003-07-21T00:00:00"/>
    <n v="693.76"/>
    <s v="Male"/>
    <n v="8"/>
    <d v="1962-06-27T00:00:00"/>
    <n v="60.281403205225764"/>
    <s v="Quality Engineer"/>
    <s v="Financial Services"/>
    <s v="Mass Customer"/>
    <s v="N"/>
    <s v="Yes"/>
    <n v="8"/>
    <m/>
  </r>
  <r>
    <n v="3337"/>
    <n v="45"/>
    <x v="1162"/>
    <n v="166"/>
    <d v="2017-07-17T00:00:00"/>
    <b v="1"/>
    <s v="Approved"/>
    <s v="Trek Bicycles"/>
    <s v="Road"/>
    <s v="low"/>
    <s v="medium"/>
    <n v="980.37"/>
    <n v="234.43"/>
    <d v="2004-09-28T00:00:00"/>
    <n v="745.94"/>
    <s v="Male"/>
    <n v="45"/>
    <d v="1995-10-06T00:00:00"/>
    <n v="26.982773068556579"/>
    <s v="Recruiter"/>
    <s v="Telecommunications"/>
    <s v="High Net Worth"/>
    <s v="N"/>
    <s v="No"/>
    <n v="12"/>
    <m/>
  </r>
  <r>
    <n v="6168"/>
    <n v="0"/>
    <x v="1163"/>
    <m/>
    <d v="2017-11-15T00:00:00"/>
    <b v="1"/>
    <s v="Approved"/>
    <m/>
    <m/>
    <m/>
    <m/>
    <n v="1220.6600000000001"/>
    <m/>
    <m/>
    <m/>
    <m/>
    <m/>
    <m/>
    <m/>
    <m/>
    <m/>
    <m/>
    <m/>
    <m/>
    <m/>
    <m/>
  </r>
  <r>
    <n v="15027"/>
    <n v="32"/>
    <x v="1162"/>
    <n v="207"/>
    <d v="2017-06-06T00:00:00"/>
    <b v="1"/>
    <s v="Approved"/>
    <s v="Giant Bicycles"/>
    <s v="Standard"/>
    <s v="high"/>
    <s v="medium"/>
    <n v="1179"/>
    <n v="707.4"/>
    <d v="1997-08-25T00:00:00"/>
    <n v="471.6"/>
    <s v="Male"/>
    <n v="45"/>
    <d v="1995-10-06T00:00:00"/>
    <n v="26.982773068556579"/>
    <s v="Recruiter"/>
    <s v="Telecommunications"/>
    <s v="High Net Worth"/>
    <s v="N"/>
    <s v="No"/>
    <n v="12"/>
    <m/>
  </r>
  <r>
    <n v="16937"/>
    <n v="0"/>
    <x v="1162"/>
    <n v="316"/>
    <d v="2017-02-17T00:00:00"/>
    <b v="1"/>
    <s v="Approved"/>
    <s v="Solex"/>
    <s v="Standard"/>
    <s v="medium"/>
    <s v="medium"/>
    <n v="478.16"/>
    <n v="298.72000000000003"/>
    <d v="1993-06-23T00:00:00"/>
    <n v="179.44"/>
    <s v="Male"/>
    <n v="45"/>
    <d v="1995-10-06T00:00:00"/>
    <n v="26.982773068556579"/>
    <s v="Recruiter"/>
    <s v="Telecommunications"/>
    <s v="High Net Worth"/>
    <s v="N"/>
    <s v="No"/>
    <n v="12"/>
    <m/>
  </r>
  <r>
    <n v="17204"/>
    <n v="71"/>
    <x v="1164"/>
    <n v="232"/>
    <d v="2017-05-12T00:00:00"/>
    <b v="1"/>
    <s v="Approved"/>
    <s v="Solex"/>
    <s v="Standard"/>
    <s v="high"/>
    <s v="large"/>
    <n v="1842.92"/>
    <n v="1105.75"/>
    <d v="2004-07-25T00:00:00"/>
    <n v="737.17000000000007"/>
    <s v="Female"/>
    <n v="13"/>
    <d v="1965-05-17T00:00:00"/>
    <n v="57.390992246321659"/>
    <s v="Engineer IV"/>
    <s v="Financial Services"/>
    <s v="Mass Customer"/>
    <s v="N"/>
    <s v="Yes"/>
    <n v="13"/>
    <m/>
  </r>
  <r>
    <n v="2223"/>
    <n v="19"/>
    <x v="1164"/>
    <n v="342"/>
    <d v="2017-01-22T00:00:00"/>
    <b v="1"/>
    <s v="Approved"/>
    <s v="OHM Cycles"/>
    <s v="Road"/>
    <s v="high"/>
    <s v="large"/>
    <n v="12.01"/>
    <n v="7.21"/>
    <d v="1993-05-26T00:00:00"/>
    <n v="4.8"/>
    <s v="Female"/>
    <n v="13"/>
    <d v="1965-05-17T00:00:00"/>
    <n v="57.390992246321659"/>
    <s v="Engineer IV"/>
    <s v="Financial Services"/>
    <s v="Mass Customer"/>
    <s v="N"/>
    <s v="Yes"/>
    <n v="13"/>
    <m/>
  </r>
  <r>
    <n v="4317"/>
    <n v="69"/>
    <x v="1165"/>
    <n v="4"/>
    <d v="2017-12-26T00:00:00"/>
    <b v="0"/>
    <s v="Approved"/>
    <s v="Giant Bicycles"/>
    <s v="Road"/>
    <s v="medium"/>
    <s v="medium"/>
    <n v="792.9"/>
    <n v="594.67999999999995"/>
    <d v="2015-04-11T00:00:00"/>
    <n v="198.22000000000003"/>
    <s v="Male"/>
    <n v="5"/>
    <d v="1995-03-21T00:00:00"/>
    <n v="27.527978548008633"/>
    <n v="0"/>
    <s v="Health"/>
    <s v="Mass Customer"/>
    <s v="N"/>
    <s v="Yes"/>
    <n v="3"/>
    <m/>
  </r>
  <r>
    <n v="17281"/>
    <n v="12"/>
    <x v="1165"/>
    <n v="49"/>
    <d v="2017-11-11T00:00:00"/>
    <b v="0"/>
    <s v="Approved"/>
    <s v="WeareA2B"/>
    <s v="Standard"/>
    <s v="medium"/>
    <s v="medium"/>
    <n v="1231.1500000000001"/>
    <n v="161.6"/>
    <d v="1996-11-09T00:00:00"/>
    <n v="1069.5500000000002"/>
    <s v="Male"/>
    <n v="5"/>
    <d v="1995-03-21T00:00:00"/>
    <n v="27.527978548008633"/>
    <n v="0"/>
    <s v="Health"/>
    <s v="Mass Customer"/>
    <s v="N"/>
    <s v="Yes"/>
    <n v="3"/>
    <m/>
  </r>
  <r>
    <n v="4437"/>
    <n v="99"/>
    <x v="1165"/>
    <n v="53"/>
    <d v="2017-11-07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5"/>
    <d v="1995-03-21T00:00:00"/>
    <n v="27.527978548008633"/>
    <n v="0"/>
    <s v="Health"/>
    <s v="Mass Customer"/>
    <s v="N"/>
    <s v="Yes"/>
    <n v="3"/>
    <m/>
  </r>
  <r>
    <n v="16553"/>
    <n v="39"/>
    <x v="1165"/>
    <n v="90"/>
    <d v="2017-10-01T00:00:00"/>
    <b v="1"/>
    <s v="Approved"/>
    <s v="Giant Bicycles"/>
    <s v="Standard"/>
    <s v="medium"/>
    <s v="large"/>
    <n v="1812.75"/>
    <n v="582.48"/>
    <d v="2011-05-09T00:00:00"/>
    <n v="1230.27"/>
    <s v="Male"/>
    <n v="5"/>
    <d v="1995-03-21T00:00:00"/>
    <n v="27.527978548008633"/>
    <n v="0"/>
    <s v="Health"/>
    <s v="Mass Customer"/>
    <s v="N"/>
    <s v="Yes"/>
    <n v="3"/>
    <m/>
  </r>
  <r>
    <n v="17348"/>
    <n v="70"/>
    <x v="1165"/>
    <n v="98"/>
    <d v="2017-09-23T00:00:00"/>
    <b v="0"/>
    <s v="Approved"/>
    <s v="Trek Bicycles"/>
    <s v="Standard"/>
    <s v="high"/>
    <s v="medium"/>
    <n v="495.72"/>
    <n v="297.43"/>
    <d v="2014-10-10T00:00:00"/>
    <n v="198.29000000000002"/>
    <s v="Male"/>
    <n v="5"/>
    <d v="1995-03-21T00:00:00"/>
    <n v="27.527978548008633"/>
    <n v="0"/>
    <s v="Health"/>
    <s v="Mass Customer"/>
    <s v="N"/>
    <s v="Yes"/>
    <n v="3"/>
    <m/>
  </r>
  <r>
    <n v="13897"/>
    <n v="8"/>
    <x v="1165"/>
    <n v="100"/>
    <d v="2017-09-21T00:00:00"/>
    <b v="0"/>
    <s v="Approved"/>
    <s v="Solex"/>
    <s v="Road"/>
    <s v="medium"/>
    <s v="small"/>
    <n v="1703.52"/>
    <n v="1516.13"/>
    <d v="2016-07-09T00:00:00"/>
    <n v="187.38999999999987"/>
    <s v="Male"/>
    <n v="5"/>
    <d v="1995-03-21T00:00:00"/>
    <n v="27.527978548008633"/>
    <n v="0"/>
    <s v="Health"/>
    <s v="Mass Customer"/>
    <s v="N"/>
    <s v="Yes"/>
    <n v="3"/>
    <m/>
  </r>
  <r>
    <n v="7625"/>
    <n v="76"/>
    <x v="1165"/>
    <n v="126"/>
    <d v="2017-08-26T00:00:00"/>
    <b v="0"/>
    <s v="Approved"/>
    <s v="WeareA2B"/>
    <s v="Standard"/>
    <s v="low"/>
    <s v="medium"/>
    <n v="642.30999999999995"/>
    <n v="513.85"/>
    <d v="2004-12-18T00:00:00"/>
    <n v="128.45999999999992"/>
    <s v="Male"/>
    <n v="5"/>
    <d v="1995-03-21T00:00:00"/>
    <n v="27.527978548008633"/>
    <n v="0"/>
    <s v="Health"/>
    <s v="Mass Customer"/>
    <s v="N"/>
    <s v="Yes"/>
    <n v="3"/>
    <m/>
  </r>
  <r>
    <n v="12974"/>
    <n v="25"/>
    <x v="1165"/>
    <n v="127"/>
    <d v="2017-08-25T00:00:00"/>
    <b v="0"/>
    <s v="Approved"/>
    <s v="Giant Bicycles"/>
    <s v="Road"/>
    <s v="medium"/>
    <s v="medium"/>
    <n v="1538.99"/>
    <n v="829.65"/>
    <d v="1991-11-10T00:00:00"/>
    <n v="709.34"/>
    <s v="Male"/>
    <n v="5"/>
    <d v="1995-03-21T00:00:00"/>
    <n v="27.527978548008633"/>
    <n v="0"/>
    <s v="Health"/>
    <s v="Mass Customer"/>
    <s v="N"/>
    <s v="Yes"/>
    <n v="3"/>
    <m/>
  </r>
  <r>
    <n v="4597"/>
    <n v="5"/>
    <x v="1165"/>
    <n v="129"/>
    <d v="2017-08-23T00:00:00"/>
    <b v="1"/>
    <s v="Approved"/>
    <s v="Trek Bicycles"/>
    <s v="Mountain"/>
    <s v="low"/>
    <s v="medium"/>
    <n v="574.64"/>
    <n v="459.71"/>
    <d v="2004-09-28T00:00:00"/>
    <n v="114.93"/>
    <s v="Male"/>
    <n v="5"/>
    <d v="1995-03-21T00:00:00"/>
    <n v="27.527978548008633"/>
    <n v="0"/>
    <s v="Health"/>
    <s v="Mass Customer"/>
    <s v="N"/>
    <s v="Yes"/>
    <n v="3"/>
    <m/>
  </r>
  <r>
    <n v="760"/>
    <n v="8"/>
    <x v="1165"/>
    <n v="191"/>
    <d v="2017-06-22T00:00:00"/>
    <b v="1"/>
    <s v="Approved"/>
    <s v="Solex"/>
    <s v="Road"/>
    <s v="medium"/>
    <s v="small"/>
    <n v="1703.52"/>
    <n v="1516.13"/>
    <d v="2014-03-03T00:00:00"/>
    <n v="187.38999999999987"/>
    <s v="Male"/>
    <n v="5"/>
    <d v="1995-03-21T00:00:00"/>
    <n v="27.527978548008633"/>
    <n v="0"/>
    <s v="Health"/>
    <s v="Mass Customer"/>
    <s v="N"/>
    <s v="Yes"/>
    <n v="3"/>
    <m/>
  </r>
  <r>
    <n v="17179"/>
    <n v="28"/>
    <x v="1165"/>
    <n v="191"/>
    <d v="2017-06-22T00:00:00"/>
    <b v="1"/>
    <s v="Approved"/>
    <s v="Norco Bicycles"/>
    <s v="Standard"/>
    <s v="medium"/>
    <s v="small"/>
    <n v="1216.1400000000001"/>
    <n v="1082.3599999999999"/>
    <d v="1991-11-10T00:00:00"/>
    <n v="133.7800000000002"/>
    <s v="Male"/>
    <n v="5"/>
    <d v="1995-03-21T00:00:00"/>
    <n v="27.527978548008633"/>
    <n v="0"/>
    <s v="Health"/>
    <s v="Mass Customer"/>
    <s v="N"/>
    <s v="Yes"/>
    <n v="3"/>
    <m/>
  </r>
  <r>
    <n v="11472"/>
    <n v="29"/>
    <x v="1165"/>
    <n v="208"/>
    <d v="2017-06-05T00:00:00"/>
    <b v="1"/>
    <s v="Approved"/>
    <s v="Norco Bicycles"/>
    <s v="Road"/>
    <s v="medium"/>
    <s v="medium"/>
    <n v="543.39"/>
    <n v="407.54"/>
    <d v="1999-07-20T00:00:00"/>
    <n v="135.84999999999997"/>
    <s v="Male"/>
    <n v="5"/>
    <d v="1995-03-21T00:00:00"/>
    <n v="27.527978548008633"/>
    <n v="0"/>
    <s v="Health"/>
    <s v="Mass Customer"/>
    <s v="N"/>
    <s v="Yes"/>
    <n v="3"/>
    <m/>
  </r>
  <r>
    <n v="4038"/>
    <n v="97"/>
    <x v="1165"/>
    <n v="251"/>
    <d v="2017-04-23T00:00:00"/>
    <b v="0"/>
    <s v="Approved"/>
    <s v="Solex"/>
    <s v="Standard"/>
    <s v="medium"/>
    <s v="large"/>
    <n v="202.62"/>
    <n v="151.96"/>
    <d v="1994-08-10T00:00:00"/>
    <n v="50.66"/>
    <s v="Male"/>
    <n v="5"/>
    <d v="1995-03-21T00:00:00"/>
    <n v="27.527978548008633"/>
    <n v="0"/>
    <s v="Health"/>
    <s v="Mass Customer"/>
    <s v="N"/>
    <s v="Yes"/>
    <n v="3"/>
    <m/>
  </r>
  <r>
    <n v="15129"/>
    <n v="95"/>
    <x v="1165"/>
    <n v="347"/>
    <d v="2017-01-17T00:00:00"/>
    <b v="0"/>
    <s v="Approved"/>
    <s v="Giant Bicycles"/>
    <s v="Standard"/>
    <s v="medium"/>
    <s v="large"/>
    <n v="569.55999999999995"/>
    <n v="528.42999999999995"/>
    <d v="2004-01-16T00:00:00"/>
    <n v="41.129999999999995"/>
    <s v="Male"/>
    <n v="5"/>
    <d v="1995-03-21T00:00:00"/>
    <n v="27.527978548008633"/>
    <n v="0"/>
    <s v="Health"/>
    <s v="Mass Customer"/>
    <s v="N"/>
    <s v="Yes"/>
    <n v="3"/>
    <m/>
  </r>
  <r>
    <n v="7752"/>
    <n v="80"/>
    <x v="1166"/>
    <n v="204"/>
    <d v="2017-06-09T00:00:00"/>
    <b v="0"/>
    <s v="Approved"/>
    <s v="OHM Cycles"/>
    <s v="Touring"/>
    <s v="low"/>
    <s v="medium"/>
    <n v="1073.07"/>
    <n v="933.84"/>
    <d v="1997-01-25T00:00:00"/>
    <n v="139.2299999999999"/>
    <s v="Male"/>
    <n v="85"/>
    <d v="1976-04-15T00:00:00"/>
    <n v="46.470444301116181"/>
    <s v="Web Designer I"/>
    <s v="Telecommunications"/>
    <s v="Mass Customer"/>
    <s v="N"/>
    <s v="No"/>
    <n v="15"/>
    <m/>
  </r>
  <r>
    <n v="16844"/>
    <n v="25"/>
    <x v="1166"/>
    <n v="218"/>
    <d v="2017-05-26T00:00:00"/>
    <b v="0"/>
    <s v="Approved"/>
    <s v="Giant Bicycles"/>
    <s v="Road"/>
    <s v="medium"/>
    <s v="medium"/>
    <n v="1538.99"/>
    <n v="829.65"/>
    <d v="2016-02-04T00:00:00"/>
    <n v="709.34"/>
    <s v="Male"/>
    <n v="85"/>
    <d v="1976-04-15T00:00:00"/>
    <n v="46.470444301116181"/>
    <s v="Web Designer I"/>
    <s v="Telecommunications"/>
    <s v="Mass Customer"/>
    <s v="N"/>
    <s v="No"/>
    <n v="15"/>
    <m/>
  </r>
  <r>
    <n v="18202"/>
    <n v="71"/>
    <x v="1166"/>
    <n v="308"/>
    <d v="2017-02-25T00:00:00"/>
    <b v="1"/>
    <s v="Approved"/>
    <s v="Solex"/>
    <s v="Standard"/>
    <s v="high"/>
    <s v="large"/>
    <n v="1842.92"/>
    <n v="1105.75"/>
    <d v="1995-10-24T00:00:00"/>
    <n v="737.17000000000007"/>
    <s v="Male"/>
    <n v="85"/>
    <d v="1976-04-15T00:00:00"/>
    <n v="46.470444301116181"/>
    <s v="Web Designer I"/>
    <s v="Telecommunications"/>
    <s v="Mass Customer"/>
    <s v="N"/>
    <s v="No"/>
    <n v="15"/>
    <m/>
  </r>
  <r>
    <n v="19247"/>
    <n v="62"/>
    <x v="1166"/>
    <n v="315"/>
    <d v="2017-02-18T00:00:00"/>
    <b v="0"/>
    <s v="Approved"/>
    <s v="Solex"/>
    <s v="Standard"/>
    <s v="medium"/>
    <s v="medium"/>
    <n v="478.16"/>
    <n v="298.72000000000003"/>
    <d v="1993-06-23T00:00:00"/>
    <n v="179.44"/>
    <s v="Male"/>
    <n v="85"/>
    <d v="1976-04-15T00:00:00"/>
    <n v="46.470444301116181"/>
    <s v="Web Designer I"/>
    <s v="Telecommunications"/>
    <s v="Mass Customer"/>
    <s v="N"/>
    <s v="No"/>
    <n v="15"/>
    <m/>
  </r>
  <r>
    <n v="5531"/>
    <n v="60"/>
    <x v="1166"/>
    <n v="337"/>
    <d v="2017-01-27T00:00:00"/>
    <b v="1"/>
    <s v="Approved"/>
    <s v="Giant Bicycles"/>
    <s v="Standard"/>
    <s v="high"/>
    <s v="small"/>
    <n v="1977.36"/>
    <n v="1759.85"/>
    <d v="2011-08-24T00:00:00"/>
    <n v="217.51"/>
    <s v="Male"/>
    <n v="85"/>
    <d v="1976-04-15T00:00:00"/>
    <n v="46.470444301116181"/>
    <s v="Web Designer I"/>
    <s v="Telecommunications"/>
    <s v="Mass Customer"/>
    <s v="N"/>
    <s v="No"/>
    <n v="15"/>
    <m/>
  </r>
  <r>
    <n v="4009"/>
    <n v="78"/>
    <x v="1167"/>
    <n v="0"/>
    <d v="2017-12-30T00:00:00"/>
    <b v="0"/>
    <s v="Approved"/>
    <s v="Giant Bicycles"/>
    <s v="Standard"/>
    <s v="medium"/>
    <s v="large"/>
    <n v="1765.3"/>
    <n v="709.48"/>
    <d v="2004-07-25T00:00:00"/>
    <n v="1055.82"/>
    <s v="Male"/>
    <n v="5"/>
    <d v="1995-06-04T00:00:00"/>
    <n v="27.322499095953837"/>
    <s v="Account Representative IV"/>
    <s v="n/a"/>
    <s v="Mass Customer"/>
    <s v="N"/>
    <s v="No"/>
    <n v="1"/>
    <m/>
  </r>
  <r>
    <n v="9865"/>
    <n v="57"/>
    <x v="1167"/>
    <n v="14"/>
    <d v="2017-12-16T00:00:00"/>
    <b v="0"/>
    <s v="Approved"/>
    <s v="WeareA2B"/>
    <s v="Touring"/>
    <s v="medium"/>
    <s v="large"/>
    <n v="1890.39"/>
    <n v="260.14"/>
    <d v="1991-01-21T00:00:00"/>
    <n v="1630.25"/>
    <s v="Male"/>
    <n v="5"/>
    <d v="1995-06-04T00:00:00"/>
    <n v="27.322499095953837"/>
    <s v="Account Representative IV"/>
    <s v="n/a"/>
    <s v="Mass Customer"/>
    <s v="N"/>
    <s v="No"/>
    <n v="1"/>
    <m/>
  </r>
  <r>
    <n v="12739"/>
    <n v="29"/>
    <x v="1167"/>
    <n v="59"/>
    <d v="2017-11-01T00:00:00"/>
    <b v="1"/>
    <s v="Approved"/>
    <s v="Norco Bicycles"/>
    <s v="Road"/>
    <s v="medium"/>
    <s v="medium"/>
    <n v="543.39"/>
    <n v="407.54"/>
    <d v="2016-11-22T00:00:00"/>
    <n v="135.84999999999997"/>
    <s v="Male"/>
    <n v="5"/>
    <d v="1995-06-04T00:00:00"/>
    <n v="27.322499095953837"/>
    <s v="Account Representative IV"/>
    <s v="n/a"/>
    <s v="Mass Customer"/>
    <s v="N"/>
    <s v="No"/>
    <n v="1"/>
    <m/>
  </r>
  <r>
    <n v="8136"/>
    <n v="79"/>
    <x v="1167"/>
    <n v="255"/>
    <d v="2017-04-19T00:00:00"/>
    <b v="0"/>
    <s v="Approved"/>
    <s v="Norco Bicycles"/>
    <s v="Standard"/>
    <s v="medium"/>
    <s v="medium"/>
    <n v="1555.58"/>
    <n v="818.01"/>
    <d v="2003-09-09T00:00:00"/>
    <n v="737.56999999999994"/>
    <s v="Male"/>
    <n v="5"/>
    <d v="1995-06-04T00:00:00"/>
    <n v="27.322499095953837"/>
    <s v="Account Representative IV"/>
    <s v="n/a"/>
    <s v="Mass Customer"/>
    <s v="N"/>
    <s v="No"/>
    <n v="1"/>
    <m/>
  </r>
  <r>
    <n v="19412"/>
    <n v="14"/>
    <x v="1168"/>
    <n v="39"/>
    <d v="2017-11-21T00:00:00"/>
    <b v="1"/>
    <s v="Approved"/>
    <s v="Solex"/>
    <s v="Standard"/>
    <s v="high"/>
    <s v="large"/>
    <n v="1842.92"/>
    <n v="1105.75"/>
    <d v="1995-10-24T00:00:00"/>
    <n v="737.17000000000007"/>
    <s v="Male"/>
    <n v="68"/>
    <d v="1986-12-29T00:00:00"/>
    <n v="35.758115533992893"/>
    <n v="0"/>
    <s v="Retail"/>
    <s v="High Net Worth"/>
    <s v="N"/>
    <s v="No"/>
    <n v="1"/>
    <m/>
  </r>
  <r>
    <n v="1067"/>
    <n v="19"/>
    <x v="1168"/>
    <n v="53"/>
    <d v="2017-11-07T00:00:00"/>
    <b v="0"/>
    <s v="Approved"/>
    <s v="Trek Bicycles"/>
    <s v="Mountain"/>
    <s v="low"/>
    <s v="medium"/>
    <n v="574.64"/>
    <n v="459.71"/>
    <d v="2011-08-29T00:00:00"/>
    <n v="114.93"/>
    <s v="Male"/>
    <n v="68"/>
    <d v="1986-12-29T00:00:00"/>
    <n v="35.758115533992893"/>
    <n v="0"/>
    <s v="Retail"/>
    <s v="High Net Worth"/>
    <s v="N"/>
    <s v="No"/>
    <n v="1"/>
    <m/>
  </r>
  <r>
    <n v="7150"/>
    <n v="79"/>
    <x v="1168"/>
    <n v="69"/>
    <d v="2017-10-22T00:00:00"/>
    <b v="0"/>
    <s v="Approved"/>
    <s v="Solex"/>
    <s v="Touring"/>
    <s v="medium"/>
    <s v="large"/>
    <n v="2083.94"/>
    <n v="675.03"/>
    <d v="2013-09-16T00:00:00"/>
    <n v="1408.91"/>
    <s v="Male"/>
    <n v="68"/>
    <d v="1986-12-29T00:00:00"/>
    <n v="35.758115533992893"/>
    <n v="0"/>
    <s v="Retail"/>
    <s v="High Net Worth"/>
    <s v="N"/>
    <s v="No"/>
    <n v="1"/>
    <m/>
  </r>
  <r>
    <n v="15510"/>
    <n v="28"/>
    <x v="1168"/>
    <n v="231"/>
    <d v="2017-05-13T00:00:00"/>
    <b v="1"/>
    <s v="Approved"/>
    <s v="Solex"/>
    <s v="Road"/>
    <s v="medium"/>
    <s v="small"/>
    <n v="1703.52"/>
    <n v="1516.13"/>
    <d v="2011-04-16T00:00:00"/>
    <n v="187.38999999999987"/>
    <s v="Male"/>
    <n v="68"/>
    <d v="1986-12-29T00:00:00"/>
    <n v="35.758115533992893"/>
    <n v="0"/>
    <s v="Retail"/>
    <s v="High Net Worth"/>
    <s v="N"/>
    <s v="No"/>
    <n v="1"/>
    <m/>
  </r>
  <r>
    <n v="16391"/>
    <n v="29"/>
    <x v="1168"/>
    <n v="281"/>
    <d v="2017-03-24T00:00:00"/>
    <b v="0"/>
    <s v="Approved"/>
    <s v="WeareA2B"/>
    <s v="Standard"/>
    <s v="medium"/>
    <s v="medium"/>
    <n v="1065.03"/>
    <n v="230.09"/>
    <d v="2000-11-03T00:00:00"/>
    <n v="834.93999999999994"/>
    <s v="Male"/>
    <n v="68"/>
    <d v="1986-12-29T00:00:00"/>
    <n v="35.758115533992893"/>
    <n v="0"/>
    <s v="Retail"/>
    <s v="High Net Worth"/>
    <s v="N"/>
    <s v="No"/>
    <n v="1"/>
    <m/>
  </r>
  <r>
    <n v="7642"/>
    <n v="56"/>
    <x v="1168"/>
    <n v="327"/>
    <d v="2017-02-06T00:00:00"/>
    <b v="0"/>
    <s v="Approved"/>
    <s v="Norco Bicycles"/>
    <s v="Mountain"/>
    <s v="low"/>
    <s v="small"/>
    <n v="688.63"/>
    <n v="612.88"/>
    <d v="1993-10-02T00:00:00"/>
    <n v="75.75"/>
    <s v="Male"/>
    <n v="68"/>
    <d v="1986-12-29T00:00:00"/>
    <n v="35.758115533992893"/>
    <n v="0"/>
    <s v="Retail"/>
    <s v="High Net Worth"/>
    <s v="N"/>
    <s v="No"/>
    <n v="1"/>
    <m/>
  </r>
  <r>
    <n v="16421"/>
    <n v="34"/>
    <x v="1169"/>
    <n v="46"/>
    <d v="2017-11-14T00:00:00"/>
    <b v="0"/>
    <s v="Approved"/>
    <s v="WeareA2B"/>
    <s v="Standard"/>
    <s v="medium"/>
    <s v="medium"/>
    <n v="1231.1500000000001"/>
    <n v="161.6"/>
    <d v="1994-09-09T00:00:00"/>
    <n v="1069.5500000000002"/>
    <s v="Male"/>
    <n v="60"/>
    <d v="1957-06-01T00:00:00"/>
    <n v="65.355375808282602"/>
    <s v="Senior Cost Accountant"/>
    <s v="Financial Services"/>
    <s v="High Net Worth"/>
    <s v="N"/>
    <s v="Yes"/>
    <n v="8"/>
    <m/>
  </r>
  <r>
    <n v="6909"/>
    <n v="56"/>
    <x v="1169"/>
    <n v="218"/>
    <d v="2017-05-26T00:00:00"/>
    <b v="1"/>
    <s v="Approved"/>
    <s v="Norco Bicycles"/>
    <s v="Mountain"/>
    <s v="low"/>
    <s v="small"/>
    <n v="688.63"/>
    <n v="612.88"/>
    <d v="1999-06-23T00:00:00"/>
    <n v="75.75"/>
    <s v="Male"/>
    <n v="60"/>
    <d v="1957-06-01T00:00:00"/>
    <n v="65.355375808282602"/>
    <s v="Senior Cost Accountant"/>
    <s v="Financial Services"/>
    <s v="High Net Worth"/>
    <s v="N"/>
    <s v="Yes"/>
    <n v="8"/>
    <m/>
  </r>
  <r>
    <n v="941"/>
    <n v="52"/>
    <x v="1169"/>
    <n v="262"/>
    <d v="2017-04-12T00:00:00"/>
    <b v="0"/>
    <s v="Approved"/>
    <s v="Solex"/>
    <s v="Road"/>
    <s v="medium"/>
    <s v="large"/>
    <n v="1777.8"/>
    <n v="820.78"/>
    <d v="1993-05-26T00:00:00"/>
    <n v="957.02"/>
    <s v="Male"/>
    <n v="60"/>
    <d v="1957-06-01T00:00:00"/>
    <n v="65.355375808282602"/>
    <s v="Senior Cost Accountant"/>
    <s v="Financial Services"/>
    <s v="High Net Worth"/>
    <s v="N"/>
    <s v="Yes"/>
    <n v="8"/>
    <m/>
  </r>
  <r>
    <n v="3520"/>
    <n v="18"/>
    <x v="1170"/>
    <n v="17"/>
    <d v="2017-12-13T00:00:00"/>
    <b v="0"/>
    <s v="Approved"/>
    <s v="Solex"/>
    <s v="Standard"/>
    <s v="medium"/>
    <s v="medium"/>
    <n v="575.27"/>
    <n v="431.45"/>
    <d v="1993-05-26T00:00:00"/>
    <n v="143.82"/>
    <s v="Female"/>
    <n v="77"/>
    <d v="1980-02-25T00:00:00"/>
    <n v="42.604690876458641"/>
    <s v="Associate Professor"/>
    <s v="n/a"/>
    <s v="Affluent Customer"/>
    <s v="N"/>
    <s v="Yes"/>
    <n v="7"/>
    <m/>
  </r>
  <r>
    <n v="3740"/>
    <n v="92"/>
    <x v="1170"/>
    <n v="62"/>
    <d v="2017-10-29T00:00:00"/>
    <b v="0"/>
    <s v="Approved"/>
    <s v="WeareA2B"/>
    <s v="Standard"/>
    <s v="medium"/>
    <s v="small"/>
    <n v="1415.01"/>
    <n v="1259.3599999999999"/>
    <d v="1994-08-10T00:00:00"/>
    <n v="155.65000000000009"/>
    <s v="Female"/>
    <n v="77"/>
    <d v="1980-02-25T00:00:00"/>
    <n v="42.604690876458641"/>
    <s v="Associate Professor"/>
    <s v="n/a"/>
    <s v="Affluent Customer"/>
    <s v="N"/>
    <s v="Yes"/>
    <n v="7"/>
    <m/>
  </r>
  <r>
    <n v="10875"/>
    <n v="1"/>
    <x v="1170"/>
    <n v="221"/>
    <d v="2017-05-23T00:00:00"/>
    <b v="1"/>
    <s v="Approved"/>
    <s v="Giant Bicycles"/>
    <s v="Standard"/>
    <s v="medium"/>
    <s v="medium"/>
    <n v="1403.5"/>
    <n v="954.82"/>
    <d v="2016-11-14T00:00:00"/>
    <n v="448.67999999999995"/>
    <s v="Female"/>
    <n v="77"/>
    <d v="1980-02-25T00:00:00"/>
    <n v="42.604690876458641"/>
    <s v="Associate Professor"/>
    <s v="n/a"/>
    <s v="Affluent Customer"/>
    <s v="N"/>
    <s v="Yes"/>
    <n v="7"/>
    <m/>
  </r>
  <r>
    <n v="1047"/>
    <n v="39"/>
    <x v="1170"/>
    <n v="249"/>
    <d v="2017-04-25T00:00:00"/>
    <b v="0"/>
    <s v="Approved"/>
    <s v="Giant Bicycles"/>
    <s v="Standard"/>
    <s v="medium"/>
    <s v="large"/>
    <n v="1812.75"/>
    <n v="582.48"/>
    <d v="2008-03-19T00:00:00"/>
    <n v="1230.27"/>
    <s v="Female"/>
    <n v="77"/>
    <d v="1980-02-25T00:00:00"/>
    <n v="42.604690876458641"/>
    <s v="Associate Professor"/>
    <s v="n/a"/>
    <s v="Affluent Customer"/>
    <s v="N"/>
    <s v="Yes"/>
    <n v="7"/>
    <m/>
  </r>
  <r>
    <n v="2420"/>
    <n v="70"/>
    <x v="1170"/>
    <n v="272"/>
    <d v="2017-04-02T00:00:00"/>
    <b v="0"/>
    <s v="Approved"/>
    <s v="Trek Bicycles"/>
    <s v="Standard"/>
    <s v="high"/>
    <s v="medium"/>
    <n v="495.72"/>
    <n v="297.43"/>
    <d v="2004-07-25T00:00:00"/>
    <n v="198.29000000000002"/>
    <s v="Female"/>
    <n v="77"/>
    <d v="1980-02-25T00:00:00"/>
    <n v="42.604690876458641"/>
    <s v="Associate Professor"/>
    <s v="n/a"/>
    <s v="Affluent Customer"/>
    <s v="N"/>
    <s v="Yes"/>
    <n v="7"/>
    <m/>
  </r>
  <r>
    <n v="4335"/>
    <n v="85"/>
    <x v="1170"/>
    <n v="277"/>
    <d v="2017-03-28T00:00:00"/>
    <b v="0"/>
    <s v="Approved"/>
    <s v="WeareA2B"/>
    <s v="Standard"/>
    <s v="medium"/>
    <s v="medium"/>
    <n v="752.64"/>
    <n v="205.36"/>
    <d v="1998-12-16T00:00:00"/>
    <n v="547.28"/>
    <s v="Female"/>
    <n v="77"/>
    <d v="1980-02-25T00:00:00"/>
    <n v="42.604690876458641"/>
    <s v="Associate Professor"/>
    <s v="n/a"/>
    <s v="Affluent Customer"/>
    <s v="N"/>
    <s v="Yes"/>
    <n v="7"/>
    <m/>
  </r>
  <r>
    <n v="4010"/>
    <n v="69"/>
    <x v="1171"/>
    <n v="16"/>
    <d v="2017-12-14T00:00:00"/>
    <b v="0"/>
    <s v="Approved"/>
    <s v="Norco Bicycles"/>
    <s v="Road"/>
    <s v="medium"/>
    <s v="large"/>
    <n v="1240.31"/>
    <n v="795.1"/>
    <d v="1997-01-25T00:00:00"/>
    <n v="445.20999999999992"/>
    <s v="Male"/>
    <n v="43"/>
    <d v="1974-07-14T00:00:00"/>
    <n v="48.226608684994936"/>
    <s v="Accounting Assistant IV"/>
    <s v="n/a"/>
    <s v="High Net Worth"/>
    <s v="N"/>
    <s v="Yes"/>
    <n v="18"/>
    <m/>
  </r>
  <r>
    <n v="9098"/>
    <n v="0"/>
    <x v="1171"/>
    <n v="31"/>
    <d v="2017-11-29T00:00:00"/>
    <b v="0"/>
    <s v="Approved"/>
    <s v="WeareA2B"/>
    <s v="Standard"/>
    <s v="medium"/>
    <s v="small"/>
    <n v="175.89"/>
    <n v="131.91999999999999"/>
    <d v="2001-11-25T00:00:00"/>
    <n v="43.97"/>
    <s v="Male"/>
    <n v="43"/>
    <d v="1974-07-14T00:00:00"/>
    <n v="48.226608684994936"/>
    <s v="Accounting Assistant IV"/>
    <s v="n/a"/>
    <s v="High Net Worth"/>
    <s v="N"/>
    <s v="Yes"/>
    <n v="18"/>
    <m/>
  </r>
  <r>
    <n v="2698"/>
    <n v="96"/>
    <x v="1171"/>
    <n v="101"/>
    <d v="2017-09-20T00:00:00"/>
    <b v="0"/>
    <s v="Approved"/>
    <s v="Giant Bicycles"/>
    <s v="Standard"/>
    <s v="medium"/>
    <s v="large"/>
    <n v="1635.3"/>
    <n v="993.66"/>
    <d v="2004-01-16T00:00:00"/>
    <n v="641.64"/>
    <s v="Male"/>
    <n v="43"/>
    <d v="1974-07-14T00:00:00"/>
    <n v="48.226608684994936"/>
    <s v="Accounting Assistant IV"/>
    <s v="n/a"/>
    <s v="High Net Worth"/>
    <s v="N"/>
    <s v="Yes"/>
    <n v="18"/>
    <m/>
  </r>
  <r>
    <n v="3422"/>
    <n v="82"/>
    <x v="1171"/>
    <n v="156"/>
    <d v="2017-07-27T00:00:00"/>
    <b v="1"/>
    <s v="Approved"/>
    <s v="Giant Bicycles"/>
    <s v="Road"/>
    <s v="medium"/>
    <s v="medium"/>
    <n v="1538.99"/>
    <n v="829.65"/>
    <d v="2006-11-10T00:00:00"/>
    <n v="709.34"/>
    <s v="Male"/>
    <n v="43"/>
    <d v="1974-07-14T00:00:00"/>
    <n v="48.226608684994936"/>
    <s v="Accounting Assistant IV"/>
    <s v="n/a"/>
    <s v="High Net Worth"/>
    <s v="N"/>
    <s v="Yes"/>
    <n v="18"/>
    <m/>
  </r>
  <r>
    <n v="18597"/>
    <n v="96"/>
    <x v="1171"/>
    <n v="170"/>
    <d v="2017-07-13T00:00:00"/>
    <b v="1"/>
    <s v="Approved"/>
    <s v="Giant Bicycles"/>
    <s v="Standard"/>
    <s v="medium"/>
    <s v="large"/>
    <n v="1635.3"/>
    <n v="993.66"/>
    <d v="1991-05-06T00:00:00"/>
    <n v="641.64"/>
    <s v="Male"/>
    <n v="43"/>
    <d v="1974-07-14T00:00:00"/>
    <n v="48.226608684994936"/>
    <s v="Accounting Assistant IV"/>
    <s v="n/a"/>
    <s v="High Net Worth"/>
    <s v="N"/>
    <s v="Yes"/>
    <n v="18"/>
    <m/>
  </r>
  <r>
    <n v="3624"/>
    <n v="0"/>
    <x v="1171"/>
    <n v="326"/>
    <d v="2017-02-07T00:00:00"/>
    <b v="0"/>
    <s v="Approved"/>
    <s v="Trek Bicycles"/>
    <s v="Standard"/>
    <s v="high"/>
    <s v="medium"/>
    <n v="358.39"/>
    <n v="215.03"/>
    <d v="2004-01-16T00:00:00"/>
    <n v="143.35999999999999"/>
    <s v="Male"/>
    <n v="43"/>
    <d v="1974-07-14T00:00:00"/>
    <n v="48.226608684994936"/>
    <s v="Accounting Assistant IV"/>
    <s v="n/a"/>
    <s v="High Net Worth"/>
    <s v="N"/>
    <s v="Yes"/>
    <n v="18"/>
    <m/>
  </r>
  <r>
    <n v="6561"/>
    <n v="84"/>
    <x v="1171"/>
    <n v="327"/>
    <d v="2017-02-06T00:00:00"/>
    <b v="0"/>
    <s v="Approved"/>
    <s v="Giant Bicycles"/>
    <s v="Road"/>
    <s v="medium"/>
    <s v="medium"/>
    <n v="792.9"/>
    <n v="594.67999999999995"/>
    <d v="2006-05-22T00:00:00"/>
    <n v="198.22000000000003"/>
    <s v="Male"/>
    <n v="43"/>
    <d v="1974-07-14T00:00:00"/>
    <n v="48.226608684994936"/>
    <s v="Accounting Assistant IV"/>
    <s v="n/a"/>
    <s v="High Net Worth"/>
    <s v="N"/>
    <s v="Yes"/>
    <n v="18"/>
    <m/>
  </r>
  <r>
    <n v="1702"/>
    <n v="63"/>
    <x v="1171"/>
    <n v="356"/>
    <d v="2017-01-08T00:00:00"/>
    <b v="1"/>
    <s v="Approved"/>
    <s v="WeareA2B"/>
    <s v="Standard"/>
    <s v="medium"/>
    <s v="medium"/>
    <n v="1992.93"/>
    <n v="762.63"/>
    <d v="1992-10-11T00:00:00"/>
    <n v="1230.3000000000002"/>
    <s v="Male"/>
    <n v="43"/>
    <d v="1974-07-14T00:00:00"/>
    <n v="48.226608684994936"/>
    <s v="Accounting Assistant IV"/>
    <s v="n/a"/>
    <s v="High Net Worth"/>
    <s v="N"/>
    <s v="Yes"/>
    <n v="18"/>
    <m/>
  </r>
  <r>
    <n v="8750"/>
    <n v="41"/>
    <x v="1172"/>
    <n v="67"/>
    <d v="2017-10-24T00:00:00"/>
    <b v="1"/>
    <s v="Approved"/>
    <s v="Norco Bicycles"/>
    <s v="Standard"/>
    <s v="low"/>
    <s v="medium"/>
    <n v="958.74"/>
    <n v="748.9"/>
    <d v="2005-12-07T00:00:00"/>
    <n v="209.84000000000003"/>
    <s v="Male"/>
    <n v="26"/>
    <d v="1967-07-25T00:00:00"/>
    <n v="55.201951150431249"/>
    <s v="Administrative Officer"/>
    <s v="Manufacturing"/>
    <s v="High Net Worth"/>
    <s v="N"/>
    <s v="No"/>
    <n v="7"/>
    <m/>
  </r>
  <r>
    <n v="19511"/>
    <n v="0"/>
    <x v="1172"/>
    <n v="67"/>
    <d v="2017-10-24T00:00:00"/>
    <b v="0"/>
    <s v="Approved"/>
    <s v="Solex"/>
    <s v="Standard"/>
    <s v="medium"/>
    <s v="medium"/>
    <n v="71.489999999999995"/>
    <n v="53.62"/>
    <d v="2012-12-02T00:00:00"/>
    <n v="17.869999999999997"/>
    <s v="Male"/>
    <n v="26"/>
    <d v="1967-07-25T00:00:00"/>
    <n v="55.201951150431249"/>
    <s v="Administrative Officer"/>
    <s v="Manufacturing"/>
    <s v="High Net Worth"/>
    <s v="N"/>
    <s v="No"/>
    <n v="7"/>
    <m/>
  </r>
  <r>
    <n v="2454"/>
    <n v="40"/>
    <x v="1172"/>
    <n v="77"/>
    <d v="2017-10-14T00:00:00"/>
    <b v="0"/>
    <s v="Approved"/>
    <s v="Trek Bicycles"/>
    <s v="Road"/>
    <s v="medium"/>
    <s v="large"/>
    <n v="1894.19"/>
    <n v="598.76"/>
    <d v="2003-07-21T00:00:00"/>
    <n v="1295.43"/>
    <s v="Male"/>
    <n v="26"/>
    <d v="1967-07-25T00:00:00"/>
    <n v="55.201951150431249"/>
    <s v="Administrative Officer"/>
    <s v="Manufacturing"/>
    <s v="High Net Worth"/>
    <s v="N"/>
    <s v="No"/>
    <n v="7"/>
    <m/>
  </r>
  <r>
    <n v="19982"/>
    <n v="28"/>
    <x v="1172"/>
    <n v="163"/>
    <d v="2017-07-20T00:00:00"/>
    <b v="1"/>
    <s v="Approved"/>
    <s v="Solex"/>
    <s v="Road"/>
    <s v="medium"/>
    <s v="small"/>
    <n v="1703.52"/>
    <n v="1516.13"/>
    <d v="2011-04-16T00:00:00"/>
    <n v="187.38999999999987"/>
    <s v="Male"/>
    <n v="26"/>
    <d v="1967-07-25T00:00:00"/>
    <n v="55.201951150431249"/>
    <s v="Administrative Officer"/>
    <s v="Manufacturing"/>
    <s v="High Net Worth"/>
    <s v="N"/>
    <s v="No"/>
    <n v="7"/>
    <m/>
  </r>
  <r>
    <n v="18670"/>
    <n v="97"/>
    <x v="1172"/>
    <n v="183"/>
    <d v="2017-06-30T00:00:00"/>
    <b v="1"/>
    <s v="Approved"/>
    <s v="OHM Cycles"/>
    <s v="Road"/>
    <s v="medium"/>
    <s v="medium"/>
    <n v="742.54"/>
    <n v="667.4"/>
    <d v="1991-11-07T00:00:00"/>
    <n v="75.139999999999986"/>
    <s v="Male"/>
    <n v="26"/>
    <d v="1967-07-25T00:00:00"/>
    <n v="55.201951150431249"/>
    <s v="Administrative Officer"/>
    <s v="Manufacturing"/>
    <s v="High Net Worth"/>
    <s v="N"/>
    <s v="No"/>
    <n v="7"/>
    <m/>
  </r>
  <r>
    <n v="10778"/>
    <n v="30"/>
    <x v="1172"/>
    <n v="219"/>
    <d v="2017-05-25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26"/>
    <d v="1967-07-25T00:00:00"/>
    <n v="55.201951150431249"/>
    <s v="Administrative Officer"/>
    <s v="Manufacturing"/>
    <s v="High Net Worth"/>
    <s v="N"/>
    <s v="No"/>
    <n v="7"/>
    <m/>
  </r>
  <r>
    <n v="13892"/>
    <n v="81"/>
    <x v="1173"/>
    <n v="9"/>
    <d v="2017-12-21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33"/>
    <d v="2000-06-06T00:00:00"/>
    <n v="22.311540191844248"/>
    <s v="Pharmacist"/>
    <s v="Health"/>
    <s v="Affluent Customer"/>
    <s v="N"/>
    <s v="No"/>
    <n v="2"/>
    <m/>
  </r>
  <r>
    <n v="16202"/>
    <n v="34"/>
    <x v="1173"/>
    <n v="17"/>
    <d v="2017-12-13T00:00:00"/>
    <b v="1"/>
    <s v="Approved"/>
    <s v="Norco Bicycles"/>
    <s v="Road"/>
    <s v="high"/>
    <s v="large"/>
    <n v="774.53"/>
    <n v="464.72"/>
    <d v="2003-03-18T00:00:00"/>
    <n v="309.80999999999995"/>
    <s v="Male"/>
    <n v="33"/>
    <d v="2000-06-06T00:00:00"/>
    <n v="22.311540191844248"/>
    <s v="Pharmacist"/>
    <s v="Health"/>
    <s v="Affluent Customer"/>
    <s v="N"/>
    <s v="No"/>
    <n v="2"/>
    <m/>
  </r>
  <r>
    <n v="11302"/>
    <n v="73"/>
    <x v="1173"/>
    <n v="22"/>
    <d v="2017-12-08T00:00:00"/>
    <b v="1"/>
    <s v="Approved"/>
    <s v="Solex"/>
    <s v="Standard"/>
    <s v="medium"/>
    <s v="medium"/>
    <n v="1945.43"/>
    <n v="333.18"/>
    <d v="2002-08-31T00:00:00"/>
    <n v="1612.25"/>
    <s v="Male"/>
    <n v="33"/>
    <d v="2000-06-06T00:00:00"/>
    <n v="22.311540191844248"/>
    <s v="Pharmacist"/>
    <s v="Health"/>
    <s v="Affluent Customer"/>
    <s v="N"/>
    <s v="No"/>
    <n v="2"/>
    <m/>
  </r>
  <r>
    <n v="110"/>
    <n v="36"/>
    <x v="1173"/>
    <n v="56"/>
    <d v="2017-11-04T00:00:00"/>
    <b v="0"/>
    <s v="Approved"/>
    <s v="Solex"/>
    <s v="Standard"/>
    <s v="low"/>
    <s v="medium"/>
    <n v="945.04"/>
    <n v="507.58"/>
    <d v="1995-12-19T00:00:00"/>
    <n v="437.46"/>
    <s v="Male"/>
    <n v="33"/>
    <d v="2000-06-06T00:00:00"/>
    <n v="22.311540191844248"/>
    <s v="Pharmacist"/>
    <s v="Health"/>
    <s v="Affluent Customer"/>
    <s v="N"/>
    <s v="No"/>
    <n v="2"/>
    <m/>
  </r>
  <r>
    <n v="2212"/>
    <n v="85"/>
    <x v="1173"/>
    <n v="80"/>
    <d v="2017-10-11T00:00:00"/>
    <b v="1"/>
    <s v="Approved"/>
    <s v="WeareA2B"/>
    <s v="Standard"/>
    <s v="medium"/>
    <s v="medium"/>
    <n v="752.64"/>
    <n v="205.36"/>
    <d v="2015-08-02T00:00:00"/>
    <n v="547.28"/>
    <s v="Male"/>
    <n v="33"/>
    <d v="2000-06-06T00:00:00"/>
    <n v="22.311540191844248"/>
    <s v="Pharmacist"/>
    <s v="Health"/>
    <s v="Affluent Customer"/>
    <s v="N"/>
    <s v="No"/>
    <n v="2"/>
    <m/>
  </r>
  <r>
    <n v="8551"/>
    <n v="42"/>
    <x v="1173"/>
    <n v="85"/>
    <d v="2017-10-06T00:00:00"/>
    <b v="0"/>
    <s v="Approved"/>
    <s v="OHM Cycles"/>
    <s v="Road"/>
    <s v="medium"/>
    <s v="small"/>
    <n v="1810"/>
    <n v="1610.9"/>
    <d v="2008-03-19T00:00:00"/>
    <n v="199.09999999999991"/>
    <s v="Male"/>
    <n v="33"/>
    <d v="2000-06-06T00:00:00"/>
    <n v="22.311540191844248"/>
    <s v="Pharmacist"/>
    <s v="Health"/>
    <s v="Affluent Customer"/>
    <s v="N"/>
    <s v="No"/>
    <n v="2"/>
    <m/>
  </r>
  <r>
    <n v="2329"/>
    <n v="7"/>
    <x v="1173"/>
    <n v="89"/>
    <d v="2017-10-02T00:00:00"/>
    <b v="1"/>
    <s v="Approved"/>
    <s v="Trek Bicycles"/>
    <s v="Road"/>
    <s v="low"/>
    <s v="medium"/>
    <n v="980.37"/>
    <n v="234.43"/>
    <d v="2004-09-28T00:00:00"/>
    <n v="745.94"/>
    <s v="Male"/>
    <n v="33"/>
    <d v="2000-06-06T00:00:00"/>
    <n v="22.311540191844248"/>
    <s v="Pharmacist"/>
    <s v="Health"/>
    <s v="Affluent Customer"/>
    <s v="N"/>
    <s v="No"/>
    <n v="2"/>
    <m/>
  </r>
  <r>
    <n v="11387"/>
    <n v="60"/>
    <x v="1173"/>
    <n v="95"/>
    <d v="2017-09-26T00:00:00"/>
    <b v="0"/>
    <s v="Approved"/>
    <s v="Giant Bicycles"/>
    <s v="Standard"/>
    <s v="high"/>
    <s v="small"/>
    <n v="1977.36"/>
    <n v="1759.85"/>
    <d v="2011-08-24T00:00:00"/>
    <n v="217.51"/>
    <s v="Male"/>
    <n v="33"/>
    <d v="2000-06-06T00:00:00"/>
    <n v="22.311540191844248"/>
    <s v="Pharmacist"/>
    <s v="Health"/>
    <s v="Affluent Customer"/>
    <s v="N"/>
    <s v="No"/>
    <n v="2"/>
    <m/>
  </r>
  <r>
    <n v="12077"/>
    <n v="46"/>
    <x v="1173"/>
    <n v="125"/>
    <d v="2017-08-27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33"/>
    <d v="2000-06-06T00:00:00"/>
    <n v="22.311540191844248"/>
    <s v="Pharmacist"/>
    <s v="Health"/>
    <s v="Affluent Customer"/>
    <s v="N"/>
    <s v="No"/>
    <n v="2"/>
    <m/>
  </r>
  <r>
    <n v="9126"/>
    <n v="32"/>
    <x v="1173"/>
    <n v="168"/>
    <d v="2017-07-15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33"/>
    <d v="2000-06-06T00:00:00"/>
    <n v="22.311540191844248"/>
    <s v="Pharmacist"/>
    <s v="Health"/>
    <s v="Affluent Customer"/>
    <s v="N"/>
    <s v="No"/>
    <n v="2"/>
    <m/>
  </r>
  <r>
    <n v="18247"/>
    <n v="57"/>
    <x v="1173"/>
    <n v="217"/>
    <d v="2017-05-27T00:00:00"/>
    <b v="1"/>
    <s v="Approved"/>
    <s v="WeareA2B"/>
    <s v="Touring"/>
    <s v="medium"/>
    <s v="large"/>
    <n v="1890.39"/>
    <n v="260.14"/>
    <d v="1991-01-21T00:00:00"/>
    <n v="1630.25"/>
    <s v="Male"/>
    <n v="33"/>
    <d v="2000-06-06T00:00:00"/>
    <n v="22.311540191844248"/>
    <s v="Pharmacist"/>
    <s v="Health"/>
    <s v="Affluent Customer"/>
    <s v="N"/>
    <s v="No"/>
    <n v="2"/>
    <m/>
  </r>
  <r>
    <n v="5380"/>
    <n v="53"/>
    <x v="1173"/>
    <n v="351"/>
    <d v="2017-01-13T00:00:00"/>
    <b v="1"/>
    <s v="Approved"/>
    <s v="OHM Cycles"/>
    <s v="Standard"/>
    <s v="medium"/>
    <s v="medium"/>
    <n v="795.34"/>
    <n v="101.58"/>
    <d v="1997-02-09T00:00:00"/>
    <n v="693.76"/>
    <s v="Male"/>
    <n v="33"/>
    <d v="2000-06-06T00:00:00"/>
    <n v="22.311540191844248"/>
    <s v="Pharmacist"/>
    <s v="Health"/>
    <s v="Affluent Customer"/>
    <s v="N"/>
    <s v="No"/>
    <n v="2"/>
    <m/>
  </r>
  <r>
    <n v="1737"/>
    <n v="38"/>
    <x v="1174"/>
    <n v="5"/>
    <d v="2017-12-25T00:00:00"/>
    <b v="1"/>
    <s v="Approved"/>
    <s v="Solex"/>
    <s v="Standard"/>
    <s v="medium"/>
    <s v="medium"/>
    <n v="1577.53"/>
    <n v="826.51"/>
    <d v="2007-12-11T00:00:00"/>
    <n v="751.02"/>
    <s v="Female"/>
    <n v="8"/>
    <d v="1955-10-11T00:00:00"/>
    <n v="66.996471698376453"/>
    <n v="0"/>
    <s v="Telecommunications"/>
    <s v="Mass Customer"/>
    <s v="N"/>
    <s v="Yes"/>
    <n v="18"/>
    <m/>
  </r>
  <r>
    <n v="14029"/>
    <n v="11"/>
    <x v="1174"/>
    <n v="76"/>
    <d v="2017-10-15T00:00:00"/>
    <b v="1"/>
    <s v="Approved"/>
    <s v="Giant Bicycles"/>
    <s v="Standard"/>
    <s v="high"/>
    <s v="medium"/>
    <n v="1274.93"/>
    <n v="764.96"/>
    <d v="2004-08-17T00:00:00"/>
    <n v="509.97"/>
    <s v="Female"/>
    <n v="8"/>
    <d v="1955-10-11T00:00:00"/>
    <n v="66.996471698376453"/>
    <n v="0"/>
    <s v="Telecommunications"/>
    <s v="Mass Customer"/>
    <s v="N"/>
    <s v="Yes"/>
    <n v="18"/>
    <m/>
  </r>
  <r>
    <n v="5592"/>
    <n v="2"/>
    <x v="1174"/>
    <n v="90"/>
    <d v="2017-10-01T00:00:00"/>
    <b v="0"/>
    <s v="Approved"/>
    <s v="Solex"/>
    <s v="Standard"/>
    <s v="medium"/>
    <s v="medium"/>
    <n v="71.489999999999995"/>
    <n v="53.62"/>
    <d v="2012-12-02T00:00:00"/>
    <n v="17.869999999999997"/>
    <s v="Female"/>
    <n v="8"/>
    <d v="1955-10-11T00:00:00"/>
    <n v="66.996471698376453"/>
    <n v="0"/>
    <s v="Telecommunications"/>
    <s v="Mass Customer"/>
    <s v="N"/>
    <s v="Yes"/>
    <n v="18"/>
    <m/>
  </r>
  <r>
    <n v="18196"/>
    <n v="92"/>
    <x v="1174"/>
    <n v="130"/>
    <d v="2017-08-22T00:00:00"/>
    <b v="1"/>
    <s v="Approved"/>
    <s v="WeareA2B"/>
    <s v="Standard"/>
    <s v="medium"/>
    <s v="small"/>
    <n v="1415.01"/>
    <n v="1259.3599999999999"/>
    <d v="2002-10-10T00:00:00"/>
    <n v="155.65000000000009"/>
    <s v="Female"/>
    <n v="8"/>
    <d v="1955-10-11T00:00:00"/>
    <n v="66.996471698376453"/>
    <n v="0"/>
    <s v="Telecommunications"/>
    <s v="Mass Customer"/>
    <s v="N"/>
    <s v="Yes"/>
    <n v="18"/>
    <m/>
  </r>
  <r>
    <n v="5300"/>
    <n v="16"/>
    <x v="1174"/>
    <n v="135"/>
    <d v="2017-08-17T00:00:00"/>
    <b v="0"/>
    <s v="Approved"/>
    <s v="Norco Bicycles"/>
    <s v="Standard"/>
    <s v="high"/>
    <s v="small"/>
    <n v="1661.92"/>
    <n v="1479.11"/>
    <d v="1993-07-15T00:00:00"/>
    <n v="182.81000000000017"/>
    <s v="Female"/>
    <n v="8"/>
    <d v="1955-10-11T00:00:00"/>
    <n v="66.996471698376453"/>
    <n v="0"/>
    <s v="Telecommunications"/>
    <s v="Mass Customer"/>
    <s v="N"/>
    <s v="Yes"/>
    <n v="18"/>
    <m/>
  </r>
  <r>
    <n v="12546"/>
    <n v="95"/>
    <x v="1174"/>
    <n v="231"/>
    <d v="2017-05-13T00:00:00"/>
    <b v="0"/>
    <s v="Approved"/>
    <s v="Giant Bicycles"/>
    <s v="Standard"/>
    <s v="medium"/>
    <s v="large"/>
    <n v="569.55999999999995"/>
    <n v="528.42999999999995"/>
    <d v="2004-01-16T00:00:00"/>
    <n v="41.129999999999995"/>
    <s v="Female"/>
    <n v="8"/>
    <d v="1955-10-11T00:00:00"/>
    <n v="66.996471698376453"/>
    <n v="0"/>
    <s v="Telecommunications"/>
    <s v="Mass Customer"/>
    <s v="N"/>
    <s v="Yes"/>
    <n v="18"/>
    <m/>
  </r>
  <r>
    <n v="17693"/>
    <n v="18"/>
    <x v="1175"/>
    <n v="18"/>
    <d v="2017-12-12T00:00:00"/>
    <b v="0"/>
    <s v="Approved"/>
    <s v="Solex"/>
    <s v="Standard"/>
    <s v="medium"/>
    <s v="medium"/>
    <n v="575.27"/>
    <n v="431.45"/>
    <d v="2013-03-12T00:00:00"/>
    <n v="143.82"/>
    <s v="Male"/>
    <n v="69"/>
    <d v="1976-06-05T00:00:00"/>
    <n v="46.33071827403603"/>
    <s v="Executive Secretary"/>
    <s v="Manufacturing"/>
    <s v="Mass Customer"/>
    <s v="N"/>
    <s v="No"/>
    <n v="20"/>
    <m/>
  </r>
  <r>
    <n v="5233"/>
    <n v="92"/>
    <x v="1175"/>
    <n v="54"/>
    <d v="2017-11-06T00:00:00"/>
    <b v="1"/>
    <s v="Approved"/>
    <s v="WeareA2B"/>
    <s v="Standard"/>
    <s v="medium"/>
    <s v="small"/>
    <n v="1415.01"/>
    <n v="1259.3599999999999"/>
    <d v="2003-01-05T00:00:00"/>
    <n v="155.65000000000009"/>
    <s v="Male"/>
    <n v="69"/>
    <d v="1976-06-05T00:00:00"/>
    <n v="46.33071827403603"/>
    <s v="Executive Secretary"/>
    <s v="Manufacturing"/>
    <s v="Mass Customer"/>
    <s v="N"/>
    <s v="No"/>
    <n v="20"/>
    <m/>
  </r>
  <r>
    <n v="2058"/>
    <n v="66"/>
    <x v="1175"/>
    <n v="140"/>
    <d v="2017-08-12T00:00:00"/>
    <b v="1"/>
    <s v="Approved"/>
    <s v="Giant Bicycles"/>
    <s v="Road"/>
    <s v="low"/>
    <s v="small"/>
    <n v="590.26"/>
    <n v="525.33000000000004"/>
    <d v="2010-11-05T00:00:00"/>
    <n v="64.92999999999995"/>
    <s v="Male"/>
    <n v="69"/>
    <d v="1976-06-05T00:00:00"/>
    <n v="46.33071827403603"/>
    <s v="Executive Secretary"/>
    <s v="Manufacturing"/>
    <s v="Mass Customer"/>
    <s v="N"/>
    <s v="No"/>
    <n v="20"/>
    <m/>
  </r>
  <r>
    <n v="15572"/>
    <n v="32"/>
    <x v="1175"/>
    <n v="271"/>
    <d v="2017-04-03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69"/>
    <d v="1976-06-05T00:00:00"/>
    <n v="46.33071827403603"/>
    <s v="Executive Secretary"/>
    <s v="Manufacturing"/>
    <s v="Mass Customer"/>
    <s v="N"/>
    <s v="No"/>
    <n v="20"/>
    <m/>
  </r>
  <r>
    <n v="13454"/>
    <n v="41"/>
    <x v="1175"/>
    <n v="286"/>
    <d v="2017-03-19T00:00:00"/>
    <b v="0"/>
    <s v="Approved"/>
    <s v="Solex"/>
    <s v="Road"/>
    <s v="medium"/>
    <s v="medium"/>
    <n v="416.98"/>
    <n v="312.74"/>
    <d v="1997-05-10T00:00:00"/>
    <n v="104.24000000000001"/>
    <s v="Male"/>
    <n v="69"/>
    <d v="1976-06-05T00:00:00"/>
    <n v="46.33071827403603"/>
    <s v="Executive Secretary"/>
    <s v="Manufacturing"/>
    <s v="Mass Customer"/>
    <s v="N"/>
    <s v="No"/>
    <n v="20"/>
    <m/>
  </r>
  <r>
    <n v="12045"/>
    <n v="35"/>
    <x v="1176"/>
    <n v="17"/>
    <d v="2017-12-13T00:00:00"/>
    <b v="0"/>
    <s v="Approved"/>
    <s v="Trek Bicycles"/>
    <s v="Standard"/>
    <s v="low"/>
    <s v="medium"/>
    <n v="1057.51"/>
    <n v="154.4"/>
    <d v="1994-07-12T00:00:00"/>
    <n v="903.11"/>
    <s v="Male"/>
    <n v="70"/>
    <d v="1978-01-03T00:00:00"/>
    <n v="44.7498963559107"/>
    <s v="Nurse Practicioner"/>
    <s v="Manufacturing"/>
    <s v="Mass Customer"/>
    <s v="N"/>
    <s v="No"/>
    <n v="18"/>
    <m/>
  </r>
  <r>
    <n v="7819"/>
    <n v="34"/>
    <x v="1176"/>
    <n v="65"/>
    <d v="2017-10-26T00:00:00"/>
    <b v="1"/>
    <s v="Approved"/>
    <s v="Norco Bicycles"/>
    <s v="Road"/>
    <s v="high"/>
    <s v="large"/>
    <n v="774.53"/>
    <n v="464.72"/>
    <d v="2003-03-18T00:00:00"/>
    <n v="309.80999999999995"/>
    <s v="Male"/>
    <n v="70"/>
    <d v="1978-01-03T00:00:00"/>
    <n v="44.7498963559107"/>
    <s v="Nurse Practicioner"/>
    <s v="Manufacturing"/>
    <s v="Mass Customer"/>
    <s v="N"/>
    <s v="No"/>
    <n v="18"/>
    <m/>
  </r>
  <r>
    <n v="6250"/>
    <n v="52"/>
    <x v="1177"/>
    <m/>
    <d v="2017-01-15T00:00:00"/>
    <m/>
    <s v="Approved"/>
    <s v="OHM Cycles"/>
    <s v="Road"/>
    <s v="medium"/>
    <s v="medium"/>
    <n v="1280.28"/>
    <n v="829.51"/>
    <n v="40779"/>
    <m/>
    <m/>
    <m/>
    <m/>
    <m/>
    <m/>
    <m/>
    <m/>
    <m/>
    <m/>
    <m/>
    <m/>
  </r>
  <r>
    <n v="6251"/>
    <n v="0"/>
    <x v="1178"/>
    <m/>
    <d v="2017-08-31T00:00:00"/>
    <b v="1"/>
    <s v="Approved"/>
    <m/>
    <m/>
    <m/>
    <m/>
    <n v="1061.92"/>
    <m/>
    <m/>
    <m/>
    <m/>
    <m/>
    <m/>
    <m/>
    <m/>
    <m/>
    <m/>
    <m/>
    <m/>
    <m/>
    <m/>
  </r>
  <r>
    <n v="294"/>
    <n v="79"/>
    <x v="1176"/>
    <n v="127"/>
    <d v="2017-08-25T00:00:00"/>
    <b v="1"/>
    <s v="Approved"/>
    <s v="Norco Bicycles"/>
    <s v="Standard"/>
    <s v="medium"/>
    <s v="medium"/>
    <n v="1555.58"/>
    <n v="818.01"/>
    <d v="2003-09-09T00:00:00"/>
    <n v="737.56999999999994"/>
    <s v="Male"/>
    <n v="70"/>
    <d v="1978-01-03T00:00:00"/>
    <n v="44.7498963559107"/>
    <s v="Nurse Practicioner"/>
    <s v="Manufacturing"/>
    <s v="Mass Customer"/>
    <s v="N"/>
    <s v="No"/>
    <n v="18"/>
    <m/>
  </r>
  <r>
    <n v="3791"/>
    <n v="45"/>
    <x v="1176"/>
    <n v="285"/>
    <d v="2017-03-20T00:00:00"/>
    <b v="1"/>
    <s v="Approved"/>
    <s v="Solex"/>
    <s v="Standard"/>
    <s v="medium"/>
    <s v="medium"/>
    <n v="441.49"/>
    <n v="84.99"/>
    <d v="1993-04-12T00:00:00"/>
    <n v="356.5"/>
    <s v="Male"/>
    <n v="70"/>
    <d v="1978-01-03T00:00:00"/>
    <n v="44.7498963559107"/>
    <s v="Nurse Practicioner"/>
    <s v="Manufacturing"/>
    <s v="Mass Customer"/>
    <s v="N"/>
    <s v="No"/>
    <n v="18"/>
    <m/>
  </r>
  <r>
    <n v="10448"/>
    <n v="54"/>
    <x v="1179"/>
    <n v="47"/>
    <d v="2017-11-13T00:00:00"/>
    <b v="1"/>
    <s v="Approved"/>
    <s v="WeareA2B"/>
    <s v="Standard"/>
    <s v="medium"/>
    <s v="medium"/>
    <n v="1292.8399999999999"/>
    <n v="13.44"/>
    <d v="2011-08-24T00:00:00"/>
    <n v="1279.3999999999999"/>
    <s v="Female"/>
    <n v="70"/>
    <d v="1999-12-26T00:00:00"/>
    <n v="22.758115534310004"/>
    <s v="Speech Pathologist"/>
    <s v="Property"/>
    <s v="Mass Customer"/>
    <s v="N"/>
    <s v="Yes"/>
    <n v="2"/>
    <m/>
  </r>
  <r>
    <n v="15423"/>
    <n v="43"/>
    <x v="1179"/>
    <n v="114"/>
    <d v="2017-09-07T00:00:00"/>
    <b v="0"/>
    <s v="Approved"/>
    <s v="Solex"/>
    <s v="Standard"/>
    <s v="medium"/>
    <s v="medium"/>
    <n v="1151.96"/>
    <n v="649.49"/>
    <d v="2011-05-09T00:00:00"/>
    <n v="502.47"/>
    <s v="Female"/>
    <n v="70"/>
    <d v="1999-12-26T00:00:00"/>
    <n v="22.758115534310004"/>
    <s v="Speech Pathologist"/>
    <s v="Property"/>
    <s v="Mass Customer"/>
    <s v="N"/>
    <s v="Yes"/>
    <n v="2"/>
    <m/>
  </r>
  <r>
    <n v="12695"/>
    <n v="23"/>
    <x v="1179"/>
    <n v="127"/>
    <d v="2017-08-25T00:00:00"/>
    <b v="0"/>
    <s v="Approved"/>
    <s v="Norco Bicycles"/>
    <s v="Mountain"/>
    <s v="low"/>
    <s v="small"/>
    <n v="688.63"/>
    <n v="612.88"/>
    <d v="1999-06-23T00:00:00"/>
    <n v="75.75"/>
    <s v="Female"/>
    <n v="70"/>
    <d v="1999-12-26T00:00:00"/>
    <n v="22.758115534310004"/>
    <s v="Speech Pathologist"/>
    <s v="Property"/>
    <s v="Mass Customer"/>
    <s v="N"/>
    <s v="Yes"/>
    <n v="2"/>
    <m/>
  </r>
  <r>
    <n v="4829"/>
    <n v="64"/>
    <x v="1180"/>
    <n v="11"/>
    <d v="2017-12-19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25"/>
    <d v="1985-10-21T00:00:00"/>
    <n v="36.947156629883303"/>
    <s v="Social Worker"/>
    <s v="Health"/>
    <s v="Mass Customer"/>
    <s v="N"/>
    <s v="No"/>
    <n v="16"/>
    <m/>
  </r>
  <r>
    <n v="1491"/>
    <n v="79"/>
    <x v="1180"/>
    <n v="12"/>
    <d v="2017-12-18T00:00:00"/>
    <b v="1"/>
    <s v="Approved"/>
    <s v="Norco Bicycles"/>
    <s v="Standard"/>
    <s v="medium"/>
    <s v="medium"/>
    <n v="1555.58"/>
    <n v="818.01"/>
    <d v="2003-09-09T00:00:00"/>
    <n v="737.56999999999994"/>
    <s v="Female"/>
    <n v="25"/>
    <d v="1985-10-21T00:00:00"/>
    <n v="36.947156629883303"/>
    <s v="Social Worker"/>
    <s v="Health"/>
    <s v="Mass Customer"/>
    <s v="N"/>
    <s v="No"/>
    <n v="16"/>
    <m/>
  </r>
  <r>
    <n v="10645"/>
    <n v="14"/>
    <x v="1180"/>
    <n v="89"/>
    <d v="2017-10-02T00:00:00"/>
    <b v="1"/>
    <s v="Approved"/>
    <s v="Trek Bicycles"/>
    <s v="Standard"/>
    <s v="medium"/>
    <s v="small"/>
    <n v="1386.84"/>
    <n v="1234.29"/>
    <d v="2003-08-05T00:00:00"/>
    <n v="152.54999999999995"/>
    <s v="Female"/>
    <n v="25"/>
    <d v="1985-10-21T00:00:00"/>
    <n v="36.947156629883303"/>
    <s v="Social Worker"/>
    <s v="Health"/>
    <s v="Mass Customer"/>
    <s v="N"/>
    <s v="No"/>
    <n v="16"/>
    <m/>
  </r>
  <r>
    <n v="9401"/>
    <n v="53"/>
    <x v="1180"/>
    <n v="277"/>
    <d v="2017-03-28T00:00:00"/>
    <b v="1"/>
    <s v="Approved"/>
    <s v="OHM Cycles"/>
    <s v="Standard"/>
    <s v="medium"/>
    <s v="medium"/>
    <n v="795.34"/>
    <n v="101.58"/>
    <d v="1997-02-09T00:00:00"/>
    <n v="693.76"/>
    <s v="Female"/>
    <n v="25"/>
    <d v="1985-10-21T00:00:00"/>
    <n v="36.947156629883303"/>
    <s v="Social Worker"/>
    <s v="Health"/>
    <s v="Mass Customer"/>
    <s v="N"/>
    <s v="No"/>
    <n v="16"/>
    <m/>
  </r>
  <r>
    <n v="18824"/>
    <n v="58"/>
    <x v="1180"/>
    <n v="288"/>
    <d v="2017-03-17T00:00:00"/>
    <b v="0"/>
    <s v="Approved"/>
    <s v="OHM Cycles"/>
    <s v="Standard"/>
    <s v="medium"/>
    <s v="medium"/>
    <n v="912.52"/>
    <n v="141.4"/>
    <d v="2015-10-18T00:00:00"/>
    <n v="771.12"/>
    <s v="Female"/>
    <n v="25"/>
    <d v="1985-10-21T00:00:00"/>
    <n v="36.947156629883303"/>
    <s v="Social Worker"/>
    <s v="Health"/>
    <s v="Mass Customer"/>
    <s v="N"/>
    <s v="No"/>
    <n v="16"/>
    <m/>
  </r>
  <r>
    <n v="877"/>
    <n v="7"/>
    <x v="1181"/>
    <n v="47"/>
    <d v="2017-11-13T00:00:00"/>
    <b v="1"/>
    <s v="Approved"/>
    <s v="Trek Bicycles"/>
    <s v="Road"/>
    <s v="low"/>
    <s v="medium"/>
    <n v="980.37"/>
    <n v="234.43"/>
    <d v="2005-12-07T00:00:00"/>
    <n v="745.94"/>
    <s v="U"/>
    <n v="90"/>
    <d v="1899-12-30T00:00:00"/>
    <n v="122.81291005485795"/>
    <s v="Financial Analyst"/>
    <s v="Financial Services"/>
    <s v="Mass Customer"/>
    <s v="N"/>
    <s v="Yes"/>
    <n v="0"/>
    <m/>
  </r>
  <r>
    <n v="2298"/>
    <n v="90"/>
    <x v="1181"/>
    <n v="80"/>
    <d v="2017-10-11T00:00:00"/>
    <b v="0"/>
    <s v="Approved"/>
    <s v="Norco Bicycles"/>
    <s v="Standard"/>
    <s v="low"/>
    <s v="medium"/>
    <n v="363.01"/>
    <n v="290.41000000000003"/>
    <d v="2005-05-10T00:00:00"/>
    <n v="72.599999999999966"/>
    <s v="U"/>
    <n v="90"/>
    <d v="1899-12-30T00:00:00"/>
    <n v="122.81291005485795"/>
    <s v="Financial Analyst"/>
    <s v="Financial Services"/>
    <s v="Mass Customer"/>
    <s v="N"/>
    <s v="Yes"/>
    <n v="0"/>
    <m/>
  </r>
  <r>
    <n v="1428"/>
    <n v="53"/>
    <x v="1181"/>
    <n v="175"/>
    <d v="2017-07-08T00:00:00"/>
    <b v="1"/>
    <s v="Approved"/>
    <s v="OHM Cycles"/>
    <s v="Standard"/>
    <s v="medium"/>
    <s v="medium"/>
    <n v="795.34"/>
    <n v="101.58"/>
    <d v="1997-02-09T00:00:00"/>
    <n v="693.76"/>
    <s v="U"/>
    <n v="90"/>
    <d v="1899-12-30T00:00:00"/>
    <n v="122.81291005485795"/>
    <s v="Financial Analyst"/>
    <s v="Financial Services"/>
    <s v="Mass Customer"/>
    <s v="N"/>
    <s v="Yes"/>
    <n v="0"/>
    <m/>
  </r>
  <r>
    <n v="3876"/>
    <n v="26"/>
    <x v="1181"/>
    <n v="204"/>
    <d v="2017-06-09T00:00:00"/>
    <b v="0"/>
    <s v="Approved"/>
    <s v="WeareA2B"/>
    <s v="Standard"/>
    <s v="medium"/>
    <s v="medium"/>
    <n v="1992.93"/>
    <n v="762.63"/>
    <d v="1993-05-26T00:00:00"/>
    <n v="1230.3000000000002"/>
    <s v="U"/>
    <n v="90"/>
    <d v="1899-12-30T00:00:00"/>
    <n v="122.81291005485795"/>
    <s v="Financial Analyst"/>
    <s v="Financial Services"/>
    <s v="Mass Customer"/>
    <s v="N"/>
    <s v="Yes"/>
    <n v="0"/>
    <m/>
  </r>
  <r>
    <n v="15308"/>
    <n v="72"/>
    <x v="1181"/>
    <n v="279"/>
    <d v="2017-03-26T00:00:00"/>
    <b v="1"/>
    <s v="Approved"/>
    <s v="Norco Bicycles"/>
    <s v="Standard"/>
    <s v="medium"/>
    <s v="medium"/>
    <n v="360.4"/>
    <n v="270.3"/>
    <d v="2002-08-31T00:00:00"/>
    <n v="90.099999999999966"/>
    <s v="U"/>
    <n v="90"/>
    <d v="1899-12-30T00:00:00"/>
    <n v="122.81291005485795"/>
    <s v="Financial Analyst"/>
    <s v="Financial Services"/>
    <s v="Mass Customer"/>
    <s v="N"/>
    <s v="Yes"/>
    <n v="0"/>
    <m/>
  </r>
  <r>
    <n v="5195"/>
    <n v="18"/>
    <x v="1182"/>
    <n v="266"/>
    <d v="2017-04-08T00:00:00"/>
    <b v="0"/>
    <s v="Approved"/>
    <s v="Solex"/>
    <s v="Standard"/>
    <s v="medium"/>
    <s v="medium"/>
    <n v="575.27"/>
    <n v="431.45"/>
    <d v="2013-03-12T00:00:00"/>
    <n v="143.82"/>
    <s v="Male"/>
    <n v="46"/>
    <d v="1996-08-07T00:00:00"/>
    <n v="26.144416903855905"/>
    <s v="VP Product Management"/>
    <s v="n/a"/>
    <s v="Affluent Customer"/>
    <s v="N"/>
    <s v="No"/>
    <n v="1"/>
    <m/>
  </r>
  <r>
    <n v="9605"/>
    <n v="71"/>
    <x v="1182"/>
    <n v="305"/>
    <d v="2017-02-28T00:00:00"/>
    <b v="1"/>
    <s v="Approved"/>
    <s v="Solex"/>
    <s v="Standard"/>
    <s v="high"/>
    <s v="large"/>
    <n v="1842.92"/>
    <n v="1105.75"/>
    <d v="1995-10-24T00:00:00"/>
    <n v="737.17000000000007"/>
    <s v="Male"/>
    <n v="46"/>
    <d v="1996-08-07T00:00:00"/>
    <n v="26.144416903855905"/>
    <s v="VP Product Management"/>
    <s v="n/a"/>
    <s v="Affluent Customer"/>
    <s v="N"/>
    <s v="No"/>
    <n v="1"/>
    <m/>
  </r>
  <r>
    <n v="6269"/>
    <n v="0"/>
    <x v="1183"/>
    <m/>
    <d v="2017-01-10T00:00:00"/>
    <b v="0"/>
    <s v="Approved"/>
    <m/>
    <m/>
    <m/>
    <m/>
    <n v="1502.93"/>
    <m/>
    <m/>
    <m/>
    <m/>
    <m/>
    <m/>
    <m/>
    <m/>
    <m/>
    <m/>
    <m/>
    <m/>
    <m/>
    <m/>
  </r>
  <r>
    <n v="18195"/>
    <n v="35"/>
    <x v="1184"/>
    <n v="4"/>
    <d v="2017-12-26T00:00:00"/>
    <b v="1"/>
    <s v="Approved"/>
    <s v="Trek Bicycles"/>
    <s v="Standard"/>
    <s v="low"/>
    <s v="medium"/>
    <n v="1057.51"/>
    <n v="154.4"/>
    <d v="1994-07-12T00:00:00"/>
    <n v="903.11"/>
    <s v="Female"/>
    <n v="54"/>
    <d v="1994-05-18T00:00:00"/>
    <n v="28.369074438419592"/>
    <s v="Accounting Assistant I"/>
    <s v="Retail"/>
    <s v="Affluent Customer"/>
    <s v="N"/>
    <s v="No"/>
    <n v="8"/>
    <m/>
  </r>
  <r>
    <n v="13633"/>
    <n v="45"/>
    <x v="1184"/>
    <n v="14"/>
    <d v="2017-12-16T00:00:00"/>
    <b v="0"/>
    <s v="Approved"/>
    <s v="Solex"/>
    <s v="Standard"/>
    <s v="medium"/>
    <s v="medium"/>
    <n v="441.49"/>
    <n v="84.99"/>
    <d v="1993-04-12T00:00:00"/>
    <n v="356.5"/>
    <s v="Female"/>
    <n v="54"/>
    <d v="1994-05-18T00:00:00"/>
    <n v="28.369074438419592"/>
    <s v="Accounting Assistant I"/>
    <s v="Retail"/>
    <s v="Affluent Customer"/>
    <s v="N"/>
    <s v="No"/>
    <n v="8"/>
    <m/>
  </r>
  <r>
    <n v="763"/>
    <n v="44"/>
    <x v="1184"/>
    <n v="20"/>
    <d v="2017-12-10T00:00:00"/>
    <b v="0"/>
    <s v="Approved"/>
    <s v="WeareA2B"/>
    <s v="Standard"/>
    <s v="medium"/>
    <s v="medium"/>
    <n v="1769.64"/>
    <n v="108.76"/>
    <d v="2011-05-09T00:00:00"/>
    <n v="1660.88"/>
    <s v="Female"/>
    <n v="54"/>
    <d v="1994-05-18T00:00:00"/>
    <n v="28.369074438419592"/>
    <s v="Accounting Assistant I"/>
    <s v="Retail"/>
    <s v="Affluent Customer"/>
    <s v="N"/>
    <s v="No"/>
    <n v="8"/>
    <m/>
  </r>
  <r>
    <n v="3274"/>
    <n v="56"/>
    <x v="1184"/>
    <n v="42"/>
    <d v="2017-11-18T00:00:00"/>
    <b v="1"/>
    <s v="Approved"/>
    <s v="OHM Cycles"/>
    <s v="Standard"/>
    <s v="medium"/>
    <s v="medium"/>
    <n v="183.86"/>
    <n v="137.9"/>
    <d v="1997-10-04T00:00:00"/>
    <n v="45.960000000000008"/>
    <s v="Female"/>
    <n v="54"/>
    <d v="1994-05-18T00:00:00"/>
    <n v="28.369074438419592"/>
    <s v="Accounting Assistant I"/>
    <s v="Retail"/>
    <s v="Affluent Customer"/>
    <s v="N"/>
    <s v="No"/>
    <n v="8"/>
    <m/>
  </r>
  <r>
    <n v="9320"/>
    <n v="31"/>
    <x v="1184"/>
    <n v="96"/>
    <d v="2017-09-25T00:00:00"/>
    <b v="1"/>
    <s v="Cancelled"/>
    <s v="Giant Bicycles"/>
    <s v="Standard"/>
    <s v="medium"/>
    <s v="medium"/>
    <n v="230.91"/>
    <n v="173.18"/>
    <d v="2006-11-10T00:00:00"/>
    <n v="57.72999999999999"/>
    <s v="Female"/>
    <n v="54"/>
    <d v="1994-05-18T00:00:00"/>
    <n v="28.369074438419592"/>
    <s v="Accounting Assistant I"/>
    <s v="Retail"/>
    <s v="Affluent Customer"/>
    <s v="N"/>
    <s v="No"/>
    <n v="8"/>
    <m/>
  </r>
  <r>
    <n v="13206"/>
    <n v="21"/>
    <x v="1184"/>
    <n v="199"/>
    <d v="2017-06-14T00:00:00"/>
    <b v="0"/>
    <s v="Approved"/>
    <s v="Solex"/>
    <s v="Standard"/>
    <s v="medium"/>
    <s v="large"/>
    <n v="1071.23"/>
    <n v="380.74"/>
    <d v="1996-04-05T00:00:00"/>
    <n v="690.49"/>
    <s v="Female"/>
    <n v="54"/>
    <d v="1994-05-18T00:00:00"/>
    <n v="28.369074438419592"/>
    <s v="Accounting Assistant I"/>
    <s v="Retail"/>
    <s v="Affluent Customer"/>
    <s v="N"/>
    <s v="No"/>
    <n v="8"/>
    <m/>
  </r>
  <r>
    <n v="6460"/>
    <n v="26"/>
    <x v="1184"/>
    <n v="262"/>
    <d v="2017-04-12T00:00:00"/>
    <b v="1"/>
    <s v="Approved"/>
    <s v="WeareA2B"/>
    <s v="Standard"/>
    <s v="medium"/>
    <s v="medium"/>
    <n v="1992.93"/>
    <n v="762.63"/>
    <d v="1993-05-26T00:00:00"/>
    <n v="1230.3000000000002"/>
    <s v="Female"/>
    <n v="54"/>
    <d v="1994-05-18T00:00:00"/>
    <n v="28.369074438419592"/>
    <s v="Accounting Assistant I"/>
    <s v="Retail"/>
    <s v="Affluent Customer"/>
    <s v="N"/>
    <s v="No"/>
    <n v="8"/>
    <m/>
  </r>
  <r>
    <n v="19541"/>
    <n v="90"/>
    <x v="1184"/>
    <n v="266"/>
    <d v="2017-04-08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54"/>
    <d v="1994-05-18T00:00:00"/>
    <n v="28.369074438419592"/>
    <s v="Accounting Assistant I"/>
    <s v="Retail"/>
    <s v="Affluent Customer"/>
    <s v="N"/>
    <s v="No"/>
    <n v="8"/>
    <m/>
  </r>
  <r>
    <n v="8988"/>
    <n v="28"/>
    <x v="1184"/>
    <n v="272"/>
    <d v="2017-04-02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54"/>
    <d v="1994-05-18T00:00:00"/>
    <n v="28.369074438419592"/>
    <s v="Accounting Assistant I"/>
    <s v="Retail"/>
    <s v="Affluent Customer"/>
    <s v="N"/>
    <s v="No"/>
    <n v="8"/>
    <m/>
  </r>
  <r>
    <n v="5993"/>
    <n v="55"/>
    <x v="1184"/>
    <n v="290"/>
    <d v="2017-03-15T00:00:00"/>
    <b v="1"/>
    <s v="Approved"/>
    <s v="Trek Bicycles"/>
    <s v="Road"/>
    <s v="medium"/>
    <s v="large"/>
    <n v="1894.19"/>
    <n v="598.76"/>
    <d v="2003-07-21T00:00:00"/>
    <n v="1295.43"/>
    <s v="Female"/>
    <n v="54"/>
    <d v="1994-05-18T00:00:00"/>
    <n v="28.369074438419592"/>
    <s v="Accounting Assistant I"/>
    <s v="Retail"/>
    <s v="Affluent Customer"/>
    <s v="N"/>
    <s v="No"/>
    <n v="8"/>
    <m/>
  </r>
  <r>
    <n v="7569"/>
    <n v="28"/>
    <x v="1184"/>
    <n v="300"/>
    <d v="2017-03-05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54"/>
    <d v="1994-05-18T00:00:00"/>
    <n v="28.369074438419592"/>
    <s v="Accounting Assistant I"/>
    <s v="Retail"/>
    <s v="Affluent Customer"/>
    <s v="N"/>
    <s v="No"/>
    <n v="8"/>
    <m/>
  </r>
  <r>
    <n v="9659"/>
    <n v="29"/>
    <x v="1185"/>
    <n v="64"/>
    <d v="2017-10-27T00:00:00"/>
    <b v="0"/>
    <s v="Approved"/>
    <s v="Norco Bicycles"/>
    <s v="Road"/>
    <s v="medium"/>
    <s v="medium"/>
    <n v="543.39"/>
    <n v="407.54"/>
    <d v="2016-11-22T00:00:00"/>
    <n v="135.84999999999997"/>
    <s v="Male"/>
    <n v="4"/>
    <d v="1975-09-12T00:00:00"/>
    <n v="47.06222512303399"/>
    <s v="Internal Auditor"/>
    <s v="Health"/>
    <s v="Mass Customer"/>
    <s v="N"/>
    <s v="No"/>
    <n v="8"/>
    <m/>
  </r>
  <r>
    <n v="14585"/>
    <n v="45"/>
    <x v="1185"/>
    <n v="122"/>
    <d v="2017-08-30T00:00:00"/>
    <b v="0"/>
    <s v="Approved"/>
    <s v="Solex"/>
    <s v="Standard"/>
    <s v="medium"/>
    <s v="medium"/>
    <n v="441.49"/>
    <n v="84.99"/>
    <d v="1993-04-12T00:00:00"/>
    <n v="356.5"/>
    <s v="Male"/>
    <n v="4"/>
    <d v="1975-09-12T00:00:00"/>
    <n v="47.06222512303399"/>
    <s v="Internal Auditor"/>
    <s v="Health"/>
    <s v="Mass Customer"/>
    <s v="N"/>
    <s v="No"/>
    <n v="8"/>
    <m/>
  </r>
  <r>
    <n v="18389"/>
    <n v="62"/>
    <x v="1185"/>
    <n v="187"/>
    <d v="2017-06-26T00:00:00"/>
    <b v="0"/>
    <s v="Approved"/>
    <s v="Solex"/>
    <s v="Standard"/>
    <s v="medium"/>
    <s v="medium"/>
    <n v="478.16"/>
    <n v="298.72000000000003"/>
    <d v="1993-06-23T00:00:00"/>
    <n v="179.44"/>
    <s v="Male"/>
    <n v="4"/>
    <d v="1975-09-12T00:00:00"/>
    <n v="47.06222512303399"/>
    <s v="Internal Auditor"/>
    <s v="Health"/>
    <s v="Mass Customer"/>
    <s v="N"/>
    <s v="No"/>
    <n v="8"/>
    <m/>
  </r>
  <r>
    <n v="3459"/>
    <n v="17"/>
    <x v="1185"/>
    <n v="265"/>
    <d v="2017-04-09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4"/>
    <d v="1975-09-12T00:00:00"/>
    <n v="47.06222512303399"/>
    <s v="Internal Auditor"/>
    <s v="Health"/>
    <s v="Mass Customer"/>
    <s v="N"/>
    <s v="No"/>
    <n v="8"/>
    <m/>
  </r>
  <r>
    <n v="5061"/>
    <n v="41"/>
    <x v="1186"/>
    <n v="13"/>
    <d v="2017-12-17T00:00:00"/>
    <b v="0"/>
    <s v="Approved"/>
    <s v="Solex"/>
    <s v="Road"/>
    <s v="medium"/>
    <s v="medium"/>
    <n v="416.98"/>
    <n v="312.74"/>
    <d v="2007-12-11T00:00:00"/>
    <n v="104.24000000000001"/>
    <s v="Male"/>
    <n v="84"/>
    <d v="1989-06-21T00:00:00"/>
    <n v="33.27866347951548"/>
    <s v="Statistician IV"/>
    <s v="Property"/>
    <s v="Mass Customer"/>
    <s v="N"/>
    <s v="Yes"/>
    <n v="4"/>
    <m/>
  </r>
  <r>
    <n v="19759"/>
    <n v="48"/>
    <x v="1186"/>
    <n v="51"/>
    <d v="2017-11-09T00:00:00"/>
    <b v="1"/>
    <s v="Approved"/>
    <s v="WeareA2B"/>
    <s v="Standard"/>
    <s v="medium"/>
    <s v="medium"/>
    <n v="1762.96"/>
    <n v="950.52"/>
    <d v="2012-06-04T00:00:00"/>
    <n v="812.44"/>
    <s v="Male"/>
    <n v="84"/>
    <d v="1989-06-21T00:00:00"/>
    <n v="33.27866347951548"/>
    <s v="Statistician IV"/>
    <s v="Property"/>
    <s v="Mass Customer"/>
    <s v="N"/>
    <s v="Yes"/>
    <n v="4"/>
    <m/>
  </r>
  <r>
    <n v="8737"/>
    <n v="74"/>
    <x v="1186"/>
    <n v="75"/>
    <d v="2017-10-16T00:00:00"/>
    <b v="0"/>
    <s v="Approved"/>
    <s v="WeareA2B"/>
    <s v="Standard"/>
    <s v="medium"/>
    <s v="medium"/>
    <n v="1228.07"/>
    <n v="400.91"/>
    <d v="2015-08-10T00:00:00"/>
    <n v="827.15999999999985"/>
    <s v="Male"/>
    <n v="84"/>
    <d v="1989-06-21T00:00:00"/>
    <n v="33.27866347951548"/>
    <s v="Statistician IV"/>
    <s v="Property"/>
    <s v="Mass Customer"/>
    <s v="N"/>
    <s v="Yes"/>
    <n v="4"/>
    <m/>
  </r>
  <r>
    <n v="8133"/>
    <n v="43"/>
    <x v="1186"/>
    <n v="85"/>
    <d v="2017-10-06T00:00:00"/>
    <b v="1"/>
    <s v="Approved"/>
    <s v="Solex"/>
    <s v="Standard"/>
    <s v="medium"/>
    <s v="medium"/>
    <n v="1151.96"/>
    <n v="649.49"/>
    <d v="1993-04-12T00:00:00"/>
    <n v="502.47"/>
    <s v="Male"/>
    <n v="84"/>
    <d v="1989-06-21T00:00:00"/>
    <n v="33.27866347951548"/>
    <s v="Statistician IV"/>
    <s v="Property"/>
    <s v="Mass Customer"/>
    <s v="N"/>
    <s v="Yes"/>
    <n v="4"/>
    <m/>
  </r>
  <r>
    <n v="7810"/>
    <n v="77"/>
    <x v="1186"/>
    <n v="87"/>
    <d v="2017-10-04T00:00:00"/>
    <b v="1"/>
    <s v="Approved"/>
    <s v="Norco Bicycles"/>
    <s v="Road"/>
    <s v="medium"/>
    <s v="large"/>
    <n v="1240.31"/>
    <n v="795.1"/>
    <d v="2011-01-10T00:00:00"/>
    <n v="445.20999999999992"/>
    <s v="Male"/>
    <n v="84"/>
    <d v="1989-06-21T00:00:00"/>
    <n v="33.27866347951548"/>
    <s v="Statistician IV"/>
    <s v="Property"/>
    <s v="Mass Customer"/>
    <s v="N"/>
    <s v="Yes"/>
    <n v="4"/>
    <m/>
  </r>
  <r>
    <n v="9926"/>
    <n v="86"/>
    <x v="1186"/>
    <n v="88"/>
    <d v="2017-10-03T00:00:00"/>
    <b v="0"/>
    <s v="Approved"/>
    <s v="OHM Cycles"/>
    <s v="Standard"/>
    <s v="medium"/>
    <s v="medium"/>
    <n v="235.63"/>
    <n v="125.07"/>
    <d v="2013-06-09T00:00:00"/>
    <n v="110.56"/>
    <s v="Male"/>
    <n v="84"/>
    <d v="1989-06-21T00:00:00"/>
    <n v="33.27866347951548"/>
    <s v="Statistician IV"/>
    <s v="Property"/>
    <s v="Mass Customer"/>
    <s v="N"/>
    <s v="Yes"/>
    <n v="4"/>
    <m/>
  </r>
  <r>
    <n v="5980"/>
    <n v="44"/>
    <x v="1186"/>
    <n v="106"/>
    <d v="2017-09-15T00:00:00"/>
    <b v="0"/>
    <s v="Approved"/>
    <s v="WeareA2B"/>
    <s v="Standard"/>
    <s v="medium"/>
    <s v="medium"/>
    <n v="1769.64"/>
    <n v="108.76"/>
    <d v="2012-04-10T00:00:00"/>
    <n v="1660.88"/>
    <s v="Male"/>
    <n v="84"/>
    <d v="1989-06-21T00:00:00"/>
    <n v="33.27866347951548"/>
    <s v="Statistician IV"/>
    <s v="Property"/>
    <s v="Mass Customer"/>
    <s v="N"/>
    <s v="Yes"/>
    <n v="4"/>
    <m/>
  </r>
  <r>
    <n v="7860"/>
    <n v="84"/>
    <x v="1186"/>
    <n v="238"/>
    <d v="2017-05-06T00:00:00"/>
    <b v="1"/>
    <s v="Approved"/>
    <s v="Trek Bicycles"/>
    <s v="Road"/>
    <s v="medium"/>
    <s v="medium"/>
    <n v="290.62"/>
    <n v="215.14"/>
    <d v="1998-12-16T00:00:00"/>
    <n v="75.480000000000018"/>
    <s v="Male"/>
    <n v="84"/>
    <d v="1989-06-21T00:00:00"/>
    <n v="33.27866347951548"/>
    <s v="Statistician IV"/>
    <s v="Property"/>
    <s v="Mass Customer"/>
    <s v="N"/>
    <s v="Yes"/>
    <n v="4"/>
    <m/>
  </r>
  <r>
    <n v="13630"/>
    <n v="67"/>
    <x v="1186"/>
    <n v="336"/>
    <d v="2017-01-28T00:00:00"/>
    <b v="1"/>
    <s v="Approved"/>
    <s v="Norco Bicycles"/>
    <s v="Road"/>
    <s v="medium"/>
    <s v="medium"/>
    <n v="544.04999999999995"/>
    <n v="376.84"/>
    <d v="1992-10-02T00:00:00"/>
    <n v="167.20999999999998"/>
    <s v="Male"/>
    <n v="84"/>
    <d v="1989-06-21T00:00:00"/>
    <n v="33.27866347951548"/>
    <s v="Statistician IV"/>
    <s v="Property"/>
    <s v="Mass Customer"/>
    <s v="N"/>
    <s v="Yes"/>
    <n v="4"/>
    <m/>
  </r>
  <r>
    <n v="9256"/>
    <n v="48"/>
    <x v="1187"/>
    <n v="14"/>
    <d v="2017-12-16T00:00:00"/>
    <b v="1"/>
    <s v="Approved"/>
    <s v="WeareA2B"/>
    <s v="Standard"/>
    <s v="medium"/>
    <s v="medium"/>
    <n v="1762.96"/>
    <n v="950.52"/>
    <d v="2009-04-12T00:00:00"/>
    <n v="812.44"/>
    <s v="Female"/>
    <n v="39"/>
    <d v="1979-09-18T00:00:00"/>
    <n v="43.043047040842204"/>
    <s v="Financial Analyst"/>
    <s v="Financial Services"/>
    <s v="Mass Customer"/>
    <s v="N"/>
    <s v="Yes"/>
    <n v="8"/>
    <m/>
  </r>
  <r>
    <n v="7961"/>
    <n v="17"/>
    <x v="1187"/>
    <n v="120"/>
    <d v="2017-09-01T00:00:00"/>
    <b v="0"/>
    <s v="Approved"/>
    <s v="Solex"/>
    <s v="Standard"/>
    <s v="high"/>
    <s v="medium"/>
    <n v="1024.6600000000001"/>
    <n v="614.79999999999995"/>
    <d v="2016-02-04T00:00:00"/>
    <n v="409.86000000000013"/>
    <s v="Female"/>
    <n v="39"/>
    <d v="1979-09-18T00:00:00"/>
    <n v="43.043047040842204"/>
    <s v="Financial Analyst"/>
    <s v="Financial Services"/>
    <s v="Mass Customer"/>
    <s v="N"/>
    <s v="Yes"/>
    <n v="8"/>
    <m/>
  </r>
  <r>
    <n v="17782"/>
    <n v="30"/>
    <x v="1187"/>
    <n v="307"/>
    <d v="2017-02-26T00:00:00"/>
    <b v="0"/>
    <s v="Approved"/>
    <s v="Solex"/>
    <s v="Standard"/>
    <s v="high"/>
    <s v="medium"/>
    <n v="748.17"/>
    <n v="448.9"/>
    <d v="1991-11-10T00:00:00"/>
    <n v="299.27"/>
    <s v="Female"/>
    <n v="39"/>
    <d v="1979-09-18T00:00:00"/>
    <n v="43.043047040842204"/>
    <s v="Financial Analyst"/>
    <s v="Financial Services"/>
    <s v="Mass Customer"/>
    <s v="N"/>
    <s v="Yes"/>
    <n v="8"/>
    <m/>
  </r>
  <r>
    <n v="18651"/>
    <n v="6"/>
    <x v="1188"/>
    <n v="13"/>
    <d v="2017-12-17T00:00:00"/>
    <b v="0"/>
    <s v="Approved"/>
    <s v="Solex"/>
    <s v="Standard"/>
    <s v="high"/>
    <s v="medium"/>
    <n v="748.17"/>
    <n v="448.9"/>
    <d v="1992-10-11T00:00:00"/>
    <n v="299.27"/>
    <s v="Female"/>
    <n v="19"/>
    <d v="1989-07-21T00:00:00"/>
    <n v="33.196471698693564"/>
    <s v="Design Engineer"/>
    <s v="n/a"/>
    <s v="High Net Worth"/>
    <s v="N"/>
    <s v="Yes"/>
    <n v="3"/>
    <m/>
  </r>
  <r>
    <n v="9990"/>
    <n v="93"/>
    <x v="1188"/>
    <n v="29"/>
    <d v="2017-12-01T00:00:00"/>
    <b v="1"/>
    <s v="Approved"/>
    <s v="OHM Cycles"/>
    <s v="Standard"/>
    <s v="high"/>
    <s v="medium"/>
    <n v="1458.17"/>
    <n v="874.9"/>
    <d v="1997-05-10T00:00:00"/>
    <n v="583.2700000000001"/>
    <s v="Female"/>
    <n v="19"/>
    <d v="1989-07-21T00:00:00"/>
    <n v="33.196471698693564"/>
    <s v="Design Engineer"/>
    <s v="n/a"/>
    <s v="High Net Worth"/>
    <s v="N"/>
    <s v="Yes"/>
    <n v="3"/>
    <m/>
  </r>
  <r>
    <n v="9589"/>
    <n v="0"/>
    <x v="1188"/>
    <n v="106"/>
    <d v="2017-09-15T00:00:00"/>
    <b v="0"/>
    <s v="Approved"/>
    <s v="Trek Bicycles"/>
    <s v="Standard"/>
    <s v="medium"/>
    <s v="medium"/>
    <n v="499.53"/>
    <n v="388.72"/>
    <d v="1992-10-11T00:00:00"/>
    <n v="110.80999999999995"/>
    <s v="Female"/>
    <n v="19"/>
    <d v="1989-07-21T00:00:00"/>
    <n v="33.196471698693564"/>
    <s v="Design Engineer"/>
    <s v="n/a"/>
    <s v="High Net Worth"/>
    <s v="N"/>
    <s v="Yes"/>
    <n v="3"/>
    <m/>
  </r>
  <r>
    <n v="15416"/>
    <n v="21"/>
    <x v="1188"/>
    <n v="117"/>
    <d v="2017-09-04T00:00:00"/>
    <b v="1"/>
    <s v="Approved"/>
    <s v="WeareA2B"/>
    <s v="Touring"/>
    <s v="medium"/>
    <s v="medium"/>
    <n v="1466.68"/>
    <n v="363.25"/>
    <d v="1996-11-09T00:00:00"/>
    <n v="1103.43"/>
    <s v="Female"/>
    <n v="19"/>
    <d v="1989-07-21T00:00:00"/>
    <n v="33.196471698693564"/>
    <s v="Design Engineer"/>
    <s v="n/a"/>
    <s v="High Net Worth"/>
    <s v="N"/>
    <s v="Yes"/>
    <n v="3"/>
    <m/>
  </r>
  <r>
    <n v="18503"/>
    <n v="4"/>
    <x v="1188"/>
    <n v="271"/>
    <d v="2017-04-03T00:00:00"/>
    <b v="1"/>
    <s v="Approved"/>
    <s v="Solex"/>
    <s v="Standard"/>
    <s v="medium"/>
    <s v="medium"/>
    <n v="1483.2"/>
    <n v="99.59"/>
    <d v="2010-08-20T00:00:00"/>
    <n v="1383.6100000000001"/>
    <s v="Female"/>
    <n v="19"/>
    <d v="1989-07-21T00:00:00"/>
    <n v="33.196471698693564"/>
    <s v="Design Engineer"/>
    <s v="n/a"/>
    <s v="High Net Worth"/>
    <s v="N"/>
    <s v="Yes"/>
    <n v="3"/>
    <m/>
  </r>
  <r>
    <n v="18842"/>
    <n v="19"/>
    <x v="1188"/>
    <n v="330"/>
    <d v="2017-02-03T00:00:00"/>
    <b v="0"/>
    <s v="Approved"/>
    <s v="Trek Bicycles"/>
    <s v="Mountain"/>
    <s v="low"/>
    <s v="medium"/>
    <n v="574.64"/>
    <n v="459.71"/>
    <d v="2007-08-04T00:00:00"/>
    <n v="114.93"/>
    <s v="Female"/>
    <n v="19"/>
    <d v="1989-07-21T00:00:00"/>
    <n v="33.196471698693564"/>
    <s v="Design Engineer"/>
    <s v="n/a"/>
    <s v="High Net Worth"/>
    <s v="N"/>
    <s v="Yes"/>
    <n v="3"/>
    <m/>
  </r>
  <r>
    <n v="11637"/>
    <n v="55"/>
    <x v="1189"/>
    <n v="151"/>
    <d v="2017-08-01T00:00:00"/>
    <b v="1"/>
    <s v="Approved"/>
    <s v="Trek Bicycles"/>
    <s v="Road"/>
    <s v="medium"/>
    <s v="large"/>
    <n v="1894.19"/>
    <n v="598.76"/>
    <d v="2003-07-21T00:00:00"/>
    <n v="1295.43"/>
    <s v="Female"/>
    <n v="90"/>
    <d v="1988-09-17T00:00:00"/>
    <n v="34.037567588787411"/>
    <s v="Product Engineer"/>
    <s v="Property"/>
    <s v="Affluent Customer"/>
    <s v="N"/>
    <s v="No"/>
    <n v="12"/>
    <m/>
  </r>
  <r>
    <n v="14824"/>
    <n v="52"/>
    <x v="1189"/>
    <n v="161"/>
    <d v="2017-07-22T00:00:00"/>
    <b v="1"/>
    <s v="Approved"/>
    <s v="OHM Cycles"/>
    <s v="Road"/>
    <s v="medium"/>
    <s v="medium"/>
    <n v="1280.28"/>
    <n v="829.51"/>
    <d v="2001-11-25T00:00:00"/>
    <n v="450.77"/>
    <s v="Female"/>
    <n v="90"/>
    <d v="1988-09-17T00:00:00"/>
    <n v="34.037567588787411"/>
    <s v="Product Engineer"/>
    <s v="Property"/>
    <s v="Affluent Customer"/>
    <s v="N"/>
    <s v="No"/>
    <n v="12"/>
    <m/>
  </r>
  <r>
    <n v="6236"/>
    <n v="30"/>
    <x v="1189"/>
    <n v="227"/>
    <d v="2017-05-17T00:00:00"/>
    <b v="0"/>
    <s v="Approved"/>
    <s v="Solex"/>
    <s v="Standard"/>
    <s v="high"/>
    <s v="medium"/>
    <n v="748.17"/>
    <n v="448.9"/>
    <d v="1991-11-10T00:00:00"/>
    <n v="299.27"/>
    <s v="Female"/>
    <n v="90"/>
    <d v="1988-09-17T00:00:00"/>
    <n v="34.037567588787411"/>
    <s v="Product Engineer"/>
    <s v="Property"/>
    <s v="Affluent Customer"/>
    <s v="N"/>
    <s v="No"/>
    <n v="12"/>
    <m/>
  </r>
  <r>
    <n v="7500"/>
    <n v="66"/>
    <x v="1189"/>
    <n v="238"/>
    <d v="2017-05-06T00:00:00"/>
    <b v="1"/>
    <s v="Approved"/>
    <s v="Giant Bicycles"/>
    <s v="Road"/>
    <s v="low"/>
    <s v="small"/>
    <n v="590.26"/>
    <n v="525.33000000000004"/>
    <d v="2010-11-05T00:00:00"/>
    <n v="64.92999999999995"/>
    <s v="Female"/>
    <n v="90"/>
    <d v="1988-09-17T00:00:00"/>
    <n v="34.037567588787411"/>
    <s v="Product Engineer"/>
    <s v="Property"/>
    <s v="Affluent Customer"/>
    <s v="N"/>
    <s v="No"/>
    <n v="12"/>
    <m/>
  </r>
  <r>
    <n v="17243"/>
    <n v="50"/>
    <x v="1189"/>
    <n v="249"/>
    <d v="2017-04-25T00:00:00"/>
    <b v="1"/>
    <s v="Approved"/>
    <s v="WeareA2B"/>
    <s v="Standard"/>
    <s v="medium"/>
    <s v="small"/>
    <n v="175.89"/>
    <n v="131.91999999999999"/>
    <d v="2003-02-16T00:00:00"/>
    <n v="43.97"/>
    <s v="Female"/>
    <n v="90"/>
    <d v="1988-09-17T00:00:00"/>
    <n v="34.037567588787411"/>
    <s v="Product Engineer"/>
    <s v="Property"/>
    <s v="Affluent Customer"/>
    <s v="N"/>
    <s v="No"/>
    <n v="12"/>
    <m/>
  </r>
  <r>
    <n v="13638"/>
    <n v="97"/>
    <x v="1189"/>
    <n v="258"/>
    <d v="2017-04-16T00:00:00"/>
    <b v="1"/>
    <s v="Approved"/>
    <s v="Solex"/>
    <s v="Standard"/>
    <s v="medium"/>
    <s v="large"/>
    <n v="202.62"/>
    <n v="151.96"/>
    <d v="2016-03-29T00:00:00"/>
    <n v="50.66"/>
    <s v="Female"/>
    <n v="90"/>
    <d v="1988-09-17T00:00:00"/>
    <n v="34.037567588787411"/>
    <s v="Product Engineer"/>
    <s v="Property"/>
    <s v="Affluent Customer"/>
    <s v="N"/>
    <s v="No"/>
    <n v="12"/>
    <m/>
  </r>
  <r>
    <n v="16657"/>
    <n v="33"/>
    <x v="1189"/>
    <n v="264"/>
    <d v="2017-04-10T00:00:00"/>
    <b v="1"/>
    <s v="Approved"/>
    <s v="Giant Bicycles"/>
    <s v="Standard"/>
    <s v="medium"/>
    <s v="small"/>
    <n v="1311.44"/>
    <n v="1167.18"/>
    <d v="1992-10-11T00:00:00"/>
    <n v="144.26"/>
    <s v="Female"/>
    <n v="90"/>
    <d v="1988-09-17T00:00:00"/>
    <n v="34.037567588787411"/>
    <s v="Product Engineer"/>
    <s v="Property"/>
    <s v="Affluent Customer"/>
    <s v="N"/>
    <s v="No"/>
    <n v="12"/>
    <m/>
  </r>
  <r>
    <n v="8926"/>
    <n v="96"/>
    <x v="1190"/>
    <n v="71"/>
    <d v="2017-10-20T00:00:00"/>
    <b v="1"/>
    <s v="Approved"/>
    <s v="WeareA2B"/>
    <s v="Road"/>
    <s v="low"/>
    <s v="small"/>
    <n v="1172.78"/>
    <n v="1043.77"/>
    <d v="2002-10-10T00:00:00"/>
    <n v="129.01"/>
    <s v="Female"/>
    <n v="15"/>
    <d v="1975-07-15T00:00:00"/>
    <n v="47.223868958967536"/>
    <s v="Computer Systems Analyst II"/>
    <s v="Telecommunications"/>
    <s v="Affluent Customer"/>
    <s v="N"/>
    <s v="No"/>
    <n v="17"/>
    <m/>
  </r>
  <r>
    <n v="18945"/>
    <n v="94"/>
    <x v="1190"/>
    <n v="72"/>
    <d v="2017-10-19T00:00:00"/>
    <b v="1"/>
    <s v="Approved"/>
    <s v="Giant Bicycles"/>
    <s v="Standard"/>
    <s v="medium"/>
    <s v="large"/>
    <n v="1635.3"/>
    <n v="993.66"/>
    <d v="2013-06-09T00:00:00"/>
    <n v="641.64"/>
    <s v="Female"/>
    <n v="15"/>
    <d v="1975-07-15T00:00:00"/>
    <n v="47.223868958967536"/>
    <s v="Computer Systems Analyst II"/>
    <s v="Telecommunications"/>
    <s v="Affluent Customer"/>
    <s v="N"/>
    <s v="No"/>
    <n v="17"/>
    <m/>
  </r>
  <r>
    <n v="9980"/>
    <n v="31"/>
    <x v="1190"/>
    <n v="84"/>
    <d v="2017-10-07T00:00:00"/>
    <b v="0"/>
    <s v="Approved"/>
    <s v="Giant Bicycles"/>
    <s v="Standard"/>
    <s v="medium"/>
    <s v="medium"/>
    <n v="230.91"/>
    <n v="173.18"/>
    <d v="2006-11-10T00:00:00"/>
    <n v="57.72999999999999"/>
    <s v="Female"/>
    <n v="15"/>
    <d v="1975-07-15T00:00:00"/>
    <n v="47.223868958967536"/>
    <s v="Computer Systems Analyst II"/>
    <s v="Telecommunications"/>
    <s v="Affluent Customer"/>
    <s v="N"/>
    <s v="No"/>
    <n v="17"/>
    <m/>
  </r>
  <r>
    <n v="6417"/>
    <n v="17"/>
    <x v="1190"/>
    <n v="119"/>
    <d v="2017-09-02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15"/>
    <d v="1975-07-15T00:00:00"/>
    <n v="47.223868958967536"/>
    <s v="Computer Systems Analyst II"/>
    <s v="Telecommunications"/>
    <s v="Affluent Customer"/>
    <s v="N"/>
    <s v="No"/>
    <n v="17"/>
    <m/>
  </r>
  <r>
    <n v="18886"/>
    <n v="92"/>
    <x v="1190"/>
    <n v="259"/>
    <d v="2017-04-15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15"/>
    <d v="1975-07-15T00:00:00"/>
    <n v="47.223868958967536"/>
    <s v="Computer Systems Analyst II"/>
    <s v="Telecommunications"/>
    <s v="Affluent Customer"/>
    <s v="N"/>
    <s v="No"/>
    <n v="17"/>
    <m/>
  </r>
  <r>
    <n v="12874"/>
    <n v="50"/>
    <x v="1190"/>
    <n v="349"/>
    <d v="2017-01-15T00:00:00"/>
    <b v="0"/>
    <s v="Approved"/>
    <s v="WeareA2B"/>
    <s v="Standard"/>
    <s v="medium"/>
    <s v="small"/>
    <n v="175.89"/>
    <n v="131.91999999999999"/>
    <d v="2003-02-16T00:00:00"/>
    <n v="43.97"/>
    <s v="Female"/>
    <n v="15"/>
    <d v="1975-07-15T00:00:00"/>
    <n v="47.223868958967536"/>
    <s v="Computer Systems Analyst II"/>
    <s v="Telecommunications"/>
    <s v="Affluent Customer"/>
    <s v="N"/>
    <s v="No"/>
    <n v="17"/>
    <m/>
  </r>
  <r>
    <n v="18643"/>
    <n v="6"/>
    <x v="1190"/>
    <n v="357"/>
    <d v="2017-01-07T00:00:00"/>
    <b v="1"/>
    <s v="Approved"/>
    <s v="OHM Cycles"/>
    <s v="Standard"/>
    <s v="high"/>
    <s v="medium"/>
    <n v="227.88"/>
    <n v="136.72999999999999"/>
    <d v="2003-02-07T00:00:00"/>
    <n v="91.15"/>
    <s v="Female"/>
    <n v="15"/>
    <d v="1975-07-15T00:00:00"/>
    <n v="47.223868958967536"/>
    <s v="Computer Systems Analyst II"/>
    <s v="Telecommunications"/>
    <s v="Affluent Customer"/>
    <s v="N"/>
    <s v="No"/>
    <n v="17"/>
    <m/>
  </r>
  <r>
    <n v="4772"/>
    <n v="76"/>
    <x v="1191"/>
    <n v="4"/>
    <d v="2017-12-26T00:00:00"/>
    <b v="0"/>
    <s v="Approved"/>
    <s v="WeareA2B"/>
    <s v="Standard"/>
    <s v="low"/>
    <s v="medium"/>
    <n v="642.30999999999995"/>
    <n v="513.85"/>
    <d v="2014-10-10T00:00:00"/>
    <n v="128.45999999999992"/>
    <s v="Male"/>
    <n v="19"/>
    <d v="1980-04-15T00:00:00"/>
    <n v="42.467704575088781"/>
    <n v="0"/>
    <s v="Health"/>
    <s v="Mass Customer"/>
    <s v="N"/>
    <s v="No"/>
    <n v="15"/>
    <m/>
  </r>
  <r>
    <n v="5735"/>
    <n v="21"/>
    <x v="1191"/>
    <n v="33"/>
    <d v="2017-11-27T00:00:00"/>
    <b v="0"/>
    <s v="Approved"/>
    <s v="Solex"/>
    <s v="Standard"/>
    <s v="medium"/>
    <s v="large"/>
    <n v="1071.23"/>
    <n v="380.74"/>
    <d v="1996-04-05T00:00:00"/>
    <n v="690.49"/>
    <s v="Male"/>
    <n v="19"/>
    <d v="1980-04-15T00:00:00"/>
    <n v="42.467704575088781"/>
    <n v="0"/>
    <s v="Health"/>
    <s v="Mass Customer"/>
    <s v="N"/>
    <s v="No"/>
    <n v="15"/>
    <m/>
  </r>
  <r>
    <n v="12185"/>
    <n v="82"/>
    <x v="1191"/>
    <n v="174"/>
    <d v="2017-07-09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19"/>
    <d v="1980-04-15T00:00:00"/>
    <n v="42.467704575088781"/>
    <n v="0"/>
    <s v="Health"/>
    <s v="Mass Customer"/>
    <s v="N"/>
    <s v="No"/>
    <n v="15"/>
    <m/>
  </r>
  <r>
    <n v="16009"/>
    <n v="73"/>
    <x v="1191"/>
    <n v="176"/>
    <d v="2017-07-07T00:00:00"/>
    <b v="0"/>
    <s v="Approved"/>
    <s v="Solex"/>
    <s v="Standard"/>
    <s v="medium"/>
    <s v="medium"/>
    <n v="1945.43"/>
    <n v="333.18"/>
    <d v="2002-08-31T00:00:00"/>
    <n v="1612.25"/>
    <s v="Male"/>
    <n v="19"/>
    <d v="1980-04-15T00:00:00"/>
    <n v="42.467704575088781"/>
    <n v="0"/>
    <s v="Health"/>
    <s v="Mass Customer"/>
    <s v="N"/>
    <s v="No"/>
    <n v="15"/>
    <m/>
  </r>
  <r>
    <n v="3204"/>
    <n v="31"/>
    <x v="1191"/>
    <n v="203"/>
    <d v="2017-06-10T00:00:00"/>
    <b v="1"/>
    <s v="Approved"/>
    <s v="Giant Bicycles"/>
    <s v="Standard"/>
    <s v="medium"/>
    <s v="medium"/>
    <n v="230.91"/>
    <n v="173.18"/>
    <d v="2006-11-10T00:00:00"/>
    <n v="57.72999999999999"/>
    <s v="Male"/>
    <n v="19"/>
    <d v="1980-04-15T00:00:00"/>
    <n v="42.467704575088781"/>
    <n v="0"/>
    <s v="Health"/>
    <s v="Mass Customer"/>
    <s v="N"/>
    <s v="No"/>
    <n v="15"/>
    <m/>
  </r>
  <r>
    <n v="6801"/>
    <n v="5"/>
    <x v="1191"/>
    <n v="248"/>
    <d v="2017-04-26T00:00:00"/>
    <b v="0"/>
    <s v="Approved"/>
    <s v="Trek Bicycles"/>
    <s v="Mountain"/>
    <s v="low"/>
    <s v="medium"/>
    <n v="574.64"/>
    <n v="459.71"/>
    <d v="2011-08-29T00:00:00"/>
    <n v="114.93"/>
    <s v="Male"/>
    <n v="19"/>
    <d v="1980-04-15T00:00:00"/>
    <n v="42.467704575088781"/>
    <n v="0"/>
    <s v="Health"/>
    <s v="Mass Customer"/>
    <s v="N"/>
    <s v="No"/>
    <n v="15"/>
    <m/>
  </r>
  <r>
    <n v="4672"/>
    <n v="81"/>
    <x v="1191"/>
    <n v="264"/>
    <d v="2017-04-10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19"/>
    <d v="1980-04-15T00:00:00"/>
    <n v="42.467704575088781"/>
    <n v="0"/>
    <s v="Health"/>
    <s v="Mass Customer"/>
    <s v="N"/>
    <s v="No"/>
    <n v="15"/>
    <m/>
  </r>
  <r>
    <n v="7852"/>
    <n v="92"/>
    <x v="1191"/>
    <n v="271"/>
    <d v="2017-04-03T00:00:00"/>
    <b v="0"/>
    <s v="Approved"/>
    <s v="WeareA2B"/>
    <s v="Standard"/>
    <s v="medium"/>
    <s v="small"/>
    <n v="1415.01"/>
    <n v="1259.3599999999999"/>
    <d v="2003-01-05T00:00:00"/>
    <n v="155.65000000000009"/>
    <s v="Male"/>
    <n v="19"/>
    <d v="1980-04-15T00:00:00"/>
    <n v="42.467704575088781"/>
    <n v="0"/>
    <s v="Health"/>
    <s v="Mass Customer"/>
    <s v="N"/>
    <s v="No"/>
    <n v="15"/>
    <m/>
  </r>
  <r>
    <n v="11798"/>
    <n v="4"/>
    <x v="1191"/>
    <n v="307"/>
    <d v="2017-02-26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19"/>
    <d v="1980-04-15T00:00:00"/>
    <n v="42.467704575088781"/>
    <n v="0"/>
    <s v="Health"/>
    <s v="Mass Customer"/>
    <s v="N"/>
    <s v="No"/>
    <n v="15"/>
    <m/>
  </r>
  <r>
    <n v="4504"/>
    <n v="1"/>
    <x v="1191"/>
    <n v="360"/>
    <d v="2017-01-04T00:00:00"/>
    <b v="1"/>
    <s v="Approved"/>
    <s v="Giant Bicycles"/>
    <s v="Standard"/>
    <s v="medium"/>
    <s v="medium"/>
    <n v="1403.5"/>
    <n v="954.82"/>
    <d v="2016-11-14T00:00:00"/>
    <n v="448.67999999999995"/>
    <s v="Male"/>
    <n v="19"/>
    <d v="1980-04-15T00:00:00"/>
    <n v="42.467704575088781"/>
    <n v="0"/>
    <s v="Health"/>
    <s v="Mass Customer"/>
    <s v="N"/>
    <s v="No"/>
    <n v="15"/>
    <m/>
  </r>
  <r>
    <n v="3116"/>
    <n v="14"/>
    <x v="1192"/>
    <n v="202"/>
    <d v="2017-06-11T00:00:00"/>
    <b v="0"/>
    <s v="Approved"/>
    <s v="Trek Bicycles"/>
    <s v="Standard"/>
    <s v="medium"/>
    <s v="small"/>
    <n v="1386.84"/>
    <n v="1234.29"/>
    <d v="2003-08-05T00:00:00"/>
    <n v="152.54999999999995"/>
    <s v="Female"/>
    <n v="56"/>
    <d v="1935-08-22T00:00:00"/>
    <n v="87.147156630200413"/>
    <s v="VP Quality Control"/>
    <s v="Retail"/>
    <s v="Mass Customer"/>
    <s v="N"/>
    <s v="No"/>
    <n v="5"/>
    <m/>
  </r>
  <r>
    <n v="8676"/>
    <n v="79"/>
    <x v="1192"/>
    <n v="271"/>
    <d v="2017-04-03T00:00:00"/>
    <b v="1"/>
    <s v="Approved"/>
    <s v="Norco Bicycles"/>
    <s v="Standard"/>
    <s v="medium"/>
    <s v="medium"/>
    <n v="1555.58"/>
    <n v="818.01"/>
    <d v="2003-09-09T00:00:00"/>
    <n v="737.56999999999994"/>
    <s v="Female"/>
    <n v="56"/>
    <d v="1935-08-22T00:00:00"/>
    <n v="87.147156630200413"/>
    <s v="VP Quality Control"/>
    <s v="Retail"/>
    <s v="Mass Customer"/>
    <s v="N"/>
    <s v="No"/>
    <n v="5"/>
    <m/>
  </r>
  <r>
    <n v="7649"/>
    <n v="86"/>
    <x v="1192"/>
    <n v="284"/>
    <d v="2017-03-21T00:00:00"/>
    <b v="0"/>
    <s v="Approved"/>
    <s v="OHM Cycles"/>
    <s v="Standard"/>
    <s v="medium"/>
    <s v="medium"/>
    <n v="235.63"/>
    <n v="125.07"/>
    <d v="2004-08-07T00:00:00"/>
    <n v="110.56"/>
    <s v="Female"/>
    <n v="56"/>
    <d v="1935-08-22T00:00:00"/>
    <n v="87.147156630200413"/>
    <s v="VP Quality Control"/>
    <s v="Retail"/>
    <s v="Mass Customer"/>
    <s v="N"/>
    <s v="No"/>
    <n v="5"/>
    <m/>
  </r>
  <r>
    <n v="3346"/>
    <n v="28"/>
    <x v="1192"/>
    <n v="301"/>
    <d v="2017-03-04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56"/>
    <d v="1935-08-22T00:00:00"/>
    <n v="87.147156630200413"/>
    <s v="VP Quality Control"/>
    <s v="Retail"/>
    <s v="Mass Customer"/>
    <s v="N"/>
    <s v="No"/>
    <n v="5"/>
    <m/>
  </r>
  <r>
    <n v="3082"/>
    <n v="27"/>
    <x v="1192"/>
    <n v="348"/>
    <d v="2017-01-16T00:00:00"/>
    <b v="1"/>
    <s v="Approved"/>
    <s v="Trek Bicycles"/>
    <s v="Standard"/>
    <s v="medium"/>
    <s v="medium"/>
    <n v="499.53"/>
    <n v="388.72"/>
    <d v="1999-06-23T00:00:00"/>
    <n v="110.80999999999995"/>
    <s v="Female"/>
    <n v="56"/>
    <d v="1935-08-22T00:00:00"/>
    <n v="87.147156630200413"/>
    <s v="VP Quality Control"/>
    <s v="Retail"/>
    <s v="Mass Customer"/>
    <s v="N"/>
    <s v="No"/>
    <n v="5"/>
    <m/>
  </r>
  <r>
    <n v="6091"/>
    <n v="94"/>
    <x v="1193"/>
    <n v="99"/>
    <d v="2017-09-22T00:00:00"/>
    <b v="1"/>
    <s v="Approved"/>
    <s v="Giant Bicycles"/>
    <s v="Standard"/>
    <s v="medium"/>
    <s v="large"/>
    <n v="1635.3"/>
    <n v="993.66"/>
    <d v="2013-06-09T00:00:00"/>
    <n v="641.64"/>
    <s v="Female"/>
    <n v="63"/>
    <d v="1996-09-13T00:00:00"/>
    <n v="26.043047040842204"/>
    <s v="Business Systems Development Analyst"/>
    <s v="n/a"/>
    <s v="Affluent Customer"/>
    <s v="N"/>
    <s v="No"/>
    <n v="5"/>
    <m/>
  </r>
  <r>
    <n v="3511"/>
    <n v="62"/>
    <x v="1193"/>
    <n v="139"/>
    <d v="2017-08-13T00:00:00"/>
    <b v="1"/>
    <s v="Approved"/>
    <s v="Solex"/>
    <s v="Standard"/>
    <s v="medium"/>
    <s v="medium"/>
    <n v="478.16"/>
    <n v="298.72000000000003"/>
    <d v="1993-06-23T00:00:00"/>
    <n v="179.44"/>
    <s v="Female"/>
    <n v="63"/>
    <d v="1996-09-13T00:00:00"/>
    <n v="26.043047040842204"/>
    <s v="Business Systems Development Analyst"/>
    <s v="n/a"/>
    <s v="Affluent Customer"/>
    <s v="N"/>
    <s v="No"/>
    <n v="5"/>
    <m/>
  </r>
  <r>
    <n v="9355"/>
    <n v="77"/>
    <x v="1193"/>
    <n v="186"/>
    <d v="2017-06-27T00:00:00"/>
    <b v="1"/>
    <s v="Approved"/>
    <s v="Norco Bicycles"/>
    <s v="Road"/>
    <s v="medium"/>
    <s v="large"/>
    <n v="1240.31"/>
    <n v="795.1"/>
    <d v="2011-01-10T00:00:00"/>
    <n v="445.20999999999992"/>
    <s v="Female"/>
    <n v="63"/>
    <d v="1996-09-13T00:00:00"/>
    <n v="26.043047040842204"/>
    <s v="Business Systems Development Analyst"/>
    <s v="n/a"/>
    <s v="Affluent Customer"/>
    <s v="N"/>
    <s v="No"/>
    <n v="5"/>
    <m/>
  </r>
  <r>
    <n v="7065"/>
    <n v="83"/>
    <x v="1193"/>
    <n v="208"/>
    <d v="2017-06-05T00:00:00"/>
    <b v="0"/>
    <s v="Approved"/>
    <s v="Solex"/>
    <s v="Touring"/>
    <s v="medium"/>
    <s v="large"/>
    <n v="2083.94"/>
    <n v="675.03"/>
    <d v="2013-09-16T00:00:00"/>
    <n v="1408.91"/>
    <s v="Female"/>
    <n v="63"/>
    <d v="1996-09-13T00:00:00"/>
    <n v="26.043047040842204"/>
    <s v="Business Systems Development Analyst"/>
    <s v="n/a"/>
    <s v="Affluent Customer"/>
    <s v="N"/>
    <s v="No"/>
    <n v="5"/>
    <m/>
  </r>
  <r>
    <n v="16521"/>
    <n v="78"/>
    <x v="1193"/>
    <n v="219"/>
    <d v="2017-05-25T00:00:00"/>
    <b v="0"/>
    <s v="Approved"/>
    <s v="Giant Bicycles"/>
    <s v="Standard"/>
    <s v="medium"/>
    <s v="large"/>
    <n v="1765.3"/>
    <n v="709.48"/>
    <d v="2004-07-25T00:00:00"/>
    <n v="1055.82"/>
    <s v="Female"/>
    <n v="63"/>
    <d v="1996-09-13T00:00:00"/>
    <n v="26.043047040842204"/>
    <s v="Business Systems Development Analyst"/>
    <s v="n/a"/>
    <s v="Affluent Customer"/>
    <s v="N"/>
    <s v="No"/>
    <n v="5"/>
    <m/>
  </r>
  <r>
    <n v="5698"/>
    <n v="93"/>
    <x v="1193"/>
    <n v="222"/>
    <d v="2017-05-22T00:00:00"/>
    <b v="0"/>
    <s v="Approved"/>
    <s v="WeareA2B"/>
    <s v="Standard"/>
    <s v="medium"/>
    <s v="medium"/>
    <n v="1065.03"/>
    <n v="230.09"/>
    <d v="2000-11-03T00:00:00"/>
    <n v="834.93999999999994"/>
    <s v="Female"/>
    <n v="63"/>
    <d v="1996-09-13T00:00:00"/>
    <n v="26.043047040842204"/>
    <s v="Business Systems Development Analyst"/>
    <s v="n/a"/>
    <s v="Affluent Customer"/>
    <s v="N"/>
    <s v="No"/>
    <n v="5"/>
    <m/>
  </r>
  <r>
    <n v="11901"/>
    <n v="55"/>
    <x v="1193"/>
    <n v="286"/>
    <d v="2017-03-19T00:00:00"/>
    <b v="1"/>
    <s v="Approved"/>
    <s v="Trek Bicycles"/>
    <s v="Road"/>
    <s v="medium"/>
    <s v="large"/>
    <n v="1894.19"/>
    <n v="598.76"/>
    <d v="2003-07-21T00:00:00"/>
    <n v="1295.43"/>
    <s v="Female"/>
    <n v="63"/>
    <d v="1996-09-13T00:00:00"/>
    <n v="26.043047040842204"/>
    <s v="Business Systems Development Analyst"/>
    <s v="n/a"/>
    <s v="Affluent Customer"/>
    <s v="N"/>
    <s v="No"/>
    <n v="5"/>
    <m/>
  </r>
  <r>
    <n v="19695"/>
    <n v="38"/>
    <x v="1193"/>
    <n v="317"/>
    <d v="2017-02-16T00:00:00"/>
    <b v="0"/>
    <s v="Approved"/>
    <s v="Solex"/>
    <s v="Standard"/>
    <s v="medium"/>
    <s v="medium"/>
    <n v="1577.53"/>
    <n v="826.51"/>
    <d v="2011-03-16T00:00:00"/>
    <n v="751.02"/>
    <s v="Female"/>
    <n v="63"/>
    <d v="1996-09-13T00:00:00"/>
    <n v="26.043047040842204"/>
    <s v="Business Systems Development Analyst"/>
    <s v="n/a"/>
    <s v="Affluent Customer"/>
    <s v="N"/>
    <s v="No"/>
    <n v="5"/>
    <m/>
  </r>
  <r>
    <n v="11672"/>
    <n v="85"/>
    <x v="1193"/>
    <n v="318"/>
    <d v="2017-02-15T00:00:00"/>
    <b v="1"/>
    <s v="Approved"/>
    <s v="WeareA2B"/>
    <s v="Standard"/>
    <s v="medium"/>
    <s v="medium"/>
    <n v="752.64"/>
    <n v="205.36"/>
    <d v="2015-08-02T00:00:00"/>
    <n v="547.28"/>
    <s v="Female"/>
    <n v="63"/>
    <d v="1996-09-13T00:00:00"/>
    <n v="26.043047040842204"/>
    <s v="Business Systems Development Analyst"/>
    <s v="n/a"/>
    <s v="Affluent Customer"/>
    <s v="N"/>
    <s v="No"/>
    <n v="5"/>
    <m/>
  </r>
  <r>
    <n v="19322"/>
    <n v="29"/>
    <x v="1194"/>
    <n v="43"/>
    <d v="2017-11-17T00:00:00"/>
    <b v="0"/>
    <s v="Approved"/>
    <s v="WeareA2B"/>
    <s v="Standard"/>
    <s v="medium"/>
    <s v="medium"/>
    <n v="1065.03"/>
    <n v="230.09"/>
    <d v="2000-11-03T00:00:00"/>
    <n v="834.93999999999994"/>
    <s v="Male"/>
    <n v="48"/>
    <d v="1975-12-27T00:00:00"/>
    <n v="46.771814164446987"/>
    <s v="Dental Hygienist"/>
    <s v="Health"/>
    <s v="High Net Worth"/>
    <s v="N"/>
    <s v="No"/>
    <n v="19"/>
    <m/>
  </r>
  <r>
    <n v="569"/>
    <n v="76"/>
    <x v="1194"/>
    <n v="236"/>
    <d v="2017-05-08T00:00:00"/>
    <b v="0"/>
    <s v="Approved"/>
    <s v="WeareA2B"/>
    <s v="Road"/>
    <s v="low"/>
    <s v="small"/>
    <n v="1172.78"/>
    <n v="1043.77"/>
    <d v="2002-10-10T00:00:00"/>
    <n v="129.01"/>
    <s v="Male"/>
    <n v="48"/>
    <d v="1975-12-27T00:00:00"/>
    <n v="46.771814164446987"/>
    <s v="Dental Hygienist"/>
    <s v="Health"/>
    <s v="High Net Worth"/>
    <s v="N"/>
    <s v="No"/>
    <n v="19"/>
    <m/>
  </r>
  <r>
    <n v="18677"/>
    <n v="95"/>
    <x v="1194"/>
    <n v="249"/>
    <d v="2017-04-25T00:00:00"/>
    <b v="1"/>
    <s v="Approved"/>
    <s v="OHM Cycles"/>
    <s v="Touring"/>
    <s v="low"/>
    <s v="medium"/>
    <n v="1073.07"/>
    <n v="933.84"/>
    <d v="1997-01-25T00:00:00"/>
    <n v="139.2299999999999"/>
    <s v="Male"/>
    <n v="48"/>
    <d v="1975-12-27T00:00:00"/>
    <n v="46.771814164446987"/>
    <s v="Dental Hygienist"/>
    <s v="Health"/>
    <s v="High Net Worth"/>
    <s v="N"/>
    <s v="No"/>
    <n v="19"/>
    <m/>
  </r>
  <r>
    <n v="11224"/>
    <n v="0"/>
    <x v="1194"/>
    <n v="262"/>
    <d v="2017-04-12T00:00:00"/>
    <b v="0"/>
    <s v="Approved"/>
    <s v="WeareA2B"/>
    <s v="Standard"/>
    <s v="medium"/>
    <s v="medium"/>
    <n v="60.34"/>
    <n v="45.26"/>
    <d v="1993-07-15T00:00:00"/>
    <n v="15.080000000000005"/>
    <s v="Male"/>
    <n v="48"/>
    <d v="1975-12-27T00:00:00"/>
    <n v="46.771814164446987"/>
    <s v="Dental Hygienist"/>
    <s v="Health"/>
    <s v="High Net Worth"/>
    <s v="N"/>
    <s v="No"/>
    <n v="19"/>
    <m/>
  </r>
  <r>
    <n v="17663"/>
    <n v="82"/>
    <x v="1194"/>
    <n v="293"/>
    <d v="2017-03-12T00:00:00"/>
    <b v="0"/>
    <s v="Approved"/>
    <s v="Giant Bicycles"/>
    <s v="Road"/>
    <s v="medium"/>
    <s v="medium"/>
    <n v="1538.99"/>
    <n v="829.65"/>
    <d v="2016-02-04T00:00:00"/>
    <n v="709.34"/>
    <s v="Male"/>
    <n v="48"/>
    <d v="1975-12-27T00:00:00"/>
    <n v="46.771814164446987"/>
    <s v="Dental Hygienist"/>
    <s v="Health"/>
    <s v="High Net Worth"/>
    <s v="N"/>
    <s v="No"/>
    <n v="19"/>
    <m/>
  </r>
  <r>
    <n v="7425"/>
    <n v="77"/>
    <x v="1194"/>
    <n v="341"/>
    <d v="2017-01-23T00:00:00"/>
    <b v="1"/>
    <s v="Approved"/>
    <s v="WeareA2B"/>
    <s v="Standard"/>
    <s v="medium"/>
    <s v="medium"/>
    <n v="1769.64"/>
    <n v="108.76"/>
    <d v="2011-05-09T00:00:00"/>
    <n v="1660.88"/>
    <s v="Male"/>
    <n v="48"/>
    <d v="1975-12-27T00:00:00"/>
    <n v="46.771814164446987"/>
    <s v="Dental Hygienist"/>
    <s v="Health"/>
    <s v="High Net Worth"/>
    <s v="N"/>
    <s v="No"/>
    <n v="19"/>
    <m/>
  </r>
  <r>
    <n v="6301"/>
    <n v="22"/>
    <x v="1194"/>
    <n v="349"/>
    <d v="2017-01-15T00:00:00"/>
    <b v="1"/>
    <s v="Approved"/>
    <s v="Solex"/>
    <s v="Standard"/>
    <s v="medium"/>
    <s v="medium"/>
    <n v="575.27"/>
    <n v="431.45"/>
    <d v="2013-03-12T00:00:00"/>
    <n v="143.82"/>
    <s v="Male"/>
    <n v="48"/>
    <d v="1975-12-27T00:00:00"/>
    <n v="46.771814164446987"/>
    <s v="Dental Hygienist"/>
    <s v="Health"/>
    <s v="High Net Worth"/>
    <s v="N"/>
    <s v="No"/>
    <n v="19"/>
    <m/>
  </r>
  <r>
    <n v="8986"/>
    <n v="3"/>
    <x v="1195"/>
    <n v="14"/>
    <d v="2017-12-16T00:00:00"/>
    <b v="0"/>
    <s v="Approved"/>
    <s v="Trek Bicycles"/>
    <s v="Standard"/>
    <s v="medium"/>
    <s v="large"/>
    <n v="2091.4699999999998"/>
    <n v="388.92"/>
    <d v="2011-08-24T00:00:00"/>
    <n v="1702.5499999999997"/>
    <s v="Female"/>
    <n v="2"/>
    <d v="1958-08-29T00:00:00"/>
    <n v="64.111540191527141"/>
    <s v="Project Manager"/>
    <s v="Health"/>
    <s v="Mass Customer"/>
    <s v="N"/>
    <s v="No"/>
    <n v="6"/>
    <m/>
  </r>
  <r>
    <n v="12414"/>
    <n v="3"/>
    <x v="1195"/>
    <n v="28"/>
    <d v="2017-12-02T00:00:00"/>
    <b v="0"/>
    <s v="Approved"/>
    <s v="Trek Bicycles"/>
    <s v="Standard"/>
    <s v="medium"/>
    <s v="large"/>
    <n v="2091.4699999999998"/>
    <n v="388.92"/>
    <d v="2012-04-10T00:00:00"/>
    <n v="1702.5499999999997"/>
    <s v="Female"/>
    <n v="2"/>
    <d v="1958-08-29T00:00:00"/>
    <n v="64.111540191527141"/>
    <s v="Project Manager"/>
    <s v="Health"/>
    <s v="Mass Customer"/>
    <s v="N"/>
    <s v="No"/>
    <n v="6"/>
    <m/>
  </r>
  <r>
    <n v="3079"/>
    <n v="11"/>
    <x v="1195"/>
    <n v="172"/>
    <d v="2017-07-11T00:00:00"/>
    <b v="0"/>
    <s v="Approved"/>
    <s v="Giant Bicycles"/>
    <s v="Standard"/>
    <s v="high"/>
    <s v="medium"/>
    <n v="1274.93"/>
    <n v="764.96"/>
    <d v="1996-04-05T00:00:00"/>
    <n v="509.97"/>
    <s v="Female"/>
    <n v="2"/>
    <d v="1958-08-29T00:00:00"/>
    <n v="64.111540191527141"/>
    <s v="Project Manager"/>
    <s v="Health"/>
    <s v="Mass Customer"/>
    <s v="N"/>
    <s v="No"/>
    <n v="6"/>
    <m/>
  </r>
  <r>
    <n v="3222"/>
    <n v="40"/>
    <x v="1195"/>
    <n v="218"/>
    <d v="2017-05-26T00:00:00"/>
    <b v="0"/>
    <s v="Approved"/>
    <s v="OHM Cycles"/>
    <s v="Standard"/>
    <s v="high"/>
    <s v="medium"/>
    <n v="1458.17"/>
    <n v="874.9"/>
    <d v="1991-08-05T00:00:00"/>
    <n v="583.2700000000001"/>
    <s v="Female"/>
    <n v="2"/>
    <d v="1958-08-29T00:00:00"/>
    <n v="64.111540191527141"/>
    <s v="Project Manager"/>
    <s v="Health"/>
    <s v="Mass Customer"/>
    <s v="N"/>
    <s v="No"/>
    <n v="6"/>
    <m/>
  </r>
  <r>
    <n v="14786"/>
    <n v="0"/>
    <x v="1196"/>
    <n v="55"/>
    <d v="2017-11-05T00:00:00"/>
    <b v="1"/>
    <s v="Approved"/>
    <s v="Giant Bicycles"/>
    <s v="Standard"/>
    <s v="medium"/>
    <s v="medium"/>
    <n v="230.91"/>
    <n v="173.18"/>
    <d v="2006-11-10T00:00:00"/>
    <n v="57.72999999999999"/>
    <s v="Male"/>
    <n v="33"/>
    <d v="1969-11-29T00:00:00"/>
    <n v="52.851266219241509"/>
    <s v="Software Test Engineer I"/>
    <s v="Health"/>
    <s v="High Net Worth"/>
    <s v="N"/>
    <s v="No"/>
    <n v="14"/>
    <m/>
  </r>
  <r>
    <n v="19491"/>
    <n v="0"/>
    <x v="1196"/>
    <n v="152"/>
    <d v="2017-07-31T00:00:00"/>
    <b v="1"/>
    <s v="Approved"/>
    <s v="Solex"/>
    <s v="Road"/>
    <s v="medium"/>
    <s v="medium"/>
    <n v="416.98"/>
    <n v="312.74"/>
    <d v="1997-05-10T00:00:00"/>
    <n v="104.24000000000001"/>
    <s v="Male"/>
    <n v="33"/>
    <d v="1969-11-29T00:00:00"/>
    <n v="52.851266219241509"/>
    <s v="Software Test Engineer I"/>
    <s v="Health"/>
    <s v="High Net Worth"/>
    <s v="N"/>
    <s v="No"/>
    <n v="14"/>
    <m/>
  </r>
  <r>
    <n v="2830"/>
    <n v="23"/>
    <x v="1196"/>
    <n v="282"/>
    <d v="2017-03-23T00:00:00"/>
    <b v="0"/>
    <s v="Approved"/>
    <s v="Norco Bicycles"/>
    <s v="Standard"/>
    <s v="medium"/>
    <s v="medium"/>
    <n v="1198.46"/>
    <n v="381.1"/>
    <d v="1998-12-16T00:00:00"/>
    <n v="817.36"/>
    <s v="Male"/>
    <n v="33"/>
    <d v="1969-11-29T00:00:00"/>
    <n v="52.851266219241509"/>
    <s v="Software Test Engineer I"/>
    <s v="Health"/>
    <s v="High Net Worth"/>
    <s v="N"/>
    <s v="No"/>
    <n v="14"/>
    <m/>
  </r>
  <r>
    <n v="7062"/>
    <n v="13"/>
    <x v="1196"/>
    <n v="343"/>
    <d v="2017-01-21T00:00:00"/>
    <b v="1"/>
    <s v="Approved"/>
    <s v="Solex"/>
    <s v="Standard"/>
    <s v="medium"/>
    <s v="medium"/>
    <n v="1577.53"/>
    <n v="826.51"/>
    <d v="2011-03-16T00:00:00"/>
    <n v="751.02"/>
    <s v="Male"/>
    <n v="33"/>
    <d v="1969-11-29T00:00:00"/>
    <n v="52.851266219241509"/>
    <s v="Software Test Engineer I"/>
    <s v="Health"/>
    <s v="High Net Worth"/>
    <s v="N"/>
    <s v="No"/>
    <n v="14"/>
    <m/>
  </r>
  <r>
    <n v="6356"/>
    <n v="6"/>
    <x v="1197"/>
    <m/>
    <d v="2017-09-20T00:00:00"/>
    <m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</r>
  <r>
    <n v="6888"/>
    <n v="0"/>
    <x v="1196"/>
    <n v="344"/>
    <d v="2017-01-20T00:00:00"/>
    <b v="0"/>
    <s v="Approved"/>
    <s v="Solex"/>
    <s v="Standard"/>
    <s v="medium"/>
    <s v="medium"/>
    <n v="441.49"/>
    <n v="84.99"/>
    <d v="1993-04-12T00:00:00"/>
    <n v="356.5"/>
    <s v="Male"/>
    <n v="33"/>
    <d v="1969-11-29T00:00:00"/>
    <n v="52.851266219241509"/>
    <s v="Software Test Engineer I"/>
    <s v="Health"/>
    <s v="High Net Worth"/>
    <s v="N"/>
    <s v="No"/>
    <n v="14"/>
    <m/>
  </r>
  <r>
    <n v="6761"/>
    <n v="72"/>
    <x v="1198"/>
    <n v="188"/>
    <d v="2017-06-25T00:00:00"/>
    <b v="1"/>
    <s v="Approved"/>
    <s v="Norco Bicycles"/>
    <s v="Standard"/>
    <s v="medium"/>
    <s v="medium"/>
    <n v="360.4"/>
    <n v="270.3"/>
    <d v="2000-05-22T00:00:00"/>
    <n v="90.099999999999966"/>
    <s v="Female"/>
    <n v="71"/>
    <d v="1968-01-31T00:00:00"/>
    <n v="54.68140320522577"/>
    <s v="Engineer II"/>
    <s v="Financial Services"/>
    <s v="Mass Customer"/>
    <s v="N"/>
    <s v="Yes"/>
    <n v="18"/>
    <m/>
  </r>
  <r>
    <n v="15987"/>
    <n v="80"/>
    <x v="1198"/>
    <n v="299"/>
    <d v="2017-03-06T00:00:00"/>
    <b v="1"/>
    <s v="Approved"/>
    <s v="OHM Cycles"/>
    <s v="Touring"/>
    <s v="low"/>
    <s v="medium"/>
    <n v="1073.07"/>
    <n v="933.84"/>
    <d v="2015-08-10T00:00:00"/>
    <n v="139.2299999999999"/>
    <s v="Female"/>
    <n v="71"/>
    <d v="1968-01-31T00:00:00"/>
    <n v="54.68140320522577"/>
    <s v="Engineer II"/>
    <s v="Financial Services"/>
    <s v="Mass Customer"/>
    <s v="N"/>
    <s v="Yes"/>
    <n v="18"/>
    <m/>
  </r>
  <r>
    <n v="321"/>
    <n v="36"/>
    <x v="1198"/>
    <n v="341"/>
    <d v="2017-01-23T00:00:00"/>
    <b v="0"/>
    <s v="Approved"/>
    <s v="Solex"/>
    <s v="Standard"/>
    <s v="low"/>
    <s v="medium"/>
    <n v="945.04"/>
    <n v="507.58"/>
    <d v="2008-03-19T00:00:00"/>
    <n v="437.46"/>
    <s v="Female"/>
    <n v="71"/>
    <d v="1968-01-31T00:00:00"/>
    <n v="54.68140320522577"/>
    <s v="Engineer II"/>
    <s v="Financial Services"/>
    <s v="Mass Customer"/>
    <s v="N"/>
    <s v="Yes"/>
    <n v="18"/>
    <m/>
  </r>
  <r>
    <n v="11461"/>
    <n v="47"/>
    <x v="1199"/>
    <n v="8"/>
    <d v="2017-12-22T00:00:00"/>
    <b v="0"/>
    <s v="Approved"/>
    <s v="Trek Bicycles"/>
    <s v="Road"/>
    <s v="low"/>
    <s v="small"/>
    <n v="1720.7"/>
    <n v="1531.42"/>
    <d v="2001-11-25T00:00:00"/>
    <n v="189.27999999999997"/>
    <s v="Female"/>
    <n v="99"/>
    <d v="1989-02-01T00:00:00"/>
    <n v="33.662225123351099"/>
    <s v="Administrative Assistant IV"/>
    <s v="Financial Services"/>
    <s v="Mass Customer"/>
    <s v="N"/>
    <s v="Yes"/>
    <n v="12"/>
    <m/>
  </r>
  <r>
    <n v="1738"/>
    <n v="9"/>
    <x v="1199"/>
    <n v="87"/>
    <d v="2017-10-04T00:00:00"/>
    <b v="0"/>
    <s v="Approved"/>
    <s v="OHM Cycles"/>
    <s v="Road"/>
    <s v="medium"/>
    <s v="medium"/>
    <n v="742.54"/>
    <n v="667.4"/>
    <d v="2004-08-17T00:00:00"/>
    <n v="75.139999999999986"/>
    <s v="Female"/>
    <n v="99"/>
    <d v="1989-02-01T00:00:00"/>
    <n v="33.662225123351099"/>
    <s v="Administrative Assistant IV"/>
    <s v="Financial Services"/>
    <s v="Mass Customer"/>
    <s v="N"/>
    <s v="Yes"/>
    <n v="12"/>
    <m/>
  </r>
  <r>
    <n v="14754"/>
    <n v="35"/>
    <x v="1199"/>
    <n v="92"/>
    <d v="2017-09-29T00:00:00"/>
    <b v="1"/>
    <s v="Approved"/>
    <s v="Trek Bicycles"/>
    <s v="Standard"/>
    <s v="low"/>
    <s v="medium"/>
    <n v="1057.51"/>
    <n v="154.4"/>
    <d v="2011-03-16T00:00:00"/>
    <n v="903.11"/>
    <s v="Female"/>
    <n v="99"/>
    <d v="1989-02-01T00:00:00"/>
    <n v="33.662225123351099"/>
    <s v="Administrative Assistant IV"/>
    <s v="Financial Services"/>
    <s v="Mass Customer"/>
    <s v="N"/>
    <s v="Yes"/>
    <n v="12"/>
    <m/>
  </r>
  <r>
    <n v="17443"/>
    <n v="85"/>
    <x v="1199"/>
    <n v="148"/>
    <d v="2017-08-04T00:00:00"/>
    <b v="1"/>
    <s v="Approved"/>
    <s v="WeareA2B"/>
    <s v="Standard"/>
    <s v="medium"/>
    <s v="medium"/>
    <n v="752.64"/>
    <n v="205.36"/>
    <d v="2000-11-03T00:00:00"/>
    <n v="547.28"/>
    <s v="Female"/>
    <n v="99"/>
    <d v="1989-02-01T00:00:00"/>
    <n v="33.662225123351099"/>
    <s v="Administrative Assistant IV"/>
    <s v="Financial Services"/>
    <s v="Mass Customer"/>
    <s v="N"/>
    <s v="Yes"/>
    <n v="12"/>
    <m/>
  </r>
  <r>
    <n v="12648"/>
    <n v="37"/>
    <x v="1199"/>
    <n v="175"/>
    <d v="2017-07-08T00:00:00"/>
    <b v="0"/>
    <s v="Approved"/>
    <s v="OHM Cycles"/>
    <s v="Standard"/>
    <s v="low"/>
    <s v="medium"/>
    <n v="1793.43"/>
    <n v="248.82"/>
    <d v="1999-07-20T00:00:00"/>
    <n v="1544.6100000000001"/>
    <s v="Female"/>
    <n v="99"/>
    <d v="1989-02-01T00:00:00"/>
    <n v="33.662225123351099"/>
    <s v="Administrative Assistant IV"/>
    <s v="Financial Services"/>
    <s v="Mass Customer"/>
    <s v="N"/>
    <s v="Yes"/>
    <n v="12"/>
    <m/>
  </r>
  <r>
    <n v="6399"/>
    <n v="66"/>
    <x v="1199"/>
    <n v="205"/>
    <d v="2017-06-08T00:00:00"/>
    <b v="1"/>
    <s v="Approved"/>
    <s v="Giant Bicycles"/>
    <s v="Road"/>
    <s v="low"/>
    <s v="small"/>
    <n v="590.26"/>
    <n v="525.33000000000004"/>
    <d v="1992-10-02T00:00:00"/>
    <n v="64.92999999999995"/>
    <s v="Female"/>
    <n v="99"/>
    <d v="1989-02-01T00:00:00"/>
    <n v="33.662225123351099"/>
    <s v="Administrative Assistant IV"/>
    <s v="Financial Services"/>
    <s v="Mass Customer"/>
    <s v="N"/>
    <s v="Yes"/>
    <n v="12"/>
    <m/>
  </r>
  <r>
    <n v="9501"/>
    <n v="70"/>
    <x v="1199"/>
    <n v="255"/>
    <d v="2017-04-19T00:00:00"/>
    <b v="0"/>
    <s v="Approved"/>
    <s v="Trek Bicycles"/>
    <s v="Standard"/>
    <s v="high"/>
    <s v="medium"/>
    <n v="495.72"/>
    <n v="297.43"/>
    <d v="2006-05-22T00:00:00"/>
    <n v="198.29000000000002"/>
    <s v="Female"/>
    <n v="99"/>
    <d v="1989-02-01T00:00:00"/>
    <n v="33.662225123351099"/>
    <s v="Administrative Assistant IV"/>
    <s v="Financial Services"/>
    <s v="Mass Customer"/>
    <s v="N"/>
    <s v="Yes"/>
    <n v="12"/>
    <m/>
  </r>
  <r>
    <n v="8696"/>
    <n v="45"/>
    <x v="1199"/>
    <n v="349"/>
    <d v="2017-01-15T00:00:00"/>
    <b v="1"/>
    <s v="Approved"/>
    <s v="Solex"/>
    <s v="Standard"/>
    <s v="medium"/>
    <s v="medium"/>
    <n v="441.49"/>
    <n v="84.99"/>
    <d v="2012-04-10T00:00:00"/>
    <n v="356.5"/>
    <s v="Female"/>
    <n v="99"/>
    <d v="1989-02-01T00:00:00"/>
    <n v="33.662225123351099"/>
    <s v="Administrative Assistant IV"/>
    <s v="Financial Services"/>
    <s v="Mass Customer"/>
    <s v="N"/>
    <s v="Yes"/>
    <n v="12"/>
    <m/>
  </r>
  <r>
    <n v="11509"/>
    <n v="80"/>
    <x v="1200"/>
    <n v="110"/>
    <d v="2017-09-11T00:00:00"/>
    <b v="1"/>
    <s v="Approved"/>
    <s v="OHM Cycles"/>
    <s v="Touring"/>
    <s v="low"/>
    <s v="medium"/>
    <n v="1073.07"/>
    <n v="933.84"/>
    <d v="1998-12-16T00:00:00"/>
    <n v="139.2299999999999"/>
    <s v="Male"/>
    <n v="12"/>
    <d v="1975-01-13T00:00:00"/>
    <n v="47.725238821664121"/>
    <s v="Tax Accountant"/>
    <s v="Manufacturing"/>
    <s v="Affluent Customer"/>
    <s v="N"/>
    <s v="Yes"/>
    <n v="11"/>
    <m/>
  </r>
  <r>
    <n v="8479"/>
    <n v="50"/>
    <x v="1200"/>
    <n v="363"/>
    <d v="2017-01-01T00:00:00"/>
    <b v="1"/>
    <s v="Approved"/>
    <s v="WeareA2B"/>
    <s v="Standard"/>
    <s v="medium"/>
    <s v="small"/>
    <n v="175.89"/>
    <n v="131.91999999999999"/>
    <d v="1991-01-21T00:00:00"/>
    <n v="43.97"/>
    <s v="Male"/>
    <n v="12"/>
    <d v="1975-01-13T00:00:00"/>
    <n v="47.725238821664121"/>
    <s v="Tax Accountant"/>
    <s v="Manufacturing"/>
    <s v="Affluent Customer"/>
    <s v="N"/>
    <s v="Yes"/>
    <n v="11"/>
    <m/>
  </r>
  <r>
    <n v="7103"/>
    <n v="33"/>
    <x v="1201"/>
    <n v="45"/>
    <d v="2017-11-15T00:00:00"/>
    <b v="0"/>
    <s v="Approved"/>
    <s v="Giant Bicycles"/>
    <s v="Standard"/>
    <s v="medium"/>
    <s v="small"/>
    <n v="1311.44"/>
    <n v="1167.18"/>
    <d v="1992-10-11T00:00:00"/>
    <n v="144.26"/>
    <s v="Male"/>
    <n v="59"/>
    <d v="1983-01-02T00:00:00"/>
    <n v="39.749896356227808"/>
    <s v="Engineer I"/>
    <s v="Manufacturing"/>
    <s v="Mass Customer"/>
    <s v="N"/>
    <s v="No"/>
    <n v="15"/>
    <m/>
  </r>
  <r>
    <n v="2287"/>
    <n v="29"/>
    <x v="1201"/>
    <n v="60"/>
    <d v="2017-10-31T00:00:00"/>
    <b v="1"/>
    <s v="Approved"/>
    <s v="Norco Bicycles"/>
    <s v="Road"/>
    <s v="medium"/>
    <s v="medium"/>
    <n v="543.39"/>
    <n v="407.54"/>
    <d v="2016-11-22T00:00:00"/>
    <n v="135.84999999999997"/>
    <s v="Male"/>
    <n v="59"/>
    <d v="1983-01-02T00:00:00"/>
    <n v="39.749896356227808"/>
    <s v="Engineer I"/>
    <s v="Manufacturing"/>
    <s v="Mass Customer"/>
    <s v="N"/>
    <s v="No"/>
    <n v="15"/>
    <m/>
  </r>
  <r>
    <n v="11779"/>
    <n v="58"/>
    <x v="1201"/>
    <n v="332"/>
    <d v="2017-02-01T00:00:00"/>
    <b v="1"/>
    <s v="Approved"/>
    <s v="OHM Cycles"/>
    <s v="Standard"/>
    <s v="medium"/>
    <s v="medium"/>
    <n v="912.52"/>
    <n v="141.4"/>
    <d v="2015-10-18T00:00:00"/>
    <n v="771.12"/>
    <s v="Male"/>
    <n v="59"/>
    <d v="1983-01-02T00:00:00"/>
    <n v="39.749896356227808"/>
    <s v="Engineer I"/>
    <s v="Manufacturing"/>
    <s v="Mass Customer"/>
    <s v="N"/>
    <s v="No"/>
    <n v="15"/>
    <m/>
  </r>
  <r>
    <n v="15016"/>
    <n v="57"/>
    <x v="1202"/>
    <n v="113"/>
    <d v="2017-09-08T00:00:00"/>
    <b v="0"/>
    <s v="Approved"/>
    <s v="WeareA2B"/>
    <s v="Touring"/>
    <s v="medium"/>
    <s v="large"/>
    <n v="1890.39"/>
    <n v="260.14"/>
    <d v="1991-01-21T00:00:00"/>
    <n v="1630.25"/>
    <s v="Female"/>
    <n v="76"/>
    <d v="1968-12-22T00:00:00"/>
    <n v="53.788252520294257"/>
    <s v="Senior Editor"/>
    <s v="n/a"/>
    <s v="Mass Customer"/>
    <s v="N"/>
    <s v="No"/>
    <n v="15"/>
    <m/>
  </r>
  <r>
    <n v="11101"/>
    <n v="57"/>
    <x v="1202"/>
    <n v="179"/>
    <d v="2017-07-04T00:00:00"/>
    <b v="1"/>
    <s v="Approved"/>
    <s v="WeareA2B"/>
    <s v="Touring"/>
    <s v="medium"/>
    <s v="large"/>
    <n v="1890.39"/>
    <n v="260.14"/>
    <d v="1991-01-21T00:00:00"/>
    <n v="1630.25"/>
    <s v="Female"/>
    <n v="76"/>
    <d v="1968-12-22T00:00:00"/>
    <n v="53.788252520294257"/>
    <s v="Senior Editor"/>
    <s v="n/a"/>
    <s v="Mass Customer"/>
    <s v="N"/>
    <s v="No"/>
    <n v="15"/>
    <m/>
  </r>
  <r>
    <n v="10890"/>
    <n v="32"/>
    <x v="1202"/>
    <n v="193"/>
    <d v="2017-06-20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76"/>
    <d v="1968-12-22T00:00:00"/>
    <n v="53.788252520294257"/>
    <s v="Senior Editor"/>
    <s v="n/a"/>
    <s v="Mass Customer"/>
    <s v="N"/>
    <s v="No"/>
    <n v="15"/>
    <m/>
  </r>
  <r>
    <n v="16045"/>
    <n v="33"/>
    <x v="1202"/>
    <n v="204"/>
    <d v="2017-06-09T00:00:00"/>
    <b v="0"/>
    <s v="Approved"/>
    <s v="Giant Bicycles"/>
    <s v="Standard"/>
    <s v="medium"/>
    <s v="small"/>
    <n v="1311.44"/>
    <n v="1167.18"/>
    <d v="1992-10-11T00:00:00"/>
    <n v="144.26"/>
    <s v="Female"/>
    <n v="76"/>
    <d v="1968-12-22T00:00:00"/>
    <n v="53.788252520294257"/>
    <s v="Senior Editor"/>
    <s v="n/a"/>
    <s v="Mass Customer"/>
    <s v="N"/>
    <s v="No"/>
    <n v="15"/>
    <m/>
  </r>
  <r>
    <n v="6378"/>
    <n v="94"/>
    <x v="74"/>
    <m/>
    <d v="2017-02-20T00:00:00"/>
    <m/>
    <s v="Approved"/>
    <s v="Giant Bicycles"/>
    <s v="Standard"/>
    <s v="medium"/>
    <s v="large"/>
    <n v="1635.3"/>
    <n v="993.66"/>
    <n v="41848"/>
    <m/>
    <m/>
    <m/>
    <m/>
    <m/>
    <m/>
    <m/>
    <m/>
    <m/>
    <m/>
    <m/>
    <m/>
  </r>
  <r>
    <n v="2296"/>
    <n v="32"/>
    <x v="1202"/>
    <n v="290"/>
    <d v="2017-03-15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76"/>
    <d v="1968-12-22T00:00:00"/>
    <n v="53.788252520294257"/>
    <s v="Senior Editor"/>
    <s v="n/a"/>
    <s v="Mass Customer"/>
    <s v="N"/>
    <s v="No"/>
    <n v="15"/>
    <m/>
  </r>
  <r>
    <n v="2405"/>
    <n v="9"/>
    <x v="1203"/>
    <n v="21"/>
    <d v="2017-12-09T00:00:00"/>
    <b v="0"/>
    <s v="Approved"/>
    <s v="OHM Cycles"/>
    <s v="Road"/>
    <s v="medium"/>
    <s v="medium"/>
    <n v="742.54"/>
    <n v="667.4"/>
    <d v="1993-06-23T00:00:00"/>
    <n v="75.139999999999986"/>
    <s v="Female"/>
    <n v="16"/>
    <d v="1976-08-17T00:00:00"/>
    <n v="46.130718274036028"/>
    <s v="Recruiting Manager"/>
    <s v="Manufacturing"/>
    <s v="Affluent Customer"/>
    <s v="N"/>
    <s v="No"/>
    <n v="15"/>
    <m/>
  </r>
  <r>
    <n v="16730"/>
    <n v="3"/>
    <x v="1203"/>
    <n v="60"/>
    <d v="2017-10-31T00:00:00"/>
    <b v="0"/>
    <s v="Approved"/>
    <s v="Trek Bicycles"/>
    <s v="Standard"/>
    <s v="medium"/>
    <s v="large"/>
    <n v="2091.4699999999998"/>
    <n v="388.92"/>
    <d v="2010-06-07T00:00:00"/>
    <n v="1702.5499999999997"/>
    <s v="Female"/>
    <n v="16"/>
    <d v="1976-08-17T00:00:00"/>
    <n v="46.130718274036028"/>
    <s v="Recruiting Manager"/>
    <s v="Manufacturing"/>
    <s v="Affluent Customer"/>
    <s v="N"/>
    <s v="No"/>
    <n v="15"/>
    <m/>
  </r>
  <r>
    <n v="3925"/>
    <n v="81"/>
    <x v="1203"/>
    <n v="61"/>
    <d v="2017-10-30T00:00:00"/>
    <b v="1"/>
    <s v="Approved"/>
    <s v="Norco Bicycles"/>
    <s v="Standard"/>
    <s v="medium"/>
    <s v="small"/>
    <n v="586.45000000000005"/>
    <n v="521.94000000000005"/>
    <d v="2004-01-16T00:00:00"/>
    <n v="64.509999999999991"/>
    <s v="Female"/>
    <n v="16"/>
    <d v="1976-08-17T00:00:00"/>
    <n v="46.130718274036028"/>
    <s v="Recruiting Manager"/>
    <s v="Manufacturing"/>
    <s v="Affluent Customer"/>
    <s v="N"/>
    <s v="No"/>
    <n v="15"/>
    <m/>
  </r>
  <r>
    <n v="15233"/>
    <n v="7"/>
    <x v="1203"/>
    <n v="179"/>
    <d v="2017-07-04T00:00:00"/>
    <b v="0"/>
    <s v="Approved"/>
    <s v="Trek Bicycles"/>
    <s v="Road"/>
    <s v="low"/>
    <s v="medium"/>
    <n v="980.37"/>
    <n v="234.43"/>
    <d v="1991-07-10T00:00:00"/>
    <n v="745.94"/>
    <s v="Female"/>
    <n v="16"/>
    <d v="1976-08-17T00:00:00"/>
    <n v="46.130718274036028"/>
    <s v="Recruiting Manager"/>
    <s v="Manufacturing"/>
    <s v="Affluent Customer"/>
    <s v="N"/>
    <s v="No"/>
    <n v="15"/>
    <m/>
  </r>
  <r>
    <n v="7126"/>
    <n v="5"/>
    <x v="1203"/>
    <n v="242"/>
    <d v="2017-05-02T00:00:00"/>
    <b v="1"/>
    <s v="Approved"/>
    <s v="Trek Bicycles"/>
    <s v="Mountain"/>
    <s v="low"/>
    <s v="medium"/>
    <n v="574.64"/>
    <n v="459.71"/>
    <d v="2004-08-07T00:00:00"/>
    <n v="114.93"/>
    <s v="Female"/>
    <n v="16"/>
    <d v="1976-08-17T00:00:00"/>
    <n v="46.130718274036028"/>
    <s v="Recruiting Manager"/>
    <s v="Manufacturing"/>
    <s v="Affluent Customer"/>
    <s v="N"/>
    <s v="No"/>
    <n v="15"/>
    <m/>
  </r>
  <r>
    <n v="1020"/>
    <n v="4"/>
    <x v="1203"/>
    <n v="305"/>
    <d v="2017-02-28T00:00:00"/>
    <b v="1"/>
    <s v="Approved"/>
    <s v="Giant Bicycles"/>
    <s v="Standard"/>
    <s v="high"/>
    <s v="medium"/>
    <n v="1129.1300000000001"/>
    <n v="677.48"/>
    <d v="2003-03-18T00:00:00"/>
    <n v="451.65000000000009"/>
    <s v="Female"/>
    <n v="16"/>
    <d v="1976-08-17T00:00:00"/>
    <n v="46.130718274036028"/>
    <s v="Recruiting Manager"/>
    <s v="Manufacturing"/>
    <s v="Affluent Customer"/>
    <s v="N"/>
    <s v="No"/>
    <n v="15"/>
    <m/>
  </r>
  <r>
    <n v="15252"/>
    <n v="15"/>
    <x v="1203"/>
    <n v="357"/>
    <d v="2017-01-07T00:00:00"/>
    <b v="0"/>
    <s v="Approved"/>
    <s v="Norco Bicycles"/>
    <s v="Standard"/>
    <s v="low"/>
    <s v="medium"/>
    <n v="958.74"/>
    <n v="748.9"/>
    <d v="2013-03-12T00:00:00"/>
    <n v="209.84000000000003"/>
    <s v="Female"/>
    <n v="16"/>
    <d v="1976-08-17T00:00:00"/>
    <n v="46.130718274036028"/>
    <s v="Recruiting Manager"/>
    <s v="Manufacturing"/>
    <s v="Affluent Customer"/>
    <s v="N"/>
    <s v="No"/>
    <n v="15"/>
    <m/>
  </r>
  <r>
    <n v="19977"/>
    <n v="44"/>
    <x v="1203"/>
    <n v="362"/>
    <d v="2017-01-02T00:00:00"/>
    <b v="0"/>
    <s v="Approved"/>
    <s v="WeareA2B"/>
    <s v="Standard"/>
    <s v="medium"/>
    <s v="medium"/>
    <n v="1769.64"/>
    <n v="108.76"/>
    <d v="2006-02-02T00:00:00"/>
    <n v="1660.88"/>
    <s v="Female"/>
    <n v="16"/>
    <d v="1976-08-17T00:00:00"/>
    <n v="46.130718274036028"/>
    <s v="Recruiting Manager"/>
    <s v="Manufacturing"/>
    <s v="Affluent Customer"/>
    <s v="N"/>
    <s v="No"/>
    <n v="15"/>
    <m/>
  </r>
  <r>
    <n v="6518"/>
    <n v="40"/>
    <x v="1204"/>
    <n v="32"/>
    <d v="2017-11-28T00:00:00"/>
    <b v="1"/>
    <s v="Approved"/>
    <s v="Trek Bicycles"/>
    <s v="Road"/>
    <s v="medium"/>
    <s v="large"/>
    <n v="1894.19"/>
    <n v="598.76"/>
    <d v="1991-01-21T00:00:00"/>
    <n v="1295.43"/>
    <s v="Female"/>
    <n v="76"/>
    <d v="1978-01-30T00:00:00"/>
    <n v="44.67592375317097"/>
    <s v="Financial Advisor"/>
    <s v="Financial Services"/>
    <s v="High Net Worth"/>
    <s v="N"/>
    <s v="Yes"/>
    <n v="20"/>
    <m/>
  </r>
  <r>
    <n v="18124"/>
    <n v="98"/>
    <x v="1204"/>
    <n v="33"/>
    <d v="2017-11-27T00:00:00"/>
    <b v="1"/>
    <s v="Approved"/>
    <s v="OHM Cycles"/>
    <s v="Standard"/>
    <s v="medium"/>
    <s v="medium"/>
    <n v="795.34"/>
    <n v="101.58"/>
    <d v="1991-01-21T00:00:00"/>
    <n v="693.76"/>
    <s v="Female"/>
    <n v="76"/>
    <d v="1978-01-30T00:00:00"/>
    <n v="44.67592375317097"/>
    <s v="Financial Advisor"/>
    <s v="Financial Services"/>
    <s v="High Net Worth"/>
    <s v="N"/>
    <s v="Yes"/>
    <n v="20"/>
    <m/>
  </r>
  <r>
    <n v="6387"/>
    <n v="54"/>
    <x v="1204"/>
    <n v="43"/>
    <d v="2017-11-17T00:00:00"/>
    <b v="1"/>
    <s v="Approved"/>
    <s v="WeareA2B"/>
    <s v="Standard"/>
    <s v="medium"/>
    <s v="medium"/>
    <n v="1807.45"/>
    <n v="778.69"/>
    <d v="2010-08-20T00:00:00"/>
    <n v="1028.76"/>
    <s v="Female"/>
    <n v="76"/>
    <d v="1978-01-30T00:00:00"/>
    <n v="44.67592375317097"/>
    <s v="Financial Advisor"/>
    <s v="Financial Services"/>
    <s v="High Net Worth"/>
    <s v="N"/>
    <s v="Yes"/>
    <n v="20"/>
    <m/>
  </r>
  <r>
    <n v="4536"/>
    <n v="11"/>
    <x v="1204"/>
    <n v="47"/>
    <d v="2017-11-13T00:00:00"/>
    <b v="0"/>
    <s v="Approved"/>
    <s v="Trek Bicycles"/>
    <s v="Standard"/>
    <s v="medium"/>
    <s v="small"/>
    <n v="1775.81"/>
    <n v="1580.47"/>
    <d v="2016-02-04T00:00:00"/>
    <n v="195.33999999999992"/>
    <s v="Female"/>
    <n v="76"/>
    <d v="1978-01-30T00:00:00"/>
    <n v="44.67592375317097"/>
    <s v="Financial Advisor"/>
    <s v="Financial Services"/>
    <s v="High Net Worth"/>
    <s v="N"/>
    <s v="Yes"/>
    <n v="20"/>
    <m/>
  </r>
  <r>
    <n v="12941"/>
    <n v="0"/>
    <x v="1204"/>
    <n v="54"/>
    <d v="2017-11-06T00:00:00"/>
    <b v="0"/>
    <s v="Approved"/>
    <s v="Giant Bicycles"/>
    <s v="Standard"/>
    <s v="medium"/>
    <s v="medium"/>
    <n v="230.91"/>
    <n v="173.18"/>
    <d v="2002-03-22T00:00:00"/>
    <n v="57.72999999999999"/>
    <s v="Female"/>
    <n v="76"/>
    <d v="1978-01-30T00:00:00"/>
    <n v="44.67592375317097"/>
    <s v="Financial Advisor"/>
    <s v="Financial Services"/>
    <s v="High Net Worth"/>
    <s v="N"/>
    <s v="Yes"/>
    <n v="20"/>
    <m/>
  </r>
  <r>
    <n v="14508"/>
    <n v="46"/>
    <x v="1204"/>
    <n v="54"/>
    <d v="2017-11-06T00:00:00"/>
    <b v="1"/>
    <s v="Approved"/>
    <s v="OHM Cycles"/>
    <s v="Standard"/>
    <s v="low"/>
    <s v="medium"/>
    <n v="1793.43"/>
    <n v="248.82"/>
    <d v="1997-05-10T00:00:00"/>
    <n v="1544.6100000000001"/>
    <s v="Female"/>
    <n v="76"/>
    <d v="1978-01-30T00:00:00"/>
    <n v="44.67592375317097"/>
    <s v="Financial Advisor"/>
    <s v="Financial Services"/>
    <s v="High Net Worth"/>
    <s v="N"/>
    <s v="Yes"/>
    <n v="20"/>
    <m/>
  </r>
  <r>
    <n v="6095"/>
    <n v="62"/>
    <x v="1204"/>
    <n v="87"/>
    <d v="2017-10-04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76"/>
    <d v="1978-01-30T00:00:00"/>
    <n v="44.67592375317097"/>
    <s v="Financial Advisor"/>
    <s v="Financial Services"/>
    <s v="High Net Worth"/>
    <s v="N"/>
    <s v="Yes"/>
    <n v="20"/>
    <m/>
  </r>
  <r>
    <n v="8056"/>
    <n v="93"/>
    <x v="1204"/>
    <n v="154"/>
    <d v="2017-07-29T00:00:00"/>
    <b v="0"/>
    <s v="Approved"/>
    <s v="OHM Cycles"/>
    <s v="Standard"/>
    <s v="high"/>
    <s v="medium"/>
    <n v="1458.17"/>
    <n v="874.9"/>
    <d v="1997-05-10T00:00:00"/>
    <n v="583.2700000000001"/>
    <s v="Female"/>
    <n v="76"/>
    <d v="1978-01-30T00:00:00"/>
    <n v="44.67592375317097"/>
    <s v="Financial Advisor"/>
    <s v="Financial Services"/>
    <s v="High Net Worth"/>
    <s v="N"/>
    <s v="Yes"/>
    <n v="20"/>
    <m/>
  </r>
  <r>
    <n v="4084"/>
    <n v="23"/>
    <x v="1204"/>
    <n v="243"/>
    <d v="2017-05-01T00:00:00"/>
    <b v="0"/>
    <s v="Approved"/>
    <s v="Norco Bicycles"/>
    <s v="Standard"/>
    <s v="medium"/>
    <s v="medium"/>
    <n v="1198.46"/>
    <n v="381.1"/>
    <d v="2003-09-10T00:00:00"/>
    <n v="817.36"/>
    <s v="Female"/>
    <n v="76"/>
    <d v="1978-01-30T00:00:00"/>
    <n v="44.67592375317097"/>
    <s v="Financial Advisor"/>
    <s v="Financial Services"/>
    <s v="High Net Worth"/>
    <s v="N"/>
    <s v="Yes"/>
    <n v="20"/>
    <m/>
  </r>
  <r>
    <n v="1634"/>
    <n v="64"/>
    <x v="1204"/>
    <n v="327"/>
    <d v="2017-02-06T00:00:00"/>
    <b v="0"/>
    <s v="Approved"/>
    <s v="Giant Bicycles"/>
    <s v="Standard"/>
    <s v="high"/>
    <s v="small"/>
    <n v="1977.36"/>
    <n v="1759.85"/>
    <d v="2012-05-18T00:00:00"/>
    <n v="217.51"/>
    <s v="Female"/>
    <n v="76"/>
    <d v="1978-01-30T00:00:00"/>
    <n v="44.67592375317097"/>
    <s v="Financial Advisor"/>
    <s v="Financial Services"/>
    <s v="High Net Worth"/>
    <s v="N"/>
    <s v="Yes"/>
    <n v="20"/>
    <m/>
  </r>
  <r>
    <n v="16038"/>
    <n v="0"/>
    <x v="1204"/>
    <n v="327"/>
    <d v="2017-02-06T00:00:00"/>
    <b v="1"/>
    <s v="Approved"/>
    <s v="Norco Bicycles"/>
    <s v="Standard"/>
    <s v="low"/>
    <s v="medium"/>
    <n v="363.01"/>
    <n v="290.41000000000003"/>
    <d v="2003-01-05T00:00:00"/>
    <n v="72.599999999999966"/>
    <s v="Female"/>
    <n v="76"/>
    <d v="1978-01-30T00:00:00"/>
    <n v="44.67592375317097"/>
    <s v="Financial Advisor"/>
    <s v="Financial Services"/>
    <s v="High Net Worth"/>
    <s v="N"/>
    <s v="Yes"/>
    <n v="20"/>
    <m/>
  </r>
  <r>
    <n v="3407"/>
    <n v="5"/>
    <x v="1204"/>
    <n v="355"/>
    <d v="2017-01-09T00:00:00"/>
    <b v="1"/>
    <s v="Approved"/>
    <s v="Giant Bicycles"/>
    <s v="Standard"/>
    <s v="high"/>
    <s v="medium"/>
    <n v="1129.1300000000001"/>
    <n v="677.48"/>
    <d v="2014-03-03T00:00:00"/>
    <n v="451.65000000000009"/>
    <s v="Female"/>
    <n v="76"/>
    <d v="1978-01-30T00:00:00"/>
    <n v="44.67592375317097"/>
    <s v="Financial Advisor"/>
    <s v="Financial Services"/>
    <s v="High Net Worth"/>
    <s v="N"/>
    <s v="Yes"/>
    <n v="20"/>
    <m/>
  </r>
  <r>
    <n v="6400"/>
    <n v="22"/>
    <x v="1205"/>
    <m/>
    <d v="2017-03-13T00:00:00"/>
    <m/>
    <s v="Approved"/>
    <s v="Solex"/>
    <s v="Standard"/>
    <s v="medium"/>
    <s v="medium"/>
    <n v="575.27"/>
    <n v="431.45"/>
    <n v="41345"/>
    <m/>
    <m/>
    <m/>
    <m/>
    <m/>
    <m/>
    <m/>
    <m/>
    <m/>
    <m/>
    <m/>
    <m/>
  </r>
  <r>
    <n v="1470"/>
    <n v="55"/>
    <x v="1206"/>
    <n v="11"/>
    <d v="2017-12-19T00:00:00"/>
    <b v="0"/>
    <s v="Approved"/>
    <s v="Trek Bicycles"/>
    <s v="Road"/>
    <s v="medium"/>
    <s v="large"/>
    <n v="1894.19"/>
    <n v="598.76"/>
    <d v="2003-07-21T00:00:00"/>
    <n v="1295.43"/>
    <s v="Female"/>
    <n v="82"/>
    <d v="1959-12-31T00:00:00"/>
    <n v="62.771814164446987"/>
    <s v="Programmer III"/>
    <s v="Retail"/>
    <s v="Mass Customer"/>
    <s v="N"/>
    <s v="No"/>
    <n v="8"/>
    <m/>
  </r>
  <r>
    <n v="2807"/>
    <n v="97"/>
    <x v="1206"/>
    <n v="96"/>
    <d v="2017-09-25T00:00:00"/>
    <b v="1"/>
    <s v="Approved"/>
    <s v="Solex"/>
    <s v="Standard"/>
    <s v="medium"/>
    <s v="large"/>
    <n v="202.62"/>
    <n v="151.96"/>
    <d v="2016-03-29T00:00:00"/>
    <n v="50.66"/>
    <s v="Female"/>
    <n v="82"/>
    <d v="1959-12-31T00:00:00"/>
    <n v="62.771814164446987"/>
    <s v="Programmer III"/>
    <s v="Retail"/>
    <s v="Mass Customer"/>
    <s v="N"/>
    <s v="No"/>
    <n v="8"/>
    <m/>
  </r>
  <r>
    <n v="8260"/>
    <n v="92"/>
    <x v="1206"/>
    <n v="174"/>
    <d v="2017-07-09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82"/>
    <d v="1959-12-31T00:00:00"/>
    <n v="62.771814164446987"/>
    <s v="Programmer III"/>
    <s v="Retail"/>
    <s v="Mass Customer"/>
    <s v="N"/>
    <s v="No"/>
    <n v="8"/>
    <m/>
  </r>
  <r>
    <n v="13731"/>
    <n v="21"/>
    <x v="1206"/>
    <n v="195"/>
    <d v="2017-06-18T00:00:00"/>
    <b v="1"/>
    <s v="Approved"/>
    <s v="Solex"/>
    <s v="Standard"/>
    <s v="medium"/>
    <s v="large"/>
    <n v="1071.23"/>
    <n v="380.74"/>
    <d v="1996-04-05T00:00:00"/>
    <n v="690.49"/>
    <s v="Female"/>
    <n v="82"/>
    <d v="1959-12-31T00:00:00"/>
    <n v="62.771814164446987"/>
    <s v="Programmer III"/>
    <s v="Retail"/>
    <s v="Mass Customer"/>
    <s v="N"/>
    <s v="No"/>
    <n v="8"/>
    <m/>
  </r>
  <r>
    <n v="16721"/>
    <n v="15"/>
    <x v="1206"/>
    <n v="251"/>
    <d v="2017-04-23T00:00:00"/>
    <b v="0"/>
    <s v="Approved"/>
    <s v="Norco Bicycles"/>
    <s v="Standard"/>
    <s v="low"/>
    <s v="medium"/>
    <n v="958.74"/>
    <n v="748.9"/>
    <d v="2005-12-07T00:00:00"/>
    <n v="209.84000000000003"/>
    <s v="Female"/>
    <n v="82"/>
    <d v="1959-12-31T00:00:00"/>
    <n v="62.771814164446987"/>
    <s v="Programmer III"/>
    <s v="Retail"/>
    <s v="Mass Customer"/>
    <s v="N"/>
    <s v="No"/>
    <n v="8"/>
    <m/>
  </r>
  <r>
    <n v="8923"/>
    <n v="6"/>
    <x v="1206"/>
    <n v="296"/>
    <d v="2017-03-09T00:00:00"/>
    <b v="0"/>
    <s v="Approved"/>
    <s v="OHM Cycles"/>
    <s v="Standard"/>
    <s v="high"/>
    <s v="medium"/>
    <n v="227.88"/>
    <n v="136.72999999999999"/>
    <d v="2003-02-07T00:00:00"/>
    <n v="91.15"/>
    <s v="Female"/>
    <n v="82"/>
    <d v="1959-12-31T00:00:00"/>
    <n v="62.771814164446987"/>
    <s v="Programmer III"/>
    <s v="Retail"/>
    <s v="Mass Customer"/>
    <s v="N"/>
    <s v="No"/>
    <n v="8"/>
    <m/>
  </r>
  <r>
    <n v="16181"/>
    <n v="23"/>
    <x v="1206"/>
    <n v="297"/>
    <d v="2017-03-08T00:00:00"/>
    <b v="0"/>
    <s v="Approved"/>
    <s v="Norco Bicycles"/>
    <s v="Mountain"/>
    <s v="low"/>
    <s v="small"/>
    <n v="688.63"/>
    <n v="612.88"/>
    <d v="1993-10-02T00:00:00"/>
    <n v="75.75"/>
    <s v="Female"/>
    <n v="82"/>
    <d v="1959-12-31T00:00:00"/>
    <n v="62.771814164446987"/>
    <s v="Programmer III"/>
    <s v="Retail"/>
    <s v="Mass Customer"/>
    <s v="N"/>
    <s v="No"/>
    <n v="8"/>
    <m/>
  </r>
  <r>
    <n v="18048"/>
    <n v="3"/>
    <x v="1207"/>
    <n v="16"/>
    <d v="2017-12-14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39"/>
    <d v="1990-02-10T00:00:00"/>
    <n v="32.637567588787412"/>
    <s v="General Manager"/>
    <s v="n/a"/>
    <s v="Mass Customer"/>
    <s v="N"/>
    <s v="No"/>
    <n v="18"/>
    <m/>
  </r>
  <r>
    <n v="16662"/>
    <n v="75"/>
    <x v="1207"/>
    <n v="236"/>
    <d v="2017-05-08T00:00:00"/>
    <b v="0"/>
    <s v="Approved"/>
    <s v="Giant Bicycles"/>
    <s v="Touring"/>
    <s v="medium"/>
    <s v="large"/>
    <n v="1873.97"/>
    <n v="863.95"/>
    <d v="2010-08-20T00:00:00"/>
    <n v="1010.02"/>
    <s v="Male"/>
    <n v="39"/>
    <d v="1990-02-10T00:00:00"/>
    <n v="32.637567588787412"/>
    <s v="General Manager"/>
    <s v="n/a"/>
    <s v="Mass Customer"/>
    <s v="N"/>
    <s v="No"/>
    <n v="18"/>
    <m/>
  </r>
  <r>
    <n v="16583"/>
    <n v="12"/>
    <x v="1208"/>
    <n v="24"/>
    <d v="2017-12-06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2"/>
    <d v="1962-12-17T00:00:00"/>
    <n v="59.807430602803151"/>
    <s v="Software Consultant"/>
    <s v="Retail"/>
    <s v="Mass Customer"/>
    <s v="N"/>
    <s v="No"/>
    <n v="15"/>
    <m/>
  </r>
  <r>
    <n v="6451"/>
    <n v="35"/>
    <x v="1208"/>
    <n v="139"/>
    <d v="2017-08-13T00:00:00"/>
    <b v="1"/>
    <s v="Approved"/>
    <s v="Trek Bicycles"/>
    <s v="Standard"/>
    <s v="low"/>
    <s v="medium"/>
    <n v="1057.51"/>
    <n v="154.4"/>
    <d v="1994-07-12T00:00:00"/>
    <n v="903.11"/>
    <s v="Female"/>
    <n v="2"/>
    <d v="1962-12-17T00:00:00"/>
    <n v="59.807430602803151"/>
    <s v="Software Consultant"/>
    <s v="Retail"/>
    <s v="Mass Customer"/>
    <s v="N"/>
    <s v="No"/>
    <n v="15"/>
    <m/>
  </r>
  <r>
    <n v="12797"/>
    <n v="84"/>
    <x v="1208"/>
    <n v="153"/>
    <d v="2017-07-30T00:00:00"/>
    <b v="1"/>
    <s v="Approved"/>
    <s v="Trek Bicycles"/>
    <s v="Road"/>
    <s v="medium"/>
    <s v="medium"/>
    <n v="290.62"/>
    <n v="215.14"/>
    <d v="2004-12-18T00:00:00"/>
    <n v="75.480000000000018"/>
    <s v="Female"/>
    <n v="2"/>
    <d v="1962-12-17T00:00:00"/>
    <n v="59.807430602803151"/>
    <s v="Software Consultant"/>
    <s v="Retail"/>
    <s v="Mass Customer"/>
    <s v="N"/>
    <s v="No"/>
    <n v="15"/>
    <m/>
  </r>
  <r>
    <n v="1808"/>
    <n v="14"/>
    <x v="1208"/>
    <n v="163"/>
    <d v="2017-07-20T00:00:00"/>
    <b v="0"/>
    <s v="Approved"/>
    <s v="Trek Bicycles"/>
    <s v="Standard"/>
    <s v="medium"/>
    <s v="small"/>
    <n v="1386.84"/>
    <n v="1234.29"/>
    <d v="2003-08-05T00:00:00"/>
    <n v="152.54999999999995"/>
    <s v="Female"/>
    <n v="2"/>
    <d v="1962-12-17T00:00:00"/>
    <n v="59.807430602803151"/>
    <s v="Software Consultant"/>
    <s v="Retail"/>
    <s v="Mass Customer"/>
    <s v="N"/>
    <s v="No"/>
    <n v="15"/>
    <m/>
  </r>
  <r>
    <n v="4457"/>
    <n v="4"/>
    <x v="1208"/>
    <n v="205"/>
    <d v="2017-06-08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2"/>
    <d v="1962-12-17T00:00:00"/>
    <n v="59.807430602803151"/>
    <s v="Software Consultant"/>
    <s v="Retail"/>
    <s v="Mass Customer"/>
    <s v="N"/>
    <s v="No"/>
    <n v="15"/>
    <m/>
  </r>
  <r>
    <n v="6415"/>
    <n v="66"/>
    <x v="1010"/>
    <m/>
    <d v="2017-06-26T00:00:00"/>
    <m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</r>
  <r>
    <n v="5631"/>
    <n v="88"/>
    <x v="1208"/>
    <n v="260"/>
    <d v="2017-04-14T00:00:00"/>
    <b v="0"/>
    <s v="Approved"/>
    <s v="Norco Bicycles"/>
    <s v="Standard"/>
    <s v="medium"/>
    <s v="medium"/>
    <n v="1198.46"/>
    <n v="381.1"/>
    <d v="1998-12-16T00:00:00"/>
    <n v="817.36"/>
    <s v="Female"/>
    <n v="2"/>
    <d v="1962-12-17T00:00:00"/>
    <n v="59.807430602803151"/>
    <s v="Software Consultant"/>
    <s v="Retail"/>
    <s v="Mass Customer"/>
    <s v="N"/>
    <s v="No"/>
    <n v="15"/>
    <m/>
  </r>
  <r>
    <n v="12404"/>
    <n v="20"/>
    <x v="1208"/>
    <n v="291"/>
    <d v="2017-03-14T00:00:00"/>
    <b v="1"/>
    <s v="Approved"/>
    <s v="Trek Bicycles"/>
    <s v="Standard"/>
    <s v="medium"/>
    <s v="small"/>
    <n v="1775.81"/>
    <n v="1580.47"/>
    <d v="2010-05-05T00:00:00"/>
    <n v="195.33999999999992"/>
    <s v="Female"/>
    <n v="2"/>
    <d v="1962-12-17T00:00:00"/>
    <n v="59.807430602803151"/>
    <s v="Software Consultant"/>
    <s v="Retail"/>
    <s v="Mass Customer"/>
    <s v="N"/>
    <s v="No"/>
    <n v="15"/>
    <m/>
  </r>
  <r>
    <n v="10910"/>
    <n v="12"/>
    <x v="1208"/>
    <n v="307"/>
    <d v="2017-02-26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2"/>
    <d v="1962-12-17T00:00:00"/>
    <n v="59.807430602803151"/>
    <s v="Software Consultant"/>
    <s v="Retail"/>
    <s v="Mass Customer"/>
    <s v="N"/>
    <s v="No"/>
    <n v="15"/>
    <m/>
  </r>
  <r>
    <n v="6419"/>
    <n v="0"/>
    <x v="1209"/>
    <m/>
    <d v="2017-09-03T00:00:00"/>
    <b v="0"/>
    <s v="Approved"/>
    <m/>
    <m/>
    <m/>
    <m/>
    <n v="398.08"/>
    <m/>
    <m/>
    <m/>
    <m/>
    <m/>
    <m/>
    <m/>
    <m/>
    <m/>
    <m/>
    <m/>
    <m/>
    <m/>
    <m/>
  </r>
  <r>
    <n v="13349"/>
    <n v="24"/>
    <x v="1208"/>
    <n v="326"/>
    <d v="2017-02-07T00:00:00"/>
    <b v="0"/>
    <s v="Approved"/>
    <s v="Solex"/>
    <s v="Road"/>
    <s v="medium"/>
    <s v="large"/>
    <n v="1777.8"/>
    <n v="820.78"/>
    <d v="2011-05-07T00:00:00"/>
    <n v="957.02"/>
    <s v="Female"/>
    <n v="2"/>
    <d v="1962-12-17T00:00:00"/>
    <n v="59.807430602803151"/>
    <s v="Software Consultant"/>
    <s v="Retail"/>
    <s v="Mass Customer"/>
    <s v="N"/>
    <s v="No"/>
    <n v="15"/>
    <m/>
  </r>
  <r>
    <n v="2743"/>
    <n v="0"/>
    <x v="1210"/>
    <n v="48"/>
    <d v="2017-11-12T00:00:00"/>
    <b v="0"/>
    <s v="Approved"/>
    <s v="Trek Bicycles"/>
    <s v="Standard"/>
    <s v="high"/>
    <s v="medium"/>
    <n v="495.72"/>
    <n v="297.43"/>
    <d v="2015-04-11T00:00:00"/>
    <n v="198.29000000000002"/>
    <s v="Female"/>
    <n v="70"/>
    <d v="1974-07-17T00:00:00"/>
    <n v="48.218389506595628"/>
    <s v="Social Worker"/>
    <s v="Health"/>
    <s v="High Net Worth"/>
    <s v="N"/>
    <s v="No"/>
    <n v="18"/>
    <m/>
  </r>
  <r>
    <n v="5331"/>
    <n v="0"/>
    <x v="1210"/>
    <n v="93"/>
    <d v="2017-09-28T00:00:00"/>
    <b v="0"/>
    <s v="Approved"/>
    <s v="Solex"/>
    <s v="Standard"/>
    <s v="medium"/>
    <s v="medium"/>
    <n v="71.489999999999995"/>
    <n v="53.62"/>
    <d v="2012-12-02T00:00:00"/>
    <n v="17.869999999999997"/>
    <s v="Female"/>
    <n v="70"/>
    <d v="1974-07-17T00:00:00"/>
    <n v="48.218389506595628"/>
    <s v="Social Worker"/>
    <s v="Health"/>
    <s v="High Net Worth"/>
    <s v="N"/>
    <s v="No"/>
    <n v="18"/>
    <m/>
  </r>
  <r>
    <n v="17703"/>
    <n v="79"/>
    <x v="1210"/>
    <n v="244"/>
    <d v="2017-04-30T00:00:00"/>
    <b v="1"/>
    <s v="Approved"/>
    <s v="Solex"/>
    <s v="Touring"/>
    <s v="medium"/>
    <s v="large"/>
    <n v="2083.94"/>
    <n v="675.03"/>
    <d v="2013-09-16T00:00:00"/>
    <n v="1408.91"/>
    <s v="Female"/>
    <n v="70"/>
    <d v="1974-07-17T00:00:00"/>
    <n v="48.218389506595628"/>
    <s v="Social Worker"/>
    <s v="Health"/>
    <s v="High Net Worth"/>
    <s v="N"/>
    <s v="No"/>
    <n v="18"/>
    <m/>
  </r>
  <r>
    <n v="1049"/>
    <n v="97"/>
    <x v="1210"/>
    <n v="267"/>
    <d v="2017-04-07T00:00:00"/>
    <b v="1"/>
    <s v="Approved"/>
    <s v="OHM Cycles"/>
    <s v="Road"/>
    <s v="medium"/>
    <s v="medium"/>
    <n v="742.54"/>
    <n v="667.4"/>
    <d v="1991-11-07T00:00:00"/>
    <n v="75.139999999999986"/>
    <s v="Female"/>
    <n v="70"/>
    <d v="1974-07-17T00:00:00"/>
    <n v="48.218389506595628"/>
    <s v="Social Worker"/>
    <s v="Health"/>
    <s v="High Net Worth"/>
    <s v="N"/>
    <s v="No"/>
    <n v="18"/>
    <m/>
  </r>
  <r>
    <n v="17857"/>
    <n v="0"/>
    <x v="1210"/>
    <n v="333"/>
    <d v="2017-01-31T00:00:00"/>
    <b v="0"/>
    <s v="Approved"/>
    <s v="Trek Bicycles"/>
    <s v="Standard"/>
    <s v="high"/>
    <s v="medium"/>
    <n v="358.39"/>
    <n v="215.03"/>
    <d v="2004-01-16T00:00:00"/>
    <n v="143.35999999999999"/>
    <s v="Female"/>
    <n v="70"/>
    <d v="1974-07-17T00:00:00"/>
    <n v="48.218389506595628"/>
    <s v="Social Worker"/>
    <s v="Health"/>
    <s v="High Net Worth"/>
    <s v="N"/>
    <s v="No"/>
    <n v="18"/>
    <m/>
  </r>
  <r>
    <n v="11134"/>
    <n v="61"/>
    <x v="1211"/>
    <n v="12"/>
    <d v="2017-12-18T00:00:00"/>
    <b v="0"/>
    <s v="Approved"/>
    <s v="OHM Cycles"/>
    <s v="Standard"/>
    <s v="low"/>
    <s v="medium"/>
    <n v="71.16"/>
    <n v="56.93"/>
    <d v="2015-06-17T00:00:00"/>
    <n v="14.229999999999997"/>
    <s v="Female"/>
    <n v="86"/>
    <d v="1962-03-06T00:00:00"/>
    <n v="60.59099224663877"/>
    <s v="Dental Hygienist"/>
    <s v="Health"/>
    <s v="Mass Customer"/>
    <s v="N"/>
    <s v="No"/>
    <n v="17"/>
    <m/>
  </r>
  <r>
    <n v="13913"/>
    <n v="46"/>
    <x v="1211"/>
    <n v="152"/>
    <d v="2017-07-31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86"/>
    <d v="1962-03-06T00:00:00"/>
    <n v="60.59099224663877"/>
    <s v="Dental Hygienist"/>
    <s v="Health"/>
    <s v="Mass Customer"/>
    <s v="N"/>
    <s v="No"/>
    <n v="17"/>
    <m/>
  </r>
  <r>
    <n v="1713"/>
    <n v="41"/>
    <x v="1211"/>
    <n v="250"/>
    <d v="2017-04-24T00:00:00"/>
    <b v="1"/>
    <s v="Approved"/>
    <s v="Solex"/>
    <s v="Road"/>
    <s v="medium"/>
    <s v="medium"/>
    <n v="416.98"/>
    <n v="312.74"/>
    <d v="1997-05-10T00:00:00"/>
    <n v="104.24000000000001"/>
    <s v="Female"/>
    <n v="86"/>
    <d v="1962-03-06T00:00:00"/>
    <n v="60.59099224663877"/>
    <s v="Dental Hygienist"/>
    <s v="Health"/>
    <s v="Mass Customer"/>
    <s v="N"/>
    <s v="No"/>
    <n v="17"/>
    <m/>
  </r>
  <r>
    <n v="2082"/>
    <n v="19"/>
    <x v="1211"/>
    <n v="282"/>
    <d v="2017-03-23T00:00:00"/>
    <b v="0"/>
    <s v="Approved"/>
    <s v="OHM Cycles"/>
    <s v="Road"/>
    <s v="high"/>
    <s v="large"/>
    <n v="12.01"/>
    <n v="7.21"/>
    <d v="2009-03-08T00:00:00"/>
    <n v="4.8"/>
    <s v="Female"/>
    <n v="86"/>
    <d v="1962-03-06T00:00:00"/>
    <n v="60.59099224663877"/>
    <s v="Dental Hygienist"/>
    <s v="Health"/>
    <s v="Mass Customer"/>
    <s v="N"/>
    <s v="No"/>
    <n v="17"/>
    <m/>
  </r>
  <r>
    <n v="6430"/>
    <n v="0"/>
    <x v="785"/>
    <m/>
    <d v="2017-10-16T00:00:00"/>
    <b v="1"/>
    <s v="Approved"/>
    <m/>
    <m/>
    <m/>
    <m/>
    <n v="101.55"/>
    <m/>
    <m/>
    <m/>
    <m/>
    <m/>
    <m/>
    <m/>
    <m/>
    <m/>
    <m/>
    <m/>
    <m/>
    <m/>
    <m/>
  </r>
  <r>
    <n v="10714"/>
    <n v="32"/>
    <x v="1212"/>
    <n v="208"/>
    <d v="2017-06-05T00:00:00"/>
    <b v="0"/>
    <s v="Approved"/>
    <s v="Giant Bicycles"/>
    <s v="Standard"/>
    <s v="high"/>
    <s v="medium"/>
    <n v="1179"/>
    <n v="707.4"/>
    <d v="1997-08-25T00:00:00"/>
    <n v="471.6"/>
    <s v="Male"/>
    <n v="21"/>
    <d v="1989-09-01T00:00:00"/>
    <n v="33.081403205225769"/>
    <s v="Web Developer II"/>
    <s v="Entertainment"/>
    <s v="High Net Worth"/>
    <s v="N"/>
    <s v="No"/>
    <n v="6"/>
    <m/>
  </r>
  <r>
    <n v="14748"/>
    <n v="56"/>
    <x v="1212"/>
    <n v="255"/>
    <d v="2017-04-19T00:00:00"/>
    <b v="1"/>
    <s v="Approved"/>
    <s v="Norco Bicycles"/>
    <s v="Mountain"/>
    <s v="low"/>
    <s v="small"/>
    <n v="688.63"/>
    <n v="612.88"/>
    <d v="1993-10-02T00:00:00"/>
    <n v="75.75"/>
    <s v="Male"/>
    <n v="21"/>
    <d v="1989-09-01T00:00:00"/>
    <n v="33.081403205225769"/>
    <s v="Web Developer II"/>
    <s v="Entertainment"/>
    <s v="High Net Worth"/>
    <s v="N"/>
    <s v="No"/>
    <n v="6"/>
    <m/>
  </r>
  <r>
    <n v="1911"/>
    <n v="0"/>
    <x v="1212"/>
    <n v="273"/>
    <d v="2017-04-01T00:00:00"/>
    <b v="1"/>
    <s v="Approved"/>
    <s v="Norco Bicycles"/>
    <s v="Road"/>
    <s v="medium"/>
    <s v="medium"/>
    <n v="543.39"/>
    <n v="407.54"/>
    <d v="2016-11-22T00:00:00"/>
    <n v="135.84999999999997"/>
    <s v="Male"/>
    <n v="21"/>
    <d v="1989-09-01T00:00:00"/>
    <n v="33.081403205225769"/>
    <s v="Web Developer II"/>
    <s v="Entertainment"/>
    <s v="High Net Worth"/>
    <s v="N"/>
    <s v="No"/>
    <n v="6"/>
    <m/>
  </r>
  <r>
    <n v="5469"/>
    <n v="100"/>
    <x v="1213"/>
    <n v="17"/>
    <d v="2017-12-13T00:00:00"/>
    <b v="1"/>
    <s v="Approved"/>
    <s v="Trek Bicycles"/>
    <s v="Standard"/>
    <s v="medium"/>
    <s v="small"/>
    <n v="1386.84"/>
    <n v="1234.29"/>
    <d v="2002-10-10T00:00:00"/>
    <n v="152.54999999999995"/>
    <s v="Male"/>
    <n v="73"/>
    <d v="1991-03-17T00:00:00"/>
    <n v="31.541677178145619"/>
    <s v="Information Systems Manager"/>
    <s v="Retail"/>
    <s v="High Net Worth"/>
    <s v="N"/>
    <s v="No"/>
    <n v="12"/>
    <m/>
  </r>
  <r>
    <n v="15589"/>
    <n v="31"/>
    <x v="1213"/>
    <n v="153"/>
    <d v="2017-07-30T00:00:00"/>
    <b v="1"/>
    <s v="Approved"/>
    <s v="WeareA2B"/>
    <s v="Standard"/>
    <s v="medium"/>
    <s v="medium"/>
    <n v="752.64"/>
    <n v="205.36"/>
    <d v="1999-06-23T00:00:00"/>
    <n v="547.28"/>
    <s v="Male"/>
    <n v="73"/>
    <d v="1991-03-17T00:00:00"/>
    <n v="31.541677178145619"/>
    <s v="Information Systems Manager"/>
    <s v="Retail"/>
    <s v="High Net Worth"/>
    <s v="N"/>
    <s v="No"/>
    <n v="12"/>
    <m/>
  </r>
  <r>
    <n v="13517"/>
    <n v="17"/>
    <x v="1213"/>
    <n v="161"/>
    <d v="2017-07-22T00:00:00"/>
    <b v="1"/>
    <s v="Approved"/>
    <s v="WeareA2B"/>
    <s v="Touring"/>
    <s v="medium"/>
    <s v="large"/>
    <n v="1362.99"/>
    <n v="57.74"/>
    <d v="2016-07-09T00:00:00"/>
    <n v="1305.25"/>
    <s v="Male"/>
    <n v="73"/>
    <d v="1991-03-17T00:00:00"/>
    <n v="31.541677178145619"/>
    <s v="Information Systems Manager"/>
    <s v="Retail"/>
    <s v="High Net Worth"/>
    <s v="N"/>
    <s v="No"/>
    <n v="12"/>
    <m/>
  </r>
  <r>
    <n v="8844"/>
    <n v="0"/>
    <x v="1213"/>
    <n v="239"/>
    <d v="2017-05-05T00:00:00"/>
    <b v="0"/>
    <s v="Approved"/>
    <s v="Solex"/>
    <s v="Standard"/>
    <s v="medium"/>
    <s v="medium"/>
    <n v="441.49"/>
    <n v="84.99"/>
    <d v="2015-06-17T00:00:00"/>
    <n v="356.5"/>
    <s v="Male"/>
    <n v="73"/>
    <d v="1991-03-17T00:00:00"/>
    <n v="31.541677178145619"/>
    <s v="Information Systems Manager"/>
    <s v="Retail"/>
    <s v="High Net Worth"/>
    <s v="N"/>
    <s v="No"/>
    <n v="12"/>
    <m/>
  </r>
  <r>
    <n v="11978"/>
    <n v="38"/>
    <x v="1213"/>
    <n v="261"/>
    <d v="2017-04-13T00:00:00"/>
    <b v="0"/>
    <s v="Approved"/>
    <s v="Trek Bicycles"/>
    <s v="Standard"/>
    <s v="medium"/>
    <s v="large"/>
    <n v="2091.4699999999998"/>
    <n v="388.92"/>
    <d v="1995-10-24T00:00:00"/>
    <n v="1702.5499999999997"/>
    <s v="Male"/>
    <n v="73"/>
    <d v="1991-03-17T00:00:00"/>
    <n v="31.541677178145619"/>
    <s v="Information Systems Manager"/>
    <s v="Retail"/>
    <s v="High Net Worth"/>
    <s v="N"/>
    <s v="No"/>
    <n v="12"/>
    <m/>
  </r>
  <r>
    <n v="18604"/>
    <n v="53"/>
    <x v="1213"/>
    <n v="347"/>
    <d v="2017-01-17T00:00:00"/>
    <b v="1"/>
    <s v="Approved"/>
    <s v="Giant Bicycles"/>
    <s v="Standard"/>
    <s v="high"/>
    <s v="medium"/>
    <n v="1274.93"/>
    <n v="764.96"/>
    <d v="1996-04-05T00:00:00"/>
    <n v="509.97"/>
    <s v="Male"/>
    <n v="73"/>
    <d v="1991-03-17T00:00:00"/>
    <n v="31.541677178145619"/>
    <s v="Information Systems Manager"/>
    <s v="Retail"/>
    <s v="High Net Worth"/>
    <s v="N"/>
    <s v="No"/>
    <n v="12"/>
    <m/>
  </r>
  <r>
    <n v="15244"/>
    <n v="98"/>
    <x v="1214"/>
    <n v="20"/>
    <d v="2017-12-10T00:00:00"/>
    <b v="0"/>
    <s v="Approved"/>
    <s v="OHM Cycles"/>
    <s v="Standard"/>
    <s v="medium"/>
    <s v="medium"/>
    <n v="795.34"/>
    <n v="101.58"/>
    <d v="2009-04-12T00:00:00"/>
    <n v="693.76"/>
    <s v="Male"/>
    <n v="96"/>
    <d v="1960-03-04T00:00:00"/>
    <n v="62.596471698376455"/>
    <s v="Director of Sales"/>
    <s v="n/a"/>
    <s v="High Net Worth"/>
    <s v="N"/>
    <s v="Yes"/>
    <n v="18"/>
    <m/>
  </r>
  <r>
    <n v="7627"/>
    <n v="0"/>
    <x v="1214"/>
    <n v="57"/>
    <d v="2017-11-03T00:00:00"/>
    <b v="0"/>
    <s v="Approved"/>
    <s v="Trek Bicycles"/>
    <s v="Standard"/>
    <s v="high"/>
    <s v="medium"/>
    <n v="495.72"/>
    <n v="297.43"/>
    <d v="2000-05-22T00:00:00"/>
    <n v="198.29000000000002"/>
    <s v="Male"/>
    <n v="96"/>
    <d v="1960-03-04T00:00:00"/>
    <n v="62.596471698376455"/>
    <s v="Director of Sales"/>
    <s v="n/a"/>
    <s v="High Net Worth"/>
    <s v="N"/>
    <s v="Yes"/>
    <n v="18"/>
    <m/>
  </r>
  <r>
    <n v="3966"/>
    <n v="91"/>
    <x v="1214"/>
    <n v="157"/>
    <d v="2017-07-26T00:00:00"/>
    <b v="1"/>
    <s v="Approved"/>
    <s v="WeareA2B"/>
    <s v="Standard"/>
    <s v="low"/>
    <s v="medium"/>
    <n v="642.30999999999995"/>
    <n v="513.85"/>
    <d v="2003-09-09T00:00:00"/>
    <n v="128.45999999999992"/>
    <s v="Male"/>
    <n v="96"/>
    <d v="1960-03-04T00:00:00"/>
    <n v="62.596471698376455"/>
    <s v="Director of Sales"/>
    <s v="n/a"/>
    <s v="High Net Worth"/>
    <s v="N"/>
    <s v="Yes"/>
    <n v="18"/>
    <m/>
  </r>
  <r>
    <n v="9796"/>
    <n v="76"/>
    <x v="1214"/>
    <n v="172"/>
    <d v="2017-07-11T00:00:00"/>
    <b v="1"/>
    <s v="Approved"/>
    <s v="WeareA2B"/>
    <s v="Road"/>
    <s v="low"/>
    <s v="small"/>
    <n v="1172.78"/>
    <n v="1043.77"/>
    <d v="2004-01-16T00:00:00"/>
    <n v="129.01"/>
    <s v="Male"/>
    <n v="96"/>
    <d v="1960-03-04T00:00:00"/>
    <n v="62.596471698376455"/>
    <s v="Director of Sales"/>
    <s v="n/a"/>
    <s v="High Net Worth"/>
    <s v="N"/>
    <s v="Yes"/>
    <n v="18"/>
    <m/>
  </r>
  <r>
    <n v="17529"/>
    <n v="58"/>
    <x v="1214"/>
    <n v="178"/>
    <d v="2017-07-05T00:00:00"/>
    <b v="1"/>
    <s v="Approved"/>
    <s v="OHM Cycles"/>
    <s v="Road"/>
    <s v="medium"/>
    <s v="medium"/>
    <n v="1280.28"/>
    <n v="829.51"/>
    <d v="2009-04-12T00:00:00"/>
    <n v="450.77"/>
    <s v="Male"/>
    <n v="96"/>
    <d v="1960-03-04T00:00:00"/>
    <n v="62.596471698376455"/>
    <s v="Director of Sales"/>
    <s v="n/a"/>
    <s v="High Net Worth"/>
    <s v="N"/>
    <s v="Yes"/>
    <n v="18"/>
    <m/>
  </r>
  <r>
    <n v="3864"/>
    <n v="41"/>
    <x v="1214"/>
    <n v="193"/>
    <d v="2017-06-20T00:00:00"/>
    <b v="0"/>
    <s v="Approved"/>
    <s v="Norco Bicycles"/>
    <s v="Standard"/>
    <s v="low"/>
    <s v="medium"/>
    <n v="958.74"/>
    <n v="748.9"/>
    <d v="2013-03-12T00:00:00"/>
    <n v="209.84000000000003"/>
    <s v="Male"/>
    <n v="96"/>
    <d v="1960-03-04T00:00:00"/>
    <n v="62.596471698376455"/>
    <s v="Director of Sales"/>
    <s v="n/a"/>
    <s v="High Net Worth"/>
    <s v="N"/>
    <s v="Yes"/>
    <n v="18"/>
    <m/>
  </r>
  <r>
    <n v="14818"/>
    <n v="13"/>
    <x v="1214"/>
    <n v="205"/>
    <d v="2017-06-08T00:00:00"/>
    <b v="1"/>
    <s v="Approved"/>
    <s v="Solex"/>
    <s v="Standard"/>
    <s v="medium"/>
    <s v="medium"/>
    <n v="1577.53"/>
    <n v="826.51"/>
    <d v="2008-03-19T00:00:00"/>
    <n v="751.02"/>
    <s v="Male"/>
    <n v="96"/>
    <d v="1960-03-04T00:00:00"/>
    <n v="62.596471698376455"/>
    <s v="Director of Sales"/>
    <s v="n/a"/>
    <s v="High Net Worth"/>
    <s v="N"/>
    <s v="Yes"/>
    <n v="18"/>
    <m/>
  </r>
  <r>
    <n v="364"/>
    <n v="32"/>
    <x v="1215"/>
    <n v="108"/>
    <d v="2017-09-13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25"/>
    <d v="1981-05-22T00:00:00"/>
    <n v="41.366334712392195"/>
    <n v="0"/>
    <s v="n/a"/>
    <s v="Mass Customer"/>
    <s v="N"/>
    <s v="Yes"/>
    <n v="13"/>
    <m/>
  </r>
  <r>
    <n v="11539"/>
    <n v="33"/>
    <x v="1215"/>
    <n v="123"/>
    <d v="2017-08-29T00:00:00"/>
    <b v="0"/>
    <s v="Approved"/>
    <s v="Giant Bicycles"/>
    <s v="Standard"/>
    <s v="medium"/>
    <s v="small"/>
    <n v="1311.44"/>
    <n v="1167.18"/>
    <d v="2006-02-02T00:00:00"/>
    <n v="144.26"/>
    <s v="Male"/>
    <n v="25"/>
    <d v="1981-05-22T00:00:00"/>
    <n v="41.366334712392195"/>
    <n v="0"/>
    <s v="n/a"/>
    <s v="Mass Customer"/>
    <s v="N"/>
    <s v="Yes"/>
    <n v="13"/>
    <m/>
  </r>
  <r>
    <n v="12848"/>
    <n v="94"/>
    <x v="1215"/>
    <n v="158"/>
    <d v="2017-07-25T00:00:00"/>
    <b v="0"/>
    <s v="Approved"/>
    <s v="Giant Bicycles"/>
    <s v="Standard"/>
    <s v="medium"/>
    <s v="large"/>
    <n v="1635.3"/>
    <n v="993.66"/>
    <d v="2016-03-29T00:00:00"/>
    <n v="641.64"/>
    <s v="Male"/>
    <n v="25"/>
    <d v="1981-05-22T00:00:00"/>
    <n v="41.366334712392195"/>
    <n v="0"/>
    <s v="n/a"/>
    <s v="Mass Customer"/>
    <s v="N"/>
    <s v="Yes"/>
    <n v="13"/>
    <m/>
  </r>
  <r>
    <n v="19728"/>
    <n v="82"/>
    <x v="1216"/>
    <n v="26"/>
    <d v="2017-12-04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45"/>
    <d v="1992-06-24T00:00:00"/>
    <n v="30.267704575088782"/>
    <s v="Recruiter"/>
    <s v="Property"/>
    <s v="Mass Customer"/>
    <s v="N"/>
    <s v="No"/>
    <n v="6"/>
    <m/>
  </r>
  <r>
    <n v="10279"/>
    <n v="52"/>
    <x v="1216"/>
    <n v="29"/>
    <d v="2017-12-01T00:00:00"/>
    <b v="1"/>
    <s v="Approved"/>
    <s v="OHM Cycles"/>
    <s v="Road"/>
    <s v="medium"/>
    <s v="medium"/>
    <n v="1280.28"/>
    <n v="829.51"/>
    <d v="2001-11-25T00:00:00"/>
    <n v="450.77"/>
    <s v="Male"/>
    <n v="45"/>
    <d v="1992-06-24T00:00:00"/>
    <n v="30.267704575088782"/>
    <s v="Recruiter"/>
    <s v="Property"/>
    <s v="Mass Customer"/>
    <s v="N"/>
    <s v="No"/>
    <n v="6"/>
    <m/>
  </r>
  <r>
    <n v="15884"/>
    <n v="55"/>
    <x v="1216"/>
    <n v="45"/>
    <d v="2017-11-15T00:00:00"/>
    <b v="1"/>
    <s v="Approved"/>
    <s v="Trek Bicycles"/>
    <s v="Road"/>
    <s v="medium"/>
    <s v="large"/>
    <n v="1894.19"/>
    <n v="598.76"/>
    <d v="2003-07-21T00:00:00"/>
    <n v="1295.43"/>
    <s v="Male"/>
    <n v="45"/>
    <d v="1992-06-24T00:00:00"/>
    <n v="30.267704575088782"/>
    <s v="Recruiter"/>
    <s v="Property"/>
    <s v="Mass Customer"/>
    <s v="N"/>
    <s v="No"/>
    <n v="6"/>
    <m/>
  </r>
  <r>
    <n v="1909"/>
    <n v="45"/>
    <x v="1216"/>
    <n v="60"/>
    <d v="2017-10-31T00:00:00"/>
    <b v="1"/>
    <s v="Approved"/>
    <s v="Solex"/>
    <s v="Standard"/>
    <s v="medium"/>
    <s v="medium"/>
    <n v="441.49"/>
    <n v="84.99"/>
    <d v="1993-04-12T00:00:00"/>
    <n v="356.5"/>
    <s v="Male"/>
    <n v="45"/>
    <d v="1992-06-24T00:00:00"/>
    <n v="30.267704575088782"/>
    <s v="Recruiter"/>
    <s v="Property"/>
    <s v="Mass Customer"/>
    <s v="N"/>
    <s v="No"/>
    <n v="6"/>
    <m/>
  </r>
  <r>
    <n v="18419"/>
    <n v="78"/>
    <x v="1216"/>
    <n v="162"/>
    <d v="2017-07-21T00:00:00"/>
    <b v="1"/>
    <s v="Approved"/>
    <s v="Giant Bicycles"/>
    <s v="Standard"/>
    <s v="medium"/>
    <s v="large"/>
    <n v="1765.3"/>
    <n v="709.48"/>
    <d v="2004-07-25T00:00:00"/>
    <n v="1055.82"/>
    <s v="Male"/>
    <n v="45"/>
    <d v="1992-06-24T00:00:00"/>
    <n v="30.267704575088782"/>
    <s v="Recruiter"/>
    <s v="Property"/>
    <s v="Mass Customer"/>
    <s v="N"/>
    <s v="No"/>
    <n v="6"/>
    <m/>
  </r>
  <r>
    <n v="4089"/>
    <n v="38"/>
    <x v="1216"/>
    <n v="165"/>
    <d v="2017-07-18T00:00:00"/>
    <b v="0"/>
    <s v="Approved"/>
    <s v="Solex"/>
    <s v="Standard"/>
    <s v="medium"/>
    <s v="medium"/>
    <n v="1577.53"/>
    <n v="826.51"/>
    <d v="2011-03-16T00:00:00"/>
    <n v="751.02"/>
    <s v="Male"/>
    <n v="45"/>
    <d v="1992-06-24T00:00:00"/>
    <n v="30.267704575088782"/>
    <s v="Recruiter"/>
    <s v="Property"/>
    <s v="Mass Customer"/>
    <s v="N"/>
    <s v="No"/>
    <n v="6"/>
    <m/>
  </r>
  <r>
    <n v="6869"/>
    <n v="12"/>
    <x v="1216"/>
    <n v="239"/>
    <d v="2017-05-05T00:00:00"/>
    <b v="0"/>
    <s v="Approved"/>
    <s v="WeareA2B"/>
    <s v="Standard"/>
    <s v="medium"/>
    <s v="medium"/>
    <n v="1231.1500000000001"/>
    <n v="161.6"/>
    <d v="2004-08-17T00:00:00"/>
    <n v="1069.5500000000002"/>
    <s v="Male"/>
    <n v="45"/>
    <d v="1992-06-24T00:00:00"/>
    <n v="30.267704575088782"/>
    <s v="Recruiter"/>
    <s v="Property"/>
    <s v="Mass Customer"/>
    <s v="N"/>
    <s v="No"/>
    <n v="6"/>
    <m/>
  </r>
  <r>
    <n v="3006"/>
    <n v="40"/>
    <x v="1216"/>
    <n v="293"/>
    <d v="2017-03-12T00:00:00"/>
    <b v="1"/>
    <s v="Approved"/>
    <s v="OHM Cycles"/>
    <s v="Standard"/>
    <s v="high"/>
    <s v="medium"/>
    <n v="1458.17"/>
    <n v="874.9"/>
    <d v="2006-02-02T00:00:00"/>
    <n v="583.2700000000001"/>
    <s v="Male"/>
    <n v="45"/>
    <d v="1992-06-24T00:00:00"/>
    <n v="30.267704575088782"/>
    <s v="Recruiter"/>
    <s v="Property"/>
    <s v="Mass Customer"/>
    <s v="N"/>
    <s v="No"/>
    <n v="6"/>
    <m/>
  </r>
  <r>
    <n v="18605"/>
    <n v="97"/>
    <x v="1216"/>
    <n v="312"/>
    <d v="2017-02-21T00:00:00"/>
    <b v="0"/>
    <s v="Approved"/>
    <s v="Solex"/>
    <s v="Standard"/>
    <s v="medium"/>
    <s v="large"/>
    <n v="202.62"/>
    <n v="151.96"/>
    <d v="2016-03-29T00:00:00"/>
    <n v="50.66"/>
    <s v="Male"/>
    <n v="45"/>
    <d v="1992-06-24T00:00:00"/>
    <n v="30.267704575088782"/>
    <s v="Recruiter"/>
    <s v="Property"/>
    <s v="Mass Customer"/>
    <s v="N"/>
    <s v="No"/>
    <n v="6"/>
    <m/>
  </r>
  <r>
    <n v="6726"/>
    <n v="93"/>
    <x v="1217"/>
    <n v="64"/>
    <d v="2017-10-27T00:00:00"/>
    <b v="1"/>
    <s v="Approved"/>
    <s v="WeareA2B"/>
    <s v="Standard"/>
    <s v="medium"/>
    <s v="medium"/>
    <n v="1065.03"/>
    <n v="230.09"/>
    <d v="2000-11-03T00:00:00"/>
    <n v="834.93999999999994"/>
    <s v="Female"/>
    <n v="96"/>
    <d v="1976-06-03T00:00:00"/>
    <n v="46.336197726090823"/>
    <s v="Structural Engineer"/>
    <s v="Retail"/>
    <s v="Mass Customer"/>
    <s v="N"/>
    <s v="No"/>
    <n v="14"/>
    <m/>
  </r>
  <r>
    <n v="18151"/>
    <n v="96"/>
    <x v="1217"/>
    <n v="130"/>
    <d v="2017-08-22T00:00:00"/>
    <b v="0"/>
    <s v="Approved"/>
    <s v="WeareA2B"/>
    <s v="Road"/>
    <s v="low"/>
    <s v="small"/>
    <n v="1172.78"/>
    <n v="1043.77"/>
    <d v="2002-10-10T00:00:00"/>
    <n v="129.01"/>
    <s v="Female"/>
    <n v="96"/>
    <d v="1976-06-03T00:00:00"/>
    <n v="46.336197726090823"/>
    <s v="Structural Engineer"/>
    <s v="Retail"/>
    <s v="Mass Customer"/>
    <s v="N"/>
    <s v="No"/>
    <n v="14"/>
    <m/>
  </r>
  <r>
    <n v="17712"/>
    <n v="90"/>
    <x v="1217"/>
    <n v="209"/>
    <d v="2017-06-04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96"/>
    <d v="1976-06-03T00:00:00"/>
    <n v="46.336197726090823"/>
    <s v="Structural Engineer"/>
    <s v="Retail"/>
    <s v="Mass Customer"/>
    <s v="N"/>
    <s v="No"/>
    <n v="14"/>
    <m/>
  </r>
  <r>
    <n v="1153"/>
    <n v="79"/>
    <x v="1217"/>
    <n v="361"/>
    <d v="2017-01-03T00:00:00"/>
    <b v="0"/>
    <s v="Approved"/>
    <s v="Norco Bicycles"/>
    <s v="Standard"/>
    <s v="medium"/>
    <s v="medium"/>
    <n v="1555.58"/>
    <n v="818.01"/>
    <d v="2003-09-09T00:00:00"/>
    <n v="737.56999999999994"/>
    <s v="Female"/>
    <n v="96"/>
    <d v="1976-06-03T00:00:00"/>
    <n v="46.336197726090823"/>
    <s v="Structural Engineer"/>
    <s v="Retail"/>
    <s v="Mass Customer"/>
    <s v="N"/>
    <s v="No"/>
    <n v="14"/>
    <m/>
  </r>
  <r>
    <n v="5485"/>
    <n v="9"/>
    <x v="1218"/>
    <n v="2"/>
    <d v="2017-12-28T00:00:00"/>
    <b v="0"/>
    <s v="Approved"/>
    <s v="Norco Bicycles"/>
    <s v="Standard"/>
    <s v="medium"/>
    <s v="small"/>
    <n v="1216.1400000000001"/>
    <n v="1082.3599999999999"/>
    <d v="2002-03-22T00:00:00"/>
    <n v="133.7800000000002"/>
    <s v="Female"/>
    <n v="33"/>
    <d v="1970-01-18T00:00:00"/>
    <n v="52.714279917554535"/>
    <s v="Account Coordinator"/>
    <s v="n/a"/>
    <s v="High Net Worth"/>
    <s v="N"/>
    <s v="Yes"/>
    <n v="17"/>
    <m/>
  </r>
  <r>
    <n v="7020"/>
    <n v="36"/>
    <x v="1218"/>
    <n v="5"/>
    <d v="2017-12-25T00:00:00"/>
    <b v="0"/>
    <s v="Approved"/>
    <s v="Solex"/>
    <s v="Standard"/>
    <s v="low"/>
    <s v="medium"/>
    <n v="1289.8499999999999"/>
    <n v="74.510000000000005"/>
    <d v="1997-02-09T00:00:00"/>
    <n v="1215.3399999999999"/>
    <s v="Female"/>
    <n v="33"/>
    <d v="1970-01-18T00:00:00"/>
    <n v="52.714279917554535"/>
    <s v="Account Coordinator"/>
    <s v="n/a"/>
    <s v="High Net Worth"/>
    <s v="N"/>
    <s v="Yes"/>
    <n v="17"/>
    <m/>
  </r>
  <r>
    <n v="3815"/>
    <n v="89"/>
    <x v="1218"/>
    <n v="85"/>
    <d v="2017-10-06T00:00:00"/>
    <b v="0"/>
    <s v="Approved"/>
    <s v="Giant Bicycles"/>
    <s v="Standard"/>
    <s v="medium"/>
    <s v="large"/>
    <n v="1812.75"/>
    <n v="582.48"/>
    <d v="2006-02-02T00:00:00"/>
    <n v="1230.27"/>
    <s v="Female"/>
    <n v="33"/>
    <d v="1970-01-18T00:00:00"/>
    <n v="52.714279917554535"/>
    <s v="Account Coordinator"/>
    <s v="n/a"/>
    <s v="High Net Worth"/>
    <s v="N"/>
    <s v="Yes"/>
    <n v="17"/>
    <m/>
  </r>
  <r>
    <n v="18024"/>
    <n v="0"/>
    <x v="1218"/>
    <n v="100"/>
    <d v="2017-09-21T00:00:00"/>
    <b v="1"/>
    <s v="Approved"/>
    <s v="OHM Cycles"/>
    <s v="Standard"/>
    <s v="medium"/>
    <s v="medium"/>
    <n v="183.86"/>
    <n v="137.9"/>
    <d v="2015-06-17T00:00:00"/>
    <n v="45.960000000000008"/>
    <s v="Female"/>
    <n v="33"/>
    <d v="1970-01-18T00:00:00"/>
    <n v="52.714279917554535"/>
    <s v="Account Coordinator"/>
    <s v="n/a"/>
    <s v="High Net Worth"/>
    <s v="N"/>
    <s v="Yes"/>
    <n v="17"/>
    <m/>
  </r>
  <r>
    <n v="6467"/>
    <n v="0"/>
    <x v="1219"/>
    <m/>
    <d v="2017-07-20T00:00:00"/>
    <m/>
    <s v="Approved"/>
    <s v="Norco Bicycles"/>
    <s v="Road"/>
    <s v="medium"/>
    <s v="medium"/>
    <n v="544.04999999999995"/>
    <n v="376.84"/>
    <n v="38859"/>
    <m/>
    <m/>
    <m/>
    <m/>
    <m/>
    <m/>
    <m/>
    <m/>
    <m/>
    <m/>
    <m/>
    <m/>
  </r>
  <r>
    <n v="12035"/>
    <n v="0"/>
    <x v="1218"/>
    <n v="106"/>
    <d v="2017-09-15T00:00:00"/>
    <b v="1"/>
    <s v="Approved"/>
    <s v="Trek Bicycles"/>
    <s v="Road"/>
    <s v="medium"/>
    <s v="medium"/>
    <n v="533.51"/>
    <n v="400.13"/>
    <d v="2012-06-04T00:00:00"/>
    <n v="133.38"/>
    <s v="Female"/>
    <n v="33"/>
    <d v="1970-01-18T00:00:00"/>
    <n v="52.714279917554535"/>
    <s v="Account Coordinator"/>
    <s v="n/a"/>
    <s v="High Net Worth"/>
    <s v="N"/>
    <s v="Yes"/>
    <n v="17"/>
    <m/>
  </r>
  <r>
    <n v="6454"/>
    <n v="1"/>
    <x v="1218"/>
    <n v="144"/>
    <d v="2017-08-08T00:00:00"/>
    <b v="1"/>
    <s v="Approved"/>
    <s v="Giant Bicycles"/>
    <s v="Touring"/>
    <s v="medium"/>
    <s v="large"/>
    <n v="1873.97"/>
    <n v="863.95"/>
    <d v="2013-09-16T00:00:00"/>
    <n v="1010.02"/>
    <s v="Female"/>
    <n v="33"/>
    <d v="1970-01-18T00:00:00"/>
    <n v="52.714279917554535"/>
    <s v="Account Coordinator"/>
    <s v="n/a"/>
    <s v="High Net Worth"/>
    <s v="N"/>
    <s v="Yes"/>
    <n v="17"/>
    <m/>
  </r>
  <r>
    <n v="10977"/>
    <n v="0"/>
    <x v="1218"/>
    <n v="174"/>
    <d v="2017-07-09T00:00:00"/>
    <b v="0"/>
    <s v="Approved"/>
    <s v="Norco Bicycles"/>
    <s v="Road"/>
    <s v="medium"/>
    <s v="medium"/>
    <n v="543.39"/>
    <n v="407.54"/>
    <d v="1994-07-12T00:00:00"/>
    <n v="135.84999999999997"/>
    <s v="Female"/>
    <n v="33"/>
    <d v="1970-01-18T00:00:00"/>
    <n v="52.714279917554535"/>
    <s v="Account Coordinator"/>
    <s v="n/a"/>
    <s v="High Net Worth"/>
    <s v="N"/>
    <s v="Yes"/>
    <n v="17"/>
    <m/>
  </r>
  <r>
    <n v="6471"/>
    <n v="0"/>
    <x v="454"/>
    <m/>
    <d v="2017-03-26T00:00:00"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</r>
  <r>
    <n v="3573"/>
    <n v="93"/>
    <x v="1218"/>
    <n v="210"/>
    <d v="2017-06-03T00:00:00"/>
    <b v="0"/>
    <s v="Approved"/>
    <s v="OHM Cycles"/>
    <s v="Standard"/>
    <s v="high"/>
    <s v="medium"/>
    <n v="1458.17"/>
    <n v="874.9"/>
    <d v="2007-12-11T00:00:00"/>
    <n v="583.2700000000001"/>
    <s v="Female"/>
    <n v="33"/>
    <d v="1970-01-18T00:00:00"/>
    <n v="52.714279917554535"/>
    <s v="Account Coordinator"/>
    <s v="n/a"/>
    <s v="High Net Worth"/>
    <s v="N"/>
    <s v="Yes"/>
    <n v="17"/>
    <m/>
  </r>
  <r>
    <n v="6725"/>
    <n v="0"/>
    <x v="1218"/>
    <n v="270"/>
    <d v="2017-04-04T00:00:00"/>
    <b v="0"/>
    <s v="Approved"/>
    <s v="Trek Bicycles"/>
    <s v="Standard"/>
    <s v="high"/>
    <s v="medium"/>
    <n v="358.39"/>
    <n v="215.03"/>
    <d v="1991-05-06T00:00:00"/>
    <n v="143.35999999999999"/>
    <s v="Female"/>
    <n v="33"/>
    <d v="1970-01-18T00:00:00"/>
    <n v="52.714279917554535"/>
    <s v="Account Coordinator"/>
    <s v="n/a"/>
    <s v="High Net Worth"/>
    <s v="N"/>
    <s v="Yes"/>
    <n v="17"/>
    <m/>
  </r>
  <r>
    <n v="19463"/>
    <n v="44"/>
    <x v="1220"/>
    <n v="7"/>
    <d v="2017-12-23T00:00:00"/>
    <b v="0"/>
    <s v="Approved"/>
    <s v="WeareA2B"/>
    <s v="Standard"/>
    <s v="medium"/>
    <s v="medium"/>
    <n v="1769.64"/>
    <n v="108.76"/>
    <d v="2011-05-09T00:00:00"/>
    <n v="1660.88"/>
    <s v="Female"/>
    <n v="59"/>
    <d v="1974-06-26T00:00:00"/>
    <n v="48.275923753488087"/>
    <s v="Assistant Manager"/>
    <s v="Health"/>
    <s v="Mass Customer"/>
    <s v="N"/>
    <s v="Yes"/>
    <n v="16"/>
    <m/>
  </r>
  <r>
    <n v="6475"/>
    <n v="6"/>
    <x v="1221"/>
    <m/>
    <d v="2017-04-05T00:00:00"/>
    <m/>
    <s v="Approved"/>
    <s v="Solex"/>
    <s v="Standard"/>
    <s v="high"/>
    <s v="medium"/>
    <n v="748.17"/>
    <n v="448.9"/>
    <n v="36361"/>
    <m/>
    <m/>
    <m/>
    <m/>
    <m/>
    <m/>
    <m/>
    <m/>
    <m/>
    <m/>
    <m/>
    <m/>
  </r>
  <r>
    <n v="6586"/>
    <n v="21"/>
    <x v="1220"/>
    <n v="81"/>
    <d v="2017-10-10T00:00:00"/>
    <b v="0"/>
    <s v="Approved"/>
    <s v="Solex"/>
    <s v="Standard"/>
    <s v="medium"/>
    <s v="large"/>
    <n v="1071.23"/>
    <n v="380.74"/>
    <d v="1994-07-12T00:00:00"/>
    <n v="690.49"/>
    <s v="Female"/>
    <n v="59"/>
    <d v="1974-06-26T00:00:00"/>
    <n v="48.275923753488087"/>
    <s v="Assistant Manager"/>
    <s v="Health"/>
    <s v="Mass Customer"/>
    <s v="N"/>
    <s v="Yes"/>
    <n v="16"/>
    <m/>
  </r>
  <r>
    <n v="16707"/>
    <n v="3"/>
    <x v="1220"/>
    <n v="345"/>
    <d v="2017-01-19T00:00:00"/>
    <b v="1"/>
    <s v="Approved"/>
    <s v="Trek Bicycles"/>
    <s v="Standard"/>
    <s v="medium"/>
    <s v="large"/>
    <n v="2091.4699999999998"/>
    <n v="388.92"/>
    <d v="2010-08-20T00:00:00"/>
    <n v="1702.5499999999997"/>
    <s v="Female"/>
    <n v="59"/>
    <d v="1974-06-26T00:00:00"/>
    <n v="48.275923753488087"/>
    <s v="Assistant Manager"/>
    <s v="Health"/>
    <s v="Mass Customer"/>
    <s v="N"/>
    <s v="Yes"/>
    <n v="16"/>
    <m/>
  </r>
  <r>
    <n v="14440"/>
    <n v="38"/>
    <x v="1222"/>
    <n v="136"/>
    <d v="2017-08-16T00:00:00"/>
    <b v="0"/>
    <s v="Approved"/>
    <s v="Solex"/>
    <s v="Standard"/>
    <s v="medium"/>
    <s v="medium"/>
    <n v="1577.53"/>
    <n v="826.51"/>
    <d v="2011-03-16T00:00:00"/>
    <n v="751.02"/>
    <s v="Female"/>
    <n v="83"/>
    <d v="1975-12-01T00:00:00"/>
    <n v="46.843047040842208"/>
    <s v="Quality Engineer"/>
    <s v="n/a"/>
    <s v="Affluent Customer"/>
    <s v="N"/>
    <s v="No"/>
    <n v="14"/>
    <m/>
  </r>
  <r>
    <n v="16191"/>
    <n v="30"/>
    <x v="1222"/>
    <n v="166"/>
    <d v="2017-07-17T00:00:00"/>
    <b v="0"/>
    <s v="Approved"/>
    <s v="Solex"/>
    <s v="Standard"/>
    <s v="high"/>
    <s v="medium"/>
    <n v="748.17"/>
    <n v="448.9"/>
    <d v="1991-11-10T00:00:00"/>
    <n v="299.27"/>
    <s v="Female"/>
    <n v="83"/>
    <d v="1975-12-01T00:00:00"/>
    <n v="46.843047040842208"/>
    <s v="Quality Engineer"/>
    <s v="n/a"/>
    <s v="Affluent Customer"/>
    <s v="N"/>
    <s v="No"/>
    <n v="14"/>
    <m/>
  </r>
  <r>
    <n v="16619"/>
    <n v="80"/>
    <x v="1222"/>
    <n v="209"/>
    <d v="2017-06-04T00:00:00"/>
    <b v="1"/>
    <s v="Approved"/>
    <s v="OHM Cycles"/>
    <s v="Touring"/>
    <s v="low"/>
    <s v="medium"/>
    <n v="1073.07"/>
    <n v="933.84"/>
    <d v="1997-01-25T00:00:00"/>
    <n v="139.2299999999999"/>
    <s v="Female"/>
    <n v="83"/>
    <d v="1975-12-01T00:00:00"/>
    <n v="46.843047040842208"/>
    <s v="Quality Engineer"/>
    <s v="n/a"/>
    <s v="Affluent Customer"/>
    <s v="N"/>
    <s v="No"/>
    <n v="14"/>
    <m/>
  </r>
  <r>
    <n v="3735"/>
    <n v="27"/>
    <x v="1222"/>
    <n v="218"/>
    <d v="2017-05-26T00:00:00"/>
    <b v="1"/>
    <s v="Approved"/>
    <s v="Trek Bicycles"/>
    <s v="Standard"/>
    <s v="medium"/>
    <s v="medium"/>
    <n v="499.53"/>
    <n v="388.72"/>
    <d v="1999-06-23T00:00:00"/>
    <n v="110.80999999999995"/>
    <s v="Female"/>
    <n v="83"/>
    <d v="1975-12-01T00:00:00"/>
    <n v="46.843047040842208"/>
    <s v="Quality Engineer"/>
    <s v="n/a"/>
    <s v="Affluent Customer"/>
    <s v="N"/>
    <s v="No"/>
    <n v="14"/>
    <m/>
  </r>
  <r>
    <n v="711"/>
    <n v="35"/>
    <x v="1222"/>
    <n v="239"/>
    <d v="2017-05-05T00:00:00"/>
    <b v="1"/>
    <s v="Approved"/>
    <s v="Trek Bicycles"/>
    <s v="Standard"/>
    <s v="low"/>
    <s v="medium"/>
    <n v="1057.51"/>
    <n v="154.4"/>
    <d v="1994-07-12T00:00:00"/>
    <n v="903.11"/>
    <s v="Female"/>
    <n v="83"/>
    <d v="1975-12-01T00:00:00"/>
    <n v="46.843047040842208"/>
    <s v="Quality Engineer"/>
    <s v="n/a"/>
    <s v="Affluent Customer"/>
    <s v="N"/>
    <s v="No"/>
    <n v="14"/>
    <m/>
  </r>
  <r>
    <n v="18725"/>
    <n v="14"/>
    <x v="1222"/>
    <n v="286"/>
    <d v="2017-03-19T00:00:00"/>
    <b v="1"/>
    <s v="Approved"/>
    <s v="Trek Bicycles"/>
    <s v="Standard"/>
    <s v="medium"/>
    <s v="small"/>
    <n v="1386.84"/>
    <n v="1234.29"/>
    <d v="2003-08-05T00:00:00"/>
    <n v="152.54999999999995"/>
    <s v="Female"/>
    <n v="83"/>
    <d v="1975-12-01T00:00:00"/>
    <n v="46.843047040842208"/>
    <s v="Quality Engineer"/>
    <s v="n/a"/>
    <s v="Affluent Customer"/>
    <s v="N"/>
    <s v="No"/>
    <n v="14"/>
    <m/>
  </r>
  <r>
    <n v="12337"/>
    <n v="80"/>
    <x v="1222"/>
    <n v="296"/>
    <d v="2017-03-09T00:00:00"/>
    <b v="1"/>
    <s v="Approved"/>
    <s v="OHM Cycles"/>
    <s v="Touring"/>
    <s v="low"/>
    <s v="medium"/>
    <n v="1073.07"/>
    <n v="933.84"/>
    <d v="1997-01-25T00:00:00"/>
    <n v="139.2299999999999"/>
    <s v="Female"/>
    <n v="83"/>
    <d v="1975-12-01T00:00:00"/>
    <n v="46.843047040842208"/>
    <s v="Quality Engineer"/>
    <s v="n/a"/>
    <s v="Affluent Customer"/>
    <s v="N"/>
    <s v="No"/>
    <n v="14"/>
    <m/>
  </r>
  <r>
    <n v="3341"/>
    <n v="61"/>
    <x v="1222"/>
    <n v="303"/>
    <d v="2017-03-02T00:00:00"/>
    <b v="1"/>
    <s v="Approved"/>
    <s v="OHM Cycles"/>
    <s v="Standard"/>
    <s v="low"/>
    <s v="medium"/>
    <n v="71.16"/>
    <n v="56.93"/>
    <d v="2015-06-17T00:00:00"/>
    <n v="14.229999999999997"/>
    <s v="Female"/>
    <n v="83"/>
    <d v="1975-12-01T00:00:00"/>
    <n v="46.843047040842208"/>
    <s v="Quality Engineer"/>
    <s v="n/a"/>
    <s v="Affluent Customer"/>
    <s v="N"/>
    <s v="No"/>
    <n v="14"/>
    <m/>
  </r>
  <r>
    <n v="12026"/>
    <n v="35"/>
    <x v="1222"/>
    <n v="303"/>
    <d v="2017-03-02T00:00:00"/>
    <b v="0"/>
    <s v="Cancelled"/>
    <s v="Trek Bicycles"/>
    <s v="Standard"/>
    <s v="low"/>
    <s v="medium"/>
    <n v="1057.51"/>
    <n v="154.4"/>
    <d v="1994-07-12T00:00:00"/>
    <n v="903.11"/>
    <s v="Female"/>
    <n v="83"/>
    <d v="1975-12-01T00:00:00"/>
    <n v="46.843047040842208"/>
    <s v="Quality Engineer"/>
    <s v="n/a"/>
    <s v="Affluent Customer"/>
    <s v="N"/>
    <s v="No"/>
    <n v="14"/>
    <m/>
  </r>
  <r>
    <n v="15147"/>
    <n v="22"/>
    <x v="1222"/>
    <n v="354"/>
    <d v="2017-01-10T00:00:00"/>
    <b v="0"/>
    <s v="Approved"/>
    <s v="WeareA2B"/>
    <s v="Standard"/>
    <s v="medium"/>
    <s v="medium"/>
    <n v="60.34"/>
    <n v="45.26"/>
    <d v="1993-07-15T00:00:00"/>
    <n v="15.080000000000005"/>
    <s v="Female"/>
    <n v="83"/>
    <d v="1975-12-01T00:00:00"/>
    <n v="46.843047040842208"/>
    <s v="Quality Engineer"/>
    <s v="n/a"/>
    <s v="Affluent Customer"/>
    <s v="N"/>
    <s v="No"/>
    <n v="14"/>
    <m/>
  </r>
  <r>
    <n v="18568"/>
    <n v="7"/>
    <x v="1223"/>
    <n v="38"/>
    <d v="2017-11-22T00:00:00"/>
    <b v="1"/>
    <s v="Approved"/>
    <s v="Trek Bicycles"/>
    <s v="Road"/>
    <s v="low"/>
    <s v="medium"/>
    <n v="980.37"/>
    <n v="234.43"/>
    <d v="2004-08-17T00:00:00"/>
    <n v="745.94"/>
    <s v="Female"/>
    <n v="95"/>
    <d v="1975-12-19T00:00:00"/>
    <n v="46.793731972666166"/>
    <s v="Sales Representative"/>
    <s v="Retail"/>
    <s v="Mass Customer"/>
    <s v="N"/>
    <s v="Yes"/>
    <n v="9"/>
    <m/>
  </r>
  <r>
    <n v="4995"/>
    <n v="76"/>
    <x v="1223"/>
    <n v="158"/>
    <d v="2017-07-25T00:00:00"/>
    <b v="1"/>
    <s v="Approved"/>
    <s v="WeareA2B"/>
    <s v="Standard"/>
    <s v="low"/>
    <s v="medium"/>
    <n v="642.30999999999995"/>
    <n v="513.85"/>
    <d v="1997-01-25T00:00:00"/>
    <n v="128.45999999999992"/>
    <s v="Female"/>
    <n v="95"/>
    <d v="1975-12-19T00:00:00"/>
    <n v="46.793731972666166"/>
    <s v="Sales Representative"/>
    <s v="Retail"/>
    <s v="Mass Customer"/>
    <s v="N"/>
    <s v="Yes"/>
    <n v="9"/>
    <m/>
  </r>
  <r>
    <n v="5885"/>
    <n v="88"/>
    <x v="1223"/>
    <n v="173"/>
    <d v="2017-07-10T00:00:00"/>
    <b v="0"/>
    <s v="Approved"/>
    <s v="Norco Bicycles"/>
    <s v="Standard"/>
    <s v="medium"/>
    <s v="medium"/>
    <n v="1198.46"/>
    <n v="381.1"/>
    <d v="2003-09-10T00:00:00"/>
    <n v="817.36"/>
    <s v="Female"/>
    <n v="95"/>
    <d v="1975-12-19T00:00:00"/>
    <n v="46.793731972666166"/>
    <s v="Sales Representative"/>
    <s v="Retail"/>
    <s v="Mass Customer"/>
    <s v="N"/>
    <s v="Yes"/>
    <n v="9"/>
    <m/>
  </r>
  <r>
    <n v="5848"/>
    <n v="67"/>
    <x v="1223"/>
    <n v="274"/>
    <d v="2017-03-31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95"/>
    <d v="1975-12-19T00:00:00"/>
    <n v="46.793731972666166"/>
    <s v="Sales Representative"/>
    <s v="Retail"/>
    <s v="Mass Customer"/>
    <s v="N"/>
    <s v="Yes"/>
    <n v="9"/>
    <m/>
  </r>
  <r>
    <n v="8173"/>
    <n v="60"/>
    <x v="1224"/>
    <n v="98"/>
    <d v="2017-09-23T00:00:00"/>
    <b v="0"/>
    <s v="Approved"/>
    <s v="Giant Bicycles"/>
    <s v="Standard"/>
    <s v="high"/>
    <s v="small"/>
    <n v="1977.36"/>
    <n v="1759.85"/>
    <d v="1993-06-23T00:00:00"/>
    <n v="217.51"/>
    <s v="Male"/>
    <n v="43"/>
    <d v="1976-10-09T00:00:00"/>
    <n v="45.98551279426686"/>
    <n v="0"/>
    <s v="Entertainment"/>
    <s v="Mass Customer"/>
    <s v="N"/>
    <s v="Yes"/>
    <n v="19"/>
    <m/>
  </r>
  <r>
    <n v="16148"/>
    <n v="10"/>
    <x v="1224"/>
    <n v="107"/>
    <d v="2017-09-14T00:00:00"/>
    <b v="1"/>
    <s v="Approved"/>
    <s v="WeareA2B"/>
    <s v="Touring"/>
    <s v="medium"/>
    <s v="medium"/>
    <n v="1466.68"/>
    <n v="363.25"/>
    <d v="2003-08-05T00:00:00"/>
    <n v="1103.43"/>
    <s v="Male"/>
    <n v="43"/>
    <d v="1976-10-09T00:00:00"/>
    <n v="45.98551279426686"/>
    <n v="0"/>
    <s v="Entertainment"/>
    <s v="Mass Customer"/>
    <s v="N"/>
    <s v="Yes"/>
    <n v="19"/>
    <m/>
  </r>
  <r>
    <n v="6698"/>
    <n v="64"/>
    <x v="1224"/>
    <n v="151"/>
    <d v="2017-08-01T00:00:00"/>
    <b v="0"/>
    <s v="Approved"/>
    <s v="Trek Bicycles"/>
    <s v="Standard"/>
    <s v="medium"/>
    <s v="large"/>
    <n v="1469.44"/>
    <n v="596.54999999999995"/>
    <d v="2015-05-21T00:00:00"/>
    <n v="872.8900000000001"/>
    <s v="Male"/>
    <n v="43"/>
    <d v="1976-10-09T00:00:00"/>
    <n v="45.98551279426686"/>
    <n v="0"/>
    <s v="Entertainment"/>
    <s v="Mass Customer"/>
    <s v="N"/>
    <s v="Yes"/>
    <n v="19"/>
    <m/>
  </r>
  <r>
    <n v="4844"/>
    <n v="60"/>
    <x v="1224"/>
    <n v="268"/>
    <d v="2017-04-06T00:00:00"/>
    <b v="1"/>
    <s v="Approved"/>
    <s v="Giant Bicycles"/>
    <s v="Standard"/>
    <s v="high"/>
    <s v="small"/>
    <n v="1977.36"/>
    <n v="1759.85"/>
    <d v="2010-08-20T00:00:00"/>
    <n v="217.51"/>
    <s v="Male"/>
    <n v="43"/>
    <d v="1976-10-09T00:00:00"/>
    <n v="45.98551279426686"/>
    <n v="0"/>
    <s v="Entertainment"/>
    <s v="Mass Customer"/>
    <s v="N"/>
    <s v="Yes"/>
    <n v="19"/>
    <m/>
  </r>
  <r>
    <n v="10919"/>
    <n v="51"/>
    <x v="1224"/>
    <n v="270"/>
    <d v="2017-04-04T00:00:00"/>
    <b v="1"/>
    <s v="Approved"/>
    <s v="OHM Cycles"/>
    <s v="Standard"/>
    <s v="high"/>
    <s v="medium"/>
    <n v="2005.66"/>
    <n v="1203.4000000000001"/>
    <d v="2003-07-21T00:00:00"/>
    <n v="802.26"/>
    <s v="Male"/>
    <n v="43"/>
    <d v="1976-10-09T00:00:00"/>
    <n v="45.98551279426686"/>
    <n v="0"/>
    <s v="Entertainment"/>
    <s v="Mass Customer"/>
    <s v="N"/>
    <s v="Yes"/>
    <n v="19"/>
    <m/>
  </r>
  <r>
    <n v="4761"/>
    <n v="73"/>
    <x v="1224"/>
    <n v="279"/>
    <d v="2017-03-26T00:00:00"/>
    <b v="1"/>
    <s v="Approved"/>
    <s v="Solex"/>
    <s v="Standard"/>
    <s v="medium"/>
    <s v="medium"/>
    <n v="1945.43"/>
    <n v="333.18"/>
    <d v="2011-01-10T00:00:00"/>
    <n v="1612.25"/>
    <s v="Male"/>
    <n v="43"/>
    <d v="1976-10-09T00:00:00"/>
    <n v="45.98551279426686"/>
    <n v="0"/>
    <s v="Entertainment"/>
    <s v="Mass Customer"/>
    <s v="N"/>
    <s v="Yes"/>
    <n v="19"/>
    <m/>
  </r>
  <r>
    <n v="9508"/>
    <n v="18"/>
    <x v="575"/>
    <n v="1"/>
    <d v="2017-12-29T00:00:00"/>
    <b v="1"/>
    <s v="Approved"/>
    <s v="Solex"/>
    <s v="Standard"/>
    <s v="medium"/>
    <s v="medium"/>
    <n v="575.27"/>
    <n v="431.45"/>
    <d v="2013-03-12T00:00:00"/>
    <n v="143.82"/>
    <s v="Female"/>
    <n v="87"/>
    <d v="1980-08-31T00:00:00"/>
    <n v="42.08962238362507"/>
    <s v="Web Developer IV"/>
    <s v="Retail"/>
    <s v="Affluent Customer"/>
    <s v="N"/>
    <s v="No"/>
    <n v="12"/>
    <m/>
  </r>
  <r>
    <n v="3609"/>
    <n v="31"/>
    <x v="575"/>
    <n v="40"/>
    <d v="2017-11-20T00:00:00"/>
    <b v="1"/>
    <s v="Approved"/>
    <s v="Giant Bicycles"/>
    <s v="Standard"/>
    <s v="medium"/>
    <s v="medium"/>
    <n v="230.91"/>
    <n v="173.18"/>
    <d v="2006-11-10T00:00:00"/>
    <n v="57.72999999999999"/>
    <s v="Female"/>
    <n v="87"/>
    <d v="1980-08-31T00:00:00"/>
    <n v="42.08962238362507"/>
    <s v="Web Developer IV"/>
    <s v="Retail"/>
    <s v="Affluent Customer"/>
    <s v="N"/>
    <s v="No"/>
    <n v="12"/>
    <m/>
  </r>
  <r>
    <n v="6500"/>
    <n v="0"/>
    <x v="1225"/>
    <m/>
    <d v="2017-07-20T00:00:00"/>
    <b v="0"/>
    <s v="Approved"/>
    <m/>
    <m/>
    <m/>
    <m/>
    <n v="1957.87"/>
    <m/>
    <m/>
    <m/>
    <m/>
    <m/>
    <m/>
    <m/>
    <m/>
    <m/>
    <m/>
    <m/>
    <m/>
    <m/>
    <m/>
  </r>
  <r>
    <n v="1245"/>
    <n v="28"/>
    <x v="575"/>
    <n v="63"/>
    <d v="2017-10-28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87"/>
    <d v="1980-08-31T00:00:00"/>
    <n v="42.08962238362507"/>
    <s v="Web Developer IV"/>
    <s v="Retail"/>
    <s v="Affluent Customer"/>
    <s v="N"/>
    <s v="No"/>
    <n v="12"/>
    <m/>
  </r>
  <r>
    <n v="2706"/>
    <n v="43"/>
    <x v="575"/>
    <n v="246"/>
    <d v="2017-04-28T00:00:00"/>
    <b v="0"/>
    <s v="Approved"/>
    <s v="Solex"/>
    <s v="Standard"/>
    <s v="medium"/>
    <s v="medium"/>
    <n v="1151.96"/>
    <n v="649.49"/>
    <d v="1999-12-04T00:00:00"/>
    <n v="502.47"/>
    <s v="Female"/>
    <n v="87"/>
    <d v="1980-08-31T00:00:00"/>
    <n v="42.08962238362507"/>
    <s v="Web Developer IV"/>
    <s v="Retail"/>
    <s v="Affluent Customer"/>
    <s v="N"/>
    <s v="No"/>
    <n v="12"/>
    <m/>
  </r>
  <r>
    <n v="3161"/>
    <n v="9"/>
    <x v="575"/>
    <n v="290"/>
    <d v="2017-03-15T00:00:00"/>
    <b v="1"/>
    <s v="Approved"/>
    <s v="OHM Cycles"/>
    <s v="Road"/>
    <s v="medium"/>
    <s v="medium"/>
    <n v="742.54"/>
    <n v="667.4"/>
    <d v="1991-11-07T00:00:00"/>
    <n v="75.139999999999986"/>
    <s v="Female"/>
    <n v="87"/>
    <d v="1980-08-31T00:00:00"/>
    <n v="42.08962238362507"/>
    <s v="Web Developer IV"/>
    <s v="Retail"/>
    <s v="Affluent Customer"/>
    <s v="N"/>
    <s v="No"/>
    <n v="12"/>
    <m/>
  </r>
  <r>
    <n v="5228"/>
    <n v="33"/>
    <x v="1226"/>
    <n v="7"/>
    <d v="2017-12-23T00:00:00"/>
    <b v="1"/>
    <s v="Approved"/>
    <s v="Giant Bicycles"/>
    <s v="Standard"/>
    <s v="medium"/>
    <s v="small"/>
    <n v="1311.44"/>
    <n v="1167.18"/>
    <d v="1995-12-19T00:00:00"/>
    <n v="144.26"/>
    <s v="Female"/>
    <n v="30"/>
    <d v="1984-01-21T00:00:00"/>
    <n v="38.697841561390149"/>
    <s v="Registered Nurse"/>
    <s v="Health"/>
    <s v="Mass Customer"/>
    <s v="N"/>
    <s v="Yes"/>
    <n v="3"/>
    <m/>
  </r>
  <r>
    <n v="5777"/>
    <n v="16"/>
    <x v="1226"/>
    <n v="226"/>
    <d v="2017-05-18T00:00:00"/>
    <b v="0"/>
    <s v="Approved"/>
    <s v="Norco Bicycles"/>
    <s v="Standard"/>
    <s v="high"/>
    <s v="small"/>
    <n v="1661.92"/>
    <n v="1479.11"/>
    <d v="2009-03-08T00:00:00"/>
    <n v="182.81000000000017"/>
    <s v="Female"/>
    <n v="30"/>
    <d v="1984-01-21T00:00:00"/>
    <n v="38.697841561390149"/>
    <s v="Registered Nurse"/>
    <s v="Health"/>
    <s v="Mass Customer"/>
    <s v="N"/>
    <s v="Yes"/>
    <n v="3"/>
    <m/>
  </r>
  <r>
    <n v="19813"/>
    <n v="57"/>
    <x v="1227"/>
    <n v="26"/>
    <d v="2017-12-04T00:00:00"/>
    <b v="0"/>
    <s v="Approved"/>
    <s v="WeareA2B"/>
    <s v="Touring"/>
    <s v="medium"/>
    <s v="large"/>
    <n v="1890.39"/>
    <n v="260.14"/>
    <d v="1991-01-21T00:00:00"/>
    <n v="1630.25"/>
    <s v="Female"/>
    <n v="59"/>
    <d v="1985-12-19T00:00:00"/>
    <n v="36.785512794583973"/>
    <n v="0"/>
    <s v="n/a"/>
    <s v="Mass Customer"/>
    <s v="N"/>
    <s v="No"/>
    <n v="11"/>
    <m/>
  </r>
  <r>
    <n v="9248"/>
    <n v="88"/>
    <x v="1227"/>
    <n v="116"/>
    <d v="2017-09-05T00:00:00"/>
    <b v="0"/>
    <s v="Approved"/>
    <s v="Norco Bicycles"/>
    <s v="Standard"/>
    <s v="medium"/>
    <s v="medium"/>
    <n v="1198.46"/>
    <n v="381.1"/>
    <d v="1998-12-16T00:00:00"/>
    <n v="817.36"/>
    <s v="Female"/>
    <n v="59"/>
    <d v="1985-12-19T00:00:00"/>
    <n v="36.785512794583973"/>
    <n v="0"/>
    <s v="n/a"/>
    <s v="Mass Customer"/>
    <s v="N"/>
    <s v="No"/>
    <n v="11"/>
    <m/>
  </r>
  <r>
    <n v="2910"/>
    <n v="22"/>
    <x v="1227"/>
    <n v="135"/>
    <d v="2017-08-17T00:00:00"/>
    <b v="1"/>
    <s v="Approved"/>
    <s v="WeareA2B"/>
    <s v="Standard"/>
    <s v="medium"/>
    <s v="medium"/>
    <n v="60.34"/>
    <n v="45.26"/>
    <d v="1993-07-15T00:00:00"/>
    <n v="15.080000000000005"/>
    <s v="Female"/>
    <n v="59"/>
    <d v="1985-12-19T00:00:00"/>
    <n v="36.785512794583973"/>
    <n v="0"/>
    <s v="n/a"/>
    <s v="Mass Customer"/>
    <s v="N"/>
    <s v="No"/>
    <n v="11"/>
    <m/>
  </r>
  <r>
    <n v="6753"/>
    <n v="82"/>
    <x v="1227"/>
    <n v="151"/>
    <d v="2017-08-01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59"/>
    <d v="1985-12-19T00:00:00"/>
    <n v="36.785512794583973"/>
    <n v="0"/>
    <s v="n/a"/>
    <s v="Mass Customer"/>
    <s v="N"/>
    <s v="No"/>
    <n v="11"/>
    <m/>
  </r>
  <r>
    <n v="17736"/>
    <n v="41"/>
    <x v="1227"/>
    <n v="281"/>
    <d v="2017-03-24T00:00:00"/>
    <b v="1"/>
    <s v="Approved"/>
    <s v="Solex"/>
    <s v="Road"/>
    <s v="medium"/>
    <s v="medium"/>
    <n v="416.98"/>
    <n v="312.74"/>
    <d v="1997-05-10T00:00:00"/>
    <n v="104.24000000000001"/>
    <s v="Female"/>
    <n v="59"/>
    <d v="1985-12-19T00:00:00"/>
    <n v="36.785512794583973"/>
    <n v="0"/>
    <s v="n/a"/>
    <s v="Mass Customer"/>
    <s v="N"/>
    <s v="No"/>
    <n v="11"/>
    <m/>
  </r>
  <r>
    <n v="18127"/>
    <n v="14"/>
    <x v="1228"/>
    <n v="10"/>
    <d v="2017-12-20T00:00:00"/>
    <b v="0"/>
    <s v="Approved"/>
    <s v="Trek Bicycles"/>
    <s v="Standard"/>
    <s v="medium"/>
    <s v="small"/>
    <n v="1386.84"/>
    <n v="1234.29"/>
    <d v="2003-08-05T00:00:00"/>
    <n v="152.54999999999995"/>
    <s v="Male"/>
    <n v="50"/>
    <d v="1962-06-18T00:00:00"/>
    <n v="60.306060739472343"/>
    <n v="0"/>
    <s v="Property"/>
    <s v="Mass Customer"/>
    <s v="N"/>
    <s v="No"/>
    <n v="13"/>
    <m/>
  </r>
  <r>
    <n v="2736"/>
    <n v="53"/>
    <x v="1228"/>
    <n v="24"/>
    <d v="2017-12-06T00:00:00"/>
    <b v="0"/>
    <s v="Approved"/>
    <s v="OHM Cycles"/>
    <s v="Standard"/>
    <s v="medium"/>
    <s v="medium"/>
    <n v="795.34"/>
    <n v="101.58"/>
    <d v="1997-02-09T00:00:00"/>
    <n v="693.76"/>
    <s v="Male"/>
    <n v="50"/>
    <d v="1962-06-18T00:00:00"/>
    <n v="60.306060739472343"/>
    <n v="0"/>
    <s v="Property"/>
    <s v="Mass Customer"/>
    <s v="N"/>
    <s v="No"/>
    <n v="13"/>
    <m/>
  </r>
  <r>
    <n v="9968"/>
    <n v="46"/>
    <x v="1228"/>
    <n v="136"/>
    <d v="2017-08-16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50"/>
    <d v="1962-06-18T00:00:00"/>
    <n v="60.306060739472343"/>
    <n v="0"/>
    <s v="Property"/>
    <s v="Mass Customer"/>
    <s v="N"/>
    <s v="No"/>
    <n v="13"/>
    <m/>
  </r>
  <r>
    <n v="6324"/>
    <n v="87"/>
    <x v="1228"/>
    <n v="283"/>
    <d v="2017-03-22T00:00:00"/>
    <b v="1"/>
    <s v="Approved"/>
    <s v="Giant Bicycles"/>
    <s v="Standard"/>
    <s v="high"/>
    <s v="medium"/>
    <n v="1179"/>
    <n v="707.4"/>
    <d v="1997-08-25T00:00:00"/>
    <n v="471.6"/>
    <s v="Male"/>
    <n v="50"/>
    <d v="1962-06-18T00:00:00"/>
    <n v="60.306060739472343"/>
    <n v="0"/>
    <s v="Property"/>
    <s v="Mass Customer"/>
    <s v="N"/>
    <s v="No"/>
    <n v="13"/>
    <m/>
  </r>
  <r>
    <n v="10446"/>
    <n v="3"/>
    <x v="1228"/>
    <n v="360"/>
    <d v="2017-01-04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50"/>
    <d v="1962-06-18T00:00:00"/>
    <n v="60.306060739472343"/>
    <n v="0"/>
    <s v="Property"/>
    <s v="Mass Customer"/>
    <s v="N"/>
    <s v="No"/>
    <n v="13"/>
    <m/>
  </r>
  <r>
    <n v="16635"/>
    <n v="67"/>
    <x v="1229"/>
    <n v="44"/>
    <d v="2017-11-16T00:00:00"/>
    <b v="0"/>
    <s v="Approved"/>
    <s v="Norco Bicycles"/>
    <s v="Road"/>
    <s v="medium"/>
    <s v="medium"/>
    <n v="544.04999999999995"/>
    <n v="376.84"/>
    <d v="2006-05-22T00:00:00"/>
    <n v="167.20999999999998"/>
    <s v="Male"/>
    <n v="36"/>
    <d v="1965-02-03T00:00:00"/>
    <n v="57.673184027460685"/>
    <s v="Health Coach III"/>
    <s v="Health"/>
    <s v="Affluent Customer"/>
    <s v="N"/>
    <s v="Yes"/>
    <n v="9"/>
    <m/>
  </r>
  <r>
    <n v="8933"/>
    <n v="55"/>
    <x v="1229"/>
    <n v="261"/>
    <d v="2017-04-13T00:00:00"/>
    <b v="0"/>
    <s v="Approved"/>
    <s v="Trek Bicycles"/>
    <s v="Road"/>
    <s v="medium"/>
    <s v="large"/>
    <n v="1894.19"/>
    <n v="598.76"/>
    <d v="2015-06-17T00:00:00"/>
    <n v="1295.43"/>
    <s v="Male"/>
    <n v="36"/>
    <d v="1965-02-03T00:00:00"/>
    <n v="57.673184027460685"/>
    <s v="Health Coach III"/>
    <s v="Health"/>
    <s v="Affluent Customer"/>
    <s v="N"/>
    <s v="Yes"/>
    <n v="9"/>
    <m/>
  </r>
  <r>
    <n v="6159"/>
    <n v="54"/>
    <x v="1229"/>
    <n v="340"/>
    <d v="2017-01-24T00:00:00"/>
    <b v="1"/>
    <s v="Approved"/>
    <s v="WeareA2B"/>
    <s v="Standard"/>
    <s v="medium"/>
    <s v="medium"/>
    <n v="1292.8399999999999"/>
    <n v="13.44"/>
    <d v="2011-08-24T00:00:00"/>
    <n v="1279.3999999999999"/>
    <s v="Male"/>
    <n v="36"/>
    <d v="1965-02-03T00:00:00"/>
    <n v="57.673184027460685"/>
    <s v="Health Coach III"/>
    <s v="Health"/>
    <s v="Affluent Customer"/>
    <s v="N"/>
    <s v="Yes"/>
    <n v="9"/>
    <m/>
  </r>
  <r>
    <n v="19534"/>
    <n v="93"/>
    <x v="1230"/>
    <n v="29"/>
    <d v="2017-12-01T00:00:00"/>
    <b v="1"/>
    <s v="Approved"/>
    <s v="WeareA2B"/>
    <s v="Standard"/>
    <s v="medium"/>
    <s v="medium"/>
    <n v="1065.03"/>
    <n v="230.09"/>
    <d v="2000-11-03T00:00:00"/>
    <n v="834.93999999999994"/>
    <s v="Male"/>
    <n v="25"/>
    <d v="1990-01-19T00:00:00"/>
    <n v="32.697841561390149"/>
    <s v="Software Test Engineer III"/>
    <s v="IT"/>
    <s v="Affluent Customer"/>
    <s v="N"/>
    <s v="No"/>
    <n v="9"/>
    <m/>
  </r>
  <r>
    <n v="6520"/>
    <n v="32"/>
    <x v="1030"/>
    <m/>
    <d v="2017-08-14T00:00:00"/>
    <m/>
    <s v="Approved"/>
    <s v="Giant Bicycles"/>
    <s v="Standard"/>
    <s v="high"/>
    <s v="medium"/>
    <n v="1179"/>
    <n v="707.4"/>
    <n v="35667"/>
    <m/>
    <m/>
    <m/>
    <m/>
    <m/>
    <m/>
    <m/>
    <m/>
    <m/>
    <m/>
    <m/>
    <m/>
  </r>
  <r>
    <n v="17093"/>
    <n v="45"/>
    <x v="1230"/>
    <n v="50"/>
    <d v="2017-11-10T00:00:00"/>
    <b v="0"/>
    <s v="Approved"/>
    <s v="Solex"/>
    <s v="Standard"/>
    <s v="medium"/>
    <s v="medium"/>
    <n v="441.49"/>
    <n v="84.99"/>
    <d v="1993-04-12T00:00:00"/>
    <n v="356.5"/>
    <s v="Male"/>
    <n v="25"/>
    <d v="1990-01-19T00:00:00"/>
    <n v="32.697841561390149"/>
    <s v="Software Test Engineer III"/>
    <s v="IT"/>
    <s v="Affluent Customer"/>
    <s v="N"/>
    <s v="No"/>
    <n v="9"/>
    <m/>
  </r>
  <r>
    <n v="11801"/>
    <n v="30"/>
    <x v="1230"/>
    <n v="160"/>
    <d v="2017-07-23T00:00:00"/>
    <b v="1"/>
    <s v="Approved"/>
    <s v="Solex"/>
    <s v="Standard"/>
    <s v="high"/>
    <s v="medium"/>
    <n v="748.17"/>
    <n v="448.9"/>
    <d v="1991-11-10T00:00:00"/>
    <n v="299.27"/>
    <s v="Male"/>
    <n v="25"/>
    <d v="1990-01-19T00:00:00"/>
    <n v="32.697841561390149"/>
    <s v="Software Test Engineer III"/>
    <s v="IT"/>
    <s v="Affluent Customer"/>
    <s v="N"/>
    <s v="No"/>
    <n v="9"/>
    <m/>
  </r>
  <r>
    <n v="2971"/>
    <n v="50"/>
    <x v="1230"/>
    <n v="181"/>
    <d v="2017-07-02T00:00:00"/>
    <b v="1"/>
    <s v="Approved"/>
    <s v="WeareA2B"/>
    <s v="Standard"/>
    <s v="medium"/>
    <s v="small"/>
    <n v="175.89"/>
    <n v="131.91999999999999"/>
    <d v="2003-02-16T00:00:00"/>
    <n v="43.97"/>
    <s v="Male"/>
    <n v="25"/>
    <d v="1990-01-19T00:00:00"/>
    <n v="32.697841561390149"/>
    <s v="Software Test Engineer III"/>
    <s v="IT"/>
    <s v="Affluent Customer"/>
    <s v="N"/>
    <s v="No"/>
    <n v="9"/>
    <m/>
  </r>
  <r>
    <n v="7439"/>
    <n v="89"/>
    <x v="1230"/>
    <n v="262"/>
    <d v="2017-04-12T00:00:00"/>
    <b v="1"/>
    <s v="Approved"/>
    <s v="WeareA2B"/>
    <s v="Touring"/>
    <s v="medium"/>
    <s v="large"/>
    <n v="1362.99"/>
    <n v="57.74"/>
    <d v="1993-04-20T00:00:00"/>
    <n v="1305.25"/>
    <s v="Male"/>
    <n v="25"/>
    <d v="1990-01-19T00:00:00"/>
    <n v="32.697841561390149"/>
    <s v="Software Test Engineer III"/>
    <s v="IT"/>
    <s v="Affluent Customer"/>
    <s v="N"/>
    <s v="No"/>
    <n v="9"/>
    <m/>
  </r>
  <r>
    <n v="7808"/>
    <n v="69"/>
    <x v="1231"/>
    <n v="19"/>
    <d v="2017-12-11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77"/>
    <d v="1973-09-27T00:00:00"/>
    <n v="49.02112923294014"/>
    <s v="Executive Secretary"/>
    <s v="n/a"/>
    <s v="Mass Customer"/>
    <s v="N"/>
    <s v="No"/>
    <n v="14"/>
    <m/>
  </r>
  <r>
    <n v="11430"/>
    <n v="42"/>
    <x v="1231"/>
    <n v="211"/>
    <d v="2017-06-02T00:00:00"/>
    <b v="0"/>
    <s v="Approved"/>
    <s v="OHM Cycles"/>
    <s v="Road"/>
    <s v="medium"/>
    <s v="small"/>
    <n v="1810"/>
    <n v="1610.9"/>
    <d v="2008-03-19T00:00:00"/>
    <n v="199.09999999999991"/>
    <s v="Female"/>
    <n v="77"/>
    <d v="1973-09-27T00:00:00"/>
    <n v="49.02112923294014"/>
    <s v="Executive Secretary"/>
    <s v="n/a"/>
    <s v="Mass Customer"/>
    <s v="N"/>
    <s v="No"/>
    <n v="14"/>
    <m/>
  </r>
  <r>
    <n v="1852"/>
    <n v="93"/>
    <x v="1231"/>
    <n v="301"/>
    <d v="2017-03-04T00:00:00"/>
    <b v="1"/>
    <s v="Approved"/>
    <s v="WeareA2B"/>
    <s v="Standard"/>
    <s v="medium"/>
    <s v="medium"/>
    <n v="1065.03"/>
    <n v="230.09"/>
    <d v="2000-11-03T00:00:00"/>
    <n v="834.93999999999994"/>
    <s v="Female"/>
    <n v="77"/>
    <d v="1973-09-27T00:00:00"/>
    <n v="49.02112923294014"/>
    <s v="Executive Secretary"/>
    <s v="n/a"/>
    <s v="Mass Customer"/>
    <s v="N"/>
    <s v="No"/>
    <n v="14"/>
    <m/>
  </r>
  <r>
    <n v="2506"/>
    <n v="35"/>
    <x v="1231"/>
    <n v="359"/>
    <d v="2017-01-05T00:00:00"/>
    <b v="1"/>
    <s v="Approved"/>
    <s v="Trek Bicycles"/>
    <s v="Standard"/>
    <s v="low"/>
    <s v="medium"/>
    <n v="1057.51"/>
    <n v="154.4"/>
    <d v="1994-07-12T00:00:00"/>
    <n v="903.11"/>
    <s v="Female"/>
    <n v="77"/>
    <d v="1973-09-27T00:00:00"/>
    <n v="49.02112923294014"/>
    <s v="Executive Secretary"/>
    <s v="n/a"/>
    <s v="Mass Customer"/>
    <s v="N"/>
    <s v="No"/>
    <n v="14"/>
    <m/>
  </r>
  <r>
    <n v="1177"/>
    <n v="15"/>
    <x v="1232"/>
    <n v="136"/>
    <d v="2017-08-16T00:00:00"/>
    <b v="0"/>
    <s v="Approved"/>
    <s v="Norco Bicycles"/>
    <s v="Standard"/>
    <s v="low"/>
    <s v="medium"/>
    <n v="958.74"/>
    <n v="748.9"/>
    <d v="2005-12-07T00:00:00"/>
    <n v="209.84000000000003"/>
    <s v="Female"/>
    <n v="30"/>
    <d v="1991-02-27T00:00:00"/>
    <n v="31.590992246321658"/>
    <s v="Physical Therapy Assistant"/>
    <s v="Financial Services"/>
    <s v="Mass Customer"/>
    <s v="N"/>
    <s v="No"/>
    <n v="8"/>
    <m/>
  </r>
  <r>
    <n v="16593"/>
    <n v="20"/>
    <x v="1232"/>
    <n v="184"/>
    <d v="2017-06-29T00:00:00"/>
    <b v="0"/>
    <s v="Approved"/>
    <s v="Trek Bicycles"/>
    <s v="Standard"/>
    <s v="medium"/>
    <s v="small"/>
    <n v="1775.81"/>
    <n v="1580.47"/>
    <d v="2010-05-05T00:00:00"/>
    <n v="195.33999999999992"/>
    <s v="Female"/>
    <n v="30"/>
    <d v="1991-02-27T00:00:00"/>
    <n v="31.590992246321658"/>
    <s v="Physical Therapy Assistant"/>
    <s v="Financial Services"/>
    <s v="Mass Customer"/>
    <s v="N"/>
    <s v="No"/>
    <n v="8"/>
    <m/>
  </r>
  <r>
    <n v="13513"/>
    <n v="13"/>
    <x v="1232"/>
    <n v="280"/>
    <d v="2017-03-25T00:00:00"/>
    <b v="0"/>
    <s v="Approved"/>
    <s v="Solex"/>
    <s v="Standard"/>
    <s v="medium"/>
    <s v="medium"/>
    <n v="1163.8900000000001"/>
    <n v="589.27"/>
    <d v="2016-07-09T00:00:00"/>
    <n v="574.62000000000012"/>
    <s v="Female"/>
    <n v="30"/>
    <d v="1991-02-27T00:00:00"/>
    <n v="31.590992246321658"/>
    <s v="Physical Therapy Assistant"/>
    <s v="Financial Services"/>
    <s v="Mass Customer"/>
    <s v="N"/>
    <s v="No"/>
    <n v="8"/>
    <m/>
  </r>
  <r>
    <n v="13815"/>
    <n v="89"/>
    <x v="1232"/>
    <n v="289"/>
    <d v="2017-03-16T00:00:00"/>
    <b v="1"/>
    <s v="Approved"/>
    <s v="WeareA2B"/>
    <s v="Touring"/>
    <s v="medium"/>
    <s v="large"/>
    <n v="1362.99"/>
    <n v="57.74"/>
    <d v="1993-04-20T00:00:00"/>
    <n v="1305.25"/>
    <s v="Female"/>
    <n v="30"/>
    <d v="1991-02-27T00:00:00"/>
    <n v="31.590992246321658"/>
    <s v="Physical Therapy Assistant"/>
    <s v="Financial Services"/>
    <s v="Mass Customer"/>
    <s v="N"/>
    <s v="No"/>
    <n v="8"/>
    <m/>
  </r>
  <r>
    <n v="4431"/>
    <n v="90"/>
    <x v="1233"/>
    <n v="26"/>
    <d v="2017-12-04T00:00:00"/>
    <b v="0"/>
    <s v="Approved"/>
    <s v="Norco Bicycles"/>
    <s v="Standard"/>
    <s v="low"/>
    <s v="medium"/>
    <n v="363.01"/>
    <n v="290.41000000000003"/>
    <d v="2004-01-16T00:00:00"/>
    <n v="72.599999999999966"/>
    <s v="Female"/>
    <n v="47"/>
    <d v="1992-04-12T00:00:00"/>
    <n v="30.467704575405893"/>
    <s v="Financial Advisor"/>
    <s v="Financial Services"/>
    <s v="Mass Customer"/>
    <s v="N"/>
    <s v="Yes"/>
    <n v="8"/>
    <m/>
  </r>
  <r>
    <n v="11002"/>
    <n v="36"/>
    <x v="1233"/>
    <n v="54"/>
    <d v="2017-11-06T00:00:00"/>
    <b v="1"/>
    <s v="Approved"/>
    <s v="Solex"/>
    <s v="Standard"/>
    <s v="low"/>
    <s v="medium"/>
    <n v="945.04"/>
    <n v="507.58"/>
    <d v="2010-06-07T00:00:00"/>
    <n v="437.46"/>
    <s v="Female"/>
    <n v="47"/>
    <d v="1992-04-12T00:00:00"/>
    <n v="30.467704575405893"/>
    <s v="Financial Advisor"/>
    <s v="Financial Services"/>
    <s v="Mass Customer"/>
    <s v="N"/>
    <s v="Yes"/>
    <n v="8"/>
    <m/>
  </r>
  <r>
    <n v="5134"/>
    <n v="73"/>
    <x v="1233"/>
    <n v="64"/>
    <d v="2017-10-27T00:00:00"/>
    <b v="1"/>
    <s v="Approved"/>
    <s v="Solex"/>
    <s v="Standard"/>
    <s v="medium"/>
    <s v="medium"/>
    <n v="1945.43"/>
    <n v="333.18"/>
    <d v="2006-05-22T00:00:00"/>
    <n v="1612.25"/>
    <s v="Female"/>
    <n v="47"/>
    <d v="1992-04-12T00:00:00"/>
    <n v="30.467704575405893"/>
    <s v="Financial Advisor"/>
    <s v="Financial Services"/>
    <s v="Mass Customer"/>
    <s v="N"/>
    <s v="Yes"/>
    <n v="8"/>
    <m/>
  </r>
  <r>
    <n v="14886"/>
    <n v="1"/>
    <x v="1233"/>
    <n v="163"/>
    <d v="2017-07-20T00:00:00"/>
    <b v="0"/>
    <s v="Approved"/>
    <s v="Giant Bicycles"/>
    <s v="Standard"/>
    <s v="medium"/>
    <s v="medium"/>
    <n v="1403.5"/>
    <n v="954.82"/>
    <d v="2012-12-02T00:00:00"/>
    <n v="448.67999999999995"/>
    <s v="Female"/>
    <n v="47"/>
    <d v="1992-04-12T00:00:00"/>
    <n v="30.467704575405893"/>
    <s v="Financial Advisor"/>
    <s v="Financial Services"/>
    <s v="Mass Customer"/>
    <s v="N"/>
    <s v="Yes"/>
    <n v="8"/>
    <m/>
  </r>
  <r>
    <n v="6937"/>
    <n v="88"/>
    <x v="1233"/>
    <n v="179"/>
    <d v="2017-07-04T00:00:00"/>
    <b v="0"/>
    <s v="Approved"/>
    <s v="Norco Bicycles"/>
    <s v="Standard"/>
    <s v="medium"/>
    <s v="medium"/>
    <n v="1198.46"/>
    <n v="381.1"/>
    <d v="2000-11-03T00:00:00"/>
    <n v="817.36"/>
    <s v="Female"/>
    <n v="47"/>
    <d v="1992-04-12T00:00:00"/>
    <n v="30.467704575405893"/>
    <s v="Financial Advisor"/>
    <s v="Financial Services"/>
    <s v="Mass Customer"/>
    <s v="N"/>
    <s v="Yes"/>
    <n v="8"/>
    <m/>
  </r>
  <r>
    <n v="1054"/>
    <n v="77"/>
    <x v="1234"/>
    <n v="26"/>
    <d v="2017-12-04T00:00:00"/>
    <b v="1"/>
    <s v="Approved"/>
    <s v="Norco Bicycles"/>
    <s v="Road"/>
    <s v="medium"/>
    <s v="large"/>
    <n v="1240.31"/>
    <n v="795.1"/>
    <d v="1991-07-10T00:00:00"/>
    <n v="445.20999999999992"/>
    <s v="Male"/>
    <n v="2"/>
    <d v="1977-06-29T00:00:00"/>
    <n v="45.264964849061386"/>
    <s v="VP Marketing"/>
    <s v="Entertainment"/>
    <s v="Mass Customer"/>
    <s v="N"/>
    <s v="Yes"/>
    <n v="9"/>
    <m/>
  </r>
  <r>
    <n v="14790"/>
    <n v="78"/>
    <x v="1234"/>
    <n v="44"/>
    <d v="2017-11-16T00:00:00"/>
    <b v="0"/>
    <s v="Approved"/>
    <s v="Giant Bicycles"/>
    <s v="Standard"/>
    <s v="medium"/>
    <s v="large"/>
    <n v="1765.3"/>
    <n v="709.48"/>
    <d v="2015-08-02T00:00:00"/>
    <n v="1055.82"/>
    <s v="Male"/>
    <n v="2"/>
    <d v="1977-06-29T00:00:00"/>
    <n v="45.264964849061386"/>
    <s v="VP Marketing"/>
    <s v="Entertainment"/>
    <s v="Mass Customer"/>
    <s v="N"/>
    <s v="Yes"/>
    <n v="9"/>
    <m/>
  </r>
  <r>
    <n v="5574"/>
    <n v="92"/>
    <x v="1234"/>
    <n v="45"/>
    <d v="2017-11-15T00:00:00"/>
    <b v="1"/>
    <s v="Approved"/>
    <s v="WeareA2B"/>
    <s v="Standard"/>
    <s v="medium"/>
    <s v="small"/>
    <n v="1415.01"/>
    <n v="1259.3599999999999"/>
    <d v="2002-10-10T00:00:00"/>
    <n v="155.65000000000009"/>
    <s v="Male"/>
    <n v="2"/>
    <d v="1977-06-29T00:00:00"/>
    <n v="45.264964849061386"/>
    <s v="VP Marketing"/>
    <s v="Entertainment"/>
    <s v="Mass Customer"/>
    <s v="N"/>
    <s v="Yes"/>
    <n v="9"/>
    <m/>
  </r>
  <r>
    <n v="15990"/>
    <n v="8"/>
    <x v="1234"/>
    <n v="50"/>
    <d v="2017-11-10T00:00:00"/>
    <b v="1"/>
    <s v="Approved"/>
    <s v="Solex"/>
    <s v="Road"/>
    <s v="medium"/>
    <s v="small"/>
    <n v="1703.52"/>
    <n v="1516.13"/>
    <d v="2004-08-17T00:00:00"/>
    <n v="187.38999999999987"/>
    <s v="Male"/>
    <n v="2"/>
    <d v="1977-06-29T00:00:00"/>
    <n v="45.264964849061386"/>
    <s v="VP Marketing"/>
    <s v="Entertainment"/>
    <s v="Mass Customer"/>
    <s v="N"/>
    <s v="Yes"/>
    <n v="9"/>
    <m/>
  </r>
  <r>
    <n v="10173"/>
    <n v="88"/>
    <x v="1234"/>
    <n v="67"/>
    <d v="2017-10-24T00:00:00"/>
    <b v="0"/>
    <s v="Approved"/>
    <s v="Norco Bicycles"/>
    <s v="Standard"/>
    <s v="medium"/>
    <s v="medium"/>
    <n v="1198.46"/>
    <n v="381.1"/>
    <d v="1999-07-26T00:00:00"/>
    <n v="817.36"/>
    <s v="Male"/>
    <n v="2"/>
    <d v="1977-06-29T00:00:00"/>
    <n v="45.264964849061386"/>
    <s v="VP Marketing"/>
    <s v="Entertainment"/>
    <s v="Mass Customer"/>
    <s v="N"/>
    <s v="Yes"/>
    <n v="9"/>
    <m/>
  </r>
  <r>
    <n v="8577"/>
    <n v="38"/>
    <x v="1234"/>
    <n v="92"/>
    <d v="2017-09-29T00:00:00"/>
    <b v="1"/>
    <s v="Approved"/>
    <s v="Solex"/>
    <s v="Standard"/>
    <s v="medium"/>
    <s v="medium"/>
    <n v="1577.53"/>
    <n v="826.51"/>
    <d v="2010-06-07T00:00:00"/>
    <n v="751.02"/>
    <s v="Male"/>
    <n v="2"/>
    <d v="1977-06-29T00:00:00"/>
    <n v="45.264964849061386"/>
    <s v="VP Marketing"/>
    <s v="Entertainment"/>
    <s v="Mass Customer"/>
    <s v="N"/>
    <s v="Yes"/>
    <n v="9"/>
    <m/>
  </r>
  <r>
    <n v="11797"/>
    <n v="66"/>
    <x v="1234"/>
    <n v="111"/>
    <d v="2017-09-10T00:00:00"/>
    <b v="1"/>
    <s v="Approved"/>
    <s v="Giant Bicycles"/>
    <s v="Road"/>
    <s v="low"/>
    <s v="small"/>
    <n v="590.26"/>
    <n v="525.33000000000004"/>
    <d v="2010-11-05T00:00:00"/>
    <n v="64.92999999999995"/>
    <s v="Male"/>
    <n v="2"/>
    <d v="1977-06-29T00:00:00"/>
    <n v="45.264964849061386"/>
    <s v="VP Marketing"/>
    <s v="Entertainment"/>
    <s v="Mass Customer"/>
    <s v="N"/>
    <s v="Yes"/>
    <n v="9"/>
    <m/>
  </r>
  <r>
    <n v="10833"/>
    <n v="60"/>
    <x v="1234"/>
    <n v="178"/>
    <d v="2017-07-05T00:00:00"/>
    <b v="1"/>
    <s v="Approved"/>
    <s v="Giant Bicycles"/>
    <s v="Standard"/>
    <s v="high"/>
    <s v="small"/>
    <n v="1977.36"/>
    <n v="1759.85"/>
    <d v="2010-11-05T00:00:00"/>
    <n v="217.51"/>
    <s v="Male"/>
    <n v="2"/>
    <d v="1977-06-29T00:00:00"/>
    <n v="45.264964849061386"/>
    <s v="VP Marketing"/>
    <s v="Entertainment"/>
    <s v="Mass Customer"/>
    <s v="N"/>
    <s v="Yes"/>
    <n v="9"/>
    <m/>
  </r>
  <r>
    <n v="4310"/>
    <n v="26"/>
    <x v="1234"/>
    <n v="210"/>
    <d v="2017-06-03T00:00:00"/>
    <b v="0"/>
    <s v="Approved"/>
    <s v="WeareA2B"/>
    <s v="Standard"/>
    <s v="medium"/>
    <s v="medium"/>
    <n v="1992.93"/>
    <n v="762.63"/>
    <d v="1992-10-11T00:00:00"/>
    <n v="1230.3000000000002"/>
    <s v="Male"/>
    <n v="2"/>
    <d v="1977-06-29T00:00:00"/>
    <n v="45.264964849061386"/>
    <s v="VP Marketing"/>
    <s v="Entertainment"/>
    <s v="Mass Customer"/>
    <s v="N"/>
    <s v="Yes"/>
    <n v="9"/>
    <m/>
  </r>
  <r>
    <n v="1570"/>
    <n v="93"/>
    <x v="1234"/>
    <n v="263"/>
    <d v="2017-04-11T00:00:00"/>
    <b v="1"/>
    <s v="Approved"/>
    <s v="WeareA2B"/>
    <s v="Standard"/>
    <s v="medium"/>
    <s v="medium"/>
    <n v="1065.03"/>
    <n v="230.09"/>
    <d v="2002-10-10T00:00:00"/>
    <n v="834.93999999999994"/>
    <s v="Male"/>
    <n v="2"/>
    <d v="1977-06-29T00:00:00"/>
    <n v="45.264964849061386"/>
    <s v="VP Marketing"/>
    <s v="Entertainment"/>
    <s v="Mass Customer"/>
    <s v="N"/>
    <s v="Yes"/>
    <n v="9"/>
    <m/>
  </r>
  <r>
    <n v="15827"/>
    <n v="79"/>
    <x v="1234"/>
    <n v="275"/>
    <d v="2017-03-30T00:00:00"/>
    <b v="1"/>
    <s v="Approved"/>
    <s v="Norco Bicycles"/>
    <s v="Standard"/>
    <s v="medium"/>
    <s v="medium"/>
    <n v="1555.58"/>
    <n v="818.01"/>
    <d v="2003-09-09T00:00:00"/>
    <n v="737.56999999999994"/>
    <s v="Male"/>
    <n v="2"/>
    <d v="1977-06-29T00:00:00"/>
    <n v="45.264964849061386"/>
    <s v="VP Marketing"/>
    <s v="Entertainment"/>
    <s v="Mass Customer"/>
    <s v="N"/>
    <s v="Yes"/>
    <n v="9"/>
    <m/>
  </r>
  <r>
    <n v="15083"/>
    <n v="60"/>
    <x v="1234"/>
    <n v="291"/>
    <d v="2017-03-14T00:00:00"/>
    <b v="0"/>
    <s v="Approved"/>
    <s v="Giant Bicycles"/>
    <s v="Standard"/>
    <s v="high"/>
    <s v="small"/>
    <n v="1977.36"/>
    <n v="1759.85"/>
    <d v="2005-10-22T00:00:00"/>
    <n v="217.51"/>
    <s v="Male"/>
    <n v="2"/>
    <d v="1977-06-29T00:00:00"/>
    <n v="45.264964849061386"/>
    <s v="VP Marketing"/>
    <s v="Entertainment"/>
    <s v="Mass Customer"/>
    <s v="N"/>
    <s v="Yes"/>
    <n v="9"/>
    <m/>
  </r>
  <r>
    <n v="3953"/>
    <n v="84"/>
    <x v="1234"/>
    <n v="303"/>
    <d v="2017-03-02T00:00:00"/>
    <b v="0"/>
    <s v="Approved"/>
    <s v="Trek Bicycles"/>
    <s v="Road"/>
    <s v="medium"/>
    <s v="medium"/>
    <n v="290.62"/>
    <n v="215.14"/>
    <d v="2004-08-07T00:00:00"/>
    <n v="75.480000000000018"/>
    <s v="Male"/>
    <n v="2"/>
    <d v="1977-06-29T00:00:00"/>
    <n v="45.264964849061386"/>
    <s v="VP Marketing"/>
    <s v="Entertainment"/>
    <s v="Mass Customer"/>
    <s v="N"/>
    <s v="Yes"/>
    <n v="9"/>
    <m/>
  </r>
  <r>
    <n v="12489"/>
    <n v="50"/>
    <x v="1235"/>
    <n v="117"/>
    <d v="2017-09-04T00:00:00"/>
    <b v="0"/>
    <s v="Approved"/>
    <s v="WeareA2B"/>
    <s v="Standard"/>
    <s v="medium"/>
    <s v="small"/>
    <n v="175.89"/>
    <n v="131.91999999999999"/>
    <d v="2003-02-16T00:00:00"/>
    <n v="43.97"/>
    <s v="Female"/>
    <n v="90"/>
    <d v="1964-12-06T00:00:00"/>
    <n v="57.834827863077123"/>
    <s v="Sales Associate"/>
    <s v="n/a"/>
    <s v="Mass Customer"/>
    <s v="N"/>
    <s v="No"/>
    <n v="16"/>
    <m/>
  </r>
  <r>
    <n v="6601"/>
    <n v="14"/>
    <x v="1235"/>
    <n v="136"/>
    <d v="2017-08-16T00:00:00"/>
    <b v="1"/>
    <s v="Approved"/>
    <s v="Trek Bicycles"/>
    <s v="Standard"/>
    <s v="medium"/>
    <s v="small"/>
    <n v="1386.84"/>
    <n v="1234.29"/>
    <d v="2003-08-05T00:00:00"/>
    <n v="152.54999999999995"/>
    <s v="Female"/>
    <n v="90"/>
    <d v="1964-12-06T00:00:00"/>
    <n v="57.834827863077123"/>
    <s v="Sales Associate"/>
    <s v="n/a"/>
    <s v="Mass Customer"/>
    <s v="N"/>
    <s v="No"/>
    <n v="16"/>
    <m/>
  </r>
  <r>
    <n v="2324"/>
    <n v="39"/>
    <x v="1235"/>
    <n v="179"/>
    <d v="2017-07-04T00:00:00"/>
    <b v="0"/>
    <s v="Approved"/>
    <s v="Giant Bicycles"/>
    <s v="Standard"/>
    <s v="medium"/>
    <s v="large"/>
    <n v="1812.75"/>
    <n v="582.48"/>
    <d v="2010-06-07T00:00:00"/>
    <n v="1230.27"/>
    <s v="Female"/>
    <n v="90"/>
    <d v="1964-12-06T00:00:00"/>
    <n v="57.834827863077123"/>
    <s v="Sales Associate"/>
    <s v="n/a"/>
    <s v="Mass Customer"/>
    <s v="N"/>
    <s v="No"/>
    <n v="16"/>
    <m/>
  </r>
  <r>
    <n v="1385"/>
    <n v="73"/>
    <x v="1235"/>
    <n v="215"/>
    <d v="2017-05-29T00:00:00"/>
    <b v="0"/>
    <s v="Approved"/>
    <s v="Solex"/>
    <s v="Standard"/>
    <s v="medium"/>
    <s v="medium"/>
    <n v="1945.43"/>
    <n v="333.18"/>
    <d v="2002-08-31T00:00:00"/>
    <n v="1612.25"/>
    <s v="Female"/>
    <n v="90"/>
    <d v="1964-12-06T00:00:00"/>
    <n v="57.834827863077123"/>
    <s v="Sales Associate"/>
    <s v="n/a"/>
    <s v="Mass Customer"/>
    <s v="N"/>
    <s v="No"/>
    <n v="16"/>
    <m/>
  </r>
  <r>
    <n v="16679"/>
    <n v="7"/>
    <x v="1235"/>
    <n v="251"/>
    <d v="2017-04-23T00:00:00"/>
    <b v="0"/>
    <s v="Approved"/>
    <s v="Trek Bicycles"/>
    <s v="Road"/>
    <s v="low"/>
    <s v="medium"/>
    <n v="980.37"/>
    <n v="234.43"/>
    <d v="2004-09-28T00:00:00"/>
    <n v="745.94"/>
    <s v="Female"/>
    <n v="90"/>
    <d v="1964-12-06T00:00:00"/>
    <n v="57.834827863077123"/>
    <s v="Sales Associate"/>
    <s v="n/a"/>
    <s v="Mass Customer"/>
    <s v="N"/>
    <s v="No"/>
    <n v="16"/>
    <m/>
  </r>
  <r>
    <n v="11848"/>
    <n v="40"/>
    <x v="671"/>
    <n v="53"/>
    <d v="2017-11-07T00:00:00"/>
    <b v="0"/>
    <s v="Approved"/>
    <s v="OHM Cycles"/>
    <s v="Standard"/>
    <s v="high"/>
    <s v="medium"/>
    <n v="1458.17"/>
    <n v="874.9"/>
    <d v="2006-02-02T00:00:00"/>
    <n v="583.2700000000001"/>
    <s v="Male"/>
    <n v="16"/>
    <d v="1956-08-07T00:00:00"/>
    <n v="66.17181416412987"/>
    <s v="VP Marketing"/>
    <s v="n/a"/>
    <s v="Mass Customer"/>
    <s v="N"/>
    <s v="No"/>
    <n v="15"/>
    <m/>
  </r>
  <r>
    <n v="16664"/>
    <n v="36"/>
    <x v="671"/>
    <n v="70"/>
    <d v="2017-10-21T00:00:00"/>
    <b v="0"/>
    <s v="Approved"/>
    <s v="Solex"/>
    <s v="Standard"/>
    <s v="low"/>
    <s v="medium"/>
    <n v="945.04"/>
    <n v="507.58"/>
    <d v="1995-12-19T00:00:00"/>
    <n v="437.46"/>
    <s v="Male"/>
    <n v="16"/>
    <d v="1956-08-07T00:00:00"/>
    <n v="66.17181416412987"/>
    <s v="VP Marketing"/>
    <s v="n/a"/>
    <s v="Mass Customer"/>
    <s v="N"/>
    <s v="No"/>
    <n v="15"/>
    <m/>
  </r>
  <r>
    <n v="7589"/>
    <n v="14"/>
    <x v="671"/>
    <n v="223"/>
    <d v="2017-05-21T00:00:00"/>
    <b v="0"/>
    <s v="Approved"/>
    <s v="Trek Bicycles"/>
    <s v="Standard"/>
    <s v="medium"/>
    <s v="small"/>
    <n v="1386.84"/>
    <n v="1234.29"/>
    <d v="2003-08-05T00:00:00"/>
    <n v="152.54999999999995"/>
    <s v="Male"/>
    <n v="16"/>
    <d v="1956-08-07T00:00:00"/>
    <n v="66.17181416412987"/>
    <s v="VP Marketing"/>
    <s v="n/a"/>
    <s v="Mass Customer"/>
    <s v="N"/>
    <s v="No"/>
    <n v="15"/>
    <m/>
  </r>
  <r>
    <n v="5648"/>
    <n v="37"/>
    <x v="671"/>
    <n v="236"/>
    <d v="2017-05-08T00:00:00"/>
    <b v="0"/>
    <s v="Approved"/>
    <s v="OHM Cycles"/>
    <s v="Standard"/>
    <s v="low"/>
    <s v="medium"/>
    <n v="1793.43"/>
    <n v="248.82"/>
    <d v="1999-07-20T00:00:00"/>
    <n v="1544.6100000000001"/>
    <s v="Male"/>
    <n v="16"/>
    <d v="1956-08-07T00:00:00"/>
    <n v="66.17181416412987"/>
    <s v="VP Marketing"/>
    <s v="n/a"/>
    <s v="Mass Customer"/>
    <s v="N"/>
    <s v="No"/>
    <n v="15"/>
    <m/>
  </r>
  <r>
    <n v="9696"/>
    <n v="46"/>
    <x v="671"/>
    <n v="246"/>
    <d v="2017-04-28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16"/>
    <d v="1956-08-07T00:00:00"/>
    <n v="66.17181416412987"/>
    <s v="VP Marketing"/>
    <s v="n/a"/>
    <s v="Mass Customer"/>
    <s v="N"/>
    <s v="No"/>
    <n v="15"/>
    <m/>
  </r>
  <r>
    <n v="17500"/>
    <n v="76"/>
    <x v="671"/>
    <n v="276"/>
    <d v="2017-03-29T00:00:00"/>
    <b v="1"/>
    <s v="Approved"/>
    <s v="WeareA2B"/>
    <s v="Standard"/>
    <s v="low"/>
    <s v="medium"/>
    <n v="642.30999999999995"/>
    <n v="513.85"/>
    <d v="2014-10-10T00:00:00"/>
    <n v="128.45999999999992"/>
    <s v="Male"/>
    <n v="16"/>
    <d v="1956-08-07T00:00:00"/>
    <n v="66.17181416412987"/>
    <s v="VP Marketing"/>
    <s v="n/a"/>
    <s v="Mass Customer"/>
    <s v="N"/>
    <s v="No"/>
    <n v="15"/>
    <m/>
  </r>
  <r>
    <n v="9324"/>
    <n v="94"/>
    <x v="671"/>
    <n v="358"/>
    <d v="2017-01-06T00:00:00"/>
    <b v="0"/>
    <s v="Approved"/>
    <s v="Giant Bicycles"/>
    <s v="Standard"/>
    <s v="medium"/>
    <s v="large"/>
    <n v="1635.3"/>
    <n v="993.66"/>
    <d v="2013-06-09T00:00:00"/>
    <n v="641.64"/>
    <s v="Male"/>
    <n v="16"/>
    <d v="1956-08-07T00:00:00"/>
    <n v="66.17181416412987"/>
    <s v="VP Marketing"/>
    <s v="n/a"/>
    <s v="Mass Customer"/>
    <s v="N"/>
    <s v="No"/>
    <n v="15"/>
    <m/>
  </r>
  <r>
    <n v="16189"/>
    <n v="92"/>
    <x v="1236"/>
    <n v="44"/>
    <d v="2017-11-16T00:00:00"/>
    <b v="0"/>
    <s v="Approved"/>
    <s v="WeareA2B"/>
    <s v="Standard"/>
    <s v="medium"/>
    <s v="small"/>
    <n v="1415.01"/>
    <n v="1259.3599999999999"/>
    <d v="2013-06-09T00:00:00"/>
    <n v="155.65000000000009"/>
    <s v="Female"/>
    <n v="99"/>
    <d v="1985-08-01T00:00:00"/>
    <n v="37.169074438419592"/>
    <s v="Actuary"/>
    <s v="Financial Services"/>
    <s v="Affluent Customer"/>
    <s v="N"/>
    <s v="Yes"/>
    <n v="9"/>
    <m/>
  </r>
  <r>
    <n v="6260"/>
    <n v="63"/>
    <x v="1236"/>
    <n v="73"/>
    <d v="2017-10-18T00:00:00"/>
    <b v="1"/>
    <s v="Approved"/>
    <s v="Solex"/>
    <s v="Standard"/>
    <s v="medium"/>
    <s v="medium"/>
    <n v="1483.2"/>
    <n v="99.59"/>
    <d v="2010-11-05T00:00:00"/>
    <n v="1383.6100000000001"/>
    <s v="Female"/>
    <n v="99"/>
    <d v="1985-08-01T00:00:00"/>
    <n v="37.169074438419592"/>
    <s v="Actuary"/>
    <s v="Financial Services"/>
    <s v="Affluent Customer"/>
    <s v="N"/>
    <s v="Yes"/>
    <n v="9"/>
    <m/>
  </r>
  <r>
    <n v="467"/>
    <n v="59"/>
    <x v="1236"/>
    <n v="76"/>
    <d v="2017-10-15T00:00:00"/>
    <b v="0"/>
    <s v="Approved"/>
    <s v="Solex"/>
    <s v="Standard"/>
    <s v="medium"/>
    <s v="large"/>
    <n v="1061.56"/>
    <n v="733.58"/>
    <d v="1993-06-23T00:00:00"/>
    <n v="327.9799999999999"/>
    <s v="Female"/>
    <n v="99"/>
    <d v="1985-08-01T00:00:00"/>
    <n v="37.169074438419592"/>
    <s v="Actuary"/>
    <s v="Financial Services"/>
    <s v="Affluent Customer"/>
    <s v="N"/>
    <s v="Yes"/>
    <n v="9"/>
    <m/>
  </r>
  <r>
    <n v="14306"/>
    <n v="8"/>
    <x v="1236"/>
    <n v="129"/>
    <d v="2017-08-23T00:00:00"/>
    <b v="0"/>
    <s v="Approved"/>
    <s v="Solex"/>
    <s v="Road"/>
    <s v="medium"/>
    <s v="small"/>
    <n v="1703.52"/>
    <n v="1516.13"/>
    <d v="2005-12-07T00:00:00"/>
    <n v="187.38999999999987"/>
    <s v="Female"/>
    <n v="99"/>
    <d v="1985-08-01T00:00:00"/>
    <n v="37.169074438419592"/>
    <s v="Actuary"/>
    <s v="Financial Services"/>
    <s v="Affluent Customer"/>
    <s v="N"/>
    <s v="Yes"/>
    <n v="9"/>
    <m/>
  </r>
  <r>
    <n v="5587"/>
    <n v="7"/>
    <x v="1236"/>
    <n v="131"/>
    <d v="2017-08-21T00:00:00"/>
    <b v="0"/>
    <s v="Approved"/>
    <s v="Trek Bicycles"/>
    <s v="Road"/>
    <s v="low"/>
    <s v="medium"/>
    <n v="980.37"/>
    <n v="234.43"/>
    <d v="2014-03-03T00:00:00"/>
    <n v="745.94"/>
    <s v="Female"/>
    <n v="99"/>
    <d v="1985-08-01T00:00:00"/>
    <n v="37.169074438419592"/>
    <s v="Actuary"/>
    <s v="Financial Services"/>
    <s v="Affluent Customer"/>
    <s v="N"/>
    <s v="Yes"/>
    <n v="9"/>
    <m/>
  </r>
  <r>
    <n v="16451"/>
    <n v="14"/>
    <x v="1236"/>
    <n v="131"/>
    <d v="2017-08-21T00:00:00"/>
    <b v="0"/>
    <s v="Approved"/>
    <s v="Trek Bicycles"/>
    <s v="Standard"/>
    <s v="medium"/>
    <s v="small"/>
    <n v="1386.84"/>
    <n v="1234.29"/>
    <d v="2009-03-08T00:00:00"/>
    <n v="152.54999999999995"/>
    <s v="Female"/>
    <n v="99"/>
    <d v="1985-08-01T00:00:00"/>
    <n v="37.169074438419592"/>
    <s v="Actuary"/>
    <s v="Financial Services"/>
    <s v="Affluent Customer"/>
    <s v="N"/>
    <s v="Yes"/>
    <n v="9"/>
    <m/>
  </r>
  <r>
    <n v="19909"/>
    <n v="80"/>
    <x v="1236"/>
    <n v="251"/>
    <d v="2017-04-23T00:00:00"/>
    <b v="0"/>
    <s v="Approved"/>
    <s v="OHM Cycles"/>
    <s v="Touring"/>
    <s v="low"/>
    <s v="medium"/>
    <n v="1073.07"/>
    <n v="933.84"/>
    <d v="2015-08-10T00:00:00"/>
    <n v="139.2299999999999"/>
    <s v="Female"/>
    <n v="99"/>
    <d v="1985-08-01T00:00:00"/>
    <n v="37.169074438419592"/>
    <s v="Actuary"/>
    <s v="Financial Services"/>
    <s v="Affluent Customer"/>
    <s v="N"/>
    <s v="Yes"/>
    <n v="9"/>
    <m/>
  </r>
  <r>
    <n v="12791"/>
    <n v="27"/>
    <x v="1236"/>
    <n v="329"/>
    <d v="2017-02-04T00:00:00"/>
    <b v="1"/>
    <s v="Approved"/>
    <s v="Trek Bicycles"/>
    <s v="Standard"/>
    <s v="medium"/>
    <s v="medium"/>
    <n v="499.53"/>
    <n v="388.72"/>
    <d v="2002-03-22T00:00:00"/>
    <n v="110.80999999999995"/>
    <s v="Female"/>
    <n v="99"/>
    <d v="1985-08-01T00:00:00"/>
    <n v="37.169074438419592"/>
    <s v="Actuary"/>
    <s v="Financial Services"/>
    <s v="Affluent Customer"/>
    <s v="N"/>
    <s v="Yes"/>
    <n v="9"/>
    <m/>
  </r>
  <r>
    <n v="3603"/>
    <n v="64"/>
    <x v="1237"/>
    <n v="75"/>
    <d v="2017-10-16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88"/>
    <d v="1968-01-26T00:00:00"/>
    <n v="54.695101835362756"/>
    <n v="0"/>
    <s v="Manufacturing"/>
    <s v="Affluent Customer"/>
    <s v="N"/>
    <s v="No"/>
    <n v="6"/>
    <m/>
  </r>
  <r>
    <n v="18467"/>
    <n v="10"/>
    <x v="1237"/>
    <n v="122"/>
    <d v="2017-08-30T00:00:00"/>
    <b v="1"/>
    <s v="Approved"/>
    <s v="WeareA2B"/>
    <s v="Touring"/>
    <s v="medium"/>
    <s v="medium"/>
    <n v="1466.68"/>
    <n v="363.25"/>
    <d v="2014-03-03T00:00:00"/>
    <n v="1103.43"/>
    <s v="Male"/>
    <n v="88"/>
    <d v="1968-01-26T00:00:00"/>
    <n v="54.695101835362756"/>
    <n v="0"/>
    <s v="Manufacturing"/>
    <s v="Affluent Customer"/>
    <s v="N"/>
    <s v="No"/>
    <n v="6"/>
    <m/>
  </r>
  <r>
    <n v="6573"/>
    <n v="83"/>
    <x v="1238"/>
    <m/>
    <d v="2017-09-01T00:00:00"/>
    <m/>
    <s v="Approved"/>
    <s v="Solex"/>
    <s v="Touring"/>
    <s v="medium"/>
    <s v="large"/>
    <n v="2083.94"/>
    <n v="675.03"/>
    <n v="35667"/>
    <m/>
    <m/>
    <m/>
    <m/>
    <m/>
    <m/>
    <m/>
    <m/>
    <m/>
    <m/>
    <m/>
    <m/>
  </r>
  <r>
    <n v="17675"/>
    <n v="43"/>
    <x v="1237"/>
    <n v="181"/>
    <d v="2017-07-02T00:00:00"/>
    <b v="1"/>
    <s v="Approved"/>
    <s v="Solex"/>
    <s v="Standard"/>
    <s v="medium"/>
    <s v="medium"/>
    <n v="1151.96"/>
    <n v="649.49"/>
    <d v="1999-12-04T00:00:00"/>
    <n v="502.47"/>
    <s v="Male"/>
    <n v="88"/>
    <d v="1968-01-26T00:00:00"/>
    <n v="54.695101835362756"/>
    <n v="0"/>
    <s v="Manufacturing"/>
    <s v="Affluent Customer"/>
    <s v="N"/>
    <s v="No"/>
    <n v="6"/>
    <m/>
  </r>
  <r>
    <n v="12258"/>
    <n v="36"/>
    <x v="1237"/>
    <n v="276"/>
    <d v="2017-03-29T00:00:00"/>
    <b v="0"/>
    <s v="Approved"/>
    <s v="Solex"/>
    <s v="Standard"/>
    <s v="low"/>
    <s v="medium"/>
    <n v="945.04"/>
    <n v="507.58"/>
    <d v="1995-12-19T00:00:00"/>
    <n v="437.46"/>
    <s v="Male"/>
    <n v="88"/>
    <d v="1968-01-26T00:00:00"/>
    <n v="54.695101835362756"/>
    <n v="0"/>
    <s v="Manufacturing"/>
    <s v="Affluent Customer"/>
    <s v="N"/>
    <s v="No"/>
    <n v="6"/>
    <m/>
  </r>
  <r>
    <n v="6784"/>
    <n v="3"/>
    <x v="1237"/>
    <n v="309"/>
    <d v="2017-02-24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88"/>
    <d v="1968-01-26T00:00:00"/>
    <n v="54.695101835362756"/>
    <n v="0"/>
    <s v="Manufacturing"/>
    <s v="Affluent Customer"/>
    <s v="N"/>
    <s v="No"/>
    <n v="6"/>
    <m/>
  </r>
  <r>
    <n v="12596"/>
    <n v="33"/>
    <x v="1239"/>
    <n v="3"/>
    <d v="2017-12-27T00:00:00"/>
    <b v="1"/>
    <s v="Approved"/>
    <s v="Giant Bicycles"/>
    <s v="Standard"/>
    <s v="medium"/>
    <s v="small"/>
    <n v="1311.44"/>
    <n v="1167.18"/>
    <d v="1992-10-11T00:00:00"/>
    <n v="144.26"/>
    <s v="Male"/>
    <n v="22"/>
    <d v="1994-09-30T00:00:00"/>
    <n v="27.999211424720961"/>
    <s v="Administrative Assistant IV"/>
    <s v="Financial Services"/>
    <s v="Affluent Customer"/>
    <s v="N"/>
    <s v="No"/>
    <n v="3"/>
    <m/>
  </r>
  <r>
    <n v="7546"/>
    <n v="99"/>
    <x v="1239"/>
    <n v="13"/>
    <d v="2017-12-17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22"/>
    <d v="1994-09-30T00:00:00"/>
    <n v="27.999211424720961"/>
    <s v="Administrative Assistant IV"/>
    <s v="Financial Services"/>
    <s v="Affluent Customer"/>
    <s v="N"/>
    <s v="No"/>
    <n v="3"/>
    <m/>
  </r>
  <r>
    <n v="19829"/>
    <n v="16"/>
    <x v="1239"/>
    <n v="13"/>
    <d v="2017-12-17T00:00:00"/>
    <b v="0"/>
    <s v="Approved"/>
    <s v="Norco Bicycles"/>
    <s v="Standard"/>
    <s v="high"/>
    <s v="small"/>
    <n v="1661.92"/>
    <n v="1479.11"/>
    <d v="1994-09-09T00:00:00"/>
    <n v="182.81000000000017"/>
    <s v="Male"/>
    <n v="22"/>
    <d v="1994-09-30T00:00:00"/>
    <n v="27.999211424720961"/>
    <s v="Administrative Assistant IV"/>
    <s v="Financial Services"/>
    <s v="Affluent Customer"/>
    <s v="N"/>
    <s v="No"/>
    <n v="3"/>
    <m/>
  </r>
  <r>
    <n v="19039"/>
    <n v="15"/>
    <x v="1239"/>
    <n v="33"/>
    <d v="2017-11-27T00:00:00"/>
    <b v="0"/>
    <s v="Approved"/>
    <s v="Norco Bicycles"/>
    <s v="Standard"/>
    <s v="low"/>
    <s v="medium"/>
    <n v="958.74"/>
    <n v="748.9"/>
    <d v="2005-12-07T00:00:00"/>
    <n v="209.84000000000003"/>
    <s v="Male"/>
    <n v="22"/>
    <d v="1994-09-30T00:00:00"/>
    <n v="27.999211424720961"/>
    <s v="Administrative Assistant IV"/>
    <s v="Financial Services"/>
    <s v="Affluent Customer"/>
    <s v="N"/>
    <s v="No"/>
    <n v="3"/>
    <m/>
  </r>
  <r>
    <n v="14145"/>
    <n v="27"/>
    <x v="1239"/>
    <n v="85"/>
    <d v="2017-10-06T00:00:00"/>
    <b v="1"/>
    <s v="Cancelled"/>
    <s v="Trek Bicycles"/>
    <s v="Standard"/>
    <s v="medium"/>
    <s v="medium"/>
    <n v="499.53"/>
    <n v="388.72"/>
    <d v="1999-06-23T00:00:00"/>
    <n v="110.80999999999995"/>
    <s v="Male"/>
    <n v="22"/>
    <d v="1994-09-30T00:00:00"/>
    <n v="27.999211424720961"/>
    <s v="Administrative Assistant IV"/>
    <s v="Financial Services"/>
    <s v="Affluent Customer"/>
    <s v="N"/>
    <s v="No"/>
    <n v="3"/>
    <m/>
  </r>
  <r>
    <n v="1546"/>
    <n v="70"/>
    <x v="1239"/>
    <n v="243"/>
    <d v="2017-05-01T00:00:00"/>
    <b v="1"/>
    <s v="Approved"/>
    <s v="Trek Bicycles"/>
    <s v="Standard"/>
    <s v="high"/>
    <s v="medium"/>
    <n v="495.72"/>
    <n v="297.43"/>
    <d v="2015-04-11T00:00:00"/>
    <n v="198.29000000000002"/>
    <s v="Male"/>
    <n v="22"/>
    <d v="1994-09-30T00:00:00"/>
    <n v="27.999211424720961"/>
    <s v="Administrative Assistant IV"/>
    <s v="Financial Services"/>
    <s v="Affluent Customer"/>
    <s v="N"/>
    <s v="No"/>
    <n v="3"/>
    <m/>
  </r>
  <r>
    <n v="13237"/>
    <n v="32"/>
    <x v="1239"/>
    <n v="307"/>
    <d v="2017-02-26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22"/>
    <d v="1994-09-30T00:00:00"/>
    <n v="27.999211424720961"/>
    <s v="Administrative Assistant IV"/>
    <s v="Financial Services"/>
    <s v="Affluent Customer"/>
    <s v="N"/>
    <s v="No"/>
    <n v="3"/>
    <m/>
  </r>
  <r>
    <n v="4072"/>
    <n v="28"/>
    <x v="1240"/>
    <n v="164"/>
    <d v="2017-07-19T00:00:00"/>
    <b v="1"/>
    <s v="Approved"/>
    <s v="Norco Bicycles"/>
    <s v="Standard"/>
    <s v="medium"/>
    <s v="small"/>
    <n v="1216.1400000000001"/>
    <n v="1082.3599999999999"/>
    <d v="1992-10-11T00:00:00"/>
    <n v="133.7800000000002"/>
    <s v="Female"/>
    <n v="60"/>
    <d v="1980-05-03T00:00:00"/>
    <n v="42.418389506595631"/>
    <s v="Software Engineer IV"/>
    <s v="Financial Services"/>
    <s v="Mass Customer"/>
    <s v="N"/>
    <s v="Yes"/>
    <n v="11"/>
    <m/>
  </r>
  <r>
    <n v="482"/>
    <n v="17"/>
    <x v="1240"/>
    <n v="252"/>
    <d v="2017-04-22T00:00:00"/>
    <b v="0"/>
    <s v="Approved"/>
    <s v="Solex"/>
    <s v="Standard"/>
    <s v="high"/>
    <s v="medium"/>
    <n v="1024.6600000000001"/>
    <n v="614.79999999999995"/>
    <d v="1996-04-05T00:00:00"/>
    <n v="409.86000000000013"/>
    <s v="Female"/>
    <n v="60"/>
    <d v="1980-05-03T00:00:00"/>
    <n v="42.418389506595631"/>
    <s v="Software Engineer IV"/>
    <s v="Financial Services"/>
    <s v="Mass Customer"/>
    <s v="N"/>
    <s v="Yes"/>
    <n v="11"/>
    <m/>
  </r>
  <r>
    <n v="11730"/>
    <n v="46"/>
    <x v="1240"/>
    <n v="268"/>
    <d v="2017-04-06T00:00:00"/>
    <b v="0"/>
    <s v="Approved"/>
    <s v="Solex"/>
    <s v="Standard"/>
    <s v="low"/>
    <s v="medium"/>
    <n v="1289.8499999999999"/>
    <n v="74.510000000000005"/>
    <d v="2012-04-10T00:00:00"/>
    <n v="1215.3399999999999"/>
    <s v="Female"/>
    <n v="60"/>
    <d v="1980-05-03T00:00:00"/>
    <n v="42.418389506595631"/>
    <s v="Software Engineer IV"/>
    <s v="Financial Services"/>
    <s v="Mass Customer"/>
    <s v="N"/>
    <s v="Yes"/>
    <n v="11"/>
    <m/>
  </r>
  <r>
    <n v="13682"/>
    <n v="25"/>
    <x v="526"/>
    <n v="35"/>
    <d v="2017-11-25T00:00:00"/>
    <b v="0"/>
    <s v="Approved"/>
    <s v="OHM Cycles"/>
    <s v="Standard"/>
    <s v="high"/>
    <s v="medium"/>
    <n v="2005.66"/>
    <n v="1203.4000000000001"/>
    <d v="2012-04-10T00:00:00"/>
    <n v="802.26"/>
    <s v="Male"/>
    <n v="72"/>
    <d v="1977-08-31T00:00:00"/>
    <n v="45.09236210965247"/>
    <s v="Executive Secretary"/>
    <s v="Property"/>
    <s v="High Net Worth"/>
    <s v="N"/>
    <s v="No"/>
    <n v="7"/>
    <m/>
  </r>
  <r>
    <n v="13617"/>
    <n v="38"/>
    <x v="526"/>
    <n v="94"/>
    <d v="2017-09-27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72"/>
    <d v="1977-08-31T00:00:00"/>
    <n v="45.09236210965247"/>
    <s v="Executive Secretary"/>
    <s v="Property"/>
    <s v="High Net Worth"/>
    <s v="N"/>
    <s v="No"/>
    <n v="7"/>
    <m/>
  </r>
  <r>
    <n v="17727"/>
    <n v="0"/>
    <x v="526"/>
    <n v="145"/>
    <d v="2017-08-07T00:00:00"/>
    <b v="0"/>
    <s v="Approved"/>
    <s v="WeareA2B"/>
    <s v="Standard"/>
    <s v="medium"/>
    <s v="medium"/>
    <n v="60.34"/>
    <n v="45.26"/>
    <d v="1993-07-15T00:00:00"/>
    <n v="15.080000000000005"/>
    <s v="Male"/>
    <n v="72"/>
    <d v="1977-08-31T00:00:00"/>
    <n v="45.09236210965247"/>
    <s v="Executive Secretary"/>
    <s v="Property"/>
    <s v="High Net Worth"/>
    <s v="N"/>
    <s v="No"/>
    <n v="7"/>
    <m/>
  </r>
  <r>
    <n v="2947"/>
    <n v="70"/>
    <x v="526"/>
    <n v="167"/>
    <d v="2017-07-16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72"/>
    <d v="1977-08-31T00:00:00"/>
    <n v="45.09236210965247"/>
    <s v="Executive Secretary"/>
    <s v="Property"/>
    <s v="High Net Worth"/>
    <s v="N"/>
    <s v="No"/>
    <n v="7"/>
    <m/>
  </r>
  <r>
    <n v="2987"/>
    <n v="0"/>
    <x v="526"/>
    <n v="351"/>
    <d v="2017-01-13T00:00:00"/>
    <b v="1"/>
    <s v="Approved"/>
    <s v="WeareA2B"/>
    <s v="Standard"/>
    <s v="medium"/>
    <s v="small"/>
    <n v="175.89"/>
    <n v="131.91999999999999"/>
    <d v="2003-02-16T00:00:00"/>
    <n v="43.97"/>
    <s v="Male"/>
    <n v="72"/>
    <d v="1977-08-31T00:00:00"/>
    <n v="45.09236210965247"/>
    <s v="Executive Secretary"/>
    <s v="Property"/>
    <s v="High Net Worth"/>
    <s v="N"/>
    <s v="No"/>
    <n v="7"/>
    <m/>
  </r>
  <r>
    <n v="6386"/>
    <n v="21"/>
    <x v="1241"/>
    <n v="5"/>
    <d v="2017-12-25T00:00:00"/>
    <b v="0"/>
    <s v="Approved"/>
    <s v="Solex"/>
    <s v="Standard"/>
    <s v="medium"/>
    <s v="large"/>
    <n v="1071.23"/>
    <n v="380.74"/>
    <d v="1996-04-05T00:00:00"/>
    <n v="690.49"/>
    <s v="Male"/>
    <n v="46"/>
    <d v="1977-07-03T00:00:00"/>
    <n v="45.254005944951793"/>
    <s v="Business Systems Development Analyst"/>
    <s v="n/a"/>
    <s v="Mass Customer"/>
    <s v="N"/>
    <s v="No"/>
    <n v="18"/>
    <m/>
  </r>
  <r>
    <n v="14464"/>
    <n v="64"/>
    <x v="1241"/>
    <n v="144"/>
    <d v="2017-08-08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46"/>
    <d v="1977-07-03T00:00:00"/>
    <n v="45.254005944951793"/>
    <s v="Business Systems Development Analyst"/>
    <s v="n/a"/>
    <s v="Mass Customer"/>
    <s v="N"/>
    <s v="No"/>
    <n v="18"/>
    <m/>
  </r>
  <r>
    <n v="8083"/>
    <n v="52"/>
    <x v="1241"/>
    <n v="145"/>
    <d v="2017-08-07T00:00:00"/>
    <b v="1"/>
    <s v="Approved"/>
    <s v="OHM Cycles"/>
    <s v="Road"/>
    <s v="medium"/>
    <s v="medium"/>
    <n v="1280.28"/>
    <n v="829.51"/>
    <d v="2001-11-25T00:00:00"/>
    <n v="450.77"/>
    <s v="Male"/>
    <n v="46"/>
    <d v="1977-07-03T00:00:00"/>
    <n v="45.254005944951793"/>
    <s v="Business Systems Development Analyst"/>
    <s v="n/a"/>
    <s v="Mass Customer"/>
    <s v="N"/>
    <s v="No"/>
    <n v="18"/>
    <m/>
  </r>
  <r>
    <n v="4719"/>
    <n v="86"/>
    <x v="1241"/>
    <n v="167"/>
    <d v="2017-07-16T00:00:00"/>
    <b v="1"/>
    <s v="Approved"/>
    <s v="OHM Cycles"/>
    <s v="Standard"/>
    <s v="medium"/>
    <s v="medium"/>
    <n v="235.63"/>
    <n v="125.07"/>
    <d v="2004-08-07T00:00:00"/>
    <n v="110.56"/>
    <s v="Male"/>
    <n v="46"/>
    <d v="1977-07-03T00:00:00"/>
    <n v="45.254005944951793"/>
    <s v="Business Systems Development Analyst"/>
    <s v="n/a"/>
    <s v="Mass Customer"/>
    <s v="N"/>
    <s v="No"/>
    <n v="18"/>
    <m/>
  </r>
  <r>
    <n v="6596"/>
    <n v="0"/>
    <x v="894"/>
    <m/>
    <d v="2017-01-27T00:00:00"/>
    <b v="1"/>
    <s v="Approved"/>
    <m/>
    <m/>
    <m/>
    <m/>
    <n v="1095.6600000000001"/>
    <m/>
    <m/>
    <m/>
    <m/>
    <m/>
    <m/>
    <m/>
    <m/>
    <m/>
    <m/>
    <m/>
    <m/>
    <m/>
    <m/>
  </r>
  <r>
    <n v="19600"/>
    <n v="19"/>
    <x v="1241"/>
    <n v="174"/>
    <d v="2017-07-09T00:00:00"/>
    <b v="0"/>
    <s v="Approved"/>
    <s v="OHM Cycles"/>
    <s v="Road"/>
    <s v="high"/>
    <s v="large"/>
    <n v="12.01"/>
    <n v="7.21"/>
    <d v="2009-03-08T00:00:00"/>
    <n v="4.8"/>
    <s v="Male"/>
    <n v="46"/>
    <d v="1977-07-03T00:00:00"/>
    <n v="45.254005944951793"/>
    <s v="Business Systems Development Analyst"/>
    <s v="n/a"/>
    <s v="Mass Customer"/>
    <s v="N"/>
    <s v="No"/>
    <n v="18"/>
    <m/>
  </r>
  <r>
    <n v="16689"/>
    <n v="74"/>
    <x v="1241"/>
    <n v="193"/>
    <d v="2017-06-20T00:00:00"/>
    <b v="1"/>
    <s v="Approved"/>
    <s v="WeareA2B"/>
    <s v="Standard"/>
    <s v="medium"/>
    <s v="medium"/>
    <n v="1228.07"/>
    <n v="400.91"/>
    <d v="2000-05-22T00:00:00"/>
    <n v="827.15999999999985"/>
    <s v="Male"/>
    <n v="46"/>
    <d v="1977-07-03T00:00:00"/>
    <n v="45.254005944951793"/>
    <s v="Business Systems Development Analyst"/>
    <s v="n/a"/>
    <s v="Mass Customer"/>
    <s v="N"/>
    <s v="No"/>
    <n v="18"/>
    <m/>
  </r>
  <r>
    <n v="9528"/>
    <n v="6"/>
    <x v="1241"/>
    <n v="252"/>
    <d v="2017-04-22T00:00:00"/>
    <b v="0"/>
    <s v="Approved"/>
    <s v="OHM Cycles"/>
    <s v="Standard"/>
    <s v="high"/>
    <s v="medium"/>
    <n v="227.88"/>
    <n v="136.72999999999999"/>
    <d v="2003-02-07T00:00:00"/>
    <n v="91.15"/>
    <s v="Male"/>
    <n v="46"/>
    <d v="1977-07-03T00:00:00"/>
    <n v="45.254005944951793"/>
    <s v="Business Systems Development Analyst"/>
    <s v="n/a"/>
    <s v="Mass Customer"/>
    <s v="N"/>
    <s v="No"/>
    <n v="18"/>
    <m/>
  </r>
  <r>
    <n v="9582"/>
    <n v="54"/>
    <x v="1241"/>
    <n v="281"/>
    <d v="2017-03-24T00:00:00"/>
    <b v="0"/>
    <s v="Approved"/>
    <s v="WeareA2B"/>
    <s v="Standard"/>
    <s v="medium"/>
    <s v="medium"/>
    <n v="1292.8399999999999"/>
    <n v="13.44"/>
    <d v="2009-04-12T00:00:00"/>
    <n v="1279.3999999999999"/>
    <s v="Male"/>
    <n v="46"/>
    <d v="1977-07-03T00:00:00"/>
    <n v="45.254005944951793"/>
    <s v="Business Systems Development Analyst"/>
    <s v="n/a"/>
    <s v="Mass Customer"/>
    <s v="N"/>
    <s v="No"/>
    <n v="18"/>
    <m/>
  </r>
  <r>
    <n v="19983"/>
    <n v="11"/>
    <x v="1241"/>
    <n v="294"/>
    <d v="2017-03-11T00:00:00"/>
    <b v="1"/>
    <s v="Approved"/>
    <s v="Giant Bicycles"/>
    <s v="Standard"/>
    <s v="high"/>
    <s v="medium"/>
    <n v="1274.93"/>
    <n v="764.96"/>
    <d v="2007-08-04T00:00:00"/>
    <n v="509.97"/>
    <s v="Male"/>
    <n v="46"/>
    <d v="1977-07-03T00:00:00"/>
    <n v="45.254005944951793"/>
    <s v="Business Systems Development Analyst"/>
    <s v="n/a"/>
    <s v="Mass Customer"/>
    <s v="N"/>
    <s v="No"/>
    <n v="18"/>
    <m/>
  </r>
  <r>
    <n v="968"/>
    <n v="36"/>
    <x v="1242"/>
    <n v="124"/>
    <d v="2017-08-28T00:00:00"/>
    <b v="1"/>
    <s v="Approved"/>
    <s v="Solex"/>
    <s v="Standard"/>
    <s v="low"/>
    <s v="medium"/>
    <n v="945.04"/>
    <n v="507.58"/>
    <d v="1999-07-20T00:00:00"/>
    <n v="437.46"/>
    <s v="Female"/>
    <n v="77"/>
    <d v="1991-09-21T00:00:00"/>
    <n v="31.026608684994933"/>
    <s v="Statistician I"/>
    <s v="Retail"/>
    <s v="Mass Customer"/>
    <s v="N"/>
    <s v="Yes"/>
    <n v="5"/>
    <m/>
  </r>
  <r>
    <n v="7027"/>
    <n v="10"/>
    <x v="1242"/>
    <n v="139"/>
    <d v="2017-08-13T00:00:00"/>
    <b v="0"/>
    <s v="Approved"/>
    <s v="WeareA2B"/>
    <s v="Touring"/>
    <s v="medium"/>
    <s v="medium"/>
    <n v="1466.68"/>
    <n v="363.25"/>
    <d v="1996-11-09T00:00:00"/>
    <n v="1103.43"/>
    <s v="Female"/>
    <n v="77"/>
    <d v="1991-09-21T00:00:00"/>
    <n v="31.026608684994933"/>
    <s v="Statistician I"/>
    <s v="Retail"/>
    <s v="Mass Customer"/>
    <s v="N"/>
    <s v="Yes"/>
    <n v="5"/>
    <m/>
  </r>
  <r>
    <n v="19009"/>
    <n v="2"/>
    <x v="1242"/>
    <n v="213"/>
    <d v="2017-05-31T00:00:00"/>
    <b v="0"/>
    <s v="Approved"/>
    <s v="Solex"/>
    <s v="Standard"/>
    <s v="medium"/>
    <s v="medium"/>
    <n v="71.489999999999995"/>
    <n v="53.62"/>
    <d v="1991-11-07T00:00:00"/>
    <n v="17.869999999999997"/>
    <s v="Female"/>
    <n v="77"/>
    <d v="1991-09-21T00:00:00"/>
    <n v="31.026608684994933"/>
    <s v="Statistician I"/>
    <s v="Retail"/>
    <s v="Mass Customer"/>
    <s v="N"/>
    <s v="Yes"/>
    <n v="5"/>
    <m/>
  </r>
  <r>
    <n v="13313"/>
    <n v="35"/>
    <x v="1242"/>
    <n v="267"/>
    <d v="2017-04-07T00:00:00"/>
    <b v="0"/>
    <s v="Approved"/>
    <s v="Trek Bicycles"/>
    <s v="Standard"/>
    <s v="low"/>
    <s v="medium"/>
    <n v="1057.51"/>
    <n v="154.4"/>
    <d v="1994-07-12T00:00:00"/>
    <n v="903.11"/>
    <s v="Female"/>
    <n v="77"/>
    <d v="1991-09-21T00:00:00"/>
    <n v="31.026608684994933"/>
    <s v="Statistician I"/>
    <s v="Retail"/>
    <s v="Mass Customer"/>
    <s v="N"/>
    <s v="Yes"/>
    <n v="5"/>
    <m/>
  </r>
  <r>
    <n v="3691"/>
    <n v="75"/>
    <x v="1242"/>
    <n v="269"/>
    <d v="2017-04-05T00:00:00"/>
    <b v="1"/>
    <s v="Approved"/>
    <s v="Giant Bicycles"/>
    <s v="Touring"/>
    <s v="medium"/>
    <s v="large"/>
    <n v="1873.97"/>
    <n v="863.95"/>
    <d v="1997-01-25T00:00:00"/>
    <n v="1010.02"/>
    <s v="Female"/>
    <n v="77"/>
    <d v="1991-09-21T00:00:00"/>
    <n v="31.026608684994933"/>
    <s v="Statistician I"/>
    <s v="Retail"/>
    <s v="Mass Customer"/>
    <s v="N"/>
    <s v="Yes"/>
    <n v="5"/>
    <m/>
  </r>
  <r>
    <n v="2333"/>
    <n v="3"/>
    <x v="1242"/>
    <n v="350"/>
    <d v="2017-01-14T00:00:00"/>
    <b v="0"/>
    <s v="Approved"/>
    <s v="Trek Bicycles"/>
    <s v="Standard"/>
    <s v="medium"/>
    <s v="large"/>
    <n v="2091.4699999999998"/>
    <n v="388.92"/>
    <d v="2011-04-16T00:00:00"/>
    <n v="1702.5499999999997"/>
    <s v="Female"/>
    <n v="77"/>
    <d v="1991-09-21T00:00:00"/>
    <n v="31.026608684994933"/>
    <s v="Statistician I"/>
    <s v="Retail"/>
    <s v="Mass Customer"/>
    <s v="N"/>
    <s v="Yes"/>
    <n v="5"/>
    <m/>
  </r>
  <r>
    <n v="15127"/>
    <n v="56"/>
    <x v="1243"/>
    <n v="69"/>
    <d v="2017-10-22T00:00:00"/>
    <b v="1"/>
    <s v="Approved"/>
    <s v="OHM Cycles"/>
    <s v="Standard"/>
    <s v="medium"/>
    <s v="medium"/>
    <n v="183.86"/>
    <n v="137.9"/>
    <d v="2011-08-24T00:00:00"/>
    <n v="45.960000000000008"/>
    <s v="Male"/>
    <n v="52"/>
    <d v="1982-09-15T00:00:00"/>
    <n v="40.048526492896997"/>
    <s v="Editor"/>
    <s v="Manufacturing"/>
    <s v="Mass Customer"/>
    <s v="N"/>
    <s v="Yes"/>
    <n v="16"/>
    <m/>
  </r>
  <r>
    <n v="9858"/>
    <n v="36"/>
    <x v="1243"/>
    <n v="139"/>
    <d v="2017-08-13T00:00:00"/>
    <b v="0"/>
    <s v="Approved"/>
    <s v="Solex"/>
    <s v="Standard"/>
    <s v="low"/>
    <s v="medium"/>
    <n v="945.04"/>
    <n v="507.58"/>
    <d v="2006-02-02T00:00:00"/>
    <n v="437.46"/>
    <s v="Male"/>
    <n v="52"/>
    <d v="1982-09-15T00:00:00"/>
    <n v="40.048526492896997"/>
    <s v="Editor"/>
    <s v="Manufacturing"/>
    <s v="Mass Customer"/>
    <s v="N"/>
    <s v="Yes"/>
    <n v="16"/>
    <m/>
  </r>
  <r>
    <n v="15841"/>
    <n v="43"/>
    <x v="1243"/>
    <n v="262"/>
    <d v="2017-04-12T00:00:00"/>
    <b v="0"/>
    <s v="Approved"/>
    <s v="Solex"/>
    <s v="Standard"/>
    <s v="medium"/>
    <s v="medium"/>
    <n v="1151.96"/>
    <n v="649.49"/>
    <d v="2012-04-10T00:00:00"/>
    <n v="502.47"/>
    <s v="Male"/>
    <n v="52"/>
    <d v="1982-09-15T00:00:00"/>
    <n v="40.048526492896997"/>
    <s v="Editor"/>
    <s v="Manufacturing"/>
    <s v="Mass Customer"/>
    <s v="N"/>
    <s v="Yes"/>
    <n v="16"/>
    <m/>
  </r>
  <r>
    <n v="18499"/>
    <n v="1"/>
    <x v="1243"/>
    <n v="326"/>
    <d v="2017-02-07T00:00:00"/>
    <b v="0"/>
    <s v="Approved"/>
    <s v="Giant Bicycles"/>
    <s v="Standard"/>
    <s v="medium"/>
    <s v="medium"/>
    <n v="1403.5"/>
    <n v="954.82"/>
    <d v="2012-12-02T00:00:00"/>
    <n v="448.67999999999995"/>
    <s v="Male"/>
    <n v="52"/>
    <d v="1982-09-15T00:00:00"/>
    <n v="40.048526492896997"/>
    <s v="Editor"/>
    <s v="Manufacturing"/>
    <s v="Mass Customer"/>
    <s v="N"/>
    <s v="Yes"/>
    <n v="16"/>
    <m/>
  </r>
  <r>
    <n v="14202"/>
    <n v="1"/>
    <x v="831"/>
    <n v="6"/>
    <d v="2017-12-24T00:00:00"/>
    <b v="1"/>
    <s v="Approved"/>
    <s v="Giant Bicycles"/>
    <s v="Standard"/>
    <s v="medium"/>
    <s v="medium"/>
    <n v="1403.5"/>
    <n v="954.82"/>
    <d v="2012-12-02T00:00:00"/>
    <n v="448.67999999999995"/>
    <s v="Female"/>
    <n v="32"/>
    <d v="1986-02-25T00:00:00"/>
    <n v="36.599211424720963"/>
    <s v="Executive Secretary"/>
    <s v="n/a"/>
    <s v="Mass Customer"/>
    <s v="N"/>
    <s v="Yes"/>
    <n v="13"/>
    <m/>
  </r>
  <r>
    <n v="1516"/>
    <n v="56"/>
    <x v="831"/>
    <n v="20"/>
    <d v="2017-12-10T00:00:00"/>
    <b v="0"/>
    <s v="Approved"/>
    <s v="OHM Cycles"/>
    <s v="Standard"/>
    <s v="medium"/>
    <s v="medium"/>
    <n v="183.86"/>
    <n v="137.9"/>
    <d v="1993-07-20T00:00:00"/>
    <n v="45.960000000000008"/>
    <s v="Female"/>
    <n v="32"/>
    <d v="1986-02-25T00:00:00"/>
    <n v="36.599211424720963"/>
    <s v="Executive Secretary"/>
    <s v="n/a"/>
    <s v="Mass Customer"/>
    <s v="N"/>
    <s v="Yes"/>
    <n v="13"/>
    <m/>
  </r>
  <r>
    <n v="16552"/>
    <n v="10"/>
    <x v="831"/>
    <n v="32"/>
    <d v="2017-11-28T00:00:00"/>
    <b v="1"/>
    <s v="Approved"/>
    <s v="WeareA2B"/>
    <s v="Touring"/>
    <s v="medium"/>
    <s v="medium"/>
    <n v="1466.68"/>
    <n v="363.25"/>
    <d v="2016-07-09T00:00:00"/>
    <n v="1103.43"/>
    <s v="Female"/>
    <n v="32"/>
    <d v="1986-02-25T00:00:00"/>
    <n v="36.599211424720963"/>
    <s v="Executive Secretary"/>
    <s v="n/a"/>
    <s v="Mass Customer"/>
    <s v="N"/>
    <s v="Yes"/>
    <n v="13"/>
    <m/>
  </r>
  <r>
    <n v="2952"/>
    <n v="80"/>
    <x v="831"/>
    <n v="128"/>
    <d v="2017-08-24T00:00:00"/>
    <b v="1"/>
    <s v="Approved"/>
    <s v="OHM Cycles"/>
    <s v="Touring"/>
    <s v="low"/>
    <s v="medium"/>
    <n v="1073.07"/>
    <n v="933.84"/>
    <d v="2015-08-10T00:00:00"/>
    <n v="139.2299999999999"/>
    <s v="Female"/>
    <n v="32"/>
    <d v="1986-02-25T00:00:00"/>
    <n v="36.599211424720963"/>
    <s v="Executive Secretary"/>
    <s v="n/a"/>
    <s v="Mass Customer"/>
    <s v="N"/>
    <s v="Yes"/>
    <n v="13"/>
    <m/>
  </r>
  <r>
    <n v="10691"/>
    <n v="52"/>
    <x v="831"/>
    <n v="191"/>
    <d v="2017-06-22T00:00:00"/>
    <b v="1"/>
    <s v="Approved"/>
    <s v="OHM Cycles"/>
    <s v="Road"/>
    <s v="medium"/>
    <s v="medium"/>
    <n v="1280.28"/>
    <n v="829.51"/>
    <d v="1991-01-21T00:00:00"/>
    <n v="450.77"/>
    <s v="Female"/>
    <n v="32"/>
    <d v="1986-02-25T00:00:00"/>
    <n v="36.599211424720963"/>
    <s v="Executive Secretary"/>
    <s v="n/a"/>
    <s v="Mass Customer"/>
    <s v="N"/>
    <s v="Yes"/>
    <n v="13"/>
    <m/>
  </r>
  <r>
    <n v="217"/>
    <n v="75"/>
    <x v="831"/>
    <n v="204"/>
    <d v="2017-06-09T00:00:00"/>
    <b v="0"/>
    <s v="Approved"/>
    <s v="Giant Bicycles"/>
    <s v="Touring"/>
    <s v="medium"/>
    <s v="large"/>
    <n v="1873.97"/>
    <n v="863.95"/>
    <d v="2004-07-25T00:00:00"/>
    <n v="1010.02"/>
    <s v="Female"/>
    <n v="32"/>
    <d v="1986-02-25T00:00:00"/>
    <n v="36.599211424720963"/>
    <s v="Executive Secretary"/>
    <s v="n/a"/>
    <s v="Mass Customer"/>
    <s v="N"/>
    <s v="Yes"/>
    <n v="13"/>
    <m/>
  </r>
  <r>
    <n v="15556"/>
    <n v="27"/>
    <x v="831"/>
    <n v="257"/>
    <d v="2017-04-17T00:00:00"/>
    <b v="1"/>
    <s v="Approved"/>
    <s v="Trek Bicycles"/>
    <s v="Standard"/>
    <s v="medium"/>
    <s v="medium"/>
    <n v="499.53"/>
    <n v="388.72"/>
    <d v="1999-06-23T00:00:00"/>
    <n v="110.80999999999995"/>
    <s v="Female"/>
    <n v="32"/>
    <d v="1986-02-25T00:00:00"/>
    <n v="36.599211424720963"/>
    <s v="Executive Secretary"/>
    <s v="n/a"/>
    <s v="Mass Customer"/>
    <s v="N"/>
    <s v="Yes"/>
    <n v="13"/>
    <m/>
  </r>
  <r>
    <n v="10078"/>
    <n v="25"/>
    <x v="831"/>
    <n v="261"/>
    <d v="2017-04-13T00:00:00"/>
    <b v="1"/>
    <s v="Approved"/>
    <s v="Giant Bicycles"/>
    <s v="Road"/>
    <s v="medium"/>
    <s v="medium"/>
    <n v="1538.99"/>
    <n v="829.65"/>
    <d v="1999-06-23T00:00:00"/>
    <n v="709.34"/>
    <s v="Female"/>
    <n v="32"/>
    <d v="1986-02-25T00:00:00"/>
    <n v="36.599211424720963"/>
    <s v="Executive Secretary"/>
    <s v="n/a"/>
    <s v="Mass Customer"/>
    <s v="N"/>
    <s v="Yes"/>
    <n v="13"/>
    <m/>
  </r>
  <r>
    <n v="14840"/>
    <n v="31"/>
    <x v="831"/>
    <n v="316"/>
    <d v="2017-02-17T00:00:00"/>
    <b v="1"/>
    <s v="Approved"/>
    <s v="Giant Bicycles"/>
    <s v="Standard"/>
    <s v="medium"/>
    <s v="medium"/>
    <n v="230.91"/>
    <n v="173.18"/>
    <d v="2010-06-07T00:00:00"/>
    <n v="57.72999999999999"/>
    <s v="Female"/>
    <n v="32"/>
    <d v="1986-02-25T00:00:00"/>
    <n v="36.599211424720963"/>
    <s v="Executive Secretary"/>
    <s v="n/a"/>
    <s v="Mass Customer"/>
    <s v="N"/>
    <s v="Yes"/>
    <n v="13"/>
    <m/>
  </r>
  <r>
    <n v="1829"/>
    <n v="64"/>
    <x v="831"/>
    <n v="319"/>
    <d v="2017-02-14T00:00:00"/>
    <b v="0"/>
    <s v="Approved"/>
    <s v="Trek Bicycles"/>
    <s v="Standard"/>
    <s v="medium"/>
    <s v="large"/>
    <n v="1469.44"/>
    <n v="596.54999999999995"/>
    <d v="1992-10-02T00:00:00"/>
    <n v="872.8900000000001"/>
    <s v="Female"/>
    <n v="32"/>
    <d v="1986-02-25T00:00:00"/>
    <n v="36.599211424720963"/>
    <s v="Executive Secretary"/>
    <s v="n/a"/>
    <s v="Mass Customer"/>
    <s v="N"/>
    <s v="Yes"/>
    <n v="13"/>
    <m/>
  </r>
  <r>
    <n v="18996"/>
    <n v="68"/>
    <x v="831"/>
    <n v="320"/>
    <d v="2017-02-13T00:00:00"/>
    <b v="0"/>
    <s v="Approved"/>
    <s v="OHM Cycles"/>
    <s v="Standard"/>
    <s v="medium"/>
    <s v="medium"/>
    <n v="1636.9"/>
    <n v="44.71"/>
    <d v="2014-10-10T00:00:00"/>
    <n v="1592.19"/>
    <s v="Female"/>
    <n v="32"/>
    <d v="1986-02-25T00:00:00"/>
    <n v="36.599211424720963"/>
    <s v="Executive Secretary"/>
    <s v="n/a"/>
    <s v="Mass Customer"/>
    <s v="N"/>
    <s v="Yes"/>
    <n v="13"/>
    <m/>
  </r>
  <r>
    <n v="8729"/>
    <n v="97"/>
    <x v="1244"/>
    <n v="133"/>
    <d v="2017-08-19T00:00:00"/>
    <b v="1"/>
    <s v="Approved"/>
    <s v="OHM Cycles"/>
    <s v="Road"/>
    <s v="medium"/>
    <s v="medium"/>
    <n v="742.54"/>
    <n v="667.4"/>
    <d v="2016-07-09T00:00:00"/>
    <n v="75.139999999999986"/>
    <s v="Female"/>
    <n v="70"/>
    <d v="1981-09-19T00:00:00"/>
    <n v="41.037567588787411"/>
    <n v="0"/>
    <s v="Financial Services"/>
    <s v="High Net Worth"/>
    <s v="N"/>
    <s v="Yes"/>
    <n v="4"/>
    <m/>
  </r>
  <r>
    <n v="16389"/>
    <n v="99"/>
    <x v="1244"/>
    <n v="143"/>
    <d v="2017-08-09T00:00:00"/>
    <b v="0"/>
    <s v="Approved"/>
    <s v="Trek Bicycles"/>
    <s v="Road"/>
    <s v="low"/>
    <s v="small"/>
    <n v="1720.7"/>
    <n v="1531.42"/>
    <d v="2003-02-16T00:00:00"/>
    <n v="189.27999999999997"/>
    <s v="Female"/>
    <n v="70"/>
    <d v="1981-09-19T00:00:00"/>
    <n v="41.037567588787411"/>
    <n v="0"/>
    <s v="Financial Services"/>
    <s v="High Net Worth"/>
    <s v="N"/>
    <s v="Yes"/>
    <n v="4"/>
    <m/>
  </r>
  <r>
    <n v="14465"/>
    <n v="35"/>
    <x v="1244"/>
    <n v="154"/>
    <d v="2017-07-29T00:00:00"/>
    <b v="1"/>
    <s v="Approved"/>
    <s v="Giant Bicycles"/>
    <s v="Standard"/>
    <s v="medium"/>
    <s v="medium"/>
    <n v="1403.5"/>
    <n v="954.82"/>
    <d v="2012-09-15T00:00:00"/>
    <n v="448.67999999999995"/>
    <s v="Female"/>
    <n v="70"/>
    <d v="1981-09-19T00:00:00"/>
    <n v="41.037567588787411"/>
    <n v="0"/>
    <s v="Financial Services"/>
    <s v="High Net Worth"/>
    <s v="N"/>
    <s v="Yes"/>
    <n v="4"/>
    <m/>
  </r>
  <r>
    <n v="13563"/>
    <n v="0"/>
    <x v="1244"/>
    <n v="272"/>
    <d v="2017-04-02T00:00:00"/>
    <b v="1"/>
    <s v="Approved"/>
    <s v="Solex"/>
    <s v="Standard"/>
    <s v="medium"/>
    <s v="medium"/>
    <n v="71.489999999999995"/>
    <n v="53.62"/>
    <d v="2005-08-09T00:00:00"/>
    <n v="17.869999999999997"/>
    <s v="Female"/>
    <n v="70"/>
    <d v="1981-09-19T00:00:00"/>
    <n v="41.037567588787411"/>
    <n v="0"/>
    <s v="Financial Services"/>
    <s v="High Net Worth"/>
    <s v="N"/>
    <s v="Yes"/>
    <n v="4"/>
    <m/>
  </r>
  <r>
    <n v="590"/>
    <n v="0"/>
    <x v="1244"/>
    <n v="317"/>
    <d v="2017-02-16T00:00:00"/>
    <b v="1"/>
    <s v="Approved"/>
    <s v="Giant Bicycles"/>
    <s v="Standard"/>
    <s v="medium"/>
    <s v="large"/>
    <n v="569.55999999999995"/>
    <n v="528.42999999999995"/>
    <d v="1991-05-06T00:00:00"/>
    <n v="41.129999999999995"/>
    <s v="Female"/>
    <n v="70"/>
    <d v="1981-09-19T00:00:00"/>
    <n v="41.037567588787411"/>
    <n v="0"/>
    <s v="Financial Services"/>
    <s v="High Net Worth"/>
    <s v="N"/>
    <s v="Yes"/>
    <n v="4"/>
    <m/>
  </r>
  <r>
    <n v="6628"/>
    <n v="11"/>
    <x v="1245"/>
    <m/>
    <d v="2017-10-24T00:00:00"/>
    <m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</r>
  <r>
    <n v="18741"/>
    <n v="60"/>
    <x v="1246"/>
    <n v="38"/>
    <d v="2017-11-22T00:00:00"/>
    <b v="0"/>
    <s v="Approved"/>
    <s v="Giant Bicycles"/>
    <s v="Standard"/>
    <s v="high"/>
    <s v="small"/>
    <n v="1977.36"/>
    <n v="1759.85"/>
    <d v="2011-08-24T00:00:00"/>
    <n v="217.51"/>
    <s v="Male"/>
    <n v="95"/>
    <d v="1998-05-07T00:00:00"/>
    <n v="24.396471698693563"/>
    <s v="Desktop Support Technician"/>
    <s v="Telecommunications"/>
    <s v="Mass Customer"/>
    <s v="N"/>
    <s v="No"/>
    <n v="2"/>
    <m/>
  </r>
  <r>
    <n v="15777"/>
    <n v="53"/>
    <x v="1246"/>
    <n v="43"/>
    <d v="2017-11-17T00:00:00"/>
    <b v="0"/>
    <s v="Approved"/>
    <s v="OHM Cycles"/>
    <s v="Standard"/>
    <s v="medium"/>
    <s v="medium"/>
    <n v="795.34"/>
    <n v="101.58"/>
    <d v="1997-02-09T00:00:00"/>
    <n v="693.76"/>
    <s v="Male"/>
    <n v="95"/>
    <d v="1998-05-07T00:00:00"/>
    <n v="24.396471698693563"/>
    <s v="Desktop Support Technician"/>
    <s v="Telecommunications"/>
    <s v="Mass Customer"/>
    <s v="N"/>
    <s v="No"/>
    <n v="2"/>
    <m/>
  </r>
  <r>
    <n v="16004"/>
    <n v="38"/>
    <x v="1246"/>
    <n v="72"/>
    <d v="2017-10-19T00:00:00"/>
    <b v="1"/>
    <s v="Approved"/>
    <s v="Solex"/>
    <s v="Standard"/>
    <s v="medium"/>
    <s v="medium"/>
    <n v="1577.53"/>
    <n v="826.51"/>
    <d v="2011-03-16T00:00:00"/>
    <n v="751.02"/>
    <s v="Male"/>
    <n v="95"/>
    <d v="1998-05-07T00:00:00"/>
    <n v="24.396471698693563"/>
    <s v="Desktop Support Technician"/>
    <s v="Telecommunications"/>
    <s v="Mass Customer"/>
    <s v="N"/>
    <s v="No"/>
    <n v="2"/>
    <m/>
  </r>
  <r>
    <n v="11291"/>
    <n v="62"/>
    <x v="1246"/>
    <n v="173"/>
    <d v="2017-07-10T00:00:00"/>
    <b v="0"/>
    <s v="Approved"/>
    <s v="Solex"/>
    <s v="Standard"/>
    <s v="medium"/>
    <s v="medium"/>
    <n v="478.16"/>
    <n v="298.72000000000003"/>
    <d v="1993-06-23T00:00:00"/>
    <n v="179.44"/>
    <s v="Male"/>
    <n v="95"/>
    <d v="1998-05-07T00:00:00"/>
    <n v="24.396471698693563"/>
    <s v="Desktop Support Technician"/>
    <s v="Telecommunications"/>
    <s v="Mass Customer"/>
    <s v="N"/>
    <s v="No"/>
    <n v="2"/>
    <m/>
  </r>
  <r>
    <n v="19135"/>
    <n v="51"/>
    <x v="1247"/>
    <n v="4"/>
    <d v="2017-12-26T00:00:00"/>
    <b v="0"/>
    <s v="Approved"/>
    <s v="OHM Cycles"/>
    <s v="Standard"/>
    <s v="high"/>
    <s v="medium"/>
    <n v="2005.66"/>
    <n v="1203.4000000000001"/>
    <d v="1993-07-20T00:00:00"/>
    <n v="802.26"/>
    <s v="Male"/>
    <n v="64"/>
    <d v="1955-03-06T00:00:00"/>
    <n v="67.596471698376448"/>
    <s v="Office Assistant IV"/>
    <s v="Health"/>
    <s v="Mass Customer"/>
    <s v="N"/>
    <s v="Yes"/>
    <n v="6"/>
    <m/>
  </r>
  <r>
    <n v="15660"/>
    <n v="40"/>
    <x v="1247"/>
    <n v="41"/>
    <d v="2017-11-19T00:00:00"/>
    <b v="0"/>
    <s v="Approved"/>
    <s v="OHM Cycles"/>
    <s v="Standard"/>
    <s v="high"/>
    <s v="medium"/>
    <n v="1458.17"/>
    <n v="874.9"/>
    <d v="2007-12-11T00:00:00"/>
    <n v="583.2700000000001"/>
    <s v="Male"/>
    <n v="64"/>
    <d v="1955-03-06T00:00:00"/>
    <n v="67.596471698376448"/>
    <s v="Office Assistant IV"/>
    <s v="Health"/>
    <s v="Mass Customer"/>
    <s v="N"/>
    <s v="Yes"/>
    <n v="6"/>
    <m/>
  </r>
  <r>
    <n v="4251"/>
    <n v="50"/>
    <x v="1247"/>
    <n v="204"/>
    <d v="2017-06-09T00:00:00"/>
    <b v="0"/>
    <s v="Approved"/>
    <s v="WeareA2B"/>
    <s v="Standard"/>
    <s v="medium"/>
    <s v="small"/>
    <n v="175.89"/>
    <n v="131.91999999999999"/>
    <d v="1997-10-04T00:00:00"/>
    <n v="43.97"/>
    <s v="Male"/>
    <n v="64"/>
    <d v="1955-03-06T00:00:00"/>
    <n v="67.596471698376448"/>
    <s v="Office Assistant IV"/>
    <s v="Health"/>
    <s v="Mass Customer"/>
    <s v="N"/>
    <s v="Yes"/>
    <n v="6"/>
    <m/>
  </r>
  <r>
    <n v="14264"/>
    <n v="44"/>
    <x v="1247"/>
    <n v="330"/>
    <d v="2017-02-03T00:00:00"/>
    <b v="0"/>
    <s v="Approved"/>
    <s v="WeareA2B"/>
    <s v="Standard"/>
    <s v="medium"/>
    <s v="medium"/>
    <n v="1769.64"/>
    <n v="108.76"/>
    <d v="2006-10-01T00:00:00"/>
    <n v="1660.88"/>
    <s v="Male"/>
    <n v="64"/>
    <d v="1955-03-06T00:00:00"/>
    <n v="67.596471698376448"/>
    <s v="Office Assistant IV"/>
    <s v="Health"/>
    <s v="Mass Customer"/>
    <s v="N"/>
    <s v="Yes"/>
    <n v="6"/>
    <m/>
  </r>
  <r>
    <n v="12528"/>
    <n v="8"/>
    <x v="1247"/>
    <n v="359"/>
    <d v="2017-01-05T00:00:00"/>
    <b v="0"/>
    <s v="Approved"/>
    <s v="Solex"/>
    <s v="Road"/>
    <s v="medium"/>
    <s v="small"/>
    <n v="1703.52"/>
    <n v="1516.13"/>
    <d v="2004-08-17T00:00:00"/>
    <n v="187.38999999999987"/>
    <s v="Male"/>
    <n v="64"/>
    <d v="1955-03-06T00:00:00"/>
    <n v="67.596471698376448"/>
    <s v="Office Assistant IV"/>
    <s v="Health"/>
    <s v="Mass Customer"/>
    <s v="N"/>
    <s v="Yes"/>
    <n v="6"/>
    <m/>
  </r>
  <r>
    <n v="4285"/>
    <n v="0"/>
    <x v="1248"/>
    <n v="17"/>
    <d v="2017-12-13T00:00:00"/>
    <b v="1"/>
    <s v="Approved"/>
    <s v="OHM Cycles"/>
    <s v="Standard"/>
    <s v="medium"/>
    <s v="medium"/>
    <n v="183.86"/>
    <n v="137.9"/>
    <d v="2012-05-18T00:00:00"/>
    <n v="45.960000000000008"/>
    <s v="Male"/>
    <n v="73"/>
    <d v="1996-12-12T00:00:00"/>
    <n v="25.796471698693566"/>
    <s v="Environmental Specialist"/>
    <s v="Health"/>
    <s v="High Net Worth"/>
    <s v="N"/>
    <s v="Yes"/>
    <n v="5"/>
    <m/>
  </r>
  <r>
    <n v="16525"/>
    <n v="38"/>
    <x v="1248"/>
    <n v="59"/>
    <d v="2017-11-01T00:00:00"/>
    <b v="1"/>
    <s v="Approved"/>
    <s v="Trek Bicycles"/>
    <s v="Standard"/>
    <s v="medium"/>
    <s v="large"/>
    <n v="2091.4699999999998"/>
    <n v="388.92"/>
    <d v="2011-08-29T00:00:00"/>
    <n v="1702.5499999999997"/>
    <s v="Male"/>
    <n v="73"/>
    <d v="1996-12-12T00:00:00"/>
    <n v="25.796471698693566"/>
    <s v="Environmental Specialist"/>
    <s v="Health"/>
    <s v="High Net Worth"/>
    <s v="N"/>
    <s v="Yes"/>
    <n v="5"/>
    <m/>
  </r>
  <r>
    <n v="4270"/>
    <n v="0"/>
    <x v="1248"/>
    <n v="78"/>
    <d v="2017-10-13T00:00:00"/>
    <b v="1"/>
    <s v="Approved"/>
    <s v="Trek Bicycles"/>
    <s v="Standard"/>
    <s v="high"/>
    <s v="medium"/>
    <n v="495.72"/>
    <n v="297.43"/>
    <d v="2015-04-11T00:00:00"/>
    <n v="198.29000000000002"/>
    <s v="Male"/>
    <n v="73"/>
    <d v="1996-12-12T00:00:00"/>
    <n v="25.796471698693566"/>
    <s v="Environmental Specialist"/>
    <s v="Health"/>
    <s v="High Net Worth"/>
    <s v="N"/>
    <s v="Yes"/>
    <n v="5"/>
    <m/>
  </r>
  <r>
    <n v="13680"/>
    <n v="21"/>
    <x v="1248"/>
    <n v="94"/>
    <d v="2017-09-27T00:00:00"/>
    <b v="0"/>
    <s v="Approved"/>
    <s v="WeareA2B"/>
    <s v="Touring"/>
    <s v="medium"/>
    <s v="medium"/>
    <n v="1466.68"/>
    <n v="363.25"/>
    <d v="2016-07-09T00:00:00"/>
    <n v="1103.43"/>
    <s v="Male"/>
    <n v="73"/>
    <d v="1996-12-12T00:00:00"/>
    <n v="25.796471698693566"/>
    <s v="Environmental Specialist"/>
    <s v="Health"/>
    <s v="High Net Worth"/>
    <s v="N"/>
    <s v="Yes"/>
    <n v="5"/>
    <m/>
  </r>
  <r>
    <n v="20000"/>
    <n v="11"/>
    <x v="1248"/>
    <n v="99"/>
    <d v="2017-09-22T00:00:00"/>
    <b v="1"/>
    <s v="Approved"/>
    <s v="Trek Bicycles"/>
    <s v="Standard"/>
    <s v="medium"/>
    <s v="small"/>
    <n v="1775.81"/>
    <n v="1580.47"/>
    <d v="1999-06-23T00:00:00"/>
    <n v="195.33999999999992"/>
    <s v="Male"/>
    <n v="73"/>
    <d v="1996-12-12T00:00:00"/>
    <n v="25.796471698693566"/>
    <s v="Environmental Specialist"/>
    <s v="Health"/>
    <s v="High Net Worth"/>
    <s v="N"/>
    <s v="Yes"/>
    <n v="5"/>
    <m/>
  </r>
  <r>
    <n v="2776"/>
    <n v="21"/>
    <x v="1248"/>
    <n v="107"/>
    <d v="2017-09-14T00:00:00"/>
    <b v="1"/>
    <s v="Approved"/>
    <s v="WeareA2B"/>
    <s v="Touring"/>
    <s v="medium"/>
    <s v="medium"/>
    <n v="1466.68"/>
    <n v="363.25"/>
    <d v="2005-12-07T00:00:00"/>
    <n v="1103.43"/>
    <s v="Male"/>
    <n v="73"/>
    <d v="1996-12-12T00:00:00"/>
    <n v="25.796471698693566"/>
    <s v="Environmental Specialist"/>
    <s v="Health"/>
    <s v="High Net Worth"/>
    <s v="N"/>
    <s v="Yes"/>
    <n v="5"/>
    <m/>
  </r>
  <r>
    <n v="6644"/>
    <n v="0"/>
    <x v="1249"/>
    <m/>
    <d v="2017-02-22T00:00:00"/>
    <b v="1"/>
    <s v="Approved"/>
    <m/>
    <m/>
    <m/>
    <m/>
    <n v="1776.08"/>
    <m/>
    <m/>
    <m/>
    <m/>
    <m/>
    <m/>
    <m/>
    <m/>
    <m/>
    <m/>
    <m/>
    <m/>
    <m/>
    <m/>
  </r>
  <r>
    <n v="6060"/>
    <n v="10"/>
    <x v="1248"/>
    <n v="279"/>
    <d v="2017-03-26T00:00:00"/>
    <b v="0"/>
    <s v="Approved"/>
    <s v="Solex"/>
    <s v="Standard"/>
    <s v="medium"/>
    <s v="medium"/>
    <n v="1945.43"/>
    <n v="333.18"/>
    <d v="2003-09-09T00:00:00"/>
    <n v="1612.25"/>
    <s v="Male"/>
    <n v="73"/>
    <d v="1996-12-12T00:00:00"/>
    <n v="25.796471698693566"/>
    <s v="Environmental Specialist"/>
    <s v="Health"/>
    <s v="High Net Worth"/>
    <s v="N"/>
    <s v="Yes"/>
    <n v="5"/>
    <m/>
  </r>
  <r>
    <n v="2520"/>
    <n v="18"/>
    <x v="1250"/>
    <n v="13"/>
    <d v="2017-12-17T00:00:00"/>
    <b v="0"/>
    <s v="Approved"/>
    <s v="Solex"/>
    <s v="Standard"/>
    <s v="medium"/>
    <s v="medium"/>
    <n v="575.27"/>
    <n v="431.45"/>
    <d v="1996-04-05T00:00:00"/>
    <n v="143.82"/>
    <s v="Female"/>
    <n v="80"/>
    <d v="1965-09-26T00:00:00"/>
    <n v="57.029348410705218"/>
    <n v="0"/>
    <s v="Property"/>
    <s v="Mass Customer"/>
    <s v="N"/>
    <s v="Yes"/>
    <n v="14"/>
    <m/>
  </r>
  <r>
    <n v="12120"/>
    <n v="65"/>
    <x v="1250"/>
    <n v="65"/>
    <d v="2017-10-26T00:00:00"/>
    <b v="1"/>
    <s v="Approved"/>
    <s v="WeareA2B"/>
    <s v="Standard"/>
    <s v="medium"/>
    <s v="medium"/>
    <n v="1807.45"/>
    <n v="778.69"/>
    <d v="1992-10-02T00:00:00"/>
    <n v="1028.76"/>
    <s v="Female"/>
    <n v="80"/>
    <d v="1965-09-26T00:00:00"/>
    <n v="57.029348410705218"/>
    <n v="0"/>
    <s v="Property"/>
    <s v="Mass Customer"/>
    <s v="N"/>
    <s v="Yes"/>
    <n v="14"/>
    <m/>
  </r>
  <r>
    <n v="9880"/>
    <n v="29"/>
    <x v="1251"/>
    <n v="73"/>
    <d v="2017-10-18T00:00:00"/>
    <b v="0"/>
    <s v="Approved"/>
    <s v="WeareA2B"/>
    <s v="Standard"/>
    <s v="medium"/>
    <s v="medium"/>
    <n v="1065.03"/>
    <n v="230.09"/>
    <d v="2000-11-03T00:00:00"/>
    <n v="834.93999999999994"/>
    <s v="Male"/>
    <n v="88"/>
    <d v="1992-08-31T00:00:00"/>
    <n v="30.08140320554288"/>
    <s v="Assistant Professor"/>
    <s v="Financial Services"/>
    <s v="High Net Worth"/>
    <s v="N"/>
    <s v="No"/>
    <n v="8"/>
    <m/>
  </r>
  <r>
    <n v="13833"/>
    <n v="18"/>
    <x v="1251"/>
    <n v="312"/>
    <d v="2017-02-21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88"/>
    <d v="1992-08-31T00:00:00"/>
    <n v="30.08140320554288"/>
    <s v="Assistant Professor"/>
    <s v="Financial Services"/>
    <s v="High Net Worth"/>
    <s v="N"/>
    <s v="No"/>
    <n v="8"/>
    <m/>
  </r>
  <r>
    <n v="791"/>
    <n v="64"/>
    <x v="1252"/>
    <n v="165"/>
    <d v="2017-07-18T00:00:00"/>
    <b v="0"/>
    <s v="Approved"/>
    <s v="Giant Bicycles"/>
    <s v="Standard"/>
    <s v="high"/>
    <s v="small"/>
    <n v="1977.36"/>
    <n v="1759.85"/>
    <d v="2015-06-17T00:00:00"/>
    <n v="217.51"/>
    <s v="Male"/>
    <n v="71"/>
    <d v="1968-07-09T00:00:00"/>
    <n v="54.243047040842207"/>
    <s v="Health Coach II"/>
    <s v="Entertainment"/>
    <s v="High Net Worth"/>
    <s v="N"/>
    <s v="Yes"/>
    <n v="9"/>
    <m/>
  </r>
  <r>
    <n v="1122"/>
    <n v="0"/>
    <x v="1252"/>
    <n v="202"/>
    <d v="2017-06-11T00:00:00"/>
    <b v="0"/>
    <s v="Approved"/>
    <s v="Solex"/>
    <s v="Standard"/>
    <s v="medium"/>
    <s v="medium"/>
    <n v="71.489999999999995"/>
    <n v="53.62"/>
    <d v="2014-03-03T00:00:00"/>
    <n v="17.869999999999997"/>
    <s v="Male"/>
    <n v="71"/>
    <d v="1968-07-09T00:00:00"/>
    <n v="54.243047040842207"/>
    <s v="Health Coach II"/>
    <s v="Entertainment"/>
    <s v="High Net Worth"/>
    <s v="N"/>
    <s v="Yes"/>
    <n v="9"/>
    <m/>
  </r>
  <r>
    <n v="5797"/>
    <n v="36"/>
    <x v="1252"/>
    <n v="244"/>
    <d v="2017-04-30T00:00:00"/>
    <b v="0"/>
    <s v="Approved"/>
    <s v="Solex"/>
    <s v="Standard"/>
    <s v="low"/>
    <s v="medium"/>
    <n v="1289.8499999999999"/>
    <n v="74.510000000000005"/>
    <d v="2006-10-01T00:00:00"/>
    <n v="1215.3399999999999"/>
    <s v="Male"/>
    <n v="71"/>
    <d v="1968-07-09T00:00:00"/>
    <n v="54.243047040842207"/>
    <s v="Health Coach II"/>
    <s v="Entertainment"/>
    <s v="High Net Worth"/>
    <s v="N"/>
    <s v="Yes"/>
    <n v="9"/>
    <m/>
  </r>
  <r>
    <n v="2774"/>
    <n v="14"/>
    <x v="1252"/>
    <n v="247"/>
    <d v="2017-04-27T00:00:00"/>
    <b v="0"/>
    <s v="Approved"/>
    <s v="Solex"/>
    <s v="Standard"/>
    <s v="high"/>
    <s v="large"/>
    <n v="1842.92"/>
    <n v="1105.75"/>
    <d v="2006-05-22T00:00:00"/>
    <n v="737.17000000000007"/>
    <s v="Male"/>
    <n v="71"/>
    <d v="1968-07-09T00:00:00"/>
    <n v="54.243047040842207"/>
    <s v="Health Coach II"/>
    <s v="Entertainment"/>
    <s v="High Net Worth"/>
    <s v="N"/>
    <s v="Yes"/>
    <n v="9"/>
    <m/>
  </r>
  <r>
    <n v="12380"/>
    <n v="54"/>
    <x v="1252"/>
    <n v="352"/>
    <d v="2017-01-12T00:00:00"/>
    <b v="1"/>
    <s v="Approved"/>
    <s v="WeareA2B"/>
    <s v="Standard"/>
    <s v="medium"/>
    <s v="medium"/>
    <n v="1807.45"/>
    <n v="778.69"/>
    <d v="1992-10-02T00:00:00"/>
    <n v="1028.76"/>
    <s v="Male"/>
    <n v="71"/>
    <d v="1968-07-09T00:00:00"/>
    <n v="54.243047040842207"/>
    <s v="Health Coach II"/>
    <s v="Entertainment"/>
    <s v="High Net Worth"/>
    <s v="N"/>
    <s v="Yes"/>
    <n v="9"/>
    <m/>
  </r>
  <r>
    <n v="4364"/>
    <n v="52"/>
    <x v="1252"/>
    <n v="354"/>
    <d v="2017-01-10T00:00:00"/>
    <b v="0"/>
    <s v="Approved"/>
    <s v="Solex"/>
    <s v="Road"/>
    <s v="medium"/>
    <s v="large"/>
    <n v="1777.8"/>
    <n v="820.78"/>
    <d v="1991-08-05T00:00:00"/>
    <n v="957.02"/>
    <s v="Male"/>
    <n v="71"/>
    <d v="1968-07-09T00:00:00"/>
    <n v="54.243047040842207"/>
    <s v="Health Coach II"/>
    <s v="Entertainment"/>
    <s v="High Net Worth"/>
    <s v="N"/>
    <s v="Yes"/>
    <n v="9"/>
    <m/>
  </r>
  <r>
    <n v="3727"/>
    <n v="0"/>
    <x v="1253"/>
    <n v="8"/>
    <d v="2017-12-22T00:00:00"/>
    <b v="0"/>
    <s v="Approved"/>
    <s v="Solex"/>
    <s v="Standard"/>
    <s v="medium"/>
    <s v="large"/>
    <n v="202.62"/>
    <n v="151.96"/>
    <d v="2016-03-29T00:00:00"/>
    <n v="50.66"/>
    <s v="Male"/>
    <n v="60"/>
    <d v="1987-09-28T00:00:00"/>
    <n v="35.010170328830547"/>
    <s v="Statistician IV"/>
    <s v="Financial Services"/>
    <s v="High Net Worth"/>
    <s v="N"/>
    <s v="No"/>
    <n v="5"/>
    <m/>
  </r>
  <r>
    <n v="6818"/>
    <n v="93"/>
    <x v="1253"/>
    <n v="250"/>
    <d v="2017-04-24T00:00:00"/>
    <b v="0"/>
    <s v="Approved"/>
    <s v="OHM Cycles"/>
    <s v="Standard"/>
    <s v="high"/>
    <s v="medium"/>
    <n v="1458.17"/>
    <n v="874.9"/>
    <d v="2006-02-02T00:00:00"/>
    <n v="583.2700000000001"/>
    <s v="Male"/>
    <n v="60"/>
    <d v="1987-09-28T00:00:00"/>
    <n v="35.010170328830547"/>
    <s v="Statistician IV"/>
    <s v="Financial Services"/>
    <s v="High Net Worth"/>
    <s v="N"/>
    <s v="No"/>
    <n v="5"/>
    <m/>
  </r>
  <r>
    <n v="3068"/>
    <n v="12"/>
    <x v="1253"/>
    <n v="350"/>
    <d v="2017-01-14T00:00:00"/>
    <b v="1"/>
    <s v="Approved"/>
    <s v="Giant Bicycles"/>
    <s v="Standard"/>
    <s v="medium"/>
    <s v="large"/>
    <n v="1765.3"/>
    <n v="709.48"/>
    <d v="2004-07-25T00:00:00"/>
    <n v="1055.82"/>
    <s v="Male"/>
    <n v="60"/>
    <d v="1987-09-28T00:00:00"/>
    <n v="35.010170328830547"/>
    <s v="Statistician IV"/>
    <s v="Financial Services"/>
    <s v="High Net Worth"/>
    <s v="N"/>
    <s v="No"/>
    <n v="5"/>
    <m/>
  </r>
  <r>
    <n v="14381"/>
    <n v="48"/>
    <x v="1254"/>
    <n v="188"/>
    <d v="2017-06-25T00:00:00"/>
    <b v="1"/>
    <s v="Approved"/>
    <s v="WeareA2B"/>
    <s v="Standard"/>
    <s v="medium"/>
    <s v="medium"/>
    <n v="1762.96"/>
    <n v="950.52"/>
    <d v="2012-06-04T00:00:00"/>
    <n v="812.44"/>
    <s v="Female"/>
    <n v="29"/>
    <d v="1967-09-30T00:00:00"/>
    <n v="55.018389506595632"/>
    <s v="Developer III"/>
    <s v="n/a"/>
    <s v="Affluent Customer"/>
    <s v="N"/>
    <s v="Yes"/>
    <n v="14"/>
    <m/>
  </r>
  <r>
    <n v="2014"/>
    <n v="20"/>
    <x v="1254"/>
    <n v="239"/>
    <d v="2017-05-05T00:00:00"/>
    <b v="0"/>
    <s v="Approved"/>
    <s v="Trek Bicycles"/>
    <s v="Standard"/>
    <s v="medium"/>
    <s v="small"/>
    <n v="1775.81"/>
    <n v="1580.47"/>
    <d v="2011-05-07T00:00:00"/>
    <n v="195.33999999999992"/>
    <s v="Female"/>
    <n v="29"/>
    <d v="1967-09-30T00:00:00"/>
    <n v="55.018389506595632"/>
    <s v="Developer III"/>
    <s v="n/a"/>
    <s v="Affluent Customer"/>
    <s v="N"/>
    <s v="Yes"/>
    <n v="14"/>
    <m/>
  </r>
  <r>
    <n v="13135"/>
    <n v="55"/>
    <x v="1254"/>
    <n v="265"/>
    <d v="2017-04-09T00:00:00"/>
    <b v="0"/>
    <s v="Approved"/>
    <s v="Trek Bicycles"/>
    <s v="Road"/>
    <s v="medium"/>
    <s v="large"/>
    <n v="1894.19"/>
    <n v="598.76"/>
    <d v="2015-10-18T00:00:00"/>
    <n v="1295.43"/>
    <s v="Female"/>
    <n v="29"/>
    <d v="1967-09-30T00:00:00"/>
    <n v="55.018389506595632"/>
    <s v="Developer III"/>
    <s v="n/a"/>
    <s v="Affluent Customer"/>
    <s v="N"/>
    <s v="Yes"/>
    <n v="14"/>
    <m/>
  </r>
  <r>
    <n v="10547"/>
    <n v="72"/>
    <x v="1254"/>
    <n v="343"/>
    <d v="2017-01-21T00:00:00"/>
    <b v="1"/>
    <s v="Approved"/>
    <s v="Norco Bicycles"/>
    <s v="Standard"/>
    <s v="medium"/>
    <s v="medium"/>
    <n v="360.4"/>
    <n v="270.3"/>
    <d v="2003-09-09T00:00:00"/>
    <n v="90.099999999999966"/>
    <s v="Female"/>
    <n v="29"/>
    <d v="1967-09-30T00:00:00"/>
    <n v="55.018389506595632"/>
    <s v="Developer III"/>
    <s v="n/a"/>
    <s v="Affluent Customer"/>
    <s v="N"/>
    <s v="Yes"/>
    <n v="14"/>
    <m/>
  </r>
  <r>
    <n v="12682"/>
    <n v="3"/>
    <x v="1255"/>
    <n v="103"/>
    <d v="2017-09-18T00:00:00"/>
    <b v="1"/>
    <s v="Approved"/>
    <s v="Trek Bicycles"/>
    <s v="Standard"/>
    <s v="medium"/>
    <s v="large"/>
    <n v="2091.4699999999998"/>
    <n v="388.92"/>
    <d v="2011-01-10T00:00:00"/>
    <n v="1702.5499999999997"/>
    <s v="Female"/>
    <n v="64"/>
    <d v="1975-09-26T00:00:00"/>
    <n v="47.02386895896754"/>
    <s v="Information Systems Manager"/>
    <s v="Financial Services"/>
    <s v="Mass Customer"/>
    <s v="N"/>
    <s v="Yes"/>
    <n v="13"/>
    <m/>
  </r>
  <r>
    <n v="17888"/>
    <n v="5"/>
    <x v="1255"/>
    <n v="148"/>
    <d v="2017-08-04T00:00:00"/>
    <b v="0"/>
    <s v="Approved"/>
    <s v="Trek Bicycles"/>
    <s v="Mountain"/>
    <s v="low"/>
    <s v="medium"/>
    <n v="574.64"/>
    <n v="459.71"/>
    <d v="1998-12-16T00:00:00"/>
    <n v="114.93"/>
    <s v="Female"/>
    <n v="64"/>
    <d v="1975-09-26T00:00:00"/>
    <n v="47.02386895896754"/>
    <s v="Information Systems Manager"/>
    <s v="Financial Services"/>
    <s v="Mass Customer"/>
    <s v="N"/>
    <s v="Yes"/>
    <n v="13"/>
    <m/>
  </r>
  <r>
    <n v="6905"/>
    <n v="57"/>
    <x v="1255"/>
    <n v="161"/>
    <d v="2017-07-22T00:00:00"/>
    <b v="1"/>
    <s v="Approved"/>
    <s v="WeareA2B"/>
    <s v="Touring"/>
    <s v="medium"/>
    <s v="large"/>
    <n v="1890.39"/>
    <n v="260.14"/>
    <d v="2011-05-07T00:00:00"/>
    <n v="1630.25"/>
    <s v="Female"/>
    <n v="64"/>
    <d v="1975-09-26T00:00:00"/>
    <n v="47.02386895896754"/>
    <s v="Information Systems Manager"/>
    <s v="Financial Services"/>
    <s v="Mass Customer"/>
    <s v="N"/>
    <s v="Yes"/>
    <n v="13"/>
    <m/>
  </r>
  <r>
    <n v="5196"/>
    <n v="57"/>
    <x v="1255"/>
    <n v="255"/>
    <d v="2017-04-19T00:00:00"/>
    <b v="1"/>
    <s v="Approved"/>
    <s v="WeareA2B"/>
    <s v="Touring"/>
    <s v="medium"/>
    <s v="large"/>
    <n v="1890.39"/>
    <n v="260.14"/>
    <d v="1993-07-15T00:00:00"/>
    <n v="1630.25"/>
    <s v="Female"/>
    <n v="64"/>
    <d v="1975-09-26T00:00:00"/>
    <n v="47.02386895896754"/>
    <s v="Information Systems Manager"/>
    <s v="Financial Services"/>
    <s v="Mass Customer"/>
    <s v="N"/>
    <s v="Yes"/>
    <n v="13"/>
    <m/>
  </r>
  <r>
    <n v="16112"/>
    <n v="26"/>
    <x v="1255"/>
    <n v="330"/>
    <d v="2017-02-03T00:00:00"/>
    <b v="1"/>
    <s v="Approved"/>
    <s v="WeareA2B"/>
    <s v="Standard"/>
    <s v="medium"/>
    <s v="medium"/>
    <n v="1992.93"/>
    <n v="762.63"/>
    <d v="2004-07-25T00:00:00"/>
    <n v="1230.3000000000002"/>
    <s v="Female"/>
    <n v="64"/>
    <d v="1975-09-26T00:00:00"/>
    <n v="47.02386895896754"/>
    <s v="Information Systems Manager"/>
    <s v="Financial Services"/>
    <s v="Mass Customer"/>
    <s v="N"/>
    <s v="Yes"/>
    <n v="13"/>
    <m/>
  </r>
  <r>
    <n v="2530"/>
    <n v="56"/>
    <x v="1256"/>
    <n v="75"/>
    <d v="2017-10-16T00:00:00"/>
    <b v="0"/>
    <s v="Approved"/>
    <s v="Norco Bicycles"/>
    <s v="Mountain"/>
    <s v="low"/>
    <s v="small"/>
    <n v="688.63"/>
    <n v="612.88"/>
    <d v="2011-05-07T00:00:00"/>
    <n v="75.75"/>
    <s v="Female"/>
    <n v="27"/>
    <d v="1965-04-06T00:00:00"/>
    <n v="57.503321013444946"/>
    <s v="VP Product Management"/>
    <s v="Argiculture"/>
    <s v="High Net Worth"/>
    <s v="N"/>
    <s v="Yes"/>
    <n v="19"/>
    <m/>
  </r>
  <r>
    <n v="13799"/>
    <n v="25"/>
    <x v="1256"/>
    <n v="98"/>
    <d v="2017-09-23T00:00:00"/>
    <b v="1"/>
    <s v="Approved"/>
    <s v="OHM Cycles"/>
    <s v="Standard"/>
    <s v="high"/>
    <s v="medium"/>
    <n v="2005.66"/>
    <n v="1203.4000000000001"/>
    <d v="1993-07-20T00:00:00"/>
    <n v="802.26"/>
    <s v="Female"/>
    <n v="27"/>
    <d v="1965-04-06T00:00:00"/>
    <n v="57.503321013444946"/>
    <s v="VP Product Management"/>
    <s v="Argiculture"/>
    <s v="High Net Worth"/>
    <s v="N"/>
    <s v="Yes"/>
    <n v="19"/>
    <m/>
  </r>
  <r>
    <n v="11178"/>
    <n v="29"/>
    <x v="1256"/>
    <n v="176"/>
    <d v="2017-07-07T00:00:00"/>
    <b v="1"/>
    <s v="Approved"/>
    <s v="WeareA2B"/>
    <s v="Standard"/>
    <s v="medium"/>
    <s v="medium"/>
    <n v="1065.03"/>
    <n v="230.09"/>
    <d v="2004-01-16T00:00:00"/>
    <n v="834.93999999999994"/>
    <s v="Female"/>
    <n v="27"/>
    <d v="1965-04-06T00:00:00"/>
    <n v="57.503321013444946"/>
    <s v="VP Product Management"/>
    <s v="Argiculture"/>
    <s v="High Net Worth"/>
    <s v="N"/>
    <s v="Yes"/>
    <n v="19"/>
    <m/>
  </r>
  <r>
    <n v="3501"/>
    <n v="77"/>
    <x v="1256"/>
    <n v="323"/>
    <d v="2017-02-10T00:00:00"/>
    <b v="0"/>
    <s v="Approved"/>
    <s v="WeareA2B"/>
    <s v="Standard"/>
    <s v="medium"/>
    <s v="medium"/>
    <n v="1769.64"/>
    <n v="108.76"/>
    <d v="2006-10-01T00:00:00"/>
    <n v="1660.88"/>
    <s v="Female"/>
    <n v="27"/>
    <d v="1965-04-06T00:00:00"/>
    <n v="57.503321013444946"/>
    <s v="VP Product Management"/>
    <s v="Argiculture"/>
    <s v="High Net Worth"/>
    <s v="N"/>
    <s v="Yes"/>
    <n v="19"/>
    <m/>
  </r>
  <r>
    <n v="15046"/>
    <n v="0"/>
    <x v="1256"/>
    <n v="359"/>
    <d v="2017-01-05T00:00:00"/>
    <b v="0"/>
    <s v="Approved"/>
    <s v="Trek Bicycles"/>
    <s v="Road"/>
    <s v="medium"/>
    <s v="medium"/>
    <n v="290.62"/>
    <n v="215.14"/>
    <d v="2015-08-02T00:00:00"/>
    <n v="75.480000000000018"/>
    <s v="Female"/>
    <n v="27"/>
    <d v="1965-04-06T00:00:00"/>
    <n v="57.503321013444946"/>
    <s v="VP Product Management"/>
    <s v="Argiculture"/>
    <s v="High Net Worth"/>
    <s v="N"/>
    <s v="Yes"/>
    <n v="19"/>
    <m/>
  </r>
  <r>
    <n v="12340"/>
    <n v="43"/>
    <x v="1257"/>
    <n v="24"/>
    <d v="2017-12-06T00:00:00"/>
    <b v="0"/>
    <s v="Approved"/>
    <s v="Solex"/>
    <s v="Standard"/>
    <s v="medium"/>
    <s v="medium"/>
    <n v="1151.96"/>
    <n v="649.49"/>
    <d v="1999-12-04T00:00:00"/>
    <n v="502.47"/>
    <s v="Male"/>
    <n v="47"/>
    <d v="1998-06-23T00:00:00"/>
    <n v="24.267704575405894"/>
    <s v="Business Systems Development Analyst"/>
    <s v="Financial Services"/>
    <s v="Mass Customer"/>
    <s v="N"/>
    <s v="Yes"/>
    <n v="3"/>
    <m/>
  </r>
  <r>
    <n v="18234"/>
    <n v="79"/>
    <x v="1257"/>
    <n v="138"/>
    <d v="2017-08-14T00:00:00"/>
    <b v="1"/>
    <s v="Approved"/>
    <s v="Norco Bicycles"/>
    <s v="Standard"/>
    <s v="medium"/>
    <s v="medium"/>
    <n v="1555.58"/>
    <n v="818.01"/>
    <d v="2004-08-07T00:00:00"/>
    <n v="737.56999999999994"/>
    <s v="Male"/>
    <n v="47"/>
    <d v="1998-06-23T00:00:00"/>
    <n v="24.267704575405894"/>
    <s v="Business Systems Development Analyst"/>
    <s v="Financial Services"/>
    <s v="Mass Customer"/>
    <s v="N"/>
    <s v="Yes"/>
    <n v="3"/>
    <m/>
  </r>
  <r>
    <n v="6675"/>
    <n v="0"/>
    <x v="1258"/>
    <m/>
    <d v="2017-09-08T00:00:00"/>
    <b v="0"/>
    <s v="Approved"/>
    <m/>
    <m/>
    <m/>
    <m/>
    <n v="752.36"/>
    <m/>
    <m/>
    <m/>
    <m/>
    <m/>
    <m/>
    <m/>
    <m/>
    <m/>
    <m/>
    <m/>
    <m/>
    <m/>
    <m/>
  </r>
  <r>
    <n v="12701"/>
    <n v="35"/>
    <x v="1257"/>
    <n v="159"/>
    <d v="2017-07-24T00:00:00"/>
    <b v="0"/>
    <s v="Approved"/>
    <s v="Trek Bicycles"/>
    <s v="Standard"/>
    <s v="low"/>
    <s v="medium"/>
    <n v="1057.51"/>
    <n v="154.4"/>
    <d v="2008-03-19T00:00:00"/>
    <n v="903.11"/>
    <s v="Male"/>
    <n v="47"/>
    <d v="1998-06-23T00:00:00"/>
    <n v="24.267704575405894"/>
    <s v="Business Systems Development Analyst"/>
    <s v="Financial Services"/>
    <s v="Mass Customer"/>
    <s v="N"/>
    <s v="Yes"/>
    <n v="3"/>
    <m/>
  </r>
  <r>
    <n v="6512"/>
    <n v="32"/>
    <x v="1257"/>
    <n v="200"/>
    <d v="2017-06-13T00:00:00"/>
    <b v="1"/>
    <s v="Approved"/>
    <s v="Giant Bicycles"/>
    <s v="Standard"/>
    <s v="medium"/>
    <s v="medium"/>
    <n v="642.70000000000005"/>
    <n v="211.37"/>
    <d v="2006-02-02T00:00:00"/>
    <n v="431.33000000000004"/>
    <s v="Male"/>
    <n v="47"/>
    <d v="1998-06-23T00:00:00"/>
    <n v="24.267704575405894"/>
    <s v="Business Systems Development Analyst"/>
    <s v="Financial Services"/>
    <s v="Mass Customer"/>
    <s v="N"/>
    <s v="Yes"/>
    <n v="3"/>
    <m/>
  </r>
  <r>
    <n v="18258"/>
    <n v="13"/>
    <x v="1257"/>
    <n v="275"/>
    <d v="2017-03-30T00:00:00"/>
    <b v="1"/>
    <s v="Approved"/>
    <s v="Solex"/>
    <s v="Standard"/>
    <s v="medium"/>
    <s v="medium"/>
    <n v="1163.8900000000001"/>
    <n v="589.27"/>
    <d v="2009-03-08T00:00:00"/>
    <n v="574.62000000000012"/>
    <s v="Male"/>
    <n v="47"/>
    <d v="1998-06-23T00:00:00"/>
    <n v="24.267704575405894"/>
    <s v="Business Systems Development Analyst"/>
    <s v="Financial Services"/>
    <s v="Mass Customer"/>
    <s v="N"/>
    <s v="Yes"/>
    <n v="3"/>
    <m/>
  </r>
  <r>
    <n v="5633"/>
    <n v="42"/>
    <x v="1257"/>
    <n v="294"/>
    <d v="2017-03-11T00:00:00"/>
    <b v="1"/>
    <s v="Approved"/>
    <s v="OHM Cycles"/>
    <s v="Road"/>
    <s v="medium"/>
    <s v="small"/>
    <n v="1810"/>
    <n v="1610.9"/>
    <d v="1993-04-12T00:00:00"/>
    <n v="199.09999999999991"/>
    <s v="Male"/>
    <n v="47"/>
    <d v="1998-06-23T00:00:00"/>
    <n v="24.267704575405894"/>
    <s v="Business Systems Development Analyst"/>
    <s v="Financial Services"/>
    <s v="Mass Customer"/>
    <s v="N"/>
    <s v="Yes"/>
    <n v="3"/>
    <m/>
  </r>
  <r>
    <n v="1868"/>
    <n v="81"/>
    <x v="1257"/>
    <n v="300"/>
    <d v="2017-03-05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47"/>
    <d v="1998-06-23T00:00:00"/>
    <n v="24.267704575405894"/>
    <s v="Business Systems Development Analyst"/>
    <s v="Financial Services"/>
    <s v="Mass Customer"/>
    <s v="N"/>
    <s v="Yes"/>
    <n v="3"/>
    <m/>
  </r>
  <r>
    <n v="16144"/>
    <n v="10"/>
    <x v="1257"/>
    <n v="310"/>
    <d v="2017-02-23T00:00:00"/>
    <b v="1"/>
    <s v="Approved"/>
    <s v="WeareA2B"/>
    <s v="Touring"/>
    <s v="medium"/>
    <s v="medium"/>
    <n v="1466.68"/>
    <n v="363.25"/>
    <d v="2013-03-12T00:00:00"/>
    <n v="1103.43"/>
    <s v="Male"/>
    <n v="47"/>
    <d v="1998-06-23T00:00:00"/>
    <n v="24.267704575405894"/>
    <s v="Business Systems Development Analyst"/>
    <s v="Financial Services"/>
    <s v="Mass Customer"/>
    <s v="N"/>
    <s v="Yes"/>
    <n v="3"/>
    <m/>
  </r>
  <r>
    <n v="9041"/>
    <n v="6"/>
    <x v="1259"/>
    <n v="17"/>
    <d v="2017-12-13T00:00:00"/>
    <b v="1"/>
    <s v="Approved"/>
    <s v="OHM Cycles"/>
    <s v="Standard"/>
    <s v="high"/>
    <s v="medium"/>
    <n v="227.88"/>
    <n v="136.72999999999999"/>
    <d v="2003-08-05T00:00:00"/>
    <n v="91.15"/>
    <s v="Female"/>
    <n v="53"/>
    <d v="1995-01-17T00:00:00"/>
    <n v="27.700581287417549"/>
    <s v="Desktop Support Technician"/>
    <s v="Health"/>
    <s v="Mass Customer"/>
    <s v="N"/>
    <s v="Yes"/>
    <n v="3"/>
    <m/>
  </r>
  <r>
    <n v="19056"/>
    <n v="58"/>
    <x v="1259"/>
    <n v="72"/>
    <d v="2017-10-19T00:00:00"/>
    <b v="0"/>
    <s v="Approved"/>
    <s v="OHM Cycles"/>
    <s v="Standard"/>
    <s v="medium"/>
    <s v="medium"/>
    <n v="912.52"/>
    <n v="141.4"/>
    <d v="1993-07-20T00:00:00"/>
    <n v="771.12"/>
    <s v="Female"/>
    <n v="53"/>
    <d v="1995-01-17T00:00:00"/>
    <n v="27.700581287417549"/>
    <s v="Desktop Support Technician"/>
    <s v="Health"/>
    <s v="Mass Customer"/>
    <s v="N"/>
    <s v="Yes"/>
    <n v="3"/>
    <m/>
  </r>
  <r>
    <n v="1886"/>
    <n v="72"/>
    <x v="1259"/>
    <n v="81"/>
    <d v="2017-10-10T00:00:00"/>
    <b v="0"/>
    <s v="Approved"/>
    <s v="Norco Bicycles"/>
    <s v="Standard"/>
    <s v="medium"/>
    <s v="medium"/>
    <n v="360.4"/>
    <n v="270.3"/>
    <d v="2000-05-22T00:00:00"/>
    <n v="90.099999999999966"/>
    <s v="Female"/>
    <n v="53"/>
    <d v="1995-01-17T00:00:00"/>
    <n v="27.700581287417549"/>
    <s v="Desktop Support Technician"/>
    <s v="Health"/>
    <s v="Mass Customer"/>
    <s v="N"/>
    <s v="Yes"/>
    <n v="3"/>
    <m/>
  </r>
  <r>
    <n v="3564"/>
    <n v="19"/>
    <x v="1259"/>
    <n v="180"/>
    <d v="2017-07-03T00:00:00"/>
    <b v="1"/>
    <s v="Approved"/>
    <s v="OHM Cycles"/>
    <s v="Road"/>
    <s v="high"/>
    <s v="large"/>
    <n v="12.01"/>
    <n v="7.21"/>
    <d v="1993-07-15T00:00:00"/>
    <n v="4.8"/>
    <s v="Female"/>
    <n v="53"/>
    <d v="1995-01-17T00:00:00"/>
    <n v="27.700581287417549"/>
    <s v="Desktop Support Technician"/>
    <s v="Health"/>
    <s v="Mass Customer"/>
    <s v="N"/>
    <s v="Yes"/>
    <n v="3"/>
    <m/>
  </r>
  <r>
    <n v="3366"/>
    <n v="37"/>
    <x v="1259"/>
    <n v="354"/>
    <d v="2017-01-10T00:00:00"/>
    <b v="0"/>
    <s v="Approved"/>
    <s v="OHM Cycles"/>
    <s v="Standard"/>
    <s v="low"/>
    <s v="medium"/>
    <n v="1793.43"/>
    <n v="248.82"/>
    <d v="1997-05-10T00:00:00"/>
    <n v="1544.6100000000001"/>
    <s v="Female"/>
    <n v="53"/>
    <d v="1995-01-17T00:00:00"/>
    <n v="27.700581287417549"/>
    <s v="Desktop Support Technician"/>
    <s v="Health"/>
    <s v="Mass Customer"/>
    <s v="N"/>
    <s v="Yes"/>
    <n v="3"/>
    <m/>
  </r>
  <r>
    <n v="6687"/>
    <n v="93"/>
    <x v="1021"/>
    <m/>
    <d v="2017-05-03T00:00:00"/>
    <m/>
    <s v="Approved"/>
    <s v="OHM Cycles"/>
    <s v="Standard"/>
    <s v="high"/>
    <s v="medium"/>
    <n v="1458.17"/>
    <n v="874.9"/>
    <n v="38750"/>
    <m/>
    <m/>
    <m/>
    <m/>
    <m/>
    <m/>
    <m/>
    <m/>
    <m/>
    <m/>
    <m/>
    <m/>
  </r>
  <r>
    <n v="8647"/>
    <n v="6"/>
    <x v="1260"/>
    <n v="131"/>
    <d v="2017-08-21T00:00:00"/>
    <b v="1"/>
    <s v="Approved"/>
    <s v="OHM Cycles"/>
    <s v="Standard"/>
    <s v="high"/>
    <s v="medium"/>
    <n v="227.88"/>
    <n v="136.72999999999999"/>
    <d v="2016-07-09T00:00:00"/>
    <n v="91.15"/>
    <s v="Male"/>
    <n v="26"/>
    <d v="1974-11-24T00:00:00"/>
    <n v="47.862225123351095"/>
    <s v="Research Nurse"/>
    <s v="Health"/>
    <s v="Mass Customer"/>
    <s v="N"/>
    <s v="Yes"/>
    <n v="20"/>
    <m/>
  </r>
  <r>
    <n v="11513"/>
    <n v="36"/>
    <x v="1260"/>
    <n v="135"/>
    <d v="2017-08-17T00:00:00"/>
    <b v="1"/>
    <s v="Approved"/>
    <s v="Solex"/>
    <s v="Standard"/>
    <s v="low"/>
    <s v="medium"/>
    <n v="945.04"/>
    <n v="507.58"/>
    <d v="2008-03-19T00:00:00"/>
    <n v="437.46"/>
    <s v="Male"/>
    <n v="26"/>
    <d v="1974-11-24T00:00:00"/>
    <n v="47.862225123351095"/>
    <s v="Research Nurse"/>
    <s v="Health"/>
    <s v="Mass Customer"/>
    <s v="N"/>
    <s v="Yes"/>
    <n v="20"/>
    <m/>
  </r>
  <r>
    <n v="10110"/>
    <n v="95"/>
    <x v="1260"/>
    <n v="290"/>
    <d v="2017-03-15T00:00:00"/>
    <b v="0"/>
    <s v="Approved"/>
    <s v="Giant Bicycles"/>
    <s v="Standard"/>
    <s v="medium"/>
    <s v="large"/>
    <n v="569.55999999999995"/>
    <n v="528.42999999999995"/>
    <d v="2016-03-29T00:00:00"/>
    <n v="41.129999999999995"/>
    <s v="Male"/>
    <n v="26"/>
    <d v="1974-11-24T00:00:00"/>
    <n v="47.862225123351095"/>
    <s v="Research Nurse"/>
    <s v="Health"/>
    <s v="Mass Customer"/>
    <s v="N"/>
    <s v="Yes"/>
    <n v="20"/>
    <m/>
  </r>
  <r>
    <n v="8937"/>
    <n v="62"/>
    <x v="1260"/>
    <n v="311"/>
    <d v="2017-02-22T00:00:00"/>
    <b v="1"/>
    <s v="Approved"/>
    <s v="Solex"/>
    <s v="Standard"/>
    <s v="medium"/>
    <s v="medium"/>
    <n v="478.16"/>
    <n v="298.72000000000003"/>
    <d v="1993-06-23T00:00:00"/>
    <n v="179.44"/>
    <s v="Male"/>
    <n v="26"/>
    <d v="1974-11-24T00:00:00"/>
    <n v="47.862225123351095"/>
    <s v="Research Nurse"/>
    <s v="Health"/>
    <s v="Mass Customer"/>
    <s v="N"/>
    <s v="Yes"/>
    <n v="20"/>
    <m/>
  </r>
  <r>
    <n v="2102"/>
    <n v="23"/>
    <x v="1260"/>
    <n v="319"/>
    <d v="2017-02-14T00:00:00"/>
    <b v="1"/>
    <s v="Approved"/>
    <s v="Norco Bicycles"/>
    <s v="Mountain"/>
    <s v="low"/>
    <s v="small"/>
    <n v="688.63"/>
    <n v="612.88"/>
    <d v="2011-05-07T00:00:00"/>
    <n v="75.75"/>
    <s v="Male"/>
    <n v="26"/>
    <d v="1974-11-24T00:00:00"/>
    <n v="47.862225123351095"/>
    <s v="Research Nurse"/>
    <s v="Health"/>
    <s v="Mass Customer"/>
    <s v="N"/>
    <s v="Yes"/>
    <n v="20"/>
    <m/>
  </r>
  <r>
    <n v="18284"/>
    <n v="49"/>
    <x v="1260"/>
    <n v="360"/>
    <d v="2017-01-04T00:00:00"/>
    <b v="0"/>
    <s v="Approved"/>
    <s v="Trek Bicycles"/>
    <s v="Road"/>
    <s v="medium"/>
    <s v="medium"/>
    <n v="533.51"/>
    <n v="400.13"/>
    <d v="2009-04-12T00:00:00"/>
    <n v="133.38"/>
    <s v="Male"/>
    <n v="26"/>
    <d v="1974-11-24T00:00:00"/>
    <n v="47.862225123351095"/>
    <s v="Research Nurse"/>
    <s v="Health"/>
    <s v="Mass Customer"/>
    <s v="N"/>
    <s v="Yes"/>
    <n v="20"/>
    <m/>
  </r>
  <r>
    <n v="18699"/>
    <n v="31"/>
    <x v="1261"/>
    <n v="29"/>
    <d v="2017-12-01T00:00:00"/>
    <b v="1"/>
    <s v="Approved"/>
    <s v="Giant Bicycles"/>
    <s v="Standard"/>
    <s v="medium"/>
    <s v="medium"/>
    <n v="230.91"/>
    <n v="173.18"/>
    <d v="1992-10-11T00:00:00"/>
    <n v="57.72999999999999"/>
    <s v="Female"/>
    <n v="73"/>
    <d v="1994-01-15T00:00:00"/>
    <n v="28.706060739472342"/>
    <s v="VP Marketing"/>
    <s v="Property"/>
    <s v="Mass Customer"/>
    <s v="N"/>
    <s v="Yes"/>
    <n v="9"/>
    <m/>
  </r>
  <r>
    <n v="6511"/>
    <n v="59"/>
    <x v="1261"/>
    <n v="114"/>
    <d v="2017-09-07T00:00:00"/>
    <b v="0"/>
    <s v="Approved"/>
    <s v="Solex"/>
    <s v="Standard"/>
    <s v="medium"/>
    <s v="large"/>
    <n v="1061.56"/>
    <n v="733.58"/>
    <d v="2010-11-05T00:00:00"/>
    <n v="327.9799999999999"/>
    <s v="Female"/>
    <n v="73"/>
    <d v="1994-01-15T00:00:00"/>
    <n v="28.706060739472342"/>
    <s v="VP Marketing"/>
    <s v="Property"/>
    <s v="Mass Customer"/>
    <s v="N"/>
    <s v="Yes"/>
    <n v="9"/>
    <m/>
  </r>
  <r>
    <n v="17006"/>
    <n v="58"/>
    <x v="1261"/>
    <n v="173"/>
    <d v="2017-07-10T00:00:00"/>
    <b v="0"/>
    <s v="Approved"/>
    <s v="OHM Cycles"/>
    <s v="Standard"/>
    <s v="medium"/>
    <s v="medium"/>
    <n v="912.52"/>
    <n v="141.4"/>
    <d v="2012-05-18T00:00:00"/>
    <n v="771.12"/>
    <s v="Female"/>
    <n v="73"/>
    <d v="1994-01-15T00:00:00"/>
    <n v="28.706060739472342"/>
    <s v="VP Marketing"/>
    <s v="Property"/>
    <s v="Mass Customer"/>
    <s v="N"/>
    <s v="Yes"/>
    <n v="9"/>
    <m/>
  </r>
  <r>
    <n v="11906"/>
    <n v="18"/>
    <x v="1261"/>
    <n v="181"/>
    <d v="2017-07-02T00:00:00"/>
    <b v="0"/>
    <s v="Approved"/>
    <s v="Solex"/>
    <s v="Standard"/>
    <s v="medium"/>
    <s v="medium"/>
    <n v="575.27"/>
    <n v="431.45"/>
    <d v="2013-03-12T00:00:00"/>
    <n v="143.82"/>
    <s v="Female"/>
    <n v="73"/>
    <d v="1994-01-15T00:00:00"/>
    <n v="28.706060739472342"/>
    <s v="VP Marketing"/>
    <s v="Property"/>
    <s v="Mass Customer"/>
    <s v="N"/>
    <s v="Yes"/>
    <n v="9"/>
    <m/>
  </r>
  <r>
    <n v="17942"/>
    <n v="43"/>
    <x v="1261"/>
    <n v="241"/>
    <d v="2017-05-03T00:00:00"/>
    <b v="1"/>
    <s v="Approved"/>
    <s v="Solex"/>
    <s v="Standard"/>
    <s v="medium"/>
    <s v="medium"/>
    <n v="1151.96"/>
    <n v="649.49"/>
    <d v="2006-10-01T00:00:00"/>
    <n v="502.47"/>
    <s v="Female"/>
    <n v="73"/>
    <d v="1994-01-15T00:00:00"/>
    <n v="28.706060739472342"/>
    <s v="VP Marketing"/>
    <s v="Property"/>
    <s v="Mass Customer"/>
    <s v="N"/>
    <s v="Yes"/>
    <n v="9"/>
    <m/>
  </r>
  <r>
    <n v="16490"/>
    <n v="31"/>
    <x v="1261"/>
    <n v="308"/>
    <d v="2017-02-25T00:00:00"/>
    <b v="0"/>
    <s v="Approved"/>
    <s v="Giant Bicycles"/>
    <s v="Standard"/>
    <s v="medium"/>
    <s v="medium"/>
    <n v="230.91"/>
    <n v="173.18"/>
    <d v="2010-06-07T00:00:00"/>
    <n v="57.72999999999999"/>
    <s v="Female"/>
    <n v="73"/>
    <d v="1994-01-15T00:00:00"/>
    <n v="28.706060739472342"/>
    <s v="VP Marketing"/>
    <s v="Property"/>
    <s v="Mass Customer"/>
    <s v="N"/>
    <s v="Yes"/>
    <n v="9"/>
    <m/>
  </r>
  <r>
    <n v="14540"/>
    <n v="87"/>
    <x v="1261"/>
    <n v="310"/>
    <d v="2017-02-23T00:00:00"/>
    <b v="0"/>
    <s v="Approved"/>
    <s v="Giant Bicycles"/>
    <s v="Standard"/>
    <s v="high"/>
    <s v="medium"/>
    <n v="1179"/>
    <n v="707.4"/>
    <d v="1999-07-26T00:00:00"/>
    <n v="471.6"/>
    <s v="Female"/>
    <n v="73"/>
    <d v="1994-01-15T00:00:00"/>
    <n v="28.706060739472342"/>
    <s v="VP Marketing"/>
    <s v="Property"/>
    <s v="Mass Customer"/>
    <s v="N"/>
    <s v="Yes"/>
    <n v="9"/>
    <m/>
  </r>
  <r>
    <n v="16454"/>
    <n v="13"/>
    <x v="1262"/>
    <n v="40"/>
    <d v="2017-11-20T00:00:00"/>
    <b v="1"/>
    <s v="Approved"/>
    <s v="Solex"/>
    <s v="Standard"/>
    <s v="medium"/>
    <s v="medium"/>
    <n v="1163.8900000000001"/>
    <n v="589.27"/>
    <d v="1996-11-09T00:00:00"/>
    <n v="574.62000000000012"/>
    <s v="Female"/>
    <n v="22"/>
    <d v="1997-10-16T00:00:00"/>
    <n v="24.952636082255207"/>
    <s v="Marketing Assistant"/>
    <s v="Argiculture"/>
    <s v="Mass Customer"/>
    <s v="N"/>
    <s v="Yes"/>
    <n v="1"/>
    <m/>
  </r>
  <r>
    <n v="18799"/>
    <n v="51"/>
    <x v="1262"/>
    <n v="66"/>
    <d v="2017-10-25T00:00:00"/>
    <b v="1"/>
    <s v="Approved"/>
    <s v="OHM Cycles"/>
    <s v="Standard"/>
    <s v="high"/>
    <s v="medium"/>
    <n v="2005.66"/>
    <n v="1203.4000000000001"/>
    <d v="2012-04-10T00:00:00"/>
    <n v="802.26"/>
    <s v="Female"/>
    <n v="22"/>
    <d v="1997-10-16T00:00:00"/>
    <n v="24.952636082255207"/>
    <s v="Marketing Assistant"/>
    <s v="Argiculture"/>
    <s v="Mass Customer"/>
    <s v="N"/>
    <s v="Yes"/>
    <n v="1"/>
    <m/>
  </r>
  <r>
    <n v="9220"/>
    <n v="79"/>
    <x v="1262"/>
    <n v="135"/>
    <d v="2017-08-17T00:00:00"/>
    <b v="0"/>
    <s v="Approved"/>
    <s v="Norco Bicycles"/>
    <s v="Standard"/>
    <s v="medium"/>
    <s v="medium"/>
    <n v="1555.58"/>
    <n v="818.01"/>
    <d v="1997-01-25T00:00:00"/>
    <n v="737.56999999999994"/>
    <s v="Female"/>
    <n v="22"/>
    <d v="1997-10-16T00:00:00"/>
    <n v="24.952636082255207"/>
    <s v="Marketing Assistant"/>
    <s v="Argiculture"/>
    <s v="Mass Customer"/>
    <s v="N"/>
    <s v="Yes"/>
    <n v="1"/>
    <m/>
  </r>
  <r>
    <n v="13330"/>
    <n v="77"/>
    <x v="1262"/>
    <n v="282"/>
    <d v="2017-03-23T00:00:00"/>
    <b v="0"/>
    <s v="Approved"/>
    <s v="Norco Bicycles"/>
    <s v="Road"/>
    <s v="medium"/>
    <s v="large"/>
    <n v="1240.31"/>
    <n v="795.1"/>
    <d v="2011-01-10T00:00:00"/>
    <n v="445.20999999999992"/>
    <s v="Female"/>
    <n v="22"/>
    <d v="1997-10-16T00:00:00"/>
    <n v="24.952636082255207"/>
    <s v="Marketing Assistant"/>
    <s v="Argiculture"/>
    <s v="Mass Customer"/>
    <s v="N"/>
    <s v="Yes"/>
    <n v="1"/>
    <m/>
  </r>
  <r>
    <n v="17470"/>
    <n v="31"/>
    <x v="1263"/>
    <n v="85"/>
    <d v="2017-10-06T00:00:00"/>
    <b v="0"/>
    <s v="Approved"/>
    <s v="Giant Bicycles"/>
    <s v="Standard"/>
    <s v="medium"/>
    <s v="medium"/>
    <n v="230.91"/>
    <n v="173.18"/>
    <d v="1999-07-20T00:00:00"/>
    <n v="57.72999999999999"/>
    <s v="Male"/>
    <n v="69"/>
    <d v="1974-04-03T00:00:00"/>
    <n v="48.506060739472339"/>
    <s v="Research Nurse"/>
    <s v="Health"/>
    <s v="Affluent Customer"/>
    <s v="N"/>
    <s v="Yes"/>
    <n v="17"/>
    <m/>
  </r>
  <r>
    <n v="5129"/>
    <n v="29"/>
    <x v="1263"/>
    <n v="148"/>
    <d v="2017-08-04T00:00:00"/>
    <b v="1"/>
    <s v="Approved"/>
    <s v="Norco Bicycles"/>
    <s v="Road"/>
    <s v="medium"/>
    <s v="medium"/>
    <n v="543.39"/>
    <n v="407.54"/>
    <d v="2016-11-22T00:00:00"/>
    <n v="135.84999999999997"/>
    <s v="Male"/>
    <n v="69"/>
    <d v="1974-04-03T00:00:00"/>
    <n v="48.506060739472339"/>
    <s v="Research Nurse"/>
    <s v="Health"/>
    <s v="Affluent Customer"/>
    <s v="N"/>
    <s v="Yes"/>
    <n v="17"/>
    <m/>
  </r>
  <r>
    <n v="5957"/>
    <n v="10"/>
    <x v="1263"/>
    <n v="190"/>
    <d v="2017-06-23T00:00:00"/>
    <b v="1"/>
    <s v="Approved"/>
    <s v="WeareA2B"/>
    <s v="Touring"/>
    <s v="medium"/>
    <s v="medium"/>
    <n v="1466.68"/>
    <n v="363.25"/>
    <d v="2016-07-09T00:00:00"/>
    <n v="1103.43"/>
    <s v="Male"/>
    <n v="69"/>
    <d v="1974-04-03T00:00:00"/>
    <n v="48.506060739472339"/>
    <s v="Research Nurse"/>
    <s v="Health"/>
    <s v="Affluent Customer"/>
    <s v="N"/>
    <s v="Yes"/>
    <n v="17"/>
    <m/>
  </r>
  <r>
    <n v="11688"/>
    <n v="75"/>
    <x v="1263"/>
    <n v="238"/>
    <d v="2017-05-06T00:00:00"/>
    <b v="1"/>
    <s v="Approved"/>
    <s v="Giant Bicycles"/>
    <s v="Touring"/>
    <s v="medium"/>
    <s v="large"/>
    <n v="1873.97"/>
    <n v="863.95"/>
    <d v="2006-05-22T00:00:00"/>
    <n v="1010.02"/>
    <s v="Male"/>
    <n v="69"/>
    <d v="1974-04-03T00:00:00"/>
    <n v="48.506060739472339"/>
    <s v="Research Nurse"/>
    <s v="Health"/>
    <s v="Affluent Customer"/>
    <s v="N"/>
    <s v="Yes"/>
    <n v="17"/>
    <m/>
  </r>
  <r>
    <n v="2107"/>
    <n v="89"/>
    <x v="1263"/>
    <n v="293"/>
    <d v="2017-03-12T00:00:00"/>
    <b v="0"/>
    <s v="Approved"/>
    <s v="WeareA2B"/>
    <s v="Touring"/>
    <s v="medium"/>
    <s v="large"/>
    <n v="1362.99"/>
    <n v="57.74"/>
    <d v="2016-03-29T00:00:00"/>
    <n v="1305.25"/>
    <s v="Male"/>
    <n v="69"/>
    <d v="1974-04-03T00:00:00"/>
    <n v="48.506060739472339"/>
    <s v="Research Nurse"/>
    <s v="Health"/>
    <s v="Affluent Customer"/>
    <s v="N"/>
    <s v="Yes"/>
    <n v="17"/>
    <m/>
  </r>
  <r>
    <n v="7713"/>
    <n v="15"/>
    <x v="1263"/>
    <n v="302"/>
    <d v="2017-03-03T00:00:00"/>
    <b v="0"/>
    <s v="Approved"/>
    <s v="Norco Bicycles"/>
    <s v="Standard"/>
    <s v="low"/>
    <s v="medium"/>
    <n v="958.74"/>
    <n v="748.9"/>
    <d v="1993-10-02T00:00:00"/>
    <n v="209.84000000000003"/>
    <s v="Male"/>
    <n v="69"/>
    <d v="1974-04-03T00:00:00"/>
    <n v="48.506060739472339"/>
    <s v="Research Nurse"/>
    <s v="Health"/>
    <s v="Affluent Customer"/>
    <s v="N"/>
    <s v="Yes"/>
    <n v="17"/>
    <m/>
  </r>
  <r>
    <n v="5671"/>
    <n v="46"/>
    <x v="1263"/>
    <n v="308"/>
    <d v="2017-02-25T00:00:00"/>
    <b v="0"/>
    <s v="Approved"/>
    <s v="Solex"/>
    <s v="Standard"/>
    <s v="low"/>
    <s v="medium"/>
    <n v="1289.8499999999999"/>
    <n v="74.510000000000005"/>
    <d v="2012-04-10T00:00:00"/>
    <n v="1215.3399999999999"/>
    <s v="Male"/>
    <n v="69"/>
    <d v="1974-04-03T00:00:00"/>
    <n v="48.506060739472339"/>
    <s v="Research Nurse"/>
    <s v="Health"/>
    <s v="Affluent Customer"/>
    <s v="N"/>
    <s v="Yes"/>
    <n v="17"/>
    <m/>
  </r>
  <r>
    <n v="6144"/>
    <n v="75"/>
    <x v="1264"/>
    <n v="2"/>
    <d v="2017-12-28T00:00:00"/>
    <b v="0"/>
    <s v="Approved"/>
    <s v="Giant Bicycles"/>
    <s v="Touring"/>
    <s v="medium"/>
    <s v="large"/>
    <n v="1873.97"/>
    <n v="863.95"/>
    <d v="2003-09-09T00:00:00"/>
    <n v="1010.02"/>
    <s v="Male"/>
    <n v="85"/>
    <d v="1985-02-17T00:00:00"/>
    <n v="37.621129232940142"/>
    <s v="Senior Quality Engineer"/>
    <s v="n/a"/>
    <s v="Mass Customer"/>
    <s v="N"/>
    <s v="Yes"/>
    <n v="19"/>
    <m/>
  </r>
  <r>
    <n v="13667"/>
    <n v="4"/>
    <x v="1264"/>
    <n v="16"/>
    <d v="2017-12-14T00:00:00"/>
    <b v="0"/>
    <s v="Cancelled"/>
    <s v="Giant Bicycles"/>
    <s v="Standard"/>
    <s v="high"/>
    <s v="medium"/>
    <n v="1129.1300000000001"/>
    <n v="677.48"/>
    <d v="2004-09-28T00:00:00"/>
    <n v="451.65000000000009"/>
    <s v="Male"/>
    <n v="85"/>
    <d v="1985-02-17T00:00:00"/>
    <n v="37.621129232940142"/>
    <s v="Senior Quality Engineer"/>
    <s v="n/a"/>
    <s v="Mass Customer"/>
    <s v="N"/>
    <s v="Yes"/>
    <n v="19"/>
    <m/>
  </r>
  <r>
    <n v="16160"/>
    <n v="39"/>
    <x v="1264"/>
    <n v="41"/>
    <d v="2017-11-19T00:00:00"/>
    <b v="0"/>
    <s v="Approved"/>
    <s v="Giant Bicycles"/>
    <s v="Standard"/>
    <s v="medium"/>
    <s v="large"/>
    <n v="1812.75"/>
    <n v="582.48"/>
    <d v="2006-02-02T00:00:00"/>
    <n v="1230.27"/>
    <s v="Male"/>
    <n v="85"/>
    <d v="1985-02-17T00:00:00"/>
    <n v="37.621129232940142"/>
    <s v="Senior Quality Engineer"/>
    <s v="n/a"/>
    <s v="Mass Customer"/>
    <s v="N"/>
    <s v="Yes"/>
    <n v="19"/>
    <m/>
  </r>
  <r>
    <n v="11743"/>
    <n v="53"/>
    <x v="1264"/>
    <n v="100"/>
    <d v="2017-09-21T00:00:00"/>
    <b v="1"/>
    <s v="Approved"/>
    <s v="OHM Cycles"/>
    <s v="Standard"/>
    <s v="medium"/>
    <s v="medium"/>
    <n v="795.34"/>
    <n v="101.58"/>
    <d v="2009-04-12T00:00:00"/>
    <n v="693.76"/>
    <s v="Male"/>
    <n v="85"/>
    <d v="1985-02-17T00:00:00"/>
    <n v="37.621129232940142"/>
    <s v="Senior Quality Engineer"/>
    <s v="n/a"/>
    <s v="Mass Customer"/>
    <s v="N"/>
    <s v="Yes"/>
    <n v="19"/>
    <m/>
  </r>
  <r>
    <n v="15251"/>
    <n v="71"/>
    <x v="1264"/>
    <n v="114"/>
    <d v="2017-09-07T00:00:00"/>
    <b v="1"/>
    <s v="Approved"/>
    <s v="Solex"/>
    <s v="Standard"/>
    <s v="high"/>
    <s v="large"/>
    <n v="1842.92"/>
    <n v="1105.75"/>
    <d v="2003-09-09T00:00:00"/>
    <n v="737.17000000000007"/>
    <s v="Male"/>
    <n v="85"/>
    <d v="1985-02-17T00:00:00"/>
    <n v="37.621129232940142"/>
    <s v="Senior Quality Engineer"/>
    <s v="n/a"/>
    <s v="Mass Customer"/>
    <s v="N"/>
    <s v="Yes"/>
    <n v="19"/>
    <m/>
  </r>
  <r>
    <n v="7979"/>
    <n v="22"/>
    <x v="1264"/>
    <n v="178"/>
    <d v="2017-07-05T00:00:00"/>
    <b v="0"/>
    <s v="Approved"/>
    <s v="WeareA2B"/>
    <s v="Standard"/>
    <s v="medium"/>
    <s v="medium"/>
    <n v="60.34"/>
    <n v="45.26"/>
    <d v="1993-07-15T00:00:00"/>
    <n v="15.080000000000005"/>
    <s v="Male"/>
    <n v="85"/>
    <d v="1985-02-17T00:00:00"/>
    <n v="37.621129232940142"/>
    <s v="Senior Quality Engineer"/>
    <s v="n/a"/>
    <s v="Mass Customer"/>
    <s v="N"/>
    <s v="Yes"/>
    <n v="19"/>
    <m/>
  </r>
  <r>
    <n v="13281"/>
    <n v="38"/>
    <x v="1264"/>
    <n v="203"/>
    <d v="2017-06-10T00:00:00"/>
    <b v="1"/>
    <s v="Approved"/>
    <s v="Solex"/>
    <s v="Standard"/>
    <s v="medium"/>
    <s v="medium"/>
    <n v="1577.53"/>
    <n v="826.51"/>
    <d v="2011-05-09T00:00:00"/>
    <n v="751.02"/>
    <s v="Male"/>
    <n v="85"/>
    <d v="1985-02-17T00:00:00"/>
    <n v="37.621129232940142"/>
    <s v="Senior Quality Engineer"/>
    <s v="n/a"/>
    <s v="Mass Customer"/>
    <s v="N"/>
    <s v="Yes"/>
    <n v="19"/>
    <m/>
  </r>
  <r>
    <n v="14315"/>
    <n v="11"/>
    <x v="1265"/>
    <n v="6"/>
    <d v="2017-12-24T00:00:00"/>
    <b v="1"/>
    <s v="Approved"/>
    <s v="Giant Bicycles"/>
    <s v="Standard"/>
    <s v="high"/>
    <s v="medium"/>
    <n v="1274.93"/>
    <n v="764.96"/>
    <d v="2007-08-04T00:00:00"/>
    <n v="509.97"/>
    <s v="Male"/>
    <n v="94"/>
    <d v="1993-01-28T00:00:00"/>
    <n v="29.670444301116177"/>
    <s v="Librarian"/>
    <s v="Entertainment"/>
    <s v="Mass Customer"/>
    <s v="N"/>
    <s v="No"/>
    <n v="1"/>
    <m/>
  </r>
  <r>
    <n v="7277"/>
    <n v="26"/>
    <x v="1265"/>
    <n v="169"/>
    <d v="2017-07-14T00:00:00"/>
    <b v="0"/>
    <s v="Approved"/>
    <s v="WeareA2B"/>
    <s v="Standard"/>
    <s v="medium"/>
    <s v="medium"/>
    <n v="1992.93"/>
    <n v="762.63"/>
    <d v="1993-05-26T00:00:00"/>
    <n v="1230.3000000000002"/>
    <s v="Male"/>
    <n v="94"/>
    <d v="1993-01-28T00:00:00"/>
    <n v="29.670444301116177"/>
    <s v="Librarian"/>
    <s v="Entertainment"/>
    <s v="Mass Customer"/>
    <s v="N"/>
    <s v="No"/>
    <n v="1"/>
    <m/>
  </r>
  <r>
    <n v="7621"/>
    <n v="14"/>
    <x v="1265"/>
    <n v="172"/>
    <d v="2017-07-11T00:00:00"/>
    <b v="1"/>
    <s v="Approved"/>
    <s v="Trek Bicycles"/>
    <s v="Standard"/>
    <s v="medium"/>
    <s v="small"/>
    <n v="1386.84"/>
    <n v="1234.29"/>
    <d v="2003-08-05T00:00:00"/>
    <n v="152.54999999999995"/>
    <s v="Male"/>
    <n v="94"/>
    <d v="1993-01-28T00:00:00"/>
    <n v="29.670444301116177"/>
    <s v="Librarian"/>
    <s v="Entertainment"/>
    <s v="Mass Customer"/>
    <s v="N"/>
    <s v="No"/>
    <n v="1"/>
    <m/>
  </r>
  <r>
    <n v="7812"/>
    <n v="82"/>
    <x v="1265"/>
    <n v="192"/>
    <d v="2017-06-21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94"/>
    <d v="1993-01-28T00:00:00"/>
    <n v="29.670444301116177"/>
    <s v="Librarian"/>
    <s v="Entertainment"/>
    <s v="Mass Customer"/>
    <s v="N"/>
    <s v="No"/>
    <n v="1"/>
    <m/>
  </r>
  <r>
    <n v="5950"/>
    <n v="20"/>
    <x v="1266"/>
    <n v="163"/>
    <d v="2017-07-20T00:00:00"/>
    <b v="0"/>
    <s v="Approved"/>
    <s v="Trek Bicycles"/>
    <s v="Standard"/>
    <s v="medium"/>
    <s v="small"/>
    <n v="1775.81"/>
    <n v="1580.47"/>
    <d v="2010-05-05T00:00:00"/>
    <n v="195.33999999999992"/>
    <s v="Female"/>
    <n v="98"/>
    <d v="1965-04-08T00:00:00"/>
    <n v="57.497841561707261"/>
    <s v="Speech Pathologist"/>
    <s v="IT"/>
    <s v="Affluent Customer"/>
    <s v="N"/>
    <s v="No"/>
    <n v="10"/>
    <m/>
  </r>
  <r>
    <n v="357"/>
    <n v="77"/>
    <x v="1266"/>
    <n v="261"/>
    <d v="2017-04-13T00:00:00"/>
    <b v="0"/>
    <s v="Approved"/>
    <s v="Norco Bicycles"/>
    <s v="Road"/>
    <s v="medium"/>
    <s v="large"/>
    <n v="1240.31"/>
    <n v="795.1"/>
    <d v="2011-01-10T00:00:00"/>
    <n v="445.20999999999992"/>
    <s v="Female"/>
    <n v="98"/>
    <d v="1965-04-08T00:00:00"/>
    <n v="57.497841561707261"/>
    <s v="Speech Pathologist"/>
    <s v="IT"/>
    <s v="Affluent Customer"/>
    <s v="N"/>
    <s v="No"/>
    <n v="10"/>
    <m/>
  </r>
  <r>
    <n v="14862"/>
    <n v="50"/>
    <x v="1266"/>
    <n v="339"/>
    <d v="2017-01-25T00:00:00"/>
    <b v="0"/>
    <s v="Approved"/>
    <s v="WeareA2B"/>
    <s v="Standard"/>
    <s v="medium"/>
    <s v="small"/>
    <n v="175.89"/>
    <n v="131.91999999999999"/>
    <d v="2003-02-16T00:00:00"/>
    <n v="43.97"/>
    <s v="Female"/>
    <n v="98"/>
    <d v="1965-04-08T00:00:00"/>
    <n v="57.497841561707261"/>
    <s v="Speech Pathologist"/>
    <s v="IT"/>
    <s v="Affluent Customer"/>
    <s v="N"/>
    <s v="No"/>
    <n v="10"/>
    <m/>
  </r>
  <r>
    <n v="6737"/>
    <n v="46"/>
    <x v="1267"/>
    <n v="12"/>
    <d v="2017-12-18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86"/>
    <d v="1977-01-14T00:00:00"/>
    <n v="45.719759369609328"/>
    <s v="Senior Quality Engineer"/>
    <s v="Retail"/>
    <s v="Mass Customer"/>
    <s v="N"/>
    <s v="No"/>
    <n v="15"/>
    <m/>
  </r>
  <r>
    <n v="3420"/>
    <n v="50"/>
    <x v="1267"/>
    <n v="17"/>
    <d v="2017-12-13T00:00:00"/>
    <b v="0"/>
    <s v="Approved"/>
    <s v="WeareA2B"/>
    <s v="Standard"/>
    <s v="medium"/>
    <s v="small"/>
    <n v="175.89"/>
    <n v="131.91999999999999"/>
    <d v="2003-02-16T00:00:00"/>
    <n v="43.97"/>
    <s v="Female"/>
    <n v="86"/>
    <d v="1977-01-14T00:00:00"/>
    <n v="45.719759369609328"/>
    <s v="Senior Quality Engineer"/>
    <s v="Retail"/>
    <s v="Mass Customer"/>
    <s v="N"/>
    <s v="No"/>
    <n v="15"/>
    <m/>
  </r>
  <r>
    <n v="18872"/>
    <n v="74"/>
    <x v="1267"/>
    <n v="152"/>
    <d v="2017-07-31T00:00:00"/>
    <b v="1"/>
    <s v="Approved"/>
    <s v="WeareA2B"/>
    <s v="Standard"/>
    <s v="medium"/>
    <s v="medium"/>
    <n v="1228.07"/>
    <n v="400.91"/>
    <d v="2000-05-22T00:00:00"/>
    <n v="827.15999999999985"/>
    <s v="Female"/>
    <n v="86"/>
    <d v="1977-01-14T00:00:00"/>
    <n v="45.719759369609328"/>
    <s v="Senior Quality Engineer"/>
    <s v="Retail"/>
    <s v="Mass Customer"/>
    <s v="N"/>
    <s v="No"/>
    <n v="15"/>
    <m/>
  </r>
  <r>
    <n v="8082"/>
    <n v="40"/>
    <x v="1267"/>
    <n v="197"/>
    <d v="2017-06-16T00:00:00"/>
    <b v="1"/>
    <s v="Approved"/>
    <s v="OHM Cycles"/>
    <s v="Standard"/>
    <s v="high"/>
    <s v="medium"/>
    <n v="1458.17"/>
    <n v="874.9"/>
    <d v="2006-02-02T00:00:00"/>
    <n v="583.2700000000001"/>
    <s v="Female"/>
    <n v="86"/>
    <d v="1977-01-14T00:00:00"/>
    <n v="45.719759369609328"/>
    <s v="Senior Quality Engineer"/>
    <s v="Retail"/>
    <s v="Mass Customer"/>
    <s v="N"/>
    <s v="No"/>
    <n v="15"/>
    <m/>
  </r>
  <r>
    <n v="4019"/>
    <n v="92"/>
    <x v="1268"/>
    <n v="136"/>
    <d v="2017-08-16T00:00:00"/>
    <b v="0"/>
    <s v="Approved"/>
    <s v="WeareA2B"/>
    <s v="Standard"/>
    <s v="medium"/>
    <s v="small"/>
    <n v="1415.01"/>
    <n v="1259.3599999999999"/>
    <d v="2004-01-16T00:00:00"/>
    <n v="155.65000000000009"/>
    <s v="Male"/>
    <n v="29"/>
    <d v="1990-04-13T00:00:00"/>
    <n v="32.467704575405897"/>
    <s v="Marketing Assistant"/>
    <s v="n/a"/>
    <s v="Mass Customer"/>
    <s v="N"/>
    <s v="Yes"/>
    <n v="7"/>
    <m/>
  </r>
  <r>
    <n v="8485"/>
    <n v="7"/>
    <x v="1268"/>
    <n v="147"/>
    <d v="2017-08-05T00:00:00"/>
    <b v="0"/>
    <s v="Approved"/>
    <s v="Trek Bicycles"/>
    <s v="Road"/>
    <s v="low"/>
    <s v="medium"/>
    <n v="980.37"/>
    <n v="234.43"/>
    <d v="2004-09-28T00:00:00"/>
    <n v="745.94"/>
    <s v="Male"/>
    <n v="29"/>
    <d v="1990-04-13T00:00:00"/>
    <n v="32.467704575405897"/>
    <s v="Marketing Assistant"/>
    <s v="n/a"/>
    <s v="Mass Customer"/>
    <s v="N"/>
    <s v="Yes"/>
    <n v="7"/>
    <m/>
  </r>
  <r>
    <n v="8706"/>
    <n v="13"/>
    <x v="1268"/>
    <n v="166"/>
    <d v="2017-07-17T00:00:00"/>
    <b v="0"/>
    <s v="Approved"/>
    <s v="Solex"/>
    <s v="Standard"/>
    <s v="medium"/>
    <s v="medium"/>
    <n v="1163.8900000000001"/>
    <n v="589.27"/>
    <d v="2003-08-05T00:00:00"/>
    <n v="574.62000000000012"/>
    <s v="Male"/>
    <n v="29"/>
    <d v="1990-04-13T00:00:00"/>
    <n v="32.467704575405897"/>
    <s v="Marketing Assistant"/>
    <s v="n/a"/>
    <s v="Mass Customer"/>
    <s v="N"/>
    <s v="Yes"/>
    <n v="7"/>
    <m/>
  </r>
  <r>
    <n v="15203"/>
    <n v="42"/>
    <x v="1268"/>
    <n v="285"/>
    <d v="2017-03-20T00:00:00"/>
    <b v="1"/>
    <s v="Approved"/>
    <s v="OHM Cycles"/>
    <s v="Road"/>
    <s v="medium"/>
    <s v="small"/>
    <n v="1810"/>
    <n v="1610.9"/>
    <d v="2012-06-04T00:00:00"/>
    <n v="199.09999999999991"/>
    <s v="Male"/>
    <n v="29"/>
    <d v="1990-04-13T00:00:00"/>
    <n v="32.467704575405897"/>
    <s v="Marketing Assistant"/>
    <s v="n/a"/>
    <s v="Mass Customer"/>
    <s v="N"/>
    <s v="Yes"/>
    <n v="7"/>
    <m/>
  </r>
  <r>
    <n v="14200"/>
    <n v="45"/>
    <x v="1269"/>
    <n v="48"/>
    <d v="2017-11-12T00:00:00"/>
    <b v="0"/>
    <s v="Approved"/>
    <s v="Trek Bicycles"/>
    <s v="Road"/>
    <s v="low"/>
    <s v="medium"/>
    <n v="980.37"/>
    <n v="234.43"/>
    <d v="2005-12-07T00:00:00"/>
    <n v="745.94"/>
    <s v="Male"/>
    <n v="77"/>
    <d v="1981-11-13T00:00:00"/>
    <n v="40.886882657280559"/>
    <s v="Cost Accountant"/>
    <s v="Financial Services"/>
    <s v="High Net Worth"/>
    <s v="N"/>
    <s v="Yes"/>
    <n v="8"/>
    <m/>
  </r>
  <r>
    <n v="4986"/>
    <n v="0"/>
    <x v="1269"/>
    <n v="64"/>
    <d v="2017-10-27T00:00:00"/>
    <b v="1"/>
    <s v="Approved"/>
    <s v="Solex"/>
    <s v="Standard"/>
    <s v="medium"/>
    <s v="medium"/>
    <n v="478.16"/>
    <n v="298.72000000000003"/>
    <d v="2015-04-11T00:00:00"/>
    <n v="179.44"/>
    <s v="Male"/>
    <n v="77"/>
    <d v="1981-11-13T00:00:00"/>
    <n v="40.886882657280559"/>
    <s v="Cost Accountant"/>
    <s v="Financial Services"/>
    <s v="High Net Worth"/>
    <s v="N"/>
    <s v="Yes"/>
    <n v="8"/>
    <m/>
  </r>
  <r>
    <n v="9468"/>
    <n v="45"/>
    <x v="1269"/>
    <n v="87"/>
    <d v="2017-10-04T00:00:00"/>
    <b v="0"/>
    <s v="Approved"/>
    <s v="Trek Bicycles"/>
    <s v="Road"/>
    <s v="low"/>
    <s v="medium"/>
    <n v="980.37"/>
    <n v="234.43"/>
    <d v="2005-12-07T00:00:00"/>
    <n v="745.94"/>
    <s v="Male"/>
    <n v="77"/>
    <d v="1981-11-13T00:00:00"/>
    <n v="40.886882657280559"/>
    <s v="Cost Accountant"/>
    <s v="Financial Services"/>
    <s v="High Net Worth"/>
    <s v="N"/>
    <s v="Yes"/>
    <n v="8"/>
    <m/>
  </r>
  <r>
    <n v="8102"/>
    <n v="0"/>
    <x v="1269"/>
    <n v="169"/>
    <d v="2017-07-14T00:00:00"/>
    <b v="0"/>
    <s v="Approved"/>
    <s v="Giant Bicycles"/>
    <s v="Standard"/>
    <s v="medium"/>
    <s v="medium"/>
    <n v="230.91"/>
    <n v="173.18"/>
    <d v="2003-03-18T00:00:00"/>
    <n v="57.72999999999999"/>
    <s v="Male"/>
    <n v="77"/>
    <d v="1981-11-13T00:00:00"/>
    <n v="40.886882657280559"/>
    <s v="Cost Accountant"/>
    <s v="Financial Services"/>
    <s v="High Net Worth"/>
    <s v="N"/>
    <s v="Yes"/>
    <n v="8"/>
    <m/>
  </r>
  <r>
    <n v="12887"/>
    <n v="0"/>
    <x v="1269"/>
    <n v="256"/>
    <d v="2017-04-18T00:00:00"/>
    <b v="0"/>
    <s v="Approved"/>
    <s v="OHM Cycles"/>
    <s v="Standard"/>
    <s v="medium"/>
    <s v="medium"/>
    <n v="183.86"/>
    <n v="137.9"/>
    <d v="1993-07-20T00:00:00"/>
    <n v="45.960000000000008"/>
    <s v="Male"/>
    <n v="77"/>
    <d v="1981-11-13T00:00:00"/>
    <n v="40.886882657280559"/>
    <s v="Cost Accountant"/>
    <s v="Financial Services"/>
    <s v="High Net Worth"/>
    <s v="N"/>
    <s v="Yes"/>
    <n v="8"/>
    <m/>
  </r>
  <r>
    <n v="17043"/>
    <n v="72"/>
    <x v="1270"/>
    <n v="153"/>
    <d v="2017-07-30T00:00:00"/>
    <b v="0"/>
    <s v="Approved"/>
    <s v="Norco Bicycles"/>
    <s v="Standard"/>
    <s v="medium"/>
    <s v="medium"/>
    <n v="360.4"/>
    <n v="270.3"/>
    <d v="2011-01-10T00:00:00"/>
    <n v="90.099999999999966"/>
    <s v="Female"/>
    <n v="97"/>
    <d v="1977-01-09T00:00:00"/>
    <n v="45.733458000063429"/>
    <s v="Food Chemist"/>
    <s v="Health"/>
    <s v="Mass Customer"/>
    <s v="N"/>
    <s v="Yes"/>
    <n v="17"/>
    <m/>
  </r>
  <r>
    <n v="5932"/>
    <n v="41"/>
    <x v="1270"/>
    <n v="214"/>
    <d v="2017-05-30T00:00:00"/>
    <b v="0"/>
    <s v="Approved"/>
    <s v="Solex"/>
    <s v="Road"/>
    <s v="medium"/>
    <s v="medium"/>
    <n v="416.98"/>
    <n v="312.74"/>
    <d v="1997-05-10T00:00:00"/>
    <n v="104.24000000000001"/>
    <s v="Female"/>
    <n v="97"/>
    <d v="1977-01-09T00:00:00"/>
    <n v="45.733458000063429"/>
    <s v="Food Chemist"/>
    <s v="Health"/>
    <s v="Mass Customer"/>
    <s v="N"/>
    <s v="Yes"/>
    <n v="17"/>
    <m/>
  </r>
  <r>
    <n v="6313"/>
    <n v="14"/>
    <x v="1270"/>
    <n v="319"/>
    <d v="2017-02-14T00:00:00"/>
    <b v="0"/>
    <s v="Approved"/>
    <s v="Trek Bicycles"/>
    <s v="Standard"/>
    <s v="medium"/>
    <s v="small"/>
    <n v="1386.84"/>
    <n v="1234.29"/>
    <d v="2003-08-05T00:00:00"/>
    <n v="152.54999999999995"/>
    <s v="Female"/>
    <n v="97"/>
    <d v="1977-01-09T00:00:00"/>
    <n v="45.733458000063429"/>
    <s v="Food Chemist"/>
    <s v="Health"/>
    <s v="Mass Customer"/>
    <s v="N"/>
    <s v="Yes"/>
    <n v="17"/>
    <m/>
  </r>
  <r>
    <n v="19559"/>
    <n v="0"/>
    <x v="1271"/>
    <n v="10"/>
    <d v="2017-12-20T00:00:00"/>
    <b v="1"/>
    <s v="Approved"/>
    <s v="Solex"/>
    <s v="Standard"/>
    <s v="medium"/>
    <s v="medium"/>
    <n v="71.489999999999995"/>
    <n v="53.62"/>
    <d v="2012-12-02T00:00:00"/>
    <n v="17.869999999999997"/>
    <s v="Female"/>
    <n v="58"/>
    <d v="1993-06-23T00:00:00"/>
    <n v="29.270444301116179"/>
    <s v="Administrative Assistant IV"/>
    <s v="Financial Services"/>
    <s v="High Net Worth"/>
    <s v="N"/>
    <s v="No"/>
    <n v="2"/>
    <m/>
  </r>
  <r>
    <n v="3650"/>
    <n v="0"/>
    <x v="1271"/>
    <n v="78"/>
    <d v="2017-10-13T00:00:00"/>
    <b v="0"/>
    <s v="Approved"/>
    <s v="OHM Cycles"/>
    <s v="Standard"/>
    <s v="medium"/>
    <s v="medium"/>
    <n v="183.86"/>
    <n v="137.9"/>
    <d v="1997-10-04T00:00:00"/>
    <n v="45.960000000000008"/>
    <s v="Female"/>
    <n v="58"/>
    <d v="1993-06-23T00:00:00"/>
    <n v="29.270444301116179"/>
    <s v="Administrative Assistant IV"/>
    <s v="Financial Services"/>
    <s v="High Net Worth"/>
    <s v="N"/>
    <s v="No"/>
    <n v="2"/>
    <m/>
  </r>
  <r>
    <n v="6744"/>
    <n v="93"/>
    <x v="1272"/>
    <m/>
    <d v="2017-02-19T00:00:00"/>
    <m/>
    <s v="Approved"/>
    <s v="OHM Cycles"/>
    <s v="Standard"/>
    <s v="high"/>
    <s v="medium"/>
    <n v="1458.17"/>
    <n v="874.9"/>
    <n v="38750"/>
    <m/>
    <m/>
    <m/>
    <m/>
    <m/>
    <m/>
    <m/>
    <m/>
    <m/>
    <m/>
    <m/>
    <m/>
  </r>
  <r>
    <n v="8969"/>
    <n v="0"/>
    <x v="1271"/>
    <n v="80"/>
    <d v="2017-10-11T00:00:00"/>
    <b v="1"/>
    <s v="Approved"/>
    <s v="Trek Bicycles"/>
    <s v="Standard"/>
    <s v="high"/>
    <s v="medium"/>
    <n v="358.39"/>
    <n v="215.03"/>
    <d v="2004-01-16T00:00:00"/>
    <n v="143.35999999999999"/>
    <s v="Female"/>
    <n v="58"/>
    <d v="1993-06-23T00:00:00"/>
    <n v="29.270444301116179"/>
    <s v="Administrative Assistant IV"/>
    <s v="Financial Services"/>
    <s v="High Net Worth"/>
    <s v="N"/>
    <s v="No"/>
    <n v="2"/>
    <m/>
  </r>
  <r>
    <n v="12924"/>
    <n v="13"/>
    <x v="1271"/>
    <n v="116"/>
    <d v="2017-09-05T00:00:00"/>
    <b v="1"/>
    <s v="Approved"/>
    <s v="Solex"/>
    <s v="Standard"/>
    <s v="medium"/>
    <s v="medium"/>
    <n v="1577.53"/>
    <n v="826.51"/>
    <d v="2011-03-16T00:00:00"/>
    <n v="751.02"/>
    <s v="Female"/>
    <n v="58"/>
    <d v="1993-06-23T00:00:00"/>
    <n v="29.270444301116179"/>
    <s v="Administrative Assistant IV"/>
    <s v="Financial Services"/>
    <s v="High Net Worth"/>
    <s v="N"/>
    <s v="No"/>
    <n v="2"/>
    <m/>
  </r>
  <r>
    <n v="7948"/>
    <n v="34"/>
    <x v="1271"/>
    <n v="132"/>
    <d v="2017-08-20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58"/>
    <d v="1993-06-23T00:00:00"/>
    <n v="29.270444301116179"/>
    <s v="Administrative Assistant IV"/>
    <s v="Financial Services"/>
    <s v="High Net Worth"/>
    <s v="N"/>
    <s v="No"/>
    <n v="2"/>
    <m/>
  </r>
  <r>
    <n v="18573"/>
    <n v="45"/>
    <x v="1271"/>
    <n v="199"/>
    <d v="2017-06-14T00:00:00"/>
    <b v="0"/>
    <s v="Approved"/>
    <s v="Trek Bicycles"/>
    <s v="Road"/>
    <s v="low"/>
    <s v="medium"/>
    <n v="980.37"/>
    <n v="234.43"/>
    <d v="2004-09-28T00:00:00"/>
    <n v="745.94"/>
    <s v="Female"/>
    <n v="58"/>
    <d v="1993-06-23T00:00:00"/>
    <n v="29.270444301116179"/>
    <s v="Administrative Assistant IV"/>
    <s v="Financial Services"/>
    <s v="High Net Worth"/>
    <s v="N"/>
    <s v="No"/>
    <n v="2"/>
    <m/>
  </r>
  <r>
    <n v="1226"/>
    <n v="6"/>
    <x v="1271"/>
    <n v="308"/>
    <d v="2017-02-25T00:00:00"/>
    <b v="0"/>
    <s v="Approved"/>
    <s v="Solex"/>
    <s v="Standard"/>
    <s v="high"/>
    <s v="medium"/>
    <n v="748.17"/>
    <n v="448.9"/>
    <d v="1991-11-10T00:00:00"/>
    <n v="299.27"/>
    <s v="Female"/>
    <n v="58"/>
    <d v="1993-06-23T00:00:00"/>
    <n v="29.270444301116179"/>
    <s v="Administrative Assistant IV"/>
    <s v="Financial Services"/>
    <s v="High Net Worth"/>
    <s v="N"/>
    <s v="No"/>
    <n v="2"/>
    <m/>
  </r>
  <r>
    <n v="8148"/>
    <n v="0"/>
    <x v="1271"/>
    <n v="341"/>
    <d v="2017-01-23T00:00:00"/>
    <b v="1"/>
    <s v="Approved"/>
    <s v="Giant Bicycles"/>
    <s v="Standard"/>
    <s v="medium"/>
    <s v="medium"/>
    <n v="230.91"/>
    <n v="173.18"/>
    <d v="2006-11-10T00:00:00"/>
    <n v="57.72999999999999"/>
    <s v="Female"/>
    <n v="58"/>
    <d v="1993-06-23T00:00:00"/>
    <n v="29.270444301116179"/>
    <s v="Administrative Assistant IV"/>
    <s v="Financial Services"/>
    <s v="High Net Worth"/>
    <s v="N"/>
    <s v="No"/>
    <n v="2"/>
    <m/>
  </r>
  <r>
    <n v="10249"/>
    <n v="59"/>
    <x v="1271"/>
    <n v="345"/>
    <d v="2017-01-19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58"/>
    <d v="1993-06-23T00:00:00"/>
    <n v="29.270444301116179"/>
    <s v="Administrative Assistant IV"/>
    <s v="Financial Services"/>
    <s v="High Net Worth"/>
    <s v="N"/>
    <s v="No"/>
    <n v="2"/>
    <m/>
  </r>
  <r>
    <n v="17059"/>
    <n v="96"/>
    <x v="1273"/>
    <n v="14"/>
    <d v="2017-12-16T00:00:00"/>
    <b v="0"/>
    <s v="Approved"/>
    <s v="WeareA2B"/>
    <s v="Road"/>
    <s v="low"/>
    <s v="small"/>
    <n v="1172.78"/>
    <n v="1043.77"/>
    <d v="2002-10-10T00:00:00"/>
    <n v="129.01"/>
    <s v="Female"/>
    <n v="40"/>
    <d v="1972-12-05T00:00:00"/>
    <n v="49.83208813704973"/>
    <s v="Quality Control Specialist"/>
    <s v="Health"/>
    <s v="Affluent Customer"/>
    <s v="N"/>
    <s v="No"/>
    <n v="8"/>
    <m/>
  </r>
  <r>
    <n v="17368"/>
    <n v="29"/>
    <x v="1273"/>
    <n v="163"/>
    <d v="2017-07-20T00:00:00"/>
    <b v="1"/>
    <s v="Approved"/>
    <s v="Norco Bicycles"/>
    <s v="Road"/>
    <s v="medium"/>
    <s v="medium"/>
    <n v="543.39"/>
    <n v="407.54"/>
    <d v="2016-11-22T00:00:00"/>
    <n v="135.84999999999997"/>
    <s v="Female"/>
    <n v="40"/>
    <d v="1972-12-05T00:00:00"/>
    <n v="49.83208813704973"/>
    <s v="Quality Control Specialist"/>
    <s v="Health"/>
    <s v="Affluent Customer"/>
    <s v="N"/>
    <s v="No"/>
    <n v="8"/>
    <m/>
  </r>
  <r>
    <n v="13528"/>
    <n v="4"/>
    <x v="1273"/>
    <n v="167"/>
    <d v="2017-07-16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40"/>
    <d v="1972-12-05T00:00:00"/>
    <n v="49.83208813704973"/>
    <s v="Quality Control Specialist"/>
    <s v="Health"/>
    <s v="Affluent Customer"/>
    <s v="N"/>
    <s v="No"/>
    <n v="8"/>
    <m/>
  </r>
  <r>
    <n v="5714"/>
    <n v="71"/>
    <x v="1273"/>
    <n v="224"/>
    <d v="2017-05-20T00:00:00"/>
    <b v="0"/>
    <s v="Approved"/>
    <s v="Solex"/>
    <s v="Standard"/>
    <s v="high"/>
    <s v="large"/>
    <n v="1842.92"/>
    <n v="1105.75"/>
    <d v="1995-10-24T00:00:00"/>
    <n v="737.17000000000007"/>
    <s v="Female"/>
    <n v="40"/>
    <d v="1972-12-05T00:00:00"/>
    <n v="49.83208813704973"/>
    <s v="Quality Control Specialist"/>
    <s v="Health"/>
    <s v="Affluent Customer"/>
    <s v="N"/>
    <s v="No"/>
    <n v="8"/>
    <m/>
  </r>
  <r>
    <n v="7031"/>
    <n v="24"/>
    <x v="1273"/>
    <n v="238"/>
    <d v="2017-05-06T00:00:00"/>
    <b v="0"/>
    <s v="Approved"/>
    <s v="Solex"/>
    <s v="Road"/>
    <s v="medium"/>
    <s v="large"/>
    <n v="1777.8"/>
    <n v="820.78"/>
    <d v="2011-05-07T00:00:00"/>
    <n v="957.02"/>
    <s v="Female"/>
    <n v="40"/>
    <d v="1972-12-05T00:00:00"/>
    <n v="49.83208813704973"/>
    <s v="Quality Control Specialist"/>
    <s v="Health"/>
    <s v="Affluent Customer"/>
    <s v="N"/>
    <s v="No"/>
    <n v="8"/>
    <m/>
  </r>
  <r>
    <n v="13757"/>
    <n v="96"/>
    <x v="1273"/>
    <n v="281"/>
    <d v="2017-03-24T00:00:00"/>
    <b v="0"/>
    <s v="Approved"/>
    <s v="WeareA2B"/>
    <s v="Road"/>
    <s v="low"/>
    <s v="small"/>
    <n v="1172.78"/>
    <n v="1043.77"/>
    <d v="2002-10-10T00:00:00"/>
    <n v="129.01"/>
    <s v="Female"/>
    <n v="40"/>
    <d v="1972-12-05T00:00:00"/>
    <n v="49.83208813704973"/>
    <s v="Quality Control Specialist"/>
    <s v="Health"/>
    <s v="Affluent Customer"/>
    <s v="N"/>
    <s v="No"/>
    <n v="8"/>
    <m/>
  </r>
  <r>
    <n v="16939"/>
    <n v="40"/>
    <x v="1274"/>
    <n v="10"/>
    <d v="2017-12-20T00:00:00"/>
    <b v="0"/>
    <s v="Approved"/>
    <s v="OHM Cycles"/>
    <s v="Standard"/>
    <s v="high"/>
    <s v="medium"/>
    <n v="1458.17"/>
    <n v="874.9"/>
    <d v="2006-02-02T00:00:00"/>
    <n v="583.2700000000001"/>
    <s v="Female"/>
    <n v="20"/>
    <d v="1996-06-03T00:00:00"/>
    <n v="26.322499095636726"/>
    <s v="Software Test Engineer III"/>
    <s v="Health"/>
    <s v="Mass Customer"/>
    <s v="N"/>
    <s v="No"/>
    <n v="4"/>
    <m/>
  </r>
  <r>
    <n v="15100"/>
    <n v="22"/>
    <x v="1274"/>
    <n v="38"/>
    <d v="2017-11-22T00:00:00"/>
    <b v="1"/>
    <s v="Approved"/>
    <s v="WeareA2B"/>
    <s v="Standard"/>
    <s v="medium"/>
    <s v="medium"/>
    <n v="60.34"/>
    <n v="45.26"/>
    <d v="1993-07-15T00:00:00"/>
    <n v="15.080000000000005"/>
    <s v="Female"/>
    <n v="20"/>
    <d v="1996-06-03T00:00:00"/>
    <n v="26.322499095636726"/>
    <s v="Software Test Engineer III"/>
    <s v="Health"/>
    <s v="Mass Customer"/>
    <s v="N"/>
    <s v="No"/>
    <n v="4"/>
    <m/>
  </r>
  <r>
    <n v="7921"/>
    <n v="73"/>
    <x v="1274"/>
    <n v="117"/>
    <d v="2017-09-04T00:00:00"/>
    <b v="0"/>
    <s v="Approved"/>
    <s v="Solex"/>
    <s v="Standard"/>
    <s v="medium"/>
    <s v="medium"/>
    <n v="1945.43"/>
    <n v="333.18"/>
    <d v="2002-08-31T00:00:00"/>
    <n v="1612.25"/>
    <s v="Female"/>
    <n v="20"/>
    <d v="1996-06-03T00:00:00"/>
    <n v="26.322499095636726"/>
    <s v="Software Test Engineer III"/>
    <s v="Health"/>
    <s v="Mass Customer"/>
    <s v="N"/>
    <s v="No"/>
    <n v="4"/>
    <m/>
  </r>
  <r>
    <n v="5833"/>
    <n v="32"/>
    <x v="1274"/>
    <n v="164"/>
    <d v="2017-07-19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20"/>
    <d v="1996-06-03T00:00:00"/>
    <n v="26.322499095636726"/>
    <s v="Software Test Engineer III"/>
    <s v="Health"/>
    <s v="Mass Customer"/>
    <s v="N"/>
    <s v="No"/>
    <n v="4"/>
    <m/>
  </r>
  <r>
    <n v="12338"/>
    <n v="10"/>
    <x v="1275"/>
    <n v="59"/>
    <d v="2017-11-01T00:00:00"/>
    <b v="0"/>
    <s v="Approved"/>
    <s v="WeareA2B"/>
    <s v="Touring"/>
    <s v="medium"/>
    <s v="medium"/>
    <n v="1466.68"/>
    <n v="363.25"/>
    <d v="2014-03-03T00:00:00"/>
    <n v="1103.43"/>
    <s v="Male"/>
    <n v="44"/>
    <d v="1965-02-16T00:00:00"/>
    <n v="57.63756758910452"/>
    <s v="Pharmacist"/>
    <s v="Health"/>
    <s v="Affluent Customer"/>
    <s v="N"/>
    <s v="No"/>
    <n v="18"/>
    <m/>
  </r>
  <r>
    <n v="6176"/>
    <n v="12"/>
    <x v="1275"/>
    <n v="63"/>
    <d v="2017-10-28T00:00:00"/>
    <b v="0"/>
    <s v="Approved"/>
    <s v="WeareA2B"/>
    <s v="Standard"/>
    <s v="medium"/>
    <s v="medium"/>
    <n v="1231.1500000000001"/>
    <n v="161.6"/>
    <d v="2004-08-17T00:00:00"/>
    <n v="1069.5500000000002"/>
    <s v="Male"/>
    <n v="44"/>
    <d v="1965-02-16T00:00:00"/>
    <n v="57.63756758910452"/>
    <s v="Pharmacist"/>
    <s v="Health"/>
    <s v="Affluent Customer"/>
    <s v="N"/>
    <s v="No"/>
    <n v="18"/>
    <m/>
  </r>
  <r>
    <n v="17631"/>
    <n v="96"/>
    <x v="1275"/>
    <n v="113"/>
    <d v="2017-09-08T00:00:00"/>
    <b v="1"/>
    <s v="Approved"/>
    <s v="WeareA2B"/>
    <s v="Road"/>
    <s v="low"/>
    <s v="small"/>
    <n v="1172.78"/>
    <n v="1043.77"/>
    <d v="2002-10-10T00:00:00"/>
    <n v="129.01"/>
    <s v="Male"/>
    <n v="44"/>
    <d v="1965-02-16T00:00:00"/>
    <n v="57.63756758910452"/>
    <s v="Pharmacist"/>
    <s v="Health"/>
    <s v="Affluent Customer"/>
    <s v="N"/>
    <s v="No"/>
    <n v="18"/>
    <m/>
  </r>
  <r>
    <n v="19702"/>
    <n v="65"/>
    <x v="1275"/>
    <n v="164"/>
    <d v="2017-07-19T00:00:00"/>
    <b v="0"/>
    <s v="Approved"/>
    <s v="WeareA2B"/>
    <s v="Standard"/>
    <s v="medium"/>
    <s v="medium"/>
    <n v="1807.45"/>
    <n v="778.69"/>
    <d v="2015-05-21T00:00:00"/>
    <n v="1028.76"/>
    <s v="Male"/>
    <n v="44"/>
    <d v="1965-02-16T00:00:00"/>
    <n v="57.63756758910452"/>
    <s v="Pharmacist"/>
    <s v="Health"/>
    <s v="Affluent Customer"/>
    <s v="N"/>
    <s v="No"/>
    <n v="18"/>
    <m/>
  </r>
  <r>
    <n v="2716"/>
    <n v="100"/>
    <x v="1275"/>
    <n v="177"/>
    <d v="2017-07-06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44"/>
    <d v="1965-02-16T00:00:00"/>
    <n v="57.63756758910452"/>
    <s v="Pharmacist"/>
    <s v="Health"/>
    <s v="Affluent Customer"/>
    <s v="N"/>
    <s v="No"/>
    <n v="18"/>
    <m/>
  </r>
  <r>
    <n v="14154"/>
    <n v="26"/>
    <x v="1275"/>
    <n v="203"/>
    <d v="2017-06-10T00:00:00"/>
    <b v="1"/>
    <s v="Approved"/>
    <s v="WeareA2B"/>
    <s v="Standard"/>
    <s v="medium"/>
    <s v="medium"/>
    <n v="1992.93"/>
    <n v="762.63"/>
    <d v="1993-05-26T00:00:00"/>
    <n v="1230.3000000000002"/>
    <s v="Male"/>
    <n v="44"/>
    <d v="1965-02-16T00:00:00"/>
    <n v="57.63756758910452"/>
    <s v="Pharmacist"/>
    <s v="Health"/>
    <s v="Affluent Customer"/>
    <s v="N"/>
    <s v="No"/>
    <n v="18"/>
    <m/>
  </r>
  <r>
    <n v="12298"/>
    <n v="79"/>
    <x v="1275"/>
    <n v="346"/>
    <d v="2017-01-18T00:00:00"/>
    <b v="1"/>
    <s v="Approved"/>
    <s v="Norco Bicycles"/>
    <s v="Standard"/>
    <s v="medium"/>
    <s v="medium"/>
    <n v="1555.58"/>
    <n v="818.01"/>
    <d v="2003-09-09T00:00:00"/>
    <n v="737.56999999999994"/>
    <s v="Male"/>
    <n v="44"/>
    <d v="1965-02-16T00:00:00"/>
    <n v="57.63756758910452"/>
    <s v="Pharmacist"/>
    <s v="Health"/>
    <s v="Affluent Customer"/>
    <s v="N"/>
    <s v="No"/>
    <n v="18"/>
    <m/>
  </r>
  <r>
    <n v="18511"/>
    <n v="55"/>
    <x v="1276"/>
    <n v="62"/>
    <d v="2017-10-29T00:00:00"/>
    <b v="1"/>
    <s v="Approved"/>
    <s v="Trek Bicycles"/>
    <s v="Road"/>
    <s v="medium"/>
    <s v="large"/>
    <n v="1894.19"/>
    <n v="598.76"/>
    <d v="1993-06-23T00:00:00"/>
    <n v="1295.43"/>
    <s v="Female"/>
    <n v="33"/>
    <d v="1967-08-09T00:00:00"/>
    <n v="55.160855260020291"/>
    <s v="Actuary"/>
    <s v="Financial Services"/>
    <s v="Mass Customer"/>
    <s v="N"/>
    <s v="Yes"/>
    <n v="13"/>
    <m/>
  </r>
  <r>
    <n v="7486"/>
    <n v="26"/>
    <x v="1276"/>
    <n v="95"/>
    <d v="2017-09-26T00:00:00"/>
    <b v="0"/>
    <s v="Approved"/>
    <s v="WeareA2B"/>
    <s v="Standard"/>
    <s v="medium"/>
    <s v="medium"/>
    <n v="1992.93"/>
    <n v="762.63"/>
    <d v="1991-11-10T00:00:00"/>
    <n v="1230.3000000000002"/>
    <s v="Female"/>
    <n v="33"/>
    <d v="1967-08-09T00:00:00"/>
    <n v="55.160855260020291"/>
    <s v="Actuary"/>
    <s v="Financial Services"/>
    <s v="Mass Customer"/>
    <s v="N"/>
    <s v="Yes"/>
    <n v="13"/>
    <m/>
  </r>
  <r>
    <n v="16436"/>
    <n v="69"/>
    <x v="1276"/>
    <n v="146"/>
    <d v="2017-08-06T00:00:00"/>
    <b v="0"/>
    <s v="Approved"/>
    <s v="Giant Bicycles"/>
    <s v="Road"/>
    <s v="medium"/>
    <s v="medium"/>
    <n v="792.9"/>
    <n v="594.67999999999995"/>
    <d v="1995-10-24T00:00:00"/>
    <n v="198.22000000000003"/>
    <s v="Female"/>
    <n v="33"/>
    <d v="1967-08-09T00:00:00"/>
    <n v="55.160855260020291"/>
    <s v="Actuary"/>
    <s v="Financial Services"/>
    <s v="Mass Customer"/>
    <s v="N"/>
    <s v="Yes"/>
    <n v="13"/>
    <m/>
  </r>
  <r>
    <n v="14080"/>
    <n v="88"/>
    <x v="1276"/>
    <n v="217"/>
    <d v="2017-05-27T00:00:00"/>
    <b v="1"/>
    <s v="Approved"/>
    <s v="Norco Bicycles"/>
    <s v="Standard"/>
    <s v="medium"/>
    <s v="medium"/>
    <n v="1198.46"/>
    <n v="381.1"/>
    <d v="2003-09-10T00:00:00"/>
    <n v="817.36"/>
    <s v="Female"/>
    <n v="33"/>
    <d v="1967-08-09T00:00:00"/>
    <n v="55.160855260020291"/>
    <s v="Actuary"/>
    <s v="Financial Services"/>
    <s v="Mass Customer"/>
    <s v="N"/>
    <s v="Yes"/>
    <n v="13"/>
    <m/>
  </r>
  <r>
    <n v="4891"/>
    <n v="91"/>
    <x v="1276"/>
    <n v="252"/>
    <d v="2017-04-22T00:00:00"/>
    <b v="0"/>
    <s v="Approved"/>
    <s v="Solex"/>
    <s v="Standard"/>
    <s v="medium"/>
    <s v="medium"/>
    <n v="100.35"/>
    <n v="75.260000000000005"/>
    <d v="2016-03-29T00:00:00"/>
    <n v="25.089999999999989"/>
    <s v="Female"/>
    <n v="33"/>
    <d v="1967-08-09T00:00:00"/>
    <n v="55.160855260020291"/>
    <s v="Actuary"/>
    <s v="Financial Services"/>
    <s v="Mass Customer"/>
    <s v="N"/>
    <s v="Yes"/>
    <n v="13"/>
    <m/>
  </r>
  <r>
    <n v="16981"/>
    <n v="61"/>
    <x v="1276"/>
    <n v="285"/>
    <d v="2017-03-20T00:00:00"/>
    <b v="1"/>
    <s v="Approved"/>
    <s v="OHM Cycles"/>
    <s v="Standard"/>
    <s v="low"/>
    <s v="medium"/>
    <n v="71.16"/>
    <n v="56.93"/>
    <d v="1998-12-17T00:00:00"/>
    <n v="14.229999999999997"/>
    <s v="Female"/>
    <n v="33"/>
    <d v="1967-08-09T00:00:00"/>
    <n v="55.160855260020291"/>
    <s v="Actuary"/>
    <s v="Financial Services"/>
    <s v="Mass Customer"/>
    <s v="N"/>
    <s v="Yes"/>
    <n v="13"/>
    <m/>
  </r>
  <r>
    <n v="3000"/>
    <n v="79"/>
    <x v="1276"/>
    <n v="334"/>
    <d v="2017-01-30T00:00:00"/>
    <b v="0"/>
    <s v="Approved"/>
    <s v="Norco Bicycles"/>
    <s v="Standard"/>
    <s v="medium"/>
    <s v="medium"/>
    <n v="1555.58"/>
    <n v="818.01"/>
    <d v="2004-12-18T00:00:00"/>
    <n v="737.56999999999994"/>
    <s v="Female"/>
    <n v="33"/>
    <d v="1967-08-09T00:00:00"/>
    <n v="55.160855260020291"/>
    <s v="Actuary"/>
    <s v="Financial Services"/>
    <s v="Mass Customer"/>
    <s v="N"/>
    <s v="Yes"/>
    <n v="13"/>
    <m/>
  </r>
  <r>
    <n v="1315"/>
    <n v="43"/>
    <x v="1277"/>
    <n v="86"/>
    <d v="2017-10-05T00:00:00"/>
    <b v="0"/>
    <s v="Approved"/>
    <s v="Solex"/>
    <s v="Standard"/>
    <s v="medium"/>
    <s v="medium"/>
    <n v="1151.96"/>
    <n v="649.49"/>
    <d v="1993-04-12T00:00:00"/>
    <n v="502.47"/>
    <s v="Female"/>
    <n v="62"/>
    <d v="1964-11-30T00:00:00"/>
    <n v="57.851266219241509"/>
    <s v="Assistant Professor"/>
    <s v="IT"/>
    <s v="Mass Customer"/>
    <s v="N"/>
    <s v="Yes"/>
    <n v="4"/>
    <m/>
  </r>
  <r>
    <n v="16985"/>
    <n v="57"/>
    <x v="1277"/>
    <n v="146"/>
    <d v="2017-08-06T00:00:00"/>
    <b v="1"/>
    <s v="Approved"/>
    <s v="WeareA2B"/>
    <s v="Touring"/>
    <s v="medium"/>
    <s v="large"/>
    <n v="1890.39"/>
    <n v="260.14"/>
    <d v="2015-06-17T00:00:00"/>
    <n v="1630.25"/>
    <s v="Female"/>
    <n v="62"/>
    <d v="1964-11-30T00:00:00"/>
    <n v="57.851266219241509"/>
    <s v="Assistant Professor"/>
    <s v="IT"/>
    <s v="Mass Customer"/>
    <s v="N"/>
    <s v="Yes"/>
    <n v="4"/>
    <m/>
  </r>
  <r>
    <n v="15780"/>
    <n v="56"/>
    <x v="1277"/>
    <n v="181"/>
    <d v="2017-07-02T00:00:00"/>
    <b v="0"/>
    <s v="Approved"/>
    <s v="OHM Cycles"/>
    <s v="Standard"/>
    <s v="medium"/>
    <s v="medium"/>
    <n v="183.86"/>
    <n v="137.9"/>
    <d v="2011-08-24T00:00:00"/>
    <n v="45.960000000000008"/>
    <s v="Female"/>
    <n v="62"/>
    <d v="1964-11-30T00:00:00"/>
    <n v="57.851266219241509"/>
    <s v="Assistant Professor"/>
    <s v="IT"/>
    <s v="Mass Customer"/>
    <s v="N"/>
    <s v="Yes"/>
    <n v="4"/>
    <m/>
  </r>
  <r>
    <n v="136"/>
    <n v="65"/>
    <x v="1277"/>
    <n v="249"/>
    <d v="2017-04-25T00:00:00"/>
    <b v="1"/>
    <s v="Approved"/>
    <s v="WeareA2B"/>
    <s v="Standard"/>
    <s v="medium"/>
    <s v="medium"/>
    <n v="1807.45"/>
    <n v="778.69"/>
    <d v="2015-04-11T00:00:00"/>
    <n v="1028.76"/>
    <s v="Female"/>
    <n v="62"/>
    <d v="1964-11-30T00:00:00"/>
    <n v="57.851266219241509"/>
    <s v="Assistant Professor"/>
    <s v="IT"/>
    <s v="Mass Customer"/>
    <s v="N"/>
    <s v="Yes"/>
    <n v="4"/>
    <m/>
  </r>
  <r>
    <n v="12076"/>
    <n v="33"/>
    <x v="1277"/>
    <n v="283"/>
    <d v="2017-03-22T00:00:00"/>
    <b v="1"/>
    <s v="Approved"/>
    <s v="Giant Bicycles"/>
    <s v="Standard"/>
    <s v="medium"/>
    <s v="small"/>
    <n v="1311.44"/>
    <n v="1167.18"/>
    <d v="1999-07-20T00:00:00"/>
    <n v="144.26"/>
    <s v="Female"/>
    <n v="62"/>
    <d v="1964-11-30T00:00:00"/>
    <n v="57.851266219241509"/>
    <s v="Assistant Professor"/>
    <s v="IT"/>
    <s v="Mass Customer"/>
    <s v="N"/>
    <s v="Yes"/>
    <n v="4"/>
    <m/>
  </r>
  <r>
    <n v="15207"/>
    <n v="100"/>
    <x v="1278"/>
    <n v="34"/>
    <d v="2017-11-26T00:00:00"/>
    <b v="0"/>
    <s v="Approved"/>
    <s v="Norco Bicycles"/>
    <s v="Road"/>
    <s v="medium"/>
    <s v="medium"/>
    <n v="1036.5899999999999"/>
    <n v="206.35"/>
    <d v="2003-09-09T00:00:00"/>
    <n v="830.2399999999999"/>
    <s v="Female"/>
    <n v="32"/>
    <d v="1971-08-15T00:00:00"/>
    <n v="51.141677177828505"/>
    <s v="Human Resources Manager"/>
    <s v="n/a"/>
    <s v="Affluent Customer"/>
    <s v="N"/>
    <s v="Yes"/>
    <n v="8"/>
    <m/>
  </r>
  <r>
    <n v="8124"/>
    <n v="69"/>
    <x v="1278"/>
    <n v="128"/>
    <d v="2017-08-24T00:00:00"/>
    <b v="1"/>
    <s v="Approved"/>
    <s v="Giant Bicycles"/>
    <s v="Road"/>
    <s v="medium"/>
    <s v="medium"/>
    <n v="792.9"/>
    <n v="594.67999999999995"/>
    <d v="1994-07-12T00:00:00"/>
    <n v="198.22000000000003"/>
    <s v="Female"/>
    <n v="32"/>
    <d v="1971-08-15T00:00:00"/>
    <n v="51.141677177828505"/>
    <s v="Human Resources Manager"/>
    <s v="n/a"/>
    <s v="Affluent Customer"/>
    <s v="N"/>
    <s v="Yes"/>
    <n v="8"/>
    <m/>
  </r>
  <r>
    <n v="1514"/>
    <n v="34"/>
    <x v="1278"/>
    <n v="129"/>
    <d v="2017-08-23T00:00:00"/>
    <b v="0"/>
    <s v="Approved"/>
    <s v="Norco Bicycles"/>
    <s v="Road"/>
    <s v="high"/>
    <s v="large"/>
    <n v="774.53"/>
    <n v="464.72"/>
    <d v="2012-04-10T00:00:00"/>
    <n v="309.80999999999995"/>
    <s v="Female"/>
    <n v="32"/>
    <d v="1971-08-15T00:00:00"/>
    <n v="51.141677177828505"/>
    <s v="Human Resources Manager"/>
    <s v="n/a"/>
    <s v="Affluent Customer"/>
    <s v="N"/>
    <s v="Yes"/>
    <n v="8"/>
    <m/>
  </r>
  <r>
    <n v="17091"/>
    <n v="68"/>
    <x v="1278"/>
    <n v="173"/>
    <d v="2017-07-10T00:00:00"/>
    <b v="0"/>
    <s v="Approved"/>
    <s v="OHM Cycles"/>
    <s v="Standard"/>
    <s v="medium"/>
    <s v="medium"/>
    <n v="1636.9"/>
    <n v="44.71"/>
    <d v="1993-07-20T00:00:00"/>
    <n v="1592.19"/>
    <s v="Female"/>
    <n v="32"/>
    <d v="1971-08-15T00:00:00"/>
    <n v="51.141677177828505"/>
    <s v="Human Resources Manager"/>
    <s v="n/a"/>
    <s v="Affluent Customer"/>
    <s v="N"/>
    <s v="Yes"/>
    <n v="8"/>
    <m/>
  </r>
  <r>
    <n v="6785"/>
    <n v="8"/>
    <x v="1141"/>
    <m/>
    <d v="2017-03-24T00:00:00"/>
    <m/>
    <s v="Approved"/>
    <s v="Solex"/>
    <s v="Road"/>
    <s v="medium"/>
    <s v="small"/>
    <n v="1703.52"/>
    <n v="1516.13"/>
    <n v="40649"/>
    <m/>
    <m/>
    <m/>
    <m/>
    <m/>
    <m/>
    <m/>
    <m/>
    <m/>
    <m/>
    <m/>
    <m/>
  </r>
  <r>
    <n v="11094"/>
    <n v="33"/>
    <x v="1278"/>
    <n v="240"/>
    <d v="2017-05-04T00:00:00"/>
    <b v="1"/>
    <s v="Approved"/>
    <s v="Giant Bicycles"/>
    <s v="Standard"/>
    <s v="medium"/>
    <s v="small"/>
    <n v="1311.44"/>
    <n v="1167.18"/>
    <d v="2014-07-28T00:00:00"/>
    <n v="144.26"/>
    <s v="Female"/>
    <n v="32"/>
    <d v="1971-08-15T00:00:00"/>
    <n v="51.141677177828505"/>
    <s v="Human Resources Manager"/>
    <s v="n/a"/>
    <s v="Affluent Customer"/>
    <s v="N"/>
    <s v="Yes"/>
    <n v="8"/>
    <m/>
  </r>
  <r>
    <n v="6819"/>
    <n v="28"/>
    <x v="1278"/>
    <n v="243"/>
    <d v="2017-05-01T00:00:00"/>
    <b v="0"/>
    <s v="Approved"/>
    <s v="Norco Bicycles"/>
    <s v="Standard"/>
    <s v="medium"/>
    <s v="small"/>
    <n v="1216.1400000000001"/>
    <n v="1082.3599999999999"/>
    <d v="2010-05-05T00:00:00"/>
    <n v="133.7800000000002"/>
    <s v="Female"/>
    <n v="32"/>
    <d v="1971-08-15T00:00:00"/>
    <n v="51.141677177828505"/>
    <s v="Human Resources Manager"/>
    <s v="n/a"/>
    <s v="Affluent Customer"/>
    <s v="N"/>
    <s v="Yes"/>
    <n v="8"/>
    <m/>
  </r>
  <r>
    <n v="18128"/>
    <n v="9"/>
    <x v="1278"/>
    <n v="290"/>
    <d v="2017-03-15T00:00:00"/>
    <b v="1"/>
    <s v="Approved"/>
    <s v="OHM Cycles"/>
    <s v="Road"/>
    <s v="medium"/>
    <s v="medium"/>
    <n v="742.54"/>
    <n v="667.4"/>
    <d v="2012-05-18T00:00:00"/>
    <n v="75.139999999999986"/>
    <s v="Female"/>
    <n v="32"/>
    <d v="1971-08-15T00:00:00"/>
    <n v="51.141677177828505"/>
    <s v="Human Resources Manager"/>
    <s v="n/a"/>
    <s v="Affluent Customer"/>
    <s v="N"/>
    <s v="Yes"/>
    <n v="8"/>
    <m/>
  </r>
  <r>
    <n v="2755"/>
    <n v="80"/>
    <x v="1278"/>
    <n v="292"/>
    <d v="2017-03-13T00:00:00"/>
    <b v="0"/>
    <s v="Approved"/>
    <s v="OHM Cycles"/>
    <s v="Touring"/>
    <s v="low"/>
    <s v="medium"/>
    <n v="1073.07"/>
    <n v="933.84"/>
    <d v="1998-12-16T00:00:00"/>
    <n v="139.2299999999999"/>
    <s v="Female"/>
    <n v="32"/>
    <d v="1971-08-15T00:00:00"/>
    <n v="51.141677177828505"/>
    <s v="Human Resources Manager"/>
    <s v="n/a"/>
    <s v="Affluent Customer"/>
    <s v="N"/>
    <s v="Yes"/>
    <n v="8"/>
    <m/>
  </r>
  <r>
    <n v="524"/>
    <n v="99"/>
    <x v="1278"/>
    <n v="323"/>
    <d v="2017-02-10T00:00:00"/>
    <b v="1"/>
    <s v="Approved"/>
    <s v="OHM Cycles"/>
    <s v="Standard"/>
    <s v="medium"/>
    <s v="medium"/>
    <n v="1227.3399999999999"/>
    <n v="770.89"/>
    <d v="1991-05-06T00:00:00"/>
    <n v="456.44999999999993"/>
    <s v="Female"/>
    <n v="32"/>
    <d v="1971-08-15T00:00:00"/>
    <n v="51.141677177828505"/>
    <s v="Human Resources Manager"/>
    <s v="n/a"/>
    <s v="Affluent Customer"/>
    <s v="N"/>
    <s v="Yes"/>
    <n v="8"/>
    <m/>
  </r>
  <r>
    <n v="17705"/>
    <n v="10"/>
    <x v="999"/>
    <n v="44"/>
    <d v="2017-11-16T00:00:00"/>
    <b v="1"/>
    <s v="Approved"/>
    <s v="WeareA2B"/>
    <s v="Touring"/>
    <s v="medium"/>
    <s v="medium"/>
    <n v="1466.68"/>
    <n v="363.25"/>
    <d v="2016-07-09T00:00:00"/>
    <n v="1103.43"/>
    <s v="Male"/>
    <n v="48"/>
    <d v="1974-04-12T00:00:00"/>
    <n v="48.481403205542883"/>
    <s v="Recruiter"/>
    <s v="n/a"/>
    <s v="Mass Customer"/>
    <s v="N"/>
    <s v="Yes"/>
    <n v="17"/>
    <m/>
  </r>
  <r>
    <n v="7217"/>
    <n v="35"/>
    <x v="999"/>
    <n v="107"/>
    <d v="2017-09-14T00:00:00"/>
    <b v="1"/>
    <s v="Approved"/>
    <s v="Trek Bicycles"/>
    <s v="Standard"/>
    <s v="low"/>
    <s v="medium"/>
    <n v="1057.51"/>
    <n v="154.4"/>
    <d v="2008-03-19T00:00:00"/>
    <n v="903.11"/>
    <s v="Male"/>
    <n v="48"/>
    <d v="1974-04-12T00:00:00"/>
    <n v="48.481403205542883"/>
    <s v="Recruiter"/>
    <s v="n/a"/>
    <s v="Mass Customer"/>
    <s v="N"/>
    <s v="Yes"/>
    <n v="17"/>
    <m/>
  </r>
  <r>
    <n v="15970"/>
    <n v="17"/>
    <x v="999"/>
    <n v="139"/>
    <d v="2017-08-13T00:00:00"/>
    <b v="0"/>
    <s v="Approved"/>
    <s v="Solex"/>
    <s v="Standard"/>
    <s v="high"/>
    <s v="medium"/>
    <n v="1024.6600000000001"/>
    <n v="614.79999999999995"/>
    <d v="2016-02-04T00:00:00"/>
    <n v="409.86000000000013"/>
    <s v="Male"/>
    <n v="48"/>
    <d v="1974-04-12T00:00:00"/>
    <n v="48.481403205542883"/>
    <s v="Recruiter"/>
    <s v="n/a"/>
    <s v="Mass Customer"/>
    <s v="N"/>
    <s v="Yes"/>
    <n v="17"/>
    <m/>
  </r>
  <r>
    <n v="12129"/>
    <n v="27"/>
    <x v="999"/>
    <n v="278"/>
    <d v="2017-03-27T00:00:00"/>
    <b v="0"/>
    <s v="Approved"/>
    <s v="Trek Bicycles"/>
    <s v="Standard"/>
    <s v="medium"/>
    <s v="medium"/>
    <n v="499.53"/>
    <n v="388.72"/>
    <d v="1999-06-23T00:00:00"/>
    <n v="110.80999999999995"/>
    <s v="Male"/>
    <n v="48"/>
    <d v="1974-04-12T00:00:00"/>
    <n v="48.481403205542883"/>
    <s v="Recruiter"/>
    <s v="n/a"/>
    <s v="Mass Customer"/>
    <s v="N"/>
    <s v="Yes"/>
    <n v="17"/>
    <m/>
  </r>
  <r>
    <n v="18415"/>
    <n v="51"/>
    <x v="999"/>
    <n v="287"/>
    <d v="2017-03-18T00:00:00"/>
    <b v="0"/>
    <s v="Approved"/>
    <s v="OHM Cycles"/>
    <s v="Standard"/>
    <s v="high"/>
    <s v="medium"/>
    <n v="2005.66"/>
    <n v="1203.4000000000001"/>
    <d v="2003-07-21T00:00:00"/>
    <n v="802.26"/>
    <s v="Male"/>
    <n v="48"/>
    <d v="1974-04-12T00:00:00"/>
    <n v="48.481403205542883"/>
    <s v="Recruiter"/>
    <s v="n/a"/>
    <s v="Mass Customer"/>
    <s v="N"/>
    <s v="Yes"/>
    <n v="17"/>
    <m/>
  </r>
  <r>
    <n v="12039"/>
    <n v="76"/>
    <x v="1279"/>
    <n v="108"/>
    <d v="2017-09-13T00:00:00"/>
    <b v="0"/>
    <s v="Approved"/>
    <s v="WeareA2B"/>
    <s v="Road"/>
    <s v="low"/>
    <s v="small"/>
    <n v="1172.78"/>
    <n v="1043.77"/>
    <d v="2002-10-10T00:00:00"/>
    <n v="129.01"/>
    <s v="Female"/>
    <n v="58"/>
    <d v="1978-03-02T00:00:00"/>
    <n v="44.590992246321655"/>
    <s v="Statistician IV"/>
    <s v="Retail"/>
    <s v="High Net Worth"/>
    <s v="N"/>
    <s v="No"/>
    <n v="16"/>
    <m/>
  </r>
  <r>
    <n v="1065"/>
    <n v="0"/>
    <x v="1279"/>
    <n v="120"/>
    <d v="2017-09-01T00:00:00"/>
    <b v="1"/>
    <s v="Approved"/>
    <s v="OHM Cycles"/>
    <s v="Standard"/>
    <s v="high"/>
    <s v="medium"/>
    <n v="227.88"/>
    <n v="136.72999999999999"/>
    <d v="2003-02-07T00:00:00"/>
    <n v="91.15"/>
    <s v="Female"/>
    <n v="58"/>
    <d v="1978-03-02T00:00:00"/>
    <n v="44.590992246321655"/>
    <s v="Statistician IV"/>
    <s v="Retail"/>
    <s v="High Net Worth"/>
    <s v="N"/>
    <s v="No"/>
    <n v="16"/>
    <m/>
  </r>
  <r>
    <n v="30"/>
    <n v="91"/>
    <x v="1279"/>
    <n v="290"/>
    <d v="2017-03-15T00:00:00"/>
    <b v="0"/>
    <s v="Approved"/>
    <s v="WeareA2B"/>
    <s v="Standard"/>
    <s v="low"/>
    <s v="medium"/>
    <n v="642.30999999999995"/>
    <n v="513.85"/>
    <d v="2014-10-10T00:00:00"/>
    <n v="128.45999999999992"/>
    <s v="Female"/>
    <n v="58"/>
    <d v="1978-03-02T00:00:00"/>
    <n v="44.590992246321655"/>
    <s v="Statistician IV"/>
    <s v="Retail"/>
    <s v="High Net Worth"/>
    <s v="N"/>
    <s v="No"/>
    <n v="16"/>
    <m/>
  </r>
  <r>
    <n v="4713"/>
    <n v="28"/>
    <x v="1280"/>
    <n v="8"/>
    <d v="2017-12-22T00:00:00"/>
    <b v="1"/>
    <s v="Approved"/>
    <s v="Norco Bicycles"/>
    <s v="Standard"/>
    <s v="medium"/>
    <s v="small"/>
    <n v="1216.1400000000001"/>
    <n v="1082.3599999999999"/>
    <d v="1991-08-05T00:00:00"/>
    <n v="133.7800000000002"/>
    <s v="U"/>
    <n v="9"/>
    <d v="1899-12-30T00:00:00"/>
    <n v="122.81291005485795"/>
    <s v="Executive Secretary"/>
    <s v="IT"/>
    <s v="Mass Customer"/>
    <s v="N"/>
    <s v="No"/>
    <n v="0"/>
    <m/>
  </r>
  <r>
    <n v="9555"/>
    <n v="57"/>
    <x v="1280"/>
    <n v="26"/>
    <d v="2017-12-04T00:00:00"/>
    <b v="1"/>
    <s v="Approved"/>
    <s v="WeareA2B"/>
    <s v="Touring"/>
    <s v="medium"/>
    <s v="large"/>
    <n v="1890.39"/>
    <n v="260.14"/>
    <d v="1991-01-21T00:00:00"/>
    <n v="1630.25"/>
    <s v="U"/>
    <n v="9"/>
    <d v="1899-12-30T00:00:00"/>
    <n v="122.81291005485795"/>
    <s v="Executive Secretary"/>
    <s v="IT"/>
    <s v="Mass Customer"/>
    <s v="N"/>
    <s v="No"/>
    <n v="0"/>
    <m/>
  </r>
  <r>
    <n v="19320"/>
    <n v="72"/>
    <x v="1280"/>
    <n v="176"/>
    <d v="2017-07-07T00:00:00"/>
    <b v="0"/>
    <s v="Approved"/>
    <s v="Norco Bicycles"/>
    <s v="Standard"/>
    <s v="medium"/>
    <s v="medium"/>
    <n v="360.4"/>
    <n v="270.3"/>
    <d v="2016-12-06T00:00:00"/>
    <n v="90.099999999999966"/>
    <s v="U"/>
    <n v="9"/>
    <d v="1899-12-30T00:00:00"/>
    <n v="122.81291005485795"/>
    <s v="Executive Secretary"/>
    <s v="IT"/>
    <s v="Mass Customer"/>
    <s v="N"/>
    <s v="No"/>
    <n v="0"/>
    <m/>
  </r>
  <r>
    <n v="2419"/>
    <n v="75"/>
    <x v="1281"/>
    <n v="218"/>
    <d v="2017-05-26T00:00:00"/>
    <b v="0"/>
    <s v="Approved"/>
    <s v="Giant Bicycles"/>
    <s v="Touring"/>
    <s v="medium"/>
    <s v="large"/>
    <n v="1873.97"/>
    <n v="863.95"/>
    <d v="2010-08-20T00:00:00"/>
    <n v="1010.02"/>
    <s v="Male"/>
    <n v="8"/>
    <d v="1985-09-22T00:00:00"/>
    <n v="37.026608684677825"/>
    <s v="Human Resources Manager"/>
    <s v="n/a"/>
    <s v="Mass Customer"/>
    <s v="N"/>
    <s v="No"/>
    <n v="8"/>
    <m/>
  </r>
  <r>
    <n v="4466"/>
    <n v="18"/>
    <x v="1281"/>
    <n v="362"/>
    <d v="2017-01-02T00:00:00"/>
    <b v="1"/>
    <s v="Approved"/>
    <s v="Solex"/>
    <s v="Standard"/>
    <s v="medium"/>
    <s v="medium"/>
    <n v="575.27"/>
    <n v="431.45"/>
    <d v="2004-12-18T00:00:00"/>
    <n v="143.82"/>
    <s v="Male"/>
    <n v="8"/>
    <d v="1985-09-22T00:00:00"/>
    <n v="37.026608684677825"/>
    <s v="Human Resources Manager"/>
    <s v="n/a"/>
    <s v="Mass Customer"/>
    <s v="N"/>
    <s v="No"/>
    <n v="8"/>
    <m/>
  </r>
  <r>
    <n v="14963"/>
    <n v="6"/>
    <x v="1282"/>
    <n v="77"/>
    <d v="2017-10-14T00:00:00"/>
    <b v="0"/>
    <s v="Approved"/>
    <s v="OHM Cycles"/>
    <s v="Standard"/>
    <s v="high"/>
    <s v="medium"/>
    <n v="227.88"/>
    <n v="136.72999999999999"/>
    <d v="2016-07-09T00:00:00"/>
    <n v="91.15"/>
    <s v="Female"/>
    <n v="7"/>
    <d v="1976-01-16T00:00:00"/>
    <n v="46.717019643899043"/>
    <s v="Software Engineer IV"/>
    <s v="n/a"/>
    <s v="Affluent Customer"/>
    <s v="N"/>
    <s v="Yes"/>
    <n v="7"/>
    <m/>
  </r>
  <r>
    <n v="12995"/>
    <n v="8"/>
    <x v="1282"/>
    <n v="127"/>
    <d v="2017-08-25T00:00:00"/>
    <b v="0"/>
    <s v="Approved"/>
    <s v="Solex"/>
    <s v="Road"/>
    <s v="medium"/>
    <s v="small"/>
    <n v="1703.52"/>
    <n v="1516.13"/>
    <d v="1991-11-07T00:00:00"/>
    <n v="187.38999999999987"/>
    <s v="Female"/>
    <n v="7"/>
    <d v="1976-01-16T00:00:00"/>
    <n v="46.717019643899043"/>
    <s v="Software Engineer IV"/>
    <s v="n/a"/>
    <s v="Affluent Customer"/>
    <s v="N"/>
    <s v="Yes"/>
    <n v="7"/>
    <m/>
  </r>
  <r>
    <n v="8408"/>
    <n v="5"/>
    <x v="1282"/>
    <n v="148"/>
    <d v="2017-08-04T00:00:00"/>
    <b v="0"/>
    <s v="Approved"/>
    <s v="Trek Bicycles"/>
    <s v="Mountain"/>
    <s v="low"/>
    <s v="medium"/>
    <n v="574.64"/>
    <n v="459.71"/>
    <d v="2011-08-29T00:00:00"/>
    <n v="114.93"/>
    <s v="Female"/>
    <n v="7"/>
    <d v="1976-01-16T00:00:00"/>
    <n v="46.717019643899043"/>
    <s v="Software Engineer IV"/>
    <s v="n/a"/>
    <s v="Affluent Customer"/>
    <s v="N"/>
    <s v="Yes"/>
    <n v="7"/>
    <m/>
  </r>
  <r>
    <n v="2290"/>
    <n v="1"/>
    <x v="1282"/>
    <n v="211"/>
    <d v="2017-06-02T00:00:00"/>
    <b v="1"/>
    <s v="Approved"/>
    <s v="Giant Bicycles"/>
    <s v="Standard"/>
    <s v="medium"/>
    <s v="medium"/>
    <n v="1403.5"/>
    <n v="954.82"/>
    <d v="2016-11-14T00:00:00"/>
    <n v="448.67999999999995"/>
    <s v="Female"/>
    <n v="7"/>
    <d v="1976-01-16T00:00:00"/>
    <n v="46.717019643899043"/>
    <s v="Software Engineer IV"/>
    <s v="n/a"/>
    <s v="Affluent Customer"/>
    <s v="N"/>
    <s v="Yes"/>
    <n v="7"/>
    <m/>
  </r>
  <r>
    <n v="6153"/>
    <n v="74"/>
    <x v="1283"/>
    <n v="87"/>
    <d v="2017-10-04T00:00:00"/>
    <b v="0"/>
    <s v="Approved"/>
    <s v="WeareA2B"/>
    <s v="Standard"/>
    <s v="medium"/>
    <s v="medium"/>
    <n v="1228.07"/>
    <n v="400.91"/>
    <d v="2006-05-22T00:00:00"/>
    <n v="827.15999999999985"/>
    <s v="Female"/>
    <n v="47"/>
    <d v="1953-08-31T00:00:00"/>
    <n v="69.108800465499741"/>
    <s v="Food Chemist"/>
    <s v="Health"/>
    <s v="Affluent Customer"/>
    <s v="N"/>
    <s v="Yes"/>
    <n v="6"/>
    <m/>
  </r>
  <r>
    <n v="10082"/>
    <n v="60"/>
    <x v="1283"/>
    <n v="88"/>
    <d v="2017-10-03T00:00:00"/>
    <b v="0"/>
    <s v="Approved"/>
    <s v="Giant Bicycles"/>
    <s v="Standard"/>
    <s v="high"/>
    <s v="small"/>
    <n v="1977.36"/>
    <n v="1759.85"/>
    <d v="2012-05-18T00:00:00"/>
    <n v="217.51"/>
    <s v="Female"/>
    <n v="47"/>
    <d v="1953-08-31T00:00:00"/>
    <n v="69.108800465499741"/>
    <s v="Food Chemist"/>
    <s v="Health"/>
    <s v="Affluent Customer"/>
    <s v="N"/>
    <s v="Yes"/>
    <n v="6"/>
    <m/>
  </r>
  <r>
    <n v="6036"/>
    <n v="71"/>
    <x v="1283"/>
    <n v="102"/>
    <d v="2017-09-19T00:00:00"/>
    <b v="1"/>
    <s v="Approved"/>
    <s v="Solex"/>
    <s v="Standard"/>
    <s v="high"/>
    <s v="large"/>
    <n v="1842.92"/>
    <n v="1105.75"/>
    <d v="2004-07-25T00:00:00"/>
    <n v="737.17000000000007"/>
    <s v="Female"/>
    <n v="47"/>
    <d v="1953-08-31T00:00:00"/>
    <n v="69.108800465499741"/>
    <s v="Food Chemist"/>
    <s v="Health"/>
    <s v="Affluent Customer"/>
    <s v="N"/>
    <s v="Yes"/>
    <n v="6"/>
    <m/>
  </r>
  <r>
    <n v="3428"/>
    <n v="14"/>
    <x v="1283"/>
    <n v="105"/>
    <d v="2017-09-16T00:00:00"/>
    <b v="1"/>
    <s v="Approved"/>
    <s v="Trek Bicycles"/>
    <s v="Standard"/>
    <s v="medium"/>
    <s v="small"/>
    <n v="1386.84"/>
    <n v="1234.29"/>
    <d v="2013-03-12T00:00:00"/>
    <n v="152.54999999999995"/>
    <s v="Female"/>
    <n v="47"/>
    <d v="1953-08-31T00:00:00"/>
    <n v="69.108800465499741"/>
    <s v="Food Chemist"/>
    <s v="Health"/>
    <s v="Affluent Customer"/>
    <s v="N"/>
    <s v="Yes"/>
    <n v="6"/>
    <m/>
  </r>
  <r>
    <n v="7911"/>
    <n v="30"/>
    <x v="1283"/>
    <n v="110"/>
    <d v="2017-09-11T00:00:00"/>
    <b v="1"/>
    <s v="Approved"/>
    <s v="Solex"/>
    <s v="Standard"/>
    <s v="high"/>
    <s v="medium"/>
    <n v="748.17"/>
    <n v="448.9"/>
    <d v="1999-07-20T00:00:00"/>
    <n v="299.27"/>
    <s v="Female"/>
    <n v="47"/>
    <d v="1953-08-31T00:00:00"/>
    <n v="69.108800465499741"/>
    <s v="Food Chemist"/>
    <s v="Health"/>
    <s v="Affluent Customer"/>
    <s v="N"/>
    <s v="Yes"/>
    <n v="6"/>
    <m/>
  </r>
  <r>
    <n v="13203"/>
    <n v="66"/>
    <x v="1283"/>
    <n v="134"/>
    <d v="2017-08-18T00:00:00"/>
    <b v="1"/>
    <s v="Approved"/>
    <s v="Giant Bicycles"/>
    <s v="Road"/>
    <s v="low"/>
    <s v="small"/>
    <n v="590.26"/>
    <n v="525.33000000000004"/>
    <d v="2000-05-22T00:00:00"/>
    <n v="64.92999999999995"/>
    <s v="Female"/>
    <n v="47"/>
    <d v="1953-08-31T00:00:00"/>
    <n v="69.108800465499741"/>
    <s v="Food Chemist"/>
    <s v="Health"/>
    <s v="Affluent Customer"/>
    <s v="N"/>
    <s v="Yes"/>
    <n v="6"/>
    <m/>
  </r>
  <r>
    <n v="4347"/>
    <n v="49"/>
    <x v="1283"/>
    <n v="253"/>
    <d v="2017-04-21T00:00:00"/>
    <b v="0"/>
    <s v="Approved"/>
    <s v="Trek Bicycles"/>
    <s v="Road"/>
    <s v="medium"/>
    <s v="medium"/>
    <n v="533.51"/>
    <n v="400.13"/>
    <d v="1991-01-21T00:00:00"/>
    <n v="133.38"/>
    <s v="Female"/>
    <n v="47"/>
    <d v="1953-08-31T00:00:00"/>
    <n v="69.108800465499741"/>
    <s v="Food Chemist"/>
    <s v="Health"/>
    <s v="Affluent Customer"/>
    <s v="N"/>
    <s v="Yes"/>
    <n v="6"/>
    <m/>
  </r>
  <r>
    <n v="1858"/>
    <n v="22"/>
    <x v="1283"/>
    <n v="314"/>
    <d v="2017-02-19T00:00:00"/>
    <b v="1"/>
    <s v="Approved"/>
    <s v="WeareA2B"/>
    <s v="Standard"/>
    <s v="medium"/>
    <s v="medium"/>
    <n v="60.34"/>
    <n v="45.26"/>
    <d v="1993-07-15T00:00:00"/>
    <n v="15.080000000000005"/>
    <s v="Female"/>
    <n v="47"/>
    <d v="1953-08-31T00:00:00"/>
    <n v="69.108800465499741"/>
    <s v="Food Chemist"/>
    <s v="Health"/>
    <s v="Affluent Customer"/>
    <s v="N"/>
    <s v="Yes"/>
    <n v="6"/>
    <m/>
  </r>
  <r>
    <n v="15137"/>
    <n v="41"/>
    <x v="1284"/>
    <n v="44"/>
    <d v="2017-11-16T00:00:00"/>
    <b v="0"/>
    <s v="Approved"/>
    <s v="Solex"/>
    <s v="Road"/>
    <s v="medium"/>
    <s v="medium"/>
    <n v="416.98"/>
    <n v="312.74"/>
    <d v="1997-05-10T00:00:00"/>
    <n v="104.24000000000001"/>
    <s v="Male"/>
    <n v="1"/>
    <d v="1970-05-26T00:00:00"/>
    <n v="52.363594986364795"/>
    <s v="Pharmacist"/>
    <s v="Health"/>
    <s v="Mass Customer"/>
    <s v="N"/>
    <s v="No"/>
    <n v="13"/>
    <m/>
  </r>
  <r>
    <n v="12981"/>
    <n v="72"/>
    <x v="1284"/>
    <n v="71"/>
    <d v="2017-10-20T00:00:00"/>
    <b v="0"/>
    <s v="Approved"/>
    <s v="Norco Bicycles"/>
    <s v="Standard"/>
    <s v="medium"/>
    <s v="medium"/>
    <n v="360.4"/>
    <n v="270.3"/>
    <d v="2016-12-06T00:00:00"/>
    <n v="90.099999999999966"/>
    <s v="Male"/>
    <n v="1"/>
    <d v="1970-05-26T00:00:00"/>
    <n v="52.363594986364795"/>
    <s v="Pharmacist"/>
    <s v="Health"/>
    <s v="Mass Customer"/>
    <s v="N"/>
    <s v="No"/>
    <n v="13"/>
    <m/>
  </r>
  <r>
    <n v="8226"/>
    <n v="3"/>
    <x v="1284"/>
    <n v="78"/>
    <d v="2017-10-13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1"/>
    <d v="1970-05-26T00:00:00"/>
    <n v="52.363594986364795"/>
    <s v="Pharmacist"/>
    <s v="Health"/>
    <s v="Mass Customer"/>
    <s v="N"/>
    <s v="No"/>
    <n v="13"/>
    <m/>
  </r>
  <r>
    <n v="2851"/>
    <n v="24"/>
    <x v="1284"/>
    <n v="79"/>
    <d v="2017-10-12T00:00:00"/>
    <b v="1"/>
    <s v="Approved"/>
    <s v="Solex"/>
    <s v="Road"/>
    <s v="medium"/>
    <s v="large"/>
    <n v="1777.8"/>
    <n v="820.78"/>
    <d v="2011-05-07T00:00:00"/>
    <n v="957.02"/>
    <s v="Male"/>
    <n v="1"/>
    <d v="1970-05-26T00:00:00"/>
    <n v="52.363594986364795"/>
    <s v="Pharmacist"/>
    <s v="Health"/>
    <s v="Mass Customer"/>
    <s v="N"/>
    <s v="No"/>
    <n v="13"/>
    <m/>
  </r>
  <r>
    <n v="8185"/>
    <n v="38"/>
    <x v="1284"/>
    <n v="114"/>
    <d v="2017-09-07T00:00:00"/>
    <b v="1"/>
    <s v="Approved"/>
    <s v="Solex"/>
    <s v="Standard"/>
    <s v="medium"/>
    <s v="medium"/>
    <n v="1577.53"/>
    <n v="826.51"/>
    <d v="2011-03-16T00:00:00"/>
    <n v="751.02"/>
    <s v="Male"/>
    <n v="1"/>
    <d v="1970-05-26T00:00:00"/>
    <n v="52.363594986364795"/>
    <s v="Pharmacist"/>
    <s v="Health"/>
    <s v="Mass Customer"/>
    <s v="N"/>
    <s v="No"/>
    <n v="13"/>
    <m/>
  </r>
  <r>
    <n v="1601"/>
    <n v="69"/>
    <x v="1284"/>
    <n v="153"/>
    <d v="2017-07-30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1"/>
    <d v="1970-05-26T00:00:00"/>
    <n v="52.363594986364795"/>
    <s v="Pharmacist"/>
    <s v="Health"/>
    <s v="Mass Customer"/>
    <s v="N"/>
    <s v="No"/>
    <n v="13"/>
    <m/>
  </r>
  <r>
    <n v="6553"/>
    <n v="28"/>
    <x v="1284"/>
    <n v="248"/>
    <d v="2017-04-26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1"/>
    <d v="1970-05-26T00:00:00"/>
    <n v="52.363594986364795"/>
    <s v="Pharmacist"/>
    <s v="Health"/>
    <s v="Mass Customer"/>
    <s v="N"/>
    <s v="No"/>
    <n v="13"/>
    <m/>
  </r>
  <r>
    <n v="14699"/>
    <n v="26"/>
    <x v="1284"/>
    <n v="339"/>
    <d v="2017-01-25T00:00:00"/>
    <b v="1"/>
    <s v="Approved"/>
    <s v="WeareA2B"/>
    <s v="Standard"/>
    <s v="medium"/>
    <s v="medium"/>
    <n v="1992.93"/>
    <n v="762.63"/>
    <d v="1993-05-26T00:00:00"/>
    <n v="1230.3000000000002"/>
    <s v="Male"/>
    <n v="1"/>
    <d v="1970-05-26T00:00:00"/>
    <n v="52.363594986364795"/>
    <s v="Pharmacist"/>
    <s v="Health"/>
    <s v="Mass Customer"/>
    <s v="N"/>
    <s v="No"/>
    <n v="13"/>
    <m/>
  </r>
  <r>
    <n v="6445"/>
    <n v="4"/>
    <x v="1285"/>
    <n v="7"/>
    <d v="2017-12-23T00:00:00"/>
    <b v="0"/>
    <s v="Approved"/>
    <s v="Solex"/>
    <s v="Standard"/>
    <s v="medium"/>
    <s v="medium"/>
    <n v="1483.2"/>
    <n v="99.59"/>
    <d v="2003-08-05T00:00:00"/>
    <n v="1383.6100000000001"/>
    <s v="Male"/>
    <n v="56"/>
    <d v="1988-08-15T00:00:00"/>
    <n v="34.127978547691519"/>
    <s v="Media Manager IV"/>
    <s v="Financial Services"/>
    <s v="High Net Worth"/>
    <s v="N"/>
    <s v="Yes"/>
    <n v="13"/>
    <m/>
  </r>
  <r>
    <n v="7844"/>
    <n v="46"/>
    <x v="1285"/>
    <n v="12"/>
    <d v="2017-12-18T00:00:00"/>
    <b v="0"/>
    <s v="Approved"/>
    <s v="OHM Cycles"/>
    <s v="Standard"/>
    <s v="low"/>
    <s v="medium"/>
    <n v="1793.43"/>
    <n v="248.82"/>
    <d v="2005-10-22T00:00:00"/>
    <n v="1544.6100000000001"/>
    <s v="Male"/>
    <n v="56"/>
    <d v="1988-08-15T00:00:00"/>
    <n v="34.127978547691519"/>
    <s v="Media Manager IV"/>
    <s v="Financial Services"/>
    <s v="High Net Worth"/>
    <s v="N"/>
    <s v="Yes"/>
    <n v="13"/>
    <m/>
  </r>
  <r>
    <n v="1176"/>
    <n v="92"/>
    <x v="1285"/>
    <n v="157"/>
    <d v="2017-07-26T00:00:00"/>
    <b v="1"/>
    <s v="Approved"/>
    <s v="WeareA2B"/>
    <s v="Touring"/>
    <s v="medium"/>
    <s v="large"/>
    <n v="1890.39"/>
    <n v="260.14"/>
    <d v="1996-04-05T00:00:00"/>
    <n v="1630.25"/>
    <s v="Male"/>
    <n v="56"/>
    <d v="1988-08-15T00:00:00"/>
    <n v="34.127978547691519"/>
    <s v="Media Manager IV"/>
    <s v="Financial Services"/>
    <s v="High Net Worth"/>
    <s v="N"/>
    <s v="Yes"/>
    <n v="13"/>
    <m/>
  </r>
  <r>
    <n v="13558"/>
    <n v="53"/>
    <x v="1285"/>
    <n v="309"/>
    <d v="2017-02-24T00:00:00"/>
    <b v="1"/>
    <s v="Approved"/>
    <s v="Giant Bicycles"/>
    <s v="Standard"/>
    <s v="high"/>
    <s v="medium"/>
    <n v="1274.93"/>
    <n v="764.96"/>
    <d v="1999-06-23T00:00:00"/>
    <n v="509.97"/>
    <s v="Male"/>
    <n v="56"/>
    <d v="1988-08-15T00:00:00"/>
    <n v="34.127978547691519"/>
    <s v="Media Manager IV"/>
    <s v="Financial Services"/>
    <s v="High Net Worth"/>
    <s v="N"/>
    <s v="Yes"/>
    <n v="13"/>
    <m/>
  </r>
  <r>
    <n v="12397"/>
    <n v="39"/>
    <x v="1286"/>
    <n v="59"/>
    <d v="2017-11-01T00:00:00"/>
    <b v="0"/>
    <s v="Approved"/>
    <s v="Giant Bicycles"/>
    <s v="Standard"/>
    <s v="medium"/>
    <s v="large"/>
    <n v="1812.75"/>
    <n v="582.48"/>
    <d v="2010-06-07T00:00:00"/>
    <n v="1230.27"/>
    <s v="Female"/>
    <n v="48"/>
    <d v="1975-08-17T00:00:00"/>
    <n v="47.133458000063428"/>
    <s v="Account Representative I"/>
    <s v="Financial Services"/>
    <s v="Affluent Customer"/>
    <s v="N"/>
    <s v="No"/>
    <n v="10"/>
    <m/>
  </r>
  <r>
    <n v="11154"/>
    <n v="36"/>
    <x v="1286"/>
    <n v="123"/>
    <d v="2017-08-29T00:00:00"/>
    <b v="0"/>
    <s v="Approved"/>
    <s v="Solex"/>
    <s v="Standard"/>
    <s v="low"/>
    <s v="medium"/>
    <n v="945.04"/>
    <n v="507.58"/>
    <d v="1995-12-19T00:00:00"/>
    <n v="437.46"/>
    <s v="Female"/>
    <n v="48"/>
    <d v="1975-08-17T00:00:00"/>
    <n v="47.133458000063428"/>
    <s v="Account Representative I"/>
    <s v="Financial Services"/>
    <s v="Affluent Customer"/>
    <s v="N"/>
    <s v="No"/>
    <n v="10"/>
    <m/>
  </r>
  <r>
    <n v="16117"/>
    <n v="72"/>
    <x v="1286"/>
    <n v="176"/>
    <d v="2017-07-07T00:00:00"/>
    <b v="0"/>
    <s v="Approved"/>
    <s v="Norco Bicycles"/>
    <s v="Standard"/>
    <s v="medium"/>
    <s v="medium"/>
    <n v="360.4"/>
    <n v="270.3"/>
    <d v="2016-12-06T00:00:00"/>
    <n v="90.099999999999966"/>
    <s v="Female"/>
    <n v="48"/>
    <d v="1975-08-17T00:00:00"/>
    <n v="47.133458000063428"/>
    <s v="Account Representative I"/>
    <s v="Financial Services"/>
    <s v="Affluent Customer"/>
    <s v="N"/>
    <s v="No"/>
    <n v="10"/>
    <m/>
  </r>
  <r>
    <n v="10229"/>
    <n v="85"/>
    <x v="1286"/>
    <n v="264"/>
    <d v="2017-04-10T00:00:00"/>
    <b v="0"/>
    <s v="Approved"/>
    <s v="WeareA2B"/>
    <s v="Standard"/>
    <s v="medium"/>
    <s v="medium"/>
    <n v="752.64"/>
    <n v="205.36"/>
    <d v="2015-08-02T00:00:00"/>
    <n v="547.28"/>
    <s v="Female"/>
    <n v="48"/>
    <d v="1975-08-17T00:00:00"/>
    <n v="47.133458000063428"/>
    <s v="Account Representative I"/>
    <s v="Financial Services"/>
    <s v="Affluent Customer"/>
    <s v="N"/>
    <s v="No"/>
    <n v="10"/>
    <m/>
  </r>
  <r>
    <n v="10342"/>
    <n v="17"/>
    <x v="1287"/>
    <n v="44"/>
    <d v="2017-11-16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2"/>
    <d v="1978-06-06T00:00:00"/>
    <n v="44.327978547691522"/>
    <s v="Tax Accountant"/>
    <s v="Argiculture"/>
    <s v="Mass Customer"/>
    <s v="N"/>
    <s v="No"/>
    <n v="8"/>
    <m/>
  </r>
  <r>
    <n v="5421"/>
    <n v="49"/>
    <x v="1287"/>
    <n v="47"/>
    <d v="2017-11-13T00:00:00"/>
    <b v="1"/>
    <s v="Approved"/>
    <s v="Trek Bicycles"/>
    <s v="Road"/>
    <s v="medium"/>
    <s v="medium"/>
    <n v="533.51"/>
    <n v="400.13"/>
    <d v="2012-06-04T00:00:00"/>
    <n v="133.38"/>
    <s v="Female"/>
    <n v="2"/>
    <d v="1978-06-06T00:00:00"/>
    <n v="44.327978547691522"/>
    <s v="Tax Accountant"/>
    <s v="Argiculture"/>
    <s v="Mass Customer"/>
    <s v="N"/>
    <s v="No"/>
    <n v="8"/>
    <m/>
  </r>
  <r>
    <n v="15497"/>
    <n v="75"/>
    <x v="1287"/>
    <n v="105"/>
    <d v="2017-09-16T00:00:00"/>
    <b v="0"/>
    <s v="Approved"/>
    <s v="Giant Bicycles"/>
    <s v="Touring"/>
    <s v="medium"/>
    <s v="large"/>
    <n v="1873.97"/>
    <n v="863.95"/>
    <d v="2006-05-22T00:00:00"/>
    <n v="1010.02"/>
    <s v="Female"/>
    <n v="2"/>
    <d v="1978-06-06T00:00:00"/>
    <n v="44.327978547691522"/>
    <s v="Tax Accountant"/>
    <s v="Argiculture"/>
    <s v="Mass Customer"/>
    <s v="N"/>
    <s v="No"/>
    <n v="8"/>
    <m/>
  </r>
  <r>
    <n v="15505"/>
    <n v="56"/>
    <x v="1287"/>
    <n v="201"/>
    <d v="2017-06-12T00:00:00"/>
    <b v="1"/>
    <s v="Approved"/>
    <s v="OHM Cycles"/>
    <s v="Standard"/>
    <s v="medium"/>
    <s v="medium"/>
    <n v="183.86"/>
    <n v="137.9"/>
    <d v="1997-10-04T00:00:00"/>
    <n v="45.960000000000008"/>
    <s v="Female"/>
    <n v="2"/>
    <d v="1978-06-06T00:00:00"/>
    <n v="44.327978547691522"/>
    <s v="Tax Accountant"/>
    <s v="Argiculture"/>
    <s v="Mass Customer"/>
    <s v="N"/>
    <s v="No"/>
    <n v="8"/>
    <m/>
  </r>
  <r>
    <n v="923"/>
    <n v="69"/>
    <x v="1287"/>
    <n v="209"/>
    <d v="2017-06-04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2"/>
    <d v="1978-06-06T00:00:00"/>
    <n v="44.327978547691522"/>
    <s v="Tax Accountant"/>
    <s v="Argiculture"/>
    <s v="Mass Customer"/>
    <s v="N"/>
    <s v="No"/>
    <n v="8"/>
    <m/>
  </r>
  <r>
    <n v="3693"/>
    <n v="81"/>
    <x v="1287"/>
    <n v="237"/>
    <d v="2017-05-07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2"/>
    <d v="1978-06-06T00:00:00"/>
    <n v="44.327978547691522"/>
    <s v="Tax Accountant"/>
    <s v="Argiculture"/>
    <s v="Mass Customer"/>
    <s v="N"/>
    <s v="No"/>
    <n v="8"/>
    <m/>
  </r>
  <r>
    <n v="10131"/>
    <n v="9"/>
    <x v="1287"/>
    <n v="246"/>
    <d v="2017-04-28T00:00:00"/>
    <b v="0"/>
    <s v="Approved"/>
    <s v="OHM Cycles"/>
    <s v="Road"/>
    <s v="medium"/>
    <s v="medium"/>
    <n v="742.54"/>
    <n v="667.4"/>
    <d v="1991-11-07T00:00:00"/>
    <n v="75.139999999999986"/>
    <s v="Female"/>
    <n v="2"/>
    <d v="1978-06-06T00:00:00"/>
    <n v="44.327978547691522"/>
    <s v="Tax Accountant"/>
    <s v="Argiculture"/>
    <s v="Mass Customer"/>
    <s v="N"/>
    <s v="No"/>
    <n v="8"/>
    <m/>
  </r>
  <r>
    <n v="7993"/>
    <n v="79"/>
    <x v="1287"/>
    <n v="255"/>
    <d v="2017-04-19T00:00:00"/>
    <b v="0"/>
    <s v="Approved"/>
    <s v="Norco Bicycles"/>
    <s v="Standard"/>
    <s v="medium"/>
    <s v="medium"/>
    <n v="1555.58"/>
    <n v="818.01"/>
    <d v="2003-09-09T00:00:00"/>
    <n v="737.56999999999994"/>
    <s v="Female"/>
    <n v="2"/>
    <d v="1978-06-06T00:00:00"/>
    <n v="44.327978547691522"/>
    <s v="Tax Accountant"/>
    <s v="Argiculture"/>
    <s v="Mass Customer"/>
    <s v="N"/>
    <s v="No"/>
    <n v="8"/>
    <m/>
  </r>
  <r>
    <n v="10837"/>
    <n v="3"/>
    <x v="1287"/>
    <n v="288"/>
    <d v="2017-03-17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2"/>
    <d v="1978-06-06T00:00:00"/>
    <n v="44.327978547691522"/>
    <s v="Tax Accountant"/>
    <s v="Argiculture"/>
    <s v="Mass Customer"/>
    <s v="N"/>
    <s v="No"/>
    <n v="8"/>
    <m/>
  </r>
  <r>
    <n v="8961"/>
    <n v="29"/>
    <x v="1287"/>
    <n v="300"/>
    <d v="2017-03-05T00:00:00"/>
    <b v="1"/>
    <s v="Approved"/>
    <s v="Norco Bicycles"/>
    <s v="Road"/>
    <s v="medium"/>
    <s v="medium"/>
    <n v="543.39"/>
    <n v="407.54"/>
    <d v="2016-11-22T00:00:00"/>
    <n v="135.84999999999997"/>
    <s v="Female"/>
    <n v="2"/>
    <d v="1978-06-06T00:00:00"/>
    <n v="44.327978547691522"/>
    <s v="Tax Accountant"/>
    <s v="Argiculture"/>
    <s v="Mass Customer"/>
    <s v="N"/>
    <s v="No"/>
    <n v="8"/>
    <m/>
  </r>
  <r>
    <n v="5327"/>
    <n v="9"/>
    <x v="609"/>
    <n v="5"/>
    <d v="2017-12-25T00:00:00"/>
    <b v="0"/>
    <s v="Approved"/>
    <s v="OHM Cycles"/>
    <s v="Road"/>
    <s v="medium"/>
    <s v="medium"/>
    <n v="742.54"/>
    <n v="667.4"/>
    <d v="2014-03-03T00:00:00"/>
    <n v="75.139999999999986"/>
    <s v="Female"/>
    <n v="84"/>
    <d v="1975-01-11T00:00:00"/>
    <n v="47.730718274036029"/>
    <s v="Data Coordiator"/>
    <s v="IT"/>
    <s v="Mass Customer"/>
    <s v="N"/>
    <s v="Yes"/>
    <n v="7"/>
    <m/>
  </r>
  <r>
    <n v="6363"/>
    <n v="74"/>
    <x v="609"/>
    <n v="44"/>
    <d v="2017-11-16T00:00:00"/>
    <b v="0"/>
    <s v="Approved"/>
    <s v="WeareA2B"/>
    <s v="Standard"/>
    <s v="medium"/>
    <s v="medium"/>
    <n v="1228.07"/>
    <n v="400.91"/>
    <d v="2006-05-22T00:00:00"/>
    <n v="827.15999999999985"/>
    <s v="Female"/>
    <n v="84"/>
    <d v="1975-01-11T00:00:00"/>
    <n v="47.730718274036029"/>
    <s v="Data Coordiator"/>
    <s v="IT"/>
    <s v="Mass Customer"/>
    <s v="N"/>
    <s v="Yes"/>
    <n v="7"/>
    <m/>
  </r>
  <r>
    <n v="12444"/>
    <n v="57"/>
    <x v="609"/>
    <n v="71"/>
    <d v="2017-10-20T00:00:00"/>
    <b v="1"/>
    <s v="Approved"/>
    <s v="WeareA2B"/>
    <s v="Touring"/>
    <s v="medium"/>
    <s v="large"/>
    <n v="1890.39"/>
    <n v="260.14"/>
    <d v="1993-07-20T00:00:00"/>
    <n v="1630.25"/>
    <s v="Female"/>
    <n v="84"/>
    <d v="1975-01-11T00:00:00"/>
    <n v="47.730718274036029"/>
    <s v="Data Coordiator"/>
    <s v="IT"/>
    <s v="Mass Customer"/>
    <s v="N"/>
    <s v="Yes"/>
    <n v="7"/>
    <m/>
  </r>
  <r>
    <n v="17454"/>
    <n v="21"/>
    <x v="609"/>
    <n v="153"/>
    <d v="2017-07-30T00:00:00"/>
    <b v="1"/>
    <s v="Approved"/>
    <s v="Solex"/>
    <s v="Standard"/>
    <s v="medium"/>
    <s v="large"/>
    <n v="1071.23"/>
    <n v="380.74"/>
    <d v="1993-05-26T00:00:00"/>
    <n v="690.49"/>
    <s v="Female"/>
    <n v="84"/>
    <d v="1975-01-11T00:00:00"/>
    <n v="47.730718274036029"/>
    <s v="Data Coordiator"/>
    <s v="IT"/>
    <s v="Mass Customer"/>
    <s v="N"/>
    <s v="Yes"/>
    <n v="7"/>
    <m/>
  </r>
  <r>
    <n v="2436"/>
    <n v="9"/>
    <x v="609"/>
    <n v="161"/>
    <d v="2017-07-22T00:00:00"/>
    <b v="1"/>
    <s v="Approved"/>
    <s v="OHM Cycles"/>
    <s v="Road"/>
    <s v="medium"/>
    <s v="medium"/>
    <n v="742.54"/>
    <n v="667.4"/>
    <d v="2007-08-04T00:00:00"/>
    <n v="75.139999999999986"/>
    <s v="Female"/>
    <n v="84"/>
    <d v="1975-01-11T00:00:00"/>
    <n v="47.730718274036029"/>
    <s v="Data Coordiator"/>
    <s v="IT"/>
    <s v="Mass Customer"/>
    <s v="N"/>
    <s v="Yes"/>
    <n v="7"/>
    <m/>
  </r>
  <r>
    <n v="14624"/>
    <n v="30"/>
    <x v="609"/>
    <n v="227"/>
    <d v="2017-05-17T00:00:00"/>
    <b v="0"/>
    <s v="Approved"/>
    <s v="Solex"/>
    <s v="Standard"/>
    <s v="high"/>
    <s v="medium"/>
    <n v="748.17"/>
    <n v="448.9"/>
    <d v="2003-03-18T00:00:00"/>
    <n v="299.27"/>
    <s v="Female"/>
    <n v="84"/>
    <d v="1975-01-11T00:00:00"/>
    <n v="47.730718274036029"/>
    <s v="Data Coordiator"/>
    <s v="IT"/>
    <s v="Mass Customer"/>
    <s v="N"/>
    <s v="Yes"/>
    <n v="7"/>
    <m/>
  </r>
  <r>
    <n v="1411"/>
    <n v="79"/>
    <x v="1288"/>
    <n v="153"/>
    <d v="2017-07-30T00:00:00"/>
    <b v="0"/>
    <s v="Approved"/>
    <s v="Norco Bicycles"/>
    <s v="Standard"/>
    <s v="medium"/>
    <s v="medium"/>
    <n v="1555.58"/>
    <n v="818.01"/>
    <d v="2007-08-04T00:00:00"/>
    <n v="737.56999999999994"/>
    <s v="Male"/>
    <n v="50"/>
    <d v="1958-11-14T00:00:00"/>
    <n v="63.900581287417545"/>
    <s v="Media Manager II"/>
    <s v="n/a"/>
    <s v="Affluent Customer"/>
    <s v="N"/>
    <s v="No"/>
    <n v="6"/>
    <m/>
  </r>
  <r>
    <n v="11963"/>
    <n v="71"/>
    <x v="1288"/>
    <n v="173"/>
    <d v="2017-07-10T00:00:00"/>
    <b v="0"/>
    <s v="Approved"/>
    <s v="Solex"/>
    <s v="Standard"/>
    <s v="high"/>
    <s v="large"/>
    <n v="1842.92"/>
    <n v="1105.75"/>
    <d v="2013-06-09T00:00:00"/>
    <n v="737.17000000000007"/>
    <s v="Male"/>
    <n v="50"/>
    <d v="1958-11-14T00:00:00"/>
    <n v="63.900581287417545"/>
    <s v="Media Manager II"/>
    <s v="n/a"/>
    <s v="Affluent Customer"/>
    <s v="N"/>
    <s v="No"/>
    <n v="6"/>
    <m/>
  </r>
  <r>
    <n v="9411"/>
    <n v="49"/>
    <x v="1288"/>
    <n v="193"/>
    <d v="2017-06-20T00:00:00"/>
    <b v="1"/>
    <s v="Approved"/>
    <s v="Trek Bicycles"/>
    <s v="Road"/>
    <s v="medium"/>
    <s v="medium"/>
    <n v="533.51"/>
    <n v="400.13"/>
    <d v="1997-10-04T00:00:00"/>
    <n v="133.38"/>
    <s v="Male"/>
    <n v="50"/>
    <d v="1958-11-14T00:00:00"/>
    <n v="63.900581287417545"/>
    <s v="Media Manager II"/>
    <s v="n/a"/>
    <s v="Affluent Customer"/>
    <s v="N"/>
    <s v="No"/>
    <n v="6"/>
    <m/>
  </r>
  <r>
    <n v="18676"/>
    <n v="3"/>
    <x v="1288"/>
    <n v="243"/>
    <d v="2017-05-01T00:00:00"/>
    <b v="0"/>
    <s v="Approved"/>
    <s v="Trek Bicycles"/>
    <s v="Standard"/>
    <s v="medium"/>
    <s v="large"/>
    <n v="2091.4699999999998"/>
    <n v="388.92"/>
    <d v="2010-06-07T00:00:00"/>
    <n v="1702.5499999999997"/>
    <s v="Male"/>
    <n v="50"/>
    <d v="1958-11-14T00:00:00"/>
    <n v="63.900581287417545"/>
    <s v="Media Manager II"/>
    <s v="n/a"/>
    <s v="Affluent Customer"/>
    <s v="N"/>
    <s v="No"/>
    <n v="6"/>
    <m/>
  </r>
  <r>
    <n v="13714"/>
    <n v="100"/>
    <x v="1288"/>
    <n v="349"/>
    <d v="2017-01-15T00:00:00"/>
    <b v="1"/>
    <s v="Approved"/>
    <s v="Norco Bicycles"/>
    <s v="Road"/>
    <s v="medium"/>
    <s v="medium"/>
    <n v="1036.5899999999999"/>
    <n v="206.35"/>
    <d v="2014-10-10T00:00:00"/>
    <n v="830.2399999999999"/>
    <s v="Male"/>
    <n v="50"/>
    <d v="1958-11-14T00:00:00"/>
    <n v="63.900581287417545"/>
    <s v="Media Manager II"/>
    <s v="n/a"/>
    <s v="Affluent Customer"/>
    <s v="N"/>
    <s v="No"/>
    <n v="6"/>
    <m/>
  </r>
  <r>
    <n v="6853"/>
    <n v="86"/>
    <x v="1289"/>
    <m/>
    <d v="2017-07-12T00:00:00"/>
    <m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</r>
  <r>
    <n v="1845"/>
    <n v="93"/>
    <x v="1290"/>
    <n v="5"/>
    <d v="2017-12-25T00:00:00"/>
    <b v="1"/>
    <s v="Approved"/>
    <s v="WeareA2B"/>
    <s v="Standard"/>
    <s v="medium"/>
    <s v="medium"/>
    <n v="1065.03"/>
    <n v="230.09"/>
    <d v="2000-11-03T00:00:00"/>
    <n v="834.93999999999994"/>
    <s v="Female"/>
    <n v="89"/>
    <d v="1968-10-07T00:00:00"/>
    <n v="53.996471698693561"/>
    <s v="Social Worker"/>
    <s v="Health"/>
    <s v="Mass Customer"/>
    <s v="N"/>
    <s v="No"/>
    <n v="13"/>
    <m/>
  </r>
  <r>
    <n v="19725"/>
    <n v="55"/>
    <x v="1290"/>
    <n v="205"/>
    <d v="2017-06-08T00:00:00"/>
    <b v="0"/>
    <s v="Approved"/>
    <s v="Trek Bicycles"/>
    <s v="Road"/>
    <s v="medium"/>
    <s v="large"/>
    <n v="1894.19"/>
    <n v="598.76"/>
    <d v="2003-07-21T00:00:00"/>
    <n v="1295.43"/>
    <s v="Female"/>
    <n v="89"/>
    <d v="1968-10-07T00:00:00"/>
    <n v="53.996471698693561"/>
    <s v="Social Worker"/>
    <s v="Health"/>
    <s v="Mass Customer"/>
    <s v="N"/>
    <s v="No"/>
    <n v="13"/>
    <m/>
  </r>
  <r>
    <n v="6098"/>
    <n v="69"/>
    <x v="1290"/>
    <n v="233"/>
    <d v="2017-05-11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89"/>
    <d v="1968-10-07T00:00:00"/>
    <n v="53.996471698693561"/>
    <s v="Social Worker"/>
    <s v="Health"/>
    <s v="Mass Customer"/>
    <s v="N"/>
    <s v="No"/>
    <n v="13"/>
    <m/>
  </r>
  <r>
    <n v="12850"/>
    <n v="88"/>
    <x v="1290"/>
    <n v="281"/>
    <d v="2017-03-24T00:00:00"/>
    <b v="1"/>
    <s v="Approved"/>
    <s v="Norco Bicycles"/>
    <s v="Standard"/>
    <s v="medium"/>
    <s v="medium"/>
    <n v="1198.46"/>
    <n v="381.1"/>
    <d v="1998-12-16T00:00:00"/>
    <n v="817.36"/>
    <s v="Female"/>
    <n v="89"/>
    <d v="1968-10-07T00:00:00"/>
    <n v="53.996471698693561"/>
    <s v="Social Worker"/>
    <s v="Health"/>
    <s v="Mass Customer"/>
    <s v="N"/>
    <s v="No"/>
    <n v="13"/>
    <m/>
  </r>
  <r>
    <n v="10979"/>
    <n v="45"/>
    <x v="1290"/>
    <n v="289"/>
    <d v="2017-03-16T00:00:00"/>
    <b v="0"/>
    <s v="Approved"/>
    <s v="Solex"/>
    <s v="Standard"/>
    <s v="medium"/>
    <s v="medium"/>
    <n v="441.49"/>
    <n v="84.99"/>
    <d v="1993-04-12T00:00:00"/>
    <n v="356.5"/>
    <s v="Female"/>
    <n v="89"/>
    <d v="1968-10-07T00:00:00"/>
    <n v="53.996471698693561"/>
    <s v="Social Worker"/>
    <s v="Health"/>
    <s v="Mass Customer"/>
    <s v="N"/>
    <s v="No"/>
    <n v="13"/>
    <m/>
  </r>
  <r>
    <n v="1026"/>
    <n v="48"/>
    <x v="1290"/>
    <n v="311"/>
    <d v="2017-02-22T00:00:00"/>
    <b v="1"/>
    <s v="Approved"/>
    <s v="WeareA2B"/>
    <s v="Standard"/>
    <s v="medium"/>
    <s v="medium"/>
    <n v="1762.96"/>
    <n v="950.52"/>
    <d v="2014-07-28T00:00:00"/>
    <n v="812.44"/>
    <s v="Female"/>
    <n v="89"/>
    <d v="1968-10-07T00:00:00"/>
    <n v="53.996471698693561"/>
    <s v="Social Worker"/>
    <s v="Health"/>
    <s v="Mass Customer"/>
    <s v="N"/>
    <s v="No"/>
    <n v="13"/>
    <m/>
  </r>
  <r>
    <n v="3824"/>
    <n v="30"/>
    <x v="1291"/>
    <n v="9"/>
    <d v="2017-12-21T00:00:00"/>
    <b v="1"/>
    <s v="Approved"/>
    <s v="Solex"/>
    <s v="Standard"/>
    <s v="high"/>
    <s v="medium"/>
    <n v="748.17"/>
    <n v="448.9"/>
    <d v="1994-07-12T00:00:00"/>
    <n v="299.27"/>
    <s v="Female"/>
    <n v="17"/>
    <d v="2000-07-23T00:00:00"/>
    <n v="22.182773068239467"/>
    <s v="VP Product Management"/>
    <s v="n/a"/>
    <s v="Mass Customer"/>
    <s v="N"/>
    <s v="Yes"/>
    <n v="2"/>
    <m/>
  </r>
  <r>
    <n v="8281"/>
    <n v="82"/>
    <x v="1291"/>
    <n v="192"/>
    <d v="2017-06-21T00:00:00"/>
    <b v="0"/>
    <s v="Approved"/>
    <s v="Norco Bicycles"/>
    <s v="Standard"/>
    <s v="high"/>
    <s v="medium"/>
    <n v="1148.6400000000001"/>
    <n v="689.18"/>
    <d v="2004-12-18T00:00:00"/>
    <n v="459.46000000000015"/>
    <s v="Female"/>
    <n v="17"/>
    <d v="2000-07-23T00:00:00"/>
    <n v="22.182773068239467"/>
    <s v="VP Product Management"/>
    <s v="n/a"/>
    <s v="Mass Customer"/>
    <s v="N"/>
    <s v="Yes"/>
    <n v="2"/>
    <m/>
  </r>
  <r>
    <n v="8998"/>
    <n v="22"/>
    <x v="1291"/>
    <n v="351"/>
    <d v="2017-01-13T00:00:00"/>
    <b v="1"/>
    <s v="Approved"/>
    <s v="WeareA2B"/>
    <s v="Standard"/>
    <s v="medium"/>
    <s v="medium"/>
    <n v="60.34"/>
    <n v="45.26"/>
    <d v="2011-05-07T00:00:00"/>
    <n v="15.080000000000005"/>
    <s v="Female"/>
    <n v="17"/>
    <d v="2000-07-23T00:00:00"/>
    <n v="22.182773068239467"/>
    <s v="VP Product Management"/>
    <s v="n/a"/>
    <s v="Mass Customer"/>
    <s v="N"/>
    <s v="Yes"/>
    <n v="2"/>
    <m/>
  </r>
  <r>
    <n v="16804"/>
    <n v="24"/>
    <x v="1292"/>
    <n v="33"/>
    <d v="2017-11-27T00:00:00"/>
    <b v="1"/>
    <s v="Cancelled"/>
    <s v="Solex"/>
    <s v="Road"/>
    <s v="medium"/>
    <s v="large"/>
    <n v="1777.8"/>
    <n v="820.78"/>
    <d v="2002-03-22T00:00:00"/>
    <n v="957.02"/>
    <s v="Male"/>
    <n v="70"/>
    <d v="1977-05-28T00:00:00"/>
    <n v="45.352636082255209"/>
    <s v="Help Desk Operator"/>
    <s v="Manufacturing"/>
    <s v="Affluent Customer"/>
    <s v="N"/>
    <s v="Yes"/>
    <n v="20"/>
    <m/>
  </r>
  <r>
    <n v="1902"/>
    <n v="58"/>
    <x v="1292"/>
    <n v="37"/>
    <d v="2017-11-23T00:00:00"/>
    <b v="0"/>
    <s v="Approved"/>
    <s v="OHM Cycles"/>
    <s v="Standard"/>
    <s v="medium"/>
    <s v="medium"/>
    <n v="912.52"/>
    <n v="141.4"/>
    <d v="2015-05-21T00:00:00"/>
    <n v="771.12"/>
    <s v="Male"/>
    <n v="70"/>
    <d v="1977-05-28T00:00:00"/>
    <n v="45.352636082255209"/>
    <s v="Help Desk Operator"/>
    <s v="Manufacturing"/>
    <s v="Affluent Customer"/>
    <s v="N"/>
    <s v="Yes"/>
    <n v="20"/>
    <m/>
  </r>
  <r>
    <n v="18408"/>
    <n v="96"/>
    <x v="1292"/>
    <n v="48"/>
    <d v="2017-11-12T00:00:00"/>
    <b v="0"/>
    <s v="Approved"/>
    <s v="WeareA2B"/>
    <s v="Road"/>
    <s v="low"/>
    <s v="small"/>
    <n v="1172.78"/>
    <n v="1043.77"/>
    <d v="2002-10-10T00:00:00"/>
    <n v="129.01"/>
    <s v="Male"/>
    <n v="70"/>
    <d v="1977-05-28T00:00:00"/>
    <n v="45.352636082255209"/>
    <s v="Help Desk Operator"/>
    <s v="Manufacturing"/>
    <s v="Affluent Customer"/>
    <s v="N"/>
    <s v="Yes"/>
    <n v="20"/>
    <m/>
  </r>
  <r>
    <n v="9814"/>
    <n v="4"/>
    <x v="1292"/>
    <n v="57"/>
    <d v="2017-11-03T00:00:00"/>
    <b v="1"/>
    <s v="Approved"/>
    <s v="Giant Bicycles"/>
    <s v="Standard"/>
    <s v="high"/>
    <s v="medium"/>
    <n v="1129.1300000000001"/>
    <n v="677.48"/>
    <d v="2011-08-29T00:00:00"/>
    <n v="451.65000000000009"/>
    <s v="Male"/>
    <n v="70"/>
    <d v="1977-05-28T00:00:00"/>
    <n v="45.352636082255209"/>
    <s v="Help Desk Operator"/>
    <s v="Manufacturing"/>
    <s v="Affluent Customer"/>
    <s v="N"/>
    <s v="Yes"/>
    <n v="20"/>
    <m/>
  </r>
  <r>
    <n v="925"/>
    <n v="86"/>
    <x v="1292"/>
    <n v="107"/>
    <d v="2017-09-14T00:00:00"/>
    <b v="1"/>
    <s v="Cancelled"/>
    <s v="OHM Cycles"/>
    <s v="Standard"/>
    <s v="medium"/>
    <s v="medium"/>
    <n v="235.63"/>
    <n v="125.07"/>
    <d v="2005-05-10T00:00:00"/>
    <n v="110.56"/>
    <s v="Male"/>
    <n v="70"/>
    <d v="1977-05-28T00:00:00"/>
    <n v="45.352636082255209"/>
    <s v="Help Desk Operator"/>
    <s v="Manufacturing"/>
    <s v="Affluent Customer"/>
    <s v="N"/>
    <s v="Yes"/>
    <n v="20"/>
    <m/>
  </r>
  <r>
    <n v="571"/>
    <n v="2"/>
    <x v="1292"/>
    <n v="132"/>
    <d v="2017-08-20T00:00:00"/>
    <b v="0"/>
    <s v="Approved"/>
    <s v="Solex"/>
    <s v="Standard"/>
    <s v="medium"/>
    <s v="medium"/>
    <n v="71.489999999999995"/>
    <n v="53.62"/>
    <d v="2005-08-09T00:00:00"/>
    <n v="17.869999999999997"/>
    <s v="Male"/>
    <n v="70"/>
    <d v="1977-05-28T00:00:00"/>
    <n v="45.352636082255209"/>
    <s v="Help Desk Operator"/>
    <s v="Manufacturing"/>
    <s v="Affluent Customer"/>
    <s v="N"/>
    <s v="Yes"/>
    <n v="20"/>
    <m/>
  </r>
  <r>
    <n v="18645"/>
    <n v="97"/>
    <x v="1293"/>
    <n v="58"/>
    <d v="2017-11-02T00:00:00"/>
    <b v="1"/>
    <s v="Approved"/>
    <s v="Solex"/>
    <s v="Standard"/>
    <s v="medium"/>
    <s v="large"/>
    <n v="202.62"/>
    <n v="151.96"/>
    <d v="2016-03-29T00:00:00"/>
    <n v="50.66"/>
    <s v="Male"/>
    <n v="65"/>
    <d v="1998-10-21T00:00:00"/>
    <n v="23.93893745180111"/>
    <n v="0"/>
    <s v="Financial Services"/>
    <s v="Mass Customer"/>
    <s v="N"/>
    <s v="No"/>
    <n v="1"/>
    <m/>
  </r>
  <r>
    <n v="15417"/>
    <n v="72"/>
    <x v="1293"/>
    <n v="232"/>
    <d v="2017-05-12T00:00:00"/>
    <b v="0"/>
    <s v="Approved"/>
    <s v="Norco Bicycles"/>
    <s v="Standard"/>
    <s v="medium"/>
    <s v="medium"/>
    <n v="360.4"/>
    <n v="270.3"/>
    <d v="2016-12-06T00:00:00"/>
    <n v="90.099999999999966"/>
    <s v="Male"/>
    <n v="65"/>
    <d v="1998-10-21T00:00:00"/>
    <n v="23.93893745180111"/>
    <n v="0"/>
    <s v="Financial Services"/>
    <s v="Mass Customer"/>
    <s v="N"/>
    <s v="No"/>
    <n v="1"/>
    <m/>
  </r>
  <r>
    <n v="9344"/>
    <n v="21"/>
    <x v="1293"/>
    <n v="343"/>
    <d v="2017-01-21T00:00:00"/>
    <b v="1"/>
    <s v="Approved"/>
    <s v="Solex"/>
    <s v="Standard"/>
    <s v="medium"/>
    <s v="large"/>
    <n v="1071.23"/>
    <n v="380.74"/>
    <d v="1996-04-05T00:00:00"/>
    <n v="690.49"/>
    <s v="Male"/>
    <n v="65"/>
    <d v="1998-10-21T00:00:00"/>
    <n v="23.93893745180111"/>
    <n v="0"/>
    <s v="Financial Services"/>
    <s v="Mass Customer"/>
    <s v="N"/>
    <s v="No"/>
    <n v="1"/>
    <m/>
  </r>
  <r>
    <n v="7728"/>
    <n v="12"/>
    <x v="1294"/>
    <n v="18"/>
    <d v="2017-12-12T00:00:00"/>
    <b v="1"/>
    <s v="Approved"/>
    <s v="WeareA2B"/>
    <s v="Standard"/>
    <s v="medium"/>
    <s v="medium"/>
    <n v="1231.1500000000001"/>
    <n v="161.6"/>
    <d v="2010-05-05T00:00:00"/>
    <n v="1069.5500000000002"/>
    <s v="Female"/>
    <n v="14"/>
    <d v="1984-02-23T00:00:00"/>
    <n v="38.607430602803156"/>
    <s v="Statistician IV"/>
    <s v="n/a"/>
    <s v="Affluent Customer"/>
    <s v="N"/>
    <s v="Yes"/>
    <n v="4"/>
    <m/>
  </r>
  <r>
    <n v="19973"/>
    <n v="39"/>
    <x v="1294"/>
    <n v="231"/>
    <d v="2017-05-13T00:00:00"/>
    <b v="1"/>
    <s v="Approved"/>
    <s v="Giant Bicycles"/>
    <s v="Standard"/>
    <s v="medium"/>
    <s v="large"/>
    <n v="1812.75"/>
    <n v="582.48"/>
    <d v="2006-02-02T00:00:00"/>
    <n v="1230.27"/>
    <s v="Female"/>
    <n v="14"/>
    <d v="1984-02-23T00:00:00"/>
    <n v="38.607430602803156"/>
    <s v="Statistician IV"/>
    <s v="n/a"/>
    <s v="Affluent Customer"/>
    <s v="N"/>
    <s v="Yes"/>
    <n v="4"/>
    <m/>
  </r>
  <r>
    <n v="9688"/>
    <n v="19"/>
    <x v="1295"/>
    <n v="47"/>
    <d v="2017-11-13T00:00:00"/>
    <b v="0"/>
    <s v="Approved"/>
    <s v="Trek Bicycles"/>
    <s v="Mountain"/>
    <s v="low"/>
    <s v="medium"/>
    <n v="574.64"/>
    <n v="459.71"/>
    <d v="2003-02-07T00:00:00"/>
    <n v="114.93"/>
    <s v="Male"/>
    <n v="22"/>
    <d v="1988-08-29T00:00:00"/>
    <n v="34.089622383307962"/>
    <s v="Geologist I"/>
    <s v="Health"/>
    <s v="High Net Worth"/>
    <s v="N"/>
    <s v="Yes"/>
    <n v="8"/>
    <m/>
  </r>
  <r>
    <n v="17327"/>
    <n v="31"/>
    <x v="1295"/>
    <n v="91"/>
    <d v="2017-09-30T00:00:00"/>
    <b v="1"/>
    <s v="Approved"/>
    <s v="WeareA2B"/>
    <s v="Standard"/>
    <s v="medium"/>
    <s v="medium"/>
    <n v="752.64"/>
    <n v="205.36"/>
    <d v="2004-08-07T00:00:00"/>
    <n v="547.28"/>
    <s v="Male"/>
    <n v="22"/>
    <d v="1988-08-29T00:00:00"/>
    <n v="34.089622383307962"/>
    <s v="Geologist I"/>
    <s v="Health"/>
    <s v="High Net Worth"/>
    <s v="N"/>
    <s v="Yes"/>
    <n v="8"/>
    <m/>
  </r>
  <r>
    <n v="4358"/>
    <n v="45"/>
    <x v="1295"/>
    <n v="166"/>
    <d v="2017-07-17T00:00:00"/>
    <b v="0"/>
    <s v="Approved"/>
    <s v="Trek Bicycles"/>
    <s v="Road"/>
    <s v="low"/>
    <s v="medium"/>
    <n v="980.37"/>
    <n v="234.43"/>
    <d v="2016-07-09T00:00:00"/>
    <n v="745.94"/>
    <s v="Male"/>
    <n v="22"/>
    <d v="1988-08-29T00:00:00"/>
    <n v="34.089622383307962"/>
    <s v="Geologist I"/>
    <s v="Health"/>
    <s v="High Net Worth"/>
    <s v="N"/>
    <s v="Yes"/>
    <n v="8"/>
    <m/>
  </r>
  <r>
    <n v="4495"/>
    <n v="61"/>
    <x v="1295"/>
    <n v="205"/>
    <d v="2017-06-08T00:00:00"/>
    <b v="1"/>
    <s v="Approved"/>
    <s v="Norco Bicycles"/>
    <s v="Standard"/>
    <s v="medium"/>
    <s v="small"/>
    <n v="586.45000000000005"/>
    <n v="521.94000000000005"/>
    <d v="2015-08-10T00:00:00"/>
    <n v="64.509999999999991"/>
    <s v="Male"/>
    <n v="22"/>
    <d v="1988-08-29T00:00:00"/>
    <n v="34.089622383307962"/>
    <s v="Geologist I"/>
    <s v="Health"/>
    <s v="High Net Worth"/>
    <s v="N"/>
    <s v="Yes"/>
    <n v="8"/>
    <m/>
  </r>
  <r>
    <n v="16472"/>
    <n v="93"/>
    <x v="1296"/>
    <n v="6"/>
    <d v="2017-12-24T00:00:00"/>
    <b v="0"/>
    <s v="Approved"/>
    <s v="WeareA2B"/>
    <s v="Standard"/>
    <s v="medium"/>
    <s v="medium"/>
    <n v="1065.03"/>
    <n v="230.09"/>
    <d v="2003-09-10T00:00:00"/>
    <n v="834.93999999999994"/>
    <s v="Female"/>
    <n v="67"/>
    <d v="1968-09-07T00:00:00"/>
    <n v="54.078663479515484"/>
    <s v="Assistant Professor"/>
    <s v="Financial Services"/>
    <s v="Affluent Customer"/>
    <s v="N"/>
    <s v="Yes"/>
    <n v="10"/>
    <m/>
  </r>
  <r>
    <n v="17614"/>
    <n v="21"/>
    <x v="1296"/>
    <n v="110"/>
    <d v="2017-09-11T00:00:00"/>
    <b v="0"/>
    <s v="Approved"/>
    <s v="Solex"/>
    <s v="Standard"/>
    <s v="medium"/>
    <s v="large"/>
    <n v="1071.23"/>
    <n v="380.74"/>
    <d v="2016-02-04T00:00:00"/>
    <n v="690.49"/>
    <s v="Female"/>
    <n v="67"/>
    <d v="1968-09-07T00:00:00"/>
    <n v="54.078663479515484"/>
    <s v="Assistant Professor"/>
    <s v="Financial Services"/>
    <s v="Affluent Customer"/>
    <s v="N"/>
    <s v="Yes"/>
    <n v="10"/>
    <m/>
  </r>
  <r>
    <n v="853"/>
    <n v="56"/>
    <x v="1296"/>
    <n v="131"/>
    <d v="2017-08-21T00:00:00"/>
    <b v="0"/>
    <s v="Approved"/>
    <s v="OHM Cycles"/>
    <s v="Standard"/>
    <s v="medium"/>
    <s v="medium"/>
    <n v="183.86"/>
    <n v="137.9"/>
    <d v="1998-12-17T00:00:00"/>
    <n v="45.960000000000008"/>
    <s v="Female"/>
    <n v="67"/>
    <d v="1968-09-07T00:00:00"/>
    <n v="54.078663479515484"/>
    <s v="Assistant Professor"/>
    <s v="Financial Services"/>
    <s v="Affluent Customer"/>
    <s v="N"/>
    <s v="Yes"/>
    <n v="10"/>
    <m/>
  </r>
  <r>
    <n v="6413"/>
    <n v="29"/>
    <x v="1296"/>
    <n v="244"/>
    <d v="2017-04-30T00:00:00"/>
    <b v="1"/>
    <s v="Approved"/>
    <s v="Norco Bicycles"/>
    <s v="Road"/>
    <s v="medium"/>
    <s v="medium"/>
    <n v="543.39"/>
    <n v="407.54"/>
    <d v="1999-07-20T00:00:00"/>
    <n v="135.84999999999997"/>
    <s v="Female"/>
    <n v="67"/>
    <d v="1968-09-07T00:00:00"/>
    <n v="54.078663479515484"/>
    <s v="Assistant Professor"/>
    <s v="Financial Services"/>
    <s v="Affluent Customer"/>
    <s v="N"/>
    <s v="Yes"/>
    <n v="10"/>
    <m/>
  </r>
  <r>
    <n v="3647"/>
    <n v="15"/>
    <x v="1296"/>
    <n v="295"/>
    <d v="2017-03-10T00:00:00"/>
    <b v="1"/>
    <s v="Approved"/>
    <s v="Norco Bicycles"/>
    <s v="Standard"/>
    <s v="low"/>
    <s v="medium"/>
    <n v="958.74"/>
    <n v="748.9"/>
    <d v="1996-04-05T00:00:00"/>
    <n v="209.84000000000003"/>
    <s v="Female"/>
    <n v="67"/>
    <d v="1968-09-07T00:00:00"/>
    <n v="54.078663479515484"/>
    <s v="Assistant Professor"/>
    <s v="Financial Services"/>
    <s v="Affluent Customer"/>
    <s v="N"/>
    <s v="Yes"/>
    <n v="10"/>
    <m/>
  </r>
  <r>
    <n v="19005"/>
    <n v="6"/>
    <x v="1296"/>
    <n v="358"/>
    <d v="2017-01-06T00:00:00"/>
    <b v="1"/>
    <s v="Approved"/>
    <s v="OHM Cycles"/>
    <s v="Standard"/>
    <s v="high"/>
    <s v="medium"/>
    <n v="227.88"/>
    <n v="136.72999999999999"/>
    <d v="2007-08-04T00:00:00"/>
    <n v="91.15"/>
    <s v="Female"/>
    <n v="67"/>
    <d v="1968-09-07T00:00:00"/>
    <n v="54.078663479515484"/>
    <s v="Assistant Professor"/>
    <s v="Financial Services"/>
    <s v="Affluent Customer"/>
    <s v="N"/>
    <s v="Yes"/>
    <n v="10"/>
    <m/>
  </r>
  <r>
    <n v="6100"/>
    <n v="66"/>
    <x v="1297"/>
    <n v="43"/>
    <d v="2017-11-17T00:00:00"/>
    <b v="0"/>
    <s v="Approved"/>
    <s v="Giant Bicycles"/>
    <s v="Road"/>
    <s v="low"/>
    <s v="small"/>
    <n v="590.26"/>
    <n v="525.33000000000004"/>
    <d v="1992-10-02T00:00:00"/>
    <n v="64.92999999999995"/>
    <s v="Female"/>
    <n v="20"/>
    <d v="1996-05-22T00:00:00"/>
    <n v="26.355375807965494"/>
    <s v="Director of Sales"/>
    <s v="n/a"/>
    <s v="Mass Customer"/>
    <s v="N"/>
    <s v="Yes"/>
    <n v="1"/>
    <m/>
  </r>
  <r>
    <n v="9616"/>
    <n v="22"/>
    <x v="1297"/>
    <n v="44"/>
    <d v="2017-11-16T00:00:00"/>
    <b v="1"/>
    <s v="Approved"/>
    <s v="WeareA2B"/>
    <s v="Standard"/>
    <s v="medium"/>
    <s v="medium"/>
    <n v="60.34"/>
    <n v="45.26"/>
    <d v="1993-10-02T00:00:00"/>
    <n v="15.080000000000005"/>
    <s v="Female"/>
    <n v="20"/>
    <d v="1996-05-22T00:00:00"/>
    <n v="26.355375807965494"/>
    <s v="Director of Sales"/>
    <s v="n/a"/>
    <s v="Mass Customer"/>
    <s v="N"/>
    <s v="Yes"/>
    <n v="1"/>
    <m/>
  </r>
  <r>
    <n v="17228"/>
    <n v="30"/>
    <x v="1297"/>
    <n v="90"/>
    <d v="2017-10-01T00:00:00"/>
    <b v="1"/>
    <s v="Approved"/>
    <s v="Solex"/>
    <s v="Standard"/>
    <s v="high"/>
    <s v="medium"/>
    <n v="748.17"/>
    <n v="448.9"/>
    <d v="2011-03-16T00:00:00"/>
    <n v="299.27"/>
    <s v="Female"/>
    <n v="20"/>
    <d v="1996-05-22T00:00:00"/>
    <n v="26.355375807965494"/>
    <s v="Director of Sales"/>
    <s v="n/a"/>
    <s v="Mass Customer"/>
    <s v="N"/>
    <s v="Yes"/>
    <n v="1"/>
    <m/>
  </r>
  <r>
    <n v="2306"/>
    <n v="16"/>
    <x v="1297"/>
    <n v="206"/>
    <d v="2017-06-07T00:00:00"/>
    <b v="1"/>
    <s v="Approved"/>
    <s v="Norco Bicycles"/>
    <s v="Standard"/>
    <s v="high"/>
    <s v="small"/>
    <n v="1661.92"/>
    <n v="1479.11"/>
    <d v="1993-07-15T00:00:00"/>
    <n v="182.81000000000017"/>
    <s v="Female"/>
    <n v="20"/>
    <d v="1996-05-22T00:00:00"/>
    <n v="26.355375807965494"/>
    <s v="Director of Sales"/>
    <s v="n/a"/>
    <s v="Mass Customer"/>
    <s v="N"/>
    <s v="Yes"/>
    <n v="1"/>
    <m/>
  </r>
  <r>
    <n v="7338"/>
    <n v="96"/>
    <x v="1297"/>
    <n v="218"/>
    <d v="2017-05-26T00:00:00"/>
    <b v="1"/>
    <s v="Approved"/>
    <s v="WeareA2B"/>
    <s v="Road"/>
    <s v="low"/>
    <s v="small"/>
    <n v="1172.78"/>
    <n v="1043.77"/>
    <d v="2004-01-16T00:00:00"/>
    <n v="129.01"/>
    <s v="Female"/>
    <n v="20"/>
    <d v="1996-05-22T00:00:00"/>
    <n v="26.355375807965494"/>
    <s v="Director of Sales"/>
    <s v="n/a"/>
    <s v="Mass Customer"/>
    <s v="N"/>
    <s v="Yes"/>
    <n v="1"/>
    <m/>
  </r>
  <r>
    <n v="13319"/>
    <n v="50"/>
    <x v="1297"/>
    <n v="287"/>
    <d v="2017-03-18T00:00:00"/>
    <b v="0"/>
    <s v="Approved"/>
    <s v="WeareA2B"/>
    <s v="Standard"/>
    <s v="medium"/>
    <s v="small"/>
    <n v="175.89"/>
    <n v="131.91999999999999"/>
    <d v="2003-07-21T00:00:00"/>
    <n v="43.97"/>
    <s v="Female"/>
    <n v="20"/>
    <d v="1996-05-22T00:00:00"/>
    <n v="26.355375807965494"/>
    <s v="Director of Sales"/>
    <s v="n/a"/>
    <s v="Mass Customer"/>
    <s v="N"/>
    <s v="Yes"/>
    <n v="1"/>
    <m/>
  </r>
  <r>
    <n v="11392"/>
    <n v="4"/>
    <x v="1297"/>
    <n v="332"/>
    <d v="2017-02-01T00:00:00"/>
    <b v="0"/>
    <s v="Approved"/>
    <s v="Giant Bicycles"/>
    <s v="Standard"/>
    <s v="high"/>
    <s v="medium"/>
    <n v="1129.1300000000001"/>
    <n v="677.48"/>
    <d v="2004-08-17T00:00:00"/>
    <n v="451.65000000000009"/>
    <s v="Female"/>
    <n v="20"/>
    <d v="1996-05-22T00:00:00"/>
    <n v="26.355375807965494"/>
    <s v="Director of Sales"/>
    <s v="n/a"/>
    <s v="Mass Customer"/>
    <s v="N"/>
    <s v="Yes"/>
    <n v="1"/>
    <m/>
  </r>
  <r>
    <n v="15607"/>
    <n v="14"/>
    <x v="1297"/>
    <n v="338"/>
    <d v="2017-01-26T00:00:00"/>
    <b v="0"/>
    <s v="Approved"/>
    <s v="Trek Bicycles"/>
    <s v="Standard"/>
    <s v="medium"/>
    <s v="small"/>
    <n v="1386.84"/>
    <n v="1234.29"/>
    <d v="1996-11-09T00:00:00"/>
    <n v="152.54999999999995"/>
    <s v="Female"/>
    <n v="20"/>
    <d v="1996-05-22T00:00:00"/>
    <n v="26.355375807965494"/>
    <s v="Director of Sales"/>
    <s v="n/a"/>
    <s v="Mass Customer"/>
    <s v="N"/>
    <s v="Yes"/>
    <n v="1"/>
    <m/>
  </r>
  <r>
    <n v="10931"/>
    <n v="90"/>
    <x v="1298"/>
    <n v="79"/>
    <d v="2017-10-12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31"/>
    <d v="1969-12-12T00:00:00"/>
    <n v="52.815649780885344"/>
    <s v="VP Quality Control"/>
    <s v="Manufacturing"/>
    <s v="Mass Customer"/>
    <s v="N"/>
    <s v="No"/>
    <n v="16"/>
    <m/>
  </r>
  <r>
    <n v="754"/>
    <n v="85"/>
    <x v="1298"/>
    <n v="119"/>
    <d v="2017-09-02T00:00:00"/>
    <b v="0"/>
    <s v="Approved"/>
    <s v="WeareA2B"/>
    <s v="Standard"/>
    <s v="medium"/>
    <s v="medium"/>
    <n v="752.64"/>
    <n v="205.36"/>
    <d v="2015-08-02T00:00:00"/>
    <n v="547.28"/>
    <s v="Female"/>
    <n v="31"/>
    <d v="1969-12-12T00:00:00"/>
    <n v="52.815649780885344"/>
    <s v="VP Quality Control"/>
    <s v="Manufacturing"/>
    <s v="Mass Customer"/>
    <s v="N"/>
    <s v="No"/>
    <n v="16"/>
    <m/>
  </r>
  <r>
    <n v="16699"/>
    <n v="87"/>
    <x v="1298"/>
    <n v="141"/>
    <d v="2017-08-11T00:00:00"/>
    <b v="0"/>
    <s v="Approved"/>
    <s v="Giant Bicycles"/>
    <s v="Standard"/>
    <s v="high"/>
    <s v="medium"/>
    <n v="1179"/>
    <n v="707.4"/>
    <d v="1997-08-25T00:00:00"/>
    <n v="471.6"/>
    <s v="Female"/>
    <n v="31"/>
    <d v="1969-12-12T00:00:00"/>
    <n v="52.815649780885344"/>
    <s v="VP Quality Control"/>
    <s v="Manufacturing"/>
    <s v="Mass Customer"/>
    <s v="N"/>
    <s v="No"/>
    <n v="16"/>
    <m/>
  </r>
  <r>
    <n v="2029"/>
    <n v="86"/>
    <x v="1298"/>
    <n v="223"/>
    <d v="2017-05-21T00:00:00"/>
    <b v="1"/>
    <s v="Approved"/>
    <s v="OHM Cycles"/>
    <s v="Standard"/>
    <s v="medium"/>
    <s v="medium"/>
    <n v="235.63"/>
    <n v="125.07"/>
    <d v="2004-08-07T00:00:00"/>
    <n v="110.56"/>
    <s v="Female"/>
    <n v="31"/>
    <d v="1969-12-12T00:00:00"/>
    <n v="52.815649780885344"/>
    <s v="VP Quality Control"/>
    <s v="Manufacturing"/>
    <s v="Mass Customer"/>
    <s v="N"/>
    <s v="No"/>
    <n v="16"/>
    <m/>
  </r>
  <r>
    <n v="6896"/>
    <n v="2"/>
    <x v="1299"/>
    <m/>
    <d v="2017-08-25T00:00:00"/>
    <m/>
    <s v="Approved"/>
    <s v="Solex"/>
    <s v="Standard"/>
    <s v="medium"/>
    <s v="medium"/>
    <n v="71.489999999999995"/>
    <n v="53.62"/>
    <n v="41701"/>
    <m/>
    <m/>
    <m/>
    <m/>
    <m/>
    <m/>
    <m/>
    <m/>
    <m/>
    <m/>
    <m/>
    <m/>
  </r>
  <r>
    <n v="8419"/>
    <n v="20"/>
    <x v="1298"/>
    <n v="361"/>
    <d v="2017-01-03T00:00:00"/>
    <b v="1"/>
    <s v="Approved"/>
    <s v="Trek Bicycles"/>
    <s v="Standard"/>
    <s v="medium"/>
    <s v="small"/>
    <n v="1775.81"/>
    <n v="1580.47"/>
    <d v="2010-05-05T00:00:00"/>
    <n v="195.33999999999992"/>
    <s v="Female"/>
    <n v="31"/>
    <d v="1969-12-12T00:00:00"/>
    <n v="52.815649780885344"/>
    <s v="VP Quality Control"/>
    <s v="Manufacturing"/>
    <s v="Mass Customer"/>
    <s v="N"/>
    <s v="No"/>
    <n v="16"/>
    <m/>
  </r>
  <r>
    <n v="988"/>
    <n v="28"/>
    <x v="1300"/>
    <n v="36"/>
    <d v="2017-11-24T00:00:00"/>
    <b v="1"/>
    <s v="Approved"/>
    <s v="Solex"/>
    <s v="Road"/>
    <s v="medium"/>
    <s v="small"/>
    <n v="1703.52"/>
    <n v="1516.13"/>
    <d v="2011-04-16T00:00:00"/>
    <n v="187.38999999999987"/>
    <s v="Male"/>
    <n v="58"/>
    <d v="1986-01-21T00:00:00"/>
    <n v="36.695101835362756"/>
    <s v="Safety Technician I"/>
    <s v="Retail"/>
    <s v="High Net Worth"/>
    <s v="N"/>
    <s v="No"/>
    <n v="5"/>
    <m/>
  </r>
  <r>
    <n v="15950"/>
    <n v="0"/>
    <x v="1300"/>
    <n v="195"/>
    <d v="2017-06-18T00:00:00"/>
    <b v="1"/>
    <s v="Approved"/>
    <s v="Norco Bicycles"/>
    <s v="Road"/>
    <s v="medium"/>
    <s v="medium"/>
    <n v="543.39"/>
    <n v="407.54"/>
    <d v="2016-11-22T00:00:00"/>
    <n v="135.84999999999997"/>
    <s v="Male"/>
    <n v="58"/>
    <d v="1986-01-21T00:00:00"/>
    <n v="36.695101835362756"/>
    <s v="Safety Technician I"/>
    <s v="Retail"/>
    <s v="High Net Worth"/>
    <s v="N"/>
    <s v="No"/>
    <n v="5"/>
    <m/>
  </r>
  <r>
    <n v="7415"/>
    <n v="53"/>
    <x v="1300"/>
    <n v="228"/>
    <d v="2017-05-16T00:00:00"/>
    <b v="0"/>
    <s v="Approved"/>
    <s v="Giant Bicycles"/>
    <s v="Standard"/>
    <s v="high"/>
    <s v="medium"/>
    <n v="1274.93"/>
    <n v="764.96"/>
    <d v="2007-08-04T00:00:00"/>
    <n v="509.97"/>
    <s v="Male"/>
    <n v="58"/>
    <d v="1986-01-21T00:00:00"/>
    <n v="36.695101835362756"/>
    <s v="Safety Technician I"/>
    <s v="Retail"/>
    <s v="High Net Worth"/>
    <s v="N"/>
    <s v="No"/>
    <n v="5"/>
    <m/>
  </r>
  <r>
    <n v="2813"/>
    <n v="76"/>
    <x v="1300"/>
    <n v="330"/>
    <d v="2017-02-03T00:00:00"/>
    <b v="1"/>
    <s v="Approved"/>
    <s v="WeareA2B"/>
    <s v="Road"/>
    <s v="low"/>
    <s v="small"/>
    <n v="1172.78"/>
    <n v="1043.77"/>
    <d v="2002-10-10T00:00:00"/>
    <n v="129.01"/>
    <s v="Male"/>
    <n v="58"/>
    <d v="1986-01-21T00:00:00"/>
    <n v="36.695101835362756"/>
    <s v="Safety Technician I"/>
    <s v="Retail"/>
    <s v="High Net Worth"/>
    <s v="N"/>
    <s v="No"/>
    <n v="5"/>
    <m/>
  </r>
  <r>
    <n v="451"/>
    <n v="29"/>
    <x v="1301"/>
    <n v="28"/>
    <d v="2017-12-02T00:00:00"/>
    <b v="1"/>
    <s v="Approved"/>
    <s v="Norco Bicycles"/>
    <s v="Road"/>
    <s v="medium"/>
    <s v="medium"/>
    <n v="543.39"/>
    <n v="407.54"/>
    <d v="2016-11-22T00:00:00"/>
    <n v="135.84999999999997"/>
    <s v="Female"/>
    <n v="69"/>
    <d v="1992-03-25T00:00:00"/>
    <n v="30.517019643899044"/>
    <s v="Junior Executive"/>
    <s v="Telecommunications"/>
    <s v="Affluent Customer"/>
    <s v="N"/>
    <s v="No"/>
    <n v="3"/>
    <m/>
  </r>
  <r>
    <n v="4708"/>
    <n v="25"/>
    <x v="1301"/>
    <n v="54"/>
    <d v="2017-11-06T00:00:00"/>
    <b v="0"/>
    <s v="Approved"/>
    <s v="Giant Bicycles"/>
    <s v="Road"/>
    <s v="medium"/>
    <s v="medium"/>
    <n v="1538.99"/>
    <n v="829.65"/>
    <d v="2016-02-04T00:00:00"/>
    <n v="709.34"/>
    <s v="Female"/>
    <n v="69"/>
    <d v="1992-03-25T00:00:00"/>
    <n v="30.517019643899044"/>
    <s v="Junior Executive"/>
    <s v="Telecommunications"/>
    <s v="Affluent Customer"/>
    <s v="N"/>
    <s v="No"/>
    <n v="3"/>
    <m/>
  </r>
  <r>
    <n v="16534"/>
    <n v="29"/>
    <x v="1301"/>
    <n v="68"/>
    <d v="2017-10-23T00:00:00"/>
    <b v="0"/>
    <s v="Approved"/>
    <s v="Norco Bicycles"/>
    <s v="Road"/>
    <s v="medium"/>
    <s v="medium"/>
    <n v="543.39"/>
    <n v="407.54"/>
    <d v="2016-11-22T00:00:00"/>
    <n v="135.84999999999997"/>
    <s v="Female"/>
    <n v="69"/>
    <d v="1992-03-25T00:00:00"/>
    <n v="30.517019643899044"/>
    <s v="Junior Executive"/>
    <s v="Telecommunications"/>
    <s v="Affluent Customer"/>
    <s v="N"/>
    <s v="No"/>
    <n v="3"/>
    <m/>
  </r>
  <r>
    <n v="1223"/>
    <n v="58"/>
    <x v="1301"/>
    <n v="146"/>
    <d v="2017-08-06T00:00:00"/>
    <b v="0"/>
    <s v="Approved"/>
    <s v="OHM Cycles"/>
    <s v="Standard"/>
    <s v="medium"/>
    <s v="medium"/>
    <n v="912.52"/>
    <n v="141.4"/>
    <d v="2015-10-18T00:00:00"/>
    <n v="771.12"/>
    <s v="Female"/>
    <n v="69"/>
    <d v="1992-03-25T00:00:00"/>
    <n v="30.517019643899044"/>
    <s v="Junior Executive"/>
    <s v="Telecommunications"/>
    <s v="Affluent Customer"/>
    <s v="N"/>
    <s v="No"/>
    <n v="3"/>
    <m/>
  </r>
  <r>
    <n v="7817"/>
    <n v="78"/>
    <x v="1301"/>
    <n v="196"/>
    <d v="2017-06-17T00:00:00"/>
    <b v="0"/>
    <s v="Approved"/>
    <s v="Giant Bicycles"/>
    <s v="Standard"/>
    <s v="medium"/>
    <s v="large"/>
    <n v="1765.3"/>
    <n v="709.48"/>
    <d v="2004-07-25T00:00:00"/>
    <n v="1055.82"/>
    <s v="Female"/>
    <n v="69"/>
    <d v="1992-03-25T00:00:00"/>
    <n v="30.517019643899044"/>
    <s v="Junior Executive"/>
    <s v="Telecommunications"/>
    <s v="Affluent Customer"/>
    <s v="N"/>
    <s v="No"/>
    <n v="3"/>
    <m/>
  </r>
  <r>
    <n v="17163"/>
    <n v="13"/>
    <x v="1301"/>
    <n v="212"/>
    <d v="2017-06-01T00:00:00"/>
    <b v="0"/>
    <s v="Approved"/>
    <s v="Solex"/>
    <s v="Standard"/>
    <s v="medium"/>
    <s v="medium"/>
    <n v="1163.8900000000001"/>
    <n v="589.27"/>
    <d v="2016-07-09T00:00:00"/>
    <n v="574.62000000000012"/>
    <s v="Female"/>
    <n v="69"/>
    <d v="1992-03-25T00:00:00"/>
    <n v="30.517019643899044"/>
    <s v="Junior Executive"/>
    <s v="Telecommunications"/>
    <s v="Affluent Customer"/>
    <s v="N"/>
    <s v="No"/>
    <n v="3"/>
    <m/>
  </r>
  <r>
    <n v="3394"/>
    <n v="21"/>
    <x v="1301"/>
    <n v="232"/>
    <d v="2017-05-12T00:00:00"/>
    <b v="1"/>
    <s v="Approved"/>
    <s v="Solex"/>
    <s v="Standard"/>
    <s v="medium"/>
    <s v="large"/>
    <n v="1071.23"/>
    <n v="380.74"/>
    <d v="1996-04-05T00:00:00"/>
    <n v="690.49"/>
    <s v="Female"/>
    <n v="69"/>
    <d v="1992-03-25T00:00:00"/>
    <n v="30.517019643899044"/>
    <s v="Junior Executive"/>
    <s v="Telecommunications"/>
    <s v="Affluent Customer"/>
    <s v="N"/>
    <s v="No"/>
    <n v="3"/>
    <m/>
  </r>
  <r>
    <n v="19789"/>
    <n v="84"/>
    <x v="1301"/>
    <n v="295"/>
    <d v="2017-03-10T00:00:00"/>
    <b v="0"/>
    <s v="Approved"/>
    <s v="Trek Bicycles"/>
    <s v="Road"/>
    <s v="medium"/>
    <s v="medium"/>
    <n v="290.62"/>
    <n v="215.14"/>
    <d v="2004-12-18T00:00:00"/>
    <n v="75.480000000000018"/>
    <s v="Female"/>
    <n v="69"/>
    <d v="1992-03-25T00:00:00"/>
    <n v="30.517019643899044"/>
    <s v="Junior Executive"/>
    <s v="Telecommunications"/>
    <s v="Affluent Customer"/>
    <s v="N"/>
    <s v="No"/>
    <n v="3"/>
    <m/>
  </r>
  <r>
    <n v="13192"/>
    <n v="82"/>
    <x v="1302"/>
    <n v="19"/>
    <d v="2017-12-11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0"/>
    <d v="1978-03-22T00:00:00"/>
    <n v="44.536197725773711"/>
    <s v="VP Marketing"/>
    <s v="Telecommunications"/>
    <s v="Mass Customer"/>
    <s v="N"/>
    <s v="No"/>
    <n v="18"/>
    <m/>
  </r>
  <r>
    <n v="2883"/>
    <n v="32"/>
    <x v="1302"/>
    <n v="29"/>
    <d v="2017-12-01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0"/>
    <d v="1978-03-22T00:00:00"/>
    <n v="44.536197725773711"/>
    <s v="VP Marketing"/>
    <s v="Telecommunications"/>
    <s v="Mass Customer"/>
    <s v="N"/>
    <s v="No"/>
    <n v="18"/>
    <m/>
  </r>
  <r>
    <n v="7975"/>
    <n v="69"/>
    <x v="1302"/>
    <n v="59"/>
    <d v="2017-11-01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0"/>
    <d v="1978-03-22T00:00:00"/>
    <n v="44.536197725773711"/>
    <s v="VP Marketing"/>
    <s v="Telecommunications"/>
    <s v="Mass Customer"/>
    <s v="N"/>
    <s v="No"/>
    <n v="18"/>
    <m/>
  </r>
  <r>
    <n v="9410"/>
    <n v="12"/>
    <x v="1302"/>
    <n v="190"/>
    <d v="2017-06-23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0"/>
    <d v="1978-03-22T00:00:00"/>
    <n v="44.536197725773711"/>
    <s v="VP Marketing"/>
    <s v="Telecommunications"/>
    <s v="Mass Customer"/>
    <s v="N"/>
    <s v="No"/>
    <n v="18"/>
    <m/>
  </r>
  <r>
    <n v="9801"/>
    <n v="89"/>
    <x v="1302"/>
    <n v="270"/>
    <d v="2017-04-04T00:00:00"/>
    <b v="0"/>
    <s v="Approved"/>
    <s v="WeareA2B"/>
    <s v="Touring"/>
    <s v="medium"/>
    <s v="large"/>
    <n v="1362.99"/>
    <n v="57.74"/>
    <d v="1993-04-20T00:00:00"/>
    <n v="1305.25"/>
    <s v="Female"/>
    <n v="0"/>
    <d v="1978-03-22T00:00:00"/>
    <n v="44.536197725773711"/>
    <s v="VP Marketing"/>
    <s v="Telecommunications"/>
    <s v="Mass Customer"/>
    <s v="N"/>
    <s v="No"/>
    <n v="18"/>
    <m/>
  </r>
  <r>
    <n v="5638"/>
    <n v="92"/>
    <x v="1303"/>
    <n v="18"/>
    <d v="2017-12-12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23"/>
    <d v="1998-03-19T00:00:00"/>
    <n v="24.53071827403603"/>
    <s v="Research Nurse"/>
    <s v="Health"/>
    <s v="Mass Customer"/>
    <s v="N"/>
    <s v="No"/>
    <n v="2"/>
    <m/>
  </r>
  <r>
    <n v="10235"/>
    <n v="52"/>
    <x v="1303"/>
    <n v="43"/>
    <d v="2017-11-17T00:00:00"/>
    <b v="1"/>
    <s v="Approved"/>
    <s v="OHM Cycles"/>
    <s v="Road"/>
    <s v="medium"/>
    <s v="medium"/>
    <n v="1280.28"/>
    <n v="829.51"/>
    <d v="2001-11-25T00:00:00"/>
    <n v="450.77"/>
    <s v="Female"/>
    <n v="23"/>
    <d v="1998-03-19T00:00:00"/>
    <n v="24.53071827403603"/>
    <s v="Research Nurse"/>
    <s v="Health"/>
    <s v="Mass Customer"/>
    <s v="N"/>
    <s v="No"/>
    <n v="2"/>
    <m/>
  </r>
  <r>
    <n v="19185"/>
    <n v="34"/>
    <x v="1303"/>
    <n v="100"/>
    <d v="2017-09-21T00:00:00"/>
    <b v="0"/>
    <s v="Approved"/>
    <s v="Norco Bicycles"/>
    <s v="Road"/>
    <s v="high"/>
    <s v="large"/>
    <n v="774.53"/>
    <n v="464.72"/>
    <d v="2003-03-18T00:00:00"/>
    <n v="309.80999999999995"/>
    <s v="Female"/>
    <n v="23"/>
    <d v="1998-03-19T00:00:00"/>
    <n v="24.53071827403603"/>
    <s v="Research Nurse"/>
    <s v="Health"/>
    <s v="Mass Customer"/>
    <s v="N"/>
    <s v="No"/>
    <n v="2"/>
    <m/>
  </r>
  <r>
    <n v="1351"/>
    <n v="1"/>
    <x v="1303"/>
    <n v="185"/>
    <d v="2017-06-28T00:00:00"/>
    <b v="1"/>
    <s v="Approved"/>
    <s v="Giant Bicycles"/>
    <s v="Standard"/>
    <s v="medium"/>
    <s v="medium"/>
    <n v="1403.5"/>
    <n v="954.82"/>
    <d v="2016-11-14T00:00:00"/>
    <n v="448.67999999999995"/>
    <s v="Female"/>
    <n v="23"/>
    <d v="1998-03-19T00:00:00"/>
    <n v="24.53071827403603"/>
    <s v="Research Nurse"/>
    <s v="Health"/>
    <s v="Mass Customer"/>
    <s v="N"/>
    <s v="No"/>
    <n v="2"/>
    <m/>
  </r>
  <r>
    <n v="17139"/>
    <n v="90"/>
    <x v="1303"/>
    <n v="271"/>
    <d v="2017-04-03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23"/>
    <d v="1998-03-19T00:00:00"/>
    <n v="24.53071827403603"/>
    <s v="Research Nurse"/>
    <s v="Health"/>
    <s v="Mass Customer"/>
    <s v="N"/>
    <s v="No"/>
    <n v="2"/>
    <m/>
  </r>
  <r>
    <n v="8698"/>
    <n v="2"/>
    <x v="1303"/>
    <n v="333"/>
    <d v="2017-01-31T00:00:00"/>
    <b v="0"/>
    <s v="Approved"/>
    <s v="Solex"/>
    <s v="Standard"/>
    <s v="medium"/>
    <s v="medium"/>
    <n v="71.489999999999995"/>
    <n v="53.62"/>
    <d v="2012-12-02T00:00:00"/>
    <n v="17.869999999999997"/>
    <s v="Female"/>
    <n v="23"/>
    <d v="1998-03-19T00:00:00"/>
    <n v="24.53071827403603"/>
    <s v="Research Nurse"/>
    <s v="Health"/>
    <s v="Mass Customer"/>
    <s v="N"/>
    <s v="No"/>
    <n v="2"/>
    <m/>
  </r>
  <r>
    <n v="18238"/>
    <n v="18"/>
    <x v="1304"/>
    <n v="7"/>
    <d v="2017-12-23T00:00:00"/>
    <b v="0"/>
    <s v="Approved"/>
    <s v="Norco Bicycles"/>
    <s v="Standard"/>
    <s v="high"/>
    <s v="medium"/>
    <n v="1148.6400000000001"/>
    <n v="689.18"/>
    <d v="2005-05-10T00:00:00"/>
    <n v="459.46000000000015"/>
    <s v="Female"/>
    <n v="44"/>
    <d v="1997-10-16T00:00:00"/>
    <n v="24.952636081938095"/>
    <s v="Professor"/>
    <s v="Financial Services"/>
    <s v="High Net Worth"/>
    <s v="N"/>
    <s v="Yes"/>
    <n v="5"/>
    <m/>
  </r>
  <r>
    <n v="10356"/>
    <n v="88"/>
    <x v="1304"/>
    <n v="28"/>
    <d v="2017-12-02T00:00:00"/>
    <b v="0"/>
    <s v="Approved"/>
    <s v="Norco Bicycles"/>
    <s v="Standard"/>
    <s v="high"/>
    <s v="small"/>
    <n v="1661.92"/>
    <n v="1479.11"/>
    <d v="1996-11-09T00:00:00"/>
    <n v="182.81000000000017"/>
    <s v="Female"/>
    <n v="44"/>
    <d v="1997-10-16T00:00:00"/>
    <n v="24.952636081938095"/>
    <s v="Professor"/>
    <s v="Financial Services"/>
    <s v="High Net Worth"/>
    <s v="N"/>
    <s v="Yes"/>
    <n v="5"/>
    <m/>
  </r>
  <r>
    <n v="7677"/>
    <n v="0"/>
    <x v="1304"/>
    <n v="78"/>
    <d v="2017-10-13T00:00:00"/>
    <b v="1"/>
    <s v="Approved"/>
    <s v="WeareA2B"/>
    <s v="Standard"/>
    <s v="medium"/>
    <s v="small"/>
    <n v="175.89"/>
    <n v="131.91999999999999"/>
    <d v="2003-02-16T00:00:00"/>
    <n v="43.97"/>
    <s v="Female"/>
    <n v="44"/>
    <d v="1997-10-16T00:00:00"/>
    <n v="24.952636081938095"/>
    <s v="Professor"/>
    <s v="Financial Services"/>
    <s v="High Net Worth"/>
    <s v="N"/>
    <s v="Yes"/>
    <n v="5"/>
    <m/>
  </r>
  <r>
    <n v="5458"/>
    <n v="80"/>
    <x v="1304"/>
    <n v="321"/>
    <d v="2017-02-12T00:00:00"/>
    <b v="0"/>
    <s v="Approved"/>
    <s v="Trek Bicycles"/>
    <s v="Standard"/>
    <s v="medium"/>
    <s v="large"/>
    <n v="1469.44"/>
    <n v="596.54999999999995"/>
    <d v="2010-11-05T00:00:00"/>
    <n v="872.8900000000001"/>
    <s v="Female"/>
    <n v="44"/>
    <d v="1997-10-16T00:00:00"/>
    <n v="24.952636081938095"/>
    <s v="Professor"/>
    <s v="Financial Services"/>
    <s v="High Net Worth"/>
    <s v="N"/>
    <s v="Yes"/>
    <n v="5"/>
    <m/>
  </r>
  <r>
    <n v="12967"/>
    <n v="99"/>
    <x v="1305"/>
    <n v="68"/>
    <d v="2017-10-23T00:00:00"/>
    <b v="1"/>
    <s v="Approved"/>
    <s v="Trek Bicycles"/>
    <s v="Road"/>
    <s v="low"/>
    <s v="small"/>
    <n v="1720.7"/>
    <n v="1531.42"/>
    <d v="2006-10-01T00:00:00"/>
    <n v="189.27999999999997"/>
    <s v="Female"/>
    <n v="73"/>
    <d v="1973-09-30T00:00:00"/>
    <n v="49.012910054857947"/>
    <s v="Sales Representative"/>
    <s v="Retail"/>
    <s v="High Net Worth"/>
    <s v="N"/>
    <s v="No"/>
    <n v="7"/>
    <m/>
  </r>
  <r>
    <n v="6897"/>
    <n v="0"/>
    <x v="1305"/>
    <n v="75"/>
    <d v="2017-10-16T00:00:00"/>
    <b v="1"/>
    <s v="Approved"/>
    <s v="Solex"/>
    <s v="Standard"/>
    <s v="medium"/>
    <s v="medium"/>
    <n v="71.489999999999995"/>
    <n v="53.62"/>
    <d v="2012-12-02T00:00:00"/>
    <n v="17.869999999999997"/>
    <s v="Female"/>
    <n v="73"/>
    <d v="1973-09-30T00:00:00"/>
    <n v="49.012910054857947"/>
    <s v="Sales Representative"/>
    <s v="Retail"/>
    <s v="High Net Worth"/>
    <s v="N"/>
    <s v="No"/>
    <n v="7"/>
    <m/>
  </r>
  <r>
    <n v="5202"/>
    <n v="95"/>
    <x v="1305"/>
    <n v="100"/>
    <d v="2017-09-21T00:00:00"/>
    <b v="0"/>
    <s v="Approved"/>
    <s v="OHM Cycles"/>
    <s v="Touring"/>
    <s v="low"/>
    <s v="medium"/>
    <n v="1073.07"/>
    <n v="933.84"/>
    <d v="1997-01-25T00:00:00"/>
    <n v="139.2299999999999"/>
    <s v="Female"/>
    <n v="73"/>
    <d v="1973-09-30T00:00:00"/>
    <n v="49.012910054857947"/>
    <s v="Sales Representative"/>
    <s v="Retail"/>
    <s v="High Net Worth"/>
    <s v="N"/>
    <s v="No"/>
    <n v="7"/>
    <m/>
  </r>
  <r>
    <n v="555"/>
    <n v="90"/>
    <x v="1305"/>
    <n v="236"/>
    <d v="2017-05-08T00:00:00"/>
    <b v="1"/>
    <s v="Approved"/>
    <s v="Solex"/>
    <s v="Standard"/>
    <s v="low"/>
    <s v="medium"/>
    <n v="945.04"/>
    <n v="507.58"/>
    <d v="1995-12-19T00:00:00"/>
    <n v="437.46"/>
    <s v="Female"/>
    <n v="73"/>
    <d v="1973-09-30T00:00:00"/>
    <n v="49.012910054857947"/>
    <s v="Sales Representative"/>
    <s v="Retail"/>
    <s v="High Net Worth"/>
    <s v="N"/>
    <s v="No"/>
    <n v="7"/>
    <m/>
  </r>
  <r>
    <n v="7753"/>
    <n v="89"/>
    <x v="1305"/>
    <n v="289"/>
    <d v="2017-03-16T00:00:00"/>
    <b v="0"/>
    <s v="Approved"/>
    <s v="Giant Bicycles"/>
    <s v="Standard"/>
    <s v="medium"/>
    <s v="large"/>
    <n v="1812.75"/>
    <n v="582.48"/>
    <d v="2010-06-07T00:00:00"/>
    <n v="1230.27"/>
    <s v="Female"/>
    <n v="73"/>
    <d v="1973-09-30T00:00:00"/>
    <n v="49.012910054857947"/>
    <s v="Sales Representative"/>
    <s v="Retail"/>
    <s v="High Net Worth"/>
    <s v="N"/>
    <s v="No"/>
    <n v="7"/>
    <m/>
  </r>
  <r>
    <n v="17154"/>
    <n v="86"/>
    <x v="1305"/>
    <n v="292"/>
    <d v="2017-03-13T00:00:00"/>
    <b v="0"/>
    <s v="Approved"/>
    <s v="Norco Bicycles"/>
    <s v="Road"/>
    <s v="high"/>
    <s v="large"/>
    <n v="774.53"/>
    <n v="464.72"/>
    <d v="2003-03-18T00:00:00"/>
    <n v="309.80999999999995"/>
    <s v="Female"/>
    <n v="73"/>
    <d v="1973-09-30T00:00:00"/>
    <n v="49.012910054857947"/>
    <s v="Sales Representative"/>
    <s v="Retail"/>
    <s v="High Net Worth"/>
    <s v="N"/>
    <s v="No"/>
    <n v="7"/>
    <m/>
  </r>
  <r>
    <n v="11250"/>
    <n v="84"/>
    <x v="1306"/>
    <n v="43"/>
    <d v="2017-11-17T00:00:00"/>
    <b v="0"/>
    <s v="Approved"/>
    <s v="Trek Bicycles"/>
    <s v="Road"/>
    <s v="medium"/>
    <s v="medium"/>
    <n v="290.62"/>
    <n v="215.14"/>
    <d v="2003-01-05T00:00:00"/>
    <n v="75.480000000000018"/>
    <s v="Male"/>
    <n v="7"/>
    <d v="1958-06-14T00:00:00"/>
    <n v="64.319759369609329"/>
    <s v="VP Accounting"/>
    <s v="Financial Services"/>
    <s v="Affluent Customer"/>
    <s v="N"/>
    <s v="Yes"/>
    <n v="5"/>
    <m/>
  </r>
  <r>
    <n v="9655"/>
    <n v="27"/>
    <x v="1306"/>
    <n v="77"/>
    <d v="2017-10-14T00:00:00"/>
    <b v="0"/>
    <s v="Approved"/>
    <s v="Trek Bicycles"/>
    <s v="Standard"/>
    <s v="medium"/>
    <s v="medium"/>
    <n v="499.53"/>
    <n v="388.72"/>
    <d v="2006-11-10T00:00:00"/>
    <n v="110.80999999999995"/>
    <s v="Male"/>
    <n v="7"/>
    <d v="1958-06-14T00:00:00"/>
    <n v="64.319759369609329"/>
    <s v="VP Accounting"/>
    <s v="Financial Services"/>
    <s v="Affluent Customer"/>
    <s v="N"/>
    <s v="Yes"/>
    <n v="5"/>
    <m/>
  </r>
  <r>
    <n v="6933"/>
    <n v="0"/>
    <x v="1001"/>
    <m/>
    <d v="2017-10-28T00:00:00"/>
    <b v="0"/>
    <s v="Approved"/>
    <m/>
    <m/>
    <m/>
    <m/>
    <n v="172.09"/>
    <m/>
    <m/>
    <m/>
    <m/>
    <m/>
    <m/>
    <m/>
    <m/>
    <m/>
    <m/>
    <m/>
    <m/>
    <m/>
    <m/>
  </r>
  <r>
    <n v="9642"/>
    <n v="80"/>
    <x v="1306"/>
    <n v="78"/>
    <d v="2017-10-13T00:00:00"/>
    <b v="0"/>
    <s v="Approved"/>
    <s v="OHM Cycles"/>
    <s v="Touring"/>
    <s v="low"/>
    <s v="medium"/>
    <n v="1073.07"/>
    <n v="933.84"/>
    <d v="1997-08-25T00:00:00"/>
    <n v="139.2299999999999"/>
    <s v="Male"/>
    <n v="7"/>
    <d v="1958-06-14T00:00:00"/>
    <n v="64.319759369609329"/>
    <s v="VP Accounting"/>
    <s v="Financial Services"/>
    <s v="Affluent Customer"/>
    <s v="N"/>
    <s v="Yes"/>
    <n v="5"/>
    <m/>
  </r>
  <r>
    <n v="17360"/>
    <n v="18"/>
    <x v="1306"/>
    <n v="125"/>
    <d v="2017-08-27T00:00:00"/>
    <b v="0"/>
    <s v="Approved"/>
    <s v="Solex"/>
    <s v="Standard"/>
    <s v="medium"/>
    <s v="medium"/>
    <n v="575.27"/>
    <n v="431.45"/>
    <d v="2013-03-12T00:00:00"/>
    <n v="143.82"/>
    <s v="Male"/>
    <n v="7"/>
    <d v="1958-06-14T00:00:00"/>
    <n v="64.319759369609329"/>
    <s v="VP Accounting"/>
    <s v="Financial Services"/>
    <s v="Affluent Customer"/>
    <s v="N"/>
    <s v="Yes"/>
    <n v="5"/>
    <m/>
  </r>
  <r>
    <n v="5675"/>
    <n v="29"/>
    <x v="1306"/>
    <n v="133"/>
    <d v="2017-08-19T00:00:00"/>
    <b v="1"/>
    <s v="Approved"/>
    <s v="Norco Bicycles"/>
    <s v="Road"/>
    <s v="medium"/>
    <s v="medium"/>
    <n v="543.39"/>
    <n v="407.54"/>
    <d v="1991-11-10T00:00:00"/>
    <n v="135.84999999999997"/>
    <s v="Male"/>
    <n v="7"/>
    <d v="1958-06-14T00:00:00"/>
    <n v="64.319759369609329"/>
    <s v="VP Accounting"/>
    <s v="Financial Services"/>
    <s v="Affluent Customer"/>
    <s v="N"/>
    <s v="Yes"/>
    <n v="5"/>
    <m/>
  </r>
  <r>
    <n v="5111"/>
    <n v="86"/>
    <x v="1306"/>
    <n v="217"/>
    <d v="2017-05-27T00:00:00"/>
    <b v="1"/>
    <s v="Approved"/>
    <s v="OHM Cycles"/>
    <s v="Standard"/>
    <s v="medium"/>
    <s v="medium"/>
    <n v="235.63"/>
    <n v="125.07"/>
    <d v="1999-07-26T00:00:00"/>
    <n v="110.56"/>
    <s v="Male"/>
    <n v="7"/>
    <d v="1958-06-14T00:00:00"/>
    <n v="64.319759369609329"/>
    <s v="VP Accounting"/>
    <s v="Financial Services"/>
    <s v="Affluent Customer"/>
    <s v="N"/>
    <s v="Yes"/>
    <n v="5"/>
    <m/>
  </r>
  <r>
    <n v="12980"/>
    <n v="1"/>
    <x v="1306"/>
    <n v="274"/>
    <d v="2017-03-31T00:00:00"/>
    <b v="0"/>
    <s v="Approved"/>
    <s v="Giant Bicycles"/>
    <s v="Standard"/>
    <s v="medium"/>
    <s v="medium"/>
    <n v="1403.5"/>
    <n v="954.82"/>
    <d v="2011-08-29T00:00:00"/>
    <n v="448.67999999999995"/>
    <s v="Male"/>
    <n v="7"/>
    <d v="1958-06-14T00:00:00"/>
    <n v="64.319759369609329"/>
    <s v="VP Accounting"/>
    <s v="Financial Services"/>
    <s v="Affluent Customer"/>
    <s v="N"/>
    <s v="Yes"/>
    <n v="5"/>
    <m/>
  </r>
  <r>
    <n v="14481"/>
    <n v="64"/>
    <x v="1306"/>
    <n v="354"/>
    <d v="2017-01-10T00:00:00"/>
    <b v="1"/>
    <s v="Approved"/>
    <s v="Trek Bicycles"/>
    <s v="Standard"/>
    <s v="medium"/>
    <s v="large"/>
    <n v="1469.44"/>
    <n v="596.54999999999995"/>
    <d v="2016-12-06T00:00:00"/>
    <n v="872.8900000000001"/>
    <s v="Male"/>
    <n v="7"/>
    <d v="1958-06-14T00:00:00"/>
    <n v="64.319759369609329"/>
    <s v="VP Accounting"/>
    <s v="Financial Services"/>
    <s v="Affluent Customer"/>
    <s v="N"/>
    <s v="Yes"/>
    <n v="5"/>
    <m/>
  </r>
  <r>
    <n v="18417"/>
    <n v="0"/>
    <x v="749"/>
    <n v="79"/>
    <d v="2017-10-12T00:00:00"/>
    <b v="1"/>
    <s v="Approved"/>
    <s v="Solex"/>
    <s v="Standard"/>
    <s v="medium"/>
    <s v="large"/>
    <n v="202.62"/>
    <n v="151.96"/>
    <d v="2016-03-29T00:00:00"/>
    <n v="50.66"/>
    <s v="Female"/>
    <n v="38"/>
    <d v="1974-04-30T00:00:00"/>
    <n v="48.432088137049732"/>
    <s v="Librarian"/>
    <s v="Entertainment"/>
    <s v="High Net Worth"/>
    <s v="N"/>
    <s v="No"/>
    <n v="18"/>
    <m/>
  </r>
  <r>
    <n v="3778"/>
    <n v="59"/>
    <x v="749"/>
    <n v="125"/>
    <d v="2017-08-27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38"/>
    <d v="1974-04-30T00:00:00"/>
    <n v="48.432088137049732"/>
    <s v="Librarian"/>
    <s v="Entertainment"/>
    <s v="High Net Worth"/>
    <s v="N"/>
    <s v="No"/>
    <n v="18"/>
    <m/>
  </r>
  <r>
    <n v="18476"/>
    <n v="2"/>
    <x v="749"/>
    <n v="139"/>
    <d v="2017-08-13T00:00:00"/>
    <b v="0"/>
    <s v="Approved"/>
    <s v="Giant Bicycles"/>
    <s v="Road"/>
    <s v="low"/>
    <s v="small"/>
    <n v="590.26"/>
    <n v="525.33000000000004"/>
    <d v="2010-11-05T00:00:00"/>
    <n v="64.92999999999995"/>
    <s v="Female"/>
    <n v="38"/>
    <d v="1974-04-30T00:00:00"/>
    <n v="48.432088137049732"/>
    <s v="Librarian"/>
    <s v="Entertainment"/>
    <s v="High Net Worth"/>
    <s v="N"/>
    <s v="No"/>
    <n v="18"/>
    <m/>
  </r>
  <r>
    <n v="800"/>
    <n v="87"/>
    <x v="749"/>
    <n v="149"/>
    <d v="2017-08-03T00:00:00"/>
    <b v="0"/>
    <s v="Approved"/>
    <s v="OHM Cycles"/>
    <s v="Standard"/>
    <s v="medium"/>
    <s v="medium"/>
    <n v="1636.9"/>
    <n v="44.71"/>
    <d v="2010-08-20T00:00:00"/>
    <n v="1592.19"/>
    <s v="Female"/>
    <n v="38"/>
    <d v="1974-04-30T00:00:00"/>
    <n v="48.432088137049732"/>
    <s v="Librarian"/>
    <s v="Entertainment"/>
    <s v="High Net Worth"/>
    <s v="N"/>
    <s v="No"/>
    <n v="18"/>
    <m/>
  </r>
  <r>
    <n v="1675"/>
    <n v="53"/>
    <x v="749"/>
    <n v="192"/>
    <d v="2017-06-21T00:00:00"/>
    <b v="0"/>
    <s v="Approved"/>
    <s v="Giant Bicycles"/>
    <s v="Standard"/>
    <s v="high"/>
    <s v="medium"/>
    <n v="1274.93"/>
    <n v="764.96"/>
    <d v="2007-08-04T00:00:00"/>
    <n v="509.97"/>
    <s v="Female"/>
    <n v="38"/>
    <d v="1974-04-30T00:00:00"/>
    <n v="48.432088137049732"/>
    <s v="Librarian"/>
    <s v="Entertainment"/>
    <s v="High Net Worth"/>
    <s v="N"/>
    <s v="No"/>
    <n v="18"/>
    <m/>
  </r>
  <r>
    <n v="15463"/>
    <n v="0"/>
    <x v="749"/>
    <n v="215"/>
    <d v="2017-05-29T00:00:00"/>
    <b v="0"/>
    <s v="Approved"/>
    <s v="Solex"/>
    <s v="Standard"/>
    <s v="medium"/>
    <s v="medium"/>
    <n v="100.35"/>
    <n v="75.260000000000005"/>
    <d v="1999-07-26T00:00:00"/>
    <n v="25.089999999999989"/>
    <s v="Female"/>
    <n v="38"/>
    <d v="1974-04-30T00:00:00"/>
    <n v="48.432088137049732"/>
    <s v="Librarian"/>
    <s v="Entertainment"/>
    <s v="High Net Worth"/>
    <s v="N"/>
    <s v="No"/>
    <n v="18"/>
    <m/>
  </r>
  <r>
    <n v="2063"/>
    <n v="50"/>
    <x v="749"/>
    <n v="296"/>
    <d v="2017-03-09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38"/>
    <d v="1974-04-30T00:00:00"/>
    <n v="48.432088137049732"/>
    <s v="Librarian"/>
    <s v="Entertainment"/>
    <s v="High Net Worth"/>
    <s v="N"/>
    <s v="No"/>
    <n v="18"/>
    <m/>
  </r>
  <r>
    <n v="13502"/>
    <n v="0"/>
    <x v="749"/>
    <n v="323"/>
    <d v="2017-02-10T00:00:00"/>
    <b v="0"/>
    <s v="Approved"/>
    <s v="WeareA2B"/>
    <s v="Standard"/>
    <s v="medium"/>
    <s v="medium"/>
    <n v="60.34"/>
    <n v="45.26"/>
    <d v="1993-07-15T00:00:00"/>
    <n v="15.080000000000005"/>
    <s v="Female"/>
    <n v="38"/>
    <d v="1974-04-30T00:00:00"/>
    <n v="48.432088137049732"/>
    <s v="Librarian"/>
    <s v="Entertainment"/>
    <s v="High Net Worth"/>
    <s v="N"/>
    <s v="No"/>
    <n v="18"/>
    <m/>
  </r>
  <r>
    <n v="16063"/>
    <n v="23"/>
    <x v="1307"/>
    <n v="82"/>
    <d v="2017-10-09T00:00:00"/>
    <b v="1"/>
    <s v="Approved"/>
    <s v="Norco Bicycles"/>
    <s v="Mountain"/>
    <s v="low"/>
    <s v="small"/>
    <n v="688.63"/>
    <n v="612.88"/>
    <d v="1993-10-02T00:00:00"/>
    <n v="75.75"/>
    <s v="Female"/>
    <n v="42"/>
    <d v="1955-11-28T00:00:00"/>
    <n v="66.86496484906138"/>
    <n v="0"/>
    <s v="Manufacturing"/>
    <s v="Mass Customer"/>
    <s v="N"/>
    <s v="No"/>
    <n v="10"/>
    <m/>
  </r>
  <r>
    <n v="460"/>
    <n v="21"/>
    <x v="1307"/>
    <n v="145"/>
    <d v="2017-08-07T00:00:00"/>
    <b v="0"/>
    <s v="Approved"/>
    <s v="Solex"/>
    <s v="Standard"/>
    <s v="medium"/>
    <s v="large"/>
    <n v="1071.23"/>
    <n v="380.74"/>
    <d v="1996-04-05T00:00:00"/>
    <n v="690.49"/>
    <s v="Female"/>
    <n v="42"/>
    <d v="1955-11-28T00:00:00"/>
    <n v="66.86496484906138"/>
    <n v="0"/>
    <s v="Manufacturing"/>
    <s v="Mass Customer"/>
    <s v="N"/>
    <s v="No"/>
    <n v="10"/>
    <m/>
  </r>
  <r>
    <n v="1658"/>
    <n v="95"/>
    <x v="1307"/>
    <n v="307"/>
    <d v="2017-02-26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42"/>
    <d v="1955-11-28T00:00:00"/>
    <n v="66.86496484906138"/>
    <n v="0"/>
    <s v="Manufacturing"/>
    <s v="Mass Customer"/>
    <s v="N"/>
    <s v="No"/>
    <n v="10"/>
    <m/>
  </r>
  <r>
    <n v="16048"/>
    <n v="20"/>
    <x v="102"/>
    <n v="85"/>
    <d v="2017-10-06T00:00:00"/>
    <b v="0"/>
    <s v="Approved"/>
    <s v="Trek Bicycles"/>
    <s v="Standard"/>
    <s v="medium"/>
    <s v="small"/>
    <n v="1775.81"/>
    <n v="1580.47"/>
    <d v="2011-05-07T00:00:00"/>
    <n v="195.33999999999992"/>
    <s v="Male"/>
    <n v="90"/>
    <d v="1992-02-26T00:00:00"/>
    <n v="30.593731972666166"/>
    <s v="Sales Representative"/>
    <s v="Retail"/>
    <s v="Mass Customer"/>
    <s v="N"/>
    <s v="Yes"/>
    <n v="8"/>
    <m/>
  </r>
  <r>
    <n v="17694"/>
    <n v="60"/>
    <x v="102"/>
    <n v="128"/>
    <d v="2017-08-24T00:00:00"/>
    <b v="1"/>
    <s v="Approved"/>
    <s v="Giant Bicycles"/>
    <s v="Standard"/>
    <s v="high"/>
    <s v="small"/>
    <n v="1977.36"/>
    <n v="1759.85"/>
    <d v="2011-08-24T00:00:00"/>
    <n v="217.51"/>
    <s v="Male"/>
    <n v="90"/>
    <d v="1992-02-26T00:00:00"/>
    <n v="30.593731972666166"/>
    <s v="Sales Representative"/>
    <s v="Retail"/>
    <s v="Mass Customer"/>
    <s v="N"/>
    <s v="Yes"/>
    <n v="8"/>
    <m/>
  </r>
  <r>
    <n v="2240"/>
    <n v="100"/>
    <x v="1308"/>
    <n v="7"/>
    <d v="2017-12-23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38"/>
    <d v="1988-05-06T00:00:00"/>
    <n v="34.404690876458645"/>
    <s v="Technical Writer"/>
    <s v="Health"/>
    <s v="Affluent Customer"/>
    <s v="N"/>
    <s v="No"/>
    <n v="22"/>
    <m/>
  </r>
  <r>
    <n v="6351"/>
    <n v="86"/>
    <x v="1309"/>
    <n v="200"/>
    <d v="2017-06-13T00:00:00"/>
    <b v="1"/>
    <s v="Approved"/>
    <s v="OHM Cycles"/>
    <s v="Standard"/>
    <s v="medium"/>
    <s v="medium"/>
    <n v="235.63"/>
    <n v="125.07"/>
    <d v="2003-01-05T00:00:00"/>
    <n v="110.56"/>
    <s v="Female"/>
    <n v="12"/>
    <d v="1971-03-24T00:00:00"/>
    <n v="51.536197726090826"/>
    <s v="Senior Developer"/>
    <s v="Manufacturing"/>
    <s v="Affluent Customer"/>
    <s v="N"/>
    <s v="Yes"/>
    <n v="16"/>
    <m/>
  </r>
  <r>
    <n v="14602"/>
    <n v="39"/>
    <x v="1245"/>
    <n v="22"/>
    <d v="2017-12-08T00:00:00"/>
    <b v="0"/>
    <s v="Cancelled"/>
    <s v="Giant Bicycles"/>
    <s v="Standard"/>
    <s v="medium"/>
    <s v="large"/>
    <n v="1812.75"/>
    <n v="582.48"/>
    <d v="2010-06-07T00:00:00"/>
    <n v="1230.27"/>
    <s v="Male"/>
    <n v="38"/>
    <d v="1978-06-05T00:00:00"/>
    <n v="44.330718273718915"/>
    <s v="Business Systems Development Analyst"/>
    <s v="Manufacturing"/>
    <s v="Affluent Customer"/>
    <s v="N"/>
    <s v="No"/>
    <n v="13"/>
    <m/>
  </r>
  <r>
    <n v="5277"/>
    <n v="38"/>
    <x v="1245"/>
    <n v="68"/>
    <d v="2017-10-23T00:00:00"/>
    <b v="0"/>
    <s v="Approved"/>
    <s v="Solex"/>
    <s v="Standard"/>
    <s v="medium"/>
    <s v="medium"/>
    <n v="1577.53"/>
    <n v="826.51"/>
    <d v="2011-03-16T00:00:00"/>
    <n v="751.02"/>
    <s v="Male"/>
    <n v="38"/>
    <d v="1978-06-05T00:00:00"/>
    <n v="44.330718273718915"/>
    <s v="Business Systems Development Analyst"/>
    <s v="Manufacturing"/>
    <s v="Affluent Customer"/>
    <s v="N"/>
    <s v="No"/>
    <n v="13"/>
    <m/>
  </r>
  <r>
    <n v="6522"/>
    <n v="79"/>
    <x v="1245"/>
    <n v="103"/>
    <d v="2017-09-18T00:00:00"/>
    <b v="0"/>
    <s v="Approved"/>
    <s v="Norco Bicycles"/>
    <s v="Standard"/>
    <s v="medium"/>
    <s v="medium"/>
    <n v="1555.58"/>
    <n v="818.01"/>
    <d v="2003-09-09T00:00:00"/>
    <n v="737.56999999999994"/>
    <s v="Male"/>
    <n v="38"/>
    <d v="1978-06-05T00:00:00"/>
    <n v="44.330718273718915"/>
    <s v="Business Systems Development Analyst"/>
    <s v="Manufacturing"/>
    <s v="Affluent Customer"/>
    <s v="N"/>
    <s v="No"/>
    <n v="13"/>
    <m/>
  </r>
  <r>
    <n v="2429"/>
    <n v="39"/>
    <x v="1245"/>
    <n v="298"/>
    <d v="2017-03-07T00:00:00"/>
    <b v="0"/>
    <s v="Approved"/>
    <s v="Giant Bicycles"/>
    <s v="Standard"/>
    <s v="medium"/>
    <s v="large"/>
    <n v="1812.75"/>
    <n v="582.48"/>
    <d v="2010-06-07T00:00:00"/>
    <n v="1230.27"/>
    <s v="Male"/>
    <n v="38"/>
    <d v="1978-06-05T00:00:00"/>
    <n v="44.330718273718915"/>
    <s v="Business Systems Development Analyst"/>
    <s v="Manufacturing"/>
    <s v="Affluent Customer"/>
    <s v="N"/>
    <s v="No"/>
    <n v="13"/>
    <m/>
  </r>
  <r>
    <n v="7517"/>
    <n v="76"/>
    <x v="1245"/>
    <n v="300"/>
    <d v="2017-03-05T00:00:00"/>
    <b v="1"/>
    <s v="Approved"/>
    <s v="WeareA2B"/>
    <s v="Standard"/>
    <s v="low"/>
    <s v="medium"/>
    <n v="642.30999999999995"/>
    <n v="513.85"/>
    <d v="2014-10-10T00:00:00"/>
    <n v="128.45999999999992"/>
    <s v="Male"/>
    <n v="38"/>
    <d v="1978-06-05T00:00:00"/>
    <n v="44.330718273718915"/>
    <s v="Business Systems Development Analyst"/>
    <s v="Manufacturing"/>
    <s v="Affluent Customer"/>
    <s v="N"/>
    <s v="No"/>
    <n v="13"/>
    <m/>
  </r>
  <r>
    <n v="19928"/>
    <n v="13"/>
    <x v="1245"/>
    <n v="328"/>
    <d v="2017-02-05T00:00:00"/>
    <b v="0"/>
    <s v="Approved"/>
    <s v="Solex"/>
    <s v="Standard"/>
    <s v="medium"/>
    <s v="medium"/>
    <n v="1163.8900000000001"/>
    <n v="589.27"/>
    <d v="2016-07-09T00:00:00"/>
    <n v="574.62000000000012"/>
    <s v="Male"/>
    <n v="38"/>
    <d v="1978-06-05T00:00:00"/>
    <n v="44.330718273718915"/>
    <s v="Business Systems Development Analyst"/>
    <s v="Manufacturing"/>
    <s v="Affluent Customer"/>
    <s v="N"/>
    <s v="No"/>
    <n v="13"/>
    <m/>
  </r>
  <r>
    <n v="6961"/>
    <n v="0"/>
    <x v="1310"/>
    <m/>
    <d v="2017-07-30T00:00:00"/>
    <b v="1"/>
    <s v="Approved"/>
    <m/>
    <m/>
    <m/>
    <m/>
    <n v="1740.16"/>
    <m/>
    <m/>
    <m/>
    <m/>
    <m/>
    <m/>
    <m/>
    <m/>
    <m/>
    <m/>
    <m/>
    <m/>
    <m/>
    <m/>
  </r>
  <r>
    <n v="1511"/>
    <n v="34"/>
    <x v="1245"/>
    <n v="348"/>
    <d v="2017-01-16T00:00:00"/>
    <b v="1"/>
    <s v="Approved"/>
    <s v="Norco Bicycles"/>
    <s v="Road"/>
    <s v="high"/>
    <s v="large"/>
    <n v="774.53"/>
    <n v="464.72"/>
    <d v="2003-03-18T00:00:00"/>
    <n v="309.80999999999995"/>
    <s v="Male"/>
    <n v="38"/>
    <d v="1978-06-05T00:00:00"/>
    <n v="44.330718273718915"/>
    <s v="Business Systems Development Analyst"/>
    <s v="Manufacturing"/>
    <s v="Affluent Customer"/>
    <s v="N"/>
    <s v="No"/>
    <n v="13"/>
    <m/>
  </r>
  <r>
    <n v="9545"/>
    <n v="14"/>
    <x v="1311"/>
    <n v="83"/>
    <d v="2017-10-08T00:00:00"/>
    <b v="0"/>
    <s v="Approved"/>
    <s v="Trek Bicycles"/>
    <s v="Standard"/>
    <s v="medium"/>
    <s v="small"/>
    <n v="1386.84"/>
    <n v="1234.29"/>
    <d v="2003-08-05T00:00:00"/>
    <n v="152.54999999999995"/>
    <s v="Female"/>
    <n v="13"/>
    <d v="1978-05-07T00:00:00"/>
    <n v="44.410170328830553"/>
    <s v="Paralegal"/>
    <s v="Financial Services"/>
    <s v="Mass Customer"/>
    <s v="N"/>
    <s v="No"/>
    <n v="13"/>
    <m/>
  </r>
  <r>
    <n v="18968"/>
    <n v="71"/>
    <x v="1311"/>
    <n v="160"/>
    <d v="2017-07-23T00:00:00"/>
    <b v="1"/>
    <s v="Approved"/>
    <s v="Solex"/>
    <s v="Standard"/>
    <s v="high"/>
    <s v="large"/>
    <n v="1842.92"/>
    <n v="1105.75"/>
    <d v="1995-10-24T00:00:00"/>
    <n v="737.17000000000007"/>
    <s v="Female"/>
    <n v="13"/>
    <d v="1978-05-07T00:00:00"/>
    <n v="44.410170328830553"/>
    <s v="Paralegal"/>
    <s v="Financial Services"/>
    <s v="Mass Customer"/>
    <s v="N"/>
    <s v="No"/>
    <n v="13"/>
    <m/>
  </r>
  <r>
    <n v="6425"/>
    <n v="23"/>
    <x v="1312"/>
    <n v="13"/>
    <d v="2017-12-17T00:00:00"/>
    <b v="0"/>
    <s v="Approved"/>
    <s v="Norco Bicycles"/>
    <s v="Mountain"/>
    <s v="low"/>
    <s v="small"/>
    <n v="688.63"/>
    <n v="612.88"/>
    <d v="1993-10-02T00:00:00"/>
    <n v="75.75"/>
    <s v="Female"/>
    <n v="30"/>
    <d v="1997-09-25T00:00:00"/>
    <n v="25.010170328513439"/>
    <s v="Engineer IV"/>
    <s v="Health"/>
    <s v="Mass Customer"/>
    <s v="N"/>
    <s v="No"/>
    <n v="1"/>
    <m/>
  </r>
  <r>
    <n v="7515"/>
    <n v="77"/>
    <x v="1312"/>
    <n v="16"/>
    <d v="2017-12-14T00:00:00"/>
    <b v="1"/>
    <s v="Approved"/>
    <s v="Norco Bicycles"/>
    <s v="Road"/>
    <s v="medium"/>
    <s v="large"/>
    <n v="1240.31"/>
    <n v="795.1"/>
    <d v="2011-01-10T00:00:00"/>
    <n v="445.20999999999992"/>
    <s v="Female"/>
    <n v="30"/>
    <d v="1997-09-25T00:00:00"/>
    <n v="25.010170328513439"/>
    <s v="Engineer IV"/>
    <s v="Health"/>
    <s v="Mass Customer"/>
    <s v="N"/>
    <s v="No"/>
    <n v="1"/>
    <m/>
  </r>
  <r>
    <n v="7046"/>
    <n v="69"/>
    <x v="1312"/>
    <n v="20"/>
    <d v="2017-12-10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30"/>
    <d v="1997-09-25T00:00:00"/>
    <n v="25.010170328513439"/>
    <s v="Engineer IV"/>
    <s v="Health"/>
    <s v="Mass Customer"/>
    <s v="N"/>
    <s v="No"/>
    <n v="1"/>
    <m/>
  </r>
  <r>
    <n v="6358"/>
    <n v="59"/>
    <x v="1312"/>
    <n v="74"/>
    <d v="2017-10-17T00:00:00"/>
    <b v="0"/>
    <s v="Approved"/>
    <s v="Solex"/>
    <s v="Standard"/>
    <s v="medium"/>
    <s v="large"/>
    <n v="1061.56"/>
    <n v="733.58"/>
    <d v="1993-07-20T00:00:00"/>
    <n v="327.9799999999999"/>
    <s v="Female"/>
    <n v="30"/>
    <d v="1997-09-25T00:00:00"/>
    <n v="25.010170328513439"/>
    <s v="Engineer IV"/>
    <s v="Health"/>
    <s v="Mass Customer"/>
    <s v="N"/>
    <s v="No"/>
    <n v="1"/>
    <m/>
  </r>
  <r>
    <n v="3915"/>
    <n v="22"/>
    <x v="1312"/>
    <n v="294"/>
    <d v="2017-03-11T00:00:00"/>
    <b v="1"/>
    <s v="Approved"/>
    <s v="WeareA2B"/>
    <s v="Standard"/>
    <s v="medium"/>
    <s v="medium"/>
    <n v="60.34"/>
    <n v="45.26"/>
    <d v="1993-07-15T00:00:00"/>
    <n v="15.080000000000005"/>
    <s v="Female"/>
    <n v="30"/>
    <d v="1997-09-25T00:00:00"/>
    <n v="25.010170328513439"/>
    <s v="Engineer IV"/>
    <s v="Health"/>
    <s v="Mass Customer"/>
    <s v="N"/>
    <s v="No"/>
    <n v="1"/>
    <m/>
  </r>
  <r>
    <n v="3072"/>
    <n v="56"/>
    <x v="1312"/>
    <n v="357"/>
    <d v="2017-01-07T00:00:00"/>
    <b v="0"/>
    <s v="Approved"/>
    <s v="OHM Cycles"/>
    <s v="Standard"/>
    <s v="medium"/>
    <s v="medium"/>
    <n v="183.86"/>
    <n v="137.9"/>
    <d v="1997-10-04T00:00:00"/>
    <n v="45.960000000000008"/>
    <s v="Female"/>
    <n v="30"/>
    <d v="1997-09-25T00:00:00"/>
    <n v="25.010170328513439"/>
    <s v="Engineer IV"/>
    <s v="Health"/>
    <s v="Mass Customer"/>
    <s v="N"/>
    <s v="No"/>
    <n v="1"/>
    <m/>
  </r>
  <r>
    <n v="1550"/>
    <n v="8"/>
    <x v="1313"/>
    <n v="77"/>
    <d v="2017-10-14T00:00:00"/>
    <b v="1"/>
    <s v="Approved"/>
    <s v="Solex"/>
    <s v="Road"/>
    <s v="medium"/>
    <s v="small"/>
    <n v="1703.52"/>
    <n v="1516.13"/>
    <d v="2011-04-16T00:00:00"/>
    <n v="187.38999999999987"/>
    <s v="Female"/>
    <n v="23"/>
    <d v="1983-12-26T00:00:00"/>
    <n v="38.769074438419594"/>
    <s v="Budget/Accounting Analyst IV"/>
    <s v="Financial Services"/>
    <s v="Mass Customer"/>
    <s v="N"/>
    <s v="No"/>
    <n v="15"/>
    <m/>
  </r>
  <r>
    <n v="19233"/>
    <n v="83"/>
    <x v="1313"/>
    <n v="121"/>
    <d v="2017-08-31T00:00:00"/>
    <b v="0"/>
    <s v="Approved"/>
    <s v="Solex"/>
    <s v="Touring"/>
    <s v="medium"/>
    <s v="large"/>
    <n v="2083.94"/>
    <n v="675.03"/>
    <d v="2013-09-16T00:00:00"/>
    <n v="1408.91"/>
    <s v="Female"/>
    <n v="23"/>
    <d v="1983-12-26T00:00:00"/>
    <n v="38.769074438419594"/>
    <s v="Budget/Accounting Analyst IV"/>
    <s v="Financial Services"/>
    <s v="Mass Customer"/>
    <s v="N"/>
    <s v="No"/>
    <n v="15"/>
    <m/>
  </r>
  <r>
    <n v="393"/>
    <n v="58"/>
    <x v="1313"/>
    <n v="122"/>
    <d v="2017-08-30T00:00:00"/>
    <b v="1"/>
    <s v="Approved"/>
    <s v="OHM Cycles"/>
    <s v="Standard"/>
    <s v="medium"/>
    <s v="medium"/>
    <n v="912.52"/>
    <n v="141.4"/>
    <d v="2015-10-18T00:00:00"/>
    <n v="771.12"/>
    <s v="Female"/>
    <n v="23"/>
    <d v="1983-12-26T00:00:00"/>
    <n v="38.769074438419594"/>
    <s v="Budget/Accounting Analyst IV"/>
    <s v="Financial Services"/>
    <s v="Mass Customer"/>
    <s v="N"/>
    <s v="No"/>
    <n v="15"/>
    <m/>
  </r>
  <r>
    <n v="17180"/>
    <n v="79"/>
    <x v="1313"/>
    <n v="187"/>
    <d v="2017-06-26T00:00:00"/>
    <b v="1"/>
    <s v="Approved"/>
    <s v="Norco Bicycles"/>
    <s v="Standard"/>
    <s v="medium"/>
    <s v="medium"/>
    <n v="1555.58"/>
    <n v="818.01"/>
    <d v="2003-09-09T00:00:00"/>
    <n v="737.56999999999994"/>
    <s v="Female"/>
    <n v="23"/>
    <d v="1983-12-26T00:00:00"/>
    <n v="38.769074438419594"/>
    <s v="Budget/Accounting Analyst IV"/>
    <s v="Financial Services"/>
    <s v="Mass Customer"/>
    <s v="N"/>
    <s v="No"/>
    <n v="15"/>
    <m/>
  </r>
  <r>
    <n v="17518"/>
    <n v="49"/>
    <x v="1313"/>
    <n v="326"/>
    <d v="2017-02-07T00:00:00"/>
    <b v="0"/>
    <s v="Approved"/>
    <s v="Trek Bicycles"/>
    <s v="Road"/>
    <s v="medium"/>
    <s v="medium"/>
    <n v="533.51"/>
    <n v="400.13"/>
    <d v="2012-06-04T00:00:00"/>
    <n v="133.38"/>
    <s v="Female"/>
    <n v="23"/>
    <d v="1983-12-26T00:00:00"/>
    <n v="38.769074438419594"/>
    <s v="Budget/Accounting Analyst IV"/>
    <s v="Financial Services"/>
    <s v="Mass Customer"/>
    <s v="N"/>
    <s v="No"/>
    <n v="15"/>
    <m/>
  </r>
  <r>
    <n v="15429"/>
    <n v="0"/>
    <x v="1314"/>
    <n v="131"/>
    <d v="2017-08-21T00:00:00"/>
    <b v="0"/>
    <s v="Approved"/>
    <s v="Solex"/>
    <s v="Standard"/>
    <s v="medium"/>
    <s v="medium"/>
    <n v="478.16"/>
    <n v="298.72000000000003"/>
    <d v="2010-11-05T00:00:00"/>
    <n v="179.44"/>
    <s v="Male"/>
    <n v="40"/>
    <d v="1977-09-06T00:00:00"/>
    <n v="45.075923753170976"/>
    <s v="Senior Developer"/>
    <s v="Property"/>
    <s v="High Net Worth"/>
    <s v="N"/>
    <s v="Yes"/>
    <n v="11"/>
    <m/>
  </r>
  <r>
    <n v="17475"/>
    <n v="92"/>
    <x v="1314"/>
    <n v="132"/>
    <d v="2017-08-20T00:00:00"/>
    <b v="1"/>
    <s v="Approved"/>
    <s v="WeareA2B"/>
    <s v="Touring"/>
    <s v="medium"/>
    <s v="large"/>
    <n v="1890.39"/>
    <n v="260.14"/>
    <d v="1993-06-23T00:00:00"/>
    <n v="1630.25"/>
    <s v="Male"/>
    <n v="40"/>
    <d v="1977-09-06T00:00:00"/>
    <n v="45.075923753170976"/>
    <s v="Senior Developer"/>
    <s v="Property"/>
    <s v="High Net Worth"/>
    <s v="N"/>
    <s v="Yes"/>
    <n v="11"/>
    <m/>
  </r>
  <r>
    <n v="1530"/>
    <n v="68"/>
    <x v="1315"/>
    <n v="17"/>
    <d v="2017-12-13T00:00:00"/>
    <b v="1"/>
    <s v="Approved"/>
    <s v="OHM Cycles"/>
    <s v="Standard"/>
    <s v="medium"/>
    <s v="medium"/>
    <n v="1636.9"/>
    <n v="44.71"/>
    <d v="2010-08-20T00:00:00"/>
    <n v="1592.19"/>
    <s v="U"/>
    <n v="81"/>
    <d v="1899-12-30T00:00:00"/>
    <n v="122.81291005485795"/>
    <s v="Programmer II"/>
    <s v="IT"/>
    <s v="Mass Customer"/>
    <s v="N"/>
    <s v="No"/>
    <n v="0"/>
    <m/>
  </r>
  <r>
    <n v="10809"/>
    <n v="92"/>
    <x v="1315"/>
    <n v="77"/>
    <d v="2017-10-14T00:00:00"/>
    <b v="0"/>
    <s v="Approved"/>
    <s v="WeareA2B"/>
    <s v="Standard"/>
    <s v="medium"/>
    <s v="small"/>
    <n v="1415.01"/>
    <n v="1259.3599999999999"/>
    <d v="2003-01-05T00:00:00"/>
    <n v="155.65000000000009"/>
    <s v="U"/>
    <n v="81"/>
    <d v="1899-12-30T00:00:00"/>
    <n v="122.81291005485795"/>
    <s v="Programmer II"/>
    <s v="IT"/>
    <s v="Mass Customer"/>
    <s v="N"/>
    <s v="No"/>
    <n v="0"/>
    <m/>
  </r>
  <r>
    <n v="12581"/>
    <n v="82"/>
    <x v="1315"/>
    <n v="116"/>
    <d v="2017-09-05T00:00:00"/>
    <b v="1"/>
    <s v="Approved"/>
    <s v="Norco Bicycles"/>
    <s v="Standard"/>
    <s v="high"/>
    <s v="medium"/>
    <n v="1148.6400000000001"/>
    <n v="689.18"/>
    <d v="2015-08-10T00:00:00"/>
    <n v="459.46000000000015"/>
    <s v="U"/>
    <n v="81"/>
    <d v="1899-12-30T00:00:00"/>
    <n v="122.81291005485795"/>
    <s v="Programmer II"/>
    <s v="IT"/>
    <s v="Mass Customer"/>
    <s v="N"/>
    <s v="No"/>
    <n v="0"/>
    <m/>
  </r>
  <r>
    <n v="13302"/>
    <n v="75"/>
    <x v="1315"/>
    <n v="138"/>
    <d v="2017-08-14T00:00:00"/>
    <b v="1"/>
    <s v="Approved"/>
    <s v="Giant Bicycles"/>
    <s v="Touring"/>
    <s v="medium"/>
    <s v="large"/>
    <n v="1873.97"/>
    <n v="863.95"/>
    <d v="2006-05-22T00:00:00"/>
    <n v="1010.02"/>
    <s v="U"/>
    <n v="81"/>
    <d v="1899-12-30T00:00:00"/>
    <n v="122.81291005485795"/>
    <s v="Programmer II"/>
    <s v="IT"/>
    <s v="Mass Customer"/>
    <s v="N"/>
    <s v="No"/>
    <n v="0"/>
    <m/>
  </r>
  <r>
    <n v="19678"/>
    <n v="6"/>
    <x v="1315"/>
    <n v="182"/>
    <d v="2017-07-01T00:00:00"/>
    <b v="1"/>
    <s v="Approved"/>
    <s v="OHM Cycles"/>
    <s v="Standard"/>
    <s v="high"/>
    <s v="medium"/>
    <n v="227.88"/>
    <n v="136.72999999999999"/>
    <d v="2003-02-07T00:00:00"/>
    <n v="91.15"/>
    <s v="U"/>
    <n v="81"/>
    <d v="1899-12-30T00:00:00"/>
    <n v="122.81291005485795"/>
    <s v="Programmer II"/>
    <s v="IT"/>
    <s v="Mass Customer"/>
    <s v="N"/>
    <s v="No"/>
    <n v="0"/>
    <m/>
  </r>
  <r>
    <n v="746"/>
    <n v="98"/>
    <x v="1315"/>
    <n v="213"/>
    <d v="2017-05-31T00:00:00"/>
    <b v="1"/>
    <s v="Approved"/>
    <s v="Trek Bicycles"/>
    <s v="Standard"/>
    <s v="high"/>
    <s v="medium"/>
    <n v="358.39"/>
    <n v="215.03"/>
    <d v="2004-01-16T00:00:00"/>
    <n v="143.35999999999999"/>
    <s v="U"/>
    <n v="81"/>
    <d v="1899-12-30T00:00:00"/>
    <n v="122.81291005485795"/>
    <s v="Programmer II"/>
    <s v="IT"/>
    <s v="Mass Customer"/>
    <s v="N"/>
    <s v="No"/>
    <n v="0"/>
    <m/>
  </r>
  <r>
    <n v="7628"/>
    <n v="12"/>
    <x v="1315"/>
    <n v="320"/>
    <d v="2017-02-13T00:00:00"/>
    <b v="1"/>
    <s v="Approved"/>
    <s v="WeareA2B"/>
    <s v="Standard"/>
    <s v="medium"/>
    <s v="medium"/>
    <n v="1231.1500000000001"/>
    <n v="161.6"/>
    <d v="2004-08-17T00:00:00"/>
    <n v="1069.5500000000002"/>
    <s v="U"/>
    <n v="81"/>
    <d v="1899-12-30T00:00:00"/>
    <n v="122.81291005485795"/>
    <s v="Programmer II"/>
    <s v="IT"/>
    <s v="Mass Customer"/>
    <s v="N"/>
    <s v="No"/>
    <n v="0"/>
    <m/>
  </r>
  <r>
    <n v="19832"/>
    <n v="20"/>
    <x v="1315"/>
    <n v="353"/>
    <d v="2017-01-11T00:00:00"/>
    <b v="0"/>
    <s v="Approved"/>
    <s v="Trek Bicycles"/>
    <s v="Standard"/>
    <s v="medium"/>
    <s v="small"/>
    <n v="1775.81"/>
    <n v="1580.47"/>
    <d v="2010-05-05T00:00:00"/>
    <n v="195.33999999999992"/>
    <s v="U"/>
    <n v="81"/>
    <d v="1899-12-30T00:00:00"/>
    <n v="122.81291005485795"/>
    <s v="Programmer II"/>
    <s v="IT"/>
    <s v="Mass Customer"/>
    <s v="N"/>
    <s v="No"/>
    <n v="0"/>
    <m/>
  </r>
  <r>
    <n v="5582"/>
    <n v="58"/>
    <x v="1316"/>
    <n v="234"/>
    <d v="2017-05-10T00:00:00"/>
    <b v="0"/>
    <s v="Approved"/>
    <s v="OHM Cycles"/>
    <s v="Standard"/>
    <s v="medium"/>
    <s v="medium"/>
    <n v="912.52"/>
    <n v="141.4"/>
    <d v="1993-07-20T00:00:00"/>
    <n v="771.12"/>
    <s v="Male"/>
    <n v="45"/>
    <d v="1978-07-23T00:00:00"/>
    <n v="44.199211424403849"/>
    <s v="VP Sales"/>
    <s v="Financial Services"/>
    <s v="Affluent Customer"/>
    <s v="N"/>
    <s v="Yes"/>
    <n v="14"/>
    <m/>
  </r>
  <r>
    <n v="11397"/>
    <n v="41"/>
    <x v="1316"/>
    <n v="257"/>
    <d v="2017-04-17T00:00:00"/>
    <b v="1"/>
    <s v="Approved"/>
    <s v="Solex"/>
    <s v="Road"/>
    <s v="medium"/>
    <s v="medium"/>
    <n v="416.98"/>
    <n v="312.74"/>
    <d v="2011-05-09T00:00:00"/>
    <n v="104.24000000000001"/>
    <s v="Male"/>
    <n v="45"/>
    <d v="1978-07-23T00:00:00"/>
    <n v="44.199211424403849"/>
    <s v="VP Sales"/>
    <s v="Financial Services"/>
    <s v="Affluent Customer"/>
    <s v="N"/>
    <s v="Yes"/>
    <n v="14"/>
    <m/>
  </r>
  <r>
    <n v="6988"/>
    <n v="0"/>
    <x v="1317"/>
    <m/>
    <d v="2017-05-06T00:00:00"/>
    <b v="0"/>
    <s v="Approved"/>
    <m/>
    <m/>
    <m/>
    <m/>
    <n v="1734.3"/>
    <m/>
    <m/>
    <m/>
    <m/>
    <m/>
    <m/>
    <m/>
    <m/>
    <m/>
    <m/>
    <m/>
    <m/>
    <m/>
    <m/>
  </r>
  <r>
    <n v="1813"/>
    <n v="13"/>
    <x v="1316"/>
    <n v="288"/>
    <d v="2017-03-17T00:00:00"/>
    <b v="1"/>
    <s v="Approved"/>
    <s v="Solex"/>
    <s v="Standard"/>
    <s v="medium"/>
    <s v="medium"/>
    <n v="1163.8900000000001"/>
    <n v="589.27"/>
    <d v="2016-07-09T00:00:00"/>
    <n v="574.62000000000012"/>
    <s v="Male"/>
    <n v="45"/>
    <d v="1978-07-23T00:00:00"/>
    <n v="44.199211424403849"/>
    <s v="VP Sales"/>
    <s v="Financial Services"/>
    <s v="Affluent Customer"/>
    <s v="N"/>
    <s v="Yes"/>
    <n v="14"/>
    <m/>
  </r>
  <r>
    <n v="865"/>
    <n v="56"/>
    <x v="1316"/>
    <n v="341"/>
    <d v="2017-01-23T00:00:00"/>
    <b v="0"/>
    <s v="Approved"/>
    <s v="OHM Cycles"/>
    <s v="Standard"/>
    <s v="medium"/>
    <s v="medium"/>
    <n v="183.86"/>
    <n v="137.9"/>
    <d v="1991-01-21T00:00:00"/>
    <n v="45.960000000000008"/>
    <s v="Male"/>
    <n v="45"/>
    <d v="1978-07-23T00:00:00"/>
    <n v="44.199211424403849"/>
    <s v="VP Sales"/>
    <s v="Financial Services"/>
    <s v="Affluent Customer"/>
    <s v="N"/>
    <s v="Yes"/>
    <n v="14"/>
    <m/>
  </r>
  <r>
    <n v="9140"/>
    <n v="69"/>
    <x v="1318"/>
    <n v="71"/>
    <d v="2017-10-20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28"/>
    <d v="1968-10-24T00:00:00"/>
    <n v="53.949896356227811"/>
    <s v="Legal Assistant"/>
    <s v="Property"/>
    <s v="Affluent Customer"/>
    <s v="N"/>
    <s v="No"/>
    <n v="13"/>
    <m/>
  </r>
  <r>
    <n v="18722"/>
    <n v="35"/>
    <x v="1318"/>
    <n v="122"/>
    <d v="2017-08-30T00:00:00"/>
    <b v="1"/>
    <s v="Approved"/>
    <s v="Trek Bicycles"/>
    <s v="Standard"/>
    <s v="low"/>
    <s v="medium"/>
    <n v="1057.51"/>
    <n v="154.4"/>
    <d v="1994-07-12T00:00:00"/>
    <n v="903.11"/>
    <s v="Female"/>
    <n v="28"/>
    <d v="1968-10-24T00:00:00"/>
    <n v="53.949896356227811"/>
    <s v="Legal Assistant"/>
    <s v="Property"/>
    <s v="Affluent Customer"/>
    <s v="N"/>
    <s v="No"/>
    <n v="13"/>
    <m/>
  </r>
  <r>
    <n v="7272"/>
    <n v="26"/>
    <x v="1318"/>
    <n v="277"/>
    <d v="2017-03-28T00:00:00"/>
    <b v="0"/>
    <s v="Approved"/>
    <s v="WeareA2B"/>
    <s v="Standard"/>
    <s v="medium"/>
    <s v="medium"/>
    <n v="1992.93"/>
    <n v="762.63"/>
    <d v="1993-05-26T00:00:00"/>
    <n v="1230.3000000000002"/>
    <s v="Female"/>
    <n v="28"/>
    <d v="1968-10-24T00:00:00"/>
    <n v="53.949896356227811"/>
    <s v="Legal Assistant"/>
    <s v="Property"/>
    <s v="Affluent Customer"/>
    <s v="N"/>
    <s v="No"/>
    <n v="13"/>
    <m/>
  </r>
  <r>
    <n v="18791"/>
    <n v="0"/>
    <x v="1319"/>
    <n v="69"/>
    <d v="2017-10-22T00:00:00"/>
    <b v="0"/>
    <s v="Approved"/>
    <s v="Solex"/>
    <s v="Standard"/>
    <s v="medium"/>
    <s v="medium"/>
    <n v="478.16"/>
    <n v="298.72000000000003"/>
    <d v="1993-06-23T00:00:00"/>
    <n v="179.44"/>
    <s v="Male"/>
    <n v="80"/>
    <d v="1973-10-21T00:00:00"/>
    <n v="48.955375807965495"/>
    <s v="Accounting Assistant II"/>
    <s v="n/a"/>
    <s v="High Net Worth"/>
    <s v="N"/>
    <s v="No"/>
    <n v="15"/>
    <m/>
  </r>
  <r>
    <n v="9402"/>
    <n v="29"/>
    <x v="1319"/>
    <n v="117"/>
    <d v="2017-09-04T00:00:00"/>
    <b v="0"/>
    <s v="Approved"/>
    <s v="WeareA2B"/>
    <s v="Standard"/>
    <s v="medium"/>
    <s v="medium"/>
    <n v="1065.03"/>
    <n v="230.09"/>
    <d v="2000-11-03T00:00:00"/>
    <n v="834.93999999999994"/>
    <s v="Male"/>
    <n v="80"/>
    <d v="1973-10-21T00:00:00"/>
    <n v="48.955375807965495"/>
    <s v="Accounting Assistant II"/>
    <s v="n/a"/>
    <s v="High Net Worth"/>
    <s v="N"/>
    <s v="No"/>
    <n v="15"/>
    <m/>
  </r>
  <r>
    <n v="17905"/>
    <n v="0"/>
    <x v="1319"/>
    <n v="229"/>
    <d v="2017-05-15T00:00:00"/>
    <b v="0"/>
    <s v="Approved"/>
    <s v="Trek Bicycles"/>
    <s v="Standard"/>
    <s v="medium"/>
    <s v="medium"/>
    <n v="499.53"/>
    <n v="388.72"/>
    <d v="1999-06-23T00:00:00"/>
    <n v="110.80999999999995"/>
    <s v="Male"/>
    <n v="80"/>
    <d v="1973-10-21T00:00:00"/>
    <n v="48.955375807965495"/>
    <s v="Accounting Assistant II"/>
    <s v="n/a"/>
    <s v="High Net Worth"/>
    <s v="N"/>
    <s v="No"/>
    <n v="15"/>
    <m/>
  </r>
  <r>
    <n v="13382"/>
    <n v="46"/>
    <x v="1319"/>
    <n v="232"/>
    <d v="2017-05-12T00:00:00"/>
    <b v="0"/>
    <s v="Approved"/>
    <s v="OHM Cycles"/>
    <s v="Standard"/>
    <s v="low"/>
    <s v="medium"/>
    <n v="1793.43"/>
    <n v="248.82"/>
    <d v="1999-07-20T00:00:00"/>
    <n v="1544.6100000000001"/>
    <s v="Male"/>
    <n v="80"/>
    <d v="1973-10-21T00:00:00"/>
    <n v="48.955375807965495"/>
    <s v="Accounting Assistant II"/>
    <s v="n/a"/>
    <s v="High Net Worth"/>
    <s v="N"/>
    <s v="No"/>
    <n v="15"/>
    <m/>
  </r>
  <r>
    <n v="6760"/>
    <n v="84"/>
    <x v="1319"/>
    <n v="257"/>
    <d v="2017-04-17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80"/>
    <d v="1973-10-21T00:00:00"/>
    <n v="48.955375807965495"/>
    <s v="Accounting Assistant II"/>
    <s v="n/a"/>
    <s v="High Net Worth"/>
    <s v="N"/>
    <s v="No"/>
    <n v="15"/>
    <m/>
  </r>
  <r>
    <n v="13201"/>
    <n v="1"/>
    <x v="1319"/>
    <n v="328"/>
    <d v="2017-02-05T00:00:00"/>
    <b v="1"/>
    <s v="Approved"/>
    <s v="Giant Bicycles"/>
    <s v="Touring"/>
    <s v="medium"/>
    <s v="large"/>
    <n v="1873.97"/>
    <n v="863.95"/>
    <d v="2006-05-22T00:00:00"/>
    <n v="1010.02"/>
    <s v="Male"/>
    <n v="80"/>
    <d v="1973-10-21T00:00:00"/>
    <n v="48.955375807965495"/>
    <s v="Accounting Assistant II"/>
    <s v="n/a"/>
    <s v="High Net Worth"/>
    <s v="N"/>
    <s v="No"/>
    <n v="15"/>
    <m/>
  </r>
  <r>
    <n v="1557"/>
    <n v="10"/>
    <x v="1319"/>
    <n v="340"/>
    <d v="2017-01-24T00:00:00"/>
    <b v="1"/>
    <s v="Approved"/>
    <s v="Solex"/>
    <s v="Standard"/>
    <s v="medium"/>
    <s v="medium"/>
    <n v="1945.43"/>
    <n v="333.18"/>
    <d v="2002-08-31T00:00:00"/>
    <n v="1612.25"/>
    <s v="Male"/>
    <n v="80"/>
    <d v="1973-10-21T00:00:00"/>
    <n v="48.955375807965495"/>
    <s v="Accounting Assistant II"/>
    <s v="n/a"/>
    <s v="High Net Worth"/>
    <s v="N"/>
    <s v="No"/>
    <n v="15"/>
    <m/>
  </r>
  <r>
    <n v="5496"/>
    <n v="0"/>
    <x v="1320"/>
    <n v="23"/>
    <d v="2017-12-07T00:00:00"/>
    <b v="0"/>
    <s v="Approved"/>
    <s v="OHM Cycles"/>
    <s v="Standard"/>
    <s v="high"/>
    <s v="medium"/>
    <n v="227.88"/>
    <n v="136.72999999999999"/>
    <d v="2003-02-07T00:00:00"/>
    <n v="91.15"/>
    <s v="Male"/>
    <n v="0"/>
    <d v="1989-05-01T00:00:00"/>
    <n v="33.418389506912746"/>
    <s v="Internal Auditor"/>
    <s v="Property"/>
    <s v="High Net Worth"/>
    <s v="N"/>
    <s v="No"/>
    <n v="15"/>
    <m/>
  </r>
  <r>
    <n v="19203"/>
    <n v="0"/>
    <x v="1320"/>
    <n v="196"/>
    <d v="2017-06-17T00:00:00"/>
    <b v="0"/>
    <s v="Approved"/>
    <s v="Solex"/>
    <s v="Standard"/>
    <s v="medium"/>
    <s v="medium"/>
    <n v="441.49"/>
    <n v="84.99"/>
    <d v="1993-04-12T00:00:00"/>
    <n v="356.5"/>
    <s v="Male"/>
    <n v="0"/>
    <d v="1989-05-01T00:00:00"/>
    <n v="33.418389506912746"/>
    <s v="Internal Auditor"/>
    <s v="Property"/>
    <s v="High Net Worth"/>
    <s v="N"/>
    <s v="No"/>
    <n v="15"/>
    <m/>
  </r>
  <r>
    <n v="10400"/>
    <n v="87"/>
    <x v="1320"/>
    <n v="204"/>
    <d v="2017-06-09T00:00:00"/>
    <b v="0"/>
    <s v="Approved"/>
    <s v="OHM Cycles"/>
    <s v="Standard"/>
    <s v="medium"/>
    <s v="medium"/>
    <n v="1636.9"/>
    <n v="44.71"/>
    <d v="2010-08-20T00:00:00"/>
    <n v="1592.19"/>
    <s v="Male"/>
    <n v="0"/>
    <d v="1989-05-01T00:00:00"/>
    <n v="33.418389506912746"/>
    <s v="Internal Auditor"/>
    <s v="Property"/>
    <s v="High Net Worth"/>
    <s v="N"/>
    <s v="No"/>
    <n v="15"/>
    <m/>
  </r>
  <r>
    <n v="2621"/>
    <n v="10"/>
    <x v="1320"/>
    <n v="255"/>
    <d v="2017-04-19T00:00:00"/>
    <b v="0"/>
    <s v="Approved"/>
    <s v="Solex"/>
    <s v="Standard"/>
    <s v="medium"/>
    <s v="medium"/>
    <n v="1945.43"/>
    <n v="333.18"/>
    <d v="2002-08-31T00:00:00"/>
    <n v="1612.25"/>
    <s v="Male"/>
    <n v="0"/>
    <d v="1989-05-01T00:00:00"/>
    <n v="33.418389506912746"/>
    <s v="Internal Auditor"/>
    <s v="Property"/>
    <s v="High Net Worth"/>
    <s v="N"/>
    <s v="No"/>
    <n v="15"/>
    <m/>
  </r>
  <r>
    <n v="15743"/>
    <n v="96"/>
    <x v="1321"/>
    <n v="77"/>
    <d v="2017-10-14T00:00:00"/>
    <b v="1"/>
    <s v="Approved"/>
    <s v="WeareA2B"/>
    <s v="Road"/>
    <s v="low"/>
    <s v="small"/>
    <n v="1172.78"/>
    <n v="1043.77"/>
    <d v="2002-10-10T00:00:00"/>
    <n v="129.01"/>
    <s v="Female"/>
    <n v="79"/>
    <d v="1967-02-26T00:00:00"/>
    <n v="55.610170328513441"/>
    <s v="VP Quality Control"/>
    <s v="Manufacturing"/>
    <s v="Mass Customer"/>
    <s v="N"/>
    <s v="No"/>
    <n v="11"/>
    <m/>
  </r>
  <r>
    <n v="18404"/>
    <n v="13"/>
    <x v="1321"/>
    <n v="96"/>
    <d v="2017-09-25T00:00:00"/>
    <b v="0"/>
    <s v="Approved"/>
    <s v="Solex"/>
    <s v="Standard"/>
    <s v="medium"/>
    <s v="medium"/>
    <n v="1163.8900000000001"/>
    <n v="589.27"/>
    <d v="2016-07-09T00:00:00"/>
    <n v="574.62000000000012"/>
    <s v="Female"/>
    <n v="79"/>
    <d v="1967-02-26T00:00:00"/>
    <n v="55.610170328513441"/>
    <s v="VP Quality Control"/>
    <s v="Manufacturing"/>
    <s v="Mass Customer"/>
    <s v="N"/>
    <s v="No"/>
    <n v="11"/>
    <m/>
  </r>
  <r>
    <n v="2032"/>
    <n v="41"/>
    <x v="1321"/>
    <n v="116"/>
    <d v="2017-09-05T00:00:00"/>
    <b v="1"/>
    <s v="Approved"/>
    <s v="Solex"/>
    <s v="Road"/>
    <s v="medium"/>
    <s v="medium"/>
    <n v="416.98"/>
    <n v="312.74"/>
    <d v="1997-05-10T00:00:00"/>
    <n v="104.24000000000001"/>
    <s v="Female"/>
    <n v="79"/>
    <d v="1967-02-26T00:00:00"/>
    <n v="55.610170328513441"/>
    <s v="VP Quality Control"/>
    <s v="Manufacturing"/>
    <s v="Mass Customer"/>
    <s v="N"/>
    <s v="No"/>
    <n v="11"/>
    <m/>
  </r>
  <r>
    <n v="17284"/>
    <n v="32"/>
    <x v="1321"/>
    <n v="118"/>
    <d v="2017-09-03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79"/>
    <d v="1967-02-26T00:00:00"/>
    <n v="55.610170328513441"/>
    <s v="VP Quality Control"/>
    <s v="Manufacturing"/>
    <s v="Mass Customer"/>
    <s v="N"/>
    <s v="No"/>
    <n v="11"/>
    <m/>
  </r>
  <r>
    <n v="9732"/>
    <n v="63"/>
    <x v="1321"/>
    <n v="185"/>
    <d v="2017-06-28T00:00:00"/>
    <b v="0"/>
    <s v="Approved"/>
    <s v="Solex"/>
    <s v="Standard"/>
    <s v="medium"/>
    <s v="medium"/>
    <n v="1483.2"/>
    <n v="99.59"/>
    <d v="1998-12-17T00:00:00"/>
    <n v="1383.6100000000001"/>
    <s v="Female"/>
    <n v="79"/>
    <d v="1967-02-26T00:00:00"/>
    <n v="55.610170328513441"/>
    <s v="VP Quality Control"/>
    <s v="Manufacturing"/>
    <s v="Mass Customer"/>
    <s v="N"/>
    <s v="No"/>
    <n v="11"/>
    <m/>
  </r>
  <r>
    <n v="11727"/>
    <n v="69"/>
    <x v="1321"/>
    <n v="269"/>
    <d v="2017-04-05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79"/>
    <d v="1967-02-26T00:00:00"/>
    <n v="55.610170328513441"/>
    <s v="VP Quality Control"/>
    <s v="Manufacturing"/>
    <s v="Mass Customer"/>
    <s v="N"/>
    <s v="No"/>
    <n v="11"/>
    <m/>
  </r>
  <r>
    <n v="11300"/>
    <n v="8"/>
    <x v="1321"/>
    <n v="296"/>
    <d v="2017-03-09T00:00:00"/>
    <b v="0"/>
    <s v="Approved"/>
    <s v="Solex"/>
    <s v="Road"/>
    <s v="medium"/>
    <s v="small"/>
    <n v="1703.52"/>
    <n v="1516.13"/>
    <d v="2011-04-16T00:00:00"/>
    <n v="187.38999999999987"/>
    <s v="Female"/>
    <n v="79"/>
    <d v="1967-02-26T00:00:00"/>
    <n v="55.610170328513441"/>
    <s v="VP Quality Control"/>
    <s v="Manufacturing"/>
    <s v="Mass Customer"/>
    <s v="N"/>
    <s v="No"/>
    <n v="11"/>
    <m/>
  </r>
  <r>
    <n v="16878"/>
    <n v="86"/>
    <x v="1321"/>
    <n v="362"/>
    <d v="2017-01-02T00:00:00"/>
    <b v="1"/>
    <s v="Approved"/>
    <s v="OHM Cycles"/>
    <s v="Standard"/>
    <s v="medium"/>
    <s v="medium"/>
    <n v="235.63"/>
    <n v="125.07"/>
    <d v="2004-08-07T00:00:00"/>
    <n v="110.56"/>
    <s v="Female"/>
    <n v="79"/>
    <d v="1967-02-26T00:00:00"/>
    <n v="55.610170328513441"/>
    <s v="VP Quality Control"/>
    <s v="Manufacturing"/>
    <s v="Mass Customer"/>
    <s v="N"/>
    <s v="No"/>
    <n v="11"/>
    <m/>
  </r>
  <r>
    <n v="12071"/>
    <n v="41"/>
    <x v="1322"/>
    <n v="7"/>
    <d v="2017-12-23T00:00:00"/>
    <b v="0"/>
    <s v="Approved"/>
    <s v="Solex"/>
    <s v="Road"/>
    <s v="medium"/>
    <s v="medium"/>
    <n v="416.98"/>
    <n v="312.74"/>
    <d v="2014-07-28T00:00:00"/>
    <n v="104.24000000000001"/>
    <s v="Female"/>
    <n v="15"/>
    <d v="1959-06-25T00:00:00"/>
    <n v="63.289622383625073"/>
    <s v="Software Test Engineer I"/>
    <s v="Telecommunications"/>
    <s v="Affluent Customer"/>
    <s v="N"/>
    <s v="Yes"/>
    <n v="10"/>
    <m/>
  </r>
  <r>
    <n v="753"/>
    <n v="22"/>
    <x v="1322"/>
    <n v="237"/>
    <d v="2017-05-07T00:00:00"/>
    <b v="0"/>
    <s v="Cancelled"/>
    <s v="WeareA2B"/>
    <s v="Standard"/>
    <s v="medium"/>
    <s v="medium"/>
    <n v="60.34"/>
    <n v="45.26"/>
    <d v="1991-11-10T00:00:00"/>
    <n v="15.080000000000005"/>
    <s v="Female"/>
    <n v="15"/>
    <d v="1959-06-25T00:00:00"/>
    <n v="63.289622383625073"/>
    <s v="Software Test Engineer I"/>
    <s v="Telecommunications"/>
    <s v="Affluent Customer"/>
    <s v="N"/>
    <s v="Yes"/>
    <n v="10"/>
    <m/>
  </r>
  <r>
    <n v="13443"/>
    <n v="68"/>
    <x v="1322"/>
    <n v="292"/>
    <d v="2017-03-13T00:00:00"/>
    <b v="0"/>
    <s v="Approved"/>
    <s v="OHM Cycles"/>
    <s v="Standard"/>
    <s v="medium"/>
    <s v="medium"/>
    <n v="1636.9"/>
    <n v="44.71"/>
    <d v="2015-04-11T00:00:00"/>
    <n v="1592.19"/>
    <s v="Female"/>
    <n v="15"/>
    <d v="1959-06-25T00:00:00"/>
    <n v="63.289622383625073"/>
    <s v="Software Test Engineer I"/>
    <s v="Telecommunications"/>
    <s v="Affluent Customer"/>
    <s v="N"/>
    <s v="Yes"/>
    <n v="10"/>
    <m/>
  </r>
  <r>
    <n v="7016"/>
    <n v="0"/>
    <x v="900"/>
    <m/>
    <d v="2017-07-25T00:00:00"/>
    <b v="0"/>
    <s v="Approved"/>
    <m/>
    <m/>
    <m/>
    <m/>
    <n v="240.72"/>
    <m/>
    <m/>
    <m/>
    <m/>
    <m/>
    <m/>
    <m/>
    <m/>
    <m/>
    <m/>
    <m/>
    <m/>
    <m/>
    <m/>
  </r>
  <r>
    <n v="15142"/>
    <n v="77"/>
    <x v="1322"/>
    <n v="299"/>
    <d v="2017-03-06T00:00:00"/>
    <b v="0"/>
    <s v="Approved"/>
    <s v="Norco Bicycles"/>
    <s v="Road"/>
    <s v="medium"/>
    <s v="large"/>
    <n v="1240.31"/>
    <n v="795.1"/>
    <d v="1997-01-25T00:00:00"/>
    <n v="445.20999999999992"/>
    <s v="Female"/>
    <n v="15"/>
    <d v="1959-06-25T00:00:00"/>
    <n v="63.289622383625073"/>
    <s v="Software Test Engineer I"/>
    <s v="Telecommunications"/>
    <s v="Affluent Customer"/>
    <s v="N"/>
    <s v="Yes"/>
    <n v="10"/>
    <m/>
  </r>
  <r>
    <n v="144"/>
    <n v="92"/>
    <x v="1323"/>
    <n v="10"/>
    <d v="2017-12-20T00:00:00"/>
    <b v="0"/>
    <s v="Approved"/>
    <s v="WeareA2B"/>
    <s v="Touring"/>
    <s v="medium"/>
    <s v="large"/>
    <n v="1890.39"/>
    <n v="260.14"/>
    <d v="1991-01-21T00:00:00"/>
    <n v="1630.25"/>
    <s v="Female"/>
    <n v="67"/>
    <d v="1968-08-19T00:00:00"/>
    <n v="54.130718273718919"/>
    <s v="Structural Engineer"/>
    <s v="Manufacturing"/>
    <s v="High Net Worth"/>
    <s v="N"/>
    <s v="No"/>
    <n v="16"/>
    <m/>
  </r>
  <r>
    <n v="18364"/>
    <n v="0"/>
    <x v="1323"/>
    <n v="30"/>
    <d v="2017-11-30T00:00:00"/>
    <b v="0"/>
    <s v="Approved"/>
    <s v="OHM Cycles"/>
    <s v="Standard"/>
    <s v="medium"/>
    <s v="medium"/>
    <n v="183.86"/>
    <n v="137.9"/>
    <d v="1997-10-04T00:00:00"/>
    <n v="45.960000000000008"/>
    <s v="Female"/>
    <n v="67"/>
    <d v="1968-08-19T00:00:00"/>
    <n v="54.130718273718919"/>
    <s v="Structural Engineer"/>
    <s v="Manufacturing"/>
    <s v="High Net Worth"/>
    <s v="N"/>
    <s v="No"/>
    <n v="16"/>
    <m/>
  </r>
  <r>
    <n v="17961"/>
    <n v="45"/>
    <x v="1323"/>
    <n v="53"/>
    <d v="2017-11-07T00:00:00"/>
    <b v="1"/>
    <s v="Approved"/>
    <s v="Trek Bicycles"/>
    <s v="Road"/>
    <s v="low"/>
    <s v="medium"/>
    <n v="980.37"/>
    <n v="234.43"/>
    <d v="2004-09-28T00:00:00"/>
    <n v="745.94"/>
    <s v="Female"/>
    <n v="67"/>
    <d v="1968-08-19T00:00:00"/>
    <n v="54.130718273718919"/>
    <s v="Structural Engineer"/>
    <s v="Manufacturing"/>
    <s v="High Net Worth"/>
    <s v="N"/>
    <s v="No"/>
    <n v="16"/>
    <m/>
  </r>
  <r>
    <n v="15605"/>
    <n v="33"/>
    <x v="1323"/>
    <n v="115"/>
    <d v="2017-09-06T00:00:00"/>
    <b v="0"/>
    <s v="Approved"/>
    <s v="OHM Cycles"/>
    <s v="Road"/>
    <s v="medium"/>
    <s v="small"/>
    <n v="1810"/>
    <n v="1610.9"/>
    <d v="2008-03-19T00:00:00"/>
    <n v="199.09999999999991"/>
    <s v="Female"/>
    <n v="67"/>
    <d v="1968-08-19T00:00:00"/>
    <n v="54.130718273718919"/>
    <s v="Structural Engineer"/>
    <s v="Manufacturing"/>
    <s v="High Net Worth"/>
    <s v="N"/>
    <s v="No"/>
    <n v="16"/>
    <m/>
  </r>
  <r>
    <n v="8882"/>
    <n v="88"/>
    <x v="1323"/>
    <n v="136"/>
    <d v="2017-08-16T00:00:00"/>
    <b v="1"/>
    <s v="Approved"/>
    <s v="Norco Bicycles"/>
    <s v="Standard"/>
    <s v="high"/>
    <s v="small"/>
    <n v="1661.92"/>
    <n v="1479.11"/>
    <d v="1994-09-09T00:00:00"/>
    <n v="182.81000000000017"/>
    <s v="Female"/>
    <n v="67"/>
    <d v="1968-08-19T00:00:00"/>
    <n v="54.130718273718919"/>
    <s v="Structural Engineer"/>
    <s v="Manufacturing"/>
    <s v="High Net Worth"/>
    <s v="N"/>
    <s v="No"/>
    <n v="16"/>
    <m/>
  </r>
  <r>
    <n v="16749"/>
    <n v="0"/>
    <x v="1323"/>
    <n v="138"/>
    <d v="2017-08-14T00:00:00"/>
    <b v="1"/>
    <s v="Approved"/>
    <s v="Solex"/>
    <s v="Standard"/>
    <s v="medium"/>
    <s v="medium"/>
    <n v="71.489999999999995"/>
    <n v="53.62"/>
    <d v="2012-12-02T00:00:00"/>
    <n v="17.869999999999997"/>
    <s v="Female"/>
    <n v="67"/>
    <d v="1968-08-19T00:00:00"/>
    <n v="54.130718273718919"/>
    <s v="Structural Engineer"/>
    <s v="Manufacturing"/>
    <s v="High Net Worth"/>
    <s v="N"/>
    <s v="No"/>
    <n v="16"/>
    <m/>
  </r>
  <r>
    <n v="5188"/>
    <n v="35"/>
    <x v="1323"/>
    <n v="187"/>
    <d v="2017-06-26T00:00:00"/>
    <b v="0"/>
    <s v="Approved"/>
    <s v="Giant Bicycles"/>
    <s v="Standard"/>
    <s v="medium"/>
    <s v="medium"/>
    <n v="1403.5"/>
    <n v="954.82"/>
    <d v="2016-11-14T00:00:00"/>
    <n v="448.67999999999995"/>
    <s v="Female"/>
    <n v="67"/>
    <d v="1968-08-19T00:00:00"/>
    <n v="54.130718273718919"/>
    <s v="Structural Engineer"/>
    <s v="Manufacturing"/>
    <s v="High Net Worth"/>
    <s v="N"/>
    <s v="No"/>
    <n v="16"/>
    <m/>
  </r>
  <r>
    <n v="8639"/>
    <n v="59"/>
    <x v="1324"/>
    <n v="50"/>
    <d v="2017-11-10T00:00:00"/>
    <b v="0"/>
    <s v="Approved"/>
    <s v="Solex"/>
    <s v="Standard"/>
    <s v="medium"/>
    <s v="large"/>
    <n v="1061.56"/>
    <n v="733.58"/>
    <d v="2015-06-17T00:00:00"/>
    <n v="327.9799999999999"/>
    <s v="Female"/>
    <n v="12"/>
    <d v="1982-01-09T00:00:00"/>
    <n v="40.730718274036029"/>
    <n v="0"/>
    <s v="n/a"/>
    <s v="Mass Customer"/>
    <s v="N"/>
    <s v="Yes"/>
    <n v="7"/>
    <m/>
  </r>
  <r>
    <n v="13446"/>
    <n v="83"/>
    <x v="1324"/>
    <n v="52"/>
    <d v="2017-11-08T00:00:00"/>
    <b v="0"/>
    <s v="Approved"/>
    <s v="Solex"/>
    <s v="Touring"/>
    <s v="medium"/>
    <s v="large"/>
    <n v="2083.94"/>
    <n v="675.03"/>
    <d v="2013-09-16T00:00:00"/>
    <n v="1408.91"/>
    <s v="Female"/>
    <n v="12"/>
    <d v="1982-01-09T00:00:00"/>
    <n v="40.730718274036029"/>
    <n v="0"/>
    <s v="n/a"/>
    <s v="Mass Customer"/>
    <s v="N"/>
    <s v="Yes"/>
    <n v="7"/>
    <m/>
  </r>
  <r>
    <n v="6322"/>
    <n v="56"/>
    <x v="1324"/>
    <n v="79"/>
    <d v="2017-10-12T00:00:00"/>
    <b v="0"/>
    <s v="Approved"/>
    <s v="OHM Cycles"/>
    <s v="Standard"/>
    <s v="medium"/>
    <s v="medium"/>
    <n v="183.86"/>
    <n v="137.9"/>
    <d v="2011-08-24T00:00:00"/>
    <n v="45.960000000000008"/>
    <s v="Female"/>
    <n v="12"/>
    <d v="1982-01-09T00:00:00"/>
    <n v="40.730718274036029"/>
    <n v="0"/>
    <s v="n/a"/>
    <s v="Mass Customer"/>
    <s v="N"/>
    <s v="Yes"/>
    <n v="7"/>
    <m/>
  </r>
  <r>
    <n v="9278"/>
    <n v="87"/>
    <x v="1324"/>
    <n v="79"/>
    <d v="2017-10-12T00:00:00"/>
    <b v="0"/>
    <s v="Approved"/>
    <s v="Giant Bicycles"/>
    <s v="Standard"/>
    <s v="high"/>
    <s v="medium"/>
    <n v="1179"/>
    <n v="707.4"/>
    <d v="2005-05-10T00:00:00"/>
    <n v="471.6"/>
    <s v="Female"/>
    <n v="12"/>
    <d v="1982-01-09T00:00:00"/>
    <n v="40.730718274036029"/>
    <n v="0"/>
    <s v="n/a"/>
    <s v="Mass Customer"/>
    <s v="N"/>
    <s v="Yes"/>
    <n v="7"/>
    <m/>
  </r>
  <r>
    <n v="19108"/>
    <n v="78"/>
    <x v="1324"/>
    <n v="143"/>
    <d v="2017-08-09T00:00:00"/>
    <b v="1"/>
    <s v="Approved"/>
    <s v="Giant Bicycles"/>
    <s v="Standard"/>
    <s v="medium"/>
    <s v="large"/>
    <n v="1765.3"/>
    <n v="709.48"/>
    <d v="2004-08-07T00:00:00"/>
    <n v="1055.82"/>
    <s v="Female"/>
    <n v="12"/>
    <d v="1982-01-09T00:00:00"/>
    <n v="40.730718274036029"/>
    <n v="0"/>
    <s v="n/a"/>
    <s v="Mass Customer"/>
    <s v="N"/>
    <s v="Yes"/>
    <n v="7"/>
    <m/>
  </r>
  <r>
    <n v="11486"/>
    <n v="26"/>
    <x v="1324"/>
    <n v="247"/>
    <d v="2017-04-27T00:00:00"/>
    <b v="1"/>
    <s v="Approved"/>
    <s v="WeareA2B"/>
    <s v="Standard"/>
    <s v="medium"/>
    <s v="medium"/>
    <n v="1992.93"/>
    <n v="762.63"/>
    <d v="1991-08-05T00:00:00"/>
    <n v="1230.3000000000002"/>
    <s v="Female"/>
    <n v="12"/>
    <d v="1982-01-09T00:00:00"/>
    <n v="40.730718274036029"/>
    <n v="0"/>
    <s v="n/a"/>
    <s v="Mass Customer"/>
    <s v="N"/>
    <s v="Yes"/>
    <n v="7"/>
    <m/>
  </r>
  <r>
    <n v="5522"/>
    <n v="89"/>
    <x v="1325"/>
    <n v="4"/>
    <d v="2017-12-26T00:00:00"/>
    <b v="1"/>
    <s v="Approved"/>
    <s v="WeareA2B"/>
    <s v="Touring"/>
    <s v="medium"/>
    <s v="large"/>
    <n v="1362.99"/>
    <n v="57.74"/>
    <d v="1993-04-20T00:00:00"/>
    <n v="1305.25"/>
    <s v="Male"/>
    <n v="93"/>
    <d v="1971-11-04T00:00:00"/>
    <n v="50.919759369609331"/>
    <n v="0"/>
    <s v="Financial Services"/>
    <s v="Mass Customer"/>
    <s v="N"/>
    <s v="No"/>
    <n v="14"/>
    <m/>
  </r>
  <r>
    <n v="15043"/>
    <n v="13"/>
    <x v="1325"/>
    <n v="122"/>
    <d v="2017-08-30T00:00:00"/>
    <b v="0"/>
    <s v="Approved"/>
    <s v="Solex"/>
    <s v="Standard"/>
    <s v="medium"/>
    <s v="medium"/>
    <n v="1163.8900000000001"/>
    <n v="589.27"/>
    <d v="2016-07-09T00:00:00"/>
    <n v="574.62000000000012"/>
    <s v="Male"/>
    <n v="93"/>
    <d v="1971-11-04T00:00:00"/>
    <n v="50.919759369609331"/>
    <n v="0"/>
    <s v="Financial Services"/>
    <s v="Mass Customer"/>
    <s v="N"/>
    <s v="No"/>
    <n v="14"/>
    <m/>
  </r>
  <r>
    <n v="10196"/>
    <n v="29"/>
    <x v="1325"/>
    <n v="280"/>
    <d v="2017-03-25T00:00:00"/>
    <b v="1"/>
    <s v="Approved"/>
    <s v="Norco Bicycles"/>
    <s v="Road"/>
    <s v="medium"/>
    <s v="medium"/>
    <n v="543.39"/>
    <n v="407.54"/>
    <d v="2016-11-22T00:00:00"/>
    <n v="135.84999999999997"/>
    <s v="Male"/>
    <n v="93"/>
    <d v="1971-11-04T00:00:00"/>
    <n v="50.919759369609331"/>
    <n v="0"/>
    <s v="Financial Services"/>
    <s v="Mass Customer"/>
    <s v="N"/>
    <s v="No"/>
    <n v="14"/>
    <m/>
  </r>
  <r>
    <n v="16766"/>
    <n v="0"/>
    <x v="1326"/>
    <n v="66"/>
    <d v="2017-10-25T00:00:00"/>
    <b v="0"/>
    <s v="Approved"/>
    <s v="OHM Cycles"/>
    <s v="Standard"/>
    <s v="medium"/>
    <s v="medium"/>
    <n v="183.86"/>
    <n v="137.9"/>
    <d v="1997-10-04T00:00:00"/>
    <n v="45.960000000000008"/>
    <s v="Male"/>
    <n v="12"/>
    <d v="1987-06-08T00:00:00"/>
    <n v="35.317019643899044"/>
    <s v="Editor"/>
    <s v="n/a"/>
    <s v="High Net Worth"/>
    <s v="N"/>
    <s v="No"/>
    <n v="14"/>
    <m/>
  </r>
  <r>
    <n v="13634"/>
    <n v="96"/>
    <x v="1326"/>
    <n v="183"/>
    <d v="2017-06-30T00:00:00"/>
    <b v="1"/>
    <s v="Approved"/>
    <s v="Giant Bicycles"/>
    <s v="Standard"/>
    <s v="medium"/>
    <s v="large"/>
    <n v="1635.3"/>
    <n v="993.66"/>
    <d v="2013-06-09T00:00:00"/>
    <n v="641.64"/>
    <s v="Male"/>
    <n v="12"/>
    <d v="1987-06-08T00:00:00"/>
    <n v="35.317019643899044"/>
    <s v="Editor"/>
    <s v="n/a"/>
    <s v="High Net Worth"/>
    <s v="N"/>
    <s v="No"/>
    <n v="14"/>
    <m/>
  </r>
  <r>
    <n v="1934"/>
    <n v="18"/>
    <x v="1326"/>
    <n v="310"/>
    <d v="2017-02-23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12"/>
    <d v="1987-06-08T00:00:00"/>
    <n v="35.317019643899044"/>
    <s v="Editor"/>
    <s v="n/a"/>
    <s v="High Net Worth"/>
    <s v="N"/>
    <s v="No"/>
    <n v="14"/>
    <m/>
  </r>
  <r>
    <n v="14227"/>
    <n v="45"/>
    <x v="1326"/>
    <n v="329"/>
    <d v="2017-02-04T00:00:00"/>
    <b v="0"/>
    <s v="Approved"/>
    <s v="Trek Bicycles"/>
    <s v="Road"/>
    <s v="low"/>
    <s v="medium"/>
    <n v="980.37"/>
    <n v="234.43"/>
    <d v="2004-09-28T00:00:00"/>
    <n v="745.94"/>
    <s v="Male"/>
    <n v="12"/>
    <d v="1987-06-08T00:00:00"/>
    <n v="35.317019643899044"/>
    <s v="Editor"/>
    <s v="n/a"/>
    <s v="High Net Worth"/>
    <s v="N"/>
    <s v="No"/>
    <n v="14"/>
    <m/>
  </r>
  <r>
    <n v="5333"/>
    <n v="93"/>
    <x v="1326"/>
    <n v="347"/>
    <d v="2017-01-17T00:00:00"/>
    <b v="0"/>
    <s v="Approved"/>
    <s v="OHM Cycles"/>
    <s v="Standard"/>
    <s v="high"/>
    <s v="medium"/>
    <n v="1458.17"/>
    <n v="874.9"/>
    <d v="2006-02-02T00:00:00"/>
    <n v="583.2700000000001"/>
    <s v="Male"/>
    <n v="12"/>
    <d v="1987-06-08T00:00:00"/>
    <n v="35.317019643899044"/>
    <s v="Editor"/>
    <s v="n/a"/>
    <s v="High Net Worth"/>
    <s v="N"/>
    <s v="No"/>
    <n v="14"/>
    <m/>
  </r>
  <r>
    <n v="16640"/>
    <n v="88"/>
    <x v="1327"/>
    <n v="9"/>
    <d v="2017-12-21T00:00:00"/>
    <b v="0"/>
    <s v="Approved"/>
    <s v="Norco Bicycles"/>
    <s v="Standard"/>
    <s v="high"/>
    <s v="small"/>
    <n v="1661.92"/>
    <n v="1479.11"/>
    <d v="1993-10-02T00:00:00"/>
    <n v="182.81000000000017"/>
    <s v="Male"/>
    <n v="75"/>
    <d v="1995-09-25T00:00:00"/>
    <n v="27.012910054540836"/>
    <s v="VP Product Management"/>
    <s v="Health"/>
    <s v="High Net Worth"/>
    <s v="N"/>
    <s v="Yes"/>
    <n v="14"/>
    <m/>
  </r>
  <r>
    <n v="9107"/>
    <n v="81"/>
    <x v="1327"/>
    <n v="44"/>
    <d v="2017-11-16T00:00:00"/>
    <b v="1"/>
    <s v="Approved"/>
    <s v="Solex"/>
    <s v="Standard"/>
    <s v="medium"/>
    <s v="medium"/>
    <n v="1151.96"/>
    <n v="649.49"/>
    <d v="1993-04-12T00:00:00"/>
    <n v="502.47"/>
    <s v="Male"/>
    <n v="75"/>
    <d v="1995-09-25T00:00:00"/>
    <n v="27.012910054540836"/>
    <s v="VP Product Management"/>
    <s v="Health"/>
    <s v="High Net Worth"/>
    <s v="N"/>
    <s v="Yes"/>
    <n v="14"/>
    <m/>
  </r>
  <r>
    <n v="16410"/>
    <n v="0"/>
    <x v="1327"/>
    <n v="132"/>
    <d v="2017-08-20T00:00:00"/>
    <b v="0"/>
    <s v="Approved"/>
    <s v="OHM Cycles"/>
    <s v="Standard"/>
    <s v="medium"/>
    <s v="medium"/>
    <n v="183.86"/>
    <n v="137.9"/>
    <d v="2015-10-18T00:00:00"/>
    <n v="45.960000000000008"/>
    <s v="Male"/>
    <n v="75"/>
    <d v="1995-09-25T00:00:00"/>
    <n v="27.012910054540836"/>
    <s v="VP Product Management"/>
    <s v="Health"/>
    <s v="High Net Worth"/>
    <s v="N"/>
    <s v="Yes"/>
    <n v="14"/>
    <m/>
  </r>
  <r>
    <n v="16480"/>
    <n v="0"/>
    <x v="1327"/>
    <n v="136"/>
    <d v="2017-08-16T00:00:00"/>
    <b v="1"/>
    <s v="Approved"/>
    <s v="Giant Bicycles"/>
    <s v="Standard"/>
    <s v="medium"/>
    <s v="medium"/>
    <n v="230.91"/>
    <n v="173.18"/>
    <d v="1994-07-12T00:00:00"/>
    <n v="57.72999999999999"/>
    <s v="Male"/>
    <n v="75"/>
    <d v="1995-09-25T00:00:00"/>
    <n v="27.012910054540836"/>
    <s v="VP Product Management"/>
    <s v="Health"/>
    <s v="High Net Worth"/>
    <s v="N"/>
    <s v="Yes"/>
    <n v="14"/>
    <m/>
  </r>
  <r>
    <n v="19447"/>
    <n v="22"/>
    <x v="1327"/>
    <n v="146"/>
    <d v="2017-08-06T00:00:00"/>
    <b v="1"/>
    <s v="Approved"/>
    <s v="Solex"/>
    <s v="Standard"/>
    <s v="medium"/>
    <s v="medium"/>
    <n v="575.27"/>
    <n v="431.45"/>
    <d v="1993-05-26T00:00:00"/>
    <n v="143.82"/>
    <s v="Male"/>
    <n v="75"/>
    <d v="1995-09-25T00:00:00"/>
    <n v="27.012910054540836"/>
    <s v="VP Product Management"/>
    <s v="Health"/>
    <s v="High Net Worth"/>
    <s v="N"/>
    <s v="Yes"/>
    <n v="14"/>
    <m/>
  </r>
  <r>
    <n v="6297"/>
    <n v="53"/>
    <x v="1327"/>
    <n v="307"/>
    <d v="2017-02-26T00:00:00"/>
    <b v="0"/>
    <s v="Approved"/>
    <s v="Giant Bicycles"/>
    <s v="Standard"/>
    <s v="high"/>
    <s v="medium"/>
    <n v="1274.93"/>
    <n v="764.96"/>
    <d v="1994-09-09T00:00:00"/>
    <n v="509.97"/>
    <s v="Male"/>
    <n v="75"/>
    <d v="1995-09-25T00:00:00"/>
    <n v="27.012910054540836"/>
    <s v="VP Product Management"/>
    <s v="Health"/>
    <s v="High Net Worth"/>
    <s v="N"/>
    <s v="Yes"/>
    <n v="14"/>
    <m/>
  </r>
  <r>
    <n v="12457"/>
    <n v="0"/>
    <x v="1327"/>
    <n v="332"/>
    <d v="2017-02-01T00:00:00"/>
    <b v="0"/>
    <s v="Approved"/>
    <s v="Giant Bicycles"/>
    <s v="Standard"/>
    <s v="medium"/>
    <s v="medium"/>
    <n v="230.91"/>
    <n v="173.18"/>
    <d v="1992-10-11T00:00:00"/>
    <n v="57.72999999999999"/>
    <s v="Male"/>
    <n v="75"/>
    <d v="1995-09-25T00:00:00"/>
    <n v="27.012910054540836"/>
    <s v="VP Product Management"/>
    <s v="Health"/>
    <s v="High Net Worth"/>
    <s v="N"/>
    <s v="Yes"/>
    <n v="14"/>
    <m/>
  </r>
  <r>
    <n v="2132"/>
    <n v="62"/>
    <x v="1328"/>
    <n v="51"/>
    <d v="2017-11-09T00:00:00"/>
    <b v="1"/>
    <s v="Approved"/>
    <s v="Solex"/>
    <s v="Standard"/>
    <s v="medium"/>
    <s v="medium"/>
    <n v="478.16"/>
    <n v="298.72000000000003"/>
    <d v="1993-06-23T00:00:00"/>
    <n v="179.44"/>
    <s v="Female"/>
    <n v="83"/>
    <d v="1970-11-01T00:00:00"/>
    <n v="51.927978548008632"/>
    <s v="Account Executive"/>
    <s v="Property"/>
    <s v="Mass Customer"/>
    <s v="N"/>
    <s v="No"/>
    <n v="19"/>
    <m/>
  </r>
  <r>
    <n v="7047"/>
    <n v="0"/>
    <x v="1329"/>
    <m/>
    <d v="2017-12-15T00:00:00"/>
    <b v="0"/>
    <s v="Approved"/>
    <m/>
    <m/>
    <m/>
    <m/>
    <n v="1958.34"/>
    <m/>
    <m/>
    <m/>
    <m/>
    <m/>
    <m/>
    <m/>
    <m/>
    <m/>
    <m/>
    <m/>
    <m/>
    <m/>
    <m/>
  </r>
  <r>
    <n v="14030"/>
    <n v="47"/>
    <x v="1328"/>
    <n v="154"/>
    <d v="2017-07-29T00:00:00"/>
    <b v="1"/>
    <s v="Approved"/>
    <s v="Trek Bicycles"/>
    <s v="Road"/>
    <s v="low"/>
    <s v="small"/>
    <n v="1720.7"/>
    <n v="1531.42"/>
    <d v="2006-10-01T00:00:00"/>
    <n v="189.27999999999997"/>
    <s v="Female"/>
    <n v="83"/>
    <d v="1970-11-01T00:00:00"/>
    <n v="51.927978548008632"/>
    <s v="Account Executive"/>
    <s v="Property"/>
    <s v="Mass Customer"/>
    <s v="N"/>
    <s v="No"/>
    <n v="19"/>
    <m/>
  </r>
  <r>
    <n v="8113"/>
    <n v="30"/>
    <x v="1328"/>
    <n v="298"/>
    <d v="2017-03-07T00:00:00"/>
    <b v="0"/>
    <s v="Approved"/>
    <s v="Solex"/>
    <s v="Standard"/>
    <s v="high"/>
    <s v="medium"/>
    <n v="748.17"/>
    <n v="448.9"/>
    <d v="1991-11-10T00:00:00"/>
    <n v="299.27"/>
    <s v="Female"/>
    <n v="83"/>
    <d v="1970-11-01T00:00:00"/>
    <n v="51.927978548008632"/>
    <s v="Account Executive"/>
    <s v="Property"/>
    <s v="Mass Customer"/>
    <s v="N"/>
    <s v="No"/>
    <n v="19"/>
    <m/>
  </r>
  <r>
    <n v="3615"/>
    <n v="2"/>
    <x v="1330"/>
    <n v="34"/>
    <d v="2017-11-26T00:00:00"/>
    <b v="0"/>
    <s v="Approved"/>
    <s v="Solex"/>
    <s v="Standard"/>
    <s v="medium"/>
    <s v="medium"/>
    <n v="71.489999999999995"/>
    <n v="53.62"/>
    <d v="2005-08-09T00:00:00"/>
    <n v="17.869999999999997"/>
    <s v="Female"/>
    <n v="19"/>
    <d v="1965-01-05T00:00:00"/>
    <n v="57.752636081938093"/>
    <s v="Senior Sales Associate"/>
    <s v="Manufacturing"/>
    <s v="Mass Customer"/>
    <s v="N"/>
    <s v="Yes"/>
    <n v="16"/>
    <m/>
  </r>
  <r>
    <n v="6534"/>
    <n v="67"/>
    <x v="1330"/>
    <n v="62"/>
    <d v="2017-10-29T00:00:00"/>
    <b v="1"/>
    <s v="Approved"/>
    <s v="Norco Bicycles"/>
    <s v="Road"/>
    <s v="medium"/>
    <s v="medium"/>
    <n v="544.04999999999995"/>
    <n v="376.84"/>
    <d v="2015-04-11T00:00:00"/>
    <n v="167.20999999999998"/>
    <s v="Female"/>
    <n v="19"/>
    <d v="1965-01-05T00:00:00"/>
    <n v="57.752636081938093"/>
    <s v="Senior Sales Associate"/>
    <s v="Manufacturing"/>
    <s v="Mass Customer"/>
    <s v="N"/>
    <s v="Yes"/>
    <n v="16"/>
    <m/>
  </r>
  <r>
    <n v="8018"/>
    <n v="82"/>
    <x v="1330"/>
    <n v="133"/>
    <d v="2017-08-19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19"/>
    <d v="1965-01-05T00:00:00"/>
    <n v="57.752636081938093"/>
    <s v="Senior Sales Associate"/>
    <s v="Manufacturing"/>
    <s v="Mass Customer"/>
    <s v="N"/>
    <s v="Yes"/>
    <n v="16"/>
    <m/>
  </r>
  <r>
    <n v="9173"/>
    <n v="49"/>
    <x v="1330"/>
    <n v="148"/>
    <d v="2017-08-04T00:00:00"/>
    <b v="0"/>
    <s v="Approved"/>
    <s v="Trek Bicycles"/>
    <s v="Road"/>
    <s v="medium"/>
    <s v="medium"/>
    <n v="533.51"/>
    <n v="400.13"/>
    <d v="2003-07-21T00:00:00"/>
    <n v="133.38"/>
    <s v="Female"/>
    <n v="19"/>
    <d v="1965-01-05T00:00:00"/>
    <n v="57.752636081938093"/>
    <s v="Senior Sales Associate"/>
    <s v="Manufacturing"/>
    <s v="Mass Customer"/>
    <s v="N"/>
    <s v="Yes"/>
    <n v="16"/>
    <m/>
  </r>
  <r>
    <n v="10595"/>
    <n v="6"/>
    <x v="1330"/>
    <n v="195"/>
    <d v="2017-06-18T00:00:00"/>
    <b v="0"/>
    <s v="Approved"/>
    <s v="OHM Cycles"/>
    <s v="Standard"/>
    <s v="high"/>
    <s v="medium"/>
    <n v="227.88"/>
    <n v="136.72999999999999"/>
    <d v="2003-08-05T00:00:00"/>
    <n v="91.15"/>
    <s v="Female"/>
    <n v="19"/>
    <d v="1965-01-05T00:00:00"/>
    <n v="57.752636081938093"/>
    <s v="Senior Sales Associate"/>
    <s v="Manufacturing"/>
    <s v="Mass Customer"/>
    <s v="N"/>
    <s v="Yes"/>
    <n v="16"/>
    <m/>
  </r>
  <r>
    <n v="13715"/>
    <n v="85"/>
    <x v="1330"/>
    <n v="266"/>
    <d v="2017-04-08T00:00:00"/>
    <b v="1"/>
    <s v="Approved"/>
    <s v="WeareA2B"/>
    <s v="Standard"/>
    <s v="medium"/>
    <s v="medium"/>
    <n v="752.64"/>
    <n v="205.36"/>
    <d v="1999-07-26T00:00:00"/>
    <n v="547.28"/>
    <s v="Female"/>
    <n v="19"/>
    <d v="1965-01-05T00:00:00"/>
    <n v="57.752636081938093"/>
    <s v="Senior Sales Associate"/>
    <s v="Manufacturing"/>
    <s v="Mass Customer"/>
    <s v="N"/>
    <s v="Yes"/>
    <n v="16"/>
    <m/>
  </r>
  <r>
    <n v="2363"/>
    <n v="76"/>
    <x v="1330"/>
    <n v="325"/>
    <d v="2017-02-08T00:00:00"/>
    <b v="0"/>
    <s v="Approved"/>
    <s v="WeareA2B"/>
    <s v="Standard"/>
    <s v="low"/>
    <s v="medium"/>
    <n v="642.30999999999995"/>
    <n v="513.85"/>
    <d v="2014-10-10T00:00:00"/>
    <n v="128.45999999999992"/>
    <s v="Female"/>
    <n v="19"/>
    <d v="1965-01-05T00:00:00"/>
    <n v="57.752636081938093"/>
    <s v="Senior Sales Associate"/>
    <s v="Manufacturing"/>
    <s v="Mass Customer"/>
    <s v="N"/>
    <s v="Yes"/>
    <n v="16"/>
    <m/>
  </r>
  <r>
    <n v="11037"/>
    <n v="27"/>
    <x v="1331"/>
    <n v="47"/>
    <d v="2017-11-13T00:00:00"/>
    <b v="1"/>
    <s v="Approved"/>
    <s v="Trek Bicycles"/>
    <s v="Standard"/>
    <s v="medium"/>
    <s v="medium"/>
    <n v="499.53"/>
    <n v="388.72"/>
    <d v="1999-06-23T00:00:00"/>
    <n v="110.80999999999995"/>
    <s v="Female"/>
    <n v="9"/>
    <d v="1977-04-04T00:00:00"/>
    <n v="45.500581287734661"/>
    <s v="Junior Executive"/>
    <s v="Manufacturing"/>
    <s v="Mass Customer"/>
    <s v="N"/>
    <s v="No"/>
    <n v="16"/>
    <m/>
  </r>
  <r>
    <n v="17553"/>
    <n v="71"/>
    <x v="1331"/>
    <n v="134"/>
    <d v="2017-08-18T00:00:00"/>
    <b v="0"/>
    <s v="Approved"/>
    <s v="Solex"/>
    <s v="Standard"/>
    <s v="high"/>
    <s v="large"/>
    <n v="1842.92"/>
    <n v="1105.75"/>
    <d v="1995-10-24T00:00:00"/>
    <n v="737.17000000000007"/>
    <s v="Female"/>
    <n v="9"/>
    <d v="1977-04-04T00:00:00"/>
    <n v="45.500581287734661"/>
    <s v="Junior Executive"/>
    <s v="Manufacturing"/>
    <s v="Mass Customer"/>
    <s v="N"/>
    <s v="No"/>
    <n v="16"/>
    <m/>
  </r>
  <r>
    <n v="582"/>
    <n v="9"/>
    <x v="1331"/>
    <n v="149"/>
    <d v="2017-08-03T00:00:00"/>
    <b v="1"/>
    <s v="Approved"/>
    <s v="OHM Cycles"/>
    <s v="Road"/>
    <s v="medium"/>
    <s v="medium"/>
    <n v="742.54"/>
    <n v="667.4"/>
    <d v="1991-11-07T00:00:00"/>
    <n v="75.139999999999986"/>
    <s v="Female"/>
    <n v="9"/>
    <d v="1977-04-04T00:00:00"/>
    <n v="45.500581287734661"/>
    <s v="Junior Executive"/>
    <s v="Manufacturing"/>
    <s v="Mass Customer"/>
    <s v="N"/>
    <s v="No"/>
    <n v="16"/>
    <m/>
  </r>
  <r>
    <n v="9859"/>
    <n v="79"/>
    <x v="1331"/>
    <n v="171"/>
    <d v="2017-07-12T00:00:00"/>
    <b v="0"/>
    <s v="Approved"/>
    <s v="Norco Bicycles"/>
    <s v="Standard"/>
    <s v="medium"/>
    <s v="medium"/>
    <n v="1555.58"/>
    <n v="818.01"/>
    <d v="2003-09-09T00:00:00"/>
    <n v="737.56999999999994"/>
    <s v="Female"/>
    <n v="9"/>
    <d v="1977-04-04T00:00:00"/>
    <n v="45.500581287734661"/>
    <s v="Junior Executive"/>
    <s v="Manufacturing"/>
    <s v="Mass Customer"/>
    <s v="N"/>
    <s v="No"/>
    <n v="16"/>
    <m/>
  </r>
  <r>
    <n v="2138"/>
    <n v="87"/>
    <x v="1331"/>
    <n v="224"/>
    <d v="2017-05-20T00:00:00"/>
    <b v="1"/>
    <s v="Approved"/>
    <s v="Giant Bicycles"/>
    <s v="Standard"/>
    <s v="high"/>
    <s v="medium"/>
    <n v="1179"/>
    <n v="707.4"/>
    <d v="1997-08-25T00:00:00"/>
    <n v="471.6"/>
    <s v="Female"/>
    <n v="9"/>
    <d v="1977-04-04T00:00:00"/>
    <n v="45.500581287734661"/>
    <s v="Junior Executive"/>
    <s v="Manufacturing"/>
    <s v="Mass Customer"/>
    <s v="N"/>
    <s v="No"/>
    <n v="16"/>
    <m/>
  </r>
  <r>
    <n v="13518"/>
    <n v="46"/>
    <x v="1331"/>
    <n v="269"/>
    <d v="2017-04-05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9"/>
    <d v="1977-04-04T00:00:00"/>
    <n v="45.500581287734661"/>
    <s v="Junior Executive"/>
    <s v="Manufacturing"/>
    <s v="Mass Customer"/>
    <s v="N"/>
    <s v="No"/>
    <n v="16"/>
    <m/>
  </r>
  <r>
    <n v="11325"/>
    <n v="35"/>
    <x v="1331"/>
    <n v="323"/>
    <d v="2017-02-10T00:00:00"/>
    <b v="0"/>
    <s v="Approved"/>
    <s v="Trek Bicycles"/>
    <s v="Standard"/>
    <s v="low"/>
    <s v="medium"/>
    <n v="1057.51"/>
    <n v="154.4"/>
    <d v="1994-07-12T00:00:00"/>
    <n v="903.11"/>
    <s v="Female"/>
    <n v="9"/>
    <d v="1977-04-04T00:00:00"/>
    <n v="45.500581287734661"/>
    <s v="Junior Executive"/>
    <s v="Manufacturing"/>
    <s v="Mass Customer"/>
    <s v="N"/>
    <s v="No"/>
    <n v="16"/>
    <m/>
  </r>
  <r>
    <n v="15215"/>
    <n v="47"/>
    <x v="1332"/>
    <n v="58"/>
    <d v="2017-11-02T00:00:00"/>
    <b v="1"/>
    <s v="Approved"/>
    <s v="Trek Bicycles"/>
    <s v="Road"/>
    <s v="low"/>
    <s v="small"/>
    <n v="1720.7"/>
    <n v="1531.42"/>
    <d v="2012-06-04T00:00:00"/>
    <n v="189.27999999999997"/>
    <s v="Male"/>
    <n v="5"/>
    <d v="1988-01-22T00:00:00"/>
    <n v="34.692362109335356"/>
    <s v="Clinical Specialist"/>
    <s v="Health"/>
    <s v="Mass Customer"/>
    <s v="N"/>
    <s v="Yes"/>
    <n v="10"/>
    <m/>
  </r>
  <r>
    <n v="17876"/>
    <n v="88"/>
    <x v="1332"/>
    <n v="251"/>
    <d v="2017-04-23T00:00:00"/>
    <b v="0"/>
    <s v="Approved"/>
    <s v="Norco Bicycles"/>
    <s v="Standard"/>
    <s v="medium"/>
    <s v="medium"/>
    <n v="1198.46"/>
    <n v="381.1"/>
    <d v="2002-10-10T00:00:00"/>
    <n v="817.36"/>
    <s v="Male"/>
    <n v="5"/>
    <d v="1988-01-22T00:00:00"/>
    <n v="34.692362109335356"/>
    <s v="Clinical Specialist"/>
    <s v="Health"/>
    <s v="Mass Customer"/>
    <s v="N"/>
    <s v="Yes"/>
    <n v="10"/>
    <m/>
  </r>
  <r>
    <n v="2822"/>
    <n v="24"/>
    <x v="1332"/>
    <n v="264"/>
    <d v="2017-04-10T00:00:00"/>
    <b v="1"/>
    <s v="Approved"/>
    <s v="Solex"/>
    <s v="Road"/>
    <s v="medium"/>
    <s v="large"/>
    <n v="1777.8"/>
    <n v="820.78"/>
    <d v="2011-05-07T00:00:00"/>
    <n v="957.02"/>
    <s v="Male"/>
    <n v="5"/>
    <d v="1988-01-22T00:00:00"/>
    <n v="34.692362109335356"/>
    <s v="Clinical Specialist"/>
    <s v="Health"/>
    <s v="Mass Customer"/>
    <s v="N"/>
    <s v="Yes"/>
    <n v="10"/>
    <m/>
  </r>
  <r>
    <n v="13954"/>
    <n v="5"/>
    <x v="1332"/>
    <n v="316"/>
    <d v="2017-02-17T00:00:00"/>
    <b v="1"/>
    <s v="Approved"/>
    <s v="Trek Bicycles"/>
    <s v="Mountain"/>
    <s v="low"/>
    <s v="medium"/>
    <n v="574.64"/>
    <n v="459.71"/>
    <d v="2003-02-07T00:00:00"/>
    <n v="114.93"/>
    <s v="Male"/>
    <n v="5"/>
    <d v="1988-01-22T00:00:00"/>
    <n v="34.692362109335356"/>
    <s v="Clinical Specialist"/>
    <s v="Health"/>
    <s v="Mass Customer"/>
    <s v="N"/>
    <s v="Yes"/>
    <n v="10"/>
    <m/>
  </r>
  <r>
    <n v="8497"/>
    <n v="16"/>
    <x v="1333"/>
    <n v="24"/>
    <d v="2017-12-06T00:00:00"/>
    <b v="1"/>
    <s v="Approved"/>
    <s v="Norco Bicycles"/>
    <s v="Standard"/>
    <s v="high"/>
    <s v="small"/>
    <n v="1661.92"/>
    <n v="1479.11"/>
    <d v="2010-05-05T00:00:00"/>
    <n v="182.81000000000017"/>
    <s v="Female"/>
    <n v="32"/>
    <d v="1981-03-16T00:00:00"/>
    <n v="41.549896356227812"/>
    <s v="Director of Sales"/>
    <s v="Health"/>
    <s v="Mass Customer"/>
    <s v="N"/>
    <s v="Yes"/>
    <n v="13"/>
    <m/>
  </r>
  <r>
    <n v="8048"/>
    <n v="29"/>
    <x v="1333"/>
    <n v="83"/>
    <d v="2017-10-08T00:00:00"/>
    <b v="1"/>
    <s v="Approved"/>
    <s v="Norco Bicycles"/>
    <s v="Road"/>
    <s v="medium"/>
    <s v="medium"/>
    <n v="543.39"/>
    <n v="407.54"/>
    <d v="1992-10-11T00:00:00"/>
    <n v="135.84999999999997"/>
    <s v="Female"/>
    <n v="32"/>
    <d v="1981-03-16T00:00:00"/>
    <n v="41.549896356227812"/>
    <s v="Director of Sales"/>
    <s v="Health"/>
    <s v="Mass Customer"/>
    <s v="N"/>
    <s v="Yes"/>
    <n v="13"/>
    <m/>
  </r>
  <r>
    <n v="10696"/>
    <n v="28"/>
    <x v="1333"/>
    <n v="102"/>
    <d v="2017-09-19T00:00:00"/>
    <b v="1"/>
    <s v="Approved"/>
    <s v="Norco Bicycles"/>
    <s v="Standard"/>
    <s v="medium"/>
    <s v="small"/>
    <n v="1216.1400000000001"/>
    <n v="1082.3599999999999"/>
    <d v="2003-03-18T00:00:00"/>
    <n v="133.7800000000002"/>
    <s v="Female"/>
    <n v="32"/>
    <d v="1981-03-16T00:00:00"/>
    <n v="41.549896356227812"/>
    <s v="Director of Sales"/>
    <s v="Health"/>
    <s v="Mass Customer"/>
    <s v="N"/>
    <s v="Yes"/>
    <n v="13"/>
    <m/>
  </r>
  <r>
    <n v="17871"/>
    <n v="17"/>
    <x v="1333"/>
    <n v="152"/>
    <d v="2017-07-31T00:00:00"/>
    <b v="1"/>
    <s v="Approved"/>
    <s v="Solex"/>
    <s v="Standard"/>
    <s v="high"/>
    <s v="medium"/>
    <n v="1024.6600000000001"/>
    <n v="614.79999999999995"/>
    <d v="2016-02-04T00:00:00"/>
    <n v="409.86000000000013"/>
    <s v="Female"/>
    <n v="32"/>
    <d v="1981-03-16T00:00:00"/>
    <n v="41.549896356227812"/>
    <s v="Director of Sales"/>
    <s v="Health"/>
    <s v="Mass Customer"/>
    <s v="N"/>
    <s v="Yes"/>
    <n v="13"/>
    <m/>
  </r>
  <r>
    <n v="15888"/>
    <n v="9"/>
    <x v="1333"/>
    <n v="188"/>
    <d v="2017-06-25T00:00:00"/>
    <b v="1"/>
    <s v="Approved"/>
    <s v="OHM Cycles"/>
    <s v="Road"/>
    <s v="medium"/>
    <s v="medium"/>
    <n v="742.54"/>
    <n v="667.4"/>
    <d v="2016-07-09T00:00:00"/>
    <n v="75.139999999999986"/>
    <s v="Female"/>
    <n v="32"/>
    <d v="1981-03-16T00:00:00"/>
    <n v="41.549896356227812"/>
    <s v="Director of Sales"/>
    <s v="Health"/>
    <s v="Mass Customer"/>
    <s v="N"/>
    <s v="Yes"/>
    <n v="13"/>
    <m/>
  </r>
  <r>
    <n v="2024"/>
    <n v="50"/>
    <x v="1334"/>
    <n v="61"/>
    <d v="2017-10-30T00:00:00"/>
    <b v="0"/>
    <s v="Approved"/>
    <s v="WeareA2B"/>
    <s v="Standard"/>
    <s v="medium"/>
    <s v="small"/>
    <n v="175.89"/>
    <n v="131.91999999999999"/>
    <d v="2001-11-25T00:00:00"/>
    <n v="43.97"/>
    <s v="Female"/>
    <n v="63"/>
    <d v="1989-09-30T00:00:00"/>
    <n v="33.001951150431246"/>
    <s v="Software Engineer I"/>
    <s v="IT"/>
    <s v="Affluent Customer"/>
    <s v="N"/>
    <s v="Yes"/>
    <n v="12"/>
    <m/>
  </r>
  <r>
    <n v="4024"/>
    <n v="82"/>
    <x v="1334"/>
    <n v="65"/>
    <d v="2017-10-26T00:00:00"/>
    <b v="0"/>
    <s v="Approved"/>
    <s v="Norco Bicycles"/>
    <s v="Standard"/>
    <s v="high"/>
    <s v="medium"/>
    <n v="1148.6400000000001"/>
    <n v="689.18"/>
    <d v="1997-08-25T00:00:00"/>
    <n v="459.46000000000015"/>
    <s v="Female"/>
    <n v="63"/>
    <d v="1989-09-30T00:00:00"/>
    <n v="33.001951150431246"/>
    <s v="Software Engineer I"/>
    <s v="IT"/>
    <s v="Affluent Customer"/>
    <s v="N"/>
    <s v="Yes"/>
    <n v="12"/>
    <m/>
  </r>
  <r>
    <n v="3148"/>
    <n v="66"/>
    <x v="1334"/>
    <n v="73"/>
    <d v="2017-10-18T00:00:00"/>
    <b v="0"/>
    <s v="Approved"/>
    <s v="Giant Bicycles"/>
    <s v="Road"/>
    <s v="low"/>
    <s v="small"/>
    <n v="590.26"/>
    <n v="525.33000000000004"/>
    <d v="2016-12-06T00:00:00"/>
    <n v="64.92999999999995"/>
    <s v="Female"/>
    <n v="63"/>
    <d v="1989-09-30T00:00:00"/>
    <n v="33.001951150431246"/>
    <s v="Software Engineer I"/>
    <s v="IT"/>
    <s v="Affluent Customer"/>
    <s v="N"/>
    <s v="Yes"/>
    <n v="12"/>
    <m/>
  </r>
  <r>
    <n v="8159"/>
    <n v="40"/>
    <x v="1334"/>
    <n v="80"/>
    <d v="2017-10-11T00:00:00"/>
    <b v="1"/>
    <s v="Approved"/>
    <s v="OHM Cycles"/>
    <s v="Standard"/>
    <s v="high"/>
    <s v="medium"/>
    <n v="1458.17"/>
    <n v="874.9"/>
    <d v="2014-07-28T00:00:00"/>
    <n v="583.2700000000001"/>
    <s v="Female"/>
    <n v="63"/>
    <d v="1989-09-30T00:00:00"/>
    <n v="33.001951150431246"/>
    <s v="Software Engineer I"/>
    <s v="IT"/>
    <s v="Affluent Customer"/>
    <s v="N"/>
    <s v="Yes"/>
    <n v="12"/>
    <m/>
  </r>
  <r>
    <n v="9575"/>
    <n v="58"/>
    <x v="1334"/>
    <n v="97"/>
    <d v="2017-09-24T00:00:00"/>
    <b v="0"/>
    <s v="Approved"/>
    <s v="OHM Cycles"/>
    <s v="Standard"/>
    <s v="medium"/>
    <s v="medium"/>
    <n v="912.52"/>
    <n v="141.4"/>
    <d v="2012-05-18T00:00:00"/>
    <n v="771.12"/>
    <s v="Female"/>
    <n v="63"/>
    <d v="1989-09-30T00:00:00"/>
    <n v="33.001951150431246"/>
    <s v="Software Engineer I"/>
    <s v="IT"/>
    <s v="Affluent Customer"/>
    <s v="N"/>
    <s v="Yes"/>
    <n v="12"/>
    <m/>
  </r>
  <r>
    <n v="3736"/>
    <n v="36"/>
    <x v="1334"/>
    <n v="215"/>
    <d v="2017-05-29T00:00:00"/>
    <b v="0"/>
    <s v="Approved"/>
    <s v="Solex"/>
    <s v="Standard"/>
    <s v="low"/>
    <s v="medium"/>
    <n v="945.04"/>
    <n v="507.58"/>
    <d v="1999-12-04T00:00:00"/>
    <n v="437.46"/>
    <s v="Female"/>
    <n v="63"/>
    <d v="1989-09-30T00:00:00"/>
    <n v="33.001951150431246"/>
    <s v="Software Engineer I"/>
    <s v="IT"/>
    <s v="Affluent Customer"/>
    <s v="N"/>
    <s v="Yes"/>
    <n v="12"/>
    <m/>
  </r>
  <r>
    <n v="13693"/>
    <n v="83"/>
    <x v="1334"/>
    <n v="243"/>
    <d v="2017-05-01T00:00:00"/>
    <b v="1"/>
    <s v="Approved"/>
    <s v="Solex"/>
    <s v="Touring"/>
    <s v="medium"/>
    <s v="large"/>
    <n v="2083.94"/>
    <n v="675.03"/>
    <d v="1993-04-20T00:00:00"/>
    <n v="1408.91"/>
    <s v="Female"/>
    <n v="63"/>
    <d v="1989-09-30T00:00:00"/>
    <n v="33.001951150431246"/>
    <s v="Software Engineer I"/>
    <s v="IT"/>
    <s v="Affluent Customer"/>
    <s v="N"/>
    <s v="Yes"/>
    <n v="12"/>
    <m/>
  </r>
  <r>
    <n v="7080"/>
    <n v="49"/>
    <x v="1098"/>
    <m/>
    <d v="2017-11-26T00:00:00"/>
    <m/>
    <s v="Approved"/>
    <s v="Trek Bicycles"/>
    <s v="Road"/>
    <s v="medium"/>
    <s v="medium"/>
    <n v="533.51"/>
    <n v="400.13"/>
    <n v="41064"/>
    <m/>
    <m/>
    <m/>
    <m/>
    <m/>
    <m/>
    <m/>
    <m/>
    <m/>
    <m/>
    <m/>
    <m/>
  </r>
  <r>
    <n v="16857"/>
    <n v="50"/>
    <x v="1334"/>
    <n v="245"/>
    <d v="2017-04-29T00:00:00"/>
    <b v="1"/>
    <s v="Approved"/>
    <s v="WeareA2B"/>
    <s v="Standard"/>
    <s v="medium"/>
    <s v="small"/>
    <n v="175.89"/>
    <n v="131.91999999999999"/>
    <d v="2015-10-18T00:00:00"/>
    <n v="43.97"/>
    <s v="Female"/>
    <n v="63"/>
    <d v="1989-09-30T00:00:00"/>
    <n v="33.001951150431246"/>
    <s v="Software Engineer I"/>
    <s v="IT"/>
    <s v="Affluent Customer"/>
    <s v="N"/>
    <s v="Yes"/>
    <n v="12"/>
    <m/>
  </r>
  <r>
    <n v="12593"/>
    <n v="72"/>
    <x v="1334"/>
    <n v="257"/>
    <d v="2017-04-17T00:00:00"/>
    <b v="1"/>
    <s v="Approved"/>
    <s v="Norco Bicycles"/>
    <s v="Standard"/>
    <s v="medium"/>
    <s v="medium"/>
    <n v="360.4"/>
    <n v="270.3"/>
    <d v="1997-01-25T00:00:00"/>
    <n v="90.099999999999966"/>
    <s v="Female"/>
    <n v="63"/>
    <d v="1989-09-30T00:00:00"/>
    <n v="33.001951150431246"/>
    <s v="Software Engineer I"/>
    <s v="IT"/>
    <s v="Affluent Customer"/>
    <s v="N"/>
    <s v="Yes"/>
    <n v="12"/>
    <m/>
  </r>
  <r>
    <n v="8929"/>
    <n v="97"/>
    <x v="1334"/>
    <n v="259"/>
    <d v="2017-04-15T00:00:00"/>
    <b v="1"/>
    <s v="Approved"/>
    <s v="Solex"/>
    <s v="Standard"/>
    <s v="medium"/>
    <s v="large"/>
    <n v="202.62"/>
    <n v="151.96"/>
    <d v="1994-08-10T00:00:00"/>
    <n v="50.66"/>
    <s v="Female"/>
    <n v="63"/>
    <d v="1989-09-30T00:00:00"/>
    <n v="33.001951150431246"/>
    <s v="Software Engineer I"/>
    <s v="IT"/>
    <s v="Affluent Customer"/>
    <s v="N"/>
    <s v="Yes"/>
    <n v="12"/>
    <m/>
  </r>
  <r>
    <n v="14450"/>
    <n v="61"/>
    <x v="1334"/>
    <n v="317"/>
    <d v="2017-02-16T00:00:00"/>
    <b v="1"/>
    <s v="Approved"/>
    <s v="OHM Cycles"/>
    <s v="Standard"/>
    <s v="low"/>
    <s v="medium"/>
    <n v="71.16"/>
    <n v="56.93"/>
    <d v="2015-06-17T00:00:00"/>
    <n v="14.229999999999997"/>
    <s v="Female"/>
    <n v="63"/>
    <d v="1989-09-30T00:00:00"/>
    <n v="33.001951150431246"/>
    <s v="Software Engineer I"/>
    <s v="IT"/>
    <s v="Affluent Customer"/>
    <s v="N"/>
    <s v="Yes"/>
    <n v="12"/>
    <m/>
  </r>
  <r>
    <n v="13553"/>
    <n v="28"/>
    <x v="1334"/>
    <n v="342"/>
    <d v="2017-01-22T00:00:00"/>
    <b v="0"/>
    <s v="Approved"/>
    <s v="Norco Bicycles"/>
    <s v="Standard"/>
    <s v="medium"/>
    <s v="small"/>
    <n v="1216.1400000000001"/>
    <n v="1082.3599999999999"/>
    <d v="1992-10-11T00:00:00"/>
    <n v="133.7800000000002"/>
    <s v="Female"/>
    <n v="63"/>
    <d v="1989-09-30T00:00:00"/>
    <n v="33.001951150431246"/>
    <s v="Software Engineer I"/>
    <s v="IT"/>
    <s v="Affluent Customer"/>
    <s v="N"/>
    <s v="Yes"/>
    <n v="12"/>
    <m/>
  </r>
  <r>
    <n v="13476"/>
    <n v="42"/>
    <x v="1335"/>
    <n v="132"/>
    <d v="2017-08-20T00:00:00"/>
    <b v="1"/>
    <s v="Approved"/>
    <s v="OHM Cycles"/>
    <s v="Road"/>
    <s v="medium"/>
    <s v="small"/>
    <n v="1810"/>
    <n v="1610.9"/>
    <d v="2008-03-19T00:00:00"/>
    <n v="199.09999999999991"/>
    <s v="Female"/>
    <n v="43"/>
    <d v="1962-04-27T00:00:00"/>
    <n v="60.448526493214111"/>
    <s v="Senior Cost Accountant"/>
    <s v="Financial Services"/>
    <s v="Affluent Customer"/>
    <s v="N"/>
    <s v="No"/>
    <n v="6"/>
    <m/>
  </r>
  <r>
    <n v="16715"/>
    <n v="13"/>
    <x v="1335"/>
    <n v="164"/>
    <d v="2017-07-19T00:00:00"/>
    <b v="0"/>
    <s v="Approved"/>
    <s v="Solex"/>
    <s v="Standard"/>
    <s v="medium"/>
    <s v="medium"/>
    <n v="1163.8900000000001"/>
    <n v="589.27"/>
    <d v="2016-07-09T00:00:00"/>
    <n v="574.62000000000012"/>
    <s v="Female"/>
    <n v="43"/>
    <d v="1962-04-27T00:00:00"/>
    <n v="60.448526493214111"/>
    <s v="Senior Cost Accountant"/>
    <s v="Financial Services"/>
    <s v="Affluent Customer"/>
    <s v="N"/>
    <s v="No"/>
    <n v="6"/>
    <m/>
  </r>
  <r>
    <n v="15925"/>
    <n v="19"/>
    <x v="1335"/>
    <n v="172"/>
    <d v="2017-07-11T00:00:00"/>
    <b v="0"/>
    <s v="Approved"/>
    <s v="OHM Cycles"/>
    <s v="Road"/>
    <s v="high"/>
    <s v="large"/>
    <n v="12.01"/>
    <n v="7.21"/>
    <d v="2009-03-08T00:00:00"/>
    <n v="4.8"/>
    <s v="Female"/>
    <n v="43"/>
    <d v="1962-04-27T00:00:00"/>
    <n v="60.448526493214111"/>
    <s v="Senior Cost Accountant"/>
    <s v="Financial Services"/>
    <s v="Affluent Customer"/>
    <s v="N"/>
    <s v="No"/>
    <n v="6"/>
    <m/>
  </r>
  <r>
    <n v="11535"/>
    <n v="18"/>
    <x v="1335"/>
    <n v="221"/>
    <d v="2017-05-23T00:00:00"/>
    <b v="0"/>
    <s v="Approved"/>
    <s v="Solex"/>
    <s v="Standard"/>
    <s v="medium"/>
    <s v="medium"/>
    <n v="575.27"/>
    <n v="431.45"/>
    <d v="2013-03-12T00:00:00"/>
    <n v="143.82"/>
    <s v="Female"/>
    <n v="43"/>
    <d v="1962-04-27T00:00:00"/>
    <n v="60.448526493214111"/>
    <s v="Senior Cost Accountant"/>
    <s v="Financial Services"/>
    <s v="Affluent Customer"/>
    <s v="N"/>
    <s v="No"/>
    <n v="6"/>
    <m/>
  </r>
  <r>
    <n v="7893"/>
    <n v="19"/>
    <x v="1336"/>
    <n v="19"/>
    <d v="2017-12-11T00:00:00"/>
    <b v="0"/>
    <s v="Approved"/>
    <s v="OHM Cycles"/>
    <s v="Road"/>
    <s v="high"/>
    <s v="large"/>
    <n v="12.01"/>
    <n v="7.21"/>
    <d v="2011-05-07T00:00:00"/>
    <n v="4.8"/>
    <s v="Male"/>
    <n v="38"/>
    <d v="2000-01-08T00:00:00"/>
    <n v="22.722499095636728"/>
    <s v="GIS Technical Architect"/>
    <s v="Manufacturing"/>
    <s v="Affluent Customer"/>
    <s v="N"/>
    <s v="Yes"/>
    <n v="1"/>
    <m/>
  </r>
  <r>
    <n v="16373"/>
    <n v="65"/>
    <x v="1336"/>
    <n v="27"/>
    <d v="2017-12-03T00:00:00"/>
    <b v="0"/>
    <s v="Approved"/>
    <s v="WeareA2B"/>
    <s v="Standard"/>
    <s v="medium"/>
    <s v="medium"/>
    <n v="1807.45"/>
    <n v="778.69"/>
    <d v="2002-08-31T00:00:00"/>
    <n v="1028.76"/>
    <s v="Male"/>
    <n v="38"/>
    <d v="2000-01-08T00:00:00"/>
    <n v="22.722499095636728"/>
    <s v="GIS Technical Architect"/>
    <s v="Manufacturing"/>
    <s v="Affluent Customer"/>
    <s v="N"/>
    <s v="Yes"/>
    <n v="1"/>
    <m/>
  </r>
  <r>
    <n v="4101"/>
    <n v="93"/>
    <x v="1336"/>
    <n v="30"/>
    <d v="2017-11-30T00:00:00"/>
    <b v="0"/>
    <s v="Approved"/>
    <s v="WeareA2B"/>
    <s v="Standard"/>
    <s v="medium"/>
    <s v="medium"/>
    <n v="1065.03"/>
    <n v="230.09"/>
    <d v="2000-11-03T00:00:00"/>
    <n v="834.93999999999994"/>
    <s v="Male"/>
    <n v="38"/>
    <d v="2000-01-08T00:00:00"/>
    <n v="22.722499095636728"/>
    <s v="GIS Technical Architect"/>
    <s v="Manufacturing"/>
    <s v="Affluent Customer"/>
    <s v="N"/>
    <s v="Yes"/>
    <n v="1"/>
    <m/>
  </r>
  <r>
    <n v="5409"/>
    <n v="45"/>
    <x v="1336"/>
    <n v="85"/>
    <d v="2017-10-06T00:00:00"/>
    <b v="1"/>
    <s v="Approved"/>
    <s v="Solex"/>
    <s v="Standard"/>
    <s v="medium"/>
    <s v="medium"/>
    <n v="441.49"/>
    <n v="84.99"/>
    <d v="1993-04-12T00:00:00"/>
    <n v="356.5"/>
    <s v="Male"/>
    <n v="38"/>
    <d v="2000-01-08T00:00:00"/>
    <n v="22.722499095636728"/>
    <s v="GIS Technical Architect"/>
    <s v="Manufacturing"/>
    <s v="Affluent Customer"/>
    <s v="N"/>
    <s v="Yes"/>
    <n v="1"/>
    <m/>
  </r>
  <r>
    <n v="9971"/>
    <n v="59"/>
    <x v="1336"/>
    <n v="251"/>
    <d v="2017-04-23T00:00:00"/>
    <b v="0"/>
    <s v="Approved"/>
    <s v="Solex"/>
    <s v="Standard"/>
    <s v="medium"/>
    <s v="large"/>
    <n v="1061.56"/>
    <n v="733.58"/>
    <d v="1993-06-23T00:00:00"/>
    <n v="327.9799999999999"/>
    <s v="Male"/>
    <n v="38"/>
    <d v="2000-01-08T00:00:00"/>
    <n v="22.722499095636728"/>
    <s v="GIS Technical Architect"/>
    <s v="Manufacturing"/>
    <s v="Affluent Customer"/>
    <s v="N"/>
    <s v="Yes"/>
    <n v="1"/>
    <m/>
  </r>
  <r>
    <n v="11877"/>
    <n v="29"/>
    <x v="1336"/>
    <n v="294"/>
    <d v="2017-03-11T00:00:00"/>
    <b v="0"/>
    <s v="Approved"/>
    <s v="Norco Bicycles"/>
    <s v="Road"/>
    <s v="medium"/>
    <s v="medium"/>
    <n v="543.39"/>
    <n v="407.54"/>
    <d v="2003-03-18T00:00:00"/>
    <n v="135.84999999999997"/>
    <s v="Male"/>
    <n v="38"/>
    <d v="2000-01-08T00:00:00"/>
    <n v="22.722499095636728"/>
    <s v="GIS Technical Architect"/>
    <s v="Manufacturing"/>
    <s v="Affluent Customer"/>
    <s v="N"/>
    <s v="Yes"/>
    <n v="1"/>
    <m/>
  </r>
  <r>
    <n v="158"/>
    <n v="50"/>
    <x v="1336"/>
    <n v="304"/>
    <d v="2017-03-01T00:00:00"/>
    <b v="1"/>
    <s v="Approved"/>
    <s v="WeareA2B"/>
    <s v="Standard"/>
    <s v="medium"/>
    <s v="small"/>
    <n v="175.89"/>
    <n v="131.91999999999999"/>
    <d v="2009-04-12T00:00:00"/>
    <n v="43.97"/>
    <s v="Male"/>
    <n v="38"/>
    <d v="2000-01-08T00:00:00"/>
    <n v="22.722499095636728"/>
    <s v="GIS Technical Architect"/>
    <s v="Manufacturing"/>
    <s v="Affluent Customer"/>
    <s v="N"/>
    <s v="Yes"/>
    <n v="1"/>
    <m/>
  </r>
  <r>
    <n v="13214"/>
    <n v="18"/>
    <x v="1336"/>
    <n v="321"/>
    <d v="2017-02-12T00:00:00"/>
    <b v="1"/>
    <s v="Approved"/>
    <s v="Solex"/>
    <s v="Standard"/>
    <s v="medium"/>
    <s v="medium"/>
    <n v="575.27"/>
    <n v="431.45"/>
    <d v="2009-03-08T00:00:00"/>
    <n v="143.82"/>
    <s v="Male"/>
    <n v="38"/>
    <d v="2000-01-08T00:00:00"/>
    <n v="22.722499095636728"/>
    <s v="GIS Technical Architect"/>
    <s v="Manufacturing"/>
    <s v="Affluent Customer"/>
    <s v="N"/>
    <s v="Yes"/>
    <n v="1"/>
    <m/>
  </r>
  <r>
    <n v="11676"/>
    <n v="96"/>
    <x v="1336"/>
    <n v="363"/>
    <d v="2017-01-01T00:00:00"/>
    <b v="0"/>
    <s v="Approved"/>
    <s v="WeareA2B"/>
    <s v="Road"/>
    <s v="low"/>
    <s v="small"/>
    <n v="1172.78"/>
    <n v="1043.77"/>
    <d v="1991-05-06T00:00:00"/>
    <n v="129.01"/>
    <s v="Male"/>
    <n v="38"/>
    <d v="2000-01-08T00:00:00"/>
    <n v="22.722499095636728"/>
    <s v="GIS Technical Architect"/>
    <s v="Manufacturing"/>
    <s v="Affluent Customer"/>
    <s v="N"/>
    <s v="Yes"/>
    <n v="1"/>
    <m/>
  </r>
  <r>
    <n v="10606"/>
    <n v="52"/>
    <x v="1337"/>
    <n v="76"/>
    <d v="2017-10-15T00:00:00"/>
    <b v="1"/>
    <s v="Approved"/>
    <s v="OHM Cycles"/>
    <s v="Road"/>
    <s v="medium"/>
    <s v="medium"/>
    <n v="1280.28"/>
    <n v="829.51"/>
    <d v="2001-11-25T00:00:00"/>
    <n v="450.77"/>
    <s v="Male"/>
    <n v="61"/>
    <d v="1985-07-24T00:00:00"/>
    <n v="37.190992246638771"/>
    <n v="0"/>
    <s v="Financial Services"/>
    <s v="Mass Customer"/>
    <s v="N"/>
    <s v="Yes"/>
    <n v="10"/>
    <m/>
  </r>
  <r>
    <n v="2614"/>
    <n v="67"/>
    <x v="1337"/>
    <n v="235"/>
    <d v="2017-05-09T00:00:00"/>
    <b v="1"/>
    <s v="Approved"/>
    <s v="Norco Bicycles"/>
    <s v="Road"/>
    <s v="medium"/>
    <s v="medium"/>
    <n v="544.04999999999995"/>
    <n v="376.84"/>
    <d v="2006-05-22T00:00:00"/>
    <n v="167.20999999999998"/>
    <s v="Male"/>
    <n v="61"/>
    <d v="1985-07-24T00:00:00"/>
    <n v="37.190992246638771"/>
    <n v="0"/>
    <s v="Financial Services"/>
    <s v="Mass Customer"/>
    <s v="N"/>
    <s v="Yes"/>
    <n v="10"/>
    <m/>
  </r>
  <r>
    <n v="13542"/>
    <n v="31"/>
    <x v="1338"/>
    <n v="175"/>
    <d v="2017-07-08T00:00:00"/>
    <b v="0"/>
    <s v="Approved"/>
    <s v="Giant Bicycles"/>
    <s v="Standard"/>
    <s v="medium"/>
    <s v="medium"/>
    <n v="230.91"/>
    <n v="173.18"/>
    <d v="2006-11-10T00:00:00"/>
    <n v="57.72999999999999"/>
    <s v="Female"/>
    <n v="94"/>
    <d v="1973-07-28T00:00:00"/>
    <n v="49.188252520294263"/>
    <s v="Social Worker"/>
    <s v="Health"/>
    <s v="Affluent Customer"/>
    <s v="N"/>
    <s v="No"/>
    <n v="18"/>
    <m/>
  </r>
  <r>
    <n v="13307"/>
    <n v="44"/>
    <x v="1338"/>
    <n v="349"/>
    <d v="2017-01-15T00:00:00"/>
    <b v="1"/>
    <s v="Approved"/>
    <s v="WeareA2B"/>
    <s v="Standard"/>
    <s v="medium"/>
    <s v="medium"/>
    <n v="1769.64"/>
    <n v="108.76"/>
    <d v="2011-05-09T00:00:00"/>
    <n v="1660.88"/>
    <s v="Female"/>
    <n v="94"/>
    <d v="1973-07-28T00:00:00"/>
    <n v="49.188252520294263"/>
    <s v="Social Worker"/>
    <s v="Health"/>
    <s v="Affluent Customer"/>
    <s v="N"/>
    <s v="No"/>
    <n v="18"/>
    <m/>
  </r>
  <r>
    <n v="7947"/>
    <n v="31"/>
    <x v="1339"/>
    <n v="4"/>
    <d v="2017-12-26T00:00:00"/>
    <b v="0"/>
    <s v="Approved"/>
    <s v="Giant Bicycles"/>
    <s v="Standard"/>
    <s v="medium"/>
    <s v="medium"/>
    <n v="230.91"/>
    <n v="173.18"/>
    <d v="2006-11-10T00:00:00"/>
    <n v="57.72999999999999"/>
    <s v="Male"/>
    <n v="83"/>
    <d v="1959-09-12T00:00:00"/>
    <n v="63.073184027460691"/>
    <s v="Help Desk Operator"/>
    <s v="Property"/>
    <s v="Affluent Customer"/>
    <s v="N"/>
    <s v="No"/>
    <n v="20"/>
    <m/>
  </r>
  <r>
    <n v="3875"/>
    <n v="58"/>
    <x v="1339"/>
    <n v="60"/>
    <d v="2017-10-31T00:00:00"/>
    <b v="1"/>
    <s v="Approved"/>
    <s v="OHM Cycles"/>
    <s v="Standard"/>
    <s v="medium"/>
    <s v="medium"/>
    <n v="912.52"/>
    <n v="141.4"/>
    <d v="2015-10-18T00:00:00"/>
    <n v="771.12"/>
    <s v="Male"/>
    <n v="83"/>
    <d v="1959-09-12T00:00:00"/>
    <n v="63.073184027460691"/>
    <s v="Help Desk Operator"/>
    <s v="Property"/>
    <s v="Affluent Customer"/>
    <s v="N"/>
    <s v="No"/>
    <n v="20"/>
    <m/>
  </r>
  <r>
    <n v="11649"/>
    <n v="80"/>
    <x v="1339"/>
    <n v="80"/>
    <d v="2017-10-11T00:00:00"/>
    <b v="1"/>
    <s v="Approved"/>
    <s v="OHM Cycles"/>
    <s v="Touring"/>
    <s v="low"/>
    <s v="medium"/>
    <n v="1073.07"/>
    <n v="933.84"/>
    <d v="1997-01-25T00:00:00"/>
    <n v="139.2299999999999"/>
    <s v="Male"/>
    <n v="83"/>
    <d v="1959-09-12T00:00:00"/>
    <n v="63.073184027460691"/>
    <s v="Help Desk Operator"/>
    <s v="Property"/>
    <s v="Affluent Customer"/>
    <s v="N"/>
    <s v="No"/>
    <n v="20"/>
    <m/>
  </r>
  <r>
    <n v="9267"/>
    <n v="35"/>
    <x v="1339"/>
    <n v="125"/>
    <d v="2017-08-27T00:00:00"/>
    <b v="0"/>
    <s v="Approved"/>
    <s v="Trek Bicycles"/>
    <s v="Standard"/>
    <s v="low"/>
    <s v="medium"/>
    <n v="1057.51"/>
    <n v="154.4"/>
    <d v="1994-07-12T00:00:00"/>
    <n v="903.11"/>
    <s v="Male"/>
    <n v="83"/>
    <d v="1959-09-12T00:00:00"/>
    <n v="63.073184027460691"/>
    <s v="Help Desk Operator"/>
    <s v="Property"/>
    <s v="Affluent Customer"/>
    <s v="N"/>
    <s v="No"/>
    <n v="20"/>
    <m/>
  </r>
  <r>
    <n v="2040"/>
    <n v="83"/>
    <x v="1339"/>
    <n v="129"/>
    <d v="2017-08-23T00:00:00"/>
    <b v="0"/>
    <s v="Approved"/>
    <s v="Solex"/>
    <s v="Touring"/>
    <s v="medium"/>
    <s v="large"/>
    <n v="2083.94"/>
    <n v="675.03"/>
    <d v="2013-09-16T00:00:00"/>
    <n v="1408.91"/>
    <s v="Male"/>
    <n v="83"/>
    <d v="1959-09-12T00:00:00"/>
    <n v="63.073184027460691"/>
    <s v="Help Desk Operator"/>
    <s v="Property"/>
    <s v="Affluent Customer"/>
    <s v="N"/>
    <s v="No"/>
    <n v="20"/>
    <m/>
  </r>
  <r>
    <n v="15836"/>
    <n v="40"/>
    <x v="1339"/>
    <n v="181"/>
    <d v="2017-07-02T00:00:00"/>
    <b v="1"/>
    <s v="Approved"/>
    <s v="OHM Cycles"/>
    <s v="Standard"/>
    <s v="high"/>
    <s v="medium"/>
    <n v="1458.17"/>
    <n v="874.9"/>
    <d v="2006-02-02T00:00:00"/>
    <n v="583.2700000000001"/>
    <s v="Male"/>
    <n v="83"/>
    <d v="1959-09-12T00:00:00"/>
    <n v="63.073184027460691"/>
    <s v="Help Desk Operator"/>
    <s v="Property"/>
    <s v="Affluent Customer"/>
    <s v="N"/>
    <s v="No"/>
    <n v="20"/>
    <m/>
  </r>
  <r>
    <n v="18576"/>
    <n v="100"/>
    <x v="1339"/>
    <n v="186"/>
    <d v="2017-06-27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83"/>
    <d v="1959-09-12T00:00:00"/>
    <n v="63.073184027460691"/>
    <s v="Help Desk Operator"/>
    <s v="Property"/>
    <s v="Affluent Customer"/>
    <s v="N"/>
    <s v="No"/>
    <n v="20"/>
    <m/>
  </r>
  <r>
    <n v="10659"/>
    <n v="96"/>
    <x v="1339"/>
    <n v="194"/>
    <d v="2017-06-19T00:00:00"/>
    <b v="0"/>
    <s v="Approved"/>
    <s v="WeareA2B"/>
    <s v="Road"/>
    <s v="low"/>
    <s v="small"/>
    <n v="1172.78"/>
    <n v="1043.77"/>
    <d v="2002-10-10T00:00:00"/>
    <n v="129.01"/>
    <s v="Male"/>
    <n v="83"/>
    <d v="1959-09-12T00:00:00"/>
    <n v="63.073184027460691"/>
    <s v="Help Desk Operator"/>
    <s v="Property"/>
    <s v="Affluent Customer"/>
    <s v="N"/>
    <s v="No"/>
    <n v="20"/>
    <m/>
  </r>
  <r>
    <n v="4820"/>
    <n v="47"/>
    <x v="1339"/>
    <n v="258"/>
    <d v="2017-04-16T00:00:00"/>
    <b v="1"/>
    <s v="Approved"/>
    <s v="Trek Bicycles"/>
    <s v="Road"/>
    <s v="low"/>
    <s v="small"/>
    <n v="1720.7"/>
    <n v="1531.42"/>
    <d v="2006-10-01T00:00:00"/>
    <n v="189.27999999999997"/>
    <s v="Male"/>
    <n v="83"/>
    <d v="1959-09-12T00:00:00"/>
    <n v="63.073184027460691"/>
    <s v="Help Desk Operator"/>
    <s v="Property"/>
    <s v="Affluent Customer"/>
    <s v="N"/>
    <s v="No"/>
    <n v="20"/>
    <m/>
  </r>
  <r>
    <n v="5114"/>
    <n v="58"/>
    <x v="1340"/>
    <n v="14"/>
    <d v="2017-12-16T00:00:00"/>
    <b v="0"/>
    <s v="Approved"/>
    <s v="OHM Cycles"/>
    <s v="Standard"/>
    <s v="medium"/>
    <s v="medium"/>
    <n v="912.52"/>
    <n v="141.4"/>
    <d v="1993-06-23T00:00:00"/>
    <n v="771.12"/>
    <s v="Female"/>
    <n v="17"/>
    <d v="1978-07-07T00:00:00"/>
    <n v="44.243047040842207"/>
    <n v="0"/>
    <s v="Retail"/>
    <s v="Affluent Customer"/>
    <s v="N"/>
    <s v="Yes"/>
    <n v="16"/>
    <m/>
  </r>
  <r>
    <n v="8417"/>
    <n v="49"/>
    <x v="1340"/>
    <n v="90"/>
    <d v="2017-10-01T00:00:00"/>
    <b v="0"/>
    <s v="Approved"/>
    <s v="Trek Bicycles"/>
    <s v="Road"/>
    <s v="medium"/>
    <s v="medium"/>
    <n v="533.51"/>
    <n v="400.13"/>
    <d v="2012-04-10T00:00:00"/>
    <n v="133.38"/>
    <s v="Female"/>
    <n v="17"/>
    <d v="1978-07-07T00:00:00"/>
    <n v="44.243047040842207"/>
    <n v="0"/>
    <s v="Retail"/>
    <s v="Affluent Customer"/>
    <s v="N"/>
    <s v="Yes"/>
    <n v="16"/>
    <m/>
  </r>
  <r>
    <n v="7330"/>
    <n v="28"/>
    <x v="1340"/>
    <n v="95"/>
    <d v="2017-09-26T00:00:00"/>
    <b v="0"/>
    <s v="Approved"/>
    <s v="Norco Bicycles"/>
    <s v="Standard"/>
    <s v="medium"/>
    <s v="small"/>
    <n v="1216.1400000000001"/>
    <n v="1082.3599999999999"/>
    <d v="1994-07-12T00:00:00"/>
    <n v="133.7800000000002"/>
    <s v="Female"/>
    <n v="17"/>
    <d v="1978-07-07T00:00:00"/>
    <n v="44.243047040842207"/>
    <n v="0"/>
    <s v="Retail"/>
    <s v="Affluent Customer"/>
    <s v="N"/>
    <s v="Yes"/>
    <n v="16"/>
    <m/>
  </r>
  <r>
    <n v="3946"/>
    <n v="93"/>
    <x v="1340"/>
    <n v="116"/>
    <d v="2017-09-05T00:00:00"/>
    <b v="0"/>
    <s v="Approved"/>
    <s v="WeareA2B"/>
    <s v="Standard"/>
    <s v="medium"/>
    <s v="medium"/>
    <n v="1065.03"/>
    <n v="230.09"/>
    <d v="1991-05-06T00:00:00"/>
    <n v="834.93999999999994"/>
    <s v="Female"/>
    <n v="17"/>
    <d v="1978-07-07T00:00:00"/>
    <n v="44.243047040842207"/>
    <n v="0"/>
    <s v="Retail"/>
    <s v="Affluent Customer"/>
    <s v="N"/>
    <s v="Yes"/>
    <n v="16"/>
    <m/>
  </r>
  <r>
    <n v="10460"/>
    <n v="83"/>
    <x v="1340"/>
    <n v="168"/>
    <d v="2017-07-15T00:00:00"/>
    <b v="1"/>
    <s v="Approved"/>
    <s v="Solex"/>
    <s v="Touring"/>
    <s v="medium"/>
    <s v="large"/>
    <n v="2083.94"/>
    <n v="675.03"/>
    <d v="1993-04-20T00:00:00"/>
    <n v="1408.91"/>
    <s v="Female"/>
    <n v="17"/>
    <d v="1978-07-07T00:00:00"/>
    <n v="44.243047040842207"/>
    <n v="0"/>
    <s v="Retail"/>
    <s v="Affluent Customer"/>
    <s v="N"/>
    <s v="Yes"/>
    <n v="16"/>
    <m/>
  </r>
  <r>
    <n v="10449"/>
    <n v="1"/>
    <x v="1340"/>
    <n v="181"/>
    <d v="2017-07-02T00:00:00"/>
    <b v="1"/>
    <s v="Approved"/>
    <s v="Giant Bicycles"/>
    <s v="Standard"/>
    <s v="medium"/>
    <s v="medium"/>
    <n v="1403.5"/>
    <n v="954.82"/>
    <d v="2016-11-14T00:00:00"/>
    <n v="448.67999999999995"/>
    <s v="Female"/>
    <n v="17"/>
    <d v="1978-07-07T00:00:00"/>
    <n v="44.243047040842207"/>
    <n v="0"/>
    <s v="Retail"/>
    <s v="Affluent Customer"/>
    <s v="N"/>
    <s v="Yes"/>
    <n v="16"/>
    <m/>
  </r>
  <r>
    <n v="87"/>
    <n v="27"/>
    <x v="1340"/>
    <n v="221"/>
    <d v="2017-05-23T00:00:00"/>
    <b v="0"/>
    <s v="Approved"/>
    <s v="Trek Bicycles"/>
    <s v="Standard"/>
    <s v="medium"/>
    <s v="medium"/>
    <n v="499.53"/>
    <n v="388.72"/>
    <d v="1991-08-05T00:00:00"/>
    <n v="110.80999999999995"/>
    <s v="Female"/>
    <n v="17"/>
    <d v="1978-07-07T00:00:00"/>
    <n v="44.243047040842207"/>
    <n v="0"/>
    <s v="Retail"/>
    <s v="Affluent Customer"/>
    <s v="N"/>
    <s v="Yes"/>
    <n v="16"/>
    <m/>
  </r>
  <r>
    <n v="17376"/>
    <n v="63"/>
    <x v="1340"/>
    <n v="240"/>
    <d v="2017-05-04T00:00:00"/>
    <b v="1"/>
    <s v="Approved"/>
    <s v="Solex"/>
    <s v="Standard"/>
    <s v="medium"/>
    <s v="medium"/>
    <n v="1483.2"/>
    <n v="99.59"/>
    <d v="1992-10-02T00:00:00"/>
    <n v="1383.6100000000001"/>
    <s v="Female"/>
    <n v="17"/>
    <d v="1978-07-07T00:00:00"/>
    <n v="44.243047040842207"/>
    <n v="0"/>
    <s v="Retail"/>
    <s v="Affluent Customer"/>
    <s v="N"/>
    <s v="Yes"/>
    <n v="16"/>
    <m/>
  </r>
  <r>
    <n v="14510"/>
    <n v="83"/>
    <x v="1340"/>
    <n v="257"/>
    <d v="2017-04-17T00:00:00"/>
    <b v="1"/>
    <s v="Approved"/>
    <s v="Solex"/>
    <s v="Touring"/>
    <s v="medium"/>
    <s v="large"/>
    <n v="2083.94"/>
    <n v="675.03"/>
    <d v="1999-07-26T00:00:00"/>
    <n v="1408.91"/>
    <s v="Female"/>
    <n v="17"/>
    <d v="1978-07-07T00:00:00"/>
    <n v="44.243047040842207"/>
    <n v="0"/>
    <s v="Retail"/>
    <s v="Affluent Customer"/>
    <s v="N"/>
    <s v="Yes"/>
    <n v="16"/>
    <m/>
  </r>
  <r>
    <n v="3945"/>
    <n v="97"/>
    <x v="1341"/>
    <n v="85"/>
    <d v="2017-10-06T00:00:00"/>
    <b v="1"/>
    <s v="Approved"/>
    <s v="Solex"/>
    <s v="Standard"/>
    <s v="medium"/>
    <s v="large"/>
    <n v="202.62"/>
    <n v="151.96"/>
    <d v="2016-03-29T00:00:00"/>
    <n v="50.66"/>
    <s v="Male"/>
    <n v="87"/>
    <d v="1965-04-19T00:00:00"/>
    <n v="57.467704575405897"/>
    <s v="Geologist I"/>
    <s v="n/a"/>
    <s v="Mass Customer"/>
    <s v="N"/>
    <s v="No"/>
    <n v="17"/>
    <m/>
  </r>
  <r>
    <n v="1217"/>
    <n v="16"/>
    <x v="1341"/>
    <n v="154"/>
    <d v="2017-07-29T00:00:00"/>
    <b v="1"/>
    <s v="Approved"/>
    <s v="Norco Bicycles"/>
    <s v="Standard"/>
    <s v="high"/>
    <s v="small"/>
    <n v="1661.92"/>
    <n v="1479.11"/>
    <d v="1994-09-09T00:00:00"/>
    <n v="182.81000000000017"/>
    <s v="Male"/>
    <n v="87"/>
    <d v="1965-04-19T00:00:00"/>
    <n v="57.467704575405897"/>
    <s v="Geologist I"/>
    <s v="n/a"/>
    <s v="Mass Customer"/>
    <s v="N"/>
    <s v="No"/>
    <n v="17"/>
    <m/>
  </r>
  <r>
    <n v="14015"/>
    <n v="72"/>
    <x v="1341"/>
    <n v="181"/>
    <d v="2017-07-02T00:00:00"/>
    <b v="1"/>
    <s v="Approved"/>
    <s v="Norco Bicycles"/>
    <s v="Standard"/>
    <s v="medium"/>
    <s v="medium"/>
    <n v="360.4"/>
    <n v="270.3"/>
    <d v="2016-12-06T00:00:00"/>
    <n v="90.099999999999966"/>
    <s v="Male"/>
    <n v="87"/>
    <d v="1965-04-19T00:00:00"/>
    <n v="57.467704575405897"/>
    <s v="Geologist I"/>
    <s v="n/a"/>
    <s v="Mass Customer"/>
    <s v="N"/>
    <s v="No"/>
    <n v="17"/>
    <m/>
  </r>
  <r>
    <n v="14926"/>
    <n v="48"/>
    <x v="1341"/>
    <n v="201"/>
    <d v="2017-06-12T00:00:00"/>
    <b v="1"/>
    <s v="Approved"/>
    <s v="WeareA2B"/>
    <s v="Standard"/>
    <s v="medium"/>
    <s v="medium"/>
    <n v="1762.96"/>
    <n v="950.52"/>
    <d v="2014-07-28T00:00:00"/>
    <n v="812.44"/>
    <s v="Male"/>
    <n v="87"/>
    <d v="1965-04-19T00:00:00"/>
    <n v="57.467704575405897"/>
    <s v="Geologist I"/>
    <s v="n/a"/>
    <s v="Mass Customer"/>
    <s v="N"/>
    <s v="No"/>
    <n v="17"/>
    <m/>
  </r>
  <r>
    <n v="16753"/>
    <n v="79"/>
    <x v="1341"/>
    <n v="202"/>
    <d v="2017-06-11T00:00:00"/>
    <b v="0"/>
    <s v="Approved"/>
    <s v="Norco Bicycles"/>
    <s v="Standard"/>
    <s v="medium"/>
    <s v="medium"/>
    <n v="1555.58"/>
    <n v="818.01"/>
    <d v="2003-09-09T00:00:00"/>
    <n v="737.56999999999994"/>
    <s v="Male"/>
    <n v="87"/>
    <d v="1965-04-19T00:00:00"/>
    <n v="57.467704575405897"/>
    <s v="Geologist I"/>
    <s v="n/a"/>
    <s v="Mass Customer"/>
    <s v="N"/>
    <s v="No"/>
    <n v="17"/>
    <m/>
  </r>
  <r>
    <n v="11793"/>
    <n v="86"/>
    <x v="1341"/>
    <n v="249"/>
    <d v="2017-04-25T00:00:00"/>
    <b v="1"/>
    <s v="Approved"/>
    <s v="OHM Cycles"/>
    <s v="Standard"/>
    <s v="medium"/>
    <s v="medium"/>
    <n v="235.63"/>
    <n v="125.07"/>
    <d v="2004-08-07T00:00:00"/>
    <n v="110.56"/>
    <s v="Male"/>
    <n v="87"/>
    <d v="1965-04-19T00:00:00"/>
    <n v="57.467704575405897"/>
    <s v="Geologist I"/>
    <s v="n/a"/>
    <s v="Mass Customer"/>
    <s v="N"/>
    <s v="No"/>
    <n v="17"/>
    <m/>
  </r>
  <r>
    <n v="3745"/>
    <n v="81"/>
    <x v="1341"/>
    <n v="345"/>
    <d v="2017-01-19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87"/>
    <d v="1965-04-19T00:00:00"/>
    <n v="57.467704575405897"/>
    <s v="Geologist I"/>
    <s v="n/a"/>
    <s v="Mass Customer"/>
    <s v="N"/>
    <s v="No"/>
    <n v="17"/>
    <m/>
  </r>
  <r>
    <n v="6981"/>
    <n v="57"/>
    <x v="1342"/>
    <n v="81"/>
    <d v="2017-10-10T00:00:00"/>
    <b v="0"/>
    <s v="Approved"/>
    <s v="WeareA2B"/>
    <s v="Touring"/>
    <s v="medium"/>
    <s v="large"/>
    <n v="1890.39"/>
    <n v="260.14"/>
    <d v="1991-01-21T00:00:00"/>
    <n v="1630.25"/>
    <s v="Female"/>
    <n v="24"/>
    <d v="1969-02-28T00:00:00"/>
    <n v="53.601951150431248"/>
    <s v="Dental Hygienist"/>
    <s v="Health"/>
    <s v="Mass Customer"/>
    <s v="N"/>
    <s v="No"/>
    <n v="9"/>
    <m/>
  </r>
  <r>
    <n v="8215"/>
    <n v="98"/>
    <x v="1342"/>
    <n v="202"/>
    <d v="2017-06-11T00:00:00"/>
    <b v="0"/>
    <s v="Cancelled"/>
    <s v="Trek Bicycles"/>
    <s v="Standard"/>
    <s v="high"/>
    <s v="medium"/>
    <n v="358.39"/>
    <n v="215.03"/>
    <d v="2004-01-16T00:00:00"/>
    <n v="143.35999999999999"/>
    <s v="Female"/>
    <n v="24"/>
    <d v="1969-02-28T00:00:00"/>
    <n v="53.601951150431248"/>
    <s v="Dental Hygienist"/>
    <s v="Health"/>
    <s v="Mass Customer"/>
    <s v="N"/>
    <s v="No"/>
    <n v="9"/>
    <m/>
  </r>
  <r>
    <n v="7801"/>
    <n v="3"/>
    <x v="1342"/>
    <n v="283"/>
    <d v="2017-03-22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24"/>
    <d v="1969-02-28T00:00:00"/>
    <n v="53.601951150431248"/>
    <s v="Dental Hygienist"/>
    <s v="Health"/>
    <s v="Mass Customer"/>
    <s v="N"/>
    <s v="No"/>
    <n v="9"/>
    <m/>
  </r>
  <r>
    <n v="5252"/>
    <n v="15"/>
    <x v="1343"/>
    <n v="41"/>
    <d v="2017-11-19T00:00:00"/>
    <b v="0"/>
    <s v="Approved"/>
    <s v="WeareA2B"/>
    <s v="Standard"/>
    <s v="medium"/>
    <s v="medium"/>
    <n v="1292.8399999999999"/>
    <n v="13.44"/>
    <d v="2009-04-12T00:00:00"/>
    <n v="1279.3999999999999"/>
    <s v="Male"/>
    <n v="75"/>
    <d v="1974-05-21T00:00:00"/>
    <n v="48.374553890474388"/>
    <s v="Web Designer IV"/>
    <s v="Financial Services"/>
    <s v="High Net Worth"/>
    <s v="N"/>
    <s v="Yes"/>
    <n v="18"/>
    <m/>
  </r>
  <r>
    <n v="18463"/>
    <n v="97"/>
    <x v="1343"/>
    <n v="105"/>
    <d v="2017-09-16T00:00:00"/>
    <b v="1"/>
    <s v="Approved"/>
    <s v="OHM Cycles"/>
    <s v="Road"/>
    <s v="medium"/>
    <s v="medium"/>
    <n v="742.54"/>
    <n v="667.4"/>
    <d v="1991-11-07T00:00:00"/>
    <n v="75.139999999999986"/>
    <s v="Male"/>
    <n v="75"/>
    <d v="1974-05-21T00:00:00"/>
    <n v="48.374553890474388"/>
    <s v="Web Designer IV"/>
    <s v="Financial Services"/>
    <s v="High Net Worth"/>
    <s v="N"/>
    <s v="Yes"/>
    <n v="18"/>
    <m/>
  </r>
  <r>
    <n v="18876"/>
    <n v="46"/>
    <x v="1343"/>
    <n v="163"/>
    <d v="2017-07-20T00:00:00"/>
    <b v="0"/>
    <s v="Approved"/>
    <s v="OHM Cycles"/>
    <s v="Standard"/>
    <s v="low"/>
    <s v="medium"/>
    <n v="1793.43"/>
    <n v="248.82"/>
    <d v="2008-03-19T00:00:00"/>
    <n v="1544.6100000000001"/>
    <s v="Male"/>
    <n v="75"/>
    <d v="1974-05-21T00:00:00"/>
    <n v="48.374553890474388"/>
    <s v="Web Designer IV"/>
    <s v="Financial Services"/>
    <s v="High Net Worth"/>
    <s v="N"/>
    <s v="Yes"/>
    <n v="18"/>
    <m/>
  </r>
  <r>
    <n v="13490"/>
    <n v="53"/>
    <x v="1343"/>
    <n v="174"/>
    <d v="2017-07-09T00:00:00"/>
    <b v="1"/>
    <s v="Cancelled"/>
    <s v="Giant Bicycles"/>
    <s v="Standard"/>
    <s v="high"/>
    <s v="medium"/>
    <n v="1274.93"/>
    <n v="764.96"/>
    <d v="2004-08-17T00:00:00"/>
    <n v="509.97"/>
    <s v="Male"/>
    <n v="75"/>
    <d v="1974-05-21T00:00:00"/>
    <n v="48.374553890474388"/>
    <s v="Web Designer IV"/>
    <s v="Financial Services"/>
    <s v="High Net Worth"/>
    <s v="N"/>
    <s v="Yes"/>
    <n v="18"/>
    <m/>
  </r>
  <r>
    <n v="11266"/>
    <n v="0"/>
    <x v="1343"/>
    <n v="254"/>
    <d v="2017-04-20T00:00:00"/>
    <b v="1"/>
    <s v="Approved"/>
    <s v="Solex"/>
    <s v="Standard"/>
    <s v="medium"/>
    <s v="medium"/>
    <n v="478.16"/>
    <n v="298.72000000000003"/>
    <d v="1992-10-02T00:00:00"/>
    <n v="179.44"/>
    <s v="Male"/>
    <n v="75"/>
    <d v="1974-05-21T00:00:00"/>
    <n v="48.374553890474388"/>
    <s v="Web Designer IV"/>
    <s v="Financial Services"/>
    <s v="High Net Worth"/>
    <s v="N"/>
    <s v="Yes"/>
    <n v="18"/>
    <m/>
  </r>
  <r>
    <n v="10145"/>
    <n v="18"/>
    <x v="1344"/>
    <n v="23"/>
    <d v="2017-12-07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6"/>
    <d v="1969-12-31T00:00:00"/>
    <n v="52.763594986047686"/>
    <s v="Research Nurse"/>
    <s v="Health"/>
    <s v="High Net Worth"/>
    <s v="N"/>
    <s v="No"/>
    <n v="16"/>
    <m/>
  </r>
  <r>
    <n v="13753"/>
    <n v="38"/>
    <x v="1344"/>
    <n v="28"/>
    <d v="2017-12-02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6"/>
    <d v="1969-12-31T00:00:00"/>
    <n v="52.763594986047686"/>
    <s v="Research Nurse"/>
    <s v="Health"/>
    <s v="High Net Worth"/>
    <s v="N"/>
    <s v="No"/>
    <n v="16"/>
    <m/>
  </r>
  <r>
    <n v="1159"/>
    <n v="0"/>
    <x v="1344"/>
    <n v="49"/>
    <d v="2017-11-11T00:00:00"/>
    <b v="1"/>
    <s v="Approved"/>
    <s v="Solex"/>
    <s v="Standard"/>
    <s v="medium"/>
    <s v="medium"/>
    <n v="71.489999999999995"/>
    <n v="53.62"/>
    <d v="2012-12-02T00:00:00"/>
    <n v="17.869999999999997"/>
    <s v="Female"/>
    <n v="6"/>
    <d v="1969-12-31T00:00:00"/>
    <n v="52.763594986047686"/>
    <s v="Research Nurse"/>
    <s v="Health"/>
    <s v="High Net Worth"/>
    <s v="N"/>
    <s v="No"/>
    <n v="16"/>
    <m/>
  </r>
  <r>
    <n v="8513"/>
    <n v="64"/>
    <x v="1344"/>
    <n v="142"/>
    <d v="2017-08-10T00:00:00"/>
    <b v="1"/>
    <s v="Approved"/>
    <s v="Giant Bicycles"/>
    <s v="Standard"/>
    <s v="high"/>
    <s v="small"/>
    <n v="1977.36"/>
    <n v="1759.85"/>
    <d v="2011-08-24T00:00:00"/>
    <n v="217.51"/>
    <s v="Female"/>
    <n v="6"/>
    <d v="1969-12-31T00:00:00"/>
    <n v="52.763594986047686"/>
    <s v="Research Nurse"/>
    <s v="Health"/>
    <s v="High Net Worth"/>
    <s v="N"/>
    <s v="No"/>
    <n v="16"/>
    <m/>
  </r>
  <r>
    <n v="3210"/>
    <n v="12"/>
    <x v="1344"/>
    <n v="174"/>
    <d v="2017-07-09T00:00:00"/>
    <b v="0"/>
    <s v="Approved"/>
    <s v="Giant Bicycles"/>
    <s v="Standard"/>
    <s v="medium"/>
    <s v="large"/>
    <n v="1765.3"/>
    <n v="709.48"/>
    <d v="2004-07-25T00:00:00"/>
    <n v="1055.82"/>
    <s v="Female"/>
    <n v="6"/>
    <d v="1969-12-31T00:00:00"/>
    <n v="52.763594986047686"/>
    <s v="Research Nurse"/>
    <s v="Health"/>
    <s v="High Net Worth"/>
    <s v="N"/>
    <s v="No"/>
    <n v="16"/>
    <m/>
  </r>
  <r>
    <n v="15145"/>
    <n v="0"/>
    <x v="1344"/>
    <n v="239"/>
    <d v="2017-05-05T00:00:00"/>
    <b v="1"/>
    <s v="Approved"/>
    <s v="WeareA2B"/>
    <s v="Standard"/>
    <s v="medium"/>
    <s v="medium"/>
    <n v="60.34"/>
    <n v="45.26"/>
    <d v="1993-07-15T00:00:00"/>
    <n v="15.080000000000005"/>
    <s v="Female"/>
    <n v="6"/>
    <d v="1969-12-31T00:00:00"/>
    <n v="52.763594986047686"/>
    <s v="Research Nurse"/>
    <s v="Health"/>
    <s v="High Net Worth"/>
    <s v="N"/>
    <s v="No"/>
    <n v="16"/>
    <m/>
  </r>
  <r>
    <n v="19441"/>
    <n v="14"/>
    <x v="1344"/>
    <n v="239"/>
    <d v="2017-05-05T00:00:00"/>
    <b v="0"/>
    <s v="Approved"/>
    <s v="Solex"/>
    <s v="Standard"/>
    <s v="high"/>
    <s v="large"/>
    <n v="1842.92"/>
    <n v="1105.75"/>
    <d v="1995-10-24T00:00:00"/>
    <n v="737.17000000000007"/>
    <s v="Female"/>
    <n v="6"/>
    <d v="1969-12-31T00:00:00"/>
    <n v="52.763594986047686"/>
    <s v="Research Nurse"/>
    <s v="Health"/>
    <s v="High Net Worth"/>
    <s v="N"/>
    <s v="No"/>
    <n v="16"/>
    <m/>
  </r>
  <r>
    <n v="2383"/>
    <n v="56"/>
    <x v="1344"/>
    <n v="272"/>
    <d v="2017-04-02T00:00:00"/>
    <b v="0"/>
    <s v="Approved"/>
    <s v="Norco Bicycles"/>
    <s v="Mountain"/>
    <s v="low"/>
    <s v="small"/>
    <n v="688.63"/>
    <n v="612.88"/>
    <d v="1993-10-02T00:00:00"/>
    <n v="75.75"/>
    <s v="Female"/>
    <n v="6"/>
    <d v="1969-12-31T00:00:00"/>
    <n v="52.763594986047686"/>
    <s v="Research Nurse"/>
    <s v="Health"/>
    <s v="High Net Worth"/>
    <s v="N"/>
    <s v="No"/>
    <n v="16"/>
    <m/>
  </r>
  <r>
    <n v="9653"/>
    <n v="79"/>
    <x v="1344"/>
    <n v="283"/>
    <d v="2017-03-22T00:00:00"/>
    <b v="1"/>
    <s v="Approved"/>
    <s v="Solex"/>
    <s v="Touring"/>
    <s v="medium"/>
    <s v="large"/>
    <n v="2083.94"/>
    <n v="675.03"/>
    <d v="2013-09-16T00:00:00"/>
    <n v="1408.91"/>
    <s v="Female"/>
    <n v="6"/>
    <d v="1969-12-31T00:00:00"/>
    <n v="52.763594986047686"/>
    <s v="Research Nurse"/>
    <s v="Health"/>
    <s v="High Net Worth"/>
    <s v="N"/>
    <s v="No"/>
    <n v="16"/>
    <m/>
  </r>
  <r>
    <n v="10189"/>
    <n v="0"/>
    <x v="1344"/>
    <n v="284"/>
    <d v="2017-03-21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6"/>
    <d v="1969-12-31T00:00:00"/>
    <n v="52.763594986047686"/>
    <s v="Research Nurse"/>
    <s v="Health"/>
    <s v="High Net Worth"/>
    <s v="N"/>
    <s v="No"/>
    <n v="16"/>
    <m/>
  </r>
  <r>
    <n v="10055"/>
    <n v="76"/>
    <x v="900"/>
    <n v="101"/>
    <d v="2017-09-20T00:00:00"/>
    <b v="0"/>
    <s v="Approved"/>
    <s v="WeareA2B"/>
    <s v="Standard"/>
    <s v="low"/>
    <s v="medium"/>
    <n v="642.30999999999995"/>
    <n v="513.85"/>
    <d v="2004-07-25T00:00:00"/>
    <n v="128.45999999999992"/>
    <s v="Male"/>
    <n v="24"/>
    <d v="1978-06-01T00:00:00"/>
    <n v="44.341677178145616"/>
    <s v="Graphic Designer"/>
    <s v="n/a"/>
    <s v="Affluent Customer"/>
    <s v="N"/>
    <s v="Yes"/>
    <n v="6"/>
    <m/>
  </r>
  <r>
    <n v="4825"/>
    <n v="19"/>
    <x v="900"/>
    <n v="179"/>
    <d v="2017-07-04T00:00:00"/>
    <b v="1"/>
    <s v="Approved"/>
    <s v="OHM Cycles"/>
    <s v="Road"/>
    <s v="high"/>
    <s v="large"/>
    <n v="12.01"/>
    <n v="7.21"/>
    <d v="1993-10-02T00:00:00"/>
    <n v="4.8"/>
    <s v="Male"/>
    <n v="24"/>
    <d v="1978-06-01T00:00:00"/>
    <n v="44.341677178145616"/>
    <s v="Graphic Designer"/>
    <s v="n/a"/>
    <s v="Affluent Customer"/>
    <s v="N"/>
    <s v="Yes"/>
    <n v="6"/>
    <m/>
  </r>
  <r>
    <n v="4363"/>
    <n v="80"/>
    <x v="900"/>
    <n v="225"/>
    <d v="2017-05-19T00:00:00"/>
    <b v="1"/>
    <s v="Approved"/>
    <s v="OHM Cycles"/>
    <s v="Touring"/>
    <s v="low"/>
    <s v="medium"/>
    <n v="1073.07"/>
    <n v="933.84"/>
    <d v="2015-08-10T00:00:00"/>
    <n v="139.2299999999999"/>
    <s v="Male"/>
    <n v="24"/>
    <d v="1978-06-01T00:00:00"/>
    <n v="44.341677178145616"/>
    <s v="Graphic Designer"/>
    <s v="n/a"/>
    <s v="Affluent Customer"/>
    <s v="N"/>
    <s v="Yes"/>
    <n v="6"/>
    <m/>
  </r>
  <r>
    <n v="16851"/>
    <n v="91"/>
    <x v="900"/>
    <n v="318"/>
    <d v="2017-02-15T00:00:00"/>
    <b v="1"/>
    <s v="Approved"/>
    <s v="Solex"/>
    <s v="Standard"/>
    <s v="medium"/>
    <s v="medium"/>
    <n v="100.35"/>
    <n v="75.260000000000005"/>
    <d v="2003-09-10T00:00:00"/>
    <n v="25.089999999999989"/>
    <s v="Male"/>
    <n v="24"/>
    <d v="1978-06-01T00:00:00"/>
    <n v="44.341677178145616"/>
    <s v="Graphic Designer"/>
    <s v="n/a"/>
    <s v="Affluent Customer"/>
    <s v="N"/>
    <s v="Yes"/>
    <n v="6"/>
    <m/>
  </r>
  <r>
    <n v="6170"/>
    <n v="19"/>
    <x v="1345"/>
    <n v="38"/>
    <d v="2017-11-22T00:00:00"/>
    <b v="0"/>
    <s v="Approved"/>
    <s v="OHM Cycles"/>
    <s v="Road"/>
    <s v="high"/>
    <s v="large"/>
    <n v="12.01"/>
    <n v="7.21"/>
    <d v="2010-05-05T00:00:00"/>
    <n v="4.8"/>
    <s v="Male"/>
    <n v="9"/>
    <d v="1978-02-28T00:00:00"/>
    <n v="44.596471698376455"/>
    <n v="0"/>
    <s v="n/a"/>
    <s v="Mass Customer"/>
    <s v="N"/>
    <s v="Yes"/>
    <n v="17"/>
    <m/>
  </r>
  <r>
    <n v="6910"/>
    <n v="18"/>
    <x v="1345"/>
    <n v="78"/>
    <d v="2017-10-13T00:00:00"/>
    <b v="1"/>
    <s v="Approved"/>
    <s v="Solex"/>
    <s v="Standard"/>
    <s v="medium"/>
    <s v="medium"/>
    <n v="575.27"/>
    <n v="431.45"/>
    <d v="2013-03-12T00:00:00"/>
    <n v="143.82"/>
    <s v="Male"/>
    <n v="9"/>
    <d v="1978-02-28T00:00:00"/>
    <n v="44.596471698376455"/>
    <n v="0"/>
    <s v="n/a"/>
    <s v="Mass Customer"/>
    <s v="N"/>
    <s v="Yes"/>
    <n v="17"/>
    <m/>
  </r>
  <r>
    <n v="13129"/>
    <n v="2"/>
    <x v="1345"/>
    <n v="165"/>
    <d v="2017-07-18T00:00:00"/>
    <b v="0"/>
    <s v="Approved"/>
    <s v="Solex"/>
    <s v="Standard"/>
    <s v="medium"/>
    <s v="medium"/>
    <n v="71.489999999999995"/>
    <n v="53.62"/>
    <d v="2005-08-09T00:00:00"/>
    <n v="17.869999999999997"/>
    <s v="Male"/>
    <n v="9"/>
    <d v="1978-02-28T00:00:00"/>
    <n v="44.596471698376455"/>
    <n v="0"/>
    <s v="n/a"/>
    <s v="Mass Customer"/>
    <s v="N"/>
    <s v="Yes"/>
    <n v="17"/>
    <m/>
  </r>
  <r>
    <n v="4319"/>
    <n v="6"/>
    <x v="1345"/>
    <n v="226"/>
    <d v="2017-05-18T00:00:00"/>
    <b v="1"/>
    <s v="Approved"/>
    <s v="OHM Cycles"/>
    <s v="Standard"/>
    <s v="high"/>
    <s v="medium"/>
    <n v="227.88"/>
    <n v="136.72999999999999"/>
    <d v="2003-08-05T00:00:00"/>
    <n v="91.15"/>
    <s v="Male"/>
    <n v="9"/>
    <d v="1978-02-28T00:00:00"/>
    <n v="44.596471698376455"/>
    <n v="0"/>
    <s v="n/a"/>
    <s v="Mass Customer"/>
    <s v="N"/>
    <s v="Yes"/>
    <n v="17"/>
    <m/>
  </r>
  <r>
    <n v="5474"/>
    <n v="71"/>
    <x v="1345"/>
    <n v="243"/>
    <d v="2017-05-01T00:00:00"/>
    <b v="0"/>
    <s v="Approved"/>
    <s v="Solex"/>
    <s v="Standard"/>
    <s v="high"/>
    <s v="large"/>
    <n v="1842.92"/>
    <n v="1105.75"/>
    <d v="2016-12-06T00:00:00"/>
    <n v="737.17000000000007"/>
    <s v="Male"/>
    <n v="9"/>
    <d v="1978-02-28T00:00:00"/>
    <n v="44.596471698376455"/>
    <n v="0"/>
    <s v="n/a"/>
    <s v="Mass Customer"/>
    <s v="N"/>
    <s v="Yes"/>
    <n v="17"/>
    <m/>
  </r>
  <r>
    <n v="2142"/>
    <n v="25"/>
    <x v="1345"/>
    <n v="302"/>
    <d v="2017-03-03T00:00:00"/>
    <b v="0"/>
    <s v="Approved"/>
    <s v="Giant Bicycles"/>
    <s v="Road"/>
    <s v="medium"/>
    <s v="medium"/>
    <n v="1538.99"/>
    <n v="829.65"/>
    <d v="2002-03-22T00:00:00"/>
    <n v="709.34"/>
    <s v="Male"/>
    <n v="9"/>
    <d v="1978-02-28T00:00:00"/>
    <n v="44.596471698376455"/>
    <n v="0"/>
    <s v="n/a"/>
    <s v="Mass Customer"/>
    <s v="N"/>
    <s v="Yes"/>
    <n v="17"/>
    <m/>
  </r>
  <r>
    <n v="3256"/>
    <n v="6"/>
    <x v="1345"/>
    <n v="362"/>
    <d v="2017-01-02T00:00:00"/>
    <b v="1"/>
    <s v="Approved"/>
    <s v="OHM Cycles"/>
    <s v="Standard"/>
    <s v="high"/>
    <s v="medium"/>
    <n v="227.88"/>
    <n v="136.72999999999999"/>
    <d v="2014-03-03T00:00:00"/>
    <n v="91.15"/>
    <s v="Male"/>
    <n v="9"/>
    <d v="1978-02-28T00:00:00"/>
    <n v="44.596471698376455"/>
    <n v="0"/>
    <s v="n/a"/>
    <s v="Mass Customer"/>
    <s v="N"/>
    <s v="Yes"/>
    <n v="17"/>
    <m/>
  </r>
  <r>
    <n v="3175"/>
    <n v="3"/>
    <x v="1346"/>
    <n v="5"/>
    <d v="2017-12-25T00:00:00"/>
    <b v="0"/>
    <s v="Approved"/>
    <s v="Trek Bicycles"/>
    <s v="Standard"/>
    <s v="medium"/>
    <s v="large"/>
    <n v="2091.4699999999998"/>
    <n v="388.92"/>
    <d v="2005-08-09T00:00:00"/>
    <n v="1702.5499999999997"/>
    <s v="Female"/>
    <n v="64"/>
    <d v="1965-05-13T00:00:00"/>
    <n v="57.40195115074836"/>
    <s v="Sales Associate"/>
    <s v="Manufacturing"/>
    <s v="Mass Customer"/>
    <s v="N"/>
    <s v="Yes"/>
    <n v="19"/>
    <m/>
  </r>
  <r>
    <n v="12949"/>
    <n v="84"/>
    <x v="1346"/>
    <n v="19"/>
    <d v="2017-12-11T00:00:00"/>
    <b v="1"/>
    <s v="Approved"/>
    <s v="Trek Bicycles"/>
    <s v="Road"/>
    <s v="medium"/>
    <s v="medium"/>
    <n v="290.62"/>
    <n v="215.14"/>
    <d v="1999-07-26T00:00:00"/>
    <n v="75.480000000000018"/>
    <s v="Female"/>
    <n v="64"/>
    <d v="1965-05-13T00:00:00"/>
    <n v="57.40195115074836"/>
    <s v="Sales Associate"/>
    <s v="Manufacturing"/>
    <s v="Mass Customer"/>
    <s v="N"/>
    <s v="Yes"/>
    <n v="19"/>
    <m/>
  </r>
  <r>
    <n v="2799"/>
    <n v="74"/>
    <x v="1346"/>
    <n v="73"/>
    <d v="2017-10-18T00:00:00"/>
    <b v="1"/>
    <s v="Approved"/>
    <s v="WeareA2B"/>
    <s v="Standard"/>
    <s v="medium"/>
    <s v="medium"/>
    <n v="1228.07"/>
    <n v="400.91"/>
    <d v="2006-05-22T00:00:00"/>
    <n v="827.15999999999985"/>
    <s v="Female"/>
    <n v="64"/>
    <d v="1965-05-13T00:00:00"/>
    <n v="57.40195115074836"/>
    <s v="Sales Associate"/>
    <s v="Manufacturing"/>
    <s v="Mass Customer"/>
    <s v="N"/>
    <s v="Yes"/>
    <n v="19"/>
    <m/>
  </r>
  <r>
    <n v="12191"/>
    <n v="17"/>
    <x v="1346"/>
    <n v="306"/>
    <d v="2017-02-27T00:00:00"/>
    <b v="0"/>
    <s v="Approved"/>
    <s v="Solex"/>
    <s v="Standard"/>
    <s v="high"/>
    <s v="medium"/>
    <n v="1024.6600000000001"/>
    <n v="614.79999999999995"/>
    <d v="1993-10-02T00:00:00"/>
    <n v="409.86000000000013"/>
    <s v="Female"/>
    <n v="64"/>
    <d v="1965-05-13T00:00:00"/>
    <n v="57.40195115074836"/>
    <s v="Sales Associate"/>
    <s v="Manufacturing"/>
    <s v="Mass Customer"/>
    <s v="N"/>
    <s v="Yes"/>
    <n v="19"/>
    <m/>
  </r>
  <r>
    <n v="10436"/>
    <n v="49"/>
    <x v="1347"/>
    <n v="75"/>
    <d v="2017-10-16T00:00:00"/>
    <b v="1"/>
    <s v="Approved"/>
    <s v="Trek Bicycles"/>
    <s v="Road"/>
    <s v="medium"/>
    <s v="medium"/>
    <n v="533.51"/>
    <n v="400.13"/>
    <d v="1997-02-09T00:00:00"/>
    <n v="133.38"/>
    <s v="Female"/>
    <n v="23"/>
    <d v="1986-03-22T00:00:00"/>
    <n v="36.530718273718918"/>
    <s v="Pharmacist"/>
    <s v="Health"/>
    <s v="Affluent Customer"/>
    <s v="N"/>
    <s v="Yes"/>
    <n v="11"/>
    <m/>
  </r>
  <r>
    <n v="1609"/>
    <n v="87"/>
    <x v="1347"/>
    <n v="103"/>
    <d v="2017-09-18T00:00:00"/>
    <b v="0"/>
    <s v="Approved"/>
    <s v="Giant Bicycles"/>
    <s v="Standard"/>
    <s v="high"/>
    <s v="medium"/>
    <n v="1179"/>
    <n v="707.4"/>
    <d v="1993-04-20T00:00:00"/>
    <n v="471.6"/>
    <s v="Female"/>
    <n v="23"/>
    <d v="1986-03-22T00:00:00"/>
    <n v="36.530718273718918"/>
    <s v="Pharmacist"/>
    <s v="Health"/>
    <s v="Affluent Customer"/>
    <s v="N"/>
    <s v="Yes"/>
    <n v="11"/>
    <m/>
  </r>
  <r>
    <n v="11809"/>
    <n v="22"/>
    <x v="1347"/>
    <n v="128"/>
    <d v="2017-08-24T00:00:00"/>
    <b v="0"/>
    <s v="Approved"/>
    <s v="WeareA2B"/>
    <s v="Standard"/>
    <s v="medium"/>
    <s v="medium"/>
    <n v="60.34"/>
    <n v="45.26"/>
    <d v="1991-11-10T00:00:00"/>
    <n v="15.080000000000005"/>
    <s v="Female"/>
    <n v="23"/>
    <d v="1986-03-22T00:00:00"/>
    <n v="36.530718273718918"/>
    <s v="Pharmacist"/>
    <s v="Health"/>
    <s v="Affluent Customer"/>
    <s v="N"/>
    <s v="Yes"/>
    <n v="11"/>
    <m/>
  </r>
  <r>
    <n v="10020"/>
    <n v="77"/>
    <x v="1347"/>
    <n v="219"/>
    <d v="2017-05-25T00:00:00"/>
    <b v="0"/>
    <s v="Approved"/>
    <s v="Norco Bicycles"/>
    <s v="Road"/>
    <s v="medium"/>
    <s v="large"/>
    <n v="1240.31"/>
    <n v="795.1"/>
    <d v="1997-01-25T00:00:00"/>
    <n v="445.20999999999992"/>
    <s v="Female"/>
    <n v="23"/>
    <d v="1986-03-22T00:00:00"/>
    <n v="36.530718273718918"/>
    <s v="Pharmacist"/>
    <s v="Health"/>
    <s v="Affluent Customer"/>
    <s v="N"/>
    <s v="Yes"/>
    <n v="11"/>
    <m/>
  </r>
  <r>
    <n v="17071"/>
    <n v="14"/>
    <x v="1347"/>
    <n v="282"/>
    <d v="2017-03-23T00:00:00"/>
    <b v="1"/>
    <s v="Approved"/>
    <s v="Trek Bicycles"/>
    <s v="Standard"/>
    <s v="medium"/>
    <s v="small"/>
    <n v="1386.84"/>
    <n v="1234.29"/>
    <d v="1994-09-09T00:00:00"/>
    <n v="152.54999999999995"/>
    <s v="Female"/>
    <n v="23"/>
    <d v="1986-03-22T00:00:00"/>
    <n v="36.530718273718918"/>
    <s v="Pharmacist"/>
    <s v="Health"/>
    <s v="Affluent Customer"/>
    <s v="N"/>
    <s v="Yes"/>
    <n v="11"/>
    <m/>
  </r>
  <r>
    <n v="16743"/>
    <n v="47"/>
    <x v="1347"/>
    <n v="302"/>
    <d v="2017-03-03T00:00:00"/>
    <b v="0"/>
    <s v="Approved"/>
    <s v="Trek Bicycles"/>
    <s v="Road"/>
    <s v="low"/>
    <s v="small"/>
    <n v="1720.7"/>
    <n v="1531.42"/>
    <d v="2012-04-10T00:00:00"/>
    <n v="189.27999999999997"/>
    <s v="Female"/>
    <n v="23"/>
    <d v="1986-03-22T00:00:00"/>
    <n v="36.530718273718918"/>
    <s v="Pharmacist"/>
    <s v="Health"/>
    <s v="Affluent Customer"/>
    <s v="N"/>
    <s v="Yes"/>
    <n v="11"/>
    <m/>
  </r>
  <r>
    <n v="9724"/>
    <n v="36"/>
    <x v="1347"/>
    <n v="319"/>
    <d v="2017-02-14T00:00:00"/>
    <b v="1"/>
    <s v="Approved"/>
    <s v="Solex"/>
    <s v="Standard"/>
    <s v="low"/>
    <s v="medium"/>
    <n v="945.04"/>
    <n v="507.58"/>
    <d v="2006-02-02T00:00:00"/>
    <n v="437.46"/>
    <s v="Female"/>
    <n v="23"/>
    <d v="1986-03-22T00:00:00"/>
    <n v="36.530718273718918"/>
    <s v="Pharmacist"/>
    <s v="Health"/>
    <s v="Affluent Customer"/>
    <s v="N"/>
    <s v="Yes"/>
    <n v="11"/>
    <m/>
  </r>
  <r>
    <n v="11353"/>
    <n v="93"/>
    <x v="1348"/>
    <n v="17"/>
    <d v="2017-12-13T00:00:00"/>
    <b v="1"/>
    <s v="Approved"/>
    <s v="OHM Cycles"/>
    <s v="Standard"/>
    <s v="high"/>
    <s v="medium"/>
    <n v="1458.17"/>
    <n v="874.9"/>
    <d v="1999-12-04T00:00:00"/>
    <n v="583.2700000000001"/>
    <s v="Male"/>
    <n v="36"/>
    <d v="1973-02-04T00:00:00"/>
    <n v="49.664964849378492"/>
    <s v="Human Resources Assistant III"/>
    <s v="Property"/>
    <s v="High Net Worth"/>
    <s v="N"/>
    <s v="Yes"/>
    <n v="18"/>
    <m/>
  </r>
  <r>
    <n v="6357"/>
    <n v="81"/>
    <x v="1348"/>
    <n v="50"/>
    <d v="2017-11-10T00:00:00"/>
    <b v="1"/>
    <s v="Approved"/>
    <s v="Solex"/>
    <s v="Standard"/>
    <s v="medium"/>
    <s v="medium"/>
    <n v="1151.96"/>
    <n v="649.49"/>
    <d v="1993-04-12T00:00:00"/>
    <n v="502.47"/>
    <s v="Male"/>
    <n v="36"/>
    <d v="1973-02-04T00:00:00"/>
    <n v="49.664964849378492"/>
    <s v="Human Resources Assistant III"/>
    <s v="Property"/>
    <s v="High Net Worth"/>
    <s v="N"/>
    <s v="Yes"/>
    <n v="18"/>
    <m/>
  </r>
  <r>
    <n v="5047"/>
    <n v="40"/>
    <x v="1349"/>
    <n v="70"/>
    <d v="2017-10-21T00:00:00"/>
    <b v="1"/>
    <s v="Cancelled"/>
    <s v="OHM Cycles"/>
    <s v="Standard"/>
    <s v="high"/>
    <s v="medium"/>
    <n v="1458.17"/>
    <n v="874.9"/>
    <d v="2006-02-02T00:00:00"/>
    <n v="583.2700000000001"/>
    <s v="Male"/>
    <n v="73"/>
    <d v="1953-08-09T00:00:00"/>
    <n v="69.169074438102484"/>
    <s v="Research Assistant II"/>
    <s v="Retail"/>
    <s v="Mass Customer"/>
    <s v="N"/>
    <s v="No"/>
    <n v="8"/>
    <m/>
  </r>
  <r>
    <n v="14841"/>
    <n v="16"/>
    <x v="1349"/>
    <n v="199"/>
    <d v="2017-06-14T00:00:00"/>
    <b v="0"/>
    <s v="Approved"/>
    <s v="Norco Bicycles"/>
    <s v="Standard"/>
    <s v="high"/>
    <s v="small"/>
    <n v="1661.92"/>
    <n v="1479.11"/>
    <d v="1994-09-09T00:00:00"/>
    <n v="182.81000000000017"/>
    <s v="Male"/>
    <n v="73"/>
    <d v="1953-08-09T00:00:00"/>
    <n v="69.169074438102484"/>
    <s v="Research Assistant II"/>
    <s v="Retail"/>
    <s v="Mass Customer"/>
    <s v="N"/>
    <s v="No"/>
    <n v="8"/>
    <m/>
  </r>
  <r>
    <n v="12261"/>
    <n v="11"/>
    <x v="1349"/>
    <n v="253"/>
    <d v="2017-04-21T00:00:00"/>
    <b v="1"/>
    <s v="Approved"/>
    <s v="Giant Bicycles"/>
    <s v="Standard"/>
    <s v="high"/>
    <s v="medium"/>
    <n v="1274.93"/>
    <n v="764.96"/>
    <d v="2007-08-04T00:00:00"/>
    <n v="509.97"/>
    <s v="Male"/>
    <n v="73"/>
    <d v="1953-08-09T00:00:00"/>
    <n v="69.169074438102484"/>
    <s v="Research Assistant II"/>
    <s v="Retail"/>
    <s v="Mass Customer"/>
    <s v="N"/>
    <s v="No"/>
    <n v="8"/>
    <m/>
  </r>
  <r>
    <n v="12646"/>
    <n v="14"/>
    <x v="1349"/>
    <n v="266"/>
    <d v="2017-04-08T00:00:00"/>
    <b v="1"/>
    <s v="Approved"/>
    <s v="Trek Bicycles"/>
    <s v="Standard"/>
    <s v="medium"/>
    <s v="small"/>
    <n v="1386.84"/>
    <n v="1234.29"/>
    <d v="2003-08-05T00:00:00"/>
    <n v="152.54999999999995"/>
    <s v="Male"/>
    <n v="73"/>
    <d v="1953-08-09T00:00:00"/>
    <n v="69.169074438102484"/>
    <s v="Research Assistant II"/>
    <s v="Retail"/>
    <s v="Mass Customer"/>
    <s v="N"/>
    <s v="No"/>
    <n v="8"/>
    <m/>
  </r>
  <r>
    <n v="19850"/>
    <n v="44"/>
    <x v="1349"/>
    <n v="303"/>
    <d v="2017-03-02T00:00:00"/>
    <b v="0"/>
    <s v="Approved"/>
    <s v="WeareA2B"/>
    <s v="Standard"/>
    <s v="medium"/>
    <s v="medium"/>
    <n v="1769.64"/>
    <n v="108.76"/>
    <d v="2011-05-09T00:00:00"/>
    <n v="1660.88"/>
    <s v="Male"/>
    <n v="73"/>
    <d v="1953-08-09T00:00:00"/>
    <n v="69.169074438102484"/>
    <s v="Research Assistant II"/>
    <s v="Retail"/>
    <s v="Mass Customer"/>
    <s v="N"/>
    <s v="No"/>
    <n v="8"/>
    <m/>
  </r>
  <r>
    <n v="13"/>
    <n v="35"/>
    <x v="1349"/>
    <n v="307"/>
    <d v="2017-02-26T00:00:00"/>
    <b v="1"/>
    <s v="Approved"/>
    <s v="Trek Bicycles"/>
    <s v="Standard"/>
    <s v="low"/>
    <s v="medium"/>
    <n v="1057.51"/>
    <n v="154.4"/>
    <d v="1994-07-12T00:00:00"/>
    <n v="903.11"/>
    <s v="Male"/>
    <n v="73"/>
    <d v="1953-08-09T00:00:00"/>
    <n v="69.169074438102484"/>
    <s v="Research Assistant II"/>
    <s v="Retail"/>
    <s v="Mass Customer"/>
    <s v="N"/>
    <s v="No"/>
    <n v="8"/>
    <m/>
  </r>
  <r>
    <n v="11800"/>
    <n v="98"/>
    <x v="1349"/>
    <n v="318"/>
    <d v="2017-02-15T00:00:00"/>
    <b v="0"/>
    <s v="Approved"/>
    <s v="Trek Bicycles"/>
    <s v="Standard"/>
    <s v="high"/>
    <s v="medium"/>
    <n v="358.39"/>
    <n v="215.03"/>
    <d v="2004-01-16T00:00:00"/>
    <n v="143.35999999999999"/>
    <s v="Male"/>
    <n v="73"/>
    <d v="1953-08-09T00:00:00"/>
    <n v="69.169074438102484"/>
    <s v="Research Assistant II"/>
    <s v="Retail"/>
    <s v="Mass Customer"/>
    <s v="N"/>
    <s v="No"/>
    <n v="8"/>
    <m/>
  </r>
  <r>
    <n v="19002"/>
    <n v="25"/>
    <x v="1349"/>
    <n v="325"/>
    <d v="2017-02-08T00:00:00"/>
    <b v="0"/>
    <s v="Approved"/>
    <s v="Giant Bicycles"/>
    <s v="Road"/>
    <s v="medium"/>
    <s v="medium"/>
    <n v="1538.99"/>
    <n v="829.65"/>
    <d v="2016-02-04T00:00:00"/>
    <n v="709.34"/>
    <s v="Male"/>
    <n v="73"/>
    <d v="1953-08-09T00:00:00"/>
    <n v="69.169074438102484"/>
    <s v="Research Assistant II"/>
    <s v="Retail"/>
    <s v="Mass Customer"/>
    <s v="N"/>
    <s v="No"/>
    <n v="8"/>
    <m/>
  </r>
  <r>
    <n v="5804"/>
    <n v="67"/>
    <x v="1349"/>
    <n v="340"/>
    <d v="2017-01-24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73"/>
    <d v="1953-08-09T00:00:00"/>
    <n v="69.169074438102484"/>
    <s v="Research Assistant II"/>
    <s v="Retail"/>
    <s v="Mass Customer"/>
    <s v="N"/>
    <s v="No"/>
    <n v="8"/>
    <m/>
  </r>
  <r>
    <n v="8468"/>
    <n v="5"/>
    <x v="1349"/>
    <n v="346"/>
    <d v="2017-01-18T00:00:00"/>
    <b v="1"/>
    <s v="Approved"/>
    <s v="Trek Bicycles"/>
    <s v="Mountain"/>
    <s v="low"/>
    <s v="medium"/>
    <n v="574.64"/>
    <n v="459.71"/>
    <d v="2011-08-29T00:00:00"/>
    <n v="114.93"/>
    <s v="Male"/>
    <n v="73"/>
    <d v="1953-08-09T00:00:00"/>
    <n v="69.169074438102484"/>
    <s v="Research Assistant II"/>
    <s v="Retail"/>
    <s v="Mass Customer"/>
    <s v="N"/>
    <s v="No"/>
    <n v="8"/>
    <m/>
  </r>
  <r>
    <n v="13871"/>
    <n v="55"/>
    <x v="1350"/>
    <n v="19"/>
    <d v="2017-12-11T00:00:00"/>
    <b v="1"/>
    <s v="Approved"/>
    <s v="Trek Bicycles"/>
    <s v="Road"/>
    <s v="medium"/>
    <s v="large"/>
    <n v="1894.19"/>
    <n v="598.76"/>
    <d v="2011-08-24T00:00:00"/>
    <n v="1295.43"/>
    <s v="U"/>
    <n v="80"/>
    <d v="1899-12-30T00:00:00"/>
    <n v="122.81291005485795"/>
    <s v="Financial Analyst"/>
    <s v="Financial Services"/>
    <s v="Mass Customer"/>
    <s v="N"/>
    <s v="Yes"/>
    <n v="0"/>
    <m/>
  </r>
  <r>
    <n v="13872"/>
    <n v="61"/>
    <x v="1350"/>
    <n v="20"/>
    <d v="2017-12-10T00:00:00"/>
    <b v="0"/>
    <s v="Approved"/>
    <s v="OHM Cycles"/>
    <s v="Standard"/>
    <s v="low"/>
    <s v="medium"/>
    <n v="71.16"/>
    <n v="56.93"/>
    <d v="2012-05-18T00:00:00"/>
    <n v="14.229999999999997"/>
    <s v="U"/>
    <n v="80"/>
    <d v="1899-12-30T00:00:00"/>
    <n v="122.81291005485795"/>
    <s v="Financial Analyst"/>
    <s v="Financial Services"/>
    <s v="Mass Customer"/>
    <s v="N"/>
    <s v="Yes"/>
    <n v="0"/>
    <m/>
  </r>
  <r>
    <n v="1445"/>
    <n v="32"/>
    <x v="1350"/>
    <n v="46"/>
    <d v="2017-11-14T00:00:00"/>
    <b v="0"/>
    <s v="Approved"/>
    <s v="Giant Bicycles"/>
    <s v="Standard"/>
    <s v="medium"/>
    <s v="medium"/>
    <n v="642.70000000000005"/>
    <n v="211.37"/>
    <d v="2002-03-22T00:00:00"/>
    <n v="431.33000000000004"/>
    <s v="U"/>
    <n v="80"/>
    <d v="1899-12-30T00:00:00"/>
    <n v="122.81291005485795"/>
    <s v="Financial Analyst"/>
    <s v="Financial Services"/>
    <s v="Mass Customer"/>
    <s v="N"/>
    <s v="Yes"/>
    <n v="0"/>
    <m/>
  </r>
  <r>
    <n v="9709"/>
    <n v="14"/>
    <x v="1350"/>
    <n v="85"/>
    <d v="2017-10-06T00:00:00"/>
    <b v="0"/>
    <s v="Approved"/>
    <s v="Trek Bicycles"/>
    <s v="Standard"/>
    <s v="medium"/>
    <s v="small"/>
    <n v="1386.84"/>
    <n v="1234.29"/>
    <d v="2013-03-12T00:00:00"/>
    <n v="152.54999999999995"/>
    <s v="U"/>
    <n v="80"/>
    <d v="1899-12-30T00:00:00"/>
    <n v="122.81291005485795"/>
    <s v="Financial Analyst"/>
    <s v="Financial Services"/>
    <s v="Mass Customer"/>
    <s v="N"/>
    <s v="Yes"/>
    <n v="0"/>
    <m/>
  </r>
  <r>
    <n v="8060"/>
    <n v="9"/>
    <x v="1350"/>
    <n v="258"/>
    <d v="2017-04-16T00:00:00"/>
    <b v="1"/>
    <s v="Approved"/>
    <s v="OHM Cycles"/>
    <s v="Road"/>
    <s v="medium"/>
    <s v="medium"/>
    <n v="742.54"/>
    <n v="667.4"/>
    <d v="2004-08-17T00:00:00"/>
    <n v="75.139999999999986"/>
    <s v="U"/>
    <n v="80"/>
    <d v="1899-12-30T00:00:00"/>
    <n v="122.81291005485795"/>
    <s v="Financial Analyst"/>
    <s v="Financial Services"/>
    <s v="Mass Customer"/>
    <s v="N"/>
    <s v="Yes"/>
    <n v="0"/>
    <m/>
  </r>
  <r>
    <n v="16099"/>
    <n v="66"/>
    <x v="1351"/>
    <n v="71"/>
    <d v="2017-10-20T00:00:00"/>
    <b v="1"/>
    <s v="Approved"/>
    <s v="Giant Bicycles"/>
    <s v="Road"/>
    <s v="low"/>
    <s v="small"/>
    <n v="590.26"/>
    <n v="525.33000000000004"/>
    <d v="2010-11-05T00:00:00"/>
    <n v="64.92999999999995"/>
    <s v="Male"/>
    <n v="34"/>
    <d v="1994-05-31T00:00:00"/>
    <n v="28.333457999746315"/>
    <s v="Product Engineer"/>
    <s v="Manufacturing"/>
    <s v="Affluent Customer"/>
    <s v="N"/>
    <s v="No"/>
    <n v="1"/>
    <m/>
  </r>
  <r>
    <n v="18634"/>
    <n v="17"/>
    <x v="1351"/>
    <n v="114"/>
    <d v="2017-09-07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34"/>
    <d v="1994-05-31T00:00:00"/>
    <n v="28.333457999746315"/>
    <s v="Product Engineer"/>
    <s v="Manufacturing"/>
    <s v="Affluent Customer"/>
    <s v="N"/>
    <s v="No"/>
    <n v="1"/>
    <m/>
  </r>
  <r>
    <n v="19920"/>
    <n v="36"/>
    <x v="1351"/>
    <n v="115"/>
    <d v="2017-09-06T00:00:00"/>
    <b v="0"/>
    <s v="Approved"/>
    <s v="Solex"/>
    <s v="Standard"/>
    <s v="low"/>
    <s v="medium"/>
    <n v="945.04"/>
    <n v="507.58"/>
    <d v="1995-12-19T00:00:00"/>
    <n v="437.46"/>
    <s v="Male"/>
    <n v="34"/>
    <d v="1994-05-31T00:00:00"/>
    <n v="28.333457999746315"/>
    <s v="Product Engineer"/>
    <s v="Manufacturing"/>
    <s v="Affluent Customer"/>
    <s v="N"/>
    <s v="No"/>
    <n v="1"/>
    <m/>
  </r>
  <r>
    <n v="4644"/>
    <n v="34"/>
    <x v="1351"/>
    <n v="189"/>
    <d v="2017-06-24T00:00:00"/>
    <b v="0"/>
    <s v="Approved"/>
    <s v="Norco Bicycles"/>
    <s v="Road"/>
    <s v="high"/>
    <s v="large"/>
    <n v="774.53"/>
    <n v="464.72"/>
    <d v="2003-03-18T00:00:00"/>
    <n v="309.80999999999995"/>
    <s v="Male"/>
    <n v="34"/>
    <d v="1994-05-31T00:00:00"/>
    <n v="28.333457999746315"/>
    <s v="Product Engineer"/>
    <s v="Manufacturing"/>
    <s v="Affluent Customer"/>
    <s v="N"/>
    <s v="No"/>
    <n v="1"/>
    <m/>
  </r>
  <r>
    <n v="18222"/>
    <n v="81"/>
    <x v="1351"/>
    <n v="193"/>
    <d v="2017-06-20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34"/>
    <d v="1994-05-31T00:00:00"/>
    <n v="28.333457999746315"/>
    <s v="Product Engineer"/>
    <s v="Manufacturing"/>
    <s v="Affluent Customer"/>
    <s v="N"/>
    <s v="No"/>
    <n v="1"/>
    <m/>
  </r>
  <r>
    <n v="17407"/>
    <n v="61"/>
    <x v="1351"/>
    <n v="272"/>
    <d v="2017-04-02T00:00:00"/>
    <b v="1"/>
    <s v="Approved"/>
    <s v="OHM Cycles"/>
    <s v="Standard"/>
    <s v="low"/>
    <s v="medium"/>
    <n v="71.16"/>
    <n v="56.93"/>
    <d v="2015-06-17T00:00:00"/>
    <n v="14.229999999999997"/>
    <s v="Male"/>
    <n v="34"/>
    <d v="1994-05-31T00:00:00"/>
    <n v="28.333457999746315"/>
    <s v="Product Engineer"/>
    <s v="Manufacturing"/>
    <s v="Affluent Customer"/>
    <s v="N"/>
    <s v="No"/>
    <n v="1"/>
    <m/>
  </r>
  <r>
    <n v="15018"/>
    <n v="55"/>
    <x v="1351"/>
    <n v="331"/>
    <d v="2017-02-02T00:00:00"/>
    <b v="1"/>
    <s v="Approved"/>
    <s v="Trek Bicycles"/>
    <s v="Road"/>
    <s v="medium"/>
    <s v="large"/>
    <n v="1894.19"/>
    <n v="598.76"/>
    <d v="2003-07-21T00:00:00"/>
    <n v="1295.43"/>
    <s v="Male"/>
    <n v="34"/>
    <d v="1994-05-31T00:00:00"/>
    <n v="28.333457999746315"/>
    <s v="Product Engineer"/>
    <s v="Manufacturing"/>
    <s v="Affluent Customer"/>
    <s v="N"/>
    <s v="No"/>
    <n v="1"/>
    <m/>
  </r>
  <r>
    <n v="4356"/>
    <n v="95"/>
    <x v="1352"/>
    <n v="114"/>
    <d v="2017-09-07T00:00:00"/>
    <b v="0"/>
    <s v="Approved"/>
    <s v="OHM Cycles"/>
    <s v="Touring"/>
    <s v="low"/>
    <s v="medium"/>
    <n v="1073.07"/>
    <n v="933.84"/>
    <d v="1997-01-25T00:00:00"/>
    <n v="139.2299999999999"/>
    <s v="Male"/>
    <n v="94"/>
    <d v="1993-08-10T00:00:00"/>
    <n v="29.138937452118221"/>
    <n v="0"/>
    <s v="n/a"/>
    <s v="High Net Worth"/>
    <s v="N"/>
    <s v="No"/>
    <n v="6"/>
    <m/>
  </r>
  <r>
    <n v="17098"/>
    <n v="92"/>
    <x v="1352"/>
    <n v="115"/>
    <d v="2017-09-06T00:00:00"/>
    <b v="1"/>
    <s v="Approved"/>
    <s v="WeareA2B"/>
    <s v="Touring"/>
    <s v="medium"/>
    <s v="large"/>
    <n v="1890.39"/>
    <n v="260.14"/>
    <d v="1991-01-21T00:00:00"/>
    <n v="1630.25"/>
    <s v="Male"/>
    <n v="94"/>
    <d v="1993-08-10T00:00:00"/>
    <n v="29.138937452118221"/>
    <n v="0"/>
    <s v="n/a"/>
    <s v="High Net Worth"/>
    <s v="N"/>
    <s v="No"/>
    <n v="6"/>
    <m/>
  </r>
  <r>
    <n v="17351"/>
    <n v="82"/>
    <x v="1353"/>
    <n v="90"/>
    <d v="2017-10-01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15"/>
    <d v="1960-10-05T00:00:00"/>
    <n v="62.007430602486039"/>
    <s v="Geologist I"/>
    <s v="Entertainment"/>
    <s v="Affluent Customer"/>
    <s v="N"/>
    <s v="No"/>
    <n v="11"/>
    <m/>
  </r>
  <r>
    <n v="12217"/>
    <n v="92"/>
    <x v="1353"/>
    <n v="184"/>
    <d v="2017-06-29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15"/>
    <d v="1960-10-05T00:00:00"/>
    <n v="62.007430602486039"/>
    <s v="Geologist I"/>
    <s v="Entertainment"/>
    <s v="Affluent Customer"/>
    <s v="N"/>
    <s v="No"/>
    <n v="11"/>
    <m/>
  </r>
  <r>
    <n v="12641"/>
    <n v="94"/>
    <x v="1353"/>
    <n v="195"/>
    <d v="2017-06-18T00:00:00"/>
    <b v="0"/>
    <s v="Approved"/>
    <s v="Giant Bicycles"/>
    <s v="Standard"/>
    <s v="medium"/>
    <s v="large"/>
    <n v="1635.3"/>
    <n v="993.66"/>
    <d v="2013-06-09T00:00:00"/>
    <n v="641.64"/>
    <s v="Female"/>
    <n v="15"/>
    <d v="1960-10-05T00:00:00"/>
    <n v="62.007430602486039"/>
    <s v="Geologist I"/>
    <s v="Entertainment"/>
    <s v="Affluent Customer"/>
    <s v="N"/>
    <s v="No"/>
    <n v="11"/>
    <m/>
  </r>
  <r>
    <n v="4933"/>
    <n v="68"/>
    <x v="1353"/>
    <n v="261"/>
    <d v="2017-04-13T00:00:00"/>
    <b v="1"/>
    <s v="Approved"/>
    <s v="OHM Cycles"/>
    <s v="Standard"/>
    <s v="medium"/>
    <s v="medium"/>
    <n v="1636.9"/>
    <n v="44.71"/>
    <d v="2010-08-20T00:00:00"/>
    <n v="1592.19"/>
    <s v="Female"/>
    <n v="15"/>
    <d v="1960-10-05T00:00:00"/>
    <n v="62.007430602486039"/>
    <s v="Geologist I"/>
    <s v="Entertainment"/>
    <s v="Affluent Customer"/>
    <s v="N"/>
    <s v="No"/>
    <n v="11"/>
    <m/>
  </r>
  <r>
    <n v="15462"/>
    <n v="16"/>
    <x v="1354"/>
    <n v="67"/>
    <d v="2017-10-24T00:00:00"/>
    <b v="0"/>
    <s v="Approved"/>
    <s v="Norco Bicycles"/>
    <s v="Standard"/>
    <s v="high"/>
    <s v="small"/>
    <n v="1661.92"/>
    <n v="1479.11"/>
    <d v="1997-05-10T00:00:00"/>
    <n v="182.81000000000017"/>
    <s v="Female"/>
    <n v="31"/>
    <d v="1963-12-18T00:00:00"/>
    <n v="58.804690876775759"/>
    <s v="General Manager"/>
    <s v="n/a"/>
    <s v="Affluent Customer"/>
    <s v="N"/>
    <s v="Yes"/>
    <n v="7"/>
    <m/>
  </r>
  <r>
    <n v="14157"/>
    <n v="54"/>
    <x v="1355"/>
    <n v="106"/>
    <d v="2017-09-15T00:00:00"/>
    <b v="0"/>
    <s v="Approved"/>
    <s v="WeareA2B"/>
    <s v="Standard"/>
    <s v="medium"/>
    <s v="medium"/>
    <n v="1292.8399999999999"/>
    <n v="13.44"/>
    <d v="2009-04-12T00:00:00"/>
    <n v="1279.3999999999999"/>
    <s v="Male"/>
    <n v="11"/>
    <d v="1967-10-31T00:00:00"/>
    <n v="54.933457999746317"/>
    <n v="0"/>
    <s v="Telecommunications"/>
    <s v="Mass Customer"/>
    <s v="N"/>
    <s v="No"/>
    <n v="16"/>
    <m/>
  </r>
  <r>
    <n v="18614"/>
    <n v="10"/>
    <x v="1355"/>
    <n v="157"/>
    <d v="2017-07-26T00:00:00"/>
    <b v="0"/>
    <s v="Approved"/>
    <s v="WeareA2B"/>
    <s v="Touring"/>
    <s v="medium"/>
    <s v="medium"/>
    <n v="1466.68"/>
    <n v="363.25"/>
    <d v="2014-03-03T00:00:00"/>
    <n v="1103.43"/>
    <s v="Male"/>
    <n v="11"/>
    <d v="1967-10-31T00:00:00"/>
    <n v="54.933457999746317"/>
    <n v="0"/>
    <s v="Telecommunications"/>
    <s v="Mass Customer"/>
    <s v="N"/>
    <s v="No"/>
    <n v="16"/>
    <m/>
  </r>
  <r>
    <n v="4407"/>
    <n v="26"/>
    <x v="1355"/>
    <n v="206"/>
    <d v="2017-06-07T00:00:00"/>
    <b v="0"/>
    <s v="Approved"/>
    <s v="WeareA2B"/>
    <s v="Standard"/>
    <s v="medium"/>
    <s v="medium"/>
    <n v="1992.93"/>
    <n v="762.63"/>
    <d v="1993-05-26T00:00:00"/>
    <n v="1230.3000000000002"/>
    <s v="Male"/>
    <n v="11"/>
    <d v="1967-10-31T00:00:00"/>
    <n v="54.933457999746317"/>
    <n v="0"/>
    <s v="Telecommunications"/>
    <s v="Mass Customer"/>
    <s v="N"/>
    <s v="No"/>
    <n v="16"/>
    <m/>
  </r>
  <r>
    <n v="9887"/>
    <n v="94"/>
    <x v="1355"/>
    <n v="243"/>
    <d v="2017-05-01T00:00:00"/>
    <b v="0"/>
    <s v="Approved"/>
    <s v="Giant Bicycles"/>
    <s v="Standard"/>
    <s v="medium"/>
    <s v="large"/>
    <n v="1635.3"/>
    <n v="993.66"/>
    <d v="2013-06-09T00:00:00"/>
    <n v="641.64"/>
    <s v="Male"/>
    <n v="11"/>
    <d v="1967-10-31T00:00:00"/>
    <n v="54.933457999746317"/>
    <n v="0"/>
    <s v="Telecommunications"/>
    <s v="Mass Customer"/>
    <s v="N"/>
    <s v="No"/>
    <n v="16"/>
    <m/>
  </r>
  <r>
    <n v="7516"/>
    <n v="22"/>
    <x v="1355"/>
    <n v="261"/>
    <d v="2017-04-13T00:00:00"/>
    <b v="0"/>
    <s v="Approved"/>
    <s v="WeareA2B"/>
    <s v="Standard"/>
    <s v="medium"/>
    <s v="medium"/>
    <n v="60.34"/>
    <n v="45.26"/>
    <d v="1993-07-15T00:00:00"/>
    <n v="15.080000000000005"/>
    <s v="Male"/>
    <n v="11"/>
    <d v="1967-10-31T00:00:00"/>
    <n v="54.933457999746317"/>
    <n v="0"/>
    <s v="Telecommunications"/>
    <s v="Mass Customer"/>
    <s v="N"/>
    <s v="No"/>
    <n v="16"/>
    <m/>
  </r>
  <r>
    <n v="7389"/>
    <n v="61"/>
    <x v="1356"/>
    <n v="35"/>
    <d v="2017-11-25T00:00:00"/>
    <b v="1"/>
    <s v="Approved"/>
    <s v="OHM Cycles"/>
    <s v="Standard"/>
    <s v="low"/>
    <s v="medium"/>
    <n v="71.16"/>
    <n v="56.93"/>
    <d v="2015-06-17T00:00:00"/>
    <n v="14.229999999999997"/>
    <s v="Female"/>
    <n v="42"/>
    <d v="2001-11-02T00:00:00"/>
    <n v="20.903321013762056"/>
    <s v="Help Desk Technician"/>
    <s v="Manufacturing"/>
    <s v="Mass Customer"/>
    <s v="N"/>
    <s v="No"/>
    <n v="1"/>
    <m/>
  </r>
  <r>
    <n v="2792"/>
    <n v="68"/>
    <x v="1356"/>
    <n v="68"/>
    <d v="2017-10-23T00:00:00"/>
    <b v="0"/>
    <s v="Approved"/>
    <s v="OHM Cycles"/>
    <s v="Standard"/>
    <s v="medium"/>
    <s v="medium"/>
    <n v="1636.9"/>
    <n v="44.71"/>
    <d v="2010-08-20T00:00:00"/>
    <n v="1592.19"/>
    <s v="Female"/>
    <n v="42"/>
    <d v="2001-11-02T00:00:00"/>
    <n v="20.903321013762056"/>
    <s v="Help Desk Technician"/>
    <s v="Manufacturing"/>
    <s v="Mass Customer"/>
    <s v="N"/>
    <s v="No"/>
    <n v="1"/>
    <m/>
  </r>
  <r>
    <n v="7206"/>
    <n v="0"/>
    <x v="1357"/>
    <m/>
    <d v="2017-01-26T00:00:00"/>
    <b v="1"/>
    <s v="Approved"/>
    <m/>
    <m/>
    <m/>
    <m/>
    <n v="330.36"/>
    <m/>
    <m/>
    <m/>
    <m/>
    <m/>
    <m/>
    <m/>
    <m/>
    <m/>
    <m/>
    <m/>
    <m/>
    <m/>
    <m/>
  </r>
  <r>
    <n v="3399"/>
    <n v="98"/>
    <x v="1356"/>
    <n v="70"/>
    <d v="2017-10-21T00:00:00"/>
    <b v="0"/>
    <s v="Approved"/>
    <s v="Trek Bicycles"/>
    <s v="Standard"/>
    <s v="high"/>
    <s v="medium"/>
    <n v="358.39"/>
    <n v="215.03"/>
    <d v="2004-01-16T00:00:00"/>
    <n v="143.35999999999999"/>
    <s v="Female"/>
    <n v="42"/>
    <d v="2001-11-02T00:00:00"/>
    <n v="20.903321013762056"/>
    <s v="Help Desk Technician"/>
    <s v="Manufacturing"/>
    <s v="Mass Customer"/>
    <s v="N"/>
    <s v="No"/>
    <n v="1"/>
    <m/>
  </r>
  <r>
    <n v="2553"/>
    <n v="7"/>
    <x v="1356"/>
    <n v="90"/>
    <d v="2017-10-01T00:00:00"/>
    <b v="1"/>
    <s v="Approved"/>
    <s v="Trek Bicycles"/>
    <s v="Road"/>
    <s v="low"/>
    <s v="medium"/>
    <n v="980.37"/>
    <n v="234.43"/>
    <d v="2004-09-28T00:00:00"/>
    <n v="745.94"/>
    <s v="Female"/>
    <n v="42"/>
    <d v="2001-11-02T00:00:00"/>
    <n v="20.903321013762056"/>
    <s v="Help Desk Technician"/>
    <s v="Manufacturing"/>
    <s v="Mass Customer"/>
    <s v="N"/>
    <s v="No"/>
    <n v="1"/>
    <m/>
  </r>
  <r>
    <n v="11956"/>
    <n v="84"/>
    <x v="1356"/>
    <n v="237"/>
    <d v="2017-05-07T00:00:00"/>
    <b v="1"/>
    <s v="Approved"/>
    <s v="Trek Bicycles"/>
    <s v="Road"/>
    <s v="medium"/>
    <s v="medium"/>
    <n v="290.62"/>
    <n v="215.14"/>
    <d v="2004-12-18T00:00:00"/>
    <n v="75.480000000000018"/>
    <s v="Female"/>
    <n v="42"/>
    <d v="2001-11-02T00:00:00"/>
    <n v="20.903321013762056"/>
    <s v="Help Desk Technician"/>
    <s v="Manufacturing"/>
    <s v="Mass Customer"/>
    <s v="N"/>
    <s v="No"/>
    <n v="1"/>
    <m/>
  </r>
  <r>
    <n v="449"/>
    <n v="26"/>
    <x v="1356"/>
    <n v="274"/>
    <d v="2017-03-31T00:00:00"/>
    <b v="0"/>
    <s v="Approved"/>
    <s v="WeareA2B"/>
    <s v="Standard"/>
    <s v="medium"/>
    <s v="medium"/>
    <n v="1992.93"/>
    <n v="762.63"/>
    <d v="1993-05-26T00:00:00"/>
    <n v="1230.3000000000002"/>
    <s v="Female"/>
    <n v="42"/>
    <d v="2001-11-02T00:00:00"/>
    <n v="20.903321013762056"/>
    <s v="Help Desk Technician"/>
    <s v="Manufacturing"/>
    <s v="Mass Customer"/>
    <s v="N"/>
    <s v="No"/>
    <n v="1"/>
    <m/>
  </r>
  <r>
    <n v="15703"/>
    <n v="99"/>
    <x v="1356"/>
    <n v="275"/>
    <d v="2017-03-30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42"/>
    <d v="2001-11-02T00:00:00"/>
    <n v="20.903321013762056"/>
    <s v="Help Desk Technician"/>
    <s v="Manufacturing"/>
    <s v="Mass Customer"/>
    <s v="N"/>
    <s v="No"/>
    <n v="1"/>
    <m/>
  </r>
  <r>
    <n v="6671"/>
    <n v="31"/>
    <x v="1356"/>
    <n v="284"/>
    <d v="2017-03-21T00:00:00"/>
    <b v="0"/>
    <s v="Approved"/>
    <s v="Giant Bicycles"/>
    <s v="Standard"/>
    <s v="medium"/>
    <s v="medium"/>
    <n v="230.91"/>
    <n v="173.18"/>
    <d v="2006-11-10T00:00:00"/>
    <n v="57.72999999999999"/>
    <s v="Female"/>
    <n v="42"/>
    <d v="2001-11-02T00:00:00"/>
    <n v="20.903321013762056"/>
    <s v="Help Desk Technician"/>
    <s v="Manufacturing"/>
    <s v="Mass Customer"/>
    <s v="N"/>
    <s v="No"/>
    <n v="1"/>
    <m/>
  </r>
  <r>
    <n v="10113"/>
    <n v="85"/>
    <x v="1356"/>
    <n v="320"/>
    <d v="2017-02-13T00:00:00"/>
    <b v="0"/>
    <s v="Approved"/>
    <s v="WeareA2B"/>
    <s v="Standard"/>
    <s v="medium"/>
    <s v="medium"/>
    <n v="752.64"/>
    <n v="205.36"/>
    <d v="2015-08-02T00:00:00"/>
    <n v="547.28"/>
    <s v="Female"/>
    <n v="42"/>
    <d v="2001-11-02T00:00:00"/>
    <n v="20.903321013762056"/>
    <s v="Help Desk Technician"/>
    <s v="Manufacturing"/>
    <s v="Mass Customer"/>
    <s v="N"/>
    <s v="No"/>
    <n v="1"/>
    <m/>
  </r>
  <r>
    <n v="4158"/>
    <n v="26"/>
    <x v="1356"/>
    <n v="351"/>
    <d v="2017-01-13T00:00:00"/>
    <b v="0"/>
    <s v="Approved"/>
    <s v="WeareA2B"/>
    <s v="Standard"/>
    <s v="medium"/>
    <s v="medium"/>
    <n v="1992.93"/>
    <n v="762.63"/>
    <d v="1993-05-26T00:00:00"/>
    <n v="1230.3000000000002"/>
    <s v="Female"/>
    <n v="42"/>
    <d v="2001-11-02T00:00:00"/>
    <n v="20.903321013762056"/>
    <s v="Help Desk Technician"/>
    <s v="Manufacturing"/>
    <s v="Mass Customer"/>
    <s v="N"/>
    <s v="No"/>
    <n v="1"/>
    <m/>
  </r>
  <r>
    <n v="11717"/>
    <n v="32"/>
    <x v="1358"/>
    <n v="61"/>
    <d v="2017-10-30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63"/>
    <d v="1997-10-01T00:00:00"/>
    <n v="24.993731972349053"/>
    <s v="Desktop Support Technician"/>
    <s v="Property"/>
    <s v="Mass Customer"/>
    <s v="N"/>
    <s v="No"/>
    <n v="2"/>
    <m/>
  </r>
  <r>
    <n v="16396"/>
    <n v="41"/>
    <x v="1358"/>
    <n v="126"/>
    <d v="2017-08-26T00:00:00"/>
    <b v="0"/>
    <s v="Approved"/>
    <s v="Solex"/>
    <s v="Road"/>
    <s v="medium"/>
    <s v="medium"/>
    <n v="416.98"/>
    <n v="312.74"/>
    <d v="1997-05-10T00:00:00"/>
    <n v="104.24000000000001"/>
    <s v="Male"/>
    <n v="63"/>
    <d v="1997-10-01T00:00:00"/>
    <n v="24.993731972349053"/>
    <s v="Desktop Support Technician"/>
    <s v="Property"/>
    <s v="Mass Customer"/>
    <s v="N"/>
    <s v="No"/>
    <n v="2"/>
    <m/>
  </r>
  <r>
    <n v="49"/>
    <n v="86"/>
    <x v="1358"/>
    <n v="196"/>
    <d v="2017-06-17T00:00:00"/>
    <b v="0"/>
    <s v="Approved"/>
    <s v="OHM Cycles"/>
    <s v="Standard"/>
    <s v="medium"/>
    <s v="medium"/>
    <n v="235.63"/>
    <n v="125.07"/>
    <d v="2004-08-07T00:00:00"/>
    <n v="110.56"/>
    <s v="Male"/>
    <n v="63"/>
    <d v="1997-10-01T00:00:00"/>
    <n v="24.993731972349053"/>
    <s v="Desktop Support Technician"/>
    <s v="Property"/>
    <s v="Mass Customer"/>
    <s v="N"/>
    <s v="No"/>
    <n v="2"/>
    <m/>
  </r>
  <r>
    <n v="18063"/>
    <n v="93"/>
    <x v="1358"/>
    <n v="296"/>
    <d v="2017-03-09T00:00:00"/>
    <b v="0"/>
    <s v="Approved"/>
    <s v="WeareA2B"/>
    <s v="Standard"/>
    <s v="medium"/>
    <s v="medium"/>
    <n v="1065.03"/>
    <n v="230.09"/>
    <d v="2000-11-03T00:00:00"/>
    <n v="834.93999999999994"/>
    <s v="Male"/>
    <n v="63"/>
    <d v="1997-10-01T00:00:00"/>
    <n v="24.993731972349053"/>
    <s v="Desktop Support Technician"/>
    <s v="Property"/>
    <s v="Mass Customer"/>
    <s v="N"/>
    <s v="No"/>
    <n v="2"/>
    <m/>
  </r>
  <r>
    <n v="11889"/>
    <n v="40"/>
    <x v="1359"/>
    <n v="9"/>
    <d v="2017-12-21T00:00:00"/>
    <b v="1"/>
    <s v="Approved"/>
    <s v="OHM Cycles"/>
    <s v="Standard"/>
    <s v="high"/>
    <s v="medium"/>
    <n v="1458.17"/>
    <n v="874.9"/>
    <d v="1991-08-05T00:00:00"/>
    <n v="583.2700000000001"/>
    <s v="Male"/>
    <n v="46"/>
    <d v="1965-01-16T00:00:00"/>
    <n v="57.722499095953836"/>
    <s v="Recruiting Manager"/>
    <s v="Manufacturing"/>
    <s v="Mass Customer"/>
    <s v="N"/>
    <s v="Yes"/>
    <n v="14"/>
    <m/>
  </r>
  <r>
    <n v="1849"/>
    <n v="73"/>
    <x v="1359"/>
    <n v="63"/>
    <d v="2017-10-28T00:00:00"/>
    <b v="0"/>
    <s v="Approved"/>
    <s v="Solex"/>
    <s v="Standard"/>
    <s v="medium"/>
    <s v="medium"/>
    <n v="1945.43"/>
    <n v="333.18"/>
    <d v="2012-06-04T00:00:00"/>
    <n v="1612.25"/>
    <s v="Male"/>
    <n v="46"/>
    <d v="1965-01-16T00:00:00"/>
    <n v="57.722499095953836"/>
    <s v="Recruiting Manager"/>
    <s v="Manufacturing"/>
    <s v="Mass Customer"/>
    <s v="N"/>
    <s v="Yes"/>
    <n v="14"/>
    <m/>
  </r>
  <r>
    <n v="18838"/>
    <n v="14"/>
    <x v="1359"/>
    <n v="93"/>
    <d v="2017-09-28T00:00:00"/>
    <b v="0"/>
    <s v="Approved"/>
    <s v="Trek Bicycles"/>
    <s v="Standard"/>
    <s v="medium"/>
    <s v="small"/>
    <n v="1386.84"/>
    <n v="1234.29"/>
    <d v="2004-01-16T00:00:00"/>
    <n v="152.54999999999995"/>
    <s v="Male"/>
    <n v="46"/>
    <d v="1965-01-16T00:00:00"/>
    <n v="57.722499095953836"/>
    <s v="Recruiting Manager"/>
    <s v="Manufacturing"/>
    <s v="Mass Customer"/>
    <s v="N"/>
    <s v="Yes"/>
    <n v="14"/>
    <m/>
  </r>
  <r>
    <n v="2612"/>
    <n v="18"/>
    <x v="1359"/>
    <n v="132"/>
    <d v="2017-08-20T00:00:00"/>
    <b v="0"/>
    <s v="Approved"/>
    <s v="Solex"/>
    <s v="Standard"/>
    <s v="medium"/>
    <s v="medium"/>
    <n v="575.27"/>
    <n v="431.45"/>
    <d v="2005-05-10T00:00:00"/>
    <n v="143.82"/>
    <s v="Male"/>
    <n v="46"/>
    <d v="1965-01-16T00:00:00"/>
    <n v="57.722499095953836"/>
    <s v="Recruiting Manager"/>
    <s v="Manufacturing"/>
    <s v="Mass Customer"/>
    <s v="N"/>
    <s v="Yes"/>
    <n v="14"/>
    <m/>
  </r>
  <r>
    <n v="1426"/>
    <n v="92"/>
    <x v="1359"/>
    <n v="174"/>
    <d v="2017-07-09T00:00:00"/>
    <b v="0"/>
    <s v="Approved"/>
    <s v="WeareA2B"/>
    <s v="Standard"/>
    <s v="medium"/>
    <s v="small"/>
    <n v="1415.01"/>
    <n v="1259.3599999999999"/>
    <d v="1998-12-16T00:00:00"/>
    <n v="155.65000000000009"/>
    <s v="Male"/>
    <n v="46"/>
    <d v="1965-01-16T00:00:00"/>
    <n v="57.722499095953836"/>
    <s v="Recruiting Manager"/>
    <s v="Manufacturing"/>
    <s v="Mass Customer"/>
    <s v="N"/>
    <s v="Yes"/>
    <n v="14"/>
    <m/>
  </r>
  <r>
    <n v="3763"/>
    <n v="69"/>
    <x v="1359"/>
    <n v="232"/>
    <d v="2017-05-12T00:00:00"/>
    <b v="1"/>
    <s v="Approved"/>
    <s v="Giant Bicycles"/>
    <s v="Road"/>
    <s v="medium"/>
    <s v="medium"/>
    <n v="792.9"/>
    <n v="594.67999999999995"/>
    <d v="1999-07-20T00:00:00"/>
    <n v="198.22000000000003"/>
    <s v="Male"/>
    <n v="46"/>
    <d v="1965-01-16T00:00:00"/>
    <n v="57.722499095953836"/>
    <s v="Recruiting Manager"/>
    <s v="Manufacturing"/>
    <s v="Mass Customer"/>
    <s v="N"/>
    <s v="Yes"/>
    <n v="14"/>
    <m/>
  </r>
  <r>
    <n v="16006"/>
    <n v="3"/>
    <x v="1359"/>
    <n v="304"/>
    <d v="2017-03-01T00:00:00"/>
    <b v="0"/>
    <s v="Approved"/>
    <s v="Trek Bicycles"/>
    <s v="Standard"/>
    <s v="medium"/>
    <s v="large"/>
    <n v="2091.4699999999998"/>
    <n v="388.92"/>
    <d v="2002-03-22T00:00:00"/>
    <n v="1702.5499999999997"/>
    <s v="Male"/>
    <n v="46"/>
    <d v="1965-01-16T00:00:00"/>
    <n v="57.722499095953836"/>
    <s v="Recruiting Manager"/>
    <s v="Manufacturing"/>
    <s v="Mass Customer"/>
    <s v="N"/>
    <s v="Yes"/>
    <n v="14"/>
    <m/>
  </r>
  <r>
    <n v="12594"/>
    <n v="46"/>
    <x v="1360"/>
    <n v="4"/>
    <d v="2017-12-26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81"/>
    <d v="1996-08-19T00:00:00"/>
    <n v="26.111540191527137"/>
    <s v="Research Assistant I"/>
    <s v="Manufacturing"/>
    <s v="Mass Customer"/>
    <s v="N"/>
    <s v="No"/>
    <n v="5"/>
    <m/>
  </r>
  <r>
    <n v="16195"/>
    <n v="13"/>
    <x v="1360"/>
    <n v="14"/>
    <d v="2017-12-16T00:00:00"/>
    <b v="1"/>
    <s v="Approved"/>
    <s v="Solex"/>
    <s v="Standard"/>
    <s v="medium"/>
    <s v="medium"/>
    <n v="1163.8900000000001"/>
    <n v="589.27"/>
    <d v="2016-07-09T00:00:00"/>
    <n v="574.62000000000012"/>
    <s v="Female"/>
    <n v="81"/>
    <d v="1996-08-19T00:00:00"/>
    <n v="26.111540191527137"/>
    <s v="Research Assistant I"/>
    <s v="Manufacturing"/>
    <s v="Mass Customer"/>
    <s v="N"/>
    <s v="No"/>
    <n v="5"/>
    <m/>
  </r>
  <r>
    <n v="3077"/>
    <n v="33"/>
    <x v="1360"/>
    <n v="103"/>
    <d v="2017-09-18T00:00:00"/>
    <b v="0"/>
    <s v="Approved"/>
    <s v="Giant Bicycles"/>
    <s v="Standard"/>
    <s v="medium"/>
    <s v="small"/>
    <n v="1311.44"/>
    <n v="1167.18"/>
    <d v="1992-10-11T00:00:00"/>
    <n v="144.26"/>
    <s v="Female"/>
    <n v="81"/>
    <d v="1996-08-19T00:00:00"/>
    <n v="26.111540191527137"/>
    <s v="Research Assistant I"/>
    <s v="Manufacturing"/>
    <s v="Mass Customer"/>
    <s v="N"/>
    <s v="No"/>
    <n v="5"/>
    <m/>
  </r>
  <r>
    <n v="4011"/>
    <n v="61"/>
    <x v="1360"/>
    <n v="218"/>
    <d v="2017-05-26T00:00:00"/>
    <b v="1"/>
    <s v="Approved"/>
    <s v="OHM Cycles"/>
    <s v="Standard"/>
    <s v="low"/>
    <s v="medium"/>
    <n v="71.16"/>
    <n v="56.93"/>
    <d v="2015-06-17T00:00:00"/>
    <n v="14.229999999999997"/>
    <s v="Female"/>
    <n v="81"/>
    <d v="1996-08-19T00:00:00"/>
    <n v="26.111540191527137"/>
    <s v="Research Assistant I"/>
    <s v="Manufacturing"/>
    <s v="Mass Customer"/>
    <s v="N"/>
    <s v="No"/>
    <n v="5"/>
    <m/>
  </r>
  <r>
    <n v="9367"/>
    <n v="36"/>
    <x v="1361"/>
    <n v="37"/>
    <d v="2017-11-23T00:00:00"/>
    <b v="1"/>
    <s v="Approved"/>
    <s v="Solex"/>
    <s v="Standard"/>
    <s v="low"/>
    <s v="medium"/>
    <n v="945.04"/>
    <n v="507.58"/>
    <d v="2011-03-16T00:00:00"/>
    <n v="437.46"/>
    <s v="Male"/>
    <n v="60"/>
    <d v="1958-12-18T00:00:00"/>
    <n v="63.807430602803151"/>
    <s v="Graphic Designer"/>
    <s v="Retail"/>
    <s v="Mass Customer"/>
    <s v="N"/>
    <s v="Yes"/>
    <n v="5"/>
    <m/>
  </r>
  <r>
    <n v="7511"/>
    <n v="82"/>
    <x v="1361"/>
    <n v="77"/>
    <d v="2017-10-14T00:00:00"/>
    <b v="1"/>
    <s v="Approved"/>
    <s v="Norco Bicycles"/>
    <s v="Standard"/>
    <s v="high"/>
    <s v="medium"/>
    <n v="1148.6400000000001"/>
    <n v="689.18"/>
    <d v="2005-05-10T00:00:00"/>
    <n v="459.46000000000015"/>
    <s v="Male"/>
    <n v="60"/>
    <d v="1958-12-18T00:00:00"/>
    <n v="63.807430602803151"/>
    <s v="Graphic Designer"/>
    <s v="Retail"/>
    <s v="Mass Customer"/>
    <s v="N"/>
    <s v="Yes"/>
    <n v="5"/>
    <m/>
  </r>
  <r>
    <n v="16775"/>
    <n v="49"/>
    <x v="1361"/>
    <n v="162"/>
    <d v="2017-07-21T00:00:00"/>
    <b v="1"/>
    <s v="Approved"/>
    <s v="Trek Bicycles"/>
    <s v="Road"/>
    <s v="medium"/>
    <s v="medium"/>
    <n v="533.51"/>
    <n v="400.13"/>
    <d v="1997-02-09T00:00:00"/>
    <n v="133.38"/>
    <s v="Male"/>
    <n v="60"/>
    <d v="1958-12-18T00:00:00"/>
    <n v="63.807430602803151"/>
    <s v="Graphic Designer"/>
    <s v="Retail"/>
    <s v="Mass Customer"/>
    <s v="N"/>
    <s v="Yes"/>
    <n v="5"/>
    <m/>
  </r>
  <r>
    <n v="193"/>
    <n v="12"/>
    <x v="1361"/>
    <n v="191"/>
    <d v="2017-06-22T00:00:00"/>
    <b v="1"/>
    <s v="Approved"/>
    <s v="WeareA2B"/>
    <s v="Standard"/>
    <s v="medium"/>
    <s v="medium"/>
    <n v="1231.1500000000001"/>
    <n v="161.6"/>
    <d v="2009-03-08T00:00:00"/>
    <n v="1069.5500000000002"/>
    <s v="Male"/>
    <n v="60"/>
    <d v="1958-12-18T00:00:00"/>
    <n v="63.807430602803151"/>
    <s v="Graphic Designer"/>
    <s v="Retail"/>
    <s v="Mass Customer"/>
    <s v="N"/>
    <s v="Yes"/>
    <n v="5"/>
    <m/>
  </r>
  <r>
    <n v="13442"/>
    <n v="1"/>
    <x v="1361"/>
    <n v="249"/>
    <d v="2017-04-25T00:00:00"/>
    <b v="1"/>
    <s v="Approved"/>
    <s v="Giant Bicycles"/>
    <s v="Standard"/>
    <s v="medium"/>
    <s v="medium"/>
    <n v="1403.5"/>
    <n v="954.82"/>
    <d v="2016-11-14T00:00:00"/>
    <n v="448.67999999999995"/>
    <s v="Male"/>
    <n v="60"/>
    <d v="1958-12-18T00:00:00"/>
    <n v="63.807430602803151"/>
    <s v="Graphic Designer"/>
    <s v="Retail"/>
    <s v="Mass Customer"/>
    <s v="N"/>
    <s v="Yes"/>
    <n v="5"/>
    <m/>
  </r>
  <r>
    <n v="7235"/>
    <n v="0"/>
    <x v="1362"/>
    <m/>
    <d v="2017-12-19T00:00:00"/>
    <b v="1"/>
    <s v="Approved"/>
    <m/>
    <m/>
    <m/>
    <m/>
    <n v="1709.26"/>
    <m/>
    <m/>
    <m/>
    <m/>
    <m/>
    <m/>
    <m/>
    <m/>
    <m/>
    <m/>
    <m/>
    <m/>
    <m/>
    <m/>
  </r>
  <r>
    <n v="11778"/>
    <n v="64"/>
    <x v="1361"/>
    <n v="278"/>
    <d v="2017-03-27T00:00:00"/>
    <b v="0"/>
    <s v="Approved"/>
    <s v="Trek Bicycles"/>
    <s v="Standard"/>
    <s v="medium"/>
    <s v="large"/>
    <n v="1469.44"/>
    <n v="596.54999999999995"/>
    <d v="2016-12-06T00:00:00"/>
    <n v="872.8900000000001"/>
    <s v="Male"/>
    <n v="60"/>
    <d v="1958-12-18T00:00:00"/>
    <n v="63.807430602803151"/>
    <s v="Graphic Designer"/>
    <s v="Retail"/>
    <s v="Mass Customer"/>
    <s v="N"/>
    <s v="Yes"/>
    <n v="5"/>
    <m/>
  </r>
  <r>
    <n v="5131"/>
    <n v="22"/>
    <x v="1361"/>
    <n v="341"/>
    <d v="2017-01-23T00:00:00"/>
    <b v="0"/>
    <s v="Approved"/>
    <s v="WeareA2B"/>
    <s v="Standard"/>
    <s v="medium"/>
    <s v="medium"/>
    <n v="60.34"/>
    <n v="45.26"/>
    <d v="2011-05-07T00:00:00"/>
    <n v="15.080000000000005"/>
    <s v="Male"/>
    <n v="60"/>
    <d v="1958-12-18T00:00:00"/>
    <n v="63.807430602803151"/>
    <s v="Graphic Designer"/>
    <s v="Retail"/>
    <s v="Mass Customer"/>
    <s v="N"/>
    <s v="Yes"/>
    <n v="5"/>
    <m/>
  </r>
  <r>
    <n v="2631"/>
    <n v="80"/>
    <x v="1363"/>
    <n v="78"/>
    <d v="2017-10-13T00:00:00"/>
    <b v="0"/>
    <s v="Approved"/>
    <s v="OHM Cycles"/>
    <s v="Touring"/>
    <s v="low"/>
    <s v="medium"/>
    <n v="1073.07"/>
    <n v="933.84"/>
    <d v="1997-01-25T00:00:00"/>
    <n v="139.2299999999999"/>
    <s v="Male"/>
    <n v="5"/>
    <d v="1982-05-20T00:00:00"/>
    <n v="40.37181416412988"/>
    <n v="0"/>
    <s v="Health"/>
    <s v="Affluent Customer"/>
    <s v="N"/>
    <s v="No"/>
    <n v="11"/>
    <m/>
  </r>
  <r>
    <n v="9826"/>
    <n v="84"/>
    <x v="1363"/>
    <n v="253"/>
    <d v="2017-04-21T00:00:00"/>
    <b v="1"/>
    <s v="Approved"/>
    <s v="Trek Bicycles"/>
    <s v="Road"/>
    <s v="medium"/>
    <s v="medium"/>
    <n v="290.62"/>
    <n v="215.14"/>
    <d v="2004-12-18T00:00:00"/>
    <n v="75.480000000000018"/>
    <s v="Male"/>
    <n v="5"/>
    <d v="1982-05-20T00:00:00"/>
    <n v="40.37181416412988"/>
    <n v="0"/>
    <s v="Health"/>
    <s v="Affluent Customer"/>
    <s v="N"/>
    <s v="No"/>
    <n v="11"/>
    <m/>
  </r>
  <r>
    <n v="6319"/>
    <n v="90"/>
    <x v="1363"/>
    <n v="258"/>
    <d v="2017-04-16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5"/>
    <d v="1982-05-20T00:00:00"/>
    <n v="40.37181416412988"/>
    <n v="0"/>
    <s v="Health"/>
    <s v="Affluent Customer"/>
    <s v="N"/>
    <s v="No"/>
    <n v="11"/>
    <m/>
  </r>
  <r>
    <n v="7189"/>
    <n v="27"/>
    <x v="1364"/>
    <n v="81"/>
    <d v="2017-10-10T00:00:00"/>
    <b v="1"/>
    <s v="Approved"/>
    <s v="Trek Bicycles"/>
    <s v="Standard"/>
    <s v="low"/>
    <s v="medium"/>
    <n v="1057.51"/>
    <n v="154.4"/>
    <d v="1994-07-12T00:00:00"/>
    <n v="903.11"/>
    <s v="Male"/>
    <n v="8"/>
    <d v="1986-05-11T00:00:00"/>
    <n v="36.393731972666167"/>
    <s v="Food Chemist"/>
    <s v="Health"/>
    <s v="High Net Worth"/>
    <s v="N"/>
    <s v="No"/>
    <n v="9"/>
    <m/>
  </r>
  <r>
    <n v="14300"/>
    <n v="84"/>
    <x v="1364"/>
    <n v="106"/>
    <d v="2017-09-15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8"/>
    <d v="1986-05-11T00:00:00"/>
    <n v="36.393731972666167"/>
    <s v="Food Chemist"/>
    <s v="Health"/>
    <s v="High Net Worth"/>
    <s v="N"/>
    <s v="No"/>
    <n v="9"/>
    <m/>
  </r>
  <r>
    <n v="4419"/>
    <n v="0"/>
    <x v="1364"/>
    <n v="155"/>
    <d v="2017-07-28T00:00:00"/>
    <b v="1"/>
    <s v="Approved"/>
    <s v="Solex"/>
    <s v="Standard"/>
    <s v="medium"/>
    <s v="medium"/>
    <n v="478.16"/>
    <n v="298.72000000000003"/>
    <d v="1993-06-23T00:00:00"/>
    <n v="179.44"/>
    <s v="Male"/>
    <n v="8"/>
    <d v="1986-05-11T00:00:00"/>
    <n v="36.393731972666167"/>
    <s v="Food Chemist"/>
    <s v="Health"/>
    <s v="High Net Worth"/>
    <s v="N"/>
    <s v="No"/>
    <n v="9"/>
    <m/>
  </r>
  <r>
    <n v="13916"/>
    <n v="11"/>
    <x v="1364"/>
    <n v="156"/>
    <d v="2017-07-27T00:00:00"/>
    <b v="1"/>
    <s v="Approved"/>
    <s v="Trek Bicycles"/>
    <s v="Standard"/>
    <s v="medium"/>
    <s v="small"/>
    <n v="1775.81"/>
    <n v="1580.47"/>
    <d v="2010-05-05T00:00:00"/>
    <n v="195.33999999999992"/>
    <s v="Male"/>
    <n v="8"/>
    <d v="1986-05-11T00:00:00"/>
    <n v="36.393731972666167"/>
    <s v="Food Chemist"/>
    <s v="Health"/>
    <s v="High Net Worth"/>
    <s v="N"/>
    <s v="No"/>
    <n v="9"/>
    <m/>
  </r>
  <r>
    <n v="16318"/>
    <n v="35"/>
    <x v="1364"/>
    <n v="211"/>
    <d v="2017-06-02T00:00:00"/>
    <b v="1"/>
    <s v="Approved"/>
    <s v="Giant Bicycles"/>
    <s v="Standard"/>
    <s v="medium"/>
    <s v="medium"/>
    <n v="1403.5"/>
    <n v="954.82"/>
    <d v="2016-11-14T00:00:00"/>
    <n v="448.67999999999995"/>
    <s v="Male"/>
    <n v="8"/>
    <d v="1986-05-11T00:00:00"/>
    <n v="36.393731972666167"/>
    <s v="Food Chemist"/>
    <s v="Health"/>
    <s v="High Net Worth"/>
    <s v="N"/>
    <s v="No"/>
    <n v="9"/>
    <m/>
  </r>
  <r>
    <n v="18310"/>
    <n v="22"/>
    <x v="1364"/>
    <n v="277"/>
    <d v="2017-03-28T00:00:00"/>
    <b v="1"/>
    <s v="Approved"/>
    <s v="Solex"/>
    <s v="Standard"/>
    <s v="medium"/>
    <s v="medium"/>
    <n v="575.27"/>
    <n v="431.45"/>
    <d v="2013-03-12T00:00:00"/>
    <n v="143.82"/>
    <s v="Male"/>
    <n v="8"/>
    <d v="1986-05-11T00:00:00"/>
    <n v="36.393731972666167"/>
    <s v="Food Chemist"/>
    <s v="Health"/>
    <s v="High Net Worth"/>
    <s v="N"/>
    <s v="No"/>
    <n v="9"/>
    <m/>
  </r>
  <r>
    <n v="14113"/>
    <n v="7"/>
    <x v="1365"/>
    <n v="256"/>
    <d v="2017-04-18T00:00:00"/>
    <b v="1"/>
    <s v="Approved"/>
    <s v="Trek Bicycles"/>
    <s v="Road"/>
    <s v="low"/>
    <s v="medium"/>
    <n v="980.37"/>
    <n v="234.43"/>
    <d v="2007-08-04T00:00:00"/>
    <n v="745.94"/>
    <s v="Male"/>
    <n v="40"/>
    <d v="1972-06-19T00:00:00"/>
    <n v="50.29510183536275"/>
    <s v="Assistant Professor"/>
    <s v="Property"/>
    <s v="Affluent Customer"/>
    <s v="N"/>
    <s v="Yes"/>
    <n v="9"/>
    <m/>
  </r>
  <r>
    <n v="5087"/>
    <n v="7"/>
    <x v="1365"/>
    <n v="304"/>
    <d v="2017-03-01T00:00:00"/>
    <b v="0"/>
    <s v="Approved"/>
    <s v="Trek Bicycles"/>
    <s v="Road"/>
    <s v="low"/>
    <s v="medium"/>
    <n v="980.37"/>
    <n v="234.43"/>
    <d v="2011-04-16T00:00:00"/>
    <n v="745.94"/>
    <s v="Male"/>
    <n v="40"/>
    <d v="1972-06-19T00:00:00"/>
    <n v="50.29510183536275"/>
    <s v="Assistant Professor"/>
    <s v="Property"/>
    <s v="Affluent Customer"/>
    <s v="N"/>
    <s v="Yes"/>
    <n v="9"/>
    <m/>
  </r>
  <r>
    <n v="16123"/>
    <n v="30"/>
    <x v="1365"/>
    <n v="327"/>
    <d v="2017-02-06T00:00:00"/>
    <b v="1"/>
    <s v="Approved"/>
    <s v="Solex"/>
    <s v="Standard"/>
    <s v="high"/>
    <s v="medium"/>
    <n v="748.17"/>
    <n v="448.9"/>
    <d v="2003-03-18T00:00:00"/>
    <n v="299.27"/>
    <s v="Male"/>
    <n v="40"/>
    <d v="1972-06-19T00:00:00"/>
    <n v="50.29510183536275"/>
    <s v="Assistant Professor"/>
    <s v="Property"/>
    <s v="Affluent Customer"/>
    <s v="N"/>
    <s v="Yes"/>
    <n v="9"/>
    <m/>
  </r>
  <r>
    <n v="15168"/>
    <n v="88"/>
    <x v="1366"/>
    <n v="52"/>
    <d v="2017-11-08T00:00:00"/>
    <b v="1"/>
    <s v="Approved"/>
    <s v="Norco Bicycles"/>
    <s v="Standard"/>
    <s v="medium"/>
    <s v="medium"/>
    <n v="1198.46"/>
    <n v="381.1"/>
    <d v="1998-12-16T00:00:00"/>
    <n v="817.36"/>
    <s v="Male"/>
    <n v="89"/>
    <d v="1978-04-21T00:00:00"/>
    <n v="44.454005945268904"/>
    <s v="Geological Engineer"/>
    <s v="Manufacturing"/>
    <s v="Mass Customer"/>
    <s v="N"/>
    <s v="No"/>
    <n v="6"/>
    <m/>
  </r>
  <r>
    <n v="18509"/>
    <n v="32"/>
    <x v="1366"/>
    <n v="113"/>
    <d v="2017-09-08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89"/>
    <d v="1978-04-21T00:00:00"/>
    <n v="44.454005945268904"/>
    <s v="Geological Engineer"/>
    <s v="Manufacturing"/>
    <s v="Mass Customer"/>
    <s v="N"/>
    <s v="No"/>
    <n v="6"/>
    <m/>
  </r>
  <r>
    <n v="17198"/>
    <n v="99"/>
    <x v="1366"/>
    <n v="257"/>
    <d v="2017-04-17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89"/>
    <d v="1978-04-21T00:00:00"/>
    <n v="44.454005945268904"/>
    <s v="Geological Engineer"/>
    <s v="Manufacturing"/>
    <s v="Mass Customer"/>
    <s v="N"/>
    <s v="No"/>
    <n v="6"/>
    <m/>
  </r>
  <r>
    <n v="15597"/>
    <n v="49"/>
    <x v="1366"/>
    <n v="265"/>
    <d v="2017-04-09T00:00:00"/>
    <b v="1"/>
    <s v="Approved"/>
    <s v="Trek Bicycles"/>
    <s v="Road"/>
    <s v="medium"/>
    <s v="medium"/>
    <n v="533.51"/>
    <n v="400.13"/>
    <d v="2012-06-04T00:00:00"/>
    <n v="133.38"/>
    <s v="Male"/>
    <n v="89"/>
    <d v="1978-04-21T00:00:00"/>
    <n v="44.454005945268904"/>
    <s v="Geological Engineer"/>
    <s v="Manufacturing"/>
    <s v="Mass Customer"/>
    <s v="N"/>
    <s v="No"/>
    <n v="6"/>
    <m/>
  </r>
  <r>
    <n v="18555"/>
    <n v="79"/>
    <x v="1366"/>
    <n v="301"/>
    <d v="2017-03-04T00:00:00"/>
    <b v="1"/>
    <s v="Approved"/>
    <s v="Norco Bicycles"/>
    <s v="Standard"/>
    <s v="medium"/>
    <s v="medium"/>
    <n v="1555.58"/>
    <n v="818.01"/>
    <d v="2003-09-09T00:00:00"/>
    <n v="737.56999999999994"/>
    <s v="Male"/>
    <n v="89"/>
    <d v="1978-04-21T00:00:00"/>
    <n v="44.454005945268904"/>
    <s v="Geological Engineer"/>
    <s v="Manufacturing"/>
    <s v="Mass Customer"/>
    <s v="N"/>
    <s v="No"/>
    <n v="6"/>
    <m/>
  </r>
  <r>
    <n v="11919"/>
    <n v="37"/>
    <x v="1366"/>
    <n v="320"/>
    <d v="2017-02-13T00:00:00"/>
    <b v="0"/>
    <s v="Approved"/>
    <s v="OHM Cycles"/>
    <s v="Standard"/>
    <s v="low"/>
    <s v="medium"/>
    <n v="1793.43"/>
    <n v="248.82"/>
    <d v="1999-07-20T00:00:00"/>
    <n v="1544.6100000000001"/>
    <s v="Male"/>
    <n v="89"/>
    <d v="1978-04-21T00:00:00"/>
    <n v="44.454005945268904"/>
    <s v="Geological Engineer"/>
    <s v="Manufacturing"/>
    <s v="Mass Customer"/>
    <s v="N"/>
    <s v="No"/>
    <n v="6"/>
    <m/>
  </r>
  <r>
    <n v="2346"/>
    <n v="55"/>
    <x v="1366"/>
    <n v="344"/>
    <d v="2017-01-20T00:00:00"/>
    <b v="1"/>
    <s v="Approved"/>
    <s v="Trek Bicycles"/>
    <s v="Road"/>
    <s v="medium"/>
    <s v="large"/>
    <n v="1894.19"/>
    <n v="598.76"/>
    <d v="2003-07-21T00:00:00"/>
    <n v="1295.43"/>
    <s v="Male"/>
    <n v="89"/>
    <d v="1978-04-21T00:00:00"/>
    <n v="44.454005945268904"/>
    <s v="Geological Engineer"/>
    <s v="Manufacturing"/>
    <s v="Mass Customer"/>
    <s v="N"/>
    <s v="No"/>
    <n v="6"/>
    <m/>
  </r>
  <r>
    <n v="7257"/>
    <n v="90"/>
    <x v="1367"/>
    <m/>
    <d v="2017-10-02T00:00:00"/>
    <m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</r>
  <r>
    <n v="262"/>
    <n v="91"/>
    <x v="1366"/>
    <n v="346"/>
    <d v="2017-01-18T00:00:00"/>
    <b v="0"/>
    <s v="Approved"/>
    <s v="Solex"/>
    <s v="Standard"/>
    <s v="medium"/>
    <s v="medium"/>
    <n v="100.35"/>
    <n v="75.260000000000005"/>
    <d v="1999-07-26T00:00:00"/>
    <n v="25.089999999999989"/>
    <s v="Male"/>
    <n v="89"/>
    <d v="1978-04-21T00:00:00"/>
    <n v="44.454005945268904"/>
    <s v="Geological Engineer"/>
    <s v="Manufacturing"/>
    <s v="Mass Customer"/>
    <s v="N"/>
    <s v="No"/>
    <n v="6"/>
    <m/>
  </r>
  <r>
    <n v="3405"/>
    <n v="69"/>
    <x v="1368"/>
    <n v="41"/>
    <d v="2017-11-19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23"/>
    <d v="1973-11-24T00:00:00"/>
    <n v="48.862225123033987"/>
    <s v="Assistant Professor"/>
    <s v="Financial Services"/>
    <s v="Mass Customer"/>
    <s v="N"/>
    <s v="No"/>
    <n v="9"/>
    <m/>
  </r>
  <r>
    <n v="8221"/>
    <n v="92"/>
    <x v="1368"/>
    <n v="98"/>
    <d v="2017-09-23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23"/>
    <d v="1973-11-24T00:00:00"/>
    <n v="48.862225123033987"/>
    <s v="Assistant Professor"/>
    <s v="Financial Services"/>
    <s v="Mass Customer"/>
    <s v="N"/>
    <s v="No"/>
    <n v="9"/>
    <m/>
  </r>
  <r>
    <n v="5167"/>
    <n v="59"/>
    <x v="1368"/>
    <n v="128"/>
    <d v="2017-08-24T00:00:00"/>
    <b v="1"/>
    <s v="Approved"/>
    <s v="Solex"/>
    <s v="Standard"/>
    <s v="medium"/>
    <s v="large"/>
    <n v="1061.56"/>
    <n v="733.58"/>
    <d v="1993-07-20T00:00:00"/>
    <n v="327.9799999999999"/>
    <s v="Female"/>
    <n v="23"/>
    <d v="1973-11-24T00:00:00"/>
    <n v="48.862225123033987"/>
    <s v="Assistant Professor"/>
    <s v="Financial Services"/>
    <s v="Mass Customer"/>
    <s v="N"/>
    <s v="No"/>
    <n v="9"/>
    <m/>
  </r>
  <r>
    <n v="4258"/>
    <n v="29"/>
    <x v="1368"/>
    <n v="173"/>
    <d v="2017-07-10T00:00:00"/>
    <b v="1"/>
    <s v="Approved"/>
    <s v="Norco Bicycles"/>
    <s v="Road"/>
    <s v="medium"/>
    <s v="medium"/>
    <n v="543.39"/>
    <n v="407.54"/>
    <d v="2016-11-22T00:00:00"/>
    <n v="135.84999999999997"/>
    <s v="Female"/>
    <n v="23"/>
    <d v="1973-11-24T00:00:00"/>
    <n v="48.862225123033987"/>
    <s v="Assistant Professor"/>
    <s v="Financial Services"/>
    <s v="Mass Customer"/>
    <s v="N"/>
    <s v="No"/>
    <n v="9"/>
    <m/>
  </r>
  <r>
    <n v="19000"/>
    <n v="24"/>
    <x v="1368"/>
    <n v="232"/>
    <d v="2017-05-12T00:00:00"/>
    <b v="0"/>
    <s v="Approved"/>
    <s v="Solex"/>
    <s v="Road"/>
    <s v="medium"/>
    <s v="large"/>
    <n v="1777.8"/>
    <n v="820.78"/>
    <d v="2011-05-07T00:00:00"/>
    <n v="957.02"/>
    <s v="Female"/>
    <n v="23"/>
    <d v="1973-11-24T00:00:00"/>
    <n v="48.862225123033987"/>
    <s v="Assistant Professor"/>
    <s v="Financial Services"/>
    <s v="Mass Customer"/>
    <s v="N"/>
    <s v="No"/>
    <n v="9"/>
    <m/>
  </r>
  <r>
    <n v="8275"/>
    <n v="71"/>
    <x v="1368"/>
    <n v="247"/>
    <d v="2017-04-27T00:00:00"/>
    <b v="0"/>
    <s v="Approved"/>
    <s v="Solex"/>
    <s v="Standard"/>
    <s v="high"/>
    <s v="large"/>
    <n v="1842.92"/>
    <n v="1105.75"/>
    <d v="1995-10-24T00:00:00"/>
    <n v="737.17000000000007"/>
    <s v="Female"/>
    <n v="23"/>
    <d v="1973-11-24T00:00:00"/>
    <n v="48.862225123033987"/>
    <s v="Assistant Professor"/>
    <s v="Financial Services"/>
    <s v="Mass Customer"/>
    <s v="N"/>
    <s v="No"/>
    <n v="9"/>
    <m/>
  </r>
  <r>
    <n v="11907"/>
    <n v="100"/>
    <x v="1368"/>
    <n v="351"/>
    <d v="2017-01-13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23"/>
    <d v="1973-11-24T00:00:00"/>
    <n v="48.862225123033987"/>
    <s v="Assistant Professor"/>
    <s v="Financial Services"/>
    <s v="Mass Customer"/>
    <s v="N"/>
    <s v="No"/>
    <n v="9"/>
    <m/>
  </r>
  <r>
    <n v="9965"/>
    <n v="32"/>
    <x v="1369"/>
    <n v="66"/>
    <d v="2017-10-25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92"/>
    <d v="1989-10-01T00:00:00"/>
    <n v="32.999211424720961"/>
    <s v="Tax Accountant"/>
    <s v="Property"/>
    <s v="Mass Customer"/>
    <s v="N"/>
    <s v="No"/>
    <n v="9"/>
    <m/>
  </r>
  <r>
    <n v="7095"/>
    <n v="74"/>
    <x v="1369"/>
    <n v="118"/>
    <d v="2017-09-03T00:00:00"/>
    <b v="0"/>
    <s v="Approved"/>
    <s v="WeareA2B"/>
    <s v="Standard"/>
    <s v="medium"/>
    <s v="medium"/>
    <n v="1228.07"/>
    <n v="400.91"/>
    <d v="2000-05-22T00:00:00"/>
    <n v="827.15999999999985"/>
    <s v="Male"/>
    <n v="92"/>
    <d v="1989-10-01T00:00:00"/>
    <n v="32.999211424720961"/>
    <s v="Tax Accountant"/>
    <s v="Property"/>
    <s v="Mass Customer"/>
    <s v="N"/>
    <s v="No"/>
    <n v="9"/>
    <m/>
  </r>
  <r>
    <n v="7268"/>
    <n v="37"/>
    <x v="1370"/>
    <m/>
    <d v="2017-07-16T00:00:00"/>
    <m/>
    <s v="Approved"/>
    <s v="OHM Cycles"/>
    <s v="Standard"/>
    <s v="low"/>
    <s v="medium"/>
    <n v="1793.43"/>
    <n v="248.82"/>
    <n v="40336"/>
    <m/>
    <m/>
    <m/>
    <m/>
    <m/>
    <m/>
    <m/>
    <m/>
    <m/>
    <m/>
    <m/>
    <m/>
  </r>
  <r>
    <n v="6287"/>
    <n v="32"/>
    <x v="1369"/>
    <n v="145"/>
    <d v="2017-08-07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92"/>
    <d v="1989-10-01T00:00:00"/>
    <n v="32.999211424720961"/>
    <s v="Tax Accountant"/>
    <s v="Property"/>
    <s v="Mass Customer"/>
    <s v="N"/>
    <s v="No"/>
    <n v="9"/>
    <m/>
  </r>
  <r>
    <n v="7232"/>
    <n v="56"/>
    <x v="1369"/>
    <n v="229"/>
    <d v="2017-05-15T00:00:00"/>
    <b v="1"/>
    <s v="Approved"/>
    <s v="OHM Cycles"/>
    <s v="Standard"/>
    <s v="medium"/>
    <s v="medium"/>
    <n v="183.86"/>
    <n v="137.9"/>
    <d v="1997-10-04T00:00:00"/>
    <n v="45.960000000000008"/>
    <s v="Male"/>
    <n v="92"/>
    <d v="1989-10-01T00:00:00"/>
    <n v="32.999211424720961"/>
    <s v="Tax Accountant"/>
    <s v="Property"/>
    <s v="Mass Customer"/>
    <s v="N"/>
    <s v="No"/>
    <n v="9"/>
    <m/>
  </r>
  <r>
    <n v="7561"/>
    <n v="82"/>
    <x v="1369"/>
    <n v="306"/>
    <d v="2017-02-27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92"/>
    <d v="1989-10-01T00:00:00"/>
    <n v="32.999211424720961"/>
    <s v="Tax Accountant"/>
    <s v="Property"/>
    <s v="Mass Customer"/>
    <s v="N"/>
    <s v="No"/>
    <n v="9"/>
    <m/>
  </r>
  <r>
    <n v="13791"/>
    <n v="2"/>
    <x v="1371"/>
    <n v="48"/>
    <d v="2017-11-12T00:00:00"/>
    <b v="0"/>
    <s v="Approved"/>
    <s v="Solex"/>
    <s v="Standard"/>
    <s v="medium"/>
    <s v="medium"/>
    <n v="71.489999999999995"/>
    <n v="53.62"/>
    <d v="2012-12-02T00:00:00"/>
    <n v="17.869999999999997"/>
    <s v="Female"/>
    <n v="61"/>
    <d v="1971-02-16T00:00:00"/>
    <n v="51.634827862760012"/>
    <s v="Legal Assistant"/>
    <s v="Manufacturing"/>
    <s v="Mass Customer"/>
    <s v="N"/>
    <s v="No"/>
    <n v="4"/>
    <m/>
  </r>
  <r>
    <n v="3865"/>
    <n v="62"/>
    <x v="1371"/>
    <n v="91"/>
    <d v="2017-09-30T00:00:00"/>
    <b v="0"/>
    <s v="Approved"/>
    <s v="Solex"/>
    <s v="Standard"/>
    <s v="medium"/>
    <s v="medium"/>
    <n v="478.16"/>
    <n v="298.72000000000003"/>
    <d v="1993-06-23T00:00:00"/>
    <n v="179.44"/>
    <s v="Female"/>
    <n v="61"/>
    <d v="1971-02-16T00:00:00"/>
    <n v="51.634827862760012"/>
    <s v="Legal Assistant"/>
    <s v="Manufacturing"/>
    <s v="Mass Customer"/>
    <s v="N"/>
    <s v="No"/>
    <n v="4"/>
    <m/>
  </r>
  <r>
    <n v="11017"/>
    <n v="38"/>
    <x v="1371"/>
    <n v="119"/>
    <d v="2017-09-02T00:00:00"/>
    <b v="1"/>
    <s v="Approved"/>
    <s v="Solex"/>
    <s v="Standard"/>
    <s v="medium"/>
    <s v="medium"/>
    <n v="1577.53"/>
    <n v="826.51"/>
    <d v="2011-03-16T00:00:00"/>
    <n v="751.02"/>
    <s v="Female"/>
    <n v="61"/>
    <d v="1971-02-16T00:00:00"/>
    <n v="51.634827862760012"/>
    <s v="Legal Assistant"/>
    <s v="Manufacturing"/>
    <s v="Mass Customer"/>
    <s v="N"/>
    <s v="No"/>
    <n v="4"/>
    <m/>
  </r>
  <r>
    <n v="8044"/>
    <n v="28"/>
    <x v="1371"/>
    <n v="139"/>
    <d v="2017-08-13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61"/>
    <d v="1971-02-16T00:00:00"/>
    <n v="51.634827862760012"/>
    <s v="Legal Assistant"/>
    <s v="Manufacturing"/>
    <s v="Mass Customer"/>
    <s v="N"/>
    <s v="No"/>
    <n v="4"/>
    <m/>
  </r>
  <r>
    <n v="10171"/>
    <n v="66"/>
    <x v="1371"/>
    <n v="311"/>
    <d v="2017-02-22T00:00:00"/>
    <b v="1"/>
    <s v="Approved"/>
    <s v="Giant Bicycles"/>
    <s v="Road"/>
    <s v="low"/>
    <s v="small"/>
    <n v="590.26"/>
    <n v="525.33000000000004"/>
    <d v="2010-11-05T00:00:00"/>
    <n v="64.92999999999995"/>
    <s v="Female"/>
    <n v="61"/>
    <d v="1971-02-16T00:00:00"/>
    <n v="51.634827862760012"/>
    <s v="Legal Assistant"/>
    <s v="Manufacturing"/>
    <s v="Mass Customer"/>
    <s v="N"/>
    <s v="No"/>
    <n v="4"/>
    <m/>
  </r>
  <r>
    <n v="19704"/>
    <n v="36"/>
    <x v="1371"/>
    <n v="349"/>
    <d v="2017-01-15T00:00:00"/>
    <b v="1"/>
    <s v="Approved"/>
    <s v="Solex"/>
    <s v="Standard"/>
    <s v="low"/>
    <s v="medium"/>
    <n v="945.04"/>
    <n v="507.58"/>
    <d v="1995-12-19T00:00:00"/>
    <n v="437.46"/>
    <s v="Female"/>
    <n v="61"/>
    <d v="1971-02-16T00:00:00"/>
    <n v="51.634827862760012"/>
    <s v="Legal Assistant"/>
    <s v="Manufacturing"/>
    <s v="Mass Customer"/>
    <s v="N"/>
    <s v="No"/>
    <n v="4"/>
    <m/>
  </r>
  <r>
    <n v="6493"/>
    <n v="54"/>
    <x v="1372"/>
    <n v="43"/>
    <d v="2017-11-17T00:00:00"/>
    <b v="1"/>
    <s v="Approved"/>
    <s v="WeareA2B"/>
    <s v="Standard"/>
    <s v="medium"/>
    <s v="medium"/>
    <n v="1807.45"/>
    <n v="778.69"/>
    <d v="2015-04-11T00:00:00"/>
    <n v="1028.76"/>
    <s v="Female"/>
    <n v="90"/>
    <d v="1967-12-07T00:00:00"/>
    <n v="54.83208813704973"/>
    <s v="Technical Writer"/>
    <s v="n/a"/>
    <s v="High Net Worth"/>
    <s v="N"/>
    <s v="Yes"/>
    <n v="19"/>
    <m/>
  </r>
  <r>
    <n v="9666"/>
    <n v="95"/>
    <x v="1372"/>
    <n v="162"/>
    <d v="2017-07-21T00:00:00"/>
    <b v="1"/>
    <s v="Approved"/>
    <s v="OHM Cycles"/>
    <s v="Touring"/>
    <s v="low"/>
    <s v="medium"/>
    <n v="1073.07"/>
    <n v="933.84"/>
    <d v="1998-12-16T00:00:00"/>
    <n v="139.2299999999999"/>
    <s v="Female"/>
    <n v="90"/>
    <d v="1967-12-07T00:00:00"/>
    <n v="54.83208813704973"/>
    <s v="Technical Writer"/>
    <s v="n/a"/>
    <s v="High Net Worth"/>
    <s v="N"/>
    <s v="Yes"/>
    <n v="19"/>
    <m/>
  </r>
  <r>
    <n v="7717"/>
    <n v="28"/>
    <x v="1372"/>
    <n v="163"/>
    <d v="2017-07-20T00:00:00"/>
    <b v="1"/>
    <s v="Approved"/>
    <s v="Solex"/>
    <s v="Road"/>
    <s v="medium"/>
    <s v="small"/>
    <n v="1703.52"/>
    <n v="1516.13"/>
    <d v="2007-08-04T00:00:00"/>
    <n v="187.38999999999987"/>
    <s v="Female"/>
    <n v="90"/>
    <d v="1967-12-07T00:00:00"/>
    <n v="54.83208813704973"/>
    <s v="Technical Writer"/>
    <s v="n/a"/>
    <s v="High Net Worth"/>
    <s v="N"/>
    <s v="Yes"/>
    <n v="19"/>
    <m/>
  </r>
  <r>
    <n v="2768"/>
    <n v="85"/>
    <x v="1373"/>
    <n v="42"/>
    <d v="2017-11-18T00:00:00"/>
    <b v="1"/>
    <s v="Approved"/>
    <s v="WeareA2B"/>
    <s v="Standard"/>
    <s v="medium"/>
    <s v="medium"/>
    <n v="752.64"/>
    <n v="205.36"/>
    <d v="2015-08-02T00:00:00"/>
    <n v="547.28"/>
    <s v="Male"/>
    <n v="41"/>
    <d v="1973-06-16T00:00:00"/>
    <n v="49.303321013444943"/>
    <s v="Nurse"/>
    <s v="Manufacturing"/>
    <s v="Affluent Customer"/>
    <s v="N"/>
    <s v="No"/>
    <n v="8"/>
    <m/>
  </r>
  <r>
    <n v="1716"/>
    <n v="93"/>
    <x v="1373"/>
    <n v="58"/>
    <d v="2017-11-02T00:00:00"/>
    <b v="0"/>
    <s v="Approved"/>
    <s v="WeareA2B"/>
    <s v="Standard"/>
    <s v="medium"/>
    <s v="medium"/>
    <n v="1065.03"/>
    <n v="230.09"/>
    <d v="2000-11-03T00:00:00"/>
    <n v="834.93999999999994"/>
    <s v="Male"/>
    <n v="41"/>
    <d v="1973-06-16T00:00:00"/>
    <n v="49.303321013444943"/>
    <s v="Nurse"/>
    <s v="Manufacturing"/>
    <s v="Affluent Customer"/>
    <s v="N"/>
    <s v="No"/>
    <n v="8"/>
    <m/>
  </r>
  <r>
    <n v="4070"/>
    <n v="72"/>
    <x v="1373"/>
    <n v="126"/>
    <d v="2017-08-26T00:00:00"/>
    <b v="0"/>
    <s v="Approved"/>
    <s v="Norco Bicycles"/>
    <s v="Standard"/>
    <s v="medium"/>
    <s v="medium"/>
    <n v="360.4"/>
    <n v="270.3"/>
    <d v="2016-12-06T00:00:00"/>
    <n v="90.099999999999966"/>
    <s v="Male"/>
    <n v="41"/>
    <d v="1973-06-16T00:00:00"/>
    <n v="49.303321013444943"/>
    <s v="Nurse"/>
    <s v="Manufacturing"/>
    <s v="Affluent Customer"/>
    <s v="N"/>
    <s v="No"/>
    <n v="8"/>
    <m/>
  </r>
  <r>
    <n v="18858"/>
    <n v="14"/>
    <x v="1373"/>
    <n v="201"/>
    <d v="2017-06-12T00:00:00"/>
    <b v="0"/>
    <s v="Approved"/>
    <s v="Trek Bicycles"/>
    <s v="Standard"/>
    <s v="medium"/>
    <s v="small"/>
    <n v="1386.84"/>
    <n v="1234.29"/>
    <d v="2003-08-05T00:00:00"/>
    <n v="152.54999999999995"/>
    <s v="Male"/>
    <n v="41"/>
    <d v="1973-06-16T00:00:00"/>
    <n v="49.303321013444943"/>
    <s v="Nurse"/>
    <s v="Manufacturing"/>
    <s v="Affluent Customer"/>
    <s v="N"/>
    <s v="No"/>
    <n v="8"/>
    <m/>
  </r>
  <r>
    <n v="15074"/>
    <n v="46"/>
    <x v="1373"/>
    <n v="301"/>
    <d v="2017-03-04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41"/>
    <d v="1973-06-16T00:00:00"/>
    <n v="49.303321013444943"/>
    <s v="Nurse"/>
    <s v="Manufacturing"/>
    <s v="Affluent Customer"/>
    <s v="N"/>
    <s v="No"/>
    <n v="8"/>
    <m/>
  </r>
  <r>
    <n v="13783"/>
    <n v="27"/>
    <x v="1373"/>
    <n v="309"/>
    <d v="2017-02-24T00:00:00"/>
    <b v="1"/>
    <s v="Approved"/>
    <s v="Trek Bicycles"/>
    <s v="Standard"/>
    <s v="medium"/>
    <s v="medium"/>
    <n v="499.53"/>
    <n v="388.72"/>
    <d v="1999-06-23T00:00:00"/>
    <n v="110.80999999999995"/>
    <s v="Male"/>
    <n v="41"/>
    <d v="1973-06-16T00:00:00"/>
    <n v="49.303321013444943"/>
    <s v="Nurse"/>
    <s v="Manufacturing"/>
    <s v="Affluent Customer"/>
    <s v="N"/>
    <s v="No"/>
    <n v="8"/>
    <m/>
  </r>
  <r>
    <n v="10990"/>
    <n v="8"/>
    <x v="1374"/>
    <n v="2"/>
    <d v="2017-12-28T00:00:00"/>
    <b v="0"/>
    <s v="Approved"/>
    <s v="Solex"/>
    <s v="Road"/>
    <s v="medium"/>
    <s v="small"/>
    <n v="1703.52"/>
    <n v="1516.13"/>
    <d v="2011-04-16T00:00:00"/>
    <n v="187.38999999999987"/>
    <s v="Male"/>
    <n v="48"/>
    <d v="1994-02-28T00:00:00"/>
    <n v="28.585512794583977"/>
    <n v="0"/>
    <s v="Health"/>
    <s v="Mass Customer"/>
    <s v="N"/>
    <s v="Yes"/>
    <n v="7"/>
    <m/>
  </r>
  <r>
    <n v="13327"/>
    <n v="71"/>
    <x v="1374"/>
    <n v="138"/>
    <d v="2017-08-14T00:00:00"/>
    <b v="0"/>
    <s v="Approved"/>
    <s v="Solex"/>
    <s v="Standard"/>
    <s v="high"/>
    <s v="large"/>
    <n v="1842.92"/>
    <n v="1105.75"/>
    <d v="1995-10-24T00:00:00"/>
    <n v="737.17000000000007"/>
    <s v="Male"/>
    <n v="48"/>
    <d v="1994-02-28T00:00:00"/>
    <n v="28.585512794583977"/>
    <n v="0"/>
    <s v="Health"/>
    <s v="Mass Customer"/>
    <s v="N"/>
    <s v="Yes"/>
    <n v="7"/>
    <m/>
  </r>
  <r>
    <n v="16570"/>
    <n v="90"/>
    <x v="1374"/>
    <n v="179"/>
    <d v="2017-07-04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48"/>
    <d v="1994-02-28T00:00:00"/>
    <n v="28.585512794583977"/>
    <n v="0"/>
    <s v="Health"/>
    <s v="Mass Customer"/>
    <s v="N"/>
    <s v="Yes"/>
    <n v="7"/>
    <m/>
  </r>
  <r>
    <n v="12955"/>
    <n v="3"/>
    <x v="1374"/>
    <n v="306"/>
    <d v="2017-02-27T00:00:00"/>
    <b v="0"/>
    <s v="Approved"/>
    <s v="Trek Bicycles"/>
    <s v="Standard"/>
    <s v="medium"/>
    <s v="large"/>
    <n v="2091.4699999999998"/>
    <n v="388.92"/>
    <d v="2011-08-29T00:00:00"/>
    <n v="1702.5499999999997"/>
    <s v="Male"/>
    <n v="48"/>
    <d v="1994-02-28T00:00:00"/>
    <n v="28.585512794583977"/>
    <n v="0"/>
    <s v="Health"/>
    <s v="Mass Customer"/>
    <s v="N"/>
    <s v="Yes"/>
    <n v="7"/>
    <m/>
  </r>
  <r>
    <n v="4055"/>
    <n v="74"/>
    <x v="1375"/>
    <n v="7"/>
    <d v="2017-12-23T00:00:00"/>
    <b v="1"/>
    <s v="Approved"/>
    <s v="WeareA2B"/>
    <s v="Standard"/>
    <s v="medium"/>
    <s v="medium"/>
    <n v="1228.07"/>
    <n v="400.91"/>
    <d v="2004-07-25T00:00:00"/>
    <n v="827.15999999999985"/>
    <s v="Male"/>
    <n v="72"/>
    <d v="1987-07-22T00:00:00"/>
    <n v="35.196471698376449"/>
    <s v="Biostatistician I"/>
    <s v="Property"/>
    <s v="Mass Customer"/>
    <s v="N"/>
    <s v="Yes"/>
    <n v="2"/>
    <m/>
  </r>
  <r>
    <n v="10946"/>
    <n v="42"/>
    <x v="1375"/>
    <n v="35"/>
    <d v="2017-11-25T00:00:00"/>
    <b v="0"/>
    <s v="Approved"/>
    <s v="OHM Cycles"/>
    <s v="Road"/>
    <s v="medium"/>
    <s v="small"/>
    <n v="1810"/>
    <n v="1610.9"/>
    <d v="1999-12-04T00:00:00"/>
    <n v="199.09999999999991"/>
    <s v="Male"/>
    <n v="72"/>
    <d v="1987-07-22T00:00:00"/>
    <n v="35.196471698376449"/>
    <s v="Biostatistician I"/>
    <s v="Property"/>
    <s v="Mass Customer"/>
    <s v="N"/>
    <s v="Yes"/>
    <n v="2"/>
    <m/>
  </r>
  <r>
    <n v="19318"/>
    <n v="91"/>
    <x v="1375"/>
    <n v="106"/>
    <d v="2017-09-15T00:00:00"/>
    <b v="1"/>
    <s v="Approved"/>
    <s v="Solex"/>
    <s v="Standard"/>
    <s v="medium"/>
    <s v="medium"/>
    <n v="100.35"/>
    <n v="75.260000000000005"/>
    <d v="2003-01-05T00:00:00"/>
    <n v="25.089999999999989"/>
    <s v="Male"/>
    <n v="72"/>
    <d v="1987-07-22T00:00:00"/>
    <n v="35.196471698376449"/>
    <s v="Biostatistician I"/>
    <s v="Property"/>
    <s v="Mass Customer"/>
    <s v="N"/>
    <s v="Yes"/>
    <n v="2"/>
    <m/>
  </r>
  <r>
    <n v="9587"/>
    <n v="33"/>
    <x v="1375"/>
    <n v="320"/>
    <d v="2017-02-13T00:00:00"/>
    <b v="1"/>
    <s v="Approved"/>
    <s v="Giant Bicycles"/>
    <s v="Standard"/>
    <s v="medium"/>
    <s v="small"/>
    <n v="1311.44"/>
    <n v="1167.18"/>
    <d v="2006-02-02T00:00:00"/>
    <n v="144.26"/>
    <s v="Male"/>
    <n v="72"/>
    <d v="1987-07-22T00:00:00"/>
    <n v="35.196471698376449"/>
    <s v="Biostatistician I"/>
    <s v="Property"/>
    <s v="Mass Customer"/>
    <s v="N"/>
    <s v="Yes"/>
    <n v="2"/>
    <m/>
  </r>
  <r>
    <n v="3313"/>
    <n v="3"/>
    <x v="1376"/>
    <n v="257"/>
    <d v="2017-04-17T00:00:00"/>
    <b v="1"/>
    <s v="Approved"/>
    <s v="Trek Bicycles"/>
    <s v="Standard"/>
    <s v="medium"/>
    <s v="large"/>
    <n v="2091.4699999999998"/>
    <n v="388.92"/>
    <d v="2005-05-10T00:00:00"/>
    <n v="1702.5499999999997"/>
    <s v="Male"/>
    <n v="68"/>
    <d v="1978-05-02T00:00:00"/>
    <n v="44.423868958967539"/>
    <s v="Human Resources Manager"/>
    <s v="Health"/>
    <s v="Mass Customer"/>
    <s v="N"/>
    <s v="Yes"/>
    <n v="10"/>
    <m/>
  </r>
  <r>
    <n v="14489"/>
    <n v="3"/>
    <x v="1376"/>
    <n v="362"/>
    <d v="2017-01-02T00:00:00"/>
    <b v="1"/>
    <s v="Approved"/>
    <s v="Trek Bicycles"/>
    <s v="Standard"/>
    <s v="medium"/>
    <s v="large"/>
    <n v="2091.4699999999998"/>
    <n v="388.92"/>
    <d v="2004-07-25T00:00:00"/>
    <n v="1702.5499999999997"/>
    <s v="Male"/>
    <n v="68"/>
    <d v="1978-05-02T00:00:00"/>
    <n v="44.423868958967539"/>
    <s v="Human Resources Manager"/>
    <s v="Health"/>
    <s v="Mass Customer"/>
    <s v="N"/>
    <s v="Yes"/>
    <n v="10"/>
    <m/>
  </r>
  <r>
    <n v="6027"/>
    <n v="13"/>
    <x v="1377"/>
    <n v="141"/>
    <d v="2017-08-11T00:00:00"/>
    <b v="0"/>
    <s v="Approved"/>
    <s v="Solex"/>
    <s v="Standard"/>
    <s v="medium"/>
    <s v="medium"/>
    <n v="1163.8900000000001"/>
    <n v="589.27"/>
    <d v="2013-03-12T00:00:00"/>
    <n v="574.62000000000012"/>
    <s v="Male"/>
    <n v="39"/>
    <d v="1979-06-03T00:00:00"/>
    <n v="43.336197725773715"/>
    <s v="Safety Technician IV"/>
    <s v="Entertainment"/>
    <s v="Affluent Customer"/>
    <s v="N"/>
    <s v="Yes"/>
    <n v="19"/>
    <m/>
  </r>
  <r>
    <n v="9993"/>
    <n v="20"/>
    <x v="1377"/>
    <n v="166"/>
    <d v="2017-07-17T00:00:00"/>
    <b v="1"/>
    <s v="Approved"/>
    <s v="Trek Bicycles"/>
    <s v="Standard"/>
    <s v="medium"/>
    <s v="small"/>
    <n v="1775.81"/>
    <n v="1580.47"/>
    <d v="2011-05-07T00:00:00"/>
    <n v="195.33999999999992"/>
    <s v="Male"/>
    <n v="39"/>
    <d v="1979-06-03T00:00:00"/>
    <n v="43.336197725773715"/>
    <s v="Safety Technician IV"/>
    <s v="Entertainment"/>
    <s v="Affluent Customer"/>
    <s v="N"/>
    <s v="Yes"/>
    <n v="19"/>
    <m/>
  </r>
  <r>
    <n v="11572"/>
    <n v="68"/>
    <x v="1377"/>
    <n v="280"/>
    <d v="2017-03-25T00:00:00"/>
    <b v="1"/>
    <s v="Approved"/>
    <s v="OHM Cycles"/>
    <s v="Standard"/>
    <s v="medium"/>
    <s v="medium"/>
    <n v="1636.9"/>
    <n v="44.71"/>
    <d v="2002-08-31T00:00:00"/>
    <n v="1592.19"/>
    <s v="Male"/>
    <n v="39"/>
    <d v="1979-06-03T00:00:00"/>
    <n v="43.336197725773715"/>
    <s v="Safety Technician IV"/>
    <s v="Entertainment"/>
    <s v="Affluent Customer"/>
    <s v="N"/>
    <s v="Yes"/>
    <n v="19"/>
    <m/>
  </r>
  <r>
    <n v="13288"/>
    <n v="20"/>
    <x v="1377"/>
    <n v="283"/>
    <d v="2017-03-22T00:00:00"/>
    <b v="1"/>
    <s v="Approved"/>
    <s v="Trek Bicycles"/>
    <s v="Standard"/>
    <s v="medium"/>
    <s v="small"/>
    <n v="1775.81"/>
    <n v="1580.47"/>
    <d v="2011-05-07T00:00:00"/>
    <n v="195.33999999999992"/>
    <s v="Male"/>
    <n v="39"/>
    <d v="1979-06-03T00:00:00"/>
    <n v="43.336197725773715"/>
    <s v="Safety Technician IV"/>
    <s v="Entertainment"/>
    <s v="Affluent Customer"/>
    <s v="N"/>
    <s v="Yes"/>
    <n v="19"/>
    <m/>
  </r>
  <r>
    <n v="15551"/>
    <n v="34"/>
    <x v="1378"/>
    <n v="67"/>
    <d v="2017-10-24T00:00:00"/>
    <b v="0"/>
    <s v="Approved"/>
    <s v="WeareA2B"/>
    <s v="Standard"/>
    <s v="medium"/>
    <s v="medium"/>
    <n v="1231.1500000000001"/>
    <n v="161.6"/>
    <d v="1994-09-09T00:00:00"/>
    <n v="1069.5500000000002"/>
    <s v="Male"/>
    <n v="20"/>
    <d v="1989-12-06T00:00:00"/>
    <n v="32.818389506912744"/>
    <n v="0"/>
    <s v="Financial Services"/>
    <s v="High Net Worth"/>
    <s v="N"/>
    <s v="Yes"/>
    <n v="2"/>
    <m/>
  </r>
  <r>
    <n v="4278"/>
    <n v="19"/>
    <x v="1378"/>
    <n v="321"/>
    <d v="2017-02-12T00:00:00"/>
    <b v="1"/>
    <s v="Approved"/>
    <s v="Trek Bicycles"/>
    <s v="Mountain"/>
    <s v="low"/>
    <s v="medium"/>
    <n v="574.64"/>
    <n v="459.71"/>
    <d v="2011-08-29T00:00:00"/>
    <n v="114.93"/>
    <s v="Male"/>
    <n v="20"/>
    <d v="1989-12-06T00:00:00"/>
    <n v="32.818389506912744"/>
    <n v="0"/>
    <s v="Financial Services"/>
    <s v="High Net Worth"/>
    <s v="N"/>
    <s v="Yes"/>
    <n v="2"/>
    <m/>
  </r>
  <r>
    <n v="17997"/>
    <n v="9"/>
    <x v="1378"/>
    <n v="323"/>
    <d v="2017-02-10T00:00:00"/>
    <b v="0"/>
    <s v="Approved"/>
    <s v="Norco Bicycles"/>
    <s v="Standard"/>
    <s v="medium"/>
    <s v="small"/>
    <n v="1216.1400000000001"/>
    <n v="1082.3599999999999"/>
    <d v="2006-11-10T00:00:00"/>
    <n v="133.7800000000002"/>
    <s v="Male"/>
    <n v="20"/>
    <d v="1989-12-06T00:00:00"/>
    <n v="32.818389506912744"/>
    <n v="0"/>
    <s v="Financial Services"/>
    <s v="High Net Worth"/>
    <s v="N"/>
    <s v="Yes"/>
    <n v="2"/>
    <m/>
  </r>
  <r>
    <n v="6865"/>
    <n v="14"/>
    <x v="1379"/>
    <n v="211"/>
    <d v="2017-06-02T00:00:00"/>
    <b v="1"/>
    <s v="Approved"/>
    <s v="Solex"/>
    <s v="Standard"/>
    <s v="high"/>
    <s v="large"/>
    <n v="1842.92"/>
    <n v="1105.75"/>
    <d v="2014-10-10T00:00:00"/>
    <n v="737.17000000000007"/>
    <s v="Male"/>
    <n v="56"/>
    <d v="1990-08-25T00:00:00"/>
    <n v="32.100581287417548"/>
    <s v="Account Coordinator"/>
    <s v="Property"/>
    <s v="High Net Worth"/>
    <s v="N"/>
    <s v="Yes"/>
    <n v="7"/>
    <m/>
  </r>
  <r>
    <n v="1139"/>
    <n v="61"/>
    <x v="1379"/>
    <n v="256"/>
    <d v="2017-04-18T00:00:00"/>
    <b v="0"/>
    <s v="Approved"/>
    <s v="Norco Bicycles"/>
    <s v="Standard"/>
    <s v="medium"/>
    <s v="small"/>
    <n v="586.45000000000005"/>
    <n v="521.94000000000005"/>
    <d v="2013-09-16T00:00:00"/>
    <n v="64.509999999999991"/>
    <s v="Male"/>
    <n v="56"/>
    <d v="1990-08-25T00:00:00"/>
    <n v="32.100581287417548"/>
    <s v="Account Coordinator"/>
    <s v="Property"/>
    <s v="High Net Worth"/>
    <s v="N"/>
    <s v="Yes"/>
    <n v="7"/>
    <m/>
  </r>
  <r>
    <n v="16526"/>
    <n v="0"/>
    <x v="1379"/>
    <n v="317"/>
    <d v="2017-02-16T00:00:00"/>
    <b v="0"/>
    <s v="Approved"/>
    <s v="Trek Bicycles"/>
    <s v="Road"/>
    <s v="medium"/>
    <s v="medium"/>
    <n v="533.51"/>
    <n v="400.13"/>
    <d v="2003-02-16T00:00:00"/>
    <n v="133.38"/>
    <s v="Male"/>
    <n v="56"/>
    <d v="1990-08-25T00:00:00"/>
    <n v="32.100581287417548"/>
    <s v="Account Coordinator"/>
    <s v="Property"/>
    <s v="High Net Worth"/>
    <s v="N"/>
    <s v="Yes"/>
    <n v="7"/>
    <m/>
  </r>
  <r>
    <n v="6524"/>
    <n v="31"/>
    <x v="1380"/>
    <n v="205"/>
    <d v="2017-06-08T00:00:00"/>
    <b v="1"/>
    <s v="Approved"/>
    <s v="Giant Bicycles"/>
    <s v="Standard"/>
    <s v="medium"/>
    <s v="medium"/>
    <n v="230.91"/>
    <n v="173.18"/>
    <d v="2006-11-10T00:00:00"/>
    <n v="57.72999999999999"/>
    <s v="Male"/>
    <n v="72"/>
    <d v="1983-02-27T00:00:00"/>
    <n v="39.596471698693563"/>
    <s v="Paralegal"/>
    <s v="Financial Services"/>
    <s v="Affluent Customer"/>
    <s v="N"/>
    <s v="No"/>
    <n v="10"/>
    <m/>
  </r>
  <r>
    <n v="15126"/>
    <n v="19"/>
    <x v="1380"/>
    <n v="281"/>
    <d v="2017-03-24T00:00:00"/>
    <b v="0"/>
    <s v="Approved"/>
    <s v="OHM Cycles"/>
    <s v="Road"/>
    <s v="high"/>
    <s v="large"/>
    <n v="12.01"/>
    <n v="7.21"/>
    <d v="2009-03-08T00:00:00"/>
    <n v="4.8"/>
    <s v="Male"/>
    <n v="72"/>
    <d v="1983-02-27T00:00:00"/>
    <n v="39.596471698693563"/>
    <s v="Paralegal"/>
    <s v="Financial Services"/>
    <s v="Affluent Customer"/>
    <s v="N"/>
    <s v="No"/>
    <n v="10"/>
    <m/>
  </r>
  <r>
    <n v="15412"/>
    <n v="83"/>
    <x v="1380"/>
    <n v="314"/>
    <d v="2017-02-19T00:00:00"/>
    <b v="1"/>
    <s v="Approved"/>
    <s v="Solex"/>
    <s v="Touring"/>
    <s v="medium"/>
    <s v="large"/>
    <n v="2083.94"/>
    <n v="675.03"/>
    <d v="2013-09-16T00:00:00"/>
    <n v="1408.91"/>
    <s v="Male"/>
    <n v="72"/>
    <d v="1983-02-27T00:00:00"/>
    <n v="39.596471698693563"/>
    <s v="Paralegal"/>
    <s v="Financial Services"/>
    <s v="Affluent Customer"/>
    <s v="N"/>
    <s v="No"/>
    <n v="10"/>
    <m/>
  </r>
  <r>
    <n v="15625"/>
    <n v="94"/>
    <x v="1380"/>
    <n v="321"/>
    <d v="2017-02-12T00:00:00"/>
    <b v="0"/>
    <s v="Approved"/>
    <s v="Giant Bicycles"/>
    <s v="Standard"/>
    <s v="medium"/>
    <s v="large"/>
    <n v="1635.3"/>
    <n v="993.66"/>
    <d v="2013-06-09T00:00:00"/>
    <n v="641.64"/>
    <s v="Male"/>
    <n v="72"/>
    <d v="1983-02-27T00:00:00"/>
    <n v="39.596471698693563"/>
    <s v="Paralegal"/>
    <s v="Financial Services"/>
    <s v="Affluent Customer"/>
    <s v="N"/>
    <s v="No"/>
    <n v="10"/>
    <m/>
  </r>
  <r>
    <n v="2004"/>
    <n v="42"/>
    <x v="1381"/>
    <n v="187"/>
    <d v="2017-06-26T00:00:00"/>
    <b v="0"/>
    <s v="Approved"/>
    <s v="OHM Cycles"/>
    <s v="Road"/>
    <s v="medium"/>
    <s v="small"/>
    <n v="1810"/>
    <n v="1610.9"/>
    <d v="2007-12-11T00:00:00"/>
    <n v="199.09999999999991"/>
    <s v="Female"/>
    <n v="71"/>
    <d v="1994-07-11T00:00:00"/>
    <n v="28.221129232623028"/>
    <s v="Accounting Assistant II"/>
    <s v="Telecommunications"/>
    <s v="Mass Customer"/>
    <s v="N"/>
    <s v="Yes"/>
    <n v="6"/>
    <m/>
  </r>
  <r>
    <n v="7632"/>
    <n v="38"/>
    <x v="1381"/>
    <n v="302"/>
    <d v="2017-03-03T00:00:00"/>
    <b v="0"/>
    <s v="Approved"/>
    <s v="Solex"/>
    <s v="Standard"/>
    <s v="medium"/>
    <s v="medium"/>
    <n v="1577.53"/>
    <n v="826.51"/>
    <d v="2008-03-19T00:00:00"/>
    <n v="751.02"/>
    <s v="Female"/>
    <n v="71"/>
    <d v="1994-07-11T00:00:00"/>
    <n v="28.221129232623028"/>
    <s v="Accounting Assistant II"/>
    <s v="Telecommunications"/>
    <s v="Mass Customer"/>
    <s v="N"/>
    <s v="Yes"/>
    <n v="6"/>
    <m/>
  </r>
  <r>
    <n v="4577"/>
    <n v="69"/>
    <x v="1382"/>
    <n v="24"/>
    <d v="2017-12-06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2"/>
    <d v="1985-04-04T00:00:00"/>
    <n v="37.495101835679868"/>
    <n v="0"/>
    <s v="Manufacturing"/>
    <s v="Affluent Customer"/>
    <s v="N"/>
    <s v="No"/>
    <n v="17"/>
    <m/>
  </r>
  <r>
    <n v="14341"/>
    <n v="86"/>
    <x v="1382"/>
    <n v="112"/>
    <d v="2017-09-09T00:00:00"/>
    <b v="0"/>
    <s v="Approved"/>
    <s v="OHM Cycles"/>
    <s v="Standard"/>
    <s v="medium"/>
    <s v="medium"/>
    <n v="235.63"/>
    <n v="125.07"/>
    <d v="2004-08-07T00:00:00"/>
    <n v="110.56"/>
    <s v="Female"/>
    <n v="2"/>
    <d v="1985-04-04T00:00:00"/>
    <n v="37.495101835679868"/>
    <n v="0"/>
    <s v="Manufacturing"/>
    <s v="Affluent Customer"/>
    <s v="N"/>
    <s v="No"/>
    <n v="17"/>
    <m/>
  </r>
  <r>
    <n v="13289"/>
    <n v="57"/>
    <x v="1382"/>
    <n v="158"/>
    <d v="2017-07-25T00:00:00"/>
    <b v="0"/>
    <s v="Approved"/>
    <s v="WeareA2B"/>
    <s v="Touring"/>
    <s v="medium"/>
    <s v="large"/>
    <n v="1890.39"/>
    <n v="260.14"/>
    <d v="1991-01-21T00:00:00"/>
    <n v="1630.25"/>
    <s v="Female"/>
    <n v="2"/>
    <d v="1985-04-04T00:00:00"/>
    <n v="37.495101835679868"/>
    <n v="0"/>
    <s v="Manufacturing"/>
    <s v="Affluent Customer"/>
    <s v="N"/>
    <s v="No"/>
    <n v="17"/>
    <m/>
  </r>
  <r>
    <n v="6230"/>
    <n v="51"/>
    <x v="1382"/>
    <n v="190"/>
    <d v="2017-06-23T00:00:00"/>
    <b v="0"/>
    <s v="Approved"/>
    <s v="OHM Cycles"/>
    <s v="Standard"/>
    <s v="high"/>
    <s v="medium"/>
    <n v="2005.66"/>
    <n v="1203.4000000000001"/>
    <d v="2012-04-10T00:00:00"/>
    <n v="802.26"/>
    <s v="Female"/>
    <n v="2"/>
    <d v="1985-04-04T00:00:00"/>
    <n v="37.495101835679868"/>
    <n v="0"/>
    <s v="Manufacturing"/>
    <s v="Affluent Customer"/>
    <s v="N"/>
    <s v="No"/>
    <n v="17"/>
    <m/>
  </r>
  <r>
    <n v="12198"/>
    <n v="77"/>
    <x v="1382"/>
    <n v="206"/>
    <d v="2017-06-07T00:00:00"/>
    <b v="0"/>
    <s v="Approved"/>
    <s v="Norco Bicycles"/>
    <s v="Road"/>
    <s v="medium"/>
    <s v="large"/>
    <n v="1240.31"/>
    <n v="795.1"/>
    <d v="2011-01-10T00:00:00"/>
    <n v="445.20999999999992"/>
    <s v="Female"/>
    <n v="2"/>
    <d v="1985-04-04T00:00:00"/>
    <n v="37.495101835679868"/>
    <n v="0"/>
    <s v="Manufacturing"/>
    <s v="Affluent Customer"/>
    <s v="N"/>
    <s v="No"/>
    <n v="17"/>
    <m/>
  </r>
  <r>
    <n v="15352"/>
    <n v="14"/>
    <x v="1382"/>
    <n v="253"/>
    <d v="2017-04-21T00:00:00"/>
    <b v="0"/>
    <s v="Approved"/>
    <s v="Trek Bicycles"/>
    <s v="Standard"/>
    <s v="medium"/>
    <s v="small"/>
    <n v="1386.84"/>
    <n v="1234.29"/>
    <d v="2003-08-05T00:00:00"/>
    <n v="152.54999999999995"/>
    <s v="Female"/>
    <n v="2"/>
    <d v="1985-04-04T00:00:00"/>
    <n v="37.495101835679868"/>
    <n v="0"/>
    <s v="Manufacturing"/>
    <s v="Affluent Customer"/>
    <s v="N"/>
    <s v="No"/>
    <n v="17"/>
    <m/>
  </r>
  <r>
    <n v="33"/>
    <n v="25"/>
    <x v="1382"/>
    <n v="285"/>
    <d v="2017-03-20T00:00:00"/>
    <b v="0"/>
    <s v="Approved"/>
    <s v="Giant Bicycles"/>
    <s v="Road"/>
    <s v="medium"/>
    <s v="medium"/>
    <n v="1538.99"/>
    <n v="829.65"/>
    <d v="2016-02-04T00:00:00"/>
    <n v="709.34"/>
    <s v="Female"/>
    <n v="2"/>
    <d v="1985-04-04T00:00:00"/>
    <n v="37.495101835679868"/>
    <n v="0"/>
    <s v="Manufacturing"/>
    <s v="Affluent Customer"/>
    <s v="N"/>
    <s v="No"/>
    <n v="17"/>
    <m/>
  </r>
  <r>
    <n v="17224"/>
    <n v="42"/>
    <x v="1382"/>
    <n v="307"/>
    <d v="2017-02-26T00:00:00"/>
    <b v="1"/>
    <s v="Approved"/>
    <s v="OHM Cycles"/>
    <s v="Road"/>
    <s v="medium"/>
    <s v="small"/>
    <n v="1810"/>
    <n v="1610.9"/>
    <d v="2008-03-19T00:00:00"/>
    <n v="199.09999999999991"/>
    <s v="Female"/>
    <n v="2"/>
    <d v="1985-04-04T00:00:00"/>
    <n v="37.495101835679868"/>
    <n v="0"/>
    <s v="Manufacturing"/>
    <s v="Affluent Customer"/>
    <s v="N"/>
    <s v="No"/>
    <n v="17"/>
    <m/>
  </r>
  <r>
    <n v="1711"/>
    <n v="6"/>
    <x v="1382"/>
    <n v="316"/>
    <d v="2017-02-17T00:00:00"/>
    <b v="0"/>
    <s v="Approved"/>
    <s v="OHM Cycles"/>
    <s v="Standard"/>
    <s v="high"/>
    <s v="medium"/>
    <n v="227.88"/>
    <n v="136.72999999999999"/>
    <d v="2003-02-07T00:00:00"/>
    <n v="91.15"/>
    <s v="Female"/>
    <n v="2"/>
    <d v="1985-04-04T00:00:00"/>
    <n v="37.495101835679868"/>
    <n v="0"/>
    <s v="Manufacturing"/>
    <s v="Affluent Customer"/>
    <s v="N"/>
    <s v="No"/>
    <n v="17"/>
    <m/>
  </r>
  <r>
    <n v="15630"/>
    <n v="64"/>
    <x v="1383"/>
    <n v="23"/>
    <d v="2017-12-07T00:00:00"/>
    <b v="0"/>
    <s v="Approved"/>
    <s v="Trek Bicycles"/>
    <s v="Standard"/>
    <s v="medium"/>
    <s v="large"/>
    <n v="1469.44"/>
    <n v="596.54999999999995"/>
    <d v="2011-01-10T00:00:00"/>
    <n v="872.8900000000001"/>
    <s v="Male"/>
    <n v="48"/>
    <d v="1974-07-31T00:00:00"/>
    <n v="48.18003334221207"/>
    <s v="General Manager"/>
    <s v="Financial Services"/>
    <s v="Affluent Customer"/>
    <s v="N"/>
    <s v="Yes"/>
    <n v="14"/>
    <m/>
  </r>
  <r>
    <n v="7323"/>
    <n v="50"/>
    <x v="1384"/>
    <m/>
    <d v="2017-05-12T00:00:00"/>
    <m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</r>
  <r>
    <n v="17730"/>
    <n v="13"/>
    <x v="1383"/>
    <n v="113"/>
    <d v="2017-09-08T00:00:00"/>
    <b v="0"/>
    <s v="Approved"/>
    <s v="Solex"/>
    <s v="Standard"/>
    <s v="medium"/>
    <s v="medium"/>
    <n v="1163.8900000000001"/>
    <n v="589.27"/>
    <d v="1993-07-20T00:00:00"/>
    <n v="574.62000000000012"/>
    <s v="Male"/>
    <n v="48"/>
    <d v="1974-07-31T00:00:00"/>
    <n v="48.18003334221207"/>
    <s v="General Manager"/>
    <s v="Financial Services"/>
    <s v="Affluent Customer"/>
    <s v="N"/>
    <s v="Yes"/>
    <n v="14"/>
    <m/>
  </r>
  <r>
    <n v="7325"/>
    <n v="37"/>
    <x v="804"/>
    <m/>
    <d v="2017-11-23T00:00:00"/>
    <m/>
    <s v="Approved"/>
    <s v="OHM Cycles"/>
    <s v="Standard"/>
    <s v="low"/>
    <s v="medium"/>
    <n v="1793.43"/>
    <n v="248.82"/>
    <n v="36146"/>
    <m/>
    <m/>
    <m/>
    <m/>
    <m/>
    <m/>
    <m/>
    <m/>
    <m/>
    <m/>
    <m/>
    <m/>
  </r>
  <r>
    <n v="1125"/>
    <n v="41"/>
    <x v="1383"/>
    <n v="267"/>
    <d v="2017-04-07T00:00:00"/>
    <b v="1"/>
    <s v="Approved"/>
    <s v="Solex"/>
    <s v="Road"/>
    <s v="medium"/>
    <s v="medium"/>
    <n v="416.98"/>
    <n v="312.74"/>
    <d v="1999-06-23T00:00:00"/>
    <n v="104.24000000000001"/>
    <s v="Male"/>
    <n v="48"/>
    <d v="1974-07-31T00:00:00"/>
    <n v="48.18003334221207"/>
    <s v="General Manager"/>
    <s v="Financial Services"/>
    <s v="Affluent Customer"/>
    <s v="N"/>
    <s v="Yes"/>
    <n v="14"/>
    <m/>
  </r>
  <r>
    <n v="340"/>
    <n v="49"/>
    <x v="1385"/>
    <n v="14"/>
    <d v="2017-12-16T00:00:00"/>
    <b v="0"/>
    <s v="Approved"/>
    <s v="Trek Bicycles"/>
    <s v="Road"/>
    <s v="medium"/>
    <s v="medium"/>
    <n v="533.51"/>
    <n v="400.13"/>
    <d v="2012-06-04T00:00:00"/>
    <n v="133.38"/>
    <s v="Male"/>
    <n v="12"/>
    <d v="1977-11-16T00:00:00"/>
    <n v="44.881403205542881"/>
    <s v="Mechanical Systems Engineer"/>
    <s v="Manufacturing"/>
    <s v="Mass Customer"/>
    <s v="N"/>
    <s v="No"/>
    <n v="20"/>
    <m/>
  </r>
  <r>
    <n v="10159"/>
    <n v="45"/>
    <x v="1385"/>
    <n v="15"/>
    <d v="2017-12-15T00:00:00"/>
    <b v="1"/>
    <s v="Approved"/>
    <s v="Solex"/>
    <s v="Standard"/>
    <s v="medium"/>
    <s v="medium"/>
    <n v="441.49"/>
    <n v="84.99"/>
    <d v="1993-04-12T00:00:00"/>
    <n v="356.5"/>
    <s v="Male"/>
    <n v="12"/>
    <d v="1977-11-16T00:00:00"/>
    <n v="44.881403205542881"/>
    <s v="Mechanical Systems Engineer"/>
    <s v="Manufacturing"/>
    <s v="Mass Customer"/>
    <s v="N"/>
    <s v="No"/>
    <n v="20"/>
    <m/>
  </r>
  <r>
    <n v="6105"/>
    <n v="86"/>
    <x v="1385"/>
    <n v="30"/>
    <d v="2017-11-30T00:00:00"/>
    <b v="1"/>
    <s v="Approved"/>
    <s v="OHM Cycles"/>
    <s v="Standard"/>
    <s v="medium"/>
    <s v="medium"/>
    <n v="235.63"/>
    <n v="125.07"/>
    <d v="2004-08-07T00:00:00"/>
    <n v="110.56"/>
    <s v="Male"/>
    <n v="12"/>
    <d v="1977-11-16T00:00:00"/>
    <n v="44.881403205542881"/>
    <s v="Mechanical Systems Engineer"/>
    <s v="Manufacturing"/>
    <s v="Mass Customer"/>
    <s v="N"/>
    <s v="No"/>
    <n v="20"/>
    <m/>
  </r>
  <r>
    <n v="8596"/>
    <n v="86"/>
    <x v="1385"/>
    <n v="45"/>
    <d v="2017-11-15T00:00:00"/>
    <b v="1"/>
    <s v="Approved"/>
    <s v="OHM Cycles"/>
    <s v="Standard"/>
    <s v="medium"/>
    <s v="medium"/>
    <n v="235.63"/>
    <n v="125.07"/>
    <d v="2004-08-07T00:00:00"/>
    <n v="110.56"/>
    <s v="Male"/>
    <n v="12"/>
    <d v="1977-11-16T00:00:00"/>
    <n v="44.881403205542881"/>
    <s v="Mechanical Systems Engineer"/>
    <s v="Manufacturing"/>
    <s v="Mass Customer"/>
    <s v="N"/>
    <s v="No"/>
    <n v="20"/>
    <m/>
  </r>
  <r>
    <n v="18744"/>
    <n v="81"/>
    <x v="1385"/>
    <n v="92"/>
    <d v="2017-09-29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12"/>
    <d v="1977-11-16T00:00:00"/>
    <n v="44.881403205542881"/>
    <s v="Mechanical Systems Engineer"/>
    <s v="Manufacturing"/>
    <s v="Mass Customer"/>
    <s v="N"/>
    <s v="No"/>
    <n v="20"/>
    <m/>
  </r>
  <r>
    <n v="10429"/>
    <n v="24"/>
    <x v="1385"/>
    <n v="203"/>
    <d v="2017-06-10T00:00:00"/>
    <b v="0"/>
    <s v="Approved"/>
    <s v="Solex"/>
    <s v="Road"/>
    <s v="medium"/>
    <s v="large"/>
    <n v="1777.8"/>
    <n v="820.78"/>
    <d v="2011-05-07T00:00:00"/>
    <n v="957.02"/>
    <s v="Male"/>
    <n v="12"/>
    <d v="1977-11-16T00:00:00"/>
    <n v="44.881403205542881"/>
    <s v="Mechanical Systems Engineer"/>
    <s v="Manufacturing"/>
    <s v="Mass Customer"/>
    <s v="N"/>
    <s v="No"/>
    <n v="20"/>
    <m/>
  </r>
  <r>
    <n v="6523"/>
    <n v="95"/>
    <x v="1385"/>
    <n v="330"/>
    <d v="2017-02-03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12"/>
    <d v="1977-11-16T00:00:00"/>
    <n v="44.881403205542881"/>
    <s v="Mechanical Systems Engineer"/>
    <s v="Manufacturing"/>
    <s v="Mass Customer"/>
    <s v="N"/>
    <s v="No"/>
    <n v="20"/>
    <m/>
  </r>
  <r>
    <n v="6689"/>
    <n v="57"/>
    <x v="1385"/>
    <n v="340"/>
    <d v="2017-01-24T00:00:00"/>
    <b v="0"/>
    <s v="Approved"/>
    <s v="WeareA2B"/>
    <s v="Touring"/>
    <s v="medium"/>
    <s v="large"/>
    <n v="1890.39"/>
    <n v="260.14"/>
    <d v="1991-01-21T00:00:00"/>
    <n v="1630.25"/>
    <s v="Male"/>
    <n v="12"/>
    <d v="1977-11-16T00:00:00"/>
    <n v="44.881403205542881"/>
    <s v="Mechanical Systems Engineer"/>
    <s v="Manufacturing"/>
    <s v="Mass Customer"/>
    <s v="N"/>
    <s v="No"/>
    <n v="20"/>
    <m/>
  </r>
  <r>
    <n v="17951"/>
    <n v="76"/>
    <x v="1385"/>
    <n v="349"/>
    <d v="2017-01-15T00:00:00"/>
    <b v="1"/>
    <s v="Approved"/>
    <s v="WeareA2B"/>
    <s v="Standard"/>
    <s v="low"/>
    <s v="medium"/>
    <n v="642.30999999999995"/>
    <n v="513.85"/>
    <d v="2014-10-10T00:00:00"/>
    <n v="128.45999999999992"/>
    <s v="Male"/>
    <n v="12"/>
    <d v="1977-11-16T00:00:00"/>
    <n v="44.881403205542881"/>
    <s v="Mechanical Systems Engineer"/>
    <s v="Manufacturing"/>
    <s v="Mass Customer"/>
    <s v="N"/>
    <s v="No"/>
    <n v="20"/>
    <m/>
  </r>
  <r>
    <n v="18844"/>
    <n v="87"/>
    <x v="1386"/>
    <n v="149"/>
    <d v="2017-08-03T00:00:00"/>
    <b v="1"/>
    <s v="Approved"/>
    <s v="Giant Bicycles"/>
    <s v="Standard"/>
    <s v="high"/>
    <s v="medium"/>
    <n v="1179"/>
    <n v="707.4"/>
    <d v="2009-03-08T00:00:00"/>
    <n v="471.6"/>
    <s v="Female"/>
    <n v="70"/>
    <d v="1966-01-10T00:00:00"/>
    <n v="56.738937451801107"/>
    <s v="General Manager"/>
    <s v="Health"/>
    <s v="Mass Customer"/>
    <s v="N"/>
    <s v="Yes"/>
    <n v="8"/>
    <m/>
  </r>
  <r>
    <n v="9725"/>
    <n v="59"/>
    <x v="1386"/>
    <n v="151"/>
    <d v="2017-08-01T00:00:00"/>
    <b v="1"/>
    <s v="Approved"/>
    <s v="Solex"/>
    <s v="Standard"/>
    <s v="medium"/>
    <s v="large"/>
    <n v="1061.56"/>
    <n v="733.58"/>
    <d v="1993-05-26T00:00:00"/>
    <n v="327.9799999999999"/>
    <s v="Female"/>
    <n v="70"/>
    <d v="1966-01-10T00:00:00"/>
    <n v="56.738937451801107"/>
    <s v="General Manager"/>
    <s v="Health"/>
    <s v="Mass Customer"/>
    <s v="N"/>
    <s v="Yes"/>
    <n v="8"/>
    <m/>
  </r>
  <r>
    <n v="17328"/>
    <n v="80"/>
    <x v="1386"/>
    <n v="204"/>
    <d v="2017-06-09T00:00:00"/>
    <b v="0"/>
    <s v="Approved"/>
    <s v="OHM Cycles"/>
    <s v="Touring"/>
    <s v="low"/>
    <s v="medium"/>
    <n v="1073.07"/>
    <n v="933.84"/>
    <d v="2005-05-10T00:00:00"/>
    <n v="139.2299999999999"/>
    <s v="Female"/>
    <n v="70"/>
    <d v="1966-01-10T00:00:00"/>
    <n v="56.738937451801107"/>
    <s v="General Manager"/>
    <s v="Health"/>
    <s v="Mass Customer"/>
    <s v="N"/>
    <s v="Yes"/>
    <n v="8"/>
    <m/>
  </r>
  <r>
    <n v="9530"/>
    <n v="77"/>
    <x v="1386"/>
    <n v="225"/>
    <d v="2017-05-19T00:00:00"/>
    <b v="1"/>
    <s v="Approved"/>
    <s v="Norco Bicycles"/>
    <s v="Road"/>
    <s v="medium"/>
    <s v="large"/>
    <n v="1240.31"/>
    <n v="795.1"/>
    <d v="2013-06-09T00:00:00"/>
    <n v="445.20999999999992"/>
    <s v="Female"/>
    <n v="70"/>
    <d v="1966-01-10T00:00:00"/>
    <n v="56.738937451801107"/>
    <s v="General Manager"/>
    <s v="Health"/>
    <s v="Mass Customer"/>
    <s v="N"/>
    <s v="Yes"/>
    <n v="8"/>
    <m/>
  </r>
  <r>
    <n v="1119"/>
    <n v="5"/>
    <x v="1386"/>
    <n v="263"/>
    <d v="2017-04-11T00:00:00"/>
    <b v="0"/>
    <s v="Approved"/>
    <s v="Trek Bicycles"/>
    <s v="Mountain"/>
    <s v="low"/>
    <s v="medium"/>
    <n v="574.64"/>
    <n v="459.71"/>
    <d v="1998-12-16T00:00:00"/>
    <n v="114.93"/>
    <s v="Female"/>
    <n v="70"/>
    <d v="1966-01-10T00:00:00"/>
    <n v="56.738937451801107"/>
    <s v="General Manager"/>
    <s v="Health"/>
    <s v="Mass Customer"/>
    <s v="N"/>
    <s v="Yes"/>
    <n v="8"/>
    <m/>
  </r>
  <r>
    <n v="7208"/>
    <n v="95"/>
    <x v="1386"/>
    <n v="358"/>
    <d v="2017-01-06T00:00:00"/>
    <b v="1"/>
    <s v="Approved"/>
    <s v="Giant Bicycles"/>
    <s v="Standard"/>
    <s v="medium"/>
    <s v="large"/>
    <n v="569.55999999999995"/>
    <n v="528.42999999999995"/>
    <d v="2002-03-22T00:00:00"/>
    <n v="41.129999999999995"/>
    <s v="Female"/>
    <n v="70"/>
    <d v="1966-01-10T00:00:00"/>
    <n v="56.738937451801107"/>
    <s v="General Manager"/>
    <s v="Health"/>
    <s v="Mass Customer"/>
    <s v="N"/>
    <s v="Yes"/>
    <n v="8"/>
    <m/>
  </r>
  <r>
    <n v="520"/>
    <n v="88"/>
    <x v="1387"/>
    <n v="100"/>
    <d v="2017-09-21T00:00:00"/>
    <b v="0"/>
    <s v="Approved"/>
    <s v="Norco Bicycles"/>
    <s v="Standard"/>
    <s v="medium"/>
    <s v="medium"/>
    <n v="1198.46"/>
    <n v="381.1"/>
    <d v="1998-12-16T00:00:00"/>
    <n v="817.36"/>
    <s v="Male"/>
    <n v="24"/>
    <d v="1964-06-07T00:00:00"/>
    <n v="58.33345800006343"/>
    <s v="Dental Hygienist"/>
    <s v="Health"/>
    <s v="Affluent Customer"/>
    <s v="N"/>
    <s v="No"/>
    <n v="4"/>
    <m/>
  </r>
  <r>
    <n v="4020"/>
    <n v="14"/>
    <x v="1387"/>
    <n v="238"/>
    <d v="2017-05-06T00:00:00"/>
    <b v="0"/>
    <s v="Approved"/>
    <s v="Trek Bicycles"/>
    <s v="Standard"/>
    <s v="medium"/>
    <s v="small"/>
    <n v="1386.84"/>
    <n v="1234.29"/>
    <d v="2003-08-05T00:00:00"/>
    <n v="152.54999999999995"/>
    <s v="Male"/>
    <n v="24"/>
    <d v="1964-06-07T00:00:00"/>
    <n v="58.33345800006343"/>
    <s v="Dental Hygienist"/>
    <s v="Health"/>
    <s v="Affluent Customer"/>
    <s v="N"/>
    <s v="No"/>
    <n v="4"/>
    <m/>
  </r>
  <r>
    <n v="6321"/>
    <n v="71"/>
    <x v="1388"/>
    <n v="55"/>
    <d v="2017-11-05T00:00:00"/>
    <b v="1"/>
    <s v="Approved"/>
    <s v="Solex"/>
    <s v="Standard"/>
    <s v="high"/>
    <s v="large"/>
    <n v="1842.92"/>
    <n v="1105.75"/>
    <d v="2003-09-09T00:00:00"/>
    <n v="737.17000000000007"/>
    <s v="Male"/>
    <n v="26"/>
    <d v="1972-12-26T00:00:00"/>
    <n v="49.774553890157271"/>
    <s v="Help Desk Technician"/>
    <s v="n/a"/>
    <s v="Mass Customer"/>
    <s v="N"/>
    <s v="Yes"/>
    <n v="9"/>
    <m/>
  </r>
  <r>
    <n v="15769"/>
    <n v="41"/>
    <x v="1388"/>
    <n v="79"/>
    <d v="2017-10-12T00:00:00"/>
    <b v="1"/>
    <s v="Approved"/>
    <s v="Solex"/>
    <s v="Road"/>
    <s v="medium"/>
    <s v="medium"/>
    <n v="416.98"/>
    <n v="312.74"/>
    <d v="1999-12-04T00:00:00"/>
    <n v="104.24000000000001"/>
    <s v="Male"/>
    <n v="26"/>
    <d v="1972-12-26T00:00:00"/>
    <n v="49.774553890157271"/>
    <s v="Help Desk Technician"/>
    <s v="n/a"/>
    <s v="Mass Customer"/>
    <s v="N"/>
    <s v="Yes"/>
    <n v="9"/>
    <m/>
  </r>
  <r>
    <n v="12495"/>
    <n v="45"/>
    <x v="1388"/>
    <n v="294"/>
    <d v="2017-03-11T00:00:00"/>
    <b v="0"/>
    <s v="Approved"/>
    <s v="Solex"/>
    <s v="Standard"/>
    <s v="medium"/>
    <s v="medium"/>
    <n v="441.49"/>
    <n v="84.99"/>
    <d v="2001-11-25T00:00:00"/>
    <n v="356.5"/>
    <s v="Male"/>
    <n v="26"/>
    <d v="1972-12-26T00:00:00"/>
    <n v="49.774553890157271"/>
    <s v="Help Desk Technician"/>
    <s v="n/a"/>
    <s v="Mass Customer"/>
    <s v="N"/>
    <s v="Yes"/>
    <n v="9"/>
    <m/>
  </r>
  <r>
    <n v="13151"/>
    <n v="33"/>
    <x v="1389"/>
    <n v="64"/>
    <d v="2017-10-27T00:00:00"/>
    <b v="1"/>
    <s v="Approved"/>
    <s v="Giant Bicycles"/>
    <s v="Standard"/>
    <s v="medium"/>
    <s v="small"/>
    <n v="1311.44"/>
    <n v="1167.18"/>
    <d v="1992-10-11T00:00:00"/>
    <n v="144.26"/>
    <s v="Female"/>
    <n v="14"/>
    <d v="1998-11-15T00:00:00"/>
    <n v="23.870444301433292"/>
    <s v="Pharmacist"/>
    <s v="Health"/>
    <s v="Affluent Customer"/>
    <s v="N"/>
    <s v="No"/>
    <n v="2"/>
    <m/>
  </r>
  <r>
    <n v="944"/>
    <n v="42"/>
    <x v="1389"/>
    <n v="152"/>
    <d v="2017-07-31T00:00:00"/>
    <b v="1"/>
    <s v="Approved"/>
    <s v="OHM Cycles"/>
    <s v="Road"/>
    <s v="medium"/>
    <s v="small"/>
    <n v="1810"/>
    <n v="1610.9"/>
    <d v="2008-03-19T00:00:00"/>
    <n v="199.09999999999991"/>
    <s v="Female"/>
    <n v="14"/>
    <d v="1998-11-15T00:00:00"/>
    <n v="23.870444301433292"/>
    <s v="Pharmacist"/>
    <s v="Health"/>
    <s v="Affluent Customer"/>
    <s v="N"/>
    <s v="No"/>
    <n v="2"/>
    <m/>
  </r>
  <r>
    <n v="6228"/>
    <n v="16"/>
    <x v="1389"/>
    <n v="289"/>
    <d v="2017-03-16T00:00:00"/>
    <b v="0"/>
    <s v="Approved"/>
    <s v="Norco Bicycles"/>
    <s v="Standard"/>
    <s v="high"/>
    <s v="small"/>
    <n v="1661.92"/>
    <n v="1479.11"/>
    <d v="1994-09-09T00:00:00"/>
    <n v="182.81000000000017"/>
    <s v="Female"/>
    <n v="14"/>
    <d v="1998-11-15T00:00:00"/>
    <n v="23.870444301433292"/>
    <s v="Pharmacist"/>
    <s v="Health"/>
    <s v="Affluent Customer"/>
    <s v="N"/>
    <s v="No"/>
    <n v="2"/>
    <m/>
  </r>
  <r>
    <n v="7785"/>
    <n v="20"/>
    <x v="1389"/>
    <n v="305"/>
    <d v="2017-02-28T00:00:00"/>
    <b v="0"/>
    <s v="Approved"/>
    <s v="Trek Bicycles"/>
    <s v="Standard"/>
    <s v="medium"/>
    <s v="small"/>
    <n v="1775.81"/>
    <n v="1580.47"/>
    <d v="2010-05-05T00:00:00"/>
    <n v="195.33999999999992"/>
    <s v="Female"/>
    <n v="14"/>
    <d v="1998-11-15T00:00:00"/>
    <n v="23.870444301433292"/>
    <s v="Pharmacist"/>
    <s v="Health"/>
    <s v="Affluent Customer"/>
    <s v="N"/>
    <s v="No"/>
    <n v="2"/>
    <m/>
  </r>
  <r>
    <n v="9930"/>
    <n v="22"/>
    <x v="1390"/>
    <n v="52"/>
    <d v="2017-11-08T00:00:00"/>
    <b v="1"/>
    <s v="Approved"/>
    <s v="WeareA2B"/>
    <s v="Standard"/>
    <s v="medium"/>
    <s v="medium"/>
    <n v="60.34"/>
    <n v="45.26"/>
    <d v="1993-07-15T00:00:00"/>
    <n v="15.080000000000005"/>
    <s v="Male"/>
    <n v="30"/>
    <d v="1962-08-12T00:00:00"/>
    <n v="60.155375807965491"/>
    <s v="Staff Accountant I"/>
    <s v="Financial Services"/>
    <s v="Mass Customer"/>
    <s v="N"/>
    <s v="No"/>
    <n v="20"/>
    <m/>
  </r>
  <r>
    <n v="8236"/>
    <n v="64"/>
    <x v="1390"/>
    <n v="85"/>
    <d v="2017-10-06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30"/>
    <d v="1962-08-12T00:00:00"/>
    <n v="60.155375807965491"/>
    <s v="Staff Accountant I"/>
    <s v="Financial Services"/>
    <s v="Mass Customer"/>
    <s v="N"/>
    <s v="No"/>
    <n v="20"/>
    <m/>
  </r>
  <r>
    <n v="14473"/>
    <n v="39"/>
    <x v="1390"/>
    <n v="148"/>
    <d v="2017-08-04T00:00:00"/>
    <b v="0"/>
    <s v="Approved"/>
    <s v="Giant Bicycles"/>
    <s v="Standard"/>
    <s v="medium"/>
    <s v="large"/>
    <n v="1812.75"/>
    <n v="582.48"/>
    <d v="2010-06-07T00:00:00"/>
    <n v="1230.27"/>
    <s v="Male"/>
    <n v="30"/>
    <d v="1962-08-12T00:00:00"/>
    <n v="60.155375807965491"/>
    <s v="Staff Accountant I"/>
    <s v="Financial Services"/>
    <s v="Mass Customer"/>
    <s v="N"/>
    <s v="No"/>
    <n v="20"/>
    <m/>
  </r>
  <r>
    <n v="2619"/>
    <n v="14"/>
    <x v="1390"/>
    <n v="164"/>
    <d v="2017-07-19T00:00:00"/>
    <b v="0"/>
    <s v="Approved"/>
    <s v="Trek Bicycles"/>
    <s v="Standard"/>
    <s v="medium"/>
    <s v="small"/>
    <n v="1386.84"/>
    <n v="1234.29"/>
    <d v="2003-08-05T00:00:00"/>
    <n v="152.54999999999995"/>
    <s v="Male"/>
    <n v="30"/>
    <d v="1962-08-12T00:00:00"/>
    <n v="60.155375807965491"/>
    <s v="Staff Accountant I"/>
    <s v="Financial Services"/>
    <s v="Mass Customer"/>
    <s v="N"/>
    <s v="No"/>
    <n v="20"/>
    <m/>
  </r>
  <r>
    <n v="18330"/>
    <n v="23"/>
    <x v="1390"/>
    <n v="247"/>
    <d v="2017-04-27T00:00:00"/>
    <b v="1"/>
    <s v="Approved"/>
    <s v="Norco Bicycles"/>
    <s v="Mountain"/>
    <s v="low"/>
    <s v="small"/>
    <n v="688.63"/>
    <n v="612.88"/>
    <d v="1993-10-02T00:00:00"/>
    <n v="75.75"/>
    <s v="Male"/>
    <n v="30"/>
    <d v="1962-08-12T00:00:00"/>
    <n v="60.155375807965491"/>
    <s v="Staff Accountant I"/>
    <s v="Financial Services"/>
    <s v="Mass Customer"/>
    <s v="N"/>
    <s v="No"/>
    <n v="20"/>
    <m/>
  </r>
  <r>
    <n v="7356"/>
    <n v="0"/>
    <x v="1391"/>
    <m/>
    <d v="2017-06-21T00:00:00"/>
    <b v="0"/>
    <s v="Approved"/>
    <m/>
    <m/>
    <m/>
    <m/>
    <n v="60.72"/>
    <m/>
    <m/>
    <m/>
    <m/>
    <m/>
    <m/>
    <m/>
    <m/>
    <m/>
    <m/>
    <m/>
    <m/>
    <m/>
    <m/>
  </r>
  <r>
    <n v="19092"/>
    <n v="23"/>
    <x v="1390"/>
    <n v="290"/>
    <d v="2017-03-15T00:00:00"/>
    <b v="1"/>
    <s v="Approved"/>
    <s v="Norco Bicycles"/>
    <s v="Mountain"/>
    <s v="low"/>
    <s v="small"/>
    <n v="688.63"/>
    <n v="612.88"/>
    <d v="1993-10-02T00:00:00"/>
    <n v="75.75"/>
    <s v="Male"/>
    <n v="30"/>
    <d v="1962-08-12T00:00:00"/>
    <n v="60.155375807965491"/>
    <s v="Staff Accountant I"/>
    <s v="Financial Services"/>
    <s v="Mass Customer"/>
    <s v="N"/>
    <s v="No"/>
    <n v="20"/>
    <m/>
  </r>
  <r>
    <n v="7724"/>
    <n v="0"/>
    <x v="1392"/>
    <n v="106"/>
    <d v="2017-09-15T00:00:00"/>
    <b v="0"/>
    <s v="Approved"/>
    <s v="Solex"/>
    <s v="Standard"/>
    <s v="medium"/>
    <s v="medium"/>
    <n v="71.489999999999995"/>
    <n v="53.62"/>
    <d v="2011-08-29T00:00:00"/>
    <n v="17.869999999999997"/>
    <s v="Male"/>
    <n v="71"/>
    <d v="1978-01-24T00:00:00"/>
    <n v="44.692362109652471"/>
    <s v="Marketing Assistant"/>
    <s v="Manufacturing"/>
    <s v="High Net Worth"/>
    <s v="N"/>
    <s v="Yes"/>
    <n v="15"/>
    <m/>
  </r>
  <r>
    <n v="9554"/>
    <n v="49"/>
    <x v="1392"/>
    <n v="147"/>
    <d v="2017-08-05T00:00:00"/>
    <b v="0"/>
    <s v="Approved"/>
    <s v="Solex"/>
    <s v="Standard"/>
    <s v="medium"/>
    <s v="large"/>
    <n v="1061.56"/>
    <n v="733.58"/>
    <d v="2011-08-24T00:00:00"/>
    <n v="327.9799999999999"/>
    <s v="Male"/>
    <n v="71"/>
    <d v="1978-01-24T00:00:00"/>
    <n v="44.692362109652471"/>
    <s v="Marketing Assistant"/>
    <s v="Manufacturing"/>
    <s v="High Net Worth"/>
    <s v="N"/>
    <s v="Yes"/>
    <n v="15"/>
    <m/>
  </r>
  <r>
    <n v="3073"/>
    <n v="38"/>
    <x v="1392"/>
    <n v="197"/>
    <d v="2017-06-16T00:00:00"/>
    <b v="1"/>
    <s v="Approved"/>
    <s v="Trek Bicycles"/>
    <s v="Standard"/>
    <s v="medium"/>
    <s v="large"/>
    <n v="2091.4699999999998"/>
    <n v="388.92"/>
    <d v="2005-08-09T00:00:00"/>
    <n v="1702.5499999999997"/>
    <s v="Male"/>
    <n v="71"/>
    <d v="1978-01-24T00:00:00"/>
    <n v="44.692362109652471"/>
    <s v="Marketing Assistant"/>
    <s v="Manufacturing"/>
    <s v="High Net Worth"/>
    <s v="N"/>
    <s v="Yes"/>
    <n v="15"/>
    <m/>
  </r>
  <r>
    <n v="5271"/>
    <n v="13"/>
    <x v="1392"/>
    <n v="308"/>
    <d v="2017-02-25T00:00:00"/>
    <b v="1"/>
    <s v="Approved"/>
    <s v="Solex"/>
    <s v="Standard"/>
    <s v="medium"/>
    <s v="medium"/>
    <n v="1577.53"/>
    <n v="826.51"/>
    <d v="1999-12-04T00:00:00"/>
    <n v="751.02"/>
    <s v="Male"/>
    <n v="71"/>
    <d v="1978-01-24T00:00:00"/>
    <n v="44.692362109652471"/>
    <s v="Marketing Assistant"/>
    <s v="Manufacturing"/>
    <s v="High Net Worth"/>
    <s v="N"/>
    <s v="Yes"/>
    <n v="15"/>
    <m/>
  </r>
  <r>
    <n v="18206"/>
    <n v="79"/>
    <x v="1393"/>
    <n v="87"/>
    <d v="2017-10-04T00:00:00"/>
    <b v="1"/>
    <s v="Approved"/>
    <s v="Norco Bicycles"/>
    <s v="Standard"/>
    <s v="medium"/>
    <s v="medium"/>
    <n v="1555.58"/>
    <n v="818.01"/>
    <d v="1997-01-25T00:00:00"/>
    <n v="737.56999999999994"/>
    <s v="Male"/>
    <n v="29"/>
    <d v="1968-07-07T00:00:00"/>
    <n v="54.248526492897"/>
    <s v="Administrative Assistant III"/>
    <s v="Manufacturing"/>
    <s v="Affluent Customer"/>
    <s v="N"/>
    <s v="Yes"/>
    <n v="16"/>
    <m/>
  </r>
  <r>
    <n v="13719"/>
    <n v="34"/>
    <x v="1393"/>
    <n v="160"/>
    <d v="2017-07-23T00:00:00"/>
    <b v="0"/>
    <s v="Approved"/>
    <s v="Norco Bicycles"/>
    <s v="Road"/>
    <s v="high"/>
    <s v="large"/>
    <n v="774.53"/>
    <n v="464.72"/>
    <d v="2006-02-02T00:00:00"/>
    <n v="309.80999999999995"/>
    <s v="Male"/>
    <n v="29"/>
    <d v="1968-07-07T00:00:00"/>
    <n v="54.248526492897"/>
    <s v="Administrative Assistant III"/>
    <s v="Manufacturing"/>
    <s v="Affluent Customer"/>
    <s v="N"/>
    <s v="Yes"/>
    <n v="16"/>
    <m/>
  </r>
  <r>
    <n v="18984"/>
    <n v="80"/>
    <x v="1393"/>
    <n v="245"/>
    <d v="2017-04-29T00:00:00"/>
    <b v="1"/>
    <s v="Approved"/>
    <s v="OHM Cycles"/>
    <s v="Touring"/>
    <s v="low"/>
    <s v="medium"/>
    <n v="1073.07"/>
    <n v="933.84"/>
    <d v="2004-08-07T00:00:00"/>
    <n v="139.2299999999999"/>
    <s v="Male"/>
    <n v="29"/>
    <d v="1968-07-07T00:00:00"/>
    <n v="54.248526492897"/>
    <s v="Administrative Assistant III"/>
    <s v="Manufacturing"/>
    <s v="Affluent Customer"/>
    <s v="N"/>
    <s v="Yes"/>
    <n v="16"/>
    <m/>
  </r>
  <r>
    <n v="695"/>
    <n v="78"/>
    <x v="1394"/>
    <n v="38"/>
    <d v="2017-11-22T00:00:00"/>
    <b v="0"/>
    <s v="Approved"/>
    <s v="Giant Bicycles"/>
    <s v="Standard"/>
    <s v="medium"/>
    <s v="large"/>
    <n v="1765.3"/>
    <n v="709.48"/>
    <d v="1991-07-10T00:00:00"/>
    <n v="1055.82"/>
    <s v="Male"/>
    <n v="99"/>
    <d v="1980-11-15T00:00:00"/>
    <n v="41.881403205542881"/>
    <s v="Programmer Analyst III"/>
    <s v="Entertainment"/>
    <s v="Affluent Customer"/>
    <s v="N"/>
    <s v="Yes"/>
    <n v="14"/>
    <m/>
  </r>
  <r>
    <n v="11542"/>
    <n v="8"/>
    <x v="1394"/>
    <n v="74"/>
    <d v="2017-10-17T00:00:00"/>
    <b v="0"/>
    <s v="Approved"/>
    <s v="Solex"/>
    <s v="Road"/>
    <s v="medium"/>
    <s v="small"/>
    <n v="1703.52"/>
    <n v="1516.13"/>
    <d v="2016-07-09T00:00:00"/>
    <n v="187.38999999999987"/>
    <s v="Male"/>
    <n v="99"/>
    <d v="1980-11-15T00:00:00"/>
    <n v="41.881403205542881"/>
    <s v="Programmer Analyst III"/>
    <s v="Entertainment"/>
    <s v="Affluent Customer"/>
    <s v="N"/>
    <s v="Yes"/>
    <n v="14"/>
    <m/>
  </r>
  <r>
    <n v="16529"/>
    <n v="34"/>
    <x v="1394"/>
    <n v="100"/>
    <d v="2017-09-21T00:00:00"/>
    <b v="1"/>
    <s v="Approved"/>
    <s v="Norco Bicycles"/>
    <s v="Road"/>
    <s v="high"/>
    <s v="large"/>
    <n v="774.53"/>
    <n v="464.72"/>
    <d v="2011-03-16T00:00:00"/>
    <n v="309.80999999999995"/>
    <s v="Male"/>
    <n v="99"/>
    <d v="1980-11-15T00:00:00"/>
    <n v="41.881403205542881"/>
    <s v="Programmer Analyst III"/>
    <s v="Entertainment"/>
    <s v="Affluent Customer"/>
    <s v="N"/>
    <s v="Yes"/>
    <n v="14"/>
    <m/>
  </r>
  <r>
    <n v="133"/>
    <n v="93"/>
    <x v="1394"/>
    <n v="119"/>
    <d v="2017-09-02T00:00:00"/>
    <b v="1"/>
    <s v="Approved"/>
    <s v="WeareA2B"/>
    <s v="Standard"/>
    <s v="medium"/>
    <s v="medium"/>
    <n v="1065.03"/>
    <n v="230.09"/>
    <d v="2002-10-10T00:00:00"/>
    <n v="834.93999999999994"/>
    <s v="Male"/>
    <n v="99"/>
    <d v="1980-11-15T00:00:00"/>
    <n v="41.881403205542881"/>
    <s v="Programmer Analyst III"/>
    <s v="Entertainment"/>
    <s v="Affluent Customer"/>
    <s v="N"/>
    <s v="Yes"/>
    <n v="14"/>
    <m/>
  </r>
  <r>
    <n v="409"/>
    <n v="23"/>
    <x v="1394"/>
    <n v="236"/>
    <d v="2017-05-08T00:00:00"/>
    <b v="0"/>
    <s v="Approved"/>
    <s v="Norco Bicycles"/>
    <s v="Mountain"/>
    <s v="low"/>
    <s v="small"/>
    <n v="688.63"/>
    <n v="612.88"/>
    <d v="2011-05-07T00:00:00"/>
    <n v="75.75"/>
    <s v="Male"/>
    <n v="99"/>
    <d v="1980-11-15T00:00:00"/>
    <n v="41.881403205542881"/>
    <s v="Programmer Analyst III"/>
    <s v="Entertainment"/>
    <s v="Affluent Customer"/>
    <s v="N"/>
    <s v="Yes"/>
    <n v="14"/>
    <m/>
  </r>
  <r>
    <n v="17437"/>
    <n v="54"/>
    <x v="1394"/>
    <n v="240"/>
    <d v="2017-05-04T00:00:00"/>
    <b v="1"/>
    <s v="Approved"/>
    <s v="WeareA2B"/>
    <s v="Standard"/>
    <s v="medium"/>
    <s v="medium"/>
    <n v="1292.8399999999999"/>
    <n v="13.44"/>
    <d v="1993-07-20T00:00:00"/>
    <n v="1279.3999999999999"/>
    <s v="Male"/>
    <n v="99"/>
    <d v="1980-11-15T00:00:00"/>
    <n v="41.881403205542881"/>
    <s v="Programmer Analyst III"/>
    <s v="Entertainment"/>
    <s v="Affluent Customer"/>
    <s v="N"/>
    <s v="Yes"/>
    <n v="14"/>
    <m/>
  </r>
  <r>
    <n v="10414"/>
    <n v="3"/>
    <x v="1394"/>
    <n v="287"/>
    <d v="2017-03-18T00:00:00"/>
    <b v="0"/>
    <s v="Approved"/>
    <s v="Trek Bicycles"/>
    <s v="Standard"/>
    <s v="medium"/>
    <s v="large"/>
    <n v="2091.4699999999998"/>
    <n v="388.92"/>
    <d v="2007-08-04T00:00:00"/>
    <n v="1702.5499999999997"/>
    <s v="Male"/>
    <n v="99"/>
    <d v="1980-11-15T00:00:00"/>
    <n v="41.881403205542881"/>
    <s v="Programmer Analyst III"/>
    <s v="Entertainment"/>
    <s v="Affluent Customer"/>
    <s v="N"/>
    <s v="Yes"/>
    <n v="14"/>
    <m/>
  </r>
  <r>
    <n v="19293"/>
    <n v="23"/>
    <x v="1394"/>
    <n v="300"/>
    <d v="2017-03-05T00:00:00"/>
    <b v="0"/>
    <s v="Approved"/>
    <s v="Norco Bicycles"/>
    <s v="Mountain"/>
    <s v="low"/>
    <s v="small"/>
    <n v="688.63"/>
    <n v="612.88"/>
    <d v="2006-11-10T00:00:00"/>
    <n v="75.75"/>
    <s v="Male"/>
    <n v="99"/>
    <d v="1980-11-15T00:00:00"/>
    <n v="41.881403205542881"/>
    <s v="Programmer Analyst III"/>
    <s v="Entertainment"/>
    <s v="Affluent Customer"/>
    <s v="N"/>
    <s v="Yes"/>
    <n v="14"/>
    <m/>
  </r>
  <r>
    <n v="10623"/>
    <n v="51"/>
    <x v="1395"/>
    <n v="93"/>
    <d v="2017-09-28T00:00:00"/>
    <b v="0"/>
    <s v="Approved"/>
    <s v="OHM Cycles"/>
    <s v="Standard"/>
    <s v="high"/>
    <s v="medium"/>
    <n v="2005.66"/>
    <n v="1203.4000000000001"/>
    <d v="2012-04-10T00:00:00"/>
    <n v="802.26"/>
    <s v="Female"/>
    <n v="43"/>
    <d v="1994-08-23T00:00:00"/>
    <n v="28.103321013444944"/>
    <s v="Clinical Specialist"/>
    <s v="Health"/>
    <s v="Mass Customer"/>
    <s v="N"/>
    <s v="No"/>
    <n v="1"/>
    <m/>
  </r>
  <r>
    <n v="6843"/>
    <n v="15"/>
    <x v="1395"/>
    <n v="267"/>
    <d v="2017-04-07T00:00:00"/>
    <b v="0"/>
    <s v="Approved"/>
    <s v="Norco Bicycles"/>
    <s v="Standard"/>
    <s v="low"/>
    <s v="medium"/>
    <n v="958.74"/>
    <n v="748.9"/>
    <d v="2005-12-07T00:00:00"/>
    <n v="209.84000000000003"/>
    <s v="Female"/>
    <n v="43"/>
    <d v="1994-08-23T00:00:00"/>
    <n v="28.103321013444944"/>
    <s v="Clinical Specialist"/>
    <s v="Health"/>
    <s v="Mass Customer"/>
    <s v="N"/>
    <s v="No"/>
    <n v="1"/>
    <m/>
  </r>
  <r>
    <n v="19032"/>
    <n v="31"/>
    <x v="1396"/>
    <n v="78"/>
    <d v="2017-10-13T00:00:00"/>
    <b v="0"/>
    <s v="Approved"/>
    <s v="Giant Bicycles"/>
    <s v="Standard"/>
    <s v="medium"/>
    <s v="medium"/>
    <n v="230.91"/>
    <n v="173.18"/>
    <d v="2006-11-10T00:00:00"/>
    <n v="57.72999999999999"/>
    <s v="Male"/>
    <n v="30"/>
    <d v="1976-01-28T00:00:00"/>
    <n v="46.684142931570278"/>
    <s v="Junior Executive"/>
    <s v="Entertainment"/>
    <s v="Affluent Customer"/>
    <s v="N"/>
    <s v="No"/>
    <n v="11"/>
    <m/>
  </r>
  <r>
    <n v="723"/>
    <n v="19"/>
    <x v="1396"/>
    <n v="155"/>
    <d v="2017-07-28T00:00:00"/>
    <b v="0"/>
    <s v="Approved"/>
    <s v="OHM Cycles"/>
    <s v="Road"/>
    <s v="high"/>
    <s v="large"/>
    <n v="12.01"/>
    <n v="7.21"/>
    <d v="2009-03-08T00:00:00"/>
    <n v="4.8"/>
    <s v="Male"/>
    <n v="30"/>
    <d v="1976-01-28T00:00:00"/>
    <n v="46.684142931570278"/>
    <s v="Junior Executive"/>
    <s v="Entertainment"/>
    <s v="Affluent Customer"/>
    <s v="N"/>
    <s v="No"/>
    <n v="11"/>
    <m/>
  </r>
  <r>
    <n v="6867"/>
    <n v="50"/>
    <x v="1396"/>
    <n v="192"/>
    <d v="2017-06-21T00:00:00"/>
    <b v="0"/>
    <s v="Approved"/>
    <s v="WeareA2B"/>
    <s v="Standard"/>
    <s v="medium"/>
    <s v="small"/>
    <n v="175.89"/>
    <n v="131.91999999999999"/>
    <d v="2003-02-16T00:00:00"/>
    <n v="43.97"/>
    <s v="Male"/>
    <n v="30"/>
    <d v="1976-01-28T00:00:00"/>
    <n v="46.684142931570278"/>
    <s v="Junior Executive"/>
    <s v="Entertainment"/>
    <s v="Affluent Customer"/>
    <s v="N"/>
    <s v="No"/>
    <n v="11"/>
    <m/>
  </r>
  <r>
    <n v="18854"/>
    <n v="1"/>
    <x v="1397"/>
    <n v="118"/>
    <d v="2017-09-03T00:00:00"/>
    <b v="1"/>
    <s v="Approved"/>
    <s v="Giant Bicycles"/>
    <s v="Standard"/>
    <s v="medium"/>
    <s v="medium"/>
    <n v="1403.5"/>
    <n v="954.82"/>
    <d v="2011-08-29T00:00:00"/>
    <n v="448.67999999999995"/>
    <s v="Male"/>
    <n v="44"/>
    <d v="1973-05-23T00:00:00"/>
    <n v="49.36907443810248"/>
    <s v="Office Assistant III"/>
    <s v="Manufacturing"/>
    <s v="Mass Customer"/>
    <s v="N"/>
    <s v="Yes"/>
    <n v="12"/>
    <m/>
  </r>
  <r>
    <n v="7379"/>
    <n v="47"/>
    <x v="1398"/>
    <m/>
    <d v="2017-09-18T00:00:00"/>
    <m/>
    <s v="Approved"/>
    <s v="Trek Bicycles"/>
    <s v="Road"/>
    <s v="low"/>
    <s v="small"/>
    <n v="1720.7"/>
    <n v="1531.42"/>
    <n v="34586"/>
    <m/>
    <m/>
    <m/>
    <m/>
    <m/>
    <m/>
    <m/>
    <m/>
    <m/>
    <m/>
    <m/>
    <m/>
  </r>
  <r>
    <n v="11912"/>
    <n v="85"/>
    <x v="1397"/>
    <n v="164"/>
    <d v="2017-07-19T00:00:00"/>
    <b v="0"/>
    <s v="Approved"/>
    <s v="WeareA2B"/>
    <s v="Standard"/>
    <s v="medium"/>
    <s v="medium"/>
    <n v="752.64"/>
    <n v="205.36"/>
    <d v="1997-08-25T00:00:00"/>
    <n v="547.28"/>
    <s v="Male"/>
    <n v="44"/>
    <d v="1973-05-23T00:00:00"/>
    <n v="49.36907443810248"/>
    <s v="Office Assistant III"/>
    <s v="Manufacturing"/>
    <s v="Mass Customer"/>
    <s v="N"/>
    <s v="Yes"/>
    <n v="12"/>
    <m/>
  </r>
  <r>
    <n v="18805"/>
    <n v="52"/>
    <x v="1397"/>
    <n v="247"/>
    <d v="2017-04-27T00:00:00"/>
    <b v="1"/>
    <s v="Approved"/>
    <s v="OHM Cycles"/>
    <s v="Road"/>
    <s v="medium"/>
    <s v="medium"/>
    <n v="1280.28"/>
    <n v="829.51"/>
    <d v="2011-08-24T00:00:00"/>
    <n v="450.77"/>
    <s v="Male"/>
    <n v="44"/>
    <d v="1973-05-23T00:00:00"/>
    <n v="49.36907443810248"/>
    <s v="Office Assistant III"/>
    <s v="Manufacturing"/>
    <s v="Mass Customer"/>
    <s v="N"/>
    <s v="Yes"/>
    <n v="12"/>
    <m/>
  </r>
  <r>
    <n v="7857"/>
    <n v="42"/>
    <x v="1397"/>
    <n v="290"/>
    <d v="2017-03-15T00:00:00"/>
    <b v="0"/>
    <s v="Approved"/>
    <s v="OHM Cycles"/>
    <s v="Road"/>
    <s v="medium"/>
    <s v="small"/>
    <n v="1810"/>
    <n v="1610.9"/>
    <d v="2014-07-28T00:00:00"/>
    <n v="199.09999999999991"/>
    <s v="Male"/>
    <n v="44"/>
    <d v="1973-05-23T00:00:00"/>
    <n v="49.36907443810248"/>
    <s v="Office Assistant III"/>
    <s v="Manufacturing"/>
    <s v="Mass Customer"/>
    <s v="N"/>
    <s v="Yes"/>
    <n v="12"/>
    <m/>
  </r>
  <r>
    <n v="17055"/>
    <n v="43"/>
    <x v="1397"/>
    <n v="307"/>
    <d v="2017-02-26T00:00:00"/>
    <b v="0"/>
    <s v="Approved"/>
    <s v="Solex"/>
    <s v="Standard"/>
    <s v="medium"/>
    <s v="medium"/>
    <n v="1151.96"/>
    <n v="649.49"/>
    <d v="2007-12-11T00:00:00"/>
    <n v="502.47"/>
    <s v="Male"/>
    <n v="44"/>
    <d v="1973-05-23T00:00:00"/>
    <n v="49.36907443810248"/>
    <s v="Office Assistant III"/>
    <s v="Manufacturing"/>
    <s v="Mass Customer"/>
    <s v="N"/>
    <s v="Yes"/>
    <n v="12"/>
    <m/>
  </r>
  <r>
    <n v="12892"/>
    <n v="3"/>
    <x v="1397"/>
    <n v="334"/>
    <d v="2017-01-30T00:00:00"/>
    <b v="0"/>
    <s v="Approved"/>
    <s v="Trek Bicycles"/>
    <s v="Standard"/>
    <s v="medium"/>
    <s v="large"/>
    <n v="2091.4699999999998"/>
    <n v="388.92"/>
    <d v="1991-11-07T00:00:00"/>
    <n v="1702.5499999999997"/>
    <s v="Male"/>
    <n v="44"/>
    <d v="1973-05-23T00:00:00"/>
    <n v="49.36907443810248"/>
    <s v="Office Assistant III"/>
    <s v="Manufacturing"/>
    <s v="Mass Customer"/>
    <s v="N"/>
    <s v="Yes"/>
    <n v="12"/>
    <m/>
  </r>
  <r>
    <n v="14137"/>
    <n v="3"/>
    <x v="1397"/>
    <n v="362"/>
    <d v="2017-01-02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44"/>
    <d v="1973-05-23T00:00:00"/>
    <n v="49.36907443810248"/>
    <s v="Office Assistant III"/>
    <s v="Manufacturing"/>
    <s v="Mass Customer"/>
    <s v="N"/>
    <s v="Yes"/>
    <n v="12"/>
    <m/>
  </r>
  <r>
    <n v="5038"/>
    <n v="69"/>
    <x v="1399"/>
    <n v="51"/>
    <d v="2017-11-09T00:00:00"/>
    <b v="1"/>
    <s v="Approved"/>
    <s v="Norco Bicycles"/>
    <s v="Road"/>
    <s v="medium"/>
    <s v="large"/>
    <n v="1240.31"/>
    <n v="795.1"/>
    <d v="2013-09-16T00:00:00"/>
    <n v="445.20999999999992"/>
    <s v="Female"/>
    <n v="83"/>
    <d v="1975-06-28T00:00:00"/>
    <n v="47.270444301433294"/>
    <s v="Senior Quality Engineer"/>
    <s v="Manufacturing"/>
    <s v="High Net Worth"/>
    <s v="N"/>
    <s v="Yes"/>
    <n v="16"/>
    <m/>
  </r>
  <r>
    <n v="9110"/>
    <n v="13"/>
    <x v="1399"/>
    <n v="61"/>
    <d v="2017-10-30T00:00:00"/>
    <b v="0"/>
    <s v="Approved"/>
    <s v="Solex"/>
    <s v="Standard"/>
    <s v="medium"/>
    <s v="medium"/>
    <n v="1577.53"/>
    <n v="826.51"/>
    <d v="2011-03-16T00:00:00"/>
    <n v="751.02"/>
    <s v="Female"/>
    <n v="83"/>
    <d v="1975-06-28T00:00:00"/>
    <n v="47.270444301433294"/>
    <s v="Senior Quality Engineer"/>
    <s v="Manufacturing"/>
    <s v="High Net Worth"/>
    <s v="N"/>
    <s v="Yes"/>
    <n v="16"/>
    <m/>
  </r>
  <r>
    <n v="18260"/>
    <n v="2"/>
    <x v="1399"/>
    <n v="66"/>
    <d v="2017-10-25T00:00:00"/>
    <b v="0"/>
    <s v="Approved"/>
    <s v="Giant Bicycles"/>
    <s v="Road"/>
    <s v="low"/>
    <s v="small"/>
    <n v="590.26"/>
    <n v="525.33000000000004"/>
    <d v="2002-08-31T00:00:00"/>
    <n v="64.92999999999995"/>
    <s v="Female"/>
    <n v="83"/>
    <d v="1975-06-28T00:00:00"/>
    <n v="47.270444301433294"/>
    <s v="Senior Quality Engineer"/>
    <s v="Manufacturing"/>
    <s v="High Net Worth"/>
    <s v="N"/>
    <s v="Yes"/>
    <n v="16"/>
    <m/>
  </r>
  <r>
    <n v="5325"/>
    <n v="6"/>
    <x v="1399"/>
    <n v="166"/>
    <d v="2017-07-17T00:00:00"/>
    <b v="0"/>
    <s v="Approved"/>
    <s v="Solex"/>
    <s v="Standard"/>
    <s v="high"/>
    <s v="medium"/>
    <n v="748.17"/>
    <n v="448.9"/>
    <d v="2006-11-10T00:00:00"/>
    <n v="299.27"/>
    <s v="Female"/>
    <n v="83"/>
    <d v="1975-06-28T00:00:00"/>
    <n v="47.270444301433294"/>
    <s v="Senior Quality Engineer"/>
    <s v="Manufacturing"/>
    <s v="High Net Worth"/>
    <s v="N"/>
    <s v="Yes"/>
    <n v="16"/>
    <m/>
  </r>
  <r>
    <n v="3388"/>
    <n v="67"/>
    <x v="1399"/>
    <n v="204"/>
    <d v="2017-06-09T00:00:00"/>
    <b v="0"/>
    <s v="Approved"/>
    <s v="Solex"/>
    <s v="Standard"/>
    <s v="medium"/>
    <s v="large"/>
    <n v="1071.23"/>
    <n v="380.74"/>
    <d v="1993-07-15T00:00:00"/>
    <n v="690.49"/>
    <s v="Female"/>
    <n v="83"/>
    <d v="1975-06-28T00:00:00"/>
    <n v="47.270444301433294"/>
    <s v="Senior Quality Engineer"/>
    <s v="Manufacturing"/>
    <s v="High Net Worth"/>
    <s v="N"/>
    <s v="Yes"/>
    <n v="16"/>
    <m/>
  </r>
  <r>
    <n v="771"/>
    <n v="95"/>
    <x v="1399"/>
    <n v="292"/>
    <d v="2017-03-13T00:00:00"/>
    <b v="0"/>
    <s v="Approved"/>
    <s v="OHM Cycles"/>
    <s v="Touring"/>
    <s v="low"/>
    <s v="medium"/>
    <n v="1073.07"/>
    <n v="933.84"/>
    <d v="2013-09-16T00:00:00"/>
    <n v="139.2299999999999"/>
    <s v="Female"/>
    <n v="83"/>
    <d v="1975-06-28T00:00:00"/>
    <n v="47.270444301433294"/>
    <s v="Senior Quality Engineer"/>
    <s v="Manufacturing"/>
    <s v="High Net Worth"/>
    <s v="N"/>
    <s v="Yes"/>
    <n v="16"/>
    <m/>
  </r>
  <r>
    <n v="10683"/>
    <n v="0"/>
    <x v="1399"/>
    <n v="330"/>
    <d v="2017-02-03T00:00:00"/>
    <b v="1"/>
    <s v="Approved"/>
    <s v="Solex"/>
    <s v="Standard"/>
    <s v="medium"/>
    <s v="medium"/>
    <n v="100.35"/>
    <n v="75.260000000000005"/>
    <d v="1999-07-26T00:00:00"/>
    <n v="25.089999999999989"/>
    <s v="Female"/>
    <n v="83"/>
    <d v="1975-06-28T00:00:00"/>
    <n v="47.270444301433294"/>
    <s v="Senior Quality Engineer"/>
    <s v="Manufacturing"/>
    <s v="High Net Worth"/>
    <s v="N"/>
    <s v="Yes"/>
    <n v="16"/>
    <m/>
  </r>
  <r>
    <n v="15186"/>
    <n v="14"/>
    <x v="1400"/>
    <n v="67"/>
    <d v="2017-10-24T00:00:00"/>
    <b v="1"/>
    <s v="Approved"/>
    <s v="Trek Bicycles"/>
    <s v="Standard"/>
    <s v="medium"/>
    <s v="small"/>
    <n v="1386.84"/>
    <n v="1234.29"/>
    <d v="2013-03-12T00:00:00"/>
    <n v="152.54999999999995"/>
    <s v="Male"/>
    <n v="72"/>
    <d v="1960-10-23T00:00:00"/>
    <n v="61.958115533992888"/>
    <s v="Systems Administrator I"/>
    <s v="Financial Services"/>
    <s v="Mass Customer"/>
    <s v="N"/>
    <s v="Yes"/>
    <n v="20"/>
    <m/>
  </r>
  <r>
    <n v="15723"/>
    <n v="79"/>
    <x v="1400"/>
    <n v="115"/>
    <d v="2017-09-06T00:00:00"/>
    <b v="0"/>
    <s v="Approved"/>
    <s v="Norco Bicycles"/>
    <s v="Standard"/>
    <s v="medium"/>
    <s v="medium"/>
    <n v="1555.58"/>
    <n v="818.01"/>
    <d v="2003-09-09T00:00:00"/>
    <n v="737.56999999999994"/>
    <s v="Male"/>
    <n v="72"/>
    <d v="1960-10-23T00:00:00"/>
    <n v="61.958115533992888"/>
    <s v="Systems Administrator I"/>
    <s v="Financial Services"/>
    <s v="Mass Customer"/>
    <s v="N"/>
    <s v="Yes"/>
    <n v="20"/>
    <m/>
  </r>
  <r>
    <n v="8614"/>
    <n v="89"/>
    <x v="1400"/>
    <n v="116"/>
    <d v="2017-09-05T00:00:00"/>
    <b v="0"/>
    <s v="Approved"/>
    <s v="WeareA2B"/>
    <s v="Touring"/>
    <s v="medium"/>
    <s v="large"/>
    <n v="1362.99"/>
    <n v="57.74"/>
    <d v="1993-04-20T00:00:00"/>
    <n v="1305.25"/>
    <s v="Male"/>
    <n v="72"/>
    <d v="1960-10-23T00:00:00"/>
    <n v="61.958115533992888"/>
    <s v="Systems Administrator I"/>
    <s v="Financial Services"/>
    <s v="Mass Customer"/>
    <s v="N"/>
    <s v="Yes"/>
    <n v="20"/>
    <m/>
  </r>
  <r>
    <n v="19230"/>
    <n v="52"/>
    <x v="1400"/>
    <n v="146"/>
    <d v="2017-08-06T00:00:00"/>
    <b v="1"/>
    <s v="Approved"/>
    <s v="OHM Cycles"/>
    <s v="Road"/>
    <s v="medium"/>
    <s v="medium"/>
    <n v="1280.28"/>
    <n v="829.51"/>
    <d v="2003-07-21T00:00:00"/>
    <n v="450.77"/>
    <s v="Male"/>
    <n v="72"/>
    <d v="1960-10-23T00:00:00"/>
    <n v="61.958115533992888"/>
    <s v="Systems Administrator I"/>
    <s v="Financial Services"/>
    <s v="Mass Customer"/>
    <s v="N"/>
    <s v="Yes"/>
    <n v="20"/>
    <m/>
  </r>
  <r>
    <n v="15284"/>
    <n v="82"/>
    <x v="1400"/>
    <n v="314"/>
    <d v="2017-02-19T00:00:00"/>
    <b v="1"/>
    <s v="Approved"/>
    <s v="Norco Bicycles"/>
    <s v="Standard"/>
    <s v="high"/>
    <s v="medium"/>
    <n v="1148.6400000000001"/>
    <n v="689.18"/>
    <d v="2004-08-07T00:00:00"/>
    <n v="459.46000000000015"/>
    <s v="Male"/>
    <n v="72"/>
    <d v="1960-10-23T00:00:00"/>
    <n v="61.958115533992888"/>
    <s v="Systems Administrator I"/>
    <s v="Financial Services"/>
    <s v="Mass Customer"/>
    <s v="N"/>
    <s v="Yes"/>
    <n v="20"/>
    <m/>
  </r>
  <r>
    <n v="3848"/>
    <n v="44"/>
    <x v="1400"/>
    <n v="315"/>
    <d v="2017-02-18T00:00:00"/>
    <b v="0"/>
    <s v="Approved"/>
    <s v="WeareA2B"/>
    <s v="Standard"/>
    <s v="medium"/>
    <s v="medium"/>
    <n v="1769.64"/>
    <n v="108.76"/>
    <d v="2007-12-11T00:00:00"/>
    <n v="1660.88"/>
    <s v="Male"/>
    <n v="72"/>
    <d v="1960-10-23T00:00:00"/>
    <n v="61.958115533992888"/>
    <s v="Systems Administrator I"/>
    <s v="Financial Services"/>
    <s v="Mass Customer"/>
    <s v="N"/>
    <s v="Yes"/>
    <n v="20"/>
    <m/>
  </r>
  <r>
    <n v="19807"/>
    <n v="21"/>
    <x v="1400"/>
    <n v="345"/>
    <d v="2017-01-19T00:00:00"/>
    <b v="0"/>
    <s v="Approved"/>
    <s v="Solex"/>
    <s v="Standard"/>
    <s v="medium"/>
    <s v="large"/>
    <n v="1071.23"/>
    <n v="380.74"/>
    <d v="1993-05-26T00:00:00"/>
    <n v="690.49"/>
    <s v="Male"/>
    <n v="72"/>
    <d v="1960-10-23T00:00:00"/>
    <n v="61.958115533992888"/>
    <s v="Systems Administrator I"/>
    <s v="Financial Services"/>
    <s v="Mass Customer"/>
    <s v="N"/>
    <s v="Yes"/>
    <n v="20"/>
    <m/>
  </r>
  <r>
    <n v="18664"/>
    <n v="16"/>
    <x v="1401"/>
    <n v="22"/>
    <d v="2017-12-08T00:00:00"/>
    <b v="0"/>
    <s v="Approved"/>
    <s v="Norco Bicycles"/>
    <s v="Standard"/>
    <s v="high"/>
    <s v="small"/>
    <n v="1661.92"/>
    <n v="1479.11"/>
    <d v="1996-04-05T00:00:00"/>
    <n v="182.81000000000017"/>
    <s v="Female"/>
    <n v="51"/>
    <d v="1979-10-07T00:00:00"/>
    <n v="42.990992246638768"/>
    <s v="Desktop Support Technician"/>
    <s v="Financial Services"/>
    <s v="Affluent Customer"/>
    <s v="N"/>
    <s v="Yes"/>
    <n v="18"/>
    <m/>
  </r>
  <r>
    <n v="1144"/>
    <n v="4"/>
    <x v="1401"/>
    <n v="100"/>
    <d v="2017-09-21T00:00:00"/>
    <b v="1"/>
    <s v="Approved"/>
    <s v="Giant Bicycles"/>
    <s v="Standard"/>
    <s v="high"/>
    <s v="medium"/>
    <n v="1129.1300000000001"/>
    <n v="677.48"/>
    <d v="2011-08-29T00:00:00"/>
    <n v="451.65000000000009"/>
    <s v="Female"/>
    <n v="51"/>
    <d v="1979-10-07T00:00:00"/>
    <n v="42.990992246638768"/>
    <s v="Desktop Support Technician"/>
    <s v="Financial Services"/>
    <s v="Affluent Customer"/>
    <s v="N"/>
    <s v="Yes"/>
    <n v="18"/>
    <m/>
  </r>
  <r>
    <n v="8681"/>
    <n v="14"/>
    <x v="1401"/>
    <n v="245"/>
    <d v="2017-04-29T00:00:00"/>
    <b v="1"/>
    <s v="Approved"/>
    <s v="Trek Bicycles"/>
    <s v="Standard"/>
    <s v="medium"/>
    <s v="small"/>
    <n v="1386.84"/>
    <n v="1234.29"/>
    <d v="2003-08-05T00:00:00"/>
    <n v="152.54999999999995"/>
    <s v="Female"/>
    <n v="51"/>
    <d v="1979-10-07T00:00:00"/>
    <n v="42.990992246638768"/>
    <s v="Desktop Support Technician"/>
    <s v="Financial Services"/>
    <s v="Affluent Customer"/>
    <s v="N"/>
    <s v="Yes"/>
    <n v="18"/>
    <m/>
  </r>
  <r>
    <n v="6109"/>
    <n v="79"/>
    <x v="1401"/>
    <n v="302"/>
    <d v="2017-03-03T00:00:00"/>
    <b v="0"/>
    <s v="Approved"/>
    <s v="Norco Bicycles"/>
    <s v="Standard"/>
    <s v="medium"/>
    <s v="medium"/>
    <n v="1555.58"/>
    <n v="818.01"/>
    <d v="2004-08-07T00:00:00"/>
    <n v="737.56999999999994"/>
    <s v="Female"/>
    <n v="51"/>
    <d v="1979-10-07T00:00:00"/>
    <n v="42.990992246638768"/>
    <s v="Desktop Support Technician"/>
    <s v="Financial Services"/>
    <s v="Affluent Customer"/>
    <s v="N"/>
    <s v="Yes"/>
    <n v="18"/>
    <m/>
  </r>
  <r>
    <n v="684"/>
    <n v="99"/>
    <x v="1402"/>
    <n v="11"/>
    <d v="2017-12-19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35"/>
    <d v="1973-07-16T00:00:00"/>
    <n v="49.221129232623028"/>
    <n v="0"/>
    <s v="n/a"/>
    <s v="Mass Customer"/>
    <s v="N"/>
    <s v="Yes"/>
    <n v="8"/>
    <m/>
  </r>
  <r>
    <n v="7275"/>
    <n v="12"/>
    <x v="1402"/>
    <n v="82"/>
    <d v="2017-10-09T00:00:00"/>
    <b v="1"/>
    <s v="Approved"/>
    <s v="WeareA2B"/>
    <s v="Standard"/>
    <s v="medium"/>
    <s v="medium"/>
    <n v="1231.1500000000001"/>
    <n v="161.6"/>
    <d v="2016-07-09T00:00:00"/>
    <n v="1069.5500000000002"/>
    <s v="Male"/>
    <n v="35"/>
    <d v="1973-07-16T00:00:00"/>
    <n v="49.221129232623028"/>
    <n v="0"/>
    <s v="n/a"/>
    <s v="Mass Customer"/>
    <s v="N"/>
    <s v="Yes"/>
    <n v="8"/>
    <m/>
  </r>
  <r>
    <n v="13123"/>
    <n v="2"/>
    <x v="1402"/>
    <n v="284"/>
    <d v="2017-03-21T00:00:00"/>
    <b v="0"/>
    <s v="Approved"/>
    <s v="Solex"/>
    <s v="Standard"/>
    <s v="medium"/>
    <s v="medium"/>
    <n v="71.489999999999995"/>
    <n v="53.62"/>
    <d v="2011-08-29T00:00:00"/>
    <n v="17.869999999999997"/>
    <s v="Male"/>
    <n v="35"/>
    <d v="1973-07-16T00:00:00"/>
    <n v="49.221129232623028"/>
    <n v="0"/>
    <s v="n/a"/>
    <s v="Mass Customer"/>
    <s v="N"/>
    <s v="Yes"/>
    <n v="8"/>
    <m/>
  </r>
  <r>
    <n v="3519"/>
    <n v="90"/>
    <x v="1402"/>
    <n v="285"/>
    <d v="2017-03-20T00:00:00"/>
    <b v="0"/>
    <s v="Approved"/>
    <s v="Norco Bicycles"/>
    <s v="Standard"/>
    <s v="low"/>
    <s v="medium"/>
    <n v="363.01"/>
    <n v="290.41000000000003"/>
    <d v="2004-01-16T00:00:00"/>
    <n v="72.599999999999966"/>
    <s v="Male"/>
    <n v="35"/>
    <d v="1973-07-16T00:00:00"/>
    <n v="49.221129232623028"/>
    <n v="0"/>
    <s v="n/a"/>
    <s v="Mass Customer"/>
    <s v="N"/>
    <s v="Yes"/>
    <n v="8"/>
    <m/>
  </r>
  <r>
    <n v="13178"/>
    <n v="57"/>
    <x v="1402"/>
    <n v="301"/>
    <d v="2017-03-04T00:00:00"/>
    <b v="1"/>
    <s v="Approved"/>
    <s v="WeareA2B"/>
    <s v="Touring"/>
    <s v="medium"/>
    <s v="large"/>
    <n v="1890.39"/>
    <n v="260.14"/>
    <d v="1993-06-23T00:00:00"/>
    <n v="1630.25"/>
    <s v="Male"/>
    <n v="35"/>
    <d v="1973-07-16T00:00:00"/>
    <n v="49.221129232623028"/>
    <n v="0"/>
    <s v="n/a"/>
    <s v="Mass Customer"/>
    <s v="N"/>
    <s v="Yes"/>
    <n v="8"/>
    <m/>
  </r>
  <r>
    <n v="6756"/>
    <n v="53"/>
    <x v="1402"/>
    <n v="350"/>
    <d v="2017-01-14T00:00:00"/>
    <b v="0"/>
    <s v="Approved"/>
    <s v="OHM Cycles"/>
    <s v="Standard"/>
    <s v="medium"/>
    <s v="medium"/>
    <n v="795.34"/>
    <n v="101.58"/>
    <d v="2009-04-12T00:00:00"/>
    <n v="693.76"/>
    <s v="Male"/>
    <n v="35"/>
    <d v="1973-07-16T00:00:00"/>
    <n v="49.221129232623028"/>
    <n v="0"/>
    <s v="n/a"/>
    <s v="Mass Customer"/>
    <s v="N"/>
    <s v="Yes"/>
    <n v="8"/>
    <m/>
  </r>
  <r>
    <n v="1536"/>
    <n v="0"/>
    <x v="1403"/>
    <n v="44"/>
    <d v="2017-11-16T00:00:00"/>
    <b v="1"/>
    <s v="Approved"/>
    <s v="Giant Bicycles"/>
    <s v="Standard"/>
    <s v="medium"/>
    <s v="large"/>
    <n v="569.55999999999995"/>
    <n v="528.42999999999995"/>
    <d v="2004-01-16T00:00:00"/>
    <n v="41.129999999999995"/>
    <s v="Male"/>
    <n v="49"/>
    <d v="1967-08-08T00:00:00"/>
    <n v="55.163594986364799"/>
    <s v="VP Marketing"/>
    <s v="Financial Services"/>
    <s v="High Net Worth"/>
    <s v="N"/>
    <s v="Yes"/>
    <n v="6"/>
    <m/>
  </r>
  <r>
    <n v="3367"/>
    <n v="89"/>
    <x v="1403"/>
    <n v="75"/>
    <d v="2017-10-16T00:00:00"/>
    <b v="1"/>
    <s v="Approved"/>
    <s v="Giant Bicycles"/>
    <s v="Standard"/>
    <s v="medium"/>
    <s v="large"/>
    <n v="1812.75"/>
    <n v="582.48"/>
    <d v="2008-03-19T00:00:00"/>
    <n v="1230.27"/>
    <s v="Male"/>
    <n v="49"/>
    <d v="1967-08-08T00:00:00"/>
    <n v="55.163594986364799"/>
    <s v="VP Marketing"/>
    <s v="Financial Services"/>
    <s v="High Net Worth"/>
    <s v="N"/>
    <s v="Yes"/>
    <n v="6"/>
    <m/>
  </r>
  <r>
    <n v="2832"/>
    <n v="80"/>
    <x v="1403"/>
    <n v="95"/>
    <d v="2017-09-26T00:00:00"/>
    <b v="1"/>
    <s v="Approved"/>
    <s v="Trek Bicycles"/>
    <s v="Standard"/>
    <s v="medium"/>
    <s v="large"/>
    <n v="1469.44"/>
    <n v="596.54999999999995"/>
    <d v="2015-05-21T00:00:00"/>
    <n v="872.8900000000001"/>
    <s v="Male"/>
    <n v="49"/>
    <d v="1967-08-08T00:00:00"/>
    <n v="55.163594986364799"/>
    <s v="VP Marketing"/>
    <s v="Financial Services"/>
    <s v="High Net Worth"/>
    <s v="N"/>
    <s v="Yes"/>
    <n v="6"/>
    <m/>
  </r>
  <r>
    <n v="8441"/>
    <n v="77"/>
    <x v="1403"/>
    <n v="145"/>
    <d v="2017-08-07T00:00:00"/>
    <b v="0"/>
    <s v="Approved"/>
    <s v="WeareA2B"/>
    <s v="Standard"/>
    <s v="medium"/>
    <s v="medium"/>
    <n v="1769.64"/>
    <n v="108.76"/>
    <d v="2001-11-25T00:00:00"/>
    <n v="1660.88"/>
    <s v="Male"/>
    <n v="49"/>
    <d v="1967-08-08T00:00:00"/>
    <n v="55.163594986364799"/>
    <s v="VP Marketing"/>
    <s v="Financial Services"/>
    <s v="High Net Worth"/>
    <s v="N"/>
    <s v="Yes"/>
    <n v="6"/>
    <m/>
  </r>
  <r>
    <n v="17283"/>
    <n v="0"/>
    <x v="1403"/>
    <n v="158"/>
    <d v="2017-07-25T00:00:00"/>
    <b v="0"/>
    <s v="Approved"/>
    <s v="Trek Bicycles"/>
    <s v="Road"/>
    <s v="medium"/>
    <s v="medium"/>
    <n v="533.51"/>
    <n v="400.13"/>
    <d v="2003-02-16T00:00:00"/>
    <n v="133.38"/>
    <s v="Male"/>
    <n v="49"/>
    <d v="1967-08-08T00:00:00"/>
    <n v="55.163594986364799"/>
    <s v="VP Marketing"/>
    <s v="Financial Services"/>
    <s v="High Net Worth"/>
    <s v="N"/>
    <s v="Yes"/>
    <n v="6"/>
    <m/>
  </r>
  <r>
    <n v="16127"/>
    <n v="64"/>
    <x v="1403"/>
    <n v="183"/>
    <d v="2017-06-30T00:00:00"/>
    <b v="0"/>
    <s v="Approved"/>
    <s v="Giant Bicycles"/>
    <s v="Standard"/>
    <s v="high"/>
    <s v="small"/>
    <n v="1977.36"/>
    <n v="1759.85"/>
    <d v="2015-05-21T00:00:00"/>
    <n v="217.51"/>
    <s v="Male"/>
    <n v="49"/>
    <d v="1967-08-08T00:00:00"/>
    <n v="55.163594986364799"/>
    <s v="VP Marketing"/>
    <s v="Financial Services"/>
    <s v="High Net Worth"/>
    <s v="N"/>
    <s v="Yes"/>
    <n v="6"/>
    <m/>
  </r>
  <r>
    <n v="10785"/>
    <n v="72"/>
    <x v="1403"/>
    <n v="212"/>
    <d v="2017-06-01T00:00:00"/>
    <b v="0"/>
    <s v="Approved"/>
    <s v="OHM Cycles"/>
    <s v="Standard"/>
    <s v="medium"/>
    <s v="medium"/>
    <n v="912.52"/>
    <n v="141.4"/>
    <d v="2015-10-18T00:00:00"/>
    <n v="771.12"/>
    <s v="Male"/>
    <n v="49"/>
    <d v="1967-08-08T00:00:00"/>
    <n v="55.163594986364799"/>
    <s v="VP Marketing"/>
    <s v="Financial Services"/>
    <s v="High Net Worth"/>
    <s v="N"/>
    <s v="Yes"/>
    <n v="6"/>
    <m/>
  </r>
  <r>
    <n v="10058"/>
    <n v="4"/>
    <x v="1403"/>
    <n v="233"/>
    <d v="2017-05-11T00:00:00"/>
    <b v="0"/>
    <s v="Approved"/>
    <s v="Solex"/>
    <s v="Standard"/>
    <s v="medium"/>
    <s v="medium"/>
    <n v="1483.2"/>
    <n v="99.59"/>
    <d v="2010-11-05T00:00:00"/>
    <n v="1383.6100000000001"/>
    <s v="Male"/>
    <n v="49"/>
    <d v="1967-08-08T00:00:00"/>
    <n v="55.163594986364799"/>
    <s v="VP Marketing"/>
    <s v="Financial Services"/>
    <s v="High Net Worth"/>
    <s v="N"/>
    <s v="Yes"/>
    <n v="6"/>
    <m/>
  </r>
  <r>
    <n v="2581"/>
    <n v="17"/>
    <x v="1403"/>
    <n v="235"/>
    <d v="2017-05-09T00:00:00"/>
    <b v="0"/>
    <s v="Approved"/>
    <s v="WeareA2B"/>
    <s v="Touring"/>
    <s v="medium"/>
    <s v="large"/>
    <n v="1362.99"/>
    <n v="57.74"/>
    <d v="1999-07-26T00:00:00"/>
    <n v="1305.25"/>
    <s v="Male"/>
    <n v="49"/>
    <d v="1967-08-08T00:00:00"/>
    <n v="55.163594986364799"/>
    <s v="VP Marketing"/>
    <s v="Financial Services"/>
    <s v="High Net Worth"/>
    <s v="N"/>
    <s v="Yes"/>
    <n v="6"/>
    <m/>
  </r>
  <r>
    <n v="6606"/>
    <n v="38"/>
    <x v="1404"/>
    <n v="16"/>
    <d v="2017-12-14T00:00:00"/>
    <b v="0"/>
    <s v="Approved"/>
    <s v="Solex"/>
    <s v="Standard"/>
    <s v="medium"/>
    <s v="medium"/>
    <n v="1577.53"/>
    <n v="826.51"/>
    <d v="2011-03-16T00:00:00"/>
    <n v="751.02"/>
    <s v="Male"/>
    <n v="0"/>
    <d v="1980-08-16T00:00:00"/>
    <n v="42.130718273718919"/>
    <s v="Quality Engineer"/>
    <s v="Health"/>
    <s v="Mass Customer"/>
    <s v="N"/>
    <s v="No"/>
    <n v="12"/>
    <m/>
  </r>
  <r>
    <n v="4561"/>
    <n v="38"/>
    <x v="1404"/>
    <n v="52"/>
    <d v="2017-11-08T00:00:00"/>
    <b v="1"/>
    <s v="Approved"/>
    <s v="Solex"/>
    <s v="Standard"/>
    <s v="medium"/>
    <s v="medium"/>
    <n v="1577.53"/>
    <n v="826.51"/>
    <d v="2011-03-16T00:00:00"/>
    <n v="751.02"/>
    <s v="Male"/>
    <n v="0"/>
    <d v="1980-08-16T00:00:00"/>
    <n v="42.130718273718919"/>
    <s v="Quality Engineer"/>
    <s v="Health"/>
    <s v="Mass Customer"/>
    <s v="N"/>
    <s v="No"/>
    <n v="12"/>
    <m/>
  </r>
  <r>
    <n v="2575"/>
    <n v="64"/>
    <x v="1404"/>
    <n v="180"/>
    <d v="2017-07-03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0"/>
    <d v="1980-08-16T00:00:00"/>
    <n v="42.130718273718919"/>
    <s v="Quality Engineer"/>
    <s v="Health"/>
    <s v="Mass Customer"/>
    <s v="N"/>
    <s v="No"/>
    <n v="12"/>
    <m/>
  </r>
  <r>
    <n v="12917"/>
    <n v="83"/>
    <x v="1404"/>
    <n v="240"/>
    <d v="2017-05-04T00:00:00"/>
    <b v="1"/>
    <s v="Approved"/>
    <s v="Solex"/>
    <s v="Touring"/>
    <s v="medium"/>
    <s v="large"/>
    <n v="2083.94"/>
    <n v="675.03"/>
    <d v="2013-09-16T00:00:00"/>
    <n v="1408.91"/>
    <s v="Male"/>
    <n v="0"/>
    <d v="1980-08-16T00:00:00"/>
    <n v="42.130718273718919"/>
    <s v="Quality Engineer"/>
    <s v="Health"/>
    <s v="Mass Customer"/>
    <s v="N"/>
    <s v="No"/>
    <n v="12"/>
    <m/>
  </r>
  <r>
    <n v="19325"/>
    <n v="46"/>
    <x v="1404"/>
    <n v="331"/>
    <d v="2017-02-02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0"/>
    <d v="1980-08-16T00:00:00"/>
    <n v="42.130718273718919"/>
    <s v="Quality Engineer"/>
    <s v="Health"/>
    <s v="Mass Customer"/>
    <s v="N"/>
    <s v="No"/>
    <n v="12"/>
    <m/>
  </r>
  <r>
    <n v="18208"/>
    <n v="84"/>
    <x v="1404"/>
    <n v="344"/>
    <d v="2017-01-20T00:00:00"/>
    <b v="1"/>
    <s v="Approved"/>
    <s v="Trek Bicycles"/>
    <s v="Road"/>
    <s v="medium"/>
    <s v="medium"/>
    <n v="290.62"/>
    <n v="215.14"/>
    <d v="2004-12-18T00:00:00"/>
    <n v="75.480000000000018"/>
    <s v="Male"/>
    <n v="0"/>
    <d v="1980-08-16T00:00:00"/>
    <n v="42.130718273718919"/>
    <s v="Quality Engineer"/>
    <s v="Health"/>
    <s v="Mass Customer"/>
    <s v="N"/>
    <s v="No"/>
    <n v="12"/>
    <m/>
  </r>
  <r>
    <n v="16555"/>
    <n v="90"/>
    <x v="1404"/>
    <n v="347"/>
    <d v="2017-01-17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0"/>
    <d v="1980-08-16T00:00:00"/>
    <n v="42.130718273718919"/>
    <s v="Quality Engineer"/>
    <s v="Health"/>
    <s v="Mass Customer"/>
    <s v="N"/>
    <s v="No"/>
    <n v="12"/>
    <m/>
  </r>
  <r>
    <n v="4141"/>
    <n v="49"/>
    <x v="1405"/>
    <n v="31"/>
    <d v="2017-11-29T00:00:00"/>
    <b v="0"/>
    <s v="Approved"/>
    <s v="Trek Bicycles"/>
    <s v="Road"/>
    <s v="medium"/>
    <s v="medium"/>
    <n v="533.51"/>
    <n v="400.13"/>
    <d v="2012-06-04T00:00:00"/>
    <n v="133.38"/>
    <s v="Female"/>
    <n v="56"/>
    <d v="1961-06-02T00:00:00"/>
    <n v="61.349896356227809"/>
    <n v="0"/>
    <s v="n/a"/>
    <s v="Affluent Customer"/>
    <s v="N"/>
    <s v="No"/>
    <n v="20"/>
    <m/>
  </r>
  <r>
    <n v="15629"/>
    <n v="1"/>
    <x v="1405"/>
    <n v="130"/>
    <d v="2017-08-22T00:00:00"/>
    <b v="1"/>
    <s v="Approved"/>
    <s v="Giant Bicycles"/>
    <s v="Standard"/>
    <s v="medium"/>
    <s v="medium"/>
    <n v="1403.5"/>
    <n v="954.82"/>
    <d v="2016-11-14T00:00:00"/>
    <n v="448.67999999999995"/>
    <s v="Female"/>
    <n v="56"/>
    <d v="1961-06-02T00:00:00"/>
    <n v="61.349896356227809"/>
    <n v="0"/>
    <s v="n/a"/>
    <s v="Affluent Customer"/>
    <s v="N"/>
    <s v="No"/>
    <n v="20"/>
    <m/>
  </r>
  <r>
    <n v="14323"/>
    <n v="54"/>
    <x v="1405"/>
    <n v="140"/>
    <d v="2017-08-12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56"/>
    <d v="1961-06-02T00:00:00"/>
    <n v="61.349896356227809"/>
    <n v="0"/>
    <s v="n/a"/>
    <s v="Affluent Customer"/>
    <s v="N"/>
    <s v="No"/>
    <n v="20"/>
    <m/>
  </r>
  <r>
    <n v="16198"/>
    <n v="52"/>
    <x v="1405"/>
    <n v="202"/>
    <d v="2017-06-11T00:00:00"/>
    <b v="1"/>
    <s v="Approved"/>
    <s v="OHM Cycles"/>
    <s v="Road"/>
    <s v="medium"/>
    <s v="medium"/>
    <n v="1280.28"/>
    <n v="829.51"/>
    <d v="2001-11-25T00:00:00"/>
    <n v="450.77"/>
    <s v="Female"/>
    <n v="56"/>
    <d v="1961-06-02T00:00:00"/>
    <n v="61.349896356227809"/>
    <n v="0"/>
    <s v="n/a"/>
    <s v="Affluent Customer"/>
    <s v="N"/>
    <s v="No"/>
    <n v="20"/>
    <m/>
  </r>
  <r>
    <n v="7430"/>
    <n v="69"/>
    <x v="1406"/>
    <m/>
    <d v="2017-08-20T00:00:00"/>
    <m/>
    <s v="Approved"/>
    <s v="Giant Bicycles"/>
    <s v="Road"/>
    <s v="medium"/>
    <s v="medium"/>
    <n v="792.9"/>
    <n v="594.67999999999995"/>
    <n v="42696"/>
    <m/>
    <m/>
    <m/>
    <m/>
    <m/>
    <m/>
    <m/>
    <m/>
    <m/>
    <m/>
    <m/>
    <m/>
  </r>
  <r>
    <n v="5873"/>
    <n v="55"/>
    <x v="1405"/>
    <n v="284"/>
    <d v="2017-03-21T00:00:00"/>
    <b v="0"/>
    <s v="Approved"/>
    <s v="Trek Bicycles"/>
    <s v="Road"/>
    <s v="medium"/>
    <s v="large"/>
    <n v="1894.19"/>
    <n v="598.76"/>
    <d v="2003-07-21T00:00:00"/>
    <n v="1295.43"/>
    <s v="Female"/>
    <n v="56"/>
    <d v="1961-06-02T00:00:00"/>
    <n v="61.349896356227809"/>
    <n v="0"/>
    <s v="n/a"/>
    <s v="Affluent Customer"/>
    <s v="N"/>
    <s v="No"/>
    <n v="20"/>
    <m/>
  </r>
  <r>
    <n v="9903"/>
    <n v="100"/>
    <x v="1407"/>
    <n v="239"/>
    <d v="2017-05-05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89"/>
    <d v="1980-10-07T00:00:00"/>
    <n v="41.98825252029426"/>
    <s v="Quality Engineer"/>
    <s v="IT"/>
    <s v="Mass Customer"/>
    <s v="N"/>
    <s v="No"/>
    <n v="8"/>
    <m/>
  </r>
  <r>
    <n v="5032"/>
    <n v="57"/>
    <x v="1407"/>
    <n v="248"/>
    <d v="2017-04-26T00:00:00"/>
    <b v="0"/>
    <s v="Approved"/>
    <s v="WeareA2B"/>
    <s v="Touring"/>
    <s v="medium"/>
    <s v="large"/>
    <n v="1890.39"/>
    <n v="260.14"/>
    <d v="1991-01-21T00:00:00"/>
    <n v="1630.25"/>
    <s v="Male"/>
    <n v="89"/>
    <d v="1980-10-07T00:00:00"/>
    <n v="41.98825252029426"/>
    <s v="Quality Engineer"/>
    <s v="IT"/>
    <s v="Mass Customer"/>
    <s v="N"/>
    <s v="No"/>
    <n v="8"/>
    <m/>
  </r>
  <r>
    <n v="14643"/>
    <n v="54"/>
    <x v="1407"/>
    <n v="295"/>
    <d v="2017-03-10T00:00:00"/>
    <b v="0"/>
    <s v="Approved"/>
    <s v="WeareA2B"/>
    <s v="Standard"/>
    <s v="medium"/>
    <s v="medium"/>
    <n v="1292.8399999999999"/>
    <n v="13.44"/>
    <d v="2009-04-12T00:00:00"/>
    <n v="1279.3999999999999"/>
    <s v="Male"/>
    <n v="89"/>
    <d v="1980-10-07T00:00:00"/>
    <n v="41.98825252029426"/>
    <s v="Quality Engineer"/>
    <s v="IT"/>
    <s v="Mass Customer"/>
    <s v="N"/>
    <s v="No"/>
    <n v="8"/>
    <m/>
  </r>
  <r>
    <n v="18055"/>
    <n v="88"/>
    <x v="1407"/>
    <n v="322"/>
    <d v="2017-02-11T00:00:00"/>
    <b v="0"/>
    <s v="Approved"/>
    <s v="Norco Bicycles"/>
    <s v="Standard"/>
    <s v="medium"/>
    <s v="medium"/>
    <n v="1198.46"/>
    <n v="381.1"/>
    <d v="1998-12-16T00:00:00"/>
    <n v="817.36"/>
    <s v="Male"/>
    <n v="89"/>
    <d v="1980-10-07T00:00:00"/>
    <n v="41.98825252029426"/>
    <s v="Quality Engineer"/>
    <s v="IT"/>
    <s v="Mass Customer"/>
    <s v="N"/>
    <s v="No"/>
    <n v="8"/>
    <m/>
  </r>
  <r>
    <n v="19828"/>
    <n v="62"/>
    <x v="1407"/>
    <n v="359"/>
    <d v="2017-01-05T00:00:00"/>
    <b v="1"/>
    <s v="Approved"/>
    <s v="Solex"/>
    <s v="Standard"/>
    <s v="medium"/>
    <s v="medium"/>
    <n v="478.16"/>
    <n v="298.72000000000003"/>
    <d v="1993-06-23T00:00:00"/>
    <n v="179.44"/>
    <s v="Male"/>
    <n v="89"/>
    <d v="1980-10-07T00:00:00"/>
    <n v="41.98825252029426"/>
    <s v="Quality Engineer"/>
    <s v="IT"/>
    <s v="Mass Customer"/>
    <s v="N"/>
    <s v="No"/>
    <n v="8"/>
    <m/>
  </r>
  <r>
    <n v="10421"/>
    <n v="81"/>
    <x v="1408"/>
    <n v="176"/>
    <d v="2017-07-07T00:00:00"/>
    <b v="0"/>
    <s v="Approved"/>
    <s v="Norco Bicycles"/>
    <s v="Standard"/>
    <s v="medium"/>
    <s v="small"/>
    <n v="586.45000000000005"/>
    <n v="521.94000000000005"/>
    <d v="2015-08-10T00:00:00"/>
    <n v="64.509999999999991"/>
    <s v="Female"/>
    <n v="31"/>
    <d v="1974-09-28T00:00:00"/>
    <n v="48.01838950691274"/>
    <n v="0"/>
    <s v="Manufacturing"/>
    <s v="Mass Customer"/>
    <s v="N"/>
    <s v="Yes"/>
    <n v="15"/>
    <m/>
  </r>
  <r>
    <n v="13021"/>
    <n v="93"/>
    <x v="1408"/>
    <n v="176"/>
    <d v="2017-07-07T00:00:00"/>
    <b v="0"/>
    <s v="Approved"/>
    <s v="WeareA2B"/>
    <s v="Standard"/>
    <s v="medium"/>
    <s v="medium"/>
    <n v="1065.03"/>
    <n v="230.09"/>
    <d v="2000-11-03T00:00:00"/>
    <n v="834.93999999999994"/>
    <s v="Female"/>
    <n v="31"/>
    <d v="1974-09-28T00:00:00"/>
    <n v="48.01838950691274"/>
    <n v="0"/>
    <s v="Manufacturing"/>
    <s v="Mass Customer"/>
    <s v="N"/>
    <s v="Yes"/>
    <n v="15"/>
    <m/>
  </r>
  <r>
    <n v="7821"/>
    <n v="2"/>
    <x v="1408"/>
    <n v="330"/>
    <d v="2017-02-03T00:00:00"/>
    <b v="0"/>
    <s v="Approved"/>
    <s v="Solex"/>
    <s v="Standard"/>
    <s v="medium"/>
    <s v="medium"/>
    <n v="71.489999999999995"/>
    <n v="53.62"/>
    <d v="2012-12-02T00:00:00"/>
    <n v="17.869999999999997"/>
    <s v="Female"/>
    <n v="31"/>
    <d v="1974-09-28T00:00:00"/>
    <n v="48.01838950691274"/>
    <n v="0"/>
    <s v="Manufacturing"/>
    <s v="Mass Customer"/>
    <s v="N"/>
    <s v="Yes"/>
    <n v="15"/>
    <m/>
  </r>
  <r>
    <n v="19328"/>
    <n v="40"/>
    <x v="1409"/>
    <n v="29"/>
    <d v="2017-12-01T00:00:00"/>
    <b v="1"/>
    <s v="Approved"/>
    <s v="OHM Cycles"/>
    <s v="Standard"/>
    <s v="high"/>
    <s v="medium"/>
    <n v="1458.17"/>
    <n v="874.9"/>
    <d v="2006-02-02T00:00:00"/>
    <n v="583.2700000000001"/>
    <s v="Male"/>
    <n v="66"/>
    <d v="1997-01-25T00:00:00"/>
    <n v="25.675923753170974"/>
    <s v="Nurse"/>
    <s v="Argiculture"/>
    <s v="Mass Customer"/>
    <s v="N"/>
    <s v="Yes"/>
    <n v="5"/>
    <m/>
  </r>
  <r>
    <n v="10393"/>
    <n v="31"/>
    <x v="1409"/>
    <n v="77"/>
    <d v="2017-10-14T00:00:00"/>
    <b v="0"/>
    <s v="Approved"/>
    <s v="Giant Bicycles"/>
    <s v="Standard"/>
    <s v="medium"/>
    <s v="medium"/>
    <n v="230.91"/>
    <n v="173.18"/>
    <d v="1995-12-19T00:00:00"/>
    <n v="57.72999999999999"/>
    <s v="Male"/>
    <n v="66"/>
    <d v="1997-01-25T00:00:00"/>
    <n v="25.675923753170974"/>
    <s v="Nurse"/>
    <s v="Argiculture"/>
    <s v="Mass Customer"/>
    <s v="N"/>
    <s v="Yes"/>
    <n v="5"/>
    <m/>
  </r>
  <r>
    <n v="3562"/>
    <n v="49"/>
    <x v="1409"/>
    <n v="130"/>
    <d v="2017-08-22T00:00:00"/>
    <b v="0"/>
    <s v="Approved"/>
    <s v="Trek Bicycles"/>
    <s v="Road"/>
    <s v="medium"/>
    <s v="medium"/>
    <n v="533.51"/>
    <n v="400.13"/>
    <d v="2012-06-04T00:00:00"/>
    <n v="133.38"/>
    <s v="Male"/>
    <n v="66"/>
    <d v="1997-01-25T00:00:00"/>
    <n v="25.675923753170974"/>
    <s v="Nurse"/>
    <s v="Argiculture"/>
    <s v="Mass Customer"/>
    <s v="N"/>
    <s v="Yes"/>
    <n v="5"/>
    <m/>
  </r>
  <r>
    <n v="10718"/>
    <n v="70"/>
    <x v="1409"/>
    <n v="192"/>
    <d v="2017-06-21T00:00:00"/>
    <b v="0"/>
    <s v="Approved"/>
    <s v="Trek Bicycles"/>
    <s v="Standard"/>
    <s v="high"/>
    <s v="medium"/>
    <n v="495.72"/>
    <n v="297.43"/>
    <d v="2015-04-11T00:00:00"/>
    <n v="198.29000000000002"/>
    <s v="Male"/>
    <n v="66"/>
    <d v="1997-01-25T00:00:00"/>
    <n v="25.675923753170974"/>
    <s v="Nurse"/>
    <s v="Argiculture"/>
    <s v="Mass Customer"/>
    <s v="N"/>
    <s v="Yes"/>
    <n v="5"/>
    <m/>
  </r>
  <r>
    <n v="5071"/>
    <n v="82"/>
    <x v="1409"/>
    <n v="276"/>
    <d v="2017-03-29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66"/>
    <d v="1997-01-25T00:00:00"/>
    <n v="25.675923753170974"/>
    <s v="Nurse"/>
    <s v="Argiculture"/>
    <s v="Mass Customer"/>
    <s v="N"/>
    <s v="Yes"/>
    <n v="5"/>
    <m/>
  </r>
  <r>
    <n v="6661"/>
    <n v="52"/>
    <x v="1409"/>
    <n v="328"/>
    <d v="2017-02-05T00:00:00"/>
    <b v="1"/>
    <s v="Approved"/>
    <s v="OHM Cycles"/>
    <s v="Road"/>
    <s v="medium"/>
    <s v="medium"/>
    <n v="1280.28"/>
    <n v="829.51"/>
    <d v="2009-04-12T00:00:00"/>
    <n v="450.77"/>
    <s v="Male"/>
    <n v="66"/>
    <d v="1997-01-25T00:00:00"/>
    <n v="25.675923753170974"/>
    <s v="Nurse"/>
    <s v="Argiculture"/>
    <s v="Mass Customer"/>
    <s v="N"/>
    <s v="Yes"/>
    <n v="5"/>
    <m/>
  </r>
  <r>
    <n v="7002"/>
    <n v="48"/>
    <x v="1410"/>
    <n v="130"/>
    <d v="2017-08-22T00:00:00"/>
    <b v="1"/>
    <s v="Approved"/>
    <s v="WeareA2B"/>
    <s v="Standard"/>
    <s v="medium"/>
    <s v="medium"/>
    <n v="1762.96"/>
    <n v="950.52"/>
    <d v="2012-06-04T00:00:00"/>
    <n v="812.44"/>
    <s v="Female"/>
    <n v="61"/>
    <d v="1989-03-11T00:00:00"/>
    <n v="33.558115534310005"/>
    <s v="Paralegal"/>
    <s v="Financial Services"/>
    <s v="Affluent Customer"/>
    <s v="N"/>
    <s v="Yes"/>
    <n v="9"/>
    <m/>
  </r>
  <r>
    <n v="10416"/>
    <n v="9"/>
    <x v="1410"/>
    <n v="205"/>
    <d v="2017-06-08T00:00:00"/>
    <b v="0"/>
    <s v="Approved"/>
    <s v="OHM Cycles"/>
    <s v="Road"/>
    <s v="medium"/>
    <s v="medium"/>
    <n v="742.54"/>
    <n v="667.4"/>
    <d v="1996-11-09T00:00:00"/>
    <n v="75.139999999999986"/>
    <s v="Female"/>
    <n v="61"/>
    <d v="1989-03-11T00:00:00"/>
    <n v="33.558115534310005"/>
    <s v="Paralegal"/>
    <s v="Financial Services"/>
    <s v="Affluent Customer"/>
    <s v="N"/>
    <s v="Yes"/>
    <n v="9"/>
    <m/>
  </r>
  <r>
    <n v="6535"/>
    <n v="10"/>
    <x v="1410"/>
    <n v="287"/>
    <d v="2017-03-18T00:00:00"/>
    <b v="1"/>
    <s v="Approved"/>
    <s v="WeareA2B"/>
    <s v="Touring"/>
    <s v="medium"/>
    <s v="medium"/>
    <n v="1466.68"/>
    <n v="363.25"/>
    <d v="2003-08-05T00:00:00"/>
    <n v="1103.43"/>
    <s v="Female"/>
    <n v="61"/>
    <d v="1989-03-11T00:00:00"/>
    <n v="33.558115534310005"/>
    <s v="Paralegal"/>
    <s v="Financial Services"/>
    <s v="Affluent Customer"/>
    <s v="N"/>
    <s v="Yes"/>
    <n v="9"/>
    <m/>
  </r>
  <r>
    <n v="12135"/>
    <n v="51"/>
    <x v="1410"/>
    <n v="355"/>
    <d v="2017-01-09T00:00:00"/>
    <b v="1"/>
    <s v="Approved"/>
    <s v="OHM Cycles"/>
    <s v="Standard"/>
    <s v="high"/>
    <s v="medium"/>
    <n v="2005.66"/>
    <n v="1203.4000000000001"/>
    <d v="2003-07-21T00:00:00"/>
    <n v="802.26"/>
    <s v="Female"/>
    <n v="61"/>
    <d v="1989-03-11T00:00:00"/>
    <n v="33.558115534310005"/>
    <s v="Paralegal"/>
    <s v="Financial Services"/>
    <s v="Affluent Customer"/>
    <s v="N"/>
    <s v="Yes"/>
    <n v="9"/>
    <m/>
  </r>
  <r>
    <n v="2079"/>
    <n v="77"/>
    <x v="1411"/>
    <n v="2"/>
    <d v="2017-12-28T00:00:00"/>
    <b v="1"/>
    <s v="Approved"/>
    <s v="Norco Bicycles"/>
    <s v="Road"/>
    <s v="medium"/>
    <s v="large"/>
    <n v="1240.31"/>
    <n v="795.1"/>
    <d v="2011-01-10T00:00:00"/>
    <n v="445.20999999999992"/>
    <s v="Male"/>
    <n v="91"/>
    <d v="1981-02-12T00:00:00"/>
    <n v="41.637567588787412"/>
    <s v="Social Worker"/>
    <s v="Health"/>
    <s v="Mass Customer"/>
    <s v="N"/>
    <s v="No"/>
    <n v="3"/>
    <m/>
  </r>
  <r>
    <n v="7142"/>
    <n v="80"/>
    <x v="1411"/>
    <n v="5"/>
    <d v="2017-12-25T00:00:00"/>
    <b v="0"/>
    <s v="Approved"/>
    <s v="OHM Cycles"/>
    <s v="Touring"/>
    <s v="low"/>
    <s v="medium"/>
    <n v="1073.07"/>
    <n v="933.84"/>
    <d v="1997-01-25T00:00:00"/>
    <n v="139.2299999999999"/>
    <s v="Male"/>
    <n v="91"/>
    <d v="1981-02-12T00:00:00"/>
    <n v="41.637567588787412"/>
    <s v="Social Worker"/>
    <s v="Health"/>
    <s v="Mass Customer"/>
    <s v="N"/>
    <s v="No"/>
    <n v="3"/>
    <m/>
  </r>
  <r>
    <n v="14727"/>
    <n v="10"/>
    <x v="1411"/>
    <n v="128"/>
    <d v="2017-08-24T00:00:00"/>
    <b v="0"/>
    <s v="Approved"/>
    <s v="WeareA2B"/>
    <s v="Touring"/>
    <s v="medium"/>
    <s v="medium"/>
    <n v="1466.68"/>
    <n v="363.25"/>
    <d v="2014-03-03T00:00:00"/>
    <n v="1103.43"/>
    <s v="Male"/>
    <n v="91"/>
    <d v="1981-02-12T00:00:00"/>
    <n v="41.637567588787412"/>
    <s v="Social Worker"/>
    <s v="Health"/>
    <s v="Mass Customer"/>
    <s v="N"/>
    <s v="No"/>
    <n v="3"/>
    <m/>
  </r>
  <r>
    <n v="12881"/>
    <n v="82"/>
    <x v="1411"/>
    <n v="255"/>
    <d v="2017-04-19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91"/>
    <d v="1981-02-12T00:00:00"/>
    <n v="41.637567588787412"/>
    <s v="Social Worker"/>
    <s v="Health"/>
    <s v="Mass Customer"/>
    <s v="N"/>
    <s v="No"/>
    <n v="3"/>
    <m/>
  </r>
  <r>
    <n v="15853"/>
    <n v="49"/>
    <x v="1411"/>
    <n v="310"/>
    <d v="2017-02-23T00:00:00"/>
    <b v="0"/>
    <s v="Approved"/>
    <s v="Trek Bicycles"/>
    <s v="Road"/>
    <s v="medium"/>
    <s v="medium"/>
    <n v="533.51"/>
    <n v="400.13"/>
    <d v="2012-06-04T00:00:00"/>
    <n v="133.38"/>
    <s v="Male"/>
    <n v="91"/>
    <d v="1981-02-12T00:00:00"/>
    <n v="41.637567588787412"/>
    <s v="Social Worker"/>
    <s v="Health"/>
    <s v="Mass Customer"/>
    <s v="N"/>
    <s v="No"/>
    <n v="3"/>
    <m/>
  </r>
  <r>
    <n v="15288"/>
    <n v="18"/>
    <x v="1411"/>
    <n v="354"/>
    <d v="2017-01-10T00:00:00"/>
    <b v="1"/>
    <s v="Approved"/>
    <s v="Solex"/>
    <s v="Standard"/>
    <s v="medium"/>
    <s v="medium"/>
    <n v="575.27"/>
    <n v="431.45"/>
    <d v="2013-03-12T00:00:00"/>
    <n v="143.82"/>
    <s v="Male"/>
    <n v="91"/>
    <d v="1981-02-12T00:00:00"/>
    <n v="41.637567588787412"/>
    <s v="Social Worker"/>
    <s v="Health"/>
    <s v="Mass Customer"/>
    <s v="N"/>
    <s v="No"/>
    <n v="3"/>
    <m/>
  </r>
  <r>
    <n v="9407"/>
    <n v="37"/>
    <x v="1412"/>
    <n v="141"/>
    <d v="2017-08-11T00:00:00"/>
    <b v="1"/>
    <s v="Approved"/>
    <s v="OHM Cycles"/>
    <s v="Standard"/>
    <s v="low"/>
    <s v="medium"/>
    <n v="1793.43"/>
    <n v="248.82"/>
    <d v="1999-07-20T00:00:00"/>
    <n v="1544.6100000000001"/>
    <s v="Male"/>
    <n v="35"/>
    <d v="1974-04-06T00:00:00"/>
    <n v="48.497841561707261"/>
    <s v="Research Nurse"/>
    <s v="Health"/>
    <s v="Mass Customer"/>
    <s v="N"/>
    <s v="No"/>
    <n v="16"/>
    <m/>
  </r>
  <r>
    <n v="886"/>
    <n v="8"/>
    <x v="1412"/>
    <n v="309"/>
    <d v="2017-02-24T00:00:00"/>
    <b v="1"/>
    <s v="Approved"/>
    <s v="Solex"/>
    <s v="Road"/>
    <s v="medium"/>
    <s v="small"/>
    <n v="1703.52"/>
    <n v="1516.13"/>
    <d v="2011-04-16T00:00:00"/>
    <n v="187.38999999999987"/>
    <s v="Male"/>
    <n v="35"/>
    <d v="1974-04-06T00:00:00"/>
    <n v="48.497841561707261"/>
    <s v="Research Nurse"/>
    <s v="Health"/>
    <s v="Mass Customer"/>
    <s v="N"/>
    <s v="No"/>
    <n v="16"/>
    <m/>
  </r>
  <r>
    <n v="1872"/>
    <n v="10"/>
    <x v="1412"/>
    <n v="319"/>
    <d v="2017-02-14T00:00:00"/>
    <b v="0"/>
    <s v="Approved"/>
    <s v="WeareA2B"/>
    <s v="Touring"/>
    <s v="medium"/>
    <s v="medium"/>
    <n v="1466.68"/>
    <n v="363.25"/>
    <d v="2014-03-03T00:00:00"/>
    <n v="1103.43"/>
    <s v="Male"/>
    <n v="35"/>
    <d v="1974-04-06T00:00:00"/>
    <n v="48.497841561707261"/>
    <s v="Research Nurse"/>
    <s v="Health"/>
    <s v="Mass Customer"/>
    <s v="N"/>
    <s v="No"/>
    <n v="16"/>
    <m/>
  </r>
  <r>
    <n v="1325"/>
    <n v="52"/>
    <x v="1412"/>
    <n v="353"/>
    <d v="2017-01-11T00:00:00"/>
    <b v="1"/>
    <s v="Approved"/>
    <s v="OHM Cycles"/>
    <s v="Road"/>
    <s v="medium"/>
    <s v="medium"/>
    <n v="1280.28"/>
    <n v="829.51"/>
    <d v="2001-11-25T00:00:00"/>
    <n v="450.77"/>
    <s v="Male"/>
    <n v="35"/>
    <d v="1974-04-06T00:00:00"/>
    <n v="48.497841561707261"/>
    <s v="Research Nurse"/>
    <s v="Health"/>
    <s v="Mass Customer"/>
    <s v="N"/>
    <s v="No"/>
    <n v="16"/>
    <m/>
  </r>
  <r>
    <n v="7460"/>
    <n v="16"/>
    <x v="1341"/>
    <m/>
    <d v="2017-02-12T00:00:00"/>
    <m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</r>
  <r>
    <n v="16170"/>
    <n v="74"/>
    <x v="1412"/>
    <n v="353"/>
    <d v="2017-01-11T00:00:00"/>
    <b v="0"/>
    <s v="Approved"/>
    <s v="WeareA2B"/>
    <s v="Standard"/>
    <s v="medium"/>
    <s v="medium"/>
    <n v="1228.07"/>
    <n v="400.91"/>
    <d v="2000-05-22T00:00:00"/>
    <n v="827.15999999999985"/>
    <s v="Male"/>
    <n v="35"/>
    <d v="1974-04-06T00:00:00"/>
    <n v="48.497841561707261"/>
    <s v="Research Nurse"/>
    <s v="Health"/>
    <s v="Mass Customer"/>
    <s v="N"/>
    <s v="No"/>
    <n v="16"/>
    <m/>
  </r>
  <r>
    <n v="11364"/>
    <n v="3"/>
    <x v="1413"/>
    <n v="6"/>
    <d v="2017-12-24T00:00:00"/>
    <b v="1"/>
    <s v="Approved"/>
    <s v="Trek Bicycles"/>
    <s v="Standard"/>
    <s v="medium"/>
    <s v="large"/>
    <n v="2091.4699999999998"/>
    <n v="388.92"/>
    <d v="2013-09-16T00:00:00"/>
    <n v="1702.5499999999997"/>
    <s v="Female"/>
    <n v="72"/>
    <d v="1977-01-17T00:00:00"/>
    <n v="45.711540191527135"/>
    <s v="Media Manager IV"/>
    <s v="n/a"/>
    <s v="Affluent Customer"/>
    <s v="N"/>
    <s v="No"/>
    <n v="12"/>
    <m/>
  </r>
  <r>
    <n v="12841"/>
    <n v="29"/>
    <x v="1413"/>
    <n v="53"/>
    <d v="2017-11-07T00:00:00"/>
    <b v="1"/>
    <s v="Approved"/>
    <s v="Norco Bicycles"/>
    <s v="Road"/>
    <s v="medium"/>
    <s v="medium"/>
    <n v="543.39"/>
    <n v="407.54"/>
    <d v="2016-03-29T00:00:00"/>
    <n v="135.84999999999997"/>
    <s v="Female"/>
    <n v="72"/>
    <d v="1977-01-17T00:00:00"/>
    <n v="45.711540191527135"/>
    <s v="Media Manager IV"/>
    <s v="n/a"/>
    <s v="Affluent Customer"/>
    <s v="N"/>
    <s v="No"/>
    <n v="12"/>
    <m/>
  </r>
  <r>
    <n v="5706"/>
    <n v="3"/>
    <x v="1413"/>
    <n v="76"/>
    <d v="2017-10-15T00:00:00"/>
    <b v="1"/>
    <s v="Approved"/>
    <s v="Trek Bicycles"/>
    <s v="Standard"/>
    <s v="medium"/>
    <s v="large"/>
    <n v="2091.4699999999998"/>
    <n v="388.92"/>
    <d v="2003-07-21T00:00:00"/>
    <n v="1702.5499999999997"/>
    <s v="Female"/>
    <n v="72"/>
    <d v="1977-01-17T00:00:00"/>
    <n v="45.711540191527135"/>
    <s v="Media Manager IV"/>
    <s v="n/a"/>
    <s v="Affluent Customer"/>
    <s v="N"/>
    <s v="No"/>
    <n v="12"/>
    <m/>
  </r>
  <r>
    <n v="5255"/>
    <n v="77"/>
    <x v="1413"/>
    <n v="96"/>
    <d v="2017-09-25T00:00:00"/>
    <b v="1"/>
    <s v="Approved"/>
    <s v="Norco Bicycles"/>
    <s v="Road"/>
    <s v="medium"/>
    <s v="large"/>
    <n v="1240.31"/>
    <n v="795.1"/>
    <d v="2000-11-03T00:00:00"/>
    <n v="445.20999999999992"/>
    <s v="Female"/>
    <n v="72"/>
    <d v="1977-01-17T00:00:00"/>
    <n v="45.711540191527135"/>
    <s v="Media Manager IV"/>
    <s v="n/a"/>
    <s v="Affluent Customer"/>
    <s v="N"/>
    <s v="No"/>
    <n v="12"/>
    <m/>
  </r>
  <r>
    <n v="5364"/>
    <n v="32"/>
    <x v="1413"/>
    <n v="109"/>
    <d v="2017-09-12T00:00:00"/>
    <b v="0"/>
    <s v="Approved"/>
    <s v="Giant Bicycles"/>
    <s v="Standard"/>
    <s v="medium"/>
    <s v="medium"/>
    <n v="642.70000000000005"/>
    <n v="211.37"/>
    <d v="1997-05-10T00:00:00"/>
    <n v="431.33000000000004"/>
    <s v="Female"/>
    <n v="72"/>
    <d v="1977-01-17T00:00:00"/>
    <n v="45.711540191527135"/>
    <s v="Media Manager IV"/>
    <s v="n/a"/>
    <s v="Affluent Customer"/>
    <s v="N"/>
    <s v="No"/>
    <n v="12"/>
    <m/>
  </r>
  <r>
    <n v="2663"/>
    <n v="40"/>
    <x v="1413"/>
    <n v="177"/>
    <d v="2017-07-06T00:00:00"/>
    <b v="1"/>
    <s v="Approved"/>
    <s v="OHM Cycles"/>
    <s v="Standard"/>
    <s v="high"/>
    <s v="medium"/>
    <n v="1458.17"/>
    <n v="874.9"/>
    <d v="1991-08-05T00:00:00"/>
    <n v="583.2700000000001"/>
    <s v="Female"/>
    <n v="72"/>
    <d v="1977-01-17T00:00:00"/>
    <n v="45.711540191527135"/>
    <s v="Media Manager IV"/>
    <s v="n/a"/>
    <s v="Affluent Customer"/>
    <s v="N"/>
    <s v="No"/>
    <n v="12"/>
    <m/>
  </r>
  <r>
    <n v="9643"/>
    <n v="24"/>
    <x v="1413"/>
    <n v="231"/>
    <d v="2017-05-13T00:00:00"/>
    <b v="1"/>
    <s v="Approved"/>
    <s v="Solex"/>
    <s v="Road"/>
    <s v="medium"/>
    <s v="large"/>
    <n v="1777.8"/>
    <n v="820.78"/>
    <d v="2012-05-18T00:00:00"/>
    <n v="957.02"/>
    <s v="Female"/>
    <n v="72"/>
    <d v="1977-01-17T00:00:00"/>
    <n v="45.711540191527135"/>
    <s v="Media Manager IV"/>
    <s v="n/a"/>
    <s v="Affluent Customer"/>
    <s v="N"/>
    <s v="No"/>
    <n v="12"/>
    <m/>
  </r>
  <r>
    <n v="5690"/>
    <n v="36"/>
    <x v="1414"/>
    <n v="20"/>
    <d v="2017-12-10T00:00:00"/>
    <b v="0"/>
    <s v="Approved"/>
    <s v="Solex"/>
    <s v="Standard"/>
    <s v="low"/>
    <s v="medium"/>
    <n v="945.04"/>
    <n v="507.58"/>
    <d v="2011-05-09T00:00:00"/>
    <n v="437.46"/>
    <s v="Female"/>
    <n v="0"/>
    <d v="1991-03-10T00:00:00"/>
    <n v="31.560855260337402"/>
    <s v="Physical Therapy Assistant"/>
    <s v="Financial Services"/>
    <s v="Affluent Customer"/>
    <s v="N"/>
    <s v="Yes"/>
    <n v="9"/>
    <m/>
  </r>
  <r>
    <n v="10467"/>
    <n v="53"/>
    <x v="1414"/>
    <n v="35"/>
    <d v="2017-11-25T00:00:00"/>
    <b v="1"/>
    <s v="Approved"/>
    <s v="OHM Cycles"/>
    <s v="Standard"/>
    <s v="medium"/>
    <s v="medium"/>
    <n v="795.34"/>
    <n v="101.58"/>
    <d v="1997-02-09T00:00:00"/>
    <n v="693.76"/>
    <s v="Female"/>
    <n v="0"/>
    <d v="1991-03-10T00:00:00"/>
    <n v="31.560855260337402"/>
    <s v="Physical Therapy Assistant"/>
    <s v="Financial Services"/>
    <s v="Affluent Customer"/>
    <s v="N"/>
    <s v="Yes"/>
    <n v="9"/>
    <m/>
  </r>
  <r>
    <n v="16192"/>
    <n v="39"/>
    <x v="1414"/>
    <n v="56"/>
    <d v="2017-11-04T00:00:00"/>
    <b v="1"/>
    <s v="Approved"/>
    <s v="Giant Bicycles"/>
    <s v="Standard"/>
    <s v="medium"/>
    <s v="large"/>
    <n v="1812.75"/>
    <n v="582.48"/>
    <d v="2010-06-07T00:00:00"/>
    <n v="1230.27"/>
    <s v="Female"/>
    <n v="0"/>
    <d v="1991-03-10T00:00:00"/>
    <n v="31.560855260337402"/>
    <s v="Physical Therapy Assistant"/>
    <s v="Financial Services"/>
    <s v="Affluent Customer"/>
    <s v="N"/>
    <s v="Yes"/>
    <n v="9"/>
    <m/>
  </r>
  <r>
    <n v="17440"/>
    <n v="3"/>
    <x v="1414"/>
    <n v="92"/>
    <d v="2017-09-29T00:00:00"/>
    <b v="1"/>
    <s v="Approved"/>
    <s v="Trek Bicycles"/>
    <s v="Standard"/>
    <s v="medium"/>
    <s v="large"/>
    <n v="2091.4699999999998"/>
    <n v="388.92"/>
    <d v="2004-09-28T00:00:00"/>
    <n v="1702.5499999999997"/>
    <s v="Female"/>
    <n v="0"/>
    <d v="1991-03-10T00:00:00"/>
    <n v="31.560855260337402"/>
    <s v="Physical Therapy Assistant"/>
    <s v="Financial Services"/>
    <s v="Affluent Customer"/>
    <s v="N"/>
    <s v="Yes"/>
    <n v="9"/>
    <m/>
  </r>
  <r>
    <n v="17927"/>
    <n v="78"/>
    <x v="1414"/>
    <n v="236"/>
    <d v="2017-05-08T00:00:00"/>
    <b v="1"/>
    <s v="Approved"/>
    <s v="Giant Bicycles"/>
    <s v="Standard"/>
    <s v="medium"/>
    <s v="large"/>
    <n v="1765.3"/>
    <n v="709.48"/>
    <d v="2013-09-16T00:00:00"/>
    <n v="1055.82"/>
    <s v="Female"/>
    <n v="0"/>
    <d v="1991-03-10T00:00:00"/>
    <n v="31.560855260337402"/>
    <s v="Physical Therapy Assistant"/>
    <s v="Financial Services"/>
    <s v="Affluent Customer"/>
    <s v="N"/>
    <s v="Yes"/>
    <n v="9"/>
    <m/>
  </r>
  <r>
    <n v="8383"/>
    <n v="65"/>
    <x v="1414"/>
    <n v="273"/>
    <d v="2017-04-01T00:00:00"/>
    <b v="0"/>
    <s v="Approved"/>
    <s v="WeareA2B"/>
    <s v="Standard"/>
    <s v="medium"/>
    <s v="medium"/>
    <n v="1807.45"/>
    <n v="778.69"/>
    <d v="2016-12-06T00:00:00"/>
    <n v="1028.76"/>
    <s v="Female"/>
    <n v="0"/>
    <d v="1991-03-10T00:00:00"/>
    <n v="31.560855260337402"/>
    <s v="Physical Therapy Assistant"/>
    <s v="Financial Services"/>
    <s v="Affluent Customer"/>
    <s v="N"/>
    <s v="Yes"/>
    <n v="9"/>
    <m/>
  </r>
  <r>
    <n v="1982"/>
    <n v="19"/>
    <x v="1415"/>
    <n v="12"/>
    <d v="2017-12-18T00:00:00"/>
    <b v="1"/>
    <s v="Approved"/>
    <s v="OHM Cycles"/>
    <s v="Road"/>
    <s v="high"/>
    <s v="large"/>
    <n v="12.01"/>
    <n v="7.21"/>
    <d v="2009-03-08T00:00:00"/>
    <n v="4.8"/>
    <s v="Female"/>
    <n v="17"/>
    <d v="1991-11-25T00:00:00"/>
    <n v="30.848526492897001"/>
    <s v="Structural Analysis Engineer"/>
    <s v="Health"/>
    <s v="Mass Customer"/>
    <s v="N"/>
    <s v="No"/>
    <n v="9"/>
    <m/>
  </r>
  <r>
    <n v="12940"/>
    <n v="99"/>
    <x v="1415"/>
    <n v="147"/>
    <d v="2017-08-05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17"/>
    <d v="1991-11-25T00:00:00"/>
    <n v="30.848526492897001"/>
    <s v="Structural Analysis Engineer"/>
    <s v="Health"/>
    <s v="Mass Customer"/>
    <s v="N"/>
    <s v="No"/>
    <n v="9"/>
    <m/>
  </r>
  <r>
    <n v="5620"/>
    <n v="67"/>
    <x v="1415"/>
    <n v="150"/>
    <d v="2017-08-02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17"/>
    <d v="1991-11-25T00:00:00"/>
    <n v="30.848526492897001"/>
    <s v="Structural Analysis Engineer"/>
    <s v="Health"/>
    <s v="Mass Customer"/>
    <s v="N"/>
    <s v="No"/>
    <n v="9"/>
    <m/>
  </r>
  <r>
    <n v="14336"/>
    <n v="58"/>
    <x v="1415"/>
    <n v="265"/>
    <d v="2017-04-09T00:00:00"/>
    <b v="0"/>
    <s v="Approved"/>
    <s v="OHM Cycles"/>
    <s v="Standard"/>
    <s v="medium"/>
    <s v="medium"/>
    <n v="912.52"/>
    <n v="141.4"/>
    <d v="2015-10-18T00:00:00"/>
    <n v="771.12"/>
    <s v="Female"/>
    <n v="17"/>
    <d v="1991-11-25T00:00:00"/>
    <n v="30.848526492897001"/>
    <s v="Structural Analysis Engineer"/>
    <s v="Health"/>
    <s v="Mass Customer"/>
    <s v="N"/>
    <s v="No"/>
    <n v="9"/>
    <m/>
  </r>
  <r>
    <n v="10670"/>
    <n v="43"/>
    <x v="1415"/>
    <n v="316"/>
    <d v="2017-02-17T00:00:00"/>
    <b v="0"/>
    <s v="Approved"/>
    <s v="Solex"/>
    <s v="Standard"/>
    <s v="medium"/>
    <s v="medium"/>
    <n v="1151.96"/>
    <n v="649.49"/>
    <d v="1999-12-04T00:00:00"/>
    <n v="502.47"/>
    <s v="Female"/>
    <n v="17"/>
    <d v="1991-11-25T00:00:00"/>
    <n v="30.848526492897001"/>
    <s v="Structural Analysis Engineer"/>
    <s v="Health"/>
    <s v="Mass Customer"/>
    <s v="N"/>
    <s v="No"/>
    <n v="9"/>
    <m/>
  </r>
  <r>
    <n v="12386"/>
    <n v="23"/>
    <x v="1415"/>
    <n v="317"/>
    <d v="2017-02-16T00:00:00"/>
    <b v="1"/>
    <s v="Approved"/>
    <s v="Norco Bicycles"/>
    <s v="Mountain"/>
    <s v="low"/>
    <s v="small"/>
    <n v="688.63"/>
    <n v="612.88"/>
    <d v="1993-10-02T00:00:00"/>
    <n v="75.75"/>
    <s v="Female"/>
    <n v="17"/>
    <d v="1991-11-25T00:00:00"/>
    <n v="30.848526492897001"/>
    <s v="Structural Analysis Engineer"/>
    <s v="Health"/>
    <s v="Mass Customer"/>
    <s v="N"/>
    <s v="No"/>
    <n v="9"/>
    <m/>
  </r>
  <r>
    <n v="10556"/>
    <n v="27"/>
    <x v="1415"/>
    <n v="351"/>
    <d v="2017-01-13T00:00:00"/>
    <b v="0"/>
    <s v="Approved"/>
    <s v="Trek Bicycles"/>
    <s v="Standard"/>
    <s v="medium"/>
    <s v="medium"/>
    <n v="499.53"/>
    <n v="388.72"/>
    <d v="1999-06-23T00:00:00"/>
    <n v="110.80999999999995"/>
    <s v="Female"/>
    <n v="17"/>
    <d v="1991-11-25T00:00:00"/>
    <n v="30.848526492897001"/>
    <s v="Structural Analysis Engineer"/>
    <s v="Health"/>
    <s v="Mass Customer"/>
    <s v="N"/>
    <s v="No"/>
    <n v="9"/>
    <m/>
  </r>
  <r>
    <n v="9772"/>
    <n v="72"/>
    <x v="1415"/>
    <n v="355"/>
    <d v="2017-01-09T00:00:00"/>
    <b v="0"/>
    <s v="Approved"/>
    <s v="Norco Bicycles"/>
    <s v="Standard"/>
    <s v="medium"/>
    <s v="medium"/>
    <n v="360.4"/>
    <n v="270.3"/>
    <d v="2016-12-06T00:00:00"/>
    <n v="90.099999999999966"/>
    <s v="Female"/>
    <n v="17"/>
    <d v="1991-11-25T00:00:00"/>
    <n v="30.848526492897001"/>
    <s v="Structural Analysis Engineer"/>
    <s v="Health"/>
    <s v="Mass Customer"/>
    <s v="N"/>
    <s v="No"/>
    <n v="9"/>
    <m/>
  </r>
  <r>
    <n v="3046"/>
    <n v="48"/>
    <x v="1416"/>
    <n v="29"/>
    <d v="2017-12-01T00:00:00"/>
    <b v="0"/>
    <s v="Approved"/>
    <s v="WeareA2B"/>
    <s v="Standard"/>
    <s v="medium"/>
    <s v="medium"/>
    <n v="1762.96"/>
    <n v="950.52"/>
    <d v="2012-04-10T00:00:00"/>
    <n v="812.44"/>
    <s v="Female"/>
    <n v="29"/>
    <d v="1998-05-03T00:00:00"/>
    <n v="24.407430602803153"/>
    <s v="Biostatistician I"/>
    <s v="Financial Services"/>
    <s v="Affluent Customer"/>
    <s v="N"/>
    <s v="Yes"/>
    <n v="2"/>
    <m/>
  </r>
  <r>
    <n v="19088"/>
    <n v="55"/>
    <x v="1416"/>
    <n v="55"/>
    <d v="2017-11-05T00:00:00"/>
    <b v="0"/>
    <s v="Approved"/>
    <s v="Trek Bicycles"/>
    <s v="Road"/>
    <s v="medium"/>
    <s v="large"/>
    <n v="1894.19"/>
    <n v="598.76"/>
    <d v="1991-01-21T00:00:00"/>
    <n v="1295.43"/>
    <s v="Female"/>
    <n v="29"/>
    <d v="1998-05-03T00:00:00"/>
    <n v="24.407430602803153"/>
    <s v="Biostatistician I"/>
    <s v="Financial Services"/>
    <s v="Affluent Customer"/>
    <s v="N"/>
    <s v="Yes"/>
    <n v="2"/>
    <m/>
  </r>
  <r>
    <n v="14528"/>
    <n v="77"/>
    <x v="1416"/>
    <n v="76"/>
    <d v="2017-10-15T00:00:00"/>
    <b v="1"/>
    <s v="Approved"/>
    <s v="Norco Bicycles"/>
    <s v="Road"/>
    <s v="medium"/>
    <s v="large"/>
    <n v="1240.31"/>
    <n v="795.1"/>
    <d v="2013-09-16T00:00:00"/>
    <n v="445.20999999999992"/>
    <s v="Female"/>
    <n v="29"/>
    <d v="1998-05-03T00:00:00"/>
    <n v="24.407430602803153"/>
    <s v="Biostatistician I"/>
    <s v="Financial Services"/>
    <s v="Affluent Customer"/>
    <s v="N"/>
    <s v="Yes"/>
    <n v="2"/>
    <m/>
  </r>
  <r>
    <n v="5832"/>
    <n v="16"/>
    <x v="1416"/>
    <n v="197"/>
    <d v="2017-06-16T00:00:00"/>
    <b v="0"/>
    <s v="Approved"/>
    <s v="Norco Bicycles"/>
    <s v="Standard"/>
    <s v="high"/>
    <s v="small"/>
    <n v="1661.92"/>
    <n v="1479.11"/>
    <d v="1996-04-05T00:00:00"/>
    <n v="182.81000000000017"/>
    <s v="Female"/>
    <n v="29"/>
    <d v="1998-05-03T00:00:00"/>
    <n v="24.407430602803153"/>
    <s v="Biostatistician I"/>
    <s v="Financial Services"/>
    <s v="Affluent Customer"/>
    <s v="N"/>
    <s v="Yes"/>
    <n v="2"/>
    <m/>
  </r>
  <r>
    <n v="6011"/>
    <n v="81"/>
    <x v="1416"/>
    <n v="222"/>
    <d v="2017-05-22T00:00:00"/>
    <b v="1"/>
    <s v="Approved"/>
    <s v="Norco Bicycles"/>
    <s v="Standard"/>
    <s v="medium"/>
    <s v="small"/>
    <n v="586.45000000000005"/>
    <n v="521.94000000000005"/>
    <d v="1998-12-16T00:00:00"/>
    <n v="64.509999999999991"/>
    <s v="Female"/>
    <n v="29"/>
    <d v="1998-05-03T00:00:00"/>
    <n v="24.407430602803153"/>
    <s v="Biostatistician I"/>
    <s v="Financial Services"/>
    <s v="Affluent Customer"/>
    <s v="N"/>
    <s v="Yes"/>
    <n v="2"/>
    <m/>
  </r>
  <r>
    <n v="1621"/>
    <n v="14"/>
    <x v="1416"/>
    <n v="229"/>
    <d v="2017-05-15T00:00:00"/>
    <b v="0"/>
    <s v="Approved"/>
    <s v="Trek Bicycles"/>
    <s v="Standard"/>
    <s v="medium"/>
    <s v="small"/>
    <n v="1386.84"/>
    <n v="1234.29"/>
    <d v="2010-05-05T00:00:00"/>
    <n v="152.54999999999995"/>
    <s v="Female"/>
    <n v="29"/>
    <d v="1998-05-03T00:00:00"/>
    <n v="24.407430602803153"/>
    <s v="Biostatistician I"/>
    <s v="Financial Services"/>
    <s v="Affluent Customer"/>
    <s v="N"/>
    <s v="Yes"/>
    <n v="2"/>
    <m/>
  </r>
  <r>
    <n v="13786"/>
    <n v="60"/>
    <x v="1416"/>
    <n v="233"/>
    <d v="2017-05-11T00:00:00"/>
    <b v="0"/>
    <s v="Approved"/>
    <s v="Giant Bicycles"/>
    <s v="Standard"/>
    <s v="high"/>
    <s v="small"/>
    <n v="1977.36"/>
    <n v="1759.85"/>
    <d v="2015-06-17T00:00:00"/>
    <n v="217.51"/>
    <s v="Female"/>
    <n v="29"/>
    <d v="1998-05-03T00:00:00"/>
    <n v="24.407430602803153"/>
    <s v="Biostatistician I"/>
    <s v="Financial Services"/>
    <s v="Affluent Customer"/>
    <s v="N"/>
    <s v="Yes"/>
    <n v="2"/>
    <m/>
  </r>
  <r>
    <n v="15655"/>
    <n v="76"/>
    <x v="1416"/>
    <n v="238"/>
    <d v="2017-05-06T00:00:00"/>
    <b v="0"/>
    <s v="Approved"/>
    <s v="WeareA2B"/>
    <s v="Standard"/>
    <s v="low"/>
    <s v="medium"/>
    <n v="642.30999999999995"/>
    <n v="513.85"/>
    <d v="2003-09-09T00:00:00"/>
    <n v="128.45999999999992"/>
    <s v="Female"/>
    <n v="29"/>
    <d v="1998-05-03T00:00:00"/>
    <n v="24.407430602803153"/>
    <s v="Biostatistician I"/>
    <s v="Financial Services"/>
    <s v="Affluent Customer"/>
    <s v="N"/>
    <s v="Yes"/>
    <n v="2"/>
    <m/>
  </r>
  <r>
    <n v="9615"/>
    <n v="61"/>
    <x v="1416"/>
    <n v="247"/>
    <d v="2017-04-27T00:00:00"/>
    <b v="1"/>
    <s v="Approved"/>
    <s v="OHM Cycles"/>
    <s v="Standard"/>
    <s v="low"/>
    <s v="medium"/>
    <n v="71.16"/>
    <n v="56.93"/>
    <d v="2010-11-05T00:00:00"/>
    <n v="14.229999999999997"/>
    <s v="Female"/>
    <n v="29"/>
    <d v="1998-05-03T00:00:00"/>
    <n v="24.407430602803153"/>
    <s v="Biostatistician I"/>
    <s v="Financial Services"/>
    <s v="Affluent Customer"/>
    <s v="N"/>
    <s v="Yes"/>
    <n v="2"/>
    <m/>
  </r>
  <r>
    <n v="13037"/>
    <n v="17"/>
    <x v="1416"/>
    <n v="284"/>
    <d v="2017-03-21T00:00:00"/>
    <b v="1"/>
    <s v="Approved"/>
    <s v="Solex"/>
    <s v="Standard"/>
    <s v="high"/>
    <s v="medium"/>
    <n v="1024.6600000000001"/>
    <n v="614.79999999999995"/>
    <d v="2009-03-08T00:00:00"/>
    <n v="409.86000000000013"/>
    <s v="Female"/>
    <n v="29"/>
    <d v="1998-05-03T00:00:00"/>
    <n v="24.407430602803153"/>
    <s v="Biostatistician I"/>
    <s v="Financial Services"/>
    <s v="Affluent Customer"/>
    <s v="N"/>
    <s v="Yes"/>
    <n v="2"/>
    <m/>
  </r>
  <r>
    <n v="5656"/>
    <n v="96"/>
    <x v="1416"/>
    <n v="311"/>
    <d v="2017-02-22T00:00:00"/>
    <b v="1"/>
    <s v="Approved"/>
    <s v="WeareA2B"/>
    <s v="Road"/>
    <s v="low"/>
    <s v="small"/>
    <n v="1172.78"/>
    <n v="1043.77"/>
    <d v="2004-01-16T00:00:00"/>
    <n v="129.01"/>
    <s v="Female"/>
    <n v="29"/>
    <d v="1998-05-03T00:00:00"/>
    <n v="24.407430602803153"/>
    <s v="Biostatistician I"/>
    <s v="Financial Services"/>
    <s v="Affluent Customer"/>
    <s v="N"/>
    <s v="Yes"/>
    <n v="2"/>
    <m/>
  </r>
  <r>
    <n v="1703"/>
    <n v="55"/>
    <x v="1416"/>
    <n v="333"/>
    <d v="2017-01-31T00:00:00"/>
    <b v="1"/>
    <s v="Approved"/>
    <s v="Trek Bicycles"/>
    <s v="Road"/>
    <s v="medium"/>
    <s v="large"/>
    <n v="1894.19"/>
    <n v="598.76"/>
    <d v="1998-12-17T00:00:00"/>
    <n v="1295.43"/>
    <s v="Female"/>
    <n v="29"/>
    <d v="1998-05-03T00:00:00"/>
    <n v="24.407430602803153"/>
    <s v="Biostatistician I"/>
    <s v="Financial Services"/>
    <s v="Affluent Customer"/>
    <s v="N"/>
    <s v="Yes"/>
    <n v="2"/>
    <m/>
  </r>
  <r>
    <n v="18348"/>
    <n v="47"/>
    <x v="1416"/>
    <n v="354"/>
    <d v="2017-01-10T00:00:00"/>
    <b v="1"/>
    <s v="Approved"/>
    <s v="Trek Bicycles"/>
    <s v="Road"/>
    <s v="low"/>
    <s v="small"/>
    <n v="1720.7"/>
    <n v="1531.42"/>
    <d v="2006-10-01T00:00:00"/>
    <n v="189.27999999999997"/>
    <s v="Female"/>
    <n v="29"/>
    <d v="1998-05-03T00:00:00"/>
    <n v="24.407430602803153"/>
    <s v="Biostatistician I"/>
    <s v="Financial Services"/>
    <s v="Affluent Customer"/>
    <s v="N"/>
    <s v="Yes"/>
    <n v="2"/>
    <m/>
  </r>
  <r>
    <n v="16476"/>
    <n v="70"/>
    <x v="1417"/>
    <n v="10"/>
    <d v="2017-12-20T00:00:00"/>
    <b v="0"/>
    <s v="Approved"/>
    <s v="Trek Bicycles"/>
    <s v="Standard"/>
    <s v="high"/>
    <s v="medium"/>
    <n v="495.72"/>
    <n v="297.43"/>
    <d v="2015-04-11T00:00:00"/>
    <n v="198.29000000000002"/>
    <s v="Male"/>
    <n v="64"/>
    <d v="1972-04-27T00:00:00"/>
    <n v="50.44030731481481"/>
    <n v="0"/>
    <s v="Argiculture"/>
    <s v="Mass Customer"/>
    <s v="N"/>
    <s v="No"/>
    <n v="15"/>
    <m/>
  </r>
  <r>
    <n v="12590"/>
    <n v="68"/>
    <x v="1417"/>
    <n v="70"/>
    <d v="2017-10-21T00:00:00"/>
    <b v="1"/>
    <s v="Approved"/>
    <s v="OHM Cycles"/>
    <s v="Standard"/>
    <s v="medium"/>
    <s v="medium"/>
    <n v="1636.9"/>
    <n v="44.71"/>
    <d v="2010-08-20T00:00:00"/>
    <n v="1592.19"/>
    <s v="Male"/>
    <n v="64"/>
    <d v="1972-04-27T00:00:00"/>
    <n v="50.44030731481481"/>
    <n v="0"/>
    <s v="Argiculture"/>
    <s v="Mass Customer"/>
    <s v="N"/>
    <s v="No"/>
    <n v="15"/>
    <m/>
  </r>
  <r>
    <n v="9286"/>
    <n v="78"/>
    <x v="1417"/>
    <n v="76"/>
    <d v="2017-10-15T00:00:00"/>
    <b v="1"/>
    <s v="Approved"/>
    <s v="Giant Bicycles"/>
    <s v="Standard"/>
    <s v="medium"/>
    <s v="large"/>
    <n v="1765.3"/>
    <n v="709.48"/>
    <d v="2004-07-25T00:00:00"/>
    <n v="1055.82"/>
    <s v="Male"/>
    <n v="64"/>
    <d v="1972-04-27T00:00:00"/>
    <n v="50.44030731481481"/>
    <n v="0"/>
    <s v="Argiculture"/>
    <s v="Mass Customer"/>
    <s v="N"/>
    <s v="No"/>
    <n v="15"/>
    <m/>
  </r>
  <r>
    <n v="15339"/>
    <n v="71"/>
    <x v="1417"/>
    <n v="233"/>
    <d v="2017-05-11T00:00:00"/>
    <b v="1"/>
    <s v="Approved"/>
    <s v="Solex"/>
    <s v="Standard"/>
    <s v="high"/>
    <s v="large"/>
    <n v="1842.92"/>
    <n v="1105.75"/>
    <d v="1995-10-24T00:00:00"/>
    <n v="737.17000000000007"/>
    <s v="Male"/>
    <n v="64"/>
    <d v="1972-04-27T00:00:00"/>
    <n v="50.44030731481481"/>
    <n v="0"/>
    <s v="Argiculture"/>
    <s v="Mass Customer"/>
    <s v="N"/>
    <s v="No"/>
    <n v="15"/>
    <m/>
  </r>
  <r>
    <n v="7185"/>
    <n v="53"/>
    <x v="1417"/>
    <n v="344"/>
    <d v="2017-01-20T00:00:00"/>
    <b v="1"/>
    <s v="Approved"/>
    <s v="OHM Cycles"/>
    <s v="Standard"/>
    <s v="medium"/>
    <s v="medium"/>
    <n v="795.34"/>
    <n v="101.58"/>
    <d v="1997-02-09T00:00:00"/>
    <n v="693.76"/>
    <s v="Male"/>
    <n v="64"/>
    <d v="1972-04-27T00:00:00"/>
    <n v="50.44030731481481"/>
    <n v="0"/>
    <s v="Argiculture"/>
    <s v="Mass Customer"/>
    <s v="N"/>
    <s v="No"/>
    <n v="15"/>
    <m/>
  </r>
  <r>
    <n v="9911"/>
    <n v="9"/>
    <x v="1417"/>
    <n v="358"/>
    <d v="2017-01-06T00:00:00"/>
    <b v="1"/>
    <s v="Approved"/>
    <s v="OHM Cycles"/>
    <s v="Road"/>
    <s v="medium"/>
    <s v="medium"/>
    <n v="742.54"/>
    <n v="667.4"/>
    <d v="1991-11-07T00:00:00"/>
    <n v="75.139999999999986"/>
    <s v="Male"/>
    <n v="64"/>
    <d v="1972-04-27T00:00:00"/>
    <n v="50.44030731481481"/>
    <n v="0"/>
    <s v="Argiculture"/>
    <s v="Mass Customer"/>
    <s v="N"/>
    <s v="No"/>
    <n v="15"/>
    <m/>
  </r>
  <r>
    <n v="7585"/>
    <n v="61"/>
    <x v="1418"/>
    <n v="3"/>
    <d v="2017-12-27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23"/>
    <d v="1977-11-16T00:00:00"/>
    <n v="44.881403205542881"/>
    <s v="Administrative Assistant III"/>
    <s v="n/a"/>
    <s v="High Net Worth"/>
    <s v="N"/>
    <s v="No"/>
    <n v="11"/>
    <m/>
  </r>
  <r>
    <n v="5326"/>
    <n v="0"/>
    <x v="1418"/>
    <n v="91"/>
    <d v="2017-09-30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23"/>
    <d v="1977-11-16T00:00:00"/>
    <n v="44.881403205542881"/>
    <s v="Administrative Assistant III"/>
    <s v="n/a"/>
    <s v="High Net Worth"/>
    <s v="N"/>
    <s v="No"/>
    <n v="11"/>
    <m/>
  </r>
  <r>
    <n v="1798"/>
    <n v="21"/>
    <x v="1418"/>
    <n v="150"/>
    <d v="2017-08-02T00:00:00"/>
    <b v="0"/>
    <s v="Approved"/>
    <s v="WeareA2B"/>
    <s v="Touring"/>
    <s v="medium"/>
    <s v="medium"/>
    <n v="1466.68"/>
    <n v="363.25"/>
    <d v="2014-03-03T00:00:00"/>
    <n v="1103.43"/>
    <s v="Male"/>
    <n v="23"/>
    <d v="1977-11-16T00:00:00"/>
    <n v="44.881403205542881"/>
    <s v="Administrative Assistant III"/>
    <s v="n/a"/>
    <s v="High Net Worth"/>
    <s v="N"/>
    <s v="No"/>
    <n v="11"/>
    <m/>
  </r>
  <r>
    <n v="472"/>
    <n v="2"/>
    <x v="1418"/>
    <n v="324"/>
    <d v="2017-02-09T00:00:00"/>
    <b v="1"/>
    <s v="Approved"/>
    <s v="Giant Bicycles"/>
    <s v="Road"/>
    <s v="low"/>
    <s v="small"/>
    <n v="590.26"/>
    <n v="525.33000000000004"/>
    <d v="2010-11-05T00:00:00"/>
    <n v="64.92999999999995"/>
    <s v="Male"/>
    <n v="23"/>
    <d v="1977-11-16T00:00:00"/>
    <n v="44.881403205542881"/>
    <s v="Administrative Assistant III"/>
    <s v="n/a"/>
    <s v="High Net Worth"/>
    <s v="N"/>
    <s v="No"/>
    <n v="11"/>
    <m/>
  </r>
  <r>
    <n v="1334"/>
    <n v="0"/>
    <x v="1418"/>
    <n v="346"/>
    <d v="2017-01-18T00:00:00"/>
    <b v="1"/>
    <s v="Approved"/>
    <s v="Solex"/>
    <s v="Standard"/>
    <s v="medium"/>
    <s v="medium"/>
    <n v="71.489999999999995"/>
    <n v="53.62"/>
    <d v="2012-12-02T00:00:00"/>
    <n v="17.869999999999997"/>
    <s v="Male"/>
    <n v="23"/>
    <d v="1977-11-16T00:00:00"/>
    <n v="44.881403205542881"/>
    <s v="Administrative Assistant III"/>
    <s v="n/a"/>
    <s v="High Net Worth"/>
    <s v="N"/>
    <s v="No"/>
    <n v="11"/>
    <m/>
  </r>
  <r>
    <n v="4221"/>
    <n v="27"/>
    <x v="1418"/>
    <n v="349"/>
    <d v="2017-01-15T00:00:00"/>
    <b v="0"/>
    <s v="Approved"/>
    <s v="Trek Bicycles"/>
    <s v="Standard"/>
    <s v="low"/>
    <s v="medium"/>
    <n v="1057.51"/>
    <n v="154.4"/>
    <d v="1994-07-12T00:00:00"/>
    <n v="903.11"/>
    <s v="Male"/>
    <n v="23"/>
    <d v="1977-11-16T00:00:00"/>
    <n v="44.881403205542881"/>
    <s v="Administrative Assistant III"/>
    <s v="n/a"/>
    <s v="High Net Worth"/>
    <s v="N"/>
    <s v="No"/>
    <n v="11"/>
    <m/>
  </r>
  <r>
    <n v="9"/>
    <n v="67"/>
    <x v="1419"/>
    <n v="142"/>
    <d v="2017-08-10T00:00:00"/>
    <b v="0"/>
    <s v="Approved"/>
    <s v="Solex"/>
    <s v="Standard"/>
    <s v="medium"/>
    <s v="large"/>
    <n v="1071.23"/>
    <n v="380.74"/>
    <d v="1991-08-05T00:00:00"/>
    <n v="690.49"/>
    <s v="Male"/>
    <n v="97"/>
    <d v="1970-03-01T00:00:00"/>
    <n v="52.599211424403848"/>
    <s v="Executive Secretary"/>
    <s v="Financial Services"/>
    <s v="High Net Worth"/>
    <s v="N"/>
    <s v="Yes"/>
    <n v="6"/>
    <m/>
  </r>
  <r>
    <n v="48"/>
    <n v="81"/>
    <x v="1419"/>
    <n v="203"/>
    <d v="2017-06-10T00:00:00"/>
    <b v="1"/>
    <s v="Approved"/>
    <s v="Solex"/>
    <s v="Standard"/>
    <s v="medium"/>
    <s v="medium"/>
    <n v="1151.96"/>
    <n v="649.49"/>
    <d v="2012-04-10T00:00:00"/>
    <n v="502.47"/>
    <s v="Male"/>
    <n v="97"/>
    <d v="1970-03-01T00:00:00"/>
    <n v="52.599211424403848"/>
    <s v="Executive Secretary"/>
    <s v="Financial Services"/>
    <s v="High Net Worth"/>
    <s v="N"/>
    <s v="Yes"/>
    <n v="6"/>
    <m/>
  </r>
  <r>
    <n v="1803"/>
    <n v="21"/>
    <x v="1419"/>
    <n v="252"/>
    <d v="2017-04-22T00:00:00"/>
    <b v="0"/>
    <s v="Approved"/>
    <s v="WeareA2B"/>
    <s v="Touring"/>
    <s v="medium"/>
    <s v="medium"/>
    <n v="1466.68"/>
    <n v="363.25"/>
    <d v="2005-12-07T00:00:00"/>
    <n v="1103.43"/>
    <s v="Male"/>
    <n v="97"/>
    <d v="1970-03-01T00:00:00"/>
    <n v="52.599211424403848"/>
    <s v="Executive Secretary"/>
    <s v="Financial Services"/>
    <s v="High Net Worth"/>
    <s v="N"/>
    <s v="Yes"/>
    <n v="6"/>
    <m/>
  </r>
  <r>
    <n v="9526"/>
    <n v="90"/>
    <x v="1419"/>
    <n v="267"/>
    <d v="2017-04-07T00:00:00"/>
    <b v="1"/>
    <s v="Approved"/>
    <s v="Solex"/>
    <s v="Standard"/>
    <s v="low"/>
    <s v="medium"/>
    <n v="945.04"/>
    <n v="507.58"/>
    <d v="2011-03-16T00:00:00"/>
    <n v="437.46"/>
    <s v="Male"/>
    <n v="97"/>
    <d v="1970-03-01T00:00:00"/>
    <n v="52.599211424403848"/>
    <s v="Executive Secretary"/>
    <s v="Financial Services"/>
    <s v="High Net Worth"/>
    <s v="N"/>
    <s v="Yes"/>
    <n v="6"/>
    <m/>
  </r>
  <r>
    <n v="5048"/>
    <n v="0"/>
    <x v="1419"/>
    <n v="320"/>
    <d v="2017-02-13T00:00:00"/>
    <b v="0"/>
    <s v="Approved"/>
    <s v="OHM Cycles"/>
    <s v="Standard"/>
    <s v="high"/>
    <s v="medium"/>
    <n v="227.88"/>
    <n v="136.72999999999999"/>
    <d v="2007-08-04T00:00:00"/>
    <n v="91.15"/>
    <s v="Male"/>
    <n v="97"/>
    <d v="1970-03-01T00:00:00"/>
    <n v="52.599211424403848"/>
    <s v="Executive Secretary"/>
    <s v="Financial Services"/>
    <s v="High Net Worth"/>
    <s v="N"/>
    <s v="Yes"/>
    <n v="6"/>
    <m/>
  </r>
  <r>
    <n v="3497"/>
    <n v="12"/>
    <x v="76"/>
    <n v="136"/>
    <d v="2017-08-16T00:00:00"/>
    <b v="0"/>
    <s v="Approved"/>
    <s v="WeareA2B"/>
    <s v="Standard"/>
    <s v="medium"/>
    <s v="medium"/>
    <n v="1231.1500000000001"/>
    <n v="161.6"/>
    <d v="2004-08-17T00:00:00"/>
    <n v="1069.5500000000002"/>
    <s v="Male"/>
    <n v="13"/>
    <d v="1956-04-12T00:00:00"/>
    <n v="66.492362109652476"/>
    <s v="Occupational Therapist"/>
    <s v="Health"/>
    <s v="Affluent Customer"/>
    <s v="N"/>
    <s v="Yes"/>
    <n v="13"/>
    <m/>
  </r>
  <r>
    <n v="13701"/>
    <n v="100"/>
    <x v="76"/>
    <n v="183"/>
    <d v="2017-06-30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13"/>
    <d v="1956-04-12T00:00:00"/>
    <n v="66.492362109652476"/>
    <s v="Occupational Therapist"/>
    <s v="Health"/>
    <s v="Affluent Customer"/>
    <s v="N"/>
    <s v="Yes"/>
    <n v="13"/>
    <m/>
  </r>
  <r>
    <n v="18321"/>
    <n v="2"/>
    <x v="76"/>
    <n v="199"/>
    <d v="2017-06-14T00:00:00"/>
    <b v="1"/>
    <s v="Approved"/>
    <s v="Solex"/>
    <s v="Standard"/>
    <s v="medium"/>
    <s v="medium"/>
    <n v="71.489999999999995"/>
    <n v="53.62"/>
    <d v="2012-09-15T00:00:00"/>
    <n v="17.869999999999997"/>
    <s v="Male"/>
    <n v="13"/>
    <d v="1956-04-12T00:00:00"/>
    <n v="66.492362109652476"/>
    <s v="Occupational Therapist"/>
    <s v="Health"/>
    <s v="Affluent Customer"/>
    <s v="N"/>
    <s v="Yes"/>
    <n v="13"/>
    <m/>
  </r>
  <r>
    <n v="4179"/>
    <n v="85"/>
    <x v="76"/>
    <n v="201"/>
    <d v="2017-06-12T00:00:00"/>
    <b v="0"/>
    <s v="Approved"/>
    <s v="WeareA2B"/>
    <s v="Standard"/>
    <s v="medium"/>
    <s v="medium"/>
    <n v="752.64"/>
    <n v="205.36"/>
    <d v="1998-12-16T00:00:00"/>
    <n v="547.28"/>
    <s v="Male"/>
    <n v="13"/>
    <d v="1956-04-12T00:00:00"/>
    <n v="66.492362109652476"/>
    <s v="Occupational Therapist"/>
    <s v="Health"/>
    <s v="Affluent Customer"/>
    <s v="N"/>
    <s v="Yes"/>
    <n v="13"/>
    <m/>
  </r>
  <r>
    <n v="15910"/>
    <n v="73"/>
    <x v="76"/>
    <n v="301"/>
    <d v="2017-03-04T00:00:00"/>
    <b v="1"/>
    <s v="Approved"/>
    <s v="Solex"/>
    <s v="Standard"/>
    <s v="medium"/>
    <s v="medium"/>
    <n v="1945.43"/>
    <n v="333.18"/>
    <d v="2006-05-22T00:00:00"/>
    <n v="1612.25"/>
    <s v="Male"/>
    <n v="13"/>
    <d v="1956-04-12T00:00:00"/>
    <n v="66.492362109652476"/>
    <s v="Occupational Therapist"/>
    <s v="Health"/>
    <s v="Affluent Customer"/>
    <s v="N"/>
    <s v="Yes"/>
    <n v="13"/>
    <m/>
  </r>
  <r>
    <n v="12607"/>
    <n v="1"/>
    <x v="1420"/>
    <n v="90"/>
    <d v="2017-10-01T00:00:00"/>
    <b v="0"/>
    <s v="Approved"/>
    <s v="Giant Bicycles"/>
    <s v="Touring"/>
    <s v="medium"/>
    <s v="large"/>
    <n v="1873.97"/>
    <n v="863.95"/>
    <d v="2006-05-22T00:00:00"/>
    <n v="1010.02"/>
    <s v="Female"/>
    <n v="73"/>
    <d v="1970-09-06T00:00:00"/>
    <n v="52.081403205225769"/>
    <s v="Dental Hygienist"/>
    <s v="Health"/>
    <s v="High Net Worth"/>
    <s v="N"/>
    <s v="Yes"/>
    <n v="10"/>
    <m/>
  </r>
  <r>
    <n v="826"/>
    <n v="2"/>
    <x v="1420"/>
    <n v="101"/>
    <d v="2017-09-20T00:00:00"/>
    <b v="0"/>
    <s v="Approved"/>
    <s v="Giant Bicycles"/>
    <s v="Road"/>
    <s v="low"/>
    <s v="small"/>
    <n v="590.26"/>
    <n v="525.33000000000004"/>
    <d v="2000-05-22T00:00:00"/>
    <n v="64.92999999999995"/>
    <s v="Female"/>
    <n v="73"/>
    <d v="1970-09-06T00:00:00"/>
    <n v="52.081403205225769"/>
    <s v="Dental Hygienist"/>
    <s v="Health"/>
    <s v="High Net Worth"/>
    <s v="N"/>
    <s v="Yes"/>
    <n v="10"/>
    <m/>
  </r>
  <r>
    <n v="2767"/>
    <n v="0"/>
    <x v="1420"/>
    <n v="133"/>
    <d v="2017-08-19T00:00:00"/>
    <b v="1"/>
    <s v="Approved"/>
    <s v="WeareA2B"/>
    <s v="Standard"/>
    <s v="medium"/>
    <s v="medium"/>
    <n v="60.34"/>
    <n v="45.26"/>
    <d v="1991-11-10T00:00:00"/>
    <n v="15.080000000000005"/>
    <s v="Female"/>
    <n v="73"/>
    <d v="1970-09-06T00:00:00"/>
    <n v="52.081403205225769"/>
    <s v="Dental Hygienist"/>
    <s v="Health"/>
    <s v="High Net Worth"/>
    <s v="N"/>
    <s v="Yes"/>
    <n v="10"/>
    <m/>
  </r>
  <r>
    <n v="10742"/>
    <n v="85"/>
    <x v="1420"/>
    <n v="144"/>
    <d v="2017-08-08T00:00:00"/>
    <b v="1"/>
    <s v="Approved"/>
    <s v="WeareA2B"/>
    <s v="Standard"/>
    <s v="medium"/>
    <s v="medium"/>
    <n v="1228.07"/>
    <n v="400.91"/>
    <d v="1991-07-10T00:00:00"/>
    <n v="827.15999999999985"/>
    <s v="Female"/>
    <n v="73"/>
    <d v="1970-09-06T00:00:00"/>
    <n v="52.081403205225769"/>
    <s v="Dental Hygienist"/>
    <s v="Health"/>
    <s v="High Net Worth"/>
    <s v="N"/>
    <s v="Yes"/>
    <n v="10"/>
    <m/>
  </r>
  <r>
    <n v="9895"/>
    <n v="14"/>
    <x v="1420"/>
    <n v="153"/>
    <d v="2017-07-30T00:00:00"/>
    <b v="1"/>
    <s v="Approved"/>
    <s v="Solex"/>
    <s v="Standard"/>
    <s v="high"/>
    <s v="large"/>
    <n v="1842.92"/>
    <n v="1105.75"/>
    <d v="2004-07-25T00:00:00"/>
    <n v="737.17000000000007"/>
    <s v="Female"/>
    <n v="73"/>
    <d v="1970-09-06T00:00:00"/>
    <n v="52.081403205225769"/>
    <s v="Dental Hygienist"/>
    <s v="Health"/>
    <s v="High Net Worth"/>
    <s v="N"/>
    <s v="Yes"/>
    <n v="10"/>
    <m/>
  </r>
  <r>
    <n v="19187"/>
    <n v="0"/>
    <x v="1420"/>
    <n v="185"/>
    <d v="2017-06-28T00:00:00"/>
    <b v="1"/>
    <s v="Approved"/>
    <s v="Solex"/>
    <s v="Road"/>
    <s v="medium"/>
    <s v="medium"/>
    <n v="416.98"/>
    <n v="312.74"/>
    <d v="1997-05-10T00:00:00"/>
    <n v="104.24000000000001"/>
    <s v="Female"/>
    <n v="73"/>
    <d v="1970-09-06T00:00:00"/>
    <n v="52.081403205225769"/>
    <s v="Dental Hygienist"/>
    <s v="Health"/>
    <s v="High Net Worth"/>
    <s v="N"/>
    <s v="Yes"/>
    <n v="10"/>
    <m/>
  </r>
  <r>
    <n v="7917"/>
    <n v="12"/>
    <x v="1420"/>
    <n v="221"/>
    <d v="2017-05-23T00:00:00"/>
    <b v="0"/>
    <s v="Approved"/>
    <s v="Giant Bicycles"/>
    <s v="Standard"/>
    <s v="medium"/>
    <s v="large"/>
    <n v="1765.3"/>
    <n v="709.48"/>
    <d v="2013-09-16T00:00:00"/>
    <n v="1055.82"/>
    <s v="Female"/>
    <n v="73"/>
    <d v="1970-09-06T00:00:00"/>
    <n v="52.081403205225769"/>
    <s v="Dental Hygienist"/>
    <s v="Health"/>
    <s v="High Net Worth"/>
    <s v="N"/>
    <s v="Yes"/>
    <n v="10"/>
    <m/>
  </r>
  <r>
    <n v="8530"/>
    <n v="81"/>
    <x v="1420"/>
    <n v="285"/>
    <d v="2017-03-20T00:00:00"/>
    <b v="1"/>
    <s v="Approved"/>
    <s v="Solex"/>
    <s v="Standard"/>
    <s v="medium"/>
    <s v="medium"/>
    <n v="1151.96"/>
    <n v="649.49"/>
    <d v="2011-05-09T00:00:00"/>
    <n v="502.47"/>
    <s v="Female"/>
    <n v="73"/>
    <d v="1970-09-06T00:00:00"/>
    <n v="52.081403205225769"/>
    <s v="Dental Hygienist"/>
    <s v="Health"/>
    <s v="High Net Worth"/>
    <s v="N"/>
    <s v="Yes"/>
    <n v="10"/>
    <m/>
  </r>
  <r>
    <n v="8202"/>
    <n v="41"/>
    <x v="1420"/>
    <n v="291"/>
    <d v="2017-03-14T00:00:00"/>
    <b v="0"/>
    <s v="Approved"/>
    <s v="Norco Bicycles"/>
    <s v="Standard"/>
    <s v="low"/>
    <s v="medium"/>
    <n v="958.74"/>
    <n v="748.9"/>
    <d v="1994-09-09T00:00:00"/>
    <n v="209.84000000000003"/>
    <s v="Female"/>
    <n v="73"/>
    <d v="1970-09-06T00:00:00"/>
    <n v="52.081403205225769"/>
    <s v="Dental Hygienist"/>
    <s v="Health"/>
    <s v="High Net Worth"/>
    <s v="N"/>
    <s v="Yes"/>
    <n v="10"/>
    <m/>
  </r>
  <r>
    <n v="8197"/>
    <n v="57"/>
    <x v="1421"/>
    <n v="15"/>
    <d v="2017-12-15T00:00:00"/>
    <b v="0"/>
    <s v="Approved"/>
    <s v="WeareA2B"/>
    <s v="Touring"/>
    <s v="medium"/>
    <s v="large"/>
    <n v="1890.39"/>
    <n v="260.14"/>
    <d v="1996-04-05T00:00:00"/>
    <n v="1630.25"/>
    <s v="Male"/>
    <n v="34"/>
    <d v="1976-08-27T00:00:00"/>
    <n v="46.103321013762056"/>
    <s v="Analog Circuit Design manager"/>
    <s v="n/a"/>
    <s v="Affluent Customer"/>
    <s v="N"/>
    <s v="Yes"/>
    <n v="18"/>
    <m/>
  </r>
  <r>
    <n v="18515"/>
    <n v="85"/>
    <x v="1421"/>
    <n v="93"/>
    <d v="2017-09-28T00:00:00"/>
    <b v="1"/>
    <s v="Approved"/>
    <s v="WeareA2B"/>
    <s v="Standard"/>
    <s v="medium"/>
    <s v="medium"/>
    <n v="752.64"/>
    <n v="205.36"/>
    <d v="1999-06-23T00:00:00"/>
    <n v="547.28"/>
    <s v="Male"/>
    <n v="34"/>
    <d v="1976-08-27T00:00:00"/>
    <n v="46.103321013762056"/>
    <s v="Analog Circuit Design manager"/>
    <s v="n/a"/>
    <s v="Affluent Customer"/>
    <s v="N"/>
    <s v="Yes"/>
    <n v="18"/>
    <m/>
  </r>
  <r>
    <n v="7529"/>
    <n v="56"/>
    <x v="1422"/>
    <m/>
    <d v="2017-03-05T00:00:00"/>
    <m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</r>
  <r>
    <n v="2961"/>
    <n v="3"/>
    <x v="1421"/>
    <n v="137"/>
    <d v="2017-08-15T00:00:00"/>
    <b v="0"/>
    <s v="Approved"/>
    <s v="Trek Bicycles"/>
    <s v="Standard"/>
    <s v="medium"/>
    <s v="large"/>
    <n v="2091.4699999999998"/>
    <n v="388.92"/>
    <d v="1997-08-25T00:00:00"/>
    <n v="1702.5499999999997"/>
    <s v="Male"/>
    <n v="34"/>
    <d v="1976-08-27T00:00:00"/>
    <n v="46.103321013762056"/>
    <s v="Analog Circuit Design manager"/>
    <s v="n/a"/>
    <s v="Affluent Customer"/>
    <s v="N"/>
    <s v="Yes"/>
    <n v="18"/>
    <m/>
  </r>
  <r>
    <n v="18851"/>
    <n v="21"/>
    <x v="1421"/>
    <n v="207"/>
    <d v="2017-06-06T00:00:00"/>
    <b v="1"/>
    <s v="Approved"/>
    <s v="Solex"/>
    <s v="Standard"/>
    <s v="medium"/>
    <s v="large"/>
    <n v="1071.23"/>
    <n v="380.74"/>
    <d v="2006-11-10T00:00:00"/>
    <n v="690.49"/>
    <s v="Male"/>
    <n v="34"/>
    <d v="1976-08-27T00:00:00"/>
    <n v="46.103321013762056"/>
    <s v="Analog Circuit Design manager"/>
    <s v="n/a"/>
    <s v="Affluent Customer"/>
    <s v="N"/>
    <s v="Yes"/>
    <n v="18"/>
    <m/>
  </r>
  <r>
    <n v="13306"/>
    <n v="8"/>
    <x v="1421"/>
    <n v="302"/>
    <d v="2017-03-03T00:00:00"/>
    <b v="1"/>
    <s v="Approved"/>
    <s v="Solex"/>
    <s v="Road"/>
    <s v="medium"/>
    <s v="small"/>
    <n v="1703.52"/>
    <n v="1516.13"/>
    <d v="2013-06-09T00:00:00"/>
    <n v="187.38999999999987"/>
    <s v="Male"/>
    <n v="34"/>
    <d v="1976-08-27T00:00:00"/>
    <n v="46.103321013762056"/>
    <s v="Analog Circuit Design manager"/>
    <s v="n/a"/>
    <s v="Affluent Customer"/>
    <s v="N"/>
    <s v="Yes"/>
    <n v="18"/>
    <m/>
  </r>
  <r>
    <n v="10106"/>
    <n v="96"/>
    <x v="1423"/>
    <n v="82"/>
    <d v="2017-10-09T00:00:00"/>
    <b v="1"/>
    <s v="Approved"/>
    <s v="WeareA2B"/>
    <s v="Road"/>
    <s v="low"/>
    <s v="small"/>
    <n v="1172.78"/>
    <n v="1043.77"/>
    <d v="2002-10-10T00:00:00"/>
    <n v="129.01"/>
    <s v="Male"/>
    <n v="95"/>
    <d v="1977-03-22T00:00:00"/>
    <n v="45.536197725773711"/>
    <s v="VP Marketing"/>
    <s v="n/a"/>
    <s v="Mass Customer"/>
    <s v="N"/>
    <s v="No"/>
    <n v="13"/>
    <m/>
  </r>
  <r>
    <n v="18062"/>
    <n v="98"/>
    <x v="1423"/>
    <n v="158"/>
    <d v="2017-07-25T00:00:00"/>
    <b v="1"/>
    <s v="Approved"/>
    <s v="Trek Bicycles"/>
    <s v="Standard"/>
    <s v="high"/>
    <s v="medium"/>
    <n v="358.39"/>
    <n v="215.03"/>
    <d v="2004-01-16T00:00:00"/>
    <n v="143.35999999999999"/>
    <s v="Male"/>
    <n v="95"/>
    <d v="1977-03-22T00:00:00"/>
    <n v="45.536197725773711"/>
    <s v="VP Marketing"/>
    <s v="n/a"/>
    <s v="Mass Customer"/>
    <s v="N"/>
    <s v="No"/>
    <n v="13"/>
    <m/>
  </r>
  <r>
    <n v="5098"/>
    <n v="36"/>
    <x v="1423"/>
    <n v="310"/>
    <d v="2017-02-23T00:00:00"/>
    <b v="1"/>
    <s v="Approved"/>
    <s v="Solex"/>
    <s v="Standard"/>
    <s v="low"/>
    <s v="medium"/>
    <n v="945.04"/>
    <n v="507.58"/>
    <d v="1995-12-19T00:00:00"/>
    <n v="437.46"/>
    <s v="Male"/>
    <n v="95"/>
    <d v="1977-03-22T00:00:00"/>
    <n v="45.536197725773711"/>
    <s v="VP Marketing"/>
    <s v="n/a"/>
    <s v="Mass Customer"/>
    <s v="N"/>
    <s v="No"/>
    <n v="13"/>
    <m/>
  </r>
  <r>
    <n v="18763"/>
    <n v="21"/>
    <x v="1423"/>
    <n v="337"/>
    <d v="2017-01-27T00:00:00"/>
    <b v="1"/>
    <s v="Approved"/>
    <s v="Solex"/>
    <s v="Standard"/>
    <s v="medium"/>
    <s v="large"/>
    <n v="1071.23"/>
    <n v="380.74"/>
    <d v="1996-04-05T00:00:00"/>
    <n v="690.49"/>
    <s v="Male"/>
    <n v="95"/>
    <d v="1977-03-22T00:00:00"/>
    <n v="45.536197725773711"/>
    <s v="VP Marketing"/>
    <s v="n/a"/>
    <s v="Mass Customer"/>
    <s v="N"/>
    <s v="No"/>
    <n v="13"/>
    <m/>
  </r>
  <r>
    <n v="8692"/>
    <n v="18"/>
    <x v="1424"/>
    <n v="20"/>
    <d v="2017-12-10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38"/>
    <d v="1986-12-20T00:00:00"/>
    <n v="35.78277306855658"/>
    <s v="Geological Engineer"/>
    <s v="Manufacturing"/>
    <s v="High Net Worth"/>
    <s v="N"/>
    <s v="Yes"/>
    <n v="13"/>
    <m/>
  </r>
  <r>
    <n v="6253"/>
    <n v="4"/>
    <x v="1424"/>
    <n v="59"/>
    <d v="2017-11-01T00:00:00"/>
    <b v="0"/>
    <s v="Approved"/>
    <s v="Solex"/>
    <s v="Standard"/>
    <s v="medium"/>
    <s v="medium"/>
    <n v="1483.2"/>
    <n v="99.59"/>
    <d v="2012-05-18T00:00:00"/>
    <n v="1383.6100000000001"/>
    <s v="Male"/>
    <n v="38"/>
    <d v="1986-12-20T00:00:00"/>
    <n v="35.78277306855658"/>
    <s v="Geological Engineer"/>
    <s v="Manufacturing"/>
    <s v="High Net Worth"/>
    <s v="N"/>
    <s v="Yes"/>
    <n v="13"/>
    <m/>
  </r>
  <r>
    <n v="13607"/>
    <n v="0"/>
    <x v="1424"/>
    <n v="271"/>
    <d v="2017-04-03T00:00:00"/>
    <b v="0"/>
    <s v="Approved"/>
    <s v="Trek Bicycles"/>
    <s v="Road"/>
    <s v="medium"/>
    <s v="medium"/>
    <n v="533.51"/>
    <n v="400.13"/>
    <d v="1991-01-21T00:00:00"/>
    <n v="133.38"/>
    <s v="Male"/>
    <n v="38"/>
    <d v="1986-12-20T00:00:00"/>
    <n v="35.78277306855658"/>
    <s v="Geological Engineer"/>
    <s v="Manufacturing"/>
    <s v="High Net Worth"/>
    <s v="N"/>
    <s v="Yes"/>
    <n v="13"/>
    <m/>
  </r>
  <r>
    <n v="13935"/>
    <n v="0"/>
    <x v="1424"/>
    <n v="291"/>
    <d v="2017-03-14T00:00:00"/>
    <b v="0"/>
    <s v="Approved"/>
    <s v="Solex"/>
    <s v="Standard"/>
    <s v="medium"/>
    <s v="medium"/>
    <n v="478.16"/>
    <n v="298.72000000000003"/>
    <d v="2010-11-05T00:00:00"/>
    <n v="179.44"/>
    <s v="Male"/>
    <n v="38"/>
    <d v="1986-12-20T00:00:00"/>
    <n v="35.78277306855658"/>
    <s v="Geological Engineer"/>
    <s v="Manufacturing"/>
    <s v="High Net Worth"/>
    <s v="N"/>
    <s v="Yes"/>
    <n v="13"/>
    <m/>
  </r>
  <r>
    <n v="12234"/>
    <n v="0"/>
    <x v="1424"/>
    <n v="354"/>
    <d v="2017-01-10T00:00:00"/>
    <b v="1"/>
    <s v="Approved"/>
    <s v="Trek Bicycles"/>
    <s v="Road"/>
    <s v="medium"/>
    <s v="medium"/>
    <n v="533.51"/>
    <n v="400.13"/>
    <d v="2012-06-04T00:00:00"/>
    <n v="133.38"/>
    <s v="Male"/>
    <n v="38"/>
    <d v="1986-12-20T00:00:00"/>
    <n v="35.78277306855658"/>
    <s v="Geological Engineer"/>
    <s v="Manufacturing"/>
    <s v="High Net Worth"/>
    <s v="N"/>
    <s v="Yes"/>
    <n v="13"/>
    <m/>
  </r>
  <r>
    <n v="2230"/>
    <n v="99"/>
    <x v="1425"/>
    <n v="47"/>
    <d v="2017-11-13T00:00:00"/>
    <b v="1"/>
    <s v="Approved"/>
    <s v="OHM Cycles"/>
    <s v="Standard"/>
    <s v="medium"/>
    <s v="medium"/>
    <n v="1227.3399999999999"/>
    <n v="770.89"/>
    <d v="1991-05-06T00:00:00"/>
    <n v="456.44999999999993"/>
    <s v="Female"/>
    <n v="89"/>
    <d v="1984-10-06T00:00:00"/>
    <n v="37.98825252029426"/>
    <s v="VP Accounting"/>
    <s v="Financial Services"/>
    <s v="Mass Customer"/>
    <s v="N"/>
    <s v="Yes"/>
    <n v="13"/>
    <m/>
  </r>
  <r>
    <n v="6957"/>
    <n v="37"/>
    <x v="1425"/>
    <n v="128"/>
    <d v="2017-08-24T00:00:00"/>
    <b v="1"/>
    <s v="Approved"/>
    <s v="OHM Cycles"/>
    <s v="Standard"/>
    <s v="low"/>
    <s v="medium"/>
    <n v="1793.43"/>
    <n v="248.82"/>
    <d v="2010-06-07T00:00:00"/>
    <n v="1544.6100000000001"/>
    <s v="Female"/>
    <n v="89"/>
    <d v="1984-10-06T00:00:00"/>
    <n v="37.98825252029426"/>
    <s v="VP Accounting"/>
    <s v="Financial Services"/>
    <s v="Mass Customer"/>
    <s v="N"/>
    <s v="Yes"/>
    <n v="13"/>
    <m/>
  </r>
  <r>
    <n v="1417"/>
    <n v="8"/>
    <x v="1425"/>
    <n v="317"/>
    <d v="2017-02-16T00:00:00"/>
    <b v="1"/>
    <s v="Approved"/>
    <s v="Solex"/>
    <s v="Road"/>
    <s v="medium"/>
    <s v="small"/>
    <n v="1703.52"/>
    <n v="1516.13"/>
    <d v="2005-12-07T00:00:00"/>
    <n v="187.38999999999987"/>
    <s v="Female"/>
    <n v="89"/>
    <d v="1984-10-06T00:00:00"/>
    <n v="37.98825252029426"/>
    <s v="VP Accounting"/>
    <s v="Financial Services"/>
    <s v="Mass Customer"/>
    <s v="N"/>
    <s v="Yes"/>
    <n v="13"/>
    <m/>
  </r>
  <r>
    <n v="3757"/>
    <n v="4"/>
    <x v="1426"/>
    <n v="26"/>
    <d v="2017-12-04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96"/>
    <d v="1994-07-16T00:00:00"/>
    <n v="28.207430602803154"/>
    <s v="Food Chemist"/>
    <s v="Health"/>
    <s v="Affluent Customer"/>
    <s v="N"/>
    <s v="No"/>
    <n v="8"/>
    <m/>
  </r>
  <r>
    <n v="539"/>
    <n v="38"/>
    <x v="1426"/>
    <n v="117"/>
    <d v="2017-09-04T00:00:00"/>
    <b v="1"/>
    <s v="Approved"/>
    <s v="Solex"/>
    <s v="Standard"/>
    <s v="medium"/>
    <s v="medium"/>
    <n v="1577.53"/>
    <n v="826.51"/>
    <d v="2011-03-16T00:00:00"/>
    <n v="751.02"/>
    <s v="Female"/>
    <n v="96"/>
    <d v="1994-07-16T00:00:00"/>
    <n v="28.207430602803154"/>
    <s v="Food Chemist"/>
    <s v="Health"/>
    <s v="Affluent Customer"/>
    <s v="N"/>
    <s v="No"/>
    <n v="8"/>
    <m/>
  </r>
  <r>
    <n v="9469"/>
    <n v="50"/>
    <x v="1426"/>
    <n v="188"/>
    <d v="2017-06-25T00:00:00"/>
    <b v="0"/>
    <s v="Approved"/>
    <s v="WeareA2B"/>
    <s v="Standard"/>
    <s v="medium"/>
    <s v="small"/>
    <n v="175.89"/>
    <n v="131.91999999999999"/>
    <d v="2003-02-16T00:00:00"/>
    <n v="43.97"/>
    <s v="Female"/>
    <n v="96"/>
    <d v="1994-07-16T00:00:00"/>
    <n v="28.207430602803154"/>
    <s v="Food Chemist"/>
    <s v="Health"/>
    <s v="Affluent Customer"/>
    <s v="N"/>
    <s v="No"/>
    <n v="8"/>
    <m/>
  </r>
  <r>
    <n v="8413"/>
    <n v="56"/>
    <x v="1426"/>
    <n v="249"/>
    <d v="2017-04-25T00:00:00"/>
    <b v="0"/>
    <s v="Approved"/>
    <s v="OHM Cycles"/>
    <s v="Standard"/>
    <s v="medium"/>
    <s v="medium"/>
    <n v="183.86"/>
    <n v="137.9"/>
    <d v="1997-10-04T00:00:00"/>
    <n v="45.960000000000008"/>
    <s v="Female"/>
    <n v="96"/>
    <d v="1994-07-16T00:00:00"/>
    <n v="28.207430602803154"/>
    <s v="Food Chemist"/>
    <s v="Health"/>
    <s v="Affluent Customer"/>
    <s v="N"/>
    <s v="No"/>
    <n v="8"/>
    <m/>
  </r>
  <r>
    <n v="8484"/>
    <n v="89"/>
    <x v="1427"/>
    <n v="7"/>
    <d v="2017-12-23T00:00:00"/>
    <b v="1"/>
    <s v="Approved"/>
    <s v="WeareA2B"/>
    <s v="Touring"/>
    <s v="medium"/>
    <s v="large"/>
    <n v="1362.99"/>
    <n v="57.74"/>
    <d v="1993-04-20T00:00:00"/>
    <n v="1305.25"/>
    <s v="Male"/>
    <n v="59"/>
    <d v="1986-02-09T00:00:00"/>
    <n v="36.643047040842205"/>
    <s v="Analyst Programmer"/>
    <s v="Property"/>
    <s v="Mass Customer"/>
    <s v="N"/>
    <s v="No"/>
    <n v="22"/>
    <m/>
  </r>
  <r>
    <n v="11813"/>
    <n v="40"/>
    <x v="1427"/>
    <n v="25"/>
    <d v="2017-12-05T00:00:00"/>
    <b v="0"/>
    <s v="Approved"/>
    <s v="OHM Cycles"/>
    <s v="Standard"/>
    <s v="high"/>
    <s v="medium"/>
    <n v="1458.17"/>
    <n v="874.9"/>
    <d v="2006-02-02T00:00:00"/>
    <n v="583.2700000000001"/>
    <s v="Male"/>
    <n v="59"/>
    <d v="1986-02-09T00:00:00"/>
    <n v="36.643047040842205"/>
    <s v="Analyst Programmer"/>
    <s v="Property"/>
    <s v="Mass Customer"/>
    <s v="N"/>
    <s v="No"/>
    <n v="22"/>
    <m/>
  </r>
  <r>
    <n v="3087"/>
    <n v="53"/>
    <x v="1427"/>
    <n v="98"/>
    <d v="2017-09-23T00:00:00"/>
    <b v="0"/>
    <s v="Approved"/>
    <s v="OHM Cycles"/>
    <s v="Standard"/>
    <s v="medium"/>
    <s v="medium"/>
    <n v="795.34"/>
    <n v="101.58"/>
    <d v="1997-02-09T00:00:00"/>
    <n v="693.76"/>
    <s v="Male"/>
    <n v="59"/>
    <d v="1986-02-09T00:00:00"/>
    <n v="36.643047040842205"/>
    <s v="Analyst Programmer"/>
    <s v="Property"/>
    <s v="Mass Customer"/>
    <s v="N"/>
    <s v="No"/>
    <n v="22"/>
    <m/>
  </r>
  <r>
    <n v="15489"/>
    <n v="64"/>
    <x v="1427"/>
    <n v="107"/>
    <d v="2017-09-14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59"/>
    <d v="1986-02-09T00:00:00"/>
    <n v="36.643047040842205"/>
    <s v="Analyst Programmer"/>
    <s v="Property"/>
    <s v="Mass Customer"/>
    <s v="N"/>
    <s v="No"/>
    <n v="22"/>
    <m/>
  </r>
  <r>
    <n v="17634"/>
    <n v="72"/>
    <x v="1427"/>
    <n v="166"/>
    <d v="2017-07-17T00:00:00"/>
    <b v="0"/>
    <s v="Approved"/>
    <s v="Norco Bicycles"/>
    <s v="Standard"/>
    <s v="medium"/>
    <s v="medium"/>
    <n v="360.4"/>
    <n v="270.3"/>
    <d v="2016-12-06T00:00:00"/>
    <n v="90.099999999999966"/>
    <s v="Male"/>
    <n v="59"/>
    <d v="1986-02-09T00:00:00"/>
    <n v="36.643047040842205"/>
    <s v="Analyst Programmer"/>
    <s v="Property"/>
    <s v="Mass Customer"/>
    <s v="N"/>
    <s v="No"/>
    <n v="22"/>
    <m/>
  </r>
  <r>
    <n v="7986"/>
    <n v="75"/>
    <x v="1427"/>
    <n v="318"/>
    <d v="2017-02-15T00:00:00"/>
    <b v="0"/>
    <s v="Approved"/>
    <s v="Giant Bicycles"/>
    <s v="Touring"/>
    <s v="medium"/>
    <s v="large"/>
    <n v="1873.97"/>
    <n v="863.95"/>
    <d v="2006-05-22T00:00:00"/>
    <n v="1010.02"/>
    <s v="Male"/>
    <n v="59"/>
    <d v="1986-02-09T00:00:00"/>
    <n v="36.643047040842205"/>
    <s v="Analyst Programmer"/>
    <s v="Property"/>
    <s v="Mass Customer"/>
    <s v="N"/>
    <s v="No"/>
    <n v="22"/>
    <m/>
  </r>
  <r>
    <n v="4810"/>
    <n v="69"/>
    <x v="1427"/>
    <n v="346"/>
    <d v="2017-01-18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59"/>
    <d v="1986-02-09T00:00:00"/>
    <n v="36.643047040842205"/>
    <s v="Analyst Programmer"/>
    <s v="Property"/>
    <s v="Mass Customer"/>
    <s v="N"/>
    <s v="No"/>
    <n v="22"/>
    <m/>
  </r>
  <r>
    <n v="16966"/>
    <n v="49"/>
    <x v="1428"/>
    <n v="27"/>
    <d v="2017-12-03T00:00:00"/>
    <b v="0"/>
    <s v="Approved"/>
    <s v="Trek Bicycles"/>
    <s v="Road"/>
    <s v="medium"/>
    <s v="medium"/>
    <n v="533.51"/>
    <n v="400.13"/>
    <d v="2012-06-04T00:00:00"/>
    <n v="133.38"/>
    <s v="Female"/>
    <n v="25"/>
    <d v="1970-02-23T00:00:00"/>
    <n v="52.615649780885342"/>
    <s v="Clinical Specialist"/>
    <s v="Health"/>
    <s v="Mass Customer"/>
    <s v="N"/>
    <s v="Yes"/>
    <n v="6"/>
    <m/>
  </r>
  <r>
    <n v="4614"/>
    <n v="75"/>
    <x v="1428"/>
    <n v="133"/>
    <d v="2017-08-19T00:00:00"/>
    <b v="0"/>
    <s v="Approved"/>
    <s v="Giant Bicycles"/>
    <s v="Touring"/>
    <s v="medium"/>
    <s v="large"/>
    <n v="1873.97"/>
    <n v="863.95"/>
    <d v="2014-10-10T00:00:00"/>
    <n v="1010.02"/>
    <s v="Female"/>
    <n v="25"/>
    <d v="1970-02-23T00:00:00"/>
    <n v="52.615649780885342"/>
    <s v="Clinical Specialist"/>
    <s v="Health"/>
    <s v="Mass Customer"/>
    <s v="N"/>
    <s v="Yes"/>
    <n v="6"/>
    <m/>
  </r>
  <r>
    <n v="14805"/>
    <n v="67"/>
    <x v="1428"/>
    <n v="140"/>
    <d v="2017-08-12T00:00:00"/>
    <b v="0"/>
    <s v="Approved"/>
    <s v="Norco Bicycles"/>
    <s v="Road"/>
    <s v="medium"/>
    <s v="medium"/>
    <n v="544.04999999999995"/>
    <n v="376.84"/>
    <d v="2016-12-06T00:00:00"/>
    <n v="167.20999999999998"/>
    <s v="Female"/>
    <n v="25"/>
    <d v="1970-02-23T00:00:00"/>
    <n v="52.615649780885342"/>
    <s v="Clinical Specialist"/>
    <s v="Health"/>
    <s v="Mass Customer"/>
    <s v="N"/>
    <s v="Yes"/>
    <n v="6"/>
    <m/>
  </r>
  <r>
    <n v="10808"/>
    <n v="58"/>
    <x v="1428"/>
    <n v="150"/>
    <d v="2017-08-02T00:00:00"/>
    <b v="0"/>
    <s v="Approved"/>
    <s v="OHM Cycles"/>
    <s v="Standard"/>
    <s v="medium"/>
    <s v="medium"/>
    <n v="912.52"/>
    <n v="141.4"/>
    <d v="2015-06-17T00:00:00"/>
    <n v="771.12"/>
    <s v="Female"/>
    <n v="25"/>
    <d v="1970-02-23T00:00:00"/>
    <n v="52.615649780885342"/>
    <s v="Clinical Specialist"/>
    <s v="Health"/>
    <s v="Mass Customer"/>
    <s v="N"/>
    <s v="Yes"/>
    <n v="6"/>
    <m/>
  </r>
  <r>
    <n v="19811"/>
    <n v="48"/>
    <x v="1428"/>
    <n v="256"/>
    <d v="2017-04-18T00:00:00"/>
    <b v="1"/>
    <s v="Approved"/>
    <s v="WeareA2B"/>
    <s v="Standard"/>
    <s v="medium"/>
    <s v="medium"/>
    <n v="1762.96"/>
    <n v="950.52"/>
    <d v="1997-10-04T00:00:00"/>
    <n v="812.44"/>
    <s v="Female"/>
    <n v="25"/>
    <d v="1970-02-23T00:00:00"/>
    <n v="52.615649780885342"/>
    <s v="Clinical Specialist"/>
    <s v="Health"/>
    <s v="Mass Customer"/>
    <s v="N"/>
    <s v="Yes"/>
    <n v="6"/>
    <m/>
  </r>
  <r>
    <n v="16684"/>
    <n v="94"/>
    <x v="1429"/>
    <n v="5"/>
    <d v="2017-12-25T00:00:00"/>
    <b v="0"/>
    <s v="Approved"/>
    <s v="Giant Bicycles"/>
    <s v="Standard"/>
    <s v="medium"/>
    <s v="large"/>
    <n v="1635.3"/>
    <n v="993.66"/>
    <d v="1994-08-10T00:00:00"/>
    <n v="641.64"/>
    <s v="Female"/>
    <n v="46"/>
    <d v="1973-06-24T00:00:00"/>
    <n v="49.281403205225764"/>
    <n v="0"/>
    <s v="IT"/>
    <s v="Mass Customer"/>
    <s v="N"/>
    <s v="Yes"/>
    <n v="12"/>
    <m/>
  </r>
  <r>
    <n v="196"/>
    <n v="19"/>
    <x v="1429"/>
    <n v="9"/>
    <d v="2017-12-21T00:00:00"/>
    <b v="1"/>
    <s v="Approved"/>
    <s v="OHM Cycles"/>
    <s v="Road"/>
    <s v="high"/>
    <s v="large"/>
    <n v="12.01"/>
    <n v="7.21"/>
    <d v="1999-06-23T00:00:00"/>
    <n v="4.8"/>
    <s v="Female"/>
    <n v="46"/>
    <d v="1973-06-24T00:00:00"/>
    <n v="49.281403205225764"/>
    <n v="0"/>
    <s v="IT"/>
    <s v="Mass Customer"/>
    <s v="N"/>
    <s v="Yes"/>
    <n v="12"/>
    <m/>
  </r>
  <r>
    <n v="14414"/>
    <n v="70"/>
    <x v="1429"/>
    <n v="42"/>
    <d v="2017-11-18T00:00:00"/>
    <b v="0"/>
    <s v="Approved"/>
    <s v="Trek Bicycles"/>
    <s v="Standard"/>
    <s v="high"/>
    <s v="medium"/>
    <n v="495.72"/>
    <n v="297.43"/>
    <d v="2014-10-10T00:00:00"/>
    <n v="198.29000000000002"/>
    <s v="Female"/>
    <n v="46"/>
    <d v="1973-06-24T00:00:00"/>
    <n v="49.281403205225764"/>
    <n v="0"/>
    <s v="IT"/>
    <s v="Mass Customer"/>
    <s v="N"/>
    <s v="Yes"/>
    <n v="12"/>
    <m/>
  </r>
  <r>
    <n v="6679"/>
    <n v="79"/>
    <x v="1429"/>
    <n v="87"/>
    <d v="2017-10-04T00:00:00"/>
    <b v="1"/>
    <s v="Approved"/>
    <s v="Norco Bicycles"/>
    <s v="Standard"/>
    <s v="medium"/>
    <s v="medium"/>
    <n v="1555.58"/>
    <n v="818.01"/>
    <d v="1997-01-25T00:00:00"/>
    <n v="737.56999999999994"/>
    <s v="Female"/>
    <n v="46"/>
    <d v="1973-06-24T00:00:00"/>
    <n v="49.281403205225764"/>
    <n v="0"/>
    <s v="IT"/>
    <s v="Mass Customer"/>
    <s v="N"/>
    <s v="Yes"/>
    <n v="12"/>
    <m/>
  </r>
  <r>
    <n v="5473"/>
    <n v="90"/>
    <x v="1429"/>
    <n v="108"/>
    <d v="2017-09-13T00:00:00"/>
    <b v="0"/>
    <s v="Approved"/>
    <s v="Norco Bicycles"/>
    <s v="Standard"/>
    <s v="low"/>
    <s v="medium"/>
    <n v="363.01"/>
    <n v="290.41000000000003"/>
    <d v="2013-06-09T00:00:00"/>
    <n v="72.599999999999966"/>
    <s v="Female"/>
    <n v="46"/>
    <d v="1973-06-24T00:00:00"/>
    <n v="49.281403205225764"/>
    <n v="0"/>
    <s v="IT"/>
    <s v="Mass Customer"/>
    <s v="N"/>
    <s v="Yes"/>
    <n v="12"/>
    <m/>
  </r>
  <r>
    <n v="1273"/>
    <n v="90"/>
    <x v="1429"/>
    <n v="237"/>
    <d v="2017-05-07T00:00:00"/>
    <b v="0"/>
    <s v="Approved"/>
    <s v="Norco Bicycles"/>
    <s v="Standard"/>
    <s v="low"/>
    <s v="medium"/>
    <n v="363.01"/>
    <n v="290.41000000000003"/>
    <d v="1999-07-26T00:00:00"/>
    <n v="72.599999999999966"/>
    <s v="Female"/>
    <n v="46"/>
    <d v="1973-06-24T00:00:00"/>
    <n v="49.281403205225764"/>
    <n v="0"/>
    <s v="IT"/>
    <s v="Mass Customer"/>
    <s v="N"/>
    <s v="Yes"/>
    <n v="12"/>
    <m/>
  </r>
  <r>
    <n v="4499"/>
    <n v="87"/>
    <x v="1429"/>
    <n v="319"/>
    <d v="2017-02-14T00:00:00"/>
    <b v="1"/>
    <s v="Approved"/>
    <s v="Giant Bicycles"/>
    <s v="Standard"/>
    <s v="high"/>
    <s v="medium"/>
    <n v="1179"/>
    <n v="707.4"/>
    <d v="1997-08-25T00:00:00"/>
    <n v="471.6"/>
    <s v="Female"/>
    <n v="46"/>
    <d v="1973-06-24T00:00:00"/>
    <n v="49.281403205225764"/>
    <n v="0"/>
    <s v="IT"/>
    <s v="Mass Customer"/>
    <s v="N"/>
    <s v="Yes"/>
    <n v="12"/>
    <m/>
  </r>
  <r>
    <n v="16970"/>
    <n v="2"/>
    <x v="1429"/>
    <n v="345"/>
    <d v="2017-01-19T00:00:00"/>
    <b v="0"/>
    <s v="Approved"/>
    <s v="Solex"/>
    <s v="Standard"/>
    <s v="medium"/>
    <s v="medium"/>
    <n v="71.489999999999995"/>
    <n v="53.62"/>
    <d v="2014-03-03T00:00:00"/>
    <n v="17.869999999999997"/>
    <s v="Female"/>
    <n v="46"/>
    <d v="1973-06-24T00:00:00"/>
    <n v="49.281403205225764"/>
    <n v="0"/>
    <s v="IT"/>
    <s v="Mass Customer"/>
    <s v="N"/>
    <s v="Yes"/>
    <n v="12"/>
    <m/>
  </r>
  <r>
    <n v="7102"/>
    <n v="79"/>
    <x v="1430"/>
    <n v="32"/>
    <d v="2017-11-28T00:00:00"/>
    <b v="0"/>
    <s v="Approved"/>
    <s v="Solex"/>
    <s v="Touring"/>
    <s v="medium"/>
    <s v="large"/>
    <n v="2083.94"/>
    <n v="675.03"/>
    <d v="2005-05-10T00:00:00"/>
    <n v="1408.91"/>
    <s v="Male"/>
    <n v="79"/>
    <d v="1990-03-06T00:00:00"/>
    <n v="32.571814164446991"/>
    <s v="Recruiter"/>
    <s v="Retail"/>
    <s v="High Net Worth"/>
    <s v="N"/>
    <s v="Yes"/>
    <n v="18"/>
    <m/>
  </r>
  <r>
    <n v="12369"/>
    <n v="35"/>
    <x v="1430"/>
    <n v="156"/>
    <d v="2017-07-27T00:00:00"/>
    <b v="0"/>
    <s v="Approved"/>
    <s v="Giant Bicycles"/>
    <s v="Standard"/>
    <s v="medium"/>
    <s v="medium"/>
    <n v="1403.5"/>
    <n v="954.82"/>
    <d v="2012-09-15T00:00:00"/>
    <n v="448.67999999999995"/>
    <s v="Male"/>
    <n v="79"/>
    <d v="1990-03-06T00:00:00"/>
    <n v="32.571814164446991"/>
    <s v="Recruiter"/>
    <s v="Retail"/>
    <s v="High Net Worth"/>
    <s v="N"/>
    <s v="Yes"/>
    <n v="18"/>
    <m/>
  </r>
  <r>
    <n v="14807"/>
    <n v="0"/>
    <x v="1430"/>
    <n v="178"/>
    <d v="2017-07-05T00:00:00"/>
    <b v="1"/>
    <s v="Approved"/>
    <s v="Giant Bicycles"/>
    <s v="Standard"/>
    <s v="medium"/>
    <s v="large"/>
    <n v="569.55999999999995"/>
    <n v="528.42999999999995"/>
    <d v="1991-05-06T00:00:00"/>
    <n v="41.129999999999995"/>
    <s v="Male"/>
    <n v="79"/>
    <d v="1990-03-06T00:00:00"/>
    <n v="32.571814164446991"/>
    <s v="Recruiter"/>
    <s v="Retail"/>
    <s v="High Net Worth"/>
    <s v="N"/>
    <s v="Yes"/>
    <n v="18"/>
    <m/>
  </r>
  <r>
    <n v="1590"/>
    <n v="19"/>
    <x v="1430"/>
    <n v="263"/>
    <d v="2017-04-11T00:00:00"/>
    <b v="0"/>
    <s v="Approved"/>
    <s v="Trek Bicycles"/>
    <s v="Mountain"/>
    <s v="low"/>
    <s v="medium"/>
    <n v="574.64"/>
    <n v="459.71"/>
    <d v="2004-09-28T00:00:00"/>
    <n v="114.93"/>
    <s v="Male"/>
    <n v="79"/>
    <d v="1990-03-06T00:00:00"/>
    <n v="32.571814164446991"/>
    <s v="Recruiter"/>
    <s v="Retail"/>
    <s v="High Net Worth"/>
    <s v="N"/>
    <s v="Yes"/>
    <n v="18"/>
    <m/>
  </r>
  <r>
    <n v="6421"/>
    <n v="95"/>
    <x v="1430"/>
    <n v="328"/>
    <d v="2017-02-05T00:00:00"/>
    <b v="0"/>
    <s v="Approved"/>
    <s v="OHM Cycles"/>
    <s v="Touring"/>
    <s v="low"/>
    <s v="medium"/>
    <n v="1073.07"/>
    <n v="933.84"/>
    <d v="1991-07-10T00:00:00"/>
    <n v="139.2299999999999"/>
    <s v="Male"/>
    <n v="79"/>
    <d v="1990-03-06T00:00:00"/>
    <n v="32.571814164446991"/>
    <s v="Recruiter"/>
    <s v="Retail"/>
    <s v="High Net Worth"/>
    <s v="N"/>
    <s v="Yes"/>
    <n v="18"/>
    <m/>
  </r>
  <r>
    <n v="13291"/>
    <n v="95"/>
    <x v="1431"/>
    <n v="10"/>
    <d v="2017-12-20T00:00:00"/>
    <b v="0"/>
    <s v="Approved"/>
    <s v="Giant Bicycles"/>
    <s v="Standard"/>
    <s v="medium"/>
    <s v="large"/>
    <n v="569.55999999999995"/>
    <n v="528.42999999999995"/>
    <d v="1999-07-20T00:00:00"/>
    <n v="41.129999999999995"/>
    <s v="Male"/>
    <n v="2"/>
    <d v="1973-01-18T00:00:00"/>
    <n v="49.711540191527135"/>
    <s v="General Manager"/>
    <s v="Retail"/>
    <s v="Mass Customer"/>
    <s v="N"/>
    <s v="Yes"/>
    <n v="5"/>
    <m/>
  </r>
  <r>
    <n v="4599"/>
    <n v="42"/>
    <x v="1431"/>
    <n v="35"/>
    <d v="2017-11-25T00:00:00"/>
    <b v="1"/>
    <s v="Approved"/>
    <s v="OHM Cycles"/>
    <s v="Road"/>
    <s v="medium"/>
    <s v="small"/>
    <n v="1810"/>
    <n v="1610.9"/>
    <d v="2004-08-07T00:00:00"/>
    <n v="199.09999999999991"/>
    <s v="Male"/>
    <n v="2"/>
    <d v="1973-01-18T00:00:00"/>
    <n v="49.711540191527135"/>
    <s v="General Manager"/>
    <s v="Retail"/>
    <s v="Mass Customer"/>
    <s v="N"/>
    <s v="Yes"/>
    <n v="5"/>
    <m/>
  </r>
  <r>
    <n v="1721"/>
    <n v="3"/>
    <x v="1431"/>
    <n v="41"/>
    <d v="2017-11-19T00:00:00"/>
    <b v="0"/>
    <s v="Approved"/>
    <s v="Trek Bicycles"/>
    <s v="Standard"/>
    <s v="medium"/>
    <s v="large"/>
    <n v="2091.4699999999998"/>
    <n v="388.92"/>
    <d v="2006-10-01T00:00:00"/>
    <n v="1702.5499999999997"/>
    <s v="Male"/>
    <n v="2"/>
    <d v="1973-01-18T00:00:00"/>
    <n v="49.711540191527135"/>
    <s v="General Manager"/>
    <s v="Retail"/>
    <s v="Mass Customer"/>
    <s v="N"/>
    <s v="Yes"/>
    <n v="5"/>
    <m/>
  </r>
  <r>
    <n v="11499"/>
    <n v="55"/>
    <x v="1431"/>
    <n v="73"/>
    <d v="2017-10-18T00:00:00"/>
    <b v="1"/>
    <s v="Approved"/>
    <s v="Trek Bicycles"/>
    <s v="Road"/>
    <s v="medium"/>
    <s v="large"/>
    <n v="1894.19"/>
    <n v="598.76"/>
    <d v="2003-08-05T00:00:00"/>
    <n v="1295.43"/>
    <s v="Male"/>
    <n v="2"/>
    <d v="1973-01-18T00:00:00"/>
    <n v="49.711540191527135"/>
    <s v="General Manager"/>
    <s v="Retail"/>
    <s v="Mass Customer"/>
    <s v="N"/>
    <s v="Yes"/>
    <n v="5"/>
    <m/>
  </r>
  <r>
    <n v="4068"/>
    <n v="94"/>
    <x v="1431"/>
    <n v="78"/>
    <d v="2017-10-13T00:00:00"/>
    <b v="0"/>
    <s v="Approved"/>
    <s v="Giant Bicycles"/>
    <s v="Standard"/>
    <s v="medium"/>
    <s v="large"/>
    <n v="1635.3"/>
    <n v="993.66"/>
    <d v="1997-02-09T00:00:00"/>
    <n v="641.64"/>
    <s v="Male"/>
    <n v="2"/>
    <d v="1973-01-18T00:00:00"/>
    <n v="49.711540191527135"/>
    <s v="General Manager"/>
    <s v="Retail"/>
    <s v="Mass Customer"/>
    <s v="N"/>
    <s v="Yes"/>
    <n v="5"/>
    <m/>
  </r>
  <r>
    <n v="4839"/>
    <n v="8"/>
    <x v="1431"/>
    <n v="104"/>
    <d v="2017-09-17T00:00:00"/>
    <b v="0"/>
    <s v="Approved"/>
    <s v="Solex"/>
    <s v="Road"/>
    <s v="medium"/>
    <s v="small"/>
    <n v="1703.52"/>
    <n v="1516.13"/>
    <d v="2005-05-10T00:00:00"/>
    <n v="187.38999999999987"/>
    <s v="Male"/>
    <n v="2"/>
    <d v="1973-01-18T00:00:00"/>
    <n v="49.711540191527135"/>
    <s v="General Manager"/>
    <s v="Retail"/>
    <s v="Mass Customer"/>
    <s v="N"/>
    <s v="Yes"/>
    <n v="5"/>
    <m/>
  </r>
  <r>
    <n v="12527"/>
    <n v="78"/>
    <x v="1431"/>
    <n v="235"/>
    <d v="2017-05-09T00:00:00"/>
    <b v="0"/>
    <s v="Approved"/>
    <s v="Giant Bicycles"/>
    <s v="Standard"/>
    <s v="medium"/>
    <s v="large"/>
    <n v="1765.3"/>
    <n v="709.48"/>
    <d v="2016-03-29T00:00:00"/>
    <n v="1055.82"/>
    <s v="Male"/>
    <n v="2"/>
    <d v="1973-01-18T00:00:00"/>
    <n v="49.711540191527135"/>
    <s v="General Manager"/>
    <s v="Retail"/>
    <s v="Mass Customer"/>
    <s v="N"/>
    <s v="Yes"/>
    <n v="5"/>
    <m/>
  </r>
  <r>
    <n v="16438"/>
    <n v="3"/>
    <x v="1431"/>
    <n v="235"/>
    <d v="2017-05-09T00:00:00"/>
    <b v="1"/>
    <s v="Approved"/>
    <s v="Trek Bicycles"/>
    <s v="Standard"/>
    <s v="medium"/>
    <s v="large"/>
    <n v="2091.4699999999998"/>
    <n v="388.92"/>
    <d v="2003-09-09T00:00:00"/>
    <n v="1702.5499999999997"/>
    <s v="Male"/>
    <n v="2"/>
    <d v="1973-01-18T00:00:00"/>
    <n v="49.711540191527135"/>
    <s v="General Manager"/>
    <s v="Retail"/>
    <s v="Mass Customer"/>
    <s v="N"/>
    <s v="Yes"/>
    <n v="5"/>
    <m/>
  </r>
  <r>
    <n v="7595"/>
    <n v="42"/>
    <x v="1431"/>
    <n v="254"/>
    <d v="2017-04-20T00:00:00"/>
    <b v="1"/>
    <s v="Approved"/>
    <s v="OHM Cycles"/>
    <s v="Road"/>
    <s v="medium"/>
    <s v="small"/>
    <n v="1810"/>
    <n v="1610.9"/>
    <d v="1997-08-25T00:00:00"/>
    <n v="199.09999999999991"/>
    <s v="Male"/>
    <n v="2"/>
    <d v="1973-01-18T00:00:00"/>
    <n v="49.711540191527135"/>
    <s v="General Manager"/>
    <s v="Retail"/>
    <s v="Mass Customer"/>
    <s v="N"/>
    <s v="Yes"/>
    <n v="5"/>
    <m/>
  </r>
  <r>
    <n v="3235"/>
    <n v="43"/>
    <x v="1432"/>
    <n v="7"/>
    <d v="2017-12-23T00:00:00"/>
    <b v="0"/>
    <s v="Approved"/>
    <s v="Solex"/>
    <s v="Standard"/>
    <s v="medium"/>
    <s v="medium"/>
    <n v="1151.96"/>
    <n v="649.49"/>
    <d v="1993-04-12T00:00:00"/>
    <n v="502.47"/>
    <s v="Female"/>
    <n v="10"/>
    <d v="1966-08-17T00:00:00"/>
    <n v="56.138937452118221"/>
    <s v="Senior Developer"/>
    <s v="Financial Services"/>
    <s v="Mass Customer"/>
    <s v="N"/>
    <s v="Yes"/>
    <n v="4"/>
    <m/>
  </r>
  <r>
    <n v="7182"/>
    <n v="53"/>
    <x v="1432"/>
    <n v="19"/>
    <d v="2017-12-11T00:00:00"/>
    <b v="0"/>
    <s v="Approved"/>
    <s v="OHM Cycles"/>
    <s v="Standard"/>
    <s v="medium"/>
    <s v="medium"/>
    <n v="795.34"/>
    <n v="101.58"/>
    <d v="1991-01-21T00:00:00"/>
    <n v="693.76"/>
    <s v="Female"/>
    <n v="10"/>
    <d v="1966-08-17T00:00:00"/>
    <n v="56.138937452118221"/>
    <s v="Senior Developer"/>
    <s v="Financial Services"/>
    <s v="Mass Customer"/>
    <s v="N"/>
    <s v="Yes"/>
    <n v="4"/>
    <m/>
  </r>
  <r>
    <n v="11418"/>
    <n v="20"/>
    <x v="1432"/>
    <n v="26"/>
    <d v="2017-12-04T00:00:00"/>
    <b v="1"/>
    <s v="Approved"/>
    <s v="Trek Bicycles"/>
    <s v="Standard"/>
    <s v="medium"/>
    <s v="small"/>
    <n v="1775.81"/>
    <n v="1580.47"/>
    <d v="2011-05-07T00:00:00"/>
    <n v="195.33999999999992"/>
    <s v="Female"/>
    <n v="10"/>
    <d v="1966-08-17T00:00:00"/>
    <n v="56.138937452118221"/>
    <s v="Senior Developer"/>
    <s v="Financial Services"/>
    <s v="Mass Customer"/>
    <s v="N"/>
    <s v="Yes"/>
    <n v="4"/>
    <m/>
  </r>
  <r>
    <n v="12956"/>
    <n v="81"/>
    <x v="1432"/>
    <n v="86"/>
    <d v="2017-10-05T00:00:00"/>
    <b v="0"/>
    <s v="Approved"/>
    <s v="Norco Bicycles"/>
    <s v="Standard"/>
    <s v="medium"/>
    <s v="small"/>
    <n v="586.45000000000005"/>
    <n v="521.94000000000005"/>
    <d v="2013-09-16T00:00:00"/>
    <n v="64.509999999999991"/>
    <s v="Female"/>
    <n v="10"/>
    <d v="1966-08-17T00:00:00"/>
    <n v="56.138937452118221"/>
    <s v="Senior Developer"/>
    <s v="Financial Services"/>
    <s v="Mass Customer"/>
    <s v="N"/>
    <s v="Yes"/>
    <n v="4"/>
    <m/>
  </r>
  <r>
    <n v="11412"/>
    <n v="83"/>
    <x v="1432"/>
    <n v="150"/>
    <d v="2017-08-02T00:00:00"/>
    <b v="0"/>
    <s v="Approved"/>
    <s v="Solex"/>
    <s v="Touring"/>
    <s v="medium"/>
    <s v="large"/>
    <n v="2083.94"/>
    <n v="675.03"/>
    <d v="1993-04-20T00:00:00"/>
    <n v="1408.91"/>
    <s v="Female"/>
    <n v="10"/>
    <d v="1966-08-17T00:00:00"/>
    <n v="56.138937452118221"/>
    <s v="Senior Developer"/>
    <s v="Financial Services"/>
    <s v="Mass Customer"/>
    <s v="N"/>
    <s v="Yes"/>
    <n v="4"/>
    <m/>
  </r>
  <r>
    <n v="2574"/>
    <n v="70"/>
    <x v="1432"/>
    <n v="193"/>
    <d v="2017-06-20T00:00:00"/>
    <b v="0"/>
    <s v="Approved"/>
    <s v="Trek Bicycles"/>
    <s v="Standard"/>
    <s v="high"/>
    <s v="medium"/>
    <n v="495.72"/>
    <n v="297.43"/>
    <d v="2004-07-25T00:00:00"/>
    <n v="198.29000000000002"/>
    <s v="Female"/>
    <n v="10"/>
    <d v="1966-08-17T00:00:00"/>
    <n v="56.138937452118221"/>
    <s v="Senior Developer"/>
    <s v="Financial Services"/>
    <s v="Mass Customer"/>
    <s v="N"/>
    <s v="Yes"/>
    <n v="4"/>
    <m/>
  </r>
  <r>
    <n v="16940"/>
    <n v="36"/>
    <x v="1432"/>
    <n v="268"/>
    <d v="2017-04-06T00:00:00"/>
    <b v="1"/>
    <s v="Approved"/>
    <s v="Solex"/>
    <s v="Standard"/>
    <s v="low"/>
    <s v="medium"/>
    <n v="945.04"/>
    <n v="507.58"/>
    <d v="2008-03-19T00:00:00"/>
    <n v="437.46"/>
    <s v="Female"/>
    <n v="10"/>
    <d v="1966-08-17T00:00:00"/>
    <n v="56.138937452118221"/>
    <s v="Senior Developer"/>
    <s v="Financial Services"/>
    <s v="Mass Customer"/>
    <s v="N"/>
    <s v="Yes"/>
    <n v="4"/>
    <m/>
  </r>
  <r>
    <n v="9742"/>
    <n v="42"/>
    <x v="1249"/>
    <n v="16"/>
    <d v="2017-12-14T00:00:00"/>
    <b v="0"/>
    <s v="Approved"/>
    <s v="OHM Cycles"/>
    <s v="Road"/>
    <s v="medium"/>
    <s v="small"/>
    <n v="1810"/>
    <n v="1610.9"/>
    <d v="2014-07-28T00:00:00"/>
    <n v="199.09999999999991"/>
    <s v="Male"/>
    <n v="20"/>
    <d v="1955-07-18T00:00:00"/>
    <n v="67.229348410705214"/>
    <n v="0"/>
    <s v="Entertainment"/>
    <s v="Mass Customer"/>
    <s v="N"/>
    <s v="Yes"/>
    <n v="12"/>
    <m/>
  </r>
  <r>
    <n v="18899"/>
    <n v="84"/>
    <x v="1249"/>
    <n v="176"/>
    <d v="2017-07-07T00:00:00"/>
    <b v="0"/>
    <s v="Approved"/>
    <s v="Trek Bicycles"/>
    <s v="Road"/>
    <s v="medium"/>
    <s v="medium"/>
    <n v="290.62"/>
    <n v="215.14"/>
    <d v="2015-08-02T00:00:00"/>
    <n v="75.480000000000018"/>
    <s v="Male"/>
    <n v="20"/>
    <d v="1955-07-18T00:00:00"/>
    <n v="67.229348410705214"/>
    <n v="0"/>
    <s v="Entertainment"/>
    <s v="Mass Customer"/>
    <s v="N"/>
    <s v="Yes"/>
    <n v="12"/>
    <m/>
  </r>
  <r>
    <n v="7090"/>
    <n v="89"/>
    <x v="1249"/>
    <n v="344"/>
    <d v="2017-01-20T00:00:00"/>
    <b v="1"/>
    <s v="Approved"/>
    <s v="WeareA2B"/>
    <s v="Touring"/>
    <s v="medium"/>
    <s v="large"/>
    <n v="1362.99"/>
    <n v="57.74"/>
    <d v="2003-09-10T00:00:00"/>
    <n v="1305.25"/>
    <s v="Male"/>
    <n v="20"/>
    <d v="1955-07-18T00:00:00"/>
    <n v="67.229348410705214"/>
    <n v="0"/>
    <s v="Entertainment"/>
    <s v="Mass Customer"/>
    <s v="N"/>
    <s v="Yes"/>
    <n v="12"/>
    <m/>
  </r>
  <r>
    <n v="18028"/>
    <n v="0"/>
    <x v="1433"/>
    <n v="94"/>
    <d v="2017-09-27T00:00:00"/>
    <b v="0"/>
    <s v="Approved"/>
    <s v="Solex"/>
    <s v="Road"/>
    <s v="medium"/>
    <s v="medium"/>
    <n v="416.98"/>
    <n v="312.74"/>
    <d v="2008-03-19T00:00:00"/>
    <n v="104.24000000000001"/>
    <s v="Female"/>
    <n v="4"/>
    <d v="1983-10-29T00:00:00"/>
    <n v="38.927978548008632"/>
    <n v="0"/>
    <s v="Manufacturing"/>
    <s v="High Net Worth"/>
    <s v="N"/>
    <s v="Yes"/>
    <n v="7"/>
    <m/>
  </r>
  <r>
    <n v="17276"/>
    <n v="0"/>
    <x v="1433"/>
    <n v="100"/>
    <d v="2017-09-21T00:00:00"/>
    <b v="0"/>
    <s v="Approved"/>
    <s v="Solex"/>
    <s v="Standard"/>
    <s v="medium"/>
    <s v="medium"/>
    <n v="100.35"/>
    <n v="75.260000000000005"/>
    <d v="2003-09-10T00:00:00"/>
    <n v="25.089999999999989"/>
    <s v="Female"/>
    <n v="4"/>
    <d v="1983-10-29T00:00:00"/>
    <n v="38.927978548008632"/>
    <n v="0"/>
    <s v="Manufacturing"/>
    <s v="High Net Worth"/>
    <s v="N"/>
    <s v="Yes"/>
    <n v="7"/>
    <m/>
  </r>
  <r>
    <n v="587"/>
    <n v="82"/>
    <x v="1433"/>
    <n v="138"/>
    <d v="2017-08-14T00:00:00"/>
    <b v="0"/>
    <s v="Approved"/>
    <s v="Giant Bicycles"/>
    <s v="Road"/>
    <s v="medium"/>
    <s v="medium"/>
    <n v="1538.99"/>
    <n v="829.65"/>
    <d v="2002-03-22T00:00:00"/>
    <n v="709.34"/>
    <s v="Female"/>
    <n v="4"/>
    <d v="1983-10-29T00:00:00"/>
    <n v="38.927978548008632"/>
    <n v="0"/>
    <s v="Manufacturing"/>
    <s v="High Net Worth"/>
    <s v="N"/>
    <s v="Yes"/>
    <n v="7"/>
    <m/>
  </r>
  <r>
    <n v="13457"/>
    <n v="7"/>
    <x v="1433"/>
    <n v="281"/>
    <d v="2017-03-24T00:00:00"/>
    <b v="1"/>
    <s v="Approved"/>
    <s v="Giant Bicycles"/>
    <s v="Standard"/>
    <s v="medium"/>
    <s v="small"/>
    <n v="1311.44"/>
    <n v="1167.18"/>
    <d v="1999-07-20T00:00:00"/>
    <n v="144.26"/>
    <s v="Female"/>
    <n v="4"/>
    <d v="1983-10-29T00:00:00"/>
    <n v="38.927978548008632"/>
    <n v="0"/>
    <s v="Manufacturing"/>
    <s v="High Net Worth"/>
    <s v="N"/>
    <s v="Yes"/>
    <n v="7"/>
    <m/>
  </r>
  <r>
    <n v="19739"/>
    <n v="85"/>
    <x v="1433"/>
    <n v="299"/>
    <d v="2017-03-06T00:00:00"/>
    <b v="0"/>
    <s v="Approved"/>
    <s v="WeareA2B"/>
    <s v="Standard"/>
    <s v="medium"/>
    <s v="medium"/>
    <n v="1228.07"/>
    <n v="400.91"/>
    <d v="2003-09-09T00:00:00"/>
    <n v="827.15999999999985"/>
    <s v="Female"/>
    <n v="4"/>
    <d v="1983-10-29T00:00:00"/>
    <n v="38.927978548008632"/>
    <n v="0"/>
    <s v="Manufacturing"/>
    <s v="High Net Worth"/>
    <s v="N"/>
    <s v="Yes"/>
    <n v="7"/>
    <m/>
  </r>
  <r>
    <n v="10847"/>
    <n v="0"/>
    <x v="1433"/>
    <n v="320"/>
    <d v="2017-02-13T00:00:00"/>
    <b v="1"/>
    <s v="Approved"/>
    <s v="Solex"/>
    <s v="Standard"/>
    <s v="medium"/>
    <s v="medium"/>
    <n v="100.35"/>
    <n v="75.260000000000005"/>
    <d v="1994-08-10T00:00:00"/>
    <n v="25.089999999999989"/>
    <s v="Female"/>
    <n v="4"/>
    <d v="1983-10-29T00:00:00"/>
    <n v="38.927978548008632"/>
    <n v="0"/>
    <s v="Manufacturing"/>
    <s v="High Net Worth"/>
    <s v="N"/>
    <s v="Yes"/>
    <n v="7"/>
    <m/>
  </r>
  <r>
    <n v="16899"/>
    <n v="97"/>
    <x v="1434"/>
    <n v="103"/>
    <d v="2017-09-18T00:00:00"/>
    <b v="0"/>
    <s v="Approved"/>
    <s v="Solex"/>
    <s v="Standard"/>
    <s v="medium"/>
    <s v="large"/>
    <n v="202.62"/>
    <n v="151.96"/>
    <d v="2016-03-29T00:00:00"/>
    <n v="50.66"/>
    <s v="Female"/>
    <n v="29"/>
    <d v="1994-07-05T00:00:00"/>
    <n v="28.23756758878741"/>
    <s v="Editor"/>
    <s v="Argiculture"/>
    <s v="Affluent Customer"/>
    <s v="N"/>
    <s v="No"/>
    <n v="8"/>
    <m/>
  </r>
  <r>
    <n v="207"/>
    <n v="94"/>
    <x v="1434"/>
    <n v="112"/>
    <d v="2017-09-09T00:00:00"/>
    <b v="0"/>
    <s v="Approved"/>
    <s v="Giant Bicycles"/>
    <s v="Standard"/>
    <s v="medium"/>
    <s v="large"/>
    <n v="1635.3"/>
    <n v="993.66"/>
    <d v="2013-06-09T00:00:00"/>
    <n v="641.64"/>
    <s v="Female"/>
    <n v="29"/>
    <d v="1994-07-05T00:00:00"/>
    <n v="28.23756758878741"/>
    <s v="Editor"/>
    <s v="Argiculture"/>
    <s v="Affluent Customer"/>
    <s v="N"/>
    <s v="No"/>
    <n v="8"/>
    <m/>
  </r>
  <r>
    <n v="2474"/>
    <n v="49"/>
    <x v="1434"/>
    <n v="187"/>
    <d v="2017-06-26T00:00:00"/>
    <b v="0"/>
    <s v="Approved"/>
    <s v="Trek Bicycles"/>
    <s v="Road"/>
    <s v="medium"/>
    <s v="medium"/>
    <n v="533.51"/>
    <n v="400.13"/>
    <d v="2012-06-04T00:00:00"/>
    <n v="133.38"/>
    <s v="Female"/>
    <n v="29"/>
    <d v="1994-07-05T00:00:00"/>
    <n v="28.23756758878741"/>
    <s v="Editor"/>
    <s v="Argiculture"/>
    <s v="Affluent Customer"/>
    <s v="N"/>
    <s v="No"/>
    <n v="8"/>
    <m/>
  </r>
  <r>
    <n v="8390"/>
    <n v="94"/>
    <x v="1434"/>
    <n v="213"/>
    <d v="2017-05-31T00:00:00"/>
    <b v="0"/>
    <s v="Approved"/>
    <s v="Giant Bicycles"/>
    <s v="Standard"/>
    <s v="medium"/>
    <s v="large"/>
    <n v="1635.3"/>
    <n v="993.66"/>
    <d v="2013-06-09T00:00:00"/>
    <n v="641.64"/>
    <s v="Female"/>
    <n v="29"/>
    <d v="1994-07-05T00:00:00"/>
    <n v="28.23756758878741"/>
    <s v="Editor"/>
    <s v="Argiculture"/>
    <s v="Affluent Customer"/>
    <s v="N"/>
    <s v="No"/>
    <n v="8"/>
    <m/>
  </r>
  <r>
    <n v="2145"/>
    <n v="62"/>
    <x v="1434"/>
    <n v="215"/>
    <d v="2017-05-29T00:00:00"/>
    <b v="1"/>
    <s v="Approved"/>
    <s v="Solex"/>
    <s v="Standard"/>
    <s v="medium"/>
    <s v="medium"/>
    <n v="478.16"/>
    <n v="298.72000000000003"/>
    <d v="1993-06-23T00:00:00"/>
    <n v="179.44"/>
    <s v="Female"/>
    <n v="29"/>
    <d v="1994-07-05T00:00:00"/>
    <n v="28.23756758878741"/>
    <s v="Editor"/>
    <s v="Argiculture"/>
    <s v="Affluent Customer"/>
    <s v="N"/>
    <s v="No"/>
    <n v="8"/>
    <m/>
  </r>
  <r>
    <n v="1736"/>
    <n v="53"/>
    <x v="1434"/>
    <n v="299"/>
    <d v="2017-03-06T00:00:00"/>
    <b v="0"/>
    <s v="Approved"/>
    <s v="OHM Cycles"/>
    <s v="Standard"/>
    <s v="medium"/>
    <s v="medium"/>
    <n v="795.34"/>
    <n v="101.58"/>
    <d v="1997-02-09T00:00:00"/>
    <n v="693.76"/>
    <s v="Female"/>
    <n v="29"/>
    <d v="1994-07-05T00:00:00"/>
    <n v="28.23756758878741"/>
    <s v="Editor"/>
    <s v="Argiculture"/>
    <s v="Affluent Customer"/>
    <s v="N"/>
    <s v="No"/>
    <n v="8"/>
    <m/>
  </r>
  <r>
    <n v="4573"/>
    <n v="31"/>
    <x v="1434"/>
    <n v="326"/>
    <d v="2017-02-07T00:00:00"/>
    <b v="1"/>
    <s v="Approved"/>
    <s v="Giant Bicycles"/>
    <s v="Standard"/>
    <s v="medium"/>
    <s v="medium"/>
    <n v="230.91"/>
    <n v="173.18"/>
    <d v="2006-11-10T00:00:00"/>
    <n v="57.72999999999999"/>
    <s v="Female"/>
    <n v="29"/>
    <d v="1994-07-05T00:00:00"/>
    <n v="28.23756758878741"/>
    <s v="Editor"/>
    <s v="Argiculture"/>
    <s v="Affluent Customer"/>
    <s v="N"/>
    <s v="No"/>
    <n v="8"/>
    <m/>
  </r>
  <r>
    <n v="4110"/>
    <n v="54"/>
    <x v="1435"/>
    <n v="63"/>
    <d v="2017-10-28T00:00:00"/>
    <b v="1"/>
    <s v="Approved"/>
    <s v="WeareA2B"/>
    <s v="Standard"/>
    <s v="medium"/>
    <s v="medium"/>
    <n v="1292.8399999999999"/>
    <n v="13.44"/>
    <d v="1993-06-23T00:00:00"/>
    <n v="1279.3999999999999"/>
    <s v="Female"/>
    <n v="37"/>
    <d v="2001-10-16T00:00:00"/>
    <n v="20.949896356227811"/>
    <s v="Data Coordiator"/>
    <s v="Financial Services"/>
    <s v="Mass Customer"/>
    <s v="N"/>
    <s v="Yes"/>
    <n v="1"/>
    <m/>
  </r>
  <r>
    <n v="5580"/>
    <n v="78"/>
    <x v="1435"/>
    <n v="89"/>
    <d v="2017-10-02T00:00:00"/>
    <b v="1"/>
    <s v="Approved"/>
    <s v="Giant Bicycles"/>
    <s v="Standard"/>
    <s v="medium"/>
    <s v="large"/>
    <n v="1765.3"/>
    <n v="709.48"/>
    <d v="2004-08-07T00:00:00"/>
    <n v="1055.82"/>
    <s v="Female"/>
    <n v="37"/>
    <d v="2001-10-16T00:00:00"/>
    <n v="20.949896356227811"/>
    <s v="Data Coordiator"/>
    <s v="Financial Services"/>
    <s v="Mass Customer"/>
    <s v="N"/>
    <s v="Yes"/>
    <n v="1"/>
    <m/>
  </r>
  <r>
    <n v="9948"/>
    <n v="37"/>
    <x v="1435"/>
    <n v="154"/>
    <d v="2017-07-29T00:00:00"/>
    <b v="0"/>
    <s v="Approved"/>
    <s v="OHM Cycles"/>
    <s v="Standard"/>
    <s v="low"/>
    <s v="medium"/>
    <n v="1793.43"/>
    <n v="248.82"/>
    <d v="1993-04-12T00:00:00"/>
    <n v="1544.6100000000001"/>
    <s v="Female"/>
    <n v="37"/>
    <d v="2001-10-16T00:00:00"/>
    <n v="20.949896356227811"/>
    <s v="Data Coordiator"/>
    <s v="Financial Services"/>
    <s v="Mass Customer"/>
    <s v="N"/>
    <s v="Yes"/>
    <n v="1"/>
    <m/>
  </r>
  <r>
    <n v="15144"/>
    <n v="96"/>
    <x v="1435"/>
    <n v="318"/>
    <d v="2017-02-15T00:00:00"/>
    <b v="0"/>
    <s v="Approved"/>
    <s v="WeareA2B"/>
    <s v="Road"/>
    <s v="low"/>
    <s v="small"/>
    <n v="1172.78"/>
    <n v="1043.77"/>
    <d v="2002-10-10T00:00:00"/>
    <n v="129.01"/>
    <s v="Female"/>
    <n v="37"/>
    <d v="2001-10-16T00:00:00"/>
    <n v="20.949896356227811"/>
    <s v="Data Coordiator"/>
    <s v="Financial Services"/>
    <s v="Mass Customer"/>
    <s v="N"/>
    <s v="Yes"/>
    <n v="1"/>
    <m/>
  </r>
  <r>
    <n v="7610"/>
    <n v="0"/>
    <x v="24"/>
    <m/>
    <d v="2017-05-11T00:00:00"/>
    <b v="0"/>
    <s v="Approved"/>
    <m/>
    <m/>
    <m/>
    <m/>
    <n v="1193.44"/>
    <m/>
    <m/>
    <m/>
    <m/>
    <m/>
    <m/>
    <m/>
    <m/>
    <m/>
    <m/>
    <m/>
    <m/>
    <m/>
    <m/>
  </r>
  <r>
    <n v="19509"/>
    <n v="0"/>
    <x v="1436"/>
    <n v="53"/>
    <d v="2017-11-07T00:00:00"/>
    <b v="1"/>
    <s v="Approved"/>
    <s v="Solex"/>
    <s v="Standard"/>
    <s v="medium"/>
    <s v="medium"/>
    <n v="71.489999999999995"/>
    <n v="53.62"/>
    <d v="2005-08-09T00:00:00"/>
    <n v="17.869999999999997"/>
    <s v="Male"/>
    <n v="27"/>
    <d v="1988-04-04T00:00:00"/>
    <n v="34.492362109335353"/>
    <s v="Account Executive"/>
    <s v="n/a"/>
    <s v="High Net Worth"/>
    <s v="N"/>
    <s v="Yes"/>
    <n v="9"/>
    <m/>
  </r>
  <r>
    <n v="3863"/>
    <n v="49"/>
    <x v="1436"/>
    <n v="76"/>
    <d v="2017-10-15T00:00:00"/>
    <b v="0"/>
    <s v="Approved"/>
    <s v="Solex"/>
    <s v="Standard"/>
    <s v="medium"/>
    <s v="large"/>
    <n v="1061.56"/>
    <n v="733.58"/>
    <d v="1993-06-23T00:00:00"/>
    <n v="327.9799999999999"/>
    <s v="Male"/>
    <n v="27"/>
    <d v="1988-04-04T00:00:00"/>
    <n v="34.492362109335353"/>
    <s v="Account Executive"/>
    <s v="n/a"/>
    <s v="High Net Worth"/>
    <s v="N"/>
    <s v="Yes"/>
    <n v="9"/>
    <m/>
  </r>
  <r>
    <n v="8094"/>
    <n v="0"/>
    <x v="1436"/>
    <n v="79"/>
    <d v="2017-10-12T00:00:00"/>
    <b v="1"/>
    <s v="Approved"/>
    <s v="Norco Bicycles"/>
    <s v="Road"/>
    <s v="medium"/>
    <s v="medium"/>
    <n v="544.04999999999995"/>
    <n v="376.84"/>
    <d v="2006-05-22T00:00:00"/>
    <n v="167.20999999999998"/>
    <s v="Male"/>
    <n v="27"/>
    <d v="1988-04-04T00:00:00"/>
    <n v="34.492362109335353"/>
    <s v="Account Executive"/>
    <s v="n/a"/>
    <s v="High Net Worth"/>
    <s v="N"/>
    <s v="Yes"/>
    <n v="9"/>
    <m/>
  </r>
  <r>
    <n v="17678"/>
    <n v="0"/>
    <x v="1436"/>
    <n v="99"/>
    <d v="2017-09-22T00:00:00"/>
    <b v="0"/>
    <s v="Approved"/>
    <s v="Solex"/>
    <s v="Standard"/>
    <s v="medium"/>
    <s v="medium"/>
    <n v="71.489999999999995"/>
    <n v="53.62"/>
    <d v="2012-12-02T00:00:00"/>
    <n v="17.869999999999997"/>
    <s v="Male"/>
    <n v="27"/>
    <d v="1988-04-04T00:00:00"/>
    <n v="34.492362109335353"/>
    <s v="Account Executive"/>
    <s v="n/a"/>
    <s v="High Net Worth"/>
    <s v="N"/>
    <s v="Yes"/>
    <n v="9"/>
    <m/>
  </r>
  <r>
    <n v="7029"/>
    <n v="34"/>
    <x v="1436"/>
    <n v="147"/>
    <d v="2017-08-05T00:00:00"/>
    <b v="1"/>
    <s v="Approved"/>
    <s v="WeareA2B"/>
    <s v="Standard"/>
    <s v="medium"/>
    <s v="medium"/>
    <n v="1231.1500000000001"/>
    <n v="161.6"/>
    <d v="2005-12-07T00:00:00"/>
    <n v="1069.5500000000002"/>
    <s v="Male"/>
    <n v="27"/>
    <d v="1988-04-04T00:00:00"/>
    <n v="34.492362109335353"/>
    <s v="Account Executive"/>
    <s v="n/a"/>
    <s v="High Net Worth"/>
    <s v="N"/>
    <s v="Yes"/>
    <n v="9"/>
    <m/>
  </r>
  <r>
    <n v="5556"/>
    <n v="0"/>
    <x v="1436"/>
    <n v="207"/>
    <d v="2017-06-06T00:00:00"/>
    <b v="0"/>
    <s v="Approved"/>
    <s v="OHM Cycles"/>
    <s v="Road"/>
    <s v="high"/>
    <s v="large"/>
    <n v="12.01"/>
    <n v="7.21"/>
    <d v="1996-04-05T00:00:00"/>
    <n v="4.8"/>
    <s v="Male"/>
    <n v="27"/>
    <d v="1988-04-04T00:00:00"/>
    <n v="34.492362109335353"/>
    <s v="Account Executive"/>
    <s v="n/a"/>
    <s v="High Net Worth"/>
    <s v="N"/>
    <s v="Yes"/>
    <n v="9"/>
    <m/>
  </r>
  <r>
    <n v="2606"/>
    <n v="0"/>
    <x v="1436"/>
    <n v="256"/>
    <d v="2017-04-18T00:00:00"/>
    <b v="0"/>
    <s v="Approved"/>
    <s v="Norco Bicycles"/>
    <s v="Standard"/>
    <s v="medium"/>
    <s v="medium"/>
    <n v="360.4"/>
    <n v="270.3"/>
    <d v="2006-05-22T00:00:00"/>
    <n v="90.099999999999966"/>
    <s v="Male"/>
    <n v="27"/>
    <d v="1988-04-04T00:00:00"/>
    <n v="34.492362109335353"/>
    <s v="Account Executive"/>
    <s v="n/a"/>
    <s v="High Net Worth"/>
    <s v="N"/>
    <s v="Yes"/>
    <n v="9"/>
    <m/>
  </r>
  <r>
    <n v="10952"/>
    <n v="86"/>
    <x v="1437"/>
    <n v="74"/>
    <d v="2017-10-17T00:00:00"/>
    <b v="1"/>
    <s v="Approved"/>
    <s v="OHM Cycles"/>
    <s v="Standard"/>
    <s v="medium"/>
    <s v="medium"/>
    <n v="235.63"/>
    <n v="125.07"/>
    <d v="2004-08-07T00:00:00"/>
    <n v="110.56"/>
    <s v="Female"/>
    <n v="88"/>
    <d v="1978-02-22T00:00:00"/>
    <n v="44.612910054857949"/>
    <s v="Web Designer III"/>
    <s v="Manufacturing"/>
    <s v="Mass Customer"/>
    <s v="N"/>
    <s v="No"/>
    <n v="11"/>
    <m/>
  </r>
  <r>
    <n v="3669"/>
    <n v="67"/>
    <x v="1437"/>
    <n v="174"/>
    <d v="2017-07-09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88"/>
    <d v="1978-02-22T00:00:00"/>
    <n v="44.612910054857949"/>
    <s v="Web Designer III"/>
    <s v="Manufacturing"/>
    <s v="Mass Customer"/>
    <s v="N"/>
    <s v="No"/>
    <n v="11"/>
    <m/>
  </r>
  <r>
    <n v="4269"/>
    <n v="9"/>
    <x v="1437"/>
    <n v="230"/>
    <d v="2017-05-14T00:00:00"/>
    <b v="1"/>
    <s v="Approved"/>
    <s v="OHM Cycles"/>
    <s v="Road"/>
    <s v="medium"/>
    <s v="medium"/>
    <n v="742.54"/>
    <n v="667.4"/>
    <d v="1991-11-07T00:00:00"/>
    <n v="75.139999999999986"/>
    <s v="Female"/>
    <n v="88"/>
    <d v="1978-02-22T00:00:00"/>
    <n v="44.612910054857949"/>
    <s v="Web Designer III"/>
    <s v="Manufacturing"/>
    <s v="Mass Customer"/>
    <s v="N"/>
    <s v="No"/>
    <n v="11"/>
    <m/>
  </r>
  <r>
    <n v="7243"/>
    <n v="60"/>
    <x v="1437"/>
    <n v="244"/>
    <d v="2017-04-30T00:00:00"/>
    <b v="0"/>
    <s v="Approved"/>
    <s v="Giant Bicycles"/>
    <s v="Standard"/>
    <s v="high"/>
    <s v="small"/>
    <n v="1977.36"/>
    <n v="1759.85"/>
    <d v="2011-08-24T00:00:00"/>
    <n v="217.51"/>
    <s v="Female"/>
    <n v="88"/>
    <d v="1978-02-22T00:00:00"/>
    <n v="44.612910054857949"/>
    <s v="Web Designer III"/>
    <s v="Manufacturing"/>
    <s v="Mass Customer"/>
    <s v="N"/>
    <s v="No"/>
    <n v="11"/>
    <m/>
  </r>
  <r>
    <n v="12487"/>
    <n v="32"/>
    <x v="1437"/>
    <n v="267"/>
    <d v="2017-04-07T00:00:00"/>
    <b v="0"/>
    <s v="Cancelled"/>
    <s v="Giant Bicycles"/>
    <s v="Standard"/>
    <s v="medium"/>
    <s v="medium"/>
    <n v="642.70000000000005"/>
    <n v="211.37"/>
    <d v="2002-03-22T00:00:00"/>
    <n v="431.33000000000004"/>
    <s v="Female"/>
    <n v="88"/>
    <d v="1978-02-22T00:00:00"/>
    <n v="44.612910054857949"/>
    <s v="Web Designer III"/>
    <s v="Manufacturing"/>
    <s v="Mass Customer"/>
    <s v="N"/>
    <s v="No"/>
    <n v="11"/>
    <m/>
  </r>
  <r>
    <n v="9703"/>
    <n v="38"/>
    <x v="1437"/>
    <n v="273"/>
    <d v="2017-04-01T00:00:00"/>
    <b v="1"/>
    <s v="Approved"/>
    <s v="Solex"/>
    <s v="Standard"/>
    <s v="medium"/>
    <s v="medium"/>
    <n v="1577.53"/>
    <n v="826.51"/>
    <d v="2011-03-16T00:00:00"/>
    <n v="751.02"/>
    <s v="Female"/>
    <n v="88"/>
    <d v="1978-02-22T00:00:00"/>
    <n v="44.612910054857949"/>
    <s v="Web Designer III"/>
    <s v="Manufacturing"/>
    <s v="Mass Customer"/>
    <s v="N"/>
    <s v="No"/>
    <n v="11"/>
    <m/>
  </r>
  <r>
    <n v="16231"/>
    <n v="21"/>
    <x v="1437"/>
    <n v="309"/>
    <d v="2017-02-24T00:00:00"/>
    <b v="1"/>
    <s v="Approved"/>
    <s v="Solex"/>
    <s v="Standard"/>
    <s v="medium"/>
    <s v="large"/>
    <n v="1071.23"/>
    <n v="380.74"/>
    <d v="1996-04-05T00:00:00"/>
    <n v="690.49"/>
    <s v="Female"/>
    <n v="88"/>
    <d v="1978-02-22T00:00:00"/>
    <n v="44.612910054857949"/>
    <s v="Web Designer III"/>
    <s v="Manufacturing"/>
    <s v="Mass Customer"/>
    <s v="N"/>
    <s v="No"/>
    <n v="11"/>
    <m/>
  </r>
  <r>
    <n v="7205"/>
    <n v="0"/>
    <x v="1438"/>
    <n v="82"/>
    <d v="2017-10-09T00:00:00"/>
    <b v="1"/>
    <s v="Approved"/>
    <s v="Solex"/>
    <s v="Road"/>
    <s v="medium"/>
    <s v="medium"/>
    <n v="416.98"/>
    <n v="312.74"/>
    <d v="2011-05-09T00:00:00"/>
    <n v="104.24000000000001"/>
    <s v="Male"/>
    <n v="67"/>
    <d v="1968-08-25T00:00:00"/>
    <n v="54.114279917554533"/>
    <s v="Account Executive"/>
    <s v="Argiculture"/>
    <s v="High Net Worth"/>
    <s v="N"/>
    <s v="Yes"/>
    <n v="14"/>
    <m/>
  </r>
  <r>
    <n v="18788"/>
    <n v="73"/>
    <x v="1439"/>
    <n v="10"/>
    <d v="2017-12-20T00:00:00"/>
    <b v="1"/>
    <s v="Approved"/>
    <s v="Solex"/>
    <s v="Standard"/>
    <s v="medium"/>
    <s v="medium"/>
    <n v="1945.43"/>
    <n v="333.18"/>
    <d v="1997-01-25T00:00:00"/>
    <n v="1612.25"/>
    <s v="Male"/>
    <n v="15"/>
    <d v="1966-02-23T00:00:00"/>
    <n v="56.618389506912742"/>
    <s v="Biostatistician III"/>
    <s v="Health"/>
    <s v="Affluent Customer"/>
    <s v="N"/>
    <s v="Yes"/>
    <n v="5"/>
    <m/>
  </r>
  <r>
    <n v="4602"/>
    <n v="72"/>
    <x v="1439"/>
    <n v="87"/>
    <d v="2017-10-04T00:00:00"/>
    <b v="1"/>
    <s v="Approved"/>
    <s v="Norco Bicycles"/>
    <s v="Standard"/>
    <s v="medium"/>
    <s v="medium"/>
    <n v="360.4"/>
    <n v="270.3"/>
    <d v="2000-05-22T00:00:00"/>
    <n v="90.099999999999966"/>
    <s v="Male"/>
    <n v="15"/>
    <d v="1966-02-23T00:00:00"/>
    <n v="56.618389506912742"/>
    <s v="Biostatistician III"/>
    <s v="Health"/>
    <s v="Affluent Customer"/>
    <s v="N"/>
    <s v="Yes"/>
    <n v="5"/>
    <m/>
  </r>
  <r>
    <n v="15530"/>
    <n v="28"/>
    <x v="1439"/>
    <n v="114"/>
    <d v="2017-09-07T00:00:00"/>
    <b v="1"/>
    <s v="Approved"/>
    <s v="Norco Bicycles"/>
    <s v="Standard"/>
    <s v="medium"/>
    <s v="small"/>
    <n v="1216.1400000000001"/>
    <n v="1082.3599999999999"/>
    <d v="1991-11-10T00:00:00"/>
    <n v="133.7800000000002"/>
    <s v="Male"/>
    <n v="15"/>
    <d v="1966-02-23T00:00:00"/>
    <n v="56.618389506912742"/>
    <s v="Biostatistician III"/>
    <s v="Health"/>
    <s v="Affluent Customer"/>
    <s v="N"/>
    <s v="Yes"/>
    <n v="5"/>
    <m/>
  </r>
  <r>
    <n v="17837"/>
    <n v="85"/>
    <x v="1439"/>
    <n v="187"/>
    <d v="2017-06-26T00:00:00"/>
    <b v="1"/>
    <s v="Approved"/>
    <s v="WeareA2B"/>
    <s v="Standard"/>
    <s v="medium"/>
    <s v="medium"/>
    <n v="752.64"/>
    <n v="205.36"/>
    <d v="2003-01-05T00:00:00"/>
    <n v="547.28"/>
    <s v="Male"/>
    <n v="15"/>
    <d v="1966-02-23T00:00:00"/>
    <n v="56.618389506912742"/>
    <s v="Biostatistician III"/>
    <s v="Health"/>
    <s v="Affluent Customer"/>
    <s v="N"/>
    <s v="Yes"/>
    <n v="5"/>
    <m/>
  </r>
  <r>
    <n v="19366"/>
    <n v="4"/>
    <x v="1439"/>
    <n v="295"/>
    <d v="2017-03-10T00:00:00"/>
    <b v="1"/>
    <s v="Approved"/>
    <s v="Giant Bicycles"/>
    <s v="Standard"/>
    <s v="high"/>
    <s v="medium"/>
    <n v="1129.1300000000001"/>
    <n v="677.48"/>
    <d v="2003-02-07T00:00:00"/>
    <n v="451.65000000000009"/>
    <s v="Male"/>
    <n v="15"/>
    <d v="1966-02-23T00:00:00"/>
    <n v="56.618389506912742"/>
    <s v="Biostatistician III"/>
    <s v="Health"/>
    <s v="Affluent Customer"/>
    <s v="N"/>
    <s v="Yes"/>
    <n v="5"/>
    <m/>
  </r>
  <r>
    <n v="1513"/>
    <n v="7"/>
    <x v="1439"/>
    <n v="340"/>
    <d v="2017-01-24T00:00:00"/>
    <b v="1"/>
    <s v="Approved"/>
    <s v="Trek Bicycles"/>
    <s v="Road"/>
    <s v="low"/>
    <s v="medium"/>
    <n v="980.37"/>
    <n v="234.43"/>
    <d v="2011-04-16T00:00:00"/>
    <n v="745.94"/>
    <s v="Male"/>
    <n v="15"/>
    <d v="1966-02-23T00:00:00"/>
    <n v="56.618389506912742"/>
    <s v="Biostatistician III"/>
    <s v="Health"/>
    <s v="Affluent Customer"/>
    <s v="N"/>
    <s v="Yes"/>
    <n v="5"/>
    <m/>
  </r>
  <r>
    <n v="2036"/>
    <n v="68"/>
    <x v="1440"/>
    <n v="6"/>
    <d v="2017-12-24T00:00:00"/>
    <b v="0"/>
    <s v="Approved"/>
    <s v="OHM Cycles"/>
    <s v="Standard"/>
    <s v="medium"/>
    <s v="medium"/>
    <n v="1636.9"/>
    <n v="44.71"/>
    <d v="2010-08-20T00:00:00"/>
    <n v="1592.19"/>
    <s v="Female"/>
    <n v="57"/>
    <d v="1995-11-25T00:00:00"/>
    <n v="26.845786766869601"/>
    <s v="Director of Sales"/>
    <s v="Property"/>
    <s v="Affluent Customer"/>
    <s v="N"/>
    <s v="No"/>
    <n v="6"/>
    <m/>
  </r>
  <r>
    <n v="15750"/>
    <n v="52"/>
    <x v="1440"/>
    <n v="135"/>
    <d v="2017-08-17T00:00:00"/>
    <b v="0"/>
    <s v="Approved"/>
    <s v="OHM Cycles"/>
    <s v="Road"/>
    <s v="medium"/>
    <s v="medium"/>
    <n v="1280.28"/>
    <n v="829.51"/>
    <d v="2001-11-25T00:00:00"/>
    <n v="450.77"/>
    <s v="Female"/>
    <n v="57"/>
    <d v="1995-11-25T00:00:00"/>
    <n v="26.845786766869601"/>
    <s v="Director of Sales"/>
    <s v="Property"/>
    <s v="Affluent Customer"/>
    <s v="N"/>
    <s v="No"/>
    <n v="6"/>
    <m/>
  </r>
  <r>
    <n v="10220"/>
    <n v="45"/>
    <x v="1440"/>
    <n v="162"/>
    <d v="2017-07-21T00:00:00"/>
    <b v="0"/>
    <s v="Approved"/>
    <s v="Solex"/>
    <s v="Standard"/>
    <s v="medium"/>
    <s v="medium"/>
    <n v="441.49"/>
    <n v="84.99"/>
    <d v="1993-04-12T00:00:00"/>
    <n v="356.5"/>
    <s v="Female"/>
    <n v="57"/>
    <d v="1995-11-25T00:00:00"/>
    <n v="26.845786766869601"/>
    <s v="Director of Sales"/>
    <s v="Property"/>
    <s v="Affluent Customer"/>
    <s v="N"/>
    <s v="No"/>
    <n v="6"/>
    <m/>
  </r>
  <r>
    <n v="11216"/>
    <n v="80"/>
    <x v="1440"/>
    <n v="215"/>
    <d v="2017-05-29T00:00:00"/>
    <b v="1"/>
    <s v="Approved"/>
    <s v="OHM Cycles"/>
    <s v="Touring"/>
    <s v="low"/>
    <s v="medium"/>
    <n v="1073.07"/>
    <n v="933.84"/>
    <d v="1997-01-25T00:00:00"/>
    <n v="139.2299999999999"/>
    <s v="Female"/>
    <n v="57"/>
    <d v="1995-11-25T00:00:00"/>
    <n v="26.845786766869601"/>
    <s v="Director of Sales"/>
    <s v="Property"/>
    <s v="Affluent Customer"/>
    <s v="N"/>
    <s v="No"/>
    <n v="6"/>
    <m/>
  </r>
  <r>
    <n v="15036"/>
    <n v="34"/>
    <x v="1440"/>
    <n v="330"/>
    <d v="2017-02-03T00:00:00"/>
    <b v="1"/>
    <s v="Approved"/>
    <s v="Norco Bicycles"/>
    <s v="Road"/>
    <s v="high"/>
    <s v="large"/>
    <n v="774.53"/>
    <n v="464.72"/>
    <d v="2003-03-18T00:00:00"/>
    <n v="309.80999999999995"/>
    <s v="Female"/>
    <n v="57"/>
    <d v="1995-11-25T00:00:00"/>
    <n v="26.845786766869601"/>
    <s v="Director of Sales"/>
    <s v="Property"/>
    <s v="Affluent Customer"/>
    <s v="N"/>
    <s v="No"/>
    <n v="6"/>
    <m/>
  </r>
  <r>
    <n v="7311"/>
    <n v="1"/>
    <x v="1441"/>
    <n v="0"/>
    <d v="2017-12-30T00:00:00"/>
    <b v="0"/>
    <s v="Approved"/>
    <s v="Giant Bicycles"/>
    <s v="Standard"/>
    <s v="medium"/>
    <s v="medium"/>
    <n v="1403.5"/>
    <n v="954.82"/>
    <d v="2012-09-15T00:00:00"/>
    <n v="448.67999999999995"/>
    <s v="Male"/>
    <n v="19"/>
    <d v="1981-09-02T00:00:00"/>
    <n v="41.084142931570277"/>
    <s v="Budget/Accounting Analyst IV"/>
    <s v="IT"/>
    <s v="Mass Customer"/>
    <s v="N"/>
    <s v="Yes"/>
    <n v="6"/>
    <m/>
  </r>
  <r>
    <n v="16959"/>
    <n v="57"/>
    <x v="1441"/>
    <n v="9"/>
    <d v="2017-12-21T00:00:00"/>
    <b v="0"/>
    <s v="Approved"/>
    <s v="WeareA2B"/>
    <s v="Touring"/>
    <s v="medium"/>
    <s v="large"/>
    <n v="1890.39"/>
    <n v="260.14"/>
    <d v="2015-06-17T00:00:00"/>
    <n v="1630.25"/>
    <s v="Male"/>
    <n v="19"/>
    <d v="1981-09-02T00:00:00"/>
    <n v="41.084142931570277"/>
    <s v="Budget/Accounting Analyst IV"/>
    <s v="IT"/>
    <s v="Mass Customer"/>
    <s v="N"/>
    <s v="Yes"/>
    <n v="6"/>
    <m/>
  </r>
  <r>
    <n v="1552"/>
    <n v="30"/>
    <x v="1441"/>
    <n v="16"/>
    <d v="2017-12-14T00:00:00"/>
    <b v="1"/>
    <s v="Approved"/>
    <s v="Solex"/>
    <s v="Standard"/>
    <s v="high"/>
    <s v="medium"/>
    <n v="748.17"/>
    <n v="448.9"/>
    <d v="2011-03-16T00:00:00"/>
    <n v="299.27"/>
    <s v="Male"/>
    <n v="19"/>
    <d v="1981-09-02T00:00:00"/>
    <n v="41.084142931570277"/>
    <s v="Budget/Accounting Analyst IV"/>
    <s v="IT"/>
    <s v="Mass Customer"/>
    <s v="N"/>
    <s v="Yes"/>
    <n v="6"/>
    <m/>
  </r>
  <r>
    <n v="2440"/>
    <n v="40"/>
    <x v="1441"/>
    <n v="57"/>
    <d v="2017-11-03T00:00:00"/>
    <b v="0"/>
    <s v="Approved"/>
    <s v="OHM Cycles"/>
    <s v="Standard"/>
    <s v="high"/>
    <s v="medium"/>
    <n v="1458.17"/>
    <n v="874.9"/>
    <d v="2006-02-02T00:00:00"/>
    <n v="583.2700000000001"/>
    <s v="Male"/>
    <n v="19"/>
    <d v="1981-09-02T00:00:00"/>
    <n v="41.084142931570277"/>
    <s v="Budget/Accounting Analyst IV"/>
    <s v="IT"/>
    <s v="Mass Customer"/>
    <s v="N"/>
    <s v="Yes"/>
    <n v="6"/>
    <m/>
  </r>
  <r>
    <n v="16936"/>
    <n v="78"/>
    <x v="1441"/>
    <n v="167"/>
    <d v="2017-07-16T00:00:00"/>
    <b v="1"/>
    <s v="Approved"/>
    <s v="Giant Bicycles"/>
    <s v="Standard"/>
    <s v="medium"/>
    <s v="large"/>
    <n v="1765.3"/>
    <n v="709.48"/>
    <d v="2013-09-16T00:00:00"/>
    <n v="1055.82"/>
    <s v="Male"/>
    <n v="19"/>
    <d v="1981-09-02T00:00:00"/>
    <n v="41.084142931570277"/>
    <s v="Budget/Accounting Analyst IV"/>
    <s v="IT"/>
    <s v="Mass Customer"/>
    <s v="N"/>
    <s v="Yes"/>
    <n v="6"/>
    <m/>
  </r>
  <r>
    <n v="4206"/>
    <n v="40"/>
    <x v="1441"/>
    <n v="186"/>
    <d v="2017-06-27T00:00:00"/>
    <b v="1"/>
    <s v="Approved"/>
    <s v="OHM Cycles"/>
    <s v="Standard"/>
    <s v="high"/>
    <s v="medium"/>
    <n v="1458.17"/>
    <n v="874.9"/>
    <d v="2006-02-02T00:00:00"/>
    <n v="583.2700000000001"/>
    <s v="Male"/>
    <n v="19"/>
    <d v="1981-09-02T00:00:00"/>
    <n v="41.084142931570277"/>
    <s v="Budget/Accounting Analyst IV"/>
    <s v="IT"/>
    <s v="Mass Customer"/>
    <s v="N"/>
    <s v="Yes"/>
    <n v="6"/>
    <m/>
  </r>
  <r>
    <n v="3994"/>
    <n v="38"/>
    <x v="1441"/>
    <n v="233"/>
    <d v="2017-05-11T00:00:00"/>
    <b v="0"/>
    <s v="Approved"/>
    <s v="Solex"/>
    <s v="Standard"/>
    <s v="medium"/>
    <s v="medium"/>
    <n v="1577.53"/>
    <n v="826.51"/>
    <d v="2011-05-09T00:00:00"/>
    <n v="751.02"/>
    <s v="Male"/>
    <n v="19"/>
    <d v="1981-09-02T00:00:00"/>
    <n v="41.084142931570277"/>
    <s v="Budget/Accounting Analyst IV"/>
    <s v="IT"/>
    <s v="Mass Customer"/>
    <s v="N"/>
    <s v="Yes"/>
    <n v="6"/>
    <m/>
  </r>
  <r>
    <n v="15257"/>
    <n v="80"/>
    <x v="1442"/>
    <n v="4"/>
    <d v="2017-12-26T00:00:00"/>
    <b v="1"/>
    <s v="Approved"/>
    <s v="OHM Cycles"/>
    <s v="Touring"/>
    <s v="low"/>
    <s v="medium"/>
    <n v="1073.07"/>
    <n v="933.84"/>
    <d v="1997-01-25T00:00:00"/>
    <n v="139.2299999999999"/>
    <s v="Female"/>
    <n v="65"/>
    <d v="1989-07-15T00:00:00"/>
    <n v="33.212910054540835"/>
    <s v="Database Administrator IV"/>
    <s v="n/a"/>
    <s v="Mass Customer"/>
    <s v="N"/>
    <s v="No"/>
    <n v="11"/>
    <m/>
  </r>
  <r>
    <n v="1689"/>
    <n v="63"/>
    <x v="1442"/>
    <n v="11"/>
    <d v="2017-12-19T00:00:00"/>
    <b v="0"/>
    <s v="Cancelled"/>
    <s v="Solex"/>
    <s v="Standard"/>
    <s v="medium"/>
    <s v="medium"/>
    <n v="1483.2"/>
    <n v="99.59"/>
    <d v="1998-12-17T00:00:00"/>
    <n v="1383.6100000000001"/>
    <s v="Female"/>
    <n v="65"/>
    <d v="1989-07-15T00:00:00"/>
    <n v="33.212910054540835"/>
    <s v="Database Administrator IV"/>
    <s v="n/a"/>
    <s v="Mass Customer"/>
    <s v="N"/>
    <s v="No"/>
    <n v="11"/>
    <m/>
  </r>
  <r>
    <n v="11683"/>
    <n v="29"/>
    <x v="1442"/>
    <n v="32"/>
    <d v="2017-11-28T00:00:00"/>
    <b v="1"/>
    <s v="Approved"/>
    <s v="Norco Bicycles"/>
    <s v="Road"/>
    <s v="medium"/>
    <s v="medium"/>
    <n v="543.39"/>
    <n v="407.54"/>
    <d v="2016-11-22T00:00:00"/>
    <n v="135.84999999999997"/>
    <s v="Female"/>
    <n v="65"/>
    <d v="1989-07-15T00:00:00"/>
    <n v="33.212910054540835"/>
    <s v="Database Administrator IV"/>
    <s v="n/a"/>
    <s v="Mass Customer"/>
    <s v="N"/>
    <s v="No"/>
    <n v="11"/>
    <m/>
  </r>
  <r>
    <n v="19806"/>
    <n v="8"/>
    <x v="1442"/>
    <n v="62"/>
    <d v="2017-10-29T00:00:00"/>
    <b v="0"/>
    <s v="Approved"/>
    <s v="Solex"/>
    <s v="Road"/>
    <s v="medium"/>
    <s v="small"/>
    <n v="1703.52"/>
    <n v="1516.13"/>
    <d v="2011-04-16T00:00:00"/>
    <n v="187.38999999999987"/>
    <s v="Female"/>
    <n v="65"/>
    <d v="1989-07-15T00:00:00"/>
    <n v="33.212910054540835"/>
    <s v="Database Administrator IV"/>
    <s v="n/a"/>
    <s v="Mass Customer"/>
    <s v="N"/>
    <s v="No"/>
    <n v="11"/>
    <m/>
  </r>
  <r>
    <n v="5815"/>
    <n v="54"/>
    <x v="1442"/>
    <n v="121"/>
    <d v="2017-08-31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65"/>
    <d v="1989-07-15T00:00:00"/>
    <n v="33.212910054540835"/>
    <s v="Database Administrator IV"/>
    <s v="n/a"/>
    <s v="Mass Customer"/>
    <s v="N"/>
    <s v="No"/>
    <n v="11"/>
    <m/>
  </r>
  <r>
    <n v="6165"/>
    <n v="47"/>
    <x v="1442"/>
    <n v="194"/>
    <d v="2017-06-19T00:00:00"/>
    <b v="0"/>
    <s v="Approved"/>
    <s v="Trek Bicycles"/>
    <s v="Road"/>
    <s v="low"/>
    <s v="small"/>
    <n v="1720.7"/>
    <n v="1531.42"/>
    <d v="2006-10-01T00:00:00"/>
    <n v="189.27999999999997"/>
    <s v="Female"/>
    <n v="65"/>
    <d v="1989-07-15T00:00:00"/>
    <n v="33.212910054540835"/>
    <s v="Database Administrator IV"/>
    <s v="n/a"/>
    <s v="Mass Customer"/>
    <s v="N"/>
    <s v="No"/>
    <n v="11"/>
    <m/>
  </r>
  <r>
    <n v="9257"/>
    <n v="82"/>
    <x v="1442"/>
    <n v="200"/>
    <d v="2017-06-13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65"/>
    <d v="1989-07-15T00:00:00"/>
    <n v="33.212910054540835"/>
    <s v="Database Administrator IV"/>
    <s v="n/a"/>
    <s v="Mass Customer"/>
    <s v="N"/>
    <s v="No"/>
    <n v="11"/>
    <m/>
  </r>
  <r>
    <n v="16990"/>
    <n v="37"/>
    <x v="1442"/>
    <n v="206"/>
    <d v="2017-06-07T00:00:00"/>
    <b v="1"/>
    <s v="Approved"/>
    <s v="OHM Cycles"/>
    <s v="Standard"/>
    <s v="low"/>
    <s v="medium"/>
    <n v="1793.43"/>
    <n v="248.82"/>
    <d v="1999-07-20T00:00:00"/>
    <n v="1544.6100000000001"/>
    <s v="Female"/>
    <n v="65"/>
    <d v="1989-07-15T00:00:00"/>
    <n v="33.212910054540835"/>
    <s v="Database Administrator IV"/>
    <s v="n/a"/>
    <s v="Mass Customer"/>
    <s v="N"/>
    <s v="No"/>
    <n v="11"/>
    <m/>
  </r>
  <r>
    <n v="7313"/>
    <n v="89"/>
    <x v="1442"/>
    <n v="307"/>
    <d v="2017-02-26T00:00:00"/>
    <b v="1"/>
    <s v="Approved"/>
    <s v="WeareA2B"/>
    <s v="Touring"/>
    <s v="medium"/>
    <s v="large"/>
    <n v="1362.99"/>
    <n v="57.74"/>
    <d v="1993-04-20T00:00:00"/>
    <n v="1305.25"/>
    <s v="Female"/>
    <n v="65"/>
    <d v="1989-07-15T00:00:00"/>
    <n v="33.212910054540835"/>
    <s v="Database Administrator IV"/>
    <s v="n/a"/>
    <s v="Mass Customer"/>
    <s v="N"/>
    <s v="No"/>
    <n v="11"/>
    <m/>
  </r>
  <r>
    <n v="2921"/>
    <n v="1"/>
    <x v="1442"/>
    <n v="319"/>
    <d v="2017-02-14T00:00:00"/>
    <b v="0"/>
    <s v="Approved"/>
    <s v="Giant Bicycles"/>
    <s v="Standard"/>
    <s v="medium"/>
    <s v="medium"/>
    <n v="1403.5"/>
    <n v="954.82"/>
    <d v="2016-11-14T00:00:00"/>
    <n v="448.67999999999995"/>
    <s v="Female"/>
    <n v="65"/>
    <d v="1989-07-15T00:00:00"/>
    <n v="33.212910054540835"/>
    <s v="Database Administrator IV"/>
    <s v="n/a"/>
    <s v="Mass Customer"/>
    <s v="N"/>
    <s v="No"/>
    <n v="11"/>
    <m/>
  </r>
  <r>
    <n v="706"/>
    <n v="54"/>
    <x v="1442"/>
    <n v="359"/>
    <d v="2017-01-05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65"/>
    <d v="1989-07-15T00:00:00"/>
    <n v="33.212910054540835"/>
    <s v="Database Administrator IV"/>
    <s v="n/a"/>
    <s v="Mass Customer"/>
    <s v="N"/>
    <s v="No"/>
    <n v="11"/>
    <m/>
  </r>
  <r>
    <n v="3705"/>
    <n v="21"/>
    <x v="1443"/>
    <n v="75"/>
    <d v="2017-10-16T00:00:00"/>
    <b v="1"/>
    <s v="Approved"/>
    <s v="Solex"/>
    <s v="Standard"/>
    <s v="medium"/>
    <s v="large"/>
    <n v="1071.23"/>
    <n v="380.74"/>
    <d v="1996-04-05T00:00:00"/>
    <n v="690.49"/>
    <s v="Male"/>
    <n v="20"/>
    <d v="1985-08-02T00:00:00"/>
    <n v="37.166334712392192"/>
    <s v="Technical Writer"/>
    <s v="n/a"/>
    <s v="Affluent Customer"/>
    <s v="N"/>
    <s v="No"/>
    <n v="19"/>
    <m/>
  </r>
  <r>
    <n v="8834"/>
    <n v="26"/>
    <x v="1443"/>
    <n v="133"/>
    <d v="2017-08-19T00:00:00"/>
    <b v="0"/>
    <s v="Approved"/>
    <s v="WeareA2B"/>
    <s v="Standard"/>
    <s v="medium"/>
    <s v="medium"/>
    <n v="1992.93"/>
    <n v="762.63"/>
    <d v="1993-05-26T00:00:00"/>
    <n v="1230.3000000000002"/>
    <s v="Male"/>
    <n v="20"/>
    <d v="1985-08-02T00:00:00"/>
    <n v="37.166334712392192"/>
    <s v="Technical Writer"/>
    <s v="n/a"/>
    <s v="Affluent Customer"/>
    <s v="N"/>
    <s v="No"/>
    <n v="19"/>
    <m/>
  </r>
  <r>
    <n v="3854"/>
    <n v="13"/>
    <x v="1443"/>
    <n v="248"/>
    <d v="2017-04-26T00:00:00"/>
    <b v="0"/>
    <s v="Approved"/>
    <s v="Solex"/>
    <s v="Standard"/>
    <s v="medium"/>
    <s v="medium"/>
    <n v="1163.8900000000001"/>
    <n v="589.27"/>
    <d v="2016-07-09T00:00:00"/>
    <n v="574.62000000000012"/>
    <s v="Male"/>
    <n v="20"/>
    <d v="1985-08-02T00:00:00"/>
    <n v="37.166334712392192"/>
    <s v="Technical Writer"/>
    <s v="n/a"/>
    <s v="Affluent Customer"/>
    <s v="N"/>
    <s v="No"/>
    <n v="19"/>
    <m/>
  </r>
  <r>
    <n v="18837"/>
    <n v="12"/>
    <x v="1443"/>
    <n v="270"/>
    <d v="2017-04-04T00:00:00"/>
    <b v="0"/>
    <s v="Approved"/>
    <s v="WeareA2B"/>
    <s v="Standard"/>
    <s v="medium"/>
    <s v="medium"/>
    <n v="1231.1500000000001"/>
    <n v="161.6"/>
    <d v="2004-08-17T00:00:00"/>
    <n v="1069.5500000000002"/>
    <s v="Male"/>
    <n v="20"/>
    <d v="1985-08-02T00:00:00"/>
    <n v="37.166334712392192"/>
    <s v="Technical Writer"/>
    <s v="n/a"/>
    <s v="Affluent Customer"/>
    <s v="N"/>
    <s v="No"/>
    <n v="19"/>
    <m/>
  </r>
  <r>
    <n v="9309"/>
    <n v="14"/>
    <x v="1443"/>
    <n v="291"/>
    <d v="2017-03-14T00:00:00"/>
    <b v="1"/>
    <s v="Approved"/>
    <s v="Trek Bicycles"/>
    <s v="Standard"/>
    <s v="medium"/>
    <s v="small"/>
    <n v="1386.84"/>
    <n v="1234.29"/>
    <d v="2003-08-05T00:00:00"/>
    <n v="152.54999999999995"/>
    <s v="Male"/>
    <n v="20"/>
    <d v="1985-08-02T00:00:00"/>
    <n v="37.166334712392192"/>
    <s v="Technical Writer"/>
    <s v="n/a"/>
    <s v="Affluent Customer"/>
    <s v="N"/>
    <s v="No"/>
    <n v="19"/>
    <m/>
  </r>
  <r>
    <n v="13370"/>
    <n v="63"/>
    <x v="1443"/>
    <n v="356"/>
    <d v="2017-01-08T00:00:00"/>
    <b v="1"/>
    <s v="Approved"/>
    <s v="Solex"/>
    <s v="Standard"/>
    <s v="medium"/>
    <s v="medium"/>
    <n v="1483.2"/>
    <n v="99.59"/>
    <d v="1998-12-17T00:00:00"/>
    <n v="1383.6100000000001"/>
    <s v="Male"/>
    <n v="20"/>
    <d v="1985-08-02T00:00:00"/>
    <n v="37.166334712392192"/>
    <s v="Technical Writer"/>
    <s v="n/a"/>
    <s v="Affluent Customer"/>
    <s v="N"/>
    <s v="No"/>
    <n v="19"/>
    <m/>
  </r>
  <r>
    <n v="14972"/>
    <n v="84"/>
    <x v="1444"/>
    <n v="5"/>
    <d v="2017-12-25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12"/>
    <d v="1987-03-24T00:00:00"/>
    <n v="35.525238821664125"/>
    <s v="Tax Accountant"/>
    <s v="Telecommunications"/>
    <s v="High Net Worth"/>
    <s v="N"/>
    <s v="No"/>
    <n v="17"/>
    <m/>
  </r>
  <r>
    <n v="4554"/>
    <n v="72"/>
    <x v="1444"/>
    <n v="59"/>
    <d v="2017-11-01T00:00:00"/>
    <b v="0"/>
    <s v="Approved"/>
    <s v="OHM Cycles"/>
    <s v="Standard"/>
    <s v="medium"/>
    <s v="medium"/>
    <n v="912.52"/>
    <n v="141.4"/>
    <d v="2015-10-18T00:00:00"/>
    <n v="771.12"/>
    <s v="Male"/>
    <n v="12"/>
    <d v="1987-03-24T00:00:00"/>
    <n v="35.525238821664125"/>
    <s v="Tax Accountant"/>
    <s v="Telecommunications"/>
    <s v="High Net Worth"/>
    <s v="N"/>
    <s v="No"/>
    <n v="17"/>
    <m/>
  </r>
  <r>
    <n v="14310"/>
    <n v="86"/>
    <x v="1444"/>
    <n v="83"/>
    <d v="2017-10-08T00:00:00"/>
    <b v="0"/>
    <s v="Approved"/>
    <s v="Norco Bicycles"/>
    <s v="Road"/>
    <s v="high"/>
    <s v="large"/>
    <n v="774.53"/>
    <n v="464.72"/>
    <d v="2003-03-18T00:00:00"/>
    <n v="309.80999999999995"/>
    <s v="Male"/>
    <n v="12"/>
    <d v="1987-03-24T00:00:00"/>
    <n v="35.525238821664125"/>
    <s v="Tax Accountant"/>
    <s v="Telecommunications"/>
    <s v="High Net Worth"/>
    <s v="N"/>
    <s v="No"/>
    <n v="17"/>
    <m/>
  </r>
  <r>
    <n v="11524"/>
    <n v="1"/>
    <x v="1444"/>
    <n v="107"/>
    <d v="2017-09-14T00:00:00"/>
    <b v="0"/>
    <s v="Approved"/>
    <s v="Giant Bicycles"/>
    <s v="Touring"/>
    <s v="medium"/>
    <s v="large"/>
    <n v="1873.97"/>
    <n v="863.95"/>
    <d v="2006-05-22T00:00:00"/>
    <n v="1010.02"/>
    <s v="Male"/>
    <n v="12"/>
    <d v="1987-03-24T00:00:00"/>
    <n v="35.525238821664125"/>
    <s v="Tax Accountant"/>
    <s v="Telecommunications"/>
    <s v="High Net Worth"/>
    <s v="N"/>
    <s v="No"/>
    <n v="17"/>
    <m/>
  </r>
  <r>
    <n v="3885"/>
    <n v="4"/>
    <x v="1444"/>
    <n v="119"/>
    <d v="2017-09-02T00:00:00"/>
    <b v="1"/>
    <s v="Approved"/>
    <s v="Solex"/>
    <s v="Standard"/>
    <s v="medium"/>
    <s v="medium"/>
    <n v="1483.2"/>
    <n v="99.59"/>
    <d v="1998-12-17T00:00:00"/>
    <n v="1383.6100000000001"/>
    <s v="Male"/>
    <n v="12"/>
    <d v="1987-03-24T00:00:00"/>
    <n v="35.525238821664125"/>
    <s v="Tax Accountant"/>
    <s v="Telecommunications"/>
    <s v="High Net Worth"/>
    <s v="N"/>
    <s v="No"/>
    <n v="17"/>
    <m/>
  </r>
  <r>
    <n v="18136"/>
    <n v="22"/>
    <x v="1444"/>
    <n v="127"/>
    <d v="2017-08-25T00:00:00"/>
    <b v="0"/>
    <s v="Approved"/>
    <s v="Solex"/>
    <s v="Standard"/>
    <s v="medium"/>
    <s v="medium"/>
    <n v="575.27"/>
    <n v="431.45"/>
    <d v="2013-03-12T00:00:00"/>
    <n v="143.82"/>
    <s v="Male"/>
    <n v="12"/>
    <d v="1987-03-24T00:00:00"/>
    <n v="35.525238821664125"/>
    <s v="Tax Accountant"/>
    <s v="Telecommunications"/>
    <s v="High Net Worth"/>
    <s v="N"/>
    <s v="No"/>
    <n v="17"/>
    <m/>
  </r>
  <r>
    <n v="2742"/>
    <n v="64"/>
    <x v="1444"/>
    <n v="130"/>
    <d v="2017-08-22T00:00:00"/>
    <b v="1"/>
    <s v="Approved"/>
    <s v="Giant Bicycles"/>
    <s v="Standard"/>
    <s v="high"/>
    <s v="small"/>
    <n v="1977.36"/>
    <n v="1759.85"/>
    <d v="2011-08-24T00:00:00"/>
    <n v="217.51"/>
    <s v="Male"/>
    <n v="12"/>
    <d v="1987-03-24T00:00:00"/>
    <n v="35.525238821664125"/>
    <s v="Tax Accountant"/>
    <s v="Telecommunications"/>
    <s v="High Net Worth"/>
    <s v="N"/>
    <s v="No"/>
    <n v="17"/>
    <m/>
  </r>
  <r>
    <n v="14238"/>
    <n v="52"/>
    <x v="1444"/>
    <n v="151"/>
    <d v="2017-08-01T00:00:00"/>
    <b v="0"/>
    <s v="Approved"/>
    <s v="Solex"/>
    <s v="Road"/>
    <s v="medium"/>
    <s v="large"/>
    <n v="1777.8"/>
    <n v="820.78"/>
    <d v="2011-05-07T00:00:00"/>
    <n v="957.02"/>
    <s v="Male"/>
    <n v="12"/>
    <d v="1987-03-24T00:00:00"/>
    <n v="35.525238821664125"/>
    <s v="Tax Accountant"/>
    <s v="Telecommunications"/>
    <s v="High Net Worth"/>
    <s v="N"/>
    <s v="No"/>
    <n v="17"/>
    <m/>
  </r>
  <r>
    <n v="828"/>
    <n v="36"/>
    <x v="1444"/>
    <n v="264"/>
    <d v="2017-04-10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12"/>
    <d v="1987-03-24T00:00:00"/>
    <n v="35.525238821664125"/>
    <s v="Tax Accountant"/>
    <s v="Telecommunications"/>
    <s v="High Net Worth"/>
    <s v="N"/>
    <s v="No"/>
    <n v="17"/>
    <m/>
  </r>
  <r>
    <n v="15067"/>
    <n v="0"/>
    <x v="1444"/>
    <n v="325"/>
    <d v="2017-02-08T00:00:00"/>
    <b v="0"/>
    <s v="Approved"/>
    <s v="OHM Cycles"/>
    <s v="Standard"/>
    <s v="medium"/>
    <s v="medium"/>
    <n v="183.86"/>
    <n v="137.9"/>
    <d v="1997-10-04T00:00:00"/>
    <n v="45.960000000000008"/>
    <s v="Male"/>
    <n v="12"/>
    <d v="1987-03-24T00:00:00"/>
    <n v="35.525238821664125"/>
    <s v="Tax Accountant"/>
    <s v="Telecommunications"/>
    <s v="High Net Worth"/>
    <s v="N"/>
    <s v="No"/>
    <n v="17"/>
    <m/>
  </r>
  <r>
    <n v="14803"/>
    <n v="46"/>
    <x v="1445"/>
    <n v="35"/>
    <d v="2017-11-25T00:00:00"/>
    <b v="0"/>
    <s v="Approved"/>
    <s v="Solex"/>
    <s v="Standard"/>
    <s v="low"/>
    <s v="medium"/>
    <n v="1289.8499999999999"/>
    <n v="74.510000000000005"/>
    <d v="2012-06-04T00:00:00"/>
    <n v="1215.3399999999999"/>
    <s v="Male"/>
    <n v="87"/>
    <d v="1978-05-01T00:00:00"/>
    <n v="44.426608684994932"/>
    <s v="Technical Writer"/>
    <s v="n/a"/>
    <s v="Mass Customer"/>
    <s v="N"/>
    <s v="Yes"/>
    <n v="12"/>
    <m/>
  </r>
  <r>
    <n v="13489"/>
    <n v="88"/>
    <x v="1445"/>
    <n v="50"/>
    <d v="2017-11-10T00:00:00"/>
    <b v="0"/>
    <s v="Approved"/>
    <s v="Norco Bicycles"/>
    <s v="Standard"/>
    <s v="medium"/>
    <s v="medium"/>
    <n v="1198.46"/>
    <n v="381.1"/>
    <d v="2000-11-03T00:00:00"/>
    <n v="817.36"/>
    <s v="Male"/>
    <n v="87"/>
    <d v="1978-05-01T00:00:00"/>
    <n v="44.426608684994932"/>
    <s v="Technical Writer"/>
    <s v="n/a"/>
    <s v="Mass Customer"/>
    <s v="N"/>
    <s v="Yes"/>
    <n v="12"/>
    <m/>
  </r>
  <r>
    <n v="9444"/>
    <n v="66"/>
    <x v="1445"/>
    <n v="88"/>
    <d v="2017-10-03T00:00:00"/>
    <b v="1"/>
    <s v="Approved"/>
    <s v="Giant Bicycles"/>
    <s v="Road"/>
    <s v="low"/>
    <s v="small"/>
    <n v="590.26"/>
    <n v="525.33000000000004"/>
    <d v="2015-04-11T00:00:00"/>
    <n v="64.92999999999995"/>
    <s v="Male"/>
    <n v="87"/>
    <d v="1978-05-01T00:00:00"/>
    <n v="44.426608684994932"/>
    <s v="Technical Writer"/>
    <s v="n/a"/>
    <s v="Mass Customer"/>
    <s v="N"/>
    <s v="Yes"/>
    <n v="12"/>
    <m/>
  </r>
  <r>
    <n v="5294"/>
    <n v="14"/>
    <x v="1445"/>
    <n v="90"/>
    <d v="2017-10-01T00:00:00"/>
    <b v="0"/>
    <s v="Approved"/>
    <s v="Trek Bicycles"/>
    <s v="Standard"/>
    <s v="medium"/>
    <s v="small"/>
    <n v="1386.84"/>
    <n v="1234.29"/>
    <d v="2010-05-05T00:00:00"/>
    <n v="152.54999999999995"/>
    <s v="Male"/>
    <n v="87"/>
    <d v="1978-05-01T00:00:00"/>
    <n v="44.426608684994932"/>
    <s v="Technical Writer"/>
    <s v="n/a"/>
    <s v="Mass Customer"/>
    <s v="N"/>
    <s v="Yes"/>
    <n v="12"/>
    <m/>
  </r>
  <r>
    <n v="10149"/>
    <n v="44"/>
    <x v="1445"/>
    <n v="193"/>
    <d v="2017-06-20T00:00:00"/>
    <b v="1"/>
    <s v="Approved"/>
    <s v="WeareA2B"/>
    <s v="Standard"/>
    <s v="medium"/>
    <s v="medium"/>
    <n v="1769.64"/>
    <n v="108.76"/>
    <d v="2001-11-25T00:00:00"/>
    <n v="1660.88"/>
    <s v="Male"/>
    <n v="87"/>
    <d v="1978-05-01T00:00:00"/>
    <n v="44.426608684994932"/>
    <s v="Technical Writer"/>
    <s v="n/a"/>
    <s v="Mass Customer"/>
    <s v="N"/>
    <s v="Yes"/>
    <n v="12"/>
    <m/>
  </r>
  <r>
    <n v="7676"/>
    <n v="0"/>
    <x v="1446"/>
    <m/>
    <d v="2017-08-24T00:00:00"/>
    <m/>
    <s v="Approved"/>
    <s v="Trek Bicycles"/>
    <s v="Road"/>
    <s v="medium"/>
    <s v="medium"/>
    <n v="533.51"/>
    <n v="400.13"/>
    <n v="41064"/>
    <m/>
    <m/>
    <m/>
    <m/>
    <m/>
    <m/>
    <m/>
    <m/>
    <m/>
    <m/>
    <m/>
    <m/>
  </r>
  <r>
    <n v="1668"/>
    <n v="18"/>
    <x v="1445"/>
    <n v="288"/>
    <d v="2017-03-17T00:00:00"/>
    <b v="1"/>
    <s v="Approved"/>
    <s v="Solex"/>
    <s v="Standard"/>
    <s v="medium"/>
    <s v="medium"/>
    <n v="575.27"/>
    <n v="431.45"/>
    <d v="2016-02-04T00:00:00"/>
    <n v="143.82"/>
    <s v="Male"/>
    <n v="87"/>
    <d v="1978-05-01T00:00:00"/>
    <n v="44.426608684994932"/>
    <s v="Technical Writer"/>
    <s v="n/a"/>
    <s v="Mass Customer"/>
    <s v="N"/>
    <s v="Yes"/>
    <n v="12"/>
    <m/>
  </r>
  <r>
    <n v="4012"/>
    <n v="36"/>
    <x v="1445"/>
    <n v="353"/>
    <d v="2017-01-11T00:00:00"/>
    <b v="0"/>
    <s v="Approved"/>
    <s v="Solex"/>
    <s v="Standard"/>
    <s v="low"/>
    <s v="medium"/>
    <n v="945.04"/>
    <n v="507.58"/>
    <d v="1997-05-10T00:00:00"/>
    <n v="437.46"/>
    <s v="Male"/>
    <n v="87"/>
    <d v="1978-05-01T00:00:00"/>
    <n v="44.426608684994932"/>
    <s v="Technical Writer"/>
    <s v="n/a"/>
    <s v="Mass Customer"/>
    <s v="N"/>
    <s v="Yes"/>
    <n v="12"/>
    <m/>
  </r>
  <r>
    <n v="17392"/>
    <n v="0"/>
    <x v="1447"/>
    <n v="7"/>
    <d v="2017-12-23T00:00:00"/>
    <b v="0"/>
    <s v="Approved"/>
    <s v="Solex"/>
    <s v="Standard"/>
    <s v="medium"/>
    <s v="medium"/>
    <n v="478.16"/>
    <n v="298.72000000000003"/>
    <d v="1993-06-23T00:00:00"/>
    <n v="179.44"/>
    <s v="Male"/>
    <n v="4"/>
    <d v="1973-08-23T00:00:00"/>
    <n v="49.117019643581934"/>
    <s v="Compensation Analyst"/>
    <s v="Financial Services"/>
    <s v="High Net Worth"/>
    <s v="N"/>
    <s v="No"/>
    <n v="9"/>
    <m/>
  </r>
  <r>
    <n v="5719"/>
    <n v="100"/>
    <x v="1447"/>
    <n v="190"/>
    <d v="2017-06-23T00:00:00"/>
    <b v="0"/>
    <s v="Approved"/>
    <s v="Trek Bicycles"/>
    <s v="Standard"/>
    <s v="medium"/>
    <s v="small"/>
    <n v="1386.84"/>
    <n v="1234.29"/>
    <d v="2003-08-05T00:00:00"/>
    <n v="152.54999999999995"/>
    <s v="Male"/>
    <n v="4"/>
    <d v="1973-08-23T00:00:00"/>
    <n v="49.117019643581934"/>
    <s v="Compensation Analyst"/>
    <s v="Financial Services"/>
    <s v="High Net Worth"/>
    <s v="N"/>
    <s v="No"/>
    <n v="9"/>
    <m/>
  </r>
  <r>
    <n v="16163"/>
    <n v="87"/>
    <x v="1447"/>
    <n v="201"/>
    <d v="2017-06-12T00:00:00"/>
    <b v="1"/>
    <s v="Approved"/>
    <s v="OHM Cycles"/>
    <s v="Standard"/>
    <s v="medium"/>
    <s v="medium"/>
    <n v="1636.9"/>
    <n v="44.71"/>
    <d v="2010-08-20T00:00:00"/>
    <n v="1592.19"/>
    <s v="Male"/>
    <n v="4"/>
    <d v="1973-08-23T00:00:00"/>
    <n v="49.117019643581934"/>
    <s v="Compensation Analyst"/>
    <s v="Financial Services"/>
    <s v="High Net Worth"/>
    <s v="N"/>
    <s v="No"/>
    <n v="9"/>
    <m/>
  </r>
  <r>
    <n v="10200"/>
    <n v="60"/>
    <x v="1448"/>
    <n v="240"/>
    <d v="2017-05-04T00:00:00"/>
    <b v="0"/>
    <s v="Approved"/>
    <s v="Giant Bicycles"/>
    <s v="Standard"/>
    <s v="high"/>
    <s v="small"/>
    <n v="1977.36"/>
    <n v="1759.85"/>
    <d v="2011-08-24T00:00:00"/>
    <n v="217.51"/>
    <s v="Female"/>
    <n v="72"/>
    <d v="1998-10-23T00:00:00"/>
    <n v="23.933458000063428"/>
    <s v="Senior Financial Analyst"/>
    <s v="Financial Services"/>
    <s v="Mass Customer"/>
    <s v="N"/>
    <s v="No"/>
    <n v="4"/>
    <m/>
  </r>
  <r>
    <n v="14785"/>
    <n v="43"/>
    <x v="1448"/>
    <n v="288"/>
    <d v="2017-03-17T00:00:00"/>
    <b v="0"/>
    <s v="Approved"/>
    <s v="Solex"/>
    <s v="Standard"/>
    <s v="medium"/>
    <s v="medium"/>
    <n v="1151.96"/>
    <n v="649.49"/>
    <d v="1999-12-04T00:00:00"/>
    <n v="502.47"/>
    <s v="Female"/>
    <n v="72"/>
    <d v="1998-10-23T00:00:00"/>
    <n v="23.933458000063428"/>
    <s v="Senior Financial Analyst"/>
    <s v="Financial Services"/>
    <s v="Mass Customer"/>
    <s v="N"/>
    <s v="No"/>
    <n v="4"/>
    <m/>
  </r>
  <r>
    <n v="6380"/>
    <n v="96"/>
    <x v="1449"/>
    <n v="52"/>
    <d v="2017-11-08T00:00:00"/>
    <b v="0"/>
    <s v="Approved"/>
    <s v="WeareA2B"/>
    <s v="Road"/>
    <s v="low"/>
    <s v="small"/>
    <n v="1172.78"/>
    <n v="1043.77"/>
    <d v="2004-01-16T00:00:00"/>
    <n v="129.01"/>
    <s v="Female"/>
    <n v="57"/>
    <d v="1997-08-14T00:00:00"/>
    <n v="25.125238821664123"/>
    <n v="0"/>
    <s v="Entertainment"/>
    <s v="Mass Customer"/>
    <s v="N"/>
    <s v="Yes"/>
    <n v="3"/>
    <m/>
  </r>
  <r>
    <n v="16113"/>
    <n v="32"/>
    <x v="1449"/>
    <n v="172"/>
    <d v="2017-07-11T00:00:00"/>
    <b v="0"/>
    <s v="Approved"/>
    <s v="Giant Bicycles"/>
    <s v="Standard"/>
    <s v="medium"/>
    <s v="medium"/>
    <n v="642.70000000000005"/>
    <n v="211.37"/>
    <d v="2003-03-18T00:00:00"/>
    <n v="431.33000000000004"/>
    <s v="Female"/>
    <n v="57"/>
    <d v="1997-08-14T00:00:00"/>
    <n v="25.125238821664123"/>
    <n v="0"/>
    <s v="Entertainment"/>
    <s v="Mass Customer"/>
    <s v="N"/>
    <s v="Yes"/>
    <n v="3"/>
    <m/>
  </r>
  <r>
    <n v="18424"/>
    <n v="81"/>
    <x v="1449"/>
    <n v="174"/>
    <d v="2017-07-09T00:00:00"/>
    <b v="1"/>
    <s v="Approved"/>
    <s v="Norco Bicycles"/>
    <s v="Standard"/>
    <s v="medium"/>
    <s v="small"/>
    <n v="586.45000000000005"/>
    <n v="521.94000000000005"/>
    <d v="1998-12-16T00:00:00"/>
    <n v="64.509999999999991"/>
    <s v="Female"/>
    <n v="57"/>
    <d v="1997-08-14T00:00:00"/>
    <n v="25.125238821664123"/>
    <n v="0"/>
    <s v="Entertainment"/>
    <s v="Mass Customer"/>
    <s v="N"/>
    <s v="Yes"/>
    <n v="3"/>
    <m/>
  </r>
  <r>
    <n v="5284"/>
    <n v="23"/>
    <x v="1449"/>
    <n v="252"/>
    <d v="2017-04-22T00:00:00"/>
    <b v="0"/>
    <s v="Approved"/>
    <s v="Norco Bicycles"/>
    <s v="Mountain"/>
    <s v="low"/>
    <s v="small"/>
    <n v="688.63"/>
    <n v="612.88"/>
    <d v="1999-06-23T00:00:00"/>
    <n v="75.75"/>
    <s v="Female"/>
    <n v="57"/>
    <d v="1997-08-14T00:00:00"/>
    <n v="25.125238821664123"/>
    <n v="0"/>
    <s v="Entertainment"/>
    <s v="Mass Customer"/>
    <s v="N"/>
    <s v="Yes"/>
    <n v="3"/>
    <m/>
  </r>
  <r>
    <n v="176"/>
    <n v="74"/>
    <x v="1449"/>
    <n v="275"/>
    <d v="2017-03-30T00:00:00"/>
    <b v="1"/>
    <s v="Approved"/>
    <s v="WeareA2B"/>
    <s v="Standard"/>
    <s v="medium"/>
    <s v="medium"/>
    <n v="1228.07"/>
    <n v="400.91"/>
    <d v="2003-09-09T00:00:00"/>
    <n v="827.15999999999985"/>
    <s v="Female"/>
    <n v="57"/>
    <d v="1997-08-14T00:00:00"/>
    <n v="25.125238821664123"/>
    <n v="0"/>
    <s v="Entertainment"/>
    <s v="Mass Customer"/>
    <s v="N"/>
    <s v="Yes"/>
    <n v="3"/>
    <m/>
  </r>
  <r>
    <n v="109"/>
    <n v="39"/>
    <x v="1449"/>
    <n v="278"/>
    <d v="2017-03-27T00:00:00"/>
    <b v="1"/>
    <s v="Approved"/>
    <s v="Giant Bicycles"/>
    <s v="Standard"/>
    <s v="medium"/>
    <s v="large"/>
    <n v="1812.75"/>
    <n v="582.48"/>
    <d v="2006-10-01T00:00:00"/>
    <n v="1230.27"/>
    <s v="Female"/>
    <n v="57"/>
    <d v="1997-08-14T00:00:00"/>
    <n v="25.125238821664123"/>
    <n v="0"/>
    <s v="Entertainment"/>
    <s v="Mass Customer"/>
    <s v="N"/>
    <s v="Yes"/>
    <n v="3"/>
    <m/>
  </r>
  <r>
    <n v="14262"/>
    <n v="13"/>
    <x v="1449"/>
    <n v="290"/>
    <d v="2017-03-15T00:00:00"/>
    <b v="1"/>
    <s v="Approved"/>
    <s v="Solex"/>
    <s v="Standard"/>
    <s v="medium"/>
    <s v="medium"/>
    <n v="1163.8900000000001"/>
    <n v="589.27"/>
    <d v="2009-03-08T00:00:00"/>
    <n v="574.62000000000012"/>
    <s v="Female"/>
    <n v="57"/>
    <d v="1997-08-14T00:00:00"/>
    <n v="25.125238821664123"/>
    <n v="0"/>
    <s v="Entertainment"/>
    <s v="Mass Customer"/>
    <s v="N"/>
    <s v="Yes"/>
    <n v="3"/>
    <m/>
  </r>
  <r>
    <n v="16489"/>
    <n v="6"/>
    <x v="1450"/>
    <n v="78"/>
    <d v="2017-10-13T00:00:00"/>
    <b v="0"/>
    <s v="Approved"/>
    <s v="OHM Cycles"/>
    <s v="Standard"/>
    <s v="high"/>
    <s v="medium"/>
    <n v="227.88"/>
    <n v="136.72999999999999"/>
    <d v="2004-09-28T00:00:00"/>
    <n v="91.15"/>
    <s v="Male"/>
    <n v="83"/>
    <d v="1989-03-13T00:00:00"/>
    <n v="33.552636082255205"/>
    <s v="Physical Therapy Assistant"/>
    <s v="n/a"/>
    <s v="Mass Customer"/>
    <s v="N"/>
    <s v="Yes"/>
    <n v="15"/>
    <m/>
  </r>
  <r>
    <n v="14826"/>
    <n v="10"/>
    <x v="1450"/>
    <n v="85"/>
    <d v="2017-10-06T00:00:00"/>
    <b v="1"/>
    <s v="Approved"/>
    <s v="WeareA2B"/>
    <s v="Touring"/>
    <s v="medium"/>
    <s v="medium"/>
    <n v="1466.68"/>
    <n v="363.25"/>
    <d v="1996-11-09T00:00:00"/>
    <n v="1103.43"/>
    <s v="Male"/>
    <n v="83"/>
    <d v="1989-03-13T00:00:00"/>
    <n v="33.552636082255205"/>
    <s v="Physical Therapy Assistant"/>
    <s v="n/a"/>
    <s v="Mass Customer"/>
    <s v="N"/>
    <s v="Yes"/>
    <n v="15"/>
    <m/>
  </r>
  <r>
    <n v="2862"/>
    <n v="5"/>
    <x v="1450"/>
    <n v="98"/>
    <d v="2017-09-23T00:00:00"/>
    <b v="0"/>
    <s v="Approved"/>
    <s v="Trek Bicycles"/>
    <s v="Mountain"/>
    <s v="low"/>
    <s v="medium"/>
    <n v="574.64"/>
    <n v="459.71"/>
    <d v="1991-11-07T00:00:00"/>
    <n v="114.93"/>
    <s v="Male"/>
    <n v="83"/>
    <d v="1989-03-13T00:00:00"/>
    <n v="33.552636082255205"/>
    <s v="Physical Therapy Assistant"/>
    <s v="n/a"/>
    <s v="Mass Customer"/>
    <s v="N"/>
    <s v="Yes"/>
    <n v="15"/>
    <m/>
  </r>
  <r>
    <n v="15269"/>
    <n v="78"/>
    <x v="1450"/>
    <n v="126"/>
    <d v="2017-08-26T00:00:00"/>
    <b v="1"/>
    <s v="Approved"/>
    <s v="Giant Bicycles"/>
    <s v="Standard"/>
    <s v="medium"/>
    <s v="large"/>
    <n v="1765.3"/>
    <n v="709.48"/>
    <d v="2004-07-25T00:00:00"/>
    <n v="1055.82"/>
    <s v="Male"/>
    <n v="83"/>
    <d v="1989-03-13T00:00:00"/>
    <n v="33.552636082255205"/>
    <s v="Physical Therapy Assistant"/>
    <s v="n/a"/>
    <s v="Mass Customer"/>
    <s v="N"/>
    <s v="Yes"/>
    <n v="15"/>
    <m/>
  </r>
  <r>
    <n v="7695"/>
    <n v="0"/>
    <x v="23"/>
    <m/>
    <d v="2017-04-02T00:00:00"/>
    <b v="1"/>
    <s v="Approved"/>
    <m/>
    <m/>
    <m/>
    <m/>
    <n v="2037.77"/>
    <m/>
    <m/>
    <m/>
    <m/>
    <m/>
    <m/>
    <m/>
    <m/>
    <m/>
    <m/>
    <m/>
    <m/>
    <m/>
    <m/>
  </r>
  <r>
    <n v="10986"/>
    <n v="58"/>
    <x v="1450"/>
    <n v="212"/>
    <d v="2017-06-01T00:00:00"/>
    <b v="0"/>
    <s v="Approved"/>
    <s v="OHM Cycles"/>
    <s v="Standard"/>
    <s v="medium"/>
    <s v="medium"/>
    <n v="912.52"/>
    <n v="141.4"/>
    <d v="1993-07-20T00:00:00"/>
    <n v="771.12"/>
    <s v="Male"/>
    <n v="83"/>
    <d v="1989-03-13T00:00:00"/>
    <n v="33.552636082255205"/>
    <s v="Physical Therapy Assistant"/>
    <s v="n/a"/>
    <s v="Mass Customer"/>
    <s v="N"/>
    <s v="Yes"/>
    <n v="15"/>
    <m/>
  </r>
  <r>
    <n v="4849"/>
    <n v="82"/>
    <x v="1450"/>
    <n v="227"/>
    <d v="2017-05-17T00:00:00"/>
    <b v="1"/>
    <s v="Approved"/>
    <s v="Norco Bicycles"/>
    <s v="Standard"/>
    <s v="high"/>
    <s v="medium"/>
    <n v="1148.6400000000001"/>
    <n v="689.18"/>
    <d v="2004-08-07T00:00:00"/>
    <n v="459.46000000000015"/>
    <s v="Male"/>
    <n v="83"/>
    <d v="1989-03-13T00:00:00"/>
    <n v="33.552636082255205"/>
    <s v="Physical Therapy Assistant"/>
    <s v="n/a"/>
    <s v="Mass Customer"/>
    <s v="N"/>
    <s v="Yes"/>
    <n v="15"/>
    <m/>
  </r>
  <r>
    <n v="7489"/>
    <n v="89"/>
    <x v="1451"/>
    <n v="83"/>
    <d v="2017-10-08T00:00:00"/>
    <b v="1"/>
    <s v="Approved"/>
    <s v="WeareA2B"/>
    <s v="Touring"/>
    <s v="medium"/>
    <s v="large"/>
    <n v="1362.99"/>
    <n v="57.74"/>
    <d v="1993-04-20T00:00:00"/>
    <n v="1305.25"/>
    <s v="Female"/>
    <n v="15"/>
    <d v="1988-03-08T00:00:00"/>
    <n v="34.566334712075083"/>
    <s v="Structural Engineer"/>
    <s v="Health"/>
    <s v="Mass Customer"/>
    <s v="N"/>
    <s v="No"/>
    <n v="10"/>
    <m/>
  </r>
  <r>
    <n v="7297"/>
    <n v="6"/>
    <x v="1451"/>
    <n v="147"/>
    <d v="2017-08-05T00:00:00"/>
    <b v="1"/>
    <s v="Approved"/>
    <s v="OHM Cycles"/>
    <s v="Standard"/>
    <s v="high"/>
    <s v="medium"/>
    <n v="227.88"/>
    <n v="136.72999999999999"/>
    <d v="2003-02-07T00:00:00"/>
    <n v="91.15"/>
    <s v="Female"/>
    <n v="15"/>
    <d v="1988-03-08T00:00:00"/>
    <n v="34.566334712075083"/>
    <s v="Structural Engineer"/>
    <s v="Health"/>
    <s v="Mass Customer"/>
    <s v="N"/>
    <s v="No"/>
    <n v="10"/>
    <m/>
  </r>
  <r>
    <n v="8794"/>
    <n v="59"/>
    <x v="1451"/>
    <n v="167"/>
    <d v="2017-07-16T00:00:00"/>
    <b v="1"/>
    <s v="Approved"/>
    <s v="Solex"/>
    <s v="Standard"/>
    <s v="medium"/>
    <s v="large"/>
    <n v="1061.56"/>
    <n v="733.58"/>
    <d v="1993-07-20T00:00:00"/>
    <n v="327.9799999999999"/>
    <s v="Female"/>
    <n v="15"/>
    <d v="1988-03-08T00:00:00"/>
    <n v="34.566334712075083"/>
    <s v="Structural Engineer"/>
    <s v="Health"/>
    <s v="Mass Customer"/>
    <s v="N"/>
    <s v="No"/>
    <n v="10"/>
    <m/>
  </r>
  <r>
    <n v="9639"/>
    <n v="25"/>
    <x v="1451"/>
    <n v="168"/>
    <d v="2017-07-15T00:00:00"/>
    <b v="1"/>
    <s v="Approved"/>
    <s v="Giant Bicycles"/>
    <s v="Road"/>
    <s v="medium"/>
    <s v="medium"/>
    <n v="1538.99"/>
    <n v="829.65"/>
    <d v="2016-02-04T00:00:00"/>
    <n v="709.34"/>
    <s v="Female"/>
    <n v="15"/>
    <d v="1988-03-08T00:00:00"/>
    <n v="34.566334712075083"/>
    <s v="Structural Engineer"/>
    <s v="Health"/>
    <s v="Mass Customer"/>
    <s v="N"/>
    <s v="No"/>
    <n v="10"/>
    <m/>
  </r>
  <r>
    <n v="13099"/>
    <n v="27"/>
    <x v="1451"/>
    <n v="178"/>
    <d v="2017-07-05T00:00:00"/>
    <b v="1"/>
    <s v="Approved"/>
    <s v="Trek Bicycles"/>
    <s v="Standard"/>
    <s v="medium"/>
    <s v="medium"/>
    <n v="499.53"/>
    <n v="388.72"/>
    <d v="1999-06-23T00:00:00"/>
    <n v="110.80999999999995"/>
    <s v="Female"/>
    <n v="15"/>
    <d v="1988-03-08T00:00:00"/>
    <n v="34.566334712075083"/>
    <s v="Structural Engineer"/>
    <s v="Health"/>
    <s v="Mass Customer"/>
    <s v="N"/>
    <s v="No"/>
    <n v="10"/>
    <m/>
  </r>
  <r>
    <n v="12017"/>
    <n v="64"/>
    <x v="1451"/>
    <n v="277"/>
    <d v="2017-03-28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15"/>
    <d v="1988-03-08T00:00:00"/>
    <n v="34.566334712075083"/>
    <s v="Structural Engineer"/>
    <s v="Health"/>
    <s v="Mass Customer"/>
    <s v="N"/>
    <s v="No"/>
    <n v="10"/>
    <m/>
  </r>
  <r>
    <n v="15333"/>
    <n v="7"/>
    <x v="1452"/>
    <n v="231"/>
    <d v="2017-05-13T00:00:00"/>
    <b v="0"/>
    <s v="Approved"/>
    <s v="Giant Bicycles"/>
    <s v="Standard"/>
    <s v="medium"/>
    <s v="small"/>
    <n v="1311.44"/>
    <n v="1167.18"/>
    <d v="1992-10-11T00:00:00"/>
    <n v="144.26"/>
    <s v="Male"/>
    <n v="53"/>
    <d v="1980-11-24T00:00:00"/>
    <n v="41.856745671296302"/>
    <s v="Product Engineer"/>
    <s v="n/a"/>
    <s v="High Net Worth"/>
    <s v="N"/>
    <s v="No"/>
    <n v="14"/>
    <m/>
  </r>
  <r>
    <n v="8112"/>
    <n v="0"/>
    <x v="1452"/>
    <n v="344"/>
    <d v="2017-01-20T00:00:00"/>
    <b v="0"/>
    <s v="Approved"/>
    <s v="Norco Bicycles"/>
    <s v="Standard"/>
    <s v="medium"/>
    <s v="medium"/>
    <n v="360.4"/>
    <n v="270.3"/>
    <d v="2016-12-06T00:00:00"/>
    <n v="90.099999999999966"/>
    <s v="Male"/>
    <n v="53"/>
    <d v="1980-11-24T00:00:00"/>
    <n v="41.856745671296302"/>
    <s v="Product Engineer"/>
    <s v="n/a"/>
    <s v="High Net Worth"/>
    <s v="N"/>
    <s v="No"/>
    <n v="14"/>
    <m/>
  </r>
  <r>
    <n v="9657"/>
    <n v="72"/>
    <x v="1453"/>
    <n v="102"/>
    <d v="2017-09-19T00:00:00"/>
    <b v="1"/>
    <s v="Approved"/>
    <s v="OHM Cycles"/>
    <s v="Standard"/>
    <s v="medium"/>
    <s v="medium"/>
    <n v="912.52"/>
    <n v="141.4"/>
    <d v="2015-10-18T00:00:00"/>
    <n v="771.12"/>
    <s v="Female"/>
    <n v="82"/>
    <d v="1978-12-09T00:00:00"/>
    <n v="43.818389506595629"/>
    <s v="Editor"/>
    <s v="IT"/>
    <s v="High Net Worth"/>
    <s v="N"/>
    <s v="No"/>
    <n v="14"/>
    <m/>
  </r>
  <r>
    <n v="7466"/>
    <n v="40"/>
    <x v="1453"/>
    <n v="164"/>
    <d v="2017-07-19T00:00:00"/>
    <b v="1"/>
    <s v="Approved"/>
    <s v="Trek Bicycles"/>
    <s v="Road"/>
    <s v="medium"/>
    <s v="large"/>
    <n v="1894.19"/>
    <n v="598.76"/>
    <d v="2003-07-21T00:00:00"/>
    <n v="1295.43"/>
    <s v="Female"/>
    <n v="82"/>
    <d v="1978-12-09T00:00:00"/>
    <n v="43.818389506595629"/>
    <s v="Editor"/>
    <s v="IT"/>
    <s v="High Net Worth"/>
    <s v="N"/>
    <s v="No"/>
    <n v="14"/>
    <m/>
  </r>
  <r>
    <n v="124"/>
    <n v="98"/>
    <x v="1453"/>
    <n v="284"/>
    <d v="2017-03-21T00:00:00"/>
    <b v="0"/>
    <s v="Approved"/>
    <s v="OHM Cycles"/>
    <s v="Standard"/>
    <s v="medium"/>
    <s v="medium"/>
    <n v="795.34"/>
    <n v="101.58"/>
    <d v="1997-02-09T00:00:00"/>
    <n v="693.76"/>
    <s v="Female"/>
    <n v="82"/>
    <d v="1978-12-09T00:00:00"/>
    <n v="43.818389506595629"/>
    <s v="Editor"/>
    <s v="IT"/>
    <s v="High Net Worth"/>
    <s v="N"/>
    <s v="No"/>
    <n v="14"/>
    <m/>
  </r>
  <r>
    <n v="10843"/>
    <n v="36"/>
    <x v="1453"/>
    <n v="307"/>
    <d v="2017-02-26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82"/>
    <d v="1978-12-09T00:00:00"/>
    <n v="43.818389506595629"/>
    <s v="Editor"/>
    <s v="IT"/>
    <s v="High Net Worth"/>
    <s v="N"/>
    <s v="No"/>
    <n v="14"/>
    <m/>
  </r>
  <r>
    <n v="6439"/>
    <n v="43"/>
    <x v="1453"/>
    <n v="328"/>
    <d v="2017-02-05T00:00:00"/>
    <b v="1"/>
    <s v="Approved"/>
    <s v="Norco Bicycles"/>
    <s v="Standard"/>
    <s v="medium"/>
    <s v="medium"/>
    <n v="1555.58"/>
    <n v="818.01"/>
    <d v="2003-09-09T00:00:00"/>
    <n v="737.56999999999994"/>
    <s v="Female"/>
    <n v="82"/>
    <d v="1978-12-09T00:00:00"/>
    <n v="43.818389506595629"/>
    <s v="Editor"/>
    <s v="IT"/>
    <s v="High Net Worth"/>
    <s v="N"/>
    <s v="No"/>
    <n v="14"/>
    <m/>
  </r>
  <r>
    <n v="741"/>
    <n v="56"/>
    <x v="1454"/>
    <n v="28"/>
    <d v="2017-12-02T00:00:00"/>
    <b v="1"/>
    <s v="Approved"/>
    <s v="Norco Bicycles"/>
    <s v="Mountain"/>
    <s v="low"/>
    <s v="small"/>
    <n v="688.63"/>
    <n v="612.88"/>
    <d v="1993-10-02T00:00:00"/>
    <n v="75.75"/>
    <s v="Male"/>
    <n v="16"/>
    <d v="1977-11-05T00:00:00"/>
    <n v="44.911540191844246"/>
    <s v="Statistician I"/>
    <s v="n/a"/>
    <s v="High Net Worth"/>
    <s v="N"/>
    <s v="No"/>
    <n v="18"/>
    <m/>
  </r>
  <r>
    <n v="9296"/>
    <n v="18"/>
    <x v="1454"/>
    <n v="66"/>
    <d v="2017-10-25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16"/>
    <d v="1977-11-05T00:00:00"/>
    <n v="44.911540191844246"/>
    <s v="Statistician I"/>
    <s v="n/a"/>
    <s v="High Net Worth"/>
    <s v="N"/>
    <s v="No"/>
    <n v="18"/>
    <m/>
  </r>
  <r>
    <n v="3326"/>
    <n v="99"/>
    <x v="1454"/>
    <n v="87"/>
    <d v="2017-10-04T00:00:00"/>
    <b v="1"/>
    <s v="Approved"/>
    <s v="Trek Bicycles"/>
    <s v="Road"/>
    <s v="low"/>
    <s v="small"/>
    <n v="1720.7"/>
    <n v="1531.42"/>
    <d v="2006-10-01T00:00:00"/>
    <n v="189.27999999999997"/>
    <s v="Male"/>
    <n v="16"/>
    <d v="1977-11-05T00:00:00"/>
    <n v="44.911540191844246"/>
    <s v="Statistician I"/>
    <s v="n/a"/>
    <s v="High Net Worth"/>
    <s v="N"/>
    <s v="No"/>
    <n v="18"/>
    <m/>
  </r>
  <r>
    <n v="7877"/>
    <n v="35"/>
    <x v="1454"/>
    <n v="157"/>
    <d v="2017-07-26T00:00:00"/>
    <b v="1"/>
    <s v="Approved"/>
    <s v="Giant Bicycles"/>
    <s v="Standard"/>
    <s v="medium"/>
    <s v="medium"/>
    <n v="1403.5"/>
    <n v="954.82"/>
    <d v="2016-11-14T00:00:00"/>
    <n v="448.67999999999995"/>
    <s v="Male"/>
    <n v="16"/>
    <d v="1977-11-05T00:00:00"/>
    <n v="44.911540191844246"/>
    <s v="Statistician I"/>
    <s v="n/a"/>
    <s v="High Net Worth"/>
    <s v="N"/>
    <s v="No"/>
    <n v="18"/>
    <m/>
  </r>
  <r>
    <n v="12783"/>
    <n v="0"/>
    <x v="1454"/>
    <n v="222"/>
    <d v="2017-05-22T00:00:00"/>
    <b v="0"/>
    <s v="Approved"/>
    <s v="OHM Cycles"/>
    <s v="Road"/>
    <s v="high"/>
    <s v="large"/>
    <n v="12.01"/>
    <n v="7.21"/>
    <d v="2009-03-08T00:00:00"/>
    <n v="4.8"/>
    <s v="Male"/>
    <n v="16"/>
    <d v="1977-11-05T00:00:00"/>
    <n v="44.911540191844246"/>
    <s v="Statistician I"/>
    <s v="n/a"/>
    <s v="High Net Worth"/>
    <s v="N"/>
    <s v="No"/>
    <n v="18"/>
    <m/>
  </r>
  <r>
    <n v="18678"/>
    <n v="74"/>
    <x v="1454"/>
    <n v="249"/>
    <d v="2017-04-25T00:00:00"/>
    <b v="1"/>
    <s v="Approved"/>
    <s v="WeareA2B"/>
    <s v="Standard"/>
    <s v="medium"/>
    <s v="medium"/>
    <n v="1762.96"/>
    <n v="950.52"/>
    <d v="2014-07-28T00:00:00"/>
    <n v="812.44"/>
    <s v="Male"/>
    <n v="16"/>
    <d v="1977-11-05T00:00:00"/>
    <n v="44.911540191844246"/>
    <s v="Statistician I"/>
    <s v="n/a"/>
    <s v="High Net Worth"/>
    <s v="N"/>
    <s v="No"/>
    <n v="18"/>
    <m/>
  </r>
  <r>
    <n v="13940"/>
    <n v="0"/>
    <x v="1454"/>
    <n v="309"/>
    <d v="2017-02-24T00:00:00"/>
    <b v="0"/>
    <s v="Approved"/>
    <s v="WeareA2B"/>
    <s v="Standard"/>
    <s v="medium"/>
    <s v="medium"/>
    <n v="60.34"/>
    <n v="45.26"/>
    <d v="1993-07-15T00:00:00"/>
    <n v="15.080000000000005"/>
    <s v="Male"/>
    <n v="16"/>
    <d v="1977-11-05T00:00:00"/>
    <n v="44.911540191844246"/>
    <s v="Statistician I"/>
    <s v="n/a"/>
    <s v="High Net Worth"/>
    <s v="N"/>
    <s v="No"/>
    <n v="18"/>
    <m/>
  </r>
  <r>
    <n v="17196"/>
    <n v="19"/>
    <x v="1454"/>
    <n v="320"/>
    <d v="2017-02-13T00:00:00"/>
    <b v="0"/>
    <s v="Approved"/>
    <s v="Trek Bicycles"/>
    <s v="Mountain"/>
    <s v="low"/>
    <s v="medium"/>
    <n v="574.64"/>
    <n v="459.71"/>
    <d v="2011-08-29T00:00:00"/>
    <n v="114.93"/>
    <s v="Male"/>
    <n v="16"/>
    <d v="1977-11-05T00:00:00"/>
    <n v="44.911540191844246"/>
    <s v="Statistician I"/>
    <s v="n/a"/>
    <s v="High Net Worth"/>
    <s v="N"/>
    <s v="No"/>
    <n v="18"/>
    <m/>
  </r>
  <r>
    <n v="8553"/>
    <n v="29"/>
    <x v="1455"/>
    <n v="10"/>
    <d v="2017-12-20T00:00:00"/>
    <b v="0"/>
    <s v="Approved"/>
    <s v="Norco Bicycles"/>
    <s v="Road"/>
    <s v="medium"/>
    <s v="medium"/>
    <n v="543.39"/>
    <n v="407.54"/>
    <d v="2016-11-22T00:00:00"/>
    <n v="135.84999999999997"/>
    <s v="Male"/>
    <n v="65"/>
    <d v="1986-05-18T00:00:00"/>
    <n v="36.374553890157273"/>
    <s v="Computer Systems Analyst I"/>
    <s v="Financial Services"/>
    <s v="Affluent Customer"/>
    <s v="N"/>
    <s v="No"/>
    <n v="15"/>
    <m/>
  </r>
  <r>
    <n v="4906"/>
    <n v="93"/>
    <x v="1455"/>
    <n v="75"/>
    <d v="2017-10-16T00:00:00"/>
    <b v="1"/>
    <s v="Approved"/>
    <s v="WeareA2B"/>
    <s v="Standard"/>
    <s v="medium"/>
    <s v="medium"/>
    <n v="1065.03"/>
    <n v="230.09"/>
    <d v="2000-11-03T00:00:00"/>
    <n v="834.93999999999994"/>
    <s v="Male"/>
    <n v="65"/>
    <d v="1986-05-18T00:00:00"/>
    <n v="36.374553890157273"/>
    <s v="Computer Systems Analyst I"/>
    <s v="Financial Services"/>
    <s v="Affluent Customer"/>
    <s v="N"/>
    <s v="No"/>
    <n v="15"/>
    <m/>
  </r>
  <r>
    <n v="2444"/>
    <n v="23"/>
    <x v="1455"/>
    <n v="312"/>
    <d v="2017-02-21T00:00:00"/>
    <b v="1"/>
    <s v="Approved"/>
    <s v="Norco Bicycles"/>
    <s v="Mountain"/>
    <s v="low"/>
    <s v="small"/>
    <n v="688.63"/>
    <n v="612.88"/>
    <d v="1993-10-02T00:00:00"/>
    <n v="75.75"/>
    <s v="Male"/>
    <n v="65"/>
    <d v="1986-05-18T00:00:00"/>
    <n v="36.374553890157273"/>
    <s v="Computer Systems Analyst I"/>
    <s v="Financial Services"/>
    <s v="Affluent Customer"/>
    <s v="N"/>
    <s v="No"/>
    <n v="15"/>
    <m/>
  </r>
  <r>
    <n v="18836"/>
    <n v="67"/>
    <x v="1455"/>
    <n v="342"/>
    <d v="2017-01-22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65"/>
    <d v="1986-05-18T00:00:00"/>
    <n v="36.374553890157273"/>
    <s v="Computer Systems Analyst I"/>
    <s v="Financial Services"/>
    <s v="Affluent Customer"/>
    <s v="N"/>
    <s v="No"/>
    <n v="15"/>
    <m/>
  </r>
  <r>
    <n v="13803"/>
    <n v="70"/>
    <x v="206"/>
    <n v="3"/>
    <d v="2017-12-27T00:00:00"/>
    <b v="1"/>
    <s v="Approved"/>
    <s v="Trek Bicycles"/>
    <s v="Standard"/>
    <s v="high"/>
    <s v="medium"/>
    <n v="495.72"/>
    <n v="297.43"/>
    <d v="2015-04-11T00:00:00"/>
    <n v="198.29000000000002"/>
    <s v="Male"/>
    <n v="14"/>
    <d v="1962-04-11T00:00:00"/>
    <n v="60.492362109652468"/>
    <n v="0"/>
    <s v="Retail"/>
    <s v="Affluent Customer"/>
    <s v="N"/>
    <s v="Yes"/>
    <n v="11"/>
    <m/>
  </r>
  <r>
    <n v="16995"/>
    <n v="12"/>
    <x v="206"/>
    <n v="74"/>
    <d v="2017-10-17T00:00:00"/>
    <b v="0"/>
    <s v="Approved"/>
    <s v="WeareA2B"/>
    <s v="Standard"/>
    <s v="medium"/>
    <s v="medium"/>
    <n v="1231.1500000000001"/>
    <n v="161.6"/>
    <d v="2005-12-07T00:00:00"/>
    <n v="1069.5500000000002"/>
    <s v="Male"/>
    <n v="14"/>
    <d v="1962-04-11T00:00:00"/>
    <n v="60.492362109652468"/>
    <n v="0"/>
    <s v="Retail"/>
    <s v="Affluent Customer"/>
    <s v="N"/>
    <s v="Yes"/>
    <n v="11"/>
    <m/>
  </r>
  <r>
    <n v="15263"/>
    <n v="5"/>
    <x v="206"/>
    <n v="303"/>
    <d v="2017-03-02T00:00:00"/>
    <b v="0"/>
    <s v="Approved"/>
    <s v="Trek Bicycles"/>
    <s v="Mountain"/>
    <s v="low"/>
    <s v="medium"/>
    <n v="574.64"/>
    <n v="459.71"/>
    <d v="2004-09-28T00:00:00"/>
    <n v="114.93"/>
    <s v="Male"/>
    <n v="14"/>
    <d v="1962-04-11T00:00:00"/>
    <n v="60.492362109652468"/>
    <n v="0"/>
    <s v="Retail"/>
    <s v="Affluent Customer"/>
    <s v="N"/>
    <s v="Yes"/>
    <n v="11"/>
    <m/>
  </r>
  <r>
    <n v="7220"/>
    <n v="78"/>
    <x v="206"/>
    <n v="323"/>
    <d v="2017-02-10T00:00:00"/>
    <b v="1"/>
    <s v="Approved"/>
    <s v="Giant Bicycles"/>
    <s v="Standard"/>
    <s v="medium"/>
    <s v="large"/>
    <n v="1765.3"/>
    <n v="709.48"/>
    <d v="2003-09-09T00:00:00"/>
    <n v="1055.82"/>
    <s v="Male"/>
    <n v="14"/>
    <d v="1962-04-11T00:00:00"/>
    <n v="60.492362109652468"/>
    <n v="0"/>
    <s v="Retail"/>
    <s v="Affluent Customer"/>
    <s v="N"/>
    <s v="Yes"/>
    <n v="11"/>
    <m/>
  </r>
  <r>
    <n v="7727"/>
    <n v="48"/>
    <x v="563"/>
    <m/>
    <d v="2017-06-04T00:00:00"/>
    <m/>
    <s v="Approved"/>
    <s v="WeareA2B"/>
    <s v="Standard"/>
    <s v="medium"/>
    <s v="medium"/>
    <n v="1762.96"/>
    <n v="950.52"/>
    <n v="38573"/>
    <m/>
    <m/>
    <m/>
    <m/>
    <m/>
    <m/>
    <m/>
    <m/>
    <m/>
    <m/>
    <m/>
    <m/>
  </r>
  <r>
    <n v="6893"/>
    <n v="54"/>
    <x v="1456"/>
    <n v="20"/>
    <d v="2017-12-10T00:00:00"/>
    <b v="0"/>
    <s v="Approved"/>
    <s v="WeareA2B"/>
    <s v="Standard"/>
    <s v="medium"/>
    <s v="medium"/>
    <n v="1807.45"/>
    <n v="778.69"/>
    <d v="2015-05-21T00:00:00"/>
    <n v="1028.76"/>
    <s v="Male"/>
    <n v="67"/>
    <d v="1979-12-10T00:00:00"/>
    <n v="42.815649780568236"/>
    <s v="Dental Hygienist"/>
    <s v="Health"/>
    <s v="High Net Worth"/>
    <s v="N"/>
    <s v="No"/>
    <n v="5"/>
    <m/>
  </r>
  <r>
    <n v="3764"/>
    <n v="0"/>
    <x v="1456"/>
    <n v="166"/>
    <d v="2017-07-17T00:00:00"/>
    <b v="0"/>
    <s v="Approved"/>
    <s v="Norco Bicycles"/>
    <s v="Road"/>
    <s v="medium"/>
    <s v="medium"/>
    <n v="543.39"/>
    <n v="407.54"/>
    <d v="2016-11-22T00:00:00"/>
    <n v="135.84999999999997"/>
    <s v="Male"/>
    <n v="67"/>
    <d v="1979-12-10T00:00:00"/>
    <n v="42.815649780568236"/>
    <s v="Dental Hygienist"/>
    <s v="Health"/>
    <s v="High Net Worth"/>
    <s v="N"/>
    <s v="No"/>
    <n v="5"/>
    <m/>
  </r>
  <r>
    <n v="7730"/>
    <n v="0"/>
    <x v="557"/>
    <m/>
    <d v="2017-05-30T00:00:00"/>
    <b v="1"/>
    <s v="Approved"/>
    <m/>
    <m/>
    <m/>
    <m/>
    <n v="1349.47"/>
    <m/>
    <m/>
    <m/>
    <m/>
    <m/>
    <m/>
    <m/>
    <m/>
    <m/>
    <m/>
    <m/>
    <m/>
    <m/>
    <m/>
  </r>
  <r>
    <n v="8907"/>
    <n v="100"/>
    <x v="1456"/>
    <n v="357"/>
    <d v="2017-01-07T00:00:00"/>
    <b v="1"/>
    <s v="Approved"/>
    <s v="Trek Bicycles"/>
    <s v="Standard"/>
    <s v="medium"/>
    <s v="small"/>
    <n v="1386.84"/>
    <n v="1234.29"/>
    <d v="2003-08-05T00:00:00"/>
    <n v="152.54999999999995"/>
    <s v="Male"/>
    <n v="67"/>
    <d v="1979-12-10T00:00:00"/>
    <n v="42.815649780568236"/>
    <s v="Dental Hygienist"/>
    <s v="Health"/>
    <s v="High Net Worth"/>
    <s v="N"/>
    <s v="No"/>
    <n v="5"/>
    <m/>
  </r>
  <r>
    <n v="5938"/>
    <n v="31"/>
    <x v="1457"/>
    <n v="21"/>
    <d v="2017-12-09T00:00:00"/>
    <b v="0"/>
    <s v="Approved"/>
    <s v="Giant Bicycles"/>
    <s v="Standard"/>
    <s v="medium"/>
    <s v="medium"/>
    <n v="230.91"/>
    <n v="173.18"/>
    <d v="2006-11-10T00:00:00"/>
    <n v="57.72999999999999"/>
    <s v="Female"/>
    <n v="20"/>
    <d v="1995-11-02T00:00:00"/>
    <n v="26.908800465816853"/>
    <s v="Tax Accountant"/>
    <s v="Manufacturing"/>
    <s v="Mass Customer"/>
    <s v="N"/>
    <s v="No"/>
    <n v="4"/>
    <m/>
  </r>
  <r>
    <n v="17476"/>
    <n v="49"/>
    <x v="1457"/>
    <n v="45"/>
    <d v="2017-11-15T00:00:00"/>
    <b v="0"/>
    <s v="Approved"/>
    <s v="Trek Bicycles"/>
    <s v="Road"/>
    <s v="medium"/>
    <s v="medium"/>
    <n v="533.51"/>
    <n v="400.13"/>
    <d v="2012-06-04T00:00:00"/>
    <n v="133.38"/>
    <s v="Female"/>
    <n v="20"/>
    <d v="1995-11-02T00:00:00"/>
    <n v="26.908800465816853"/>
    <s v="Tax Accountant"/>
    <s v="Manufacturing"/>
    <s v="Mass Customer"/>
    <s v="N"/>
    <s v="No"/>
    <n v="4"/>
    <m/>
  </r>
  <r>
    <n v="9311"/>
    <n v="36"/>
    <x v="1457"/>
    <n v="54"/>
    <d v="2017-11-06T00:00:00"/>
    <b v="1"/>
    <s v="Approved"/>
    <s v="Solex"/>
    <s v="Standard"/>
    <s v="low"/>
    <s v="medium"/>
    <n v="945.04"/>
    <n v="507.58"/>
    <d v="1995-12-19T00:00:00"/>
    <n v="437.46"/>
    <s v="Female"/>
    <n v="20"/>
    <d v="1995-11-02T00:00:00"/>
    <n v="26.908800465816853"/>
    <s v="Tax Accountant"/>
    <s v="Manufacturing"/>
    <s v="Mass Customer"/>
    <s v="N"/>
    <s v="No"/>
    <n v="4"/>
    <m/>
  </r>
  <r>
    <n v="7735"/>
    <n v="0"/>
    <x v="1079"/>
    <m/>
    <d v="2017-09-29T00:00:00"/>
    <b v="0"/>
    <s v="Approved"/>
    <m/>
    <m/>
    <m/>
    <m/>
    <n v="56.21"/>
    <m/>
    <m/>
    <m/>
    <m/>
    <m/>
    <m/>
    <m/>
    <m/>
    <m/>
    <m/>
    <m/>
    <m/>
    <m/>
    <m/>
  </r>
  <r>
    <n v="6820"/>
    <n v="82"/>
    <x v="1458"/>
    <n v="43"/>
    <d v="2017-11-17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94"/>
    <d v="1960-09-11T00:00:00"/>
    <n v="62.073184027143576"/>
    <s v="Senior Sales Associate"/>
    <s v="Manufacturing"/>
    <s v="Mass Customer"/>
    <s v="N"/>
    <s v="No"/>
    <n v="12"/>
    <m/>
  </r>
  <r>
    <n v="2752"/>
    <n v="39"/>
    <x v="1458"/>
    <n v="50"/>
    <d v="2017-11-10T00:00:00"/>
    <b v="1"/>
    <s v="Approved"/>
    <s v="Giant Bicycles"/>
    <s v="Standard"/>
    <s v="medium"/>
    <s v="large"/>
    <n v="1812.75"/>
    <n v="582.48"/>
    <d v="2010-06-07T00:00:00"/>
    <n v="1230.27"/>
    <s v="Male"/>
    <n v="94"/>
    <d v="1960-09-11T00:00:00"/>
    <n v="62.073184027143576"/>
    <s v="Senior Sales Associate"/>
    <s v="Manufacturing"/>
    <s v="Mass Customer"/>
    <s v="N"/>
    <s v="No"/>
    <n v="12"/>
    <m/>
  </r>
  <r>
    <n v="16068"/>
    <n v="17"/>
    <x v="1458"/>
    <n v="92"/>
    <d v="2017-09-29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94"/>
    <d v="1960-09-11T00:00:00"/>
    <n v="62.073184027143576"/>
    <s v="Senior Sales Associate"/>
    <s v="Manufacturing"/>
    <s v="Mass Customer"/>
    <s v="N"/>
    <s v="No"/>
    <n v="12"/>
    <m/>
  </r>
  <r>
    <n v="7222"/>
    <n v="24"/>
    <x v="1458"/>
    <n v="94"/>
    <d v="2017-09-27T00:00:00"/>
    <b v="0"/>
    <s v="Approved"/>
    <s v="Solex"/>
    <s v="Road"/>
    <s v="medium"/>
    <s v="large"/>
    <n v="1777.8"/>
    <n v="820.78"/>
    <d v="2011-05-07T00:00:00"/>
    <n v="957.02"/>
    <s v="Male"/>
    <n v="94"/>
    <d v="1960-09-11T00:00:00"/>
    <n v="62.073184027143576"/>
    <s v="Senior Sales Associate"/>
    <s v="Manufacturing"/>
    <s v="Mass Customer"/>
    <s v="N"/>
    <s v="No"/>
    <n v="12"/>
    <m/>
  </r>
  <r>
    <n v="12754"/>
    <n v="54"/>
    <x v="1458"/>
    <n v="96"/>
    <d v="2017-09-25T00:00:00"/>
    <b v="0"/>
    <s v="Approved"/>
    <s v="WeareA2B"/>
    <s v="Standard"/>
    <s v="medium"/>
    <s v="medium"/>
    <n v="1292.8399999999999"/>
    <n v="13.44"/>
    <d v="2009-04-12T00:00:00"/>
    <n v="1279.3999999999999"/>
    <s v="Male"/>
    <n v="94"/>
    <d v="1960-09-11T00:00:00"/>
    <n v="62.073184027143576"/>
    <s v="Senior Sales Associate"/>
    <s v="Manufacturing"/>
    <s v="Mass Customer"/>
    <s v="N"/>
    <s v="No"/>
    <n v="12"/>
    <m/>
  </r>
  <r>
    <n v="2857"/>
    <n v="93"/>
    <x v="1458"/>
    <n v="248"/>
    <d v="2017-04-26T00:00:00"/>
    <b v="0"/>
    <s v="Approved"/>
    <s v="WeareA2B"/>
    <s v="Standard"/>
    <s v="medium"/>
    <s v="medium"/>
    <n v="1065.03"/>
    <n v="230.09"/>
    <d v="2000-11-03T00:00:00"/>
    <n v="834.93999999999994"/>
    <s v="Male"/>
    <n v="94"/>
    <d v="1960-09-11T00:00:00"/>
    <n v="62.073184027143576"/>
    <s v="Senior Sales Associate"/>
    <s v="Manufacturing"/>
    <s v="Mass Customer"/>
    <s v="N"/>
    <s v="No"/>
    <n v="12"/>
    <m/>
  </r>
  <r>
    <n v="9083"/>
    <n v="72"/>
    <x v="1459"/>
    <n v="15"/>
    <d v="2017-12-15T00:00:00"/>
    <b v="1"/>
    <s v="Approved"/>
    <s v="Norco Bicycles"/>
    <s v="Standard"/>
    <s v="medium"/>
    <s v="medium"/>
    <n v="360.4"/>
    <n v="270.3"/>
    <d v="2016-12-06T00:00:00"/>
    <n v="90.099999999999966"/>
    <s v="Male"/>
    <n v="9"/>
    <d v="1970-06-19T00:00:00"/>
    <n v="52.297841561707266"/>
    <s v="Administrative Assistant IV"/>
    <s v="Telecommunications"/>
    <s v="Mass Customer"/>
    <s v="N"/>
    <s v="No"/>
    <n v="19"/>
    <m/>
  </r>
  <r>
    <n v="14278"/>
    <n v="2"/>
    <x v="1459"/>
    <n v="16"/>
    <d v="2017-12-14T00:00:00"/>
    <b v="1"/>
    <s v="Approved"/>
    <s v="Solex"/>
    <s v="Standard"/>
    <s v="medium"/>
    <s v="medium"/>
    <n v="71.489999999999995"/>
    <n v="53.62"/>
    <d v="2012-12-02T00:00:00"/>
    <n v="17.869999999999997"/>
    <s v="Male"/>
    <n v="9"/>
    <d v="1970-06-19T00:00:00"/>
    <n v="52.297841561707266"/>
    <s v="Administrative Assistant IV"/>
    <s v="Telecommunications"/>
    <s v="Mass Customer"/>
    <s v="N"/>
    <s v="No"/>
    <n v="19"/>
    <m/>
  </r>
  <r>
    <n v="7935"/>
    <n v="30"/>
    <x v="1459"/>
    <n v="53"/>
    <d v="2017-11-07T00:00:00"/>
    <b v="1"/>
    <s v="Approved"/>
    <s v="Solex"/>
    <s v="Standard"/>
    <s v="high"/>
    <s v="medium"/>
    <n v="748.17"/>
    <n v="448.9"/>
    <d v="1991-11-10T00:00:00"/>
    <n v="299.27"/>
    <s v="Male"/>
    <n v="9"/>
    <d v="1970-06-19T00:00:00"/>
    <n v="52.297841561707266"/>
    <s v="Administrative Assistant IV"/>
    <s v="Telecommunications"/>
    <s v="Mass Customer"/>
    <s v="N"/>
    <s v="No"/>
    <n v="19"/>
    <m/>
  </r>
  <r>
    <n v="19382"/>
    <n v="53"/>
    <x v="1459"/>
    <n v="62"/>
    <d v="2017-10-29T00:00:00"/>
    <b v="0"/>
    <s v="Approved"/>
    <s v="OHM Cycles"/>
    <s v="Standard"/>
    <s v="medium"/>
    <s v="medium"/>
    <n v="795.34"/>
    <n v="101.58"/>
    <d v="1997-02-09T00:00:00"/>
    <n v="693.76"/>
    <s v="Male"/>
    <n v="9"/>
    <d v="1970-06-19T00:00:00"/>
    <n v="52.297841561707266"/>
    <s v="Administrative Assistant IV"/>
    <s v="Telecommunications"/>
    <s v="Mass Customer"/>
    <s v="N"/>
    <s v="No"/>
    <n v="19"/>
    <m/>
  </r>
  <r>
    <n v="75"/>
    <n v="58"/>
    <x v="1459"/>
    <n v="193"/>
    <d v="2017-06-20T00:00:00"/>
    <b v="0"/>
    <s v="Approved"/>
    <s v="OHM Cycles"/>
    <s v="Standard"/>
    <s v="medium"/>
    <s v="medium"/>
    <n v="912.52"/>
    <n v="141.4"/>
    <d v="2015-10-18T00:00:00"/>
    <n v="771.12"/>
    <s v="Male"/>
    <n v="9"/>
    <d v="1970-06-19T00:00:00"/>
    <n v="52.297841561707266"/>
    <s v="Administrative Assistant IV"/>
    <s v="Telecommunications"/>
    <s v="Mass Customer"/>
    <s v="N"/>
    <s v="No"/>
    <n v="19"/>
    <m/>
  </r>
  <r>
    <n v="8632"/>
    <n v="48"/>
    <x v="1459"/>
    <n v="201"/>
    <d v="2017-06-12T00:00:00"/>
    <b v="1"/>
    <s v="Approved"/>
    <s v="WeareA2B"/>
    <s v="Standard"/>
    <s v="medium"/>
    <s v="medium"/>
    <n v="1762.96"/>
    <n v="950.52"/>
    <d v="2014-07-28T00:00:00"/>
    <n v="812.44"/>
    <s v="Male"/>
    <n v="9"/>
    <d v="1970-06-19T00:00:00"/>
    <n v="52.297841561707266"/>
    <s v="Administrative Assistant IV"/>
    <s v="Telecommunications"/>
    <s v="Mass Customer"/>
    <s v="N"/>
    <s v="No"/>
    <n v="19"/>
    <m/>
  </r>
  <r>
    <n v="9974"/>
    <n v="73"/>
    <x v="1459"/>
    <n v="230"/>
    <d v="2017-05-14T00:00:00"/>
    <b v="0"/>
    <s v="Approved"/>
    <s v="Solex"/>
    <s v="Standard"/>
    <s v="medium"/>
    <s v="medium"/>
    <n v="1945.43"/>
    <n v="333.18"/>
    <d v="2002-08-31T00:00:00"/>
    <n v="1612.25"/>
    <s v="Male"/>
    <n v="9"/>
    <d v="1970-06-19T00:00:00"/>
    <n v="52.297841561707266"/>
    <s v="Administrative Assistant IV"/>
    <s v="Telecommunications"/>
    <s v="Mass Customer"/>
    <s v="N"/>
    <s v="No"/>
    <n v="19"/>
    <m/>
  </r>
  <r>
    <n v="12024"/>
    <n v="3"/>
    <x v="1459"/>
    <n v="330"/>
    <d v="2017-02-03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9"/>
    <d v="1970-06-19T00:00:00"/>
    <n v="52.297841561707266"/>
    <s v="Administrative Assistant IV"/>
    <s v="Telecommunications"/>
    <s v="Mass Customer"/>
    <s v="N"/>
    <s v="No"/>
    <n v="19"/>
    <m/>
  </r>
  <r>
    <n v="9186"/>
    <n v="71"/>
    <x v="1459"/>
    <n v="351"/>
    <d v="2017-01-13T00:00:00"/>
    <b v="1"/>
    <s v="Approved"/>
    <s v="Solex"/>
    <s v="Standard"/>
    <s v="high"/>
    <s v="large"/>
    <n v="1842.92"/>
    <n v="1105.75"/>
    <d v="1995-10-24T00:00:00"/>
    <n v="737.17000000000007"/>
    <s v="Male"/>
    <n v="9"/>
    <d v="1970-06-19T00:00:00"/>
    <n v="52.297841561707266"/>
    <s v="Administrative Assistant IV"/>
    <s v="Telecommunications"/>
    <s v="Mass Customer"/>
    <s v="N"/>
    <s v="No"/>
    <n v="19"/>
    <m/>
  </r>
  <r>
    <n v="10684"/>
    <n v="27"/>
    <x v="1460"/>
    <n v="91"/>
    <d v="2017-09-30T00:00:00"/>
    <b v="1"/>
    <s v="Approved"/>
    <s v="Trek Bicycles"/>
    <s v="Standard"/>
    <s v="medium"/>
    <s v="medium"/>
    <n v="499.53"/>
    <n v="388.72"/>
    <d v="1992-10-11T00:00:00"/>
    <n v="110.80999999999995"/>
    <s v="Female"/>
    <n v="14"/>
    <d v="1977-12-16T00:00:00"/>
    <n v="44.79921142440385"/>
    <s v="Help Desk Operator"/>
    <s v="Manufacturing"/>
    <s v="Mass Customer"/>
    <s v="N"/>
    <s v="Yes"/>
    <n v="14"/>
    <m/>
  </r>
  <r>
    <n v="19072"/>
    <n v="12"/>
    <x v="1460"/>
    <n v="100"/>
    <d v="2017-09-21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14"/>
    <d v="1977-12-16T00:00:00"/>
    <n v="44.79921142440385"/>
    <s v="Help Desk Operator"/>
    <s v="Manufacturing"/>
    <s v="Mass Customer"/>
    <s v="N"/>
    <s v="Yes"/>
    <n v="14"/>
    <m/>
  </r>
  <r>
    <n v="16652"/>
    <n v="46"/>
    <x v="1460"/>
    <n v="286"/>
    <d v="2017-03-19T00:00:00"/>
    <b v="0"/>
    <s v="Approved"/>
    <s v="Solex"/>
    <s v="Standard"/>
    <s v="low"/>
    <s v="medium"/>
    <n v="1289.8499999999999"/>
    <n v="74.510000000000005"/>
    <d v="2014-07-28T00:00:00"/>
    <n v="1215.3399999999999"/>
    <s v="Female"/>
    <n v="14"/>
    <d v="1977-12-16T00:00:00"/>
    <n v="44.79921142440385"/>
    <s v="Help Desk Operator"/>
    <s v="Manufacturing"/>
    <s v="Mass Customer"/>
    <s v="N"/>
    <s v="Yes"/>
    <n v="14"/>
    <m/>
  </r>
  <r>
    <n v="13846"/>
    <n v="12"/>
    <x v="1460"/>
    <n v="296"/>
    <d v="2017-03-09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14"/>
    <d v="1977-12-16T00:00:00"/>
    <n v="44.79921142440385"/>
    <s v="Help Desk Operator"/>
    <s v="Manufacturing"/>
    <s v="Mass Customer"/>
    <s v="N"/>
    <s v="Yes"/>
    <n v="14"/>
    <m/>
  </r>
  <r>
    <n v="2181"/>
    <n v="29"/>
    <x v="1460"/>
    <n v="306"/>
    <d v="2017-02-27T00:00:00"/>
    <b v="0"/>
    <s v="Approved"/>
    <s v="Norco Bicycles"/>
    <s v="Road"/>
    <s v="medium"/>
    <s v="medium"/>
    <n v="543.39"/>
    <n v="407.54"/>
    <d v="1999-07-20T00:00:00"/>
    <n v="135.84999999999997"/>
    <s v="Female"/>
    <n v="14"/>
    <d v="1977-12-16T00:00:00"/>
    <n v="44.79921142440385"/>
    <s v="Help Desk Operator"/>
    <s v="Manufacturing"/>
    <s v="Mass Customer"/>
    <s v="N"/>
    <s v="Yes"/>
    <n v="14"/>
    <m/>
  </r>
  <r>
    <n v="10484"/>
    <n v="33"/>
    <x v="1460"/>
    <n v="326"/>
    <d v="2017-02-07T00:00:00"/>
    <b v="1"/>
    <s v="Approved"/>
    <s v="Giant Bicycles"/>
    <s v="Standard"/>
    <s v="medium"/>
    <s v="small"/>
    <n v="1311.44"/>
    <n v="1167.18"/>
    <d v="1992-10-11T00:00:00"/>
    <n v="144.26"/>
    <s v="Female"/>
    <n v="14"/>
    <d v="1977-12-16T00:00:00"/>
    <n v="44.79921142440385"/>
    <s v="Help Desk Operator"/>
    <s v="Manufacturing"/>
    <s v="Mass Customer"/>
    <s v="N"/>
    <s v="Yes"/>
    <n v="14"/>
    <m/>
  </r>
  <r>
    <n v="9025"/>
    <n v="46"/>
    <x v="1461"/>
    <n v="114"/>
    <d v="2017-09-07T00:00:00"/>
    <b v="0"/>
    <s v="Approved"/>
    <s v="OHM Cycles"/>
    <s v="Standard"/>
    <s v="low"/>
    <s v="medium"/>
    <n v="1793.43"/>
    <n v="248.82"/>
    <d v="1999-07-20T00:00:00"/>
    <n v="1544.6100000000001"/>
    <s v="Male"/>
    <n v="88"/>
    <d v="1984-04-10T00:00:00"/>
    <n v="38.478663479515482"/>
    <s v="VP Sales"/>
    <s v="n/a"/>
    <s v="High Net Worth"/>
    <s v="N"/>
    <s v="No"/>
    <n v="13"/>
    <m/>
  </r>
  <r>
    <n v="2791"/>
    <n v="10"/>
    <x v="1461"/>
    <n v="157"/>
    <d v="2017-07-26T00:00:00"/>
    <b v="1"/>
    <s v="Approved"/>
    <s v="Solex"/>
    <s v="Standard"/>
    <s v="medium"/>
    <s v="medium"/>
    <n v="1945.43"/>
    <n v="333.18"/>
    <d v="2002-08-31T00:00:00"/>
    <n v="1612.25"/>
    <s v="Male"/>
    <n v="88"/>
    <d v="1984-04-10T00:00:00"/>
    <n v="38.478663479515482"/>
    <s v="VP Sales"/>
    <s v="n/a"/>
    <s v="High Net Worth"/>
    <s v="N"/>
    <s v="No"/>
    <n v="13"/>
    <m/>
  </r>
  <r>
    <n v="2018"/>
    <n v="98"/>
    <x v="1461"/>
    <n v="221"/>
    <d v="2017-05-23T00:00:00"/>
    <b v="1"/>
    <s v="Approved"/>
    <s v="OHM Cycles"/>
    <s v="Standard"/>
    <s v="medium"/>
    <s v="medium"/>
    <n v="795.34"/>
    <n v="101.58"/>
    <d v="1997-02-09T00:00:00"/>
    <n v="693.76"/>
    <s v="Male"/>
    <n v="88"/>
    <d v="1984-04-10T00:00:00"/>
    <n v="38.478663479515482"/>
    <s v="VP Sales"/>
    <s v="n/a"/>
    <s v="High Net Worth"/>
    <s v="N"/>
    <s v="No"/>
    <n v="13"/>
    <m/>
  </r>
  <r>
    <n v="2434"/>
    <n v="63"/>
    <x v="1461"/>
    <n v="316"/>
    <d v="2017-02-17T00:00:00"/>
    <b v="1"/>
    <s v="Approved"/>
    <s v="WeareA2B"/>
    <s v="Standard"/>
    <s v="medium"/>
    <s v="medium"/>
    <n v="1992.93"/>
    <n v="762.63"/>
    <d v="1993-05-26T00:00:00"/>
    <n v="1230.3000000000002"/>
    <s v="Male"/>
    <n v="88"/>
    <d v="1984-04-10T00:00:00"/>
    <n v="38.478663479515482"/>
    <s v="VP Sales"/>
    <s v="n/a"/>
    <s v="High Net Worth"/>
    <s v="N"/>
    <s v="No"/>
    <n v="13"/>
    <m/>
  </r>
  <r>
    <n v="6805"/>
    <n v="29"/>
    <x v="1461"/>
    <n v="328"/>
    <d v="2017-02-05T00:00:00"/>
    <b v="1"/>
    <s v="Approved"/>
    <s v="WeareA2B"/>
    <s v="Standard"/>
    <s v="medium"/>
    <s v="medium"/>
    <n v="1065.03"/>
    <n v="230.09"/>
    <d v="2000-11-03T00:00:00"/>
    <n v="834.93999999999994"/>
    <s v="Male"/>
    <n v="88"/>
    <d v="1984-04-10T00:00:00"/>
    <n v="38.478663479515482"/>
    <s v="VP Sales"/>
    <s v="n/a"/>
    <s v="High Net Worth"/>
    <s v="N"/>
    <s v="No"/>
    <n v="13"/>
    <m/>
  </r>
  <r>
    <n v="5328"/>
    <n v="55"/>
    <x v="1462"/>
    <n v="43"/>
    <d v="2017-11-17T00:00:00"/>
    <b v="1"/>
    <s v="Approved"/>
    <s v="Trek Bicycles"/>
    <s v="Road"/>
    <s v="medium"/>
    <s v="large"/>
    <n v="1894.19"/>
    <n v="598.76"/>
    <d v="2003-07-21T00:00:00"/>
    <n v="1295.43"/>
    <s v="Male"/>
    <n v="83"/>
    <d v="1997-05-07T00:00:00"/>
    <n v="25.396471698376452"/>
    <s v="Electrical Engineer"/>
    <s v="Manufacturing"/>
    <s v="Affluent Customer"/>
    <s v="N"/>
    <s v="No"/>
    <n v="1"/>
    <m/>
  </r>
  <r>
    <n v="19307"/>
    <n v="31"/>
    <x v="1462"/>
    <n v="93"/>
    <d v="2017-09-28T00:00:00"/>
    <b v="1"/>
    <s v="Approved"/>
    <s v="Giant Bicycles"/>
    <s v="Standard"/>
    <s v="medium"/>
    <s v="medium"/>
    <n v="230.91"/>
    <n v="173.18"/>
    <d v="2006-11-10T00:00:00"/>
    <n v="57.72999999999999"/>
    <s v="Male"/>
    <n v="83"/>
    <d v="1997-05-07T00:00:00"/>
    <n v="25.396471698376452"/>
    <s v="Electrical Engineer"/>
    <s v="Manufacturing"/>
    <s v="Affluent Customer"/>
    <s v="N"/>
    <s v="No"/>
    <n v="1"/>
    <m/>
  </r>
  <r>
    <n v="7925"/>
    <n v="9"/>
    <x v="1462"/>
    <n v="126"/>
    <d v="2017-08-26T00:00:00"/>
    <b v="1"/>
    <s v="Approved"/>
    <s v="OHM Cycles"/>
    <s v="Road"/>
    <s v="medium"/>
    <s v="medium"/>
    <n v="742.54"/>
    <n v="667.4"/>
    <d v="1991-11-07T00:00:00"/>
    <n v="75.139999999999986"/>
    <s v="Male"/>
    <n v="83"/>
    <d v="1997-05-07T00:00:00"/>
    <n v="25.396471698376452"/>
    <s v="Electrical Engineer"/>
    <s v="Manufacturing"/>
    <s v="Affluent Customer"/>
    <s v="N"/>
    <s v="No"/>
    <n v="1"/>
    <m/>
  </r>
  <r>
    <n v="16221"/>
    <n v="6"/>
    <x v="1462"/>
    <n v="177"/>
    <d v="2017-07-06T00:00:00"/>
    <b v="0"/>
    <s v="Approved"/>
    <s v="OHM Cycles"/>
    <s v="Standard"/>
    <s v="high"/>
    <s v="medium"/>
    <n v="227.88"/>
    <n v="136.72999999999999"/>
    <d v="2003-02-07T00:00:00"/>
    <n v="91.15"/>
    <s v="Male"/>
    <n v="83"/>
    <d v="1997-05-07T00:00:00"/>
    <n v="25.396471698376452"/>
    <s v="Electrical Engineer"/>
    <s v="Manufacturing"/>
    <s v="Affluent Customer"/>
    <s v="N"/>
    <s v="No"/>
    <n v="1"/>
    <m/>
  </r>
  <r>
    <n v="16385"/>
    <n v="31"/>
    <x v="1462"/>
    <n v="283"/>
    <d v="2017-03-22T00:00:00"/>
    <b v="0"/>
    <s v="Approved"/>
    <s v="Giant Bicycles"/>
    <s v="Standard"/>
    <s v="medium"/>
    <s v="medium"/>
    <n v="230.91"/>
    <n v="173.18"/>
    <d v="2006-11-10T00:00:00"/>
    <n v="57.72999999999999"/>
    <s v="Male"/>
    <n v="83"/>
    <d v="1997-05-07T00:00:00"/>
    <n v="25.396471698376452"/>
    <s v="Electrical Engineer"/>
    <s v="Manufacturing"/>
    <s v="Affluent Customer"/>
    <s v="N"/>
    <s v="No"/>
    <n v="1"/>
    <m/>
  </r>
  <r>
    <n v="11996"/>
    <n v="59"/>
    <x v="1462"/>
    <n v="363"/>
    <d v="2017-01-01T00:00:00"/>
    <b v="1"/>
    <s v="Approved"/>
    <s v="Solex"/>
    <s v="Standard"/>
    <s v="medium"/>
    <s v="large"/>
    <n v="1061.56"/>
    <n v="733.58"/>
    <d v="1993-07-20T00:00:00"/>
    <n v="327.9799999999999"/>
    <s v="Male"/>
    <n v="83"/>
    <d v="1997-05-07T00:00:00"/>
    <n v="25.396471698376452"/>
    <s v="Electrical Engineer"/>
    <s v="Manufacturing"/>
    <s v="Affluent Customer"/>
    <s v="N"/>
    <s v="No"/>
    <n v="1"/>
    <m/>
  </r>
  <r>
    <n v="6574"/>
    <n v="62"/>
    <x v="1463"/>
    <n v="116"/>
    <d v="2017-09-05T00:00:00"/>
    <b v="1"/>
    <s v="Approved"/>
    <s v="Solex"/>
    <s v="Standard"/>
    <s v="medium"/>
    <s v="medium"/>
    <n v="478.16"/>
    <n v="298.72000000000003"/>
    <d v="1998-12-17T00:00:00"/>
    <n v="179.44"/>
    <s v="Male"/>
    <n v="10"/>
    <d v="1957-09-30T00:00:00"/>
    <n v="65.02386895896754"/>
    <s v="Staff Scientist"/>
    <s v="Retail"/>
    <s v="Mass Customer"/>
    <s v="N"/>
    <s v="Yes"/>
    <n v="8"/>
    <m/>
  </r>
  <r>
    <n v="5726"/>
    <n v="78"/>
    <x v="1463"/>
    <n v="345"/>
    <d v="2017-01-19T00:00:00"/>
    <b v="1"/>
    <s v="Approved"/>
    <s v="Giant Bicycles"/>
    <s v="Standard"/>
    <s v="medium"/>
    <s v="large"/>
    <n v="1765.3"/>
    <n v="709.48"/>
    <d v="1997-01-25T00:00:00"/>
    <n v="1055.82"/>
    <s v="Male"/>
    <n v="10"/>
    <d v="1957-09-30T00:00:00"/>
    <n v="65.02386895896754"/>
    <s v="Staff Scientist"/>
    <s v="Retail"/>
    <s v="Mass Customer"/>
    <s v="N"/>
    <s v="Yes"/>
    <n v="8"/>
    <m/>
  </r>
  <r>
    <n v="8196"/>
    <n v="76"/>
    <x v="1464"/>
    <n v="17"/>
    <d v="2017-12-13T00:00:00"/>
    <b v="1"/>
    <s v="Approved"/>
    <s v="WeareA2B"/>
    <s v="Road"/>
    <s v="low"/>
    <s v="small"/>
    <n v="1172.78"/>
    <n v="1043.77"/>
    <d v="2002-10-10T00:00:00"/>
    <n v="129.01"/>
    <s v="U"/>
    <n v="32"/>
    <d v="1899-12-30T00:00:00"/>
    <n v="122.81291005454084"/>
    <s v="Office Assistant IV"/>
    <s v="IT"/>
    <s v="High Net Worth"/>
    <s v="N"/>
    <s v="No"/>
    <n v="0"/>
    <m/>
  </r>
  <r>
    <n v="13216"/>
    <n v="30"/>
    <x v="1464"/>
    <n v="27"/>
    <d v="2017-12-03T00:00:00"/>
    <b v="0"/>
    <s v="Approved"/>
    <s v="OHM Cycles"/>
    <s v="Standard"/>
    <s v="medium"/>
    <s v="medium"/>
    <n v="1227.3399999999999"/>
    <n v="770.89"/>
    <d v="1994-08-10T00:00:00"/>
    <n v="456.44999999999993"/>
    <s v="U"/>
    <n v="32"/>
    <d v="1899-12-30T00:00:00"/>
    <n v="122.81291005454084"/>
    <s v="Office Assistant IV"/>
    <s v="IT"/>
    <s v="High Net Worth"/>
    <s v="N"/>
    <s v="No"/>
    <n v="0"/>
    <m/>
  </r>
  <r>
    <n v="14105"/>
    <n v="10"/>
    <x v="1464"/>
    <n v="276"/>
    <d v="2017-03-29T00:00:00"/>
    <b v="0"/>
    <s v="Approved"/>
    <s v="Solex"/>
    <s v="Standard"/>
    <s v="medium"/>
    <s v="medium"/>
    <n v="1945.43"/>
    <n v="333.18"/>
    <d v="2002-08-31T00:00:00"/>
    <n v="1612.25"/>
    <s v="U"/>
    <n v="32"/>
    <d v="1899-12-30T00:00:00"/>
    <n v="122.81291005454084"/>
    <s v="Office Assistant IV"/>
    <s v="IT"/>
    <s v="High Net Worth"/>
    <s v="N"/>
    <s v="No"/>
    <n v="0"/>
    <m/>
  </r>
  <r>
    <n v="3238"/>
    <n v="67"/>
    <x v="1464"/>
    <n v="282"/>
    <d v="2017-03-23T00:00:00"/>
    <b v="1"/>
    <s v="Approved"/>
    <s v="Solex"/>
    <s v="Standard"/>
    <s v="medium"/>
    <s v="large"/>
    <n v="1071.23"/>
    <n v="380.74"/>
    <d v="1996-04-05T00:00:00"/>
    <n v="690.49"/>
    <s v="U"/>
    <n v="32"/>
    <d v="1899-12-30T00:00:00"/>
    <n v="122.81291005454084"/>
    <s v="Office Assistant IV"/>
    <s v="IT"/>
    <s v="High Net Worth"/>
    <s v="N"/>
    <s v="No"/>
    <n v="0"/>
    <m/>
  </r>
  <r>
    <n v="6585"/>
    <n v="17"/>
    <x v="1464"/>
    <n v="305"/>
    <d v="2017-02-28T00:00:00"/>
    <b v="1"/>
    <s v="Approved"/>
    <s v="WeareA2B"/>
    <s v="Touring"/>
    <s v="medium"/>
    <s v="large"/>
    <n v="1362.99"/>
    <n v="57.74"/>
    <d v="1993-04-20T00:00:00"/>
    <n v="1305.25"/>
    <s v="U"/>
    <n v="32"/>
    <d v="1899-12-30T00:00:00"/>
    <n v="122.81291005454084"/>
    <s v="Office Assistant IV"/>
    <s v="IT"/>
    <s v="High Net Worth"/>
    <s v="N"/>
    <s v="No"/>
    <n v="0"/>
    <m/>
  </r>
  <r>
    <n v="14224"/>
    <n v="69"/>
    <x v="1464"/>
    <n v="360"/>
    <d v="2017-01-04T00:00:00"/>
    <b v="1"/>
    <s v="Approved"/>
    <s v="Norco Bicycles"/>
    <s v="Road"/>
    <s v="medium"/>
    <s v="large"/>
    <n v="1240.31"/>
    <n v="795.1"/>
    <d v="2011-01-10T00:00:00"/>
    <n v="445.20999999999992"/>
    <s v="U"/>
    <n v="32"/>
    <d v="1899-12-30T00:00:00"/>
    <n v="122.81291005454084"/>
    <s v="Office Assistant IV"/>
    <s v="IT"/>
    <s v="High Net Worth"/>
    <s v="N"/>
    <s v="No"/>
    <n v="0"/>
    <m/>
  </r>
  <r>
    <n v="7776"/>
    <n v="82"/>
    <x v="1465"/>
    <n v="88"/>
    <d v="2017-10-03T00:00:00"/>
    <b v="1"/>
    <s v="Approved"/>
    <s v="Giant Bicycles"/>
    <s v="Road"/>
    <s v="medium"/>
    <s v="medium"/>
    <n v="1538.99"/>
    <n v="829.65"/>
    <d v="2016-02-04T00:00:00"/>
    <n v="709.34"/>
    <s v="Male"/>
    <n v="53"/>
    <d v="1954-12-28T00:00:00"/>
    <n v="67.78277306855658"/>
    <s v="Electrical Engineer"/>
    <s v="Manufacturing"/>
    <s v="High Net Worth"/>
    <s v="N"/>
    <s v="No"/>
    <n v="18"/>
    <m/>
  </r>
  <r>
    <n v="7777"/>
    <n v="0"/>
    <x v="1466"/>
    <m/>
    <d v="2017-04-09T00:00:00"/>
    <m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</r>
  <r>
    <n v="14213"/>
    <n v="0"/>
    <x v="1465"/>
    <n v="210"/>
    <d v="2017-06-03T00:00:00"/>
    <b v="1"/>
    <s v="Approved"/>
    <s v="OHM Cycles"/>
    <s v="Road"/>
    <s v="high"/>
    <s v="large"/>
    <n v="12.01"/>
    <n v="7.21"/>
    <d v="2009-03-08T00:00:00"/>
    <n v="4.8"/>
    <s v="Male"/>
    <n v="53"/>
    <d v="1954-12-28T00:00:00"/>
    <n v="67.78277306855658"/>
    <s v="Electrical Engineer"/>
    <s v="Manufacturing"/>
    <s v="High Net Worth"/>
    <s v="N"/>
    <s v="No"/>
    <n v="18"/>
    <m/>
  </r>
  <r>
    <n v="13540"/>
    <n v="90"/>
    <x v="1465"/>
    <n v="217"/>
    <d v="2017-05-27T00:00:00"/>
    <b v="0"/>
    <s v="Approved"/>
    <s v="Solex"/>
    <s v="Standard"/>
    <s v="low"/>
    <s v="medium"/>
    <n v="945.04"/>
    <n v="507.58"/>
    <d v="1995-12-19T00:00:00"/>
    <n v="437.46"/>
    <s v="Male"/>
    <n v="53"/>
    <d v="1954-12-28T00:00:00"/>
    <n v="67.78277306855658"/>
    <s v="Electrical Engineer"/>
    <s v="Manufacturing"/>
    <s v="High Net Worth"/>
    <s v="N"/>
    <s v="No"/>
    <n v="18"/>
    <m/>
  </r>
  <r>
    <n v="7780"/>
    <n v="0"/>
    <x v="1467"/>
    <m/>
    <d v="2017-01-25T00:00:00"/>
    <b v="1"/>
    <s v="Approved"/>
    <m/>
    <m/>
    <m/>
    <m/>
    <n v="126.36"/>
    <m/>
    <m/>
    <m/>
    <m/>
    <m/>
    <m/>
    <m/>
    <m/>
    <m/>
    <m/>
    <m/>
    <m/>
    <m/>
    <m/>
  </r>
  <r>
    <n v="9870"/>
    <n v="92"/>
    <x v="1468"/>
    <n v="14"/>
    <d v="2017-12-16T00:00:00"/>
    <b v="0"/>
    <s v="Approved"/>
    <s v="WeareA2B"/>
    <s v="Standard"/>
    <s v="medium"/>
    <s v="small"/>
    <n v="1415.01"/>
    <n v="1259.3599999999999"/>
    <d v="2000-11-03T00:00:00"/>
    <n v="155.65000000000009"/>
    <s v="Female"/>
    <n v="1"/>
    <d v="1980-03-31T00:00:00"/>
    <n v="42.508800465499739"/>
    <s v="Clinical Specialist"/>
    <s v="Health"/>
    <s v="Mass Customer"/>
    <s v="N"/>
    <s v="Yes"/>
    <n v="11"/>
    <m/>
  </r>
  <r>
    <n v="5180"/>
    <n v="74"/>
    <x v="1468"/>
    <n v="33"/>
    <d v="2017-11-27T00:00:00"/>
    <b v="0"/>
    <s v="Approved"/>
    <s v="WeareA2B"/>
    <s v="Standard"/>
    <s v="medium"/>
    <s v="medium"/>
    <n v="1228.07"/>
    <n v="400.91"/>
    <d v="2000-05-22T00:00:00"/>
    <n v="827.15999999999985"/>
    <s v="Female"/>
    <n v="1"/>
    <d v="1980-03-31T00:00:00"/>
    <n v="42.508800465499739"/>
    <s v="Clinical Specialist"/>
    <s v="Health"/>
    <s v="Mass Customer"/>
    <s v="N"/>
    <s v="Yes"/>
    <n v="11"/>
    <m/>
  </r>
  <r>
    <n v="13355"/>
    <n v="50"/>
    <x v="1468"/>
    <n v="98"/>
    <d v="2017-09-23T00:00:00"/>
    <b v="0"/>
    <s v="Approved"/>
    <s v="WeareA2B"/>
    <s v="Standard"/>
    <s v="medium"/>
    <s v="small"/>
    <n v="175.89"/>
    <n v="131.91999999999999"/>
    <d v="1991-01-21T00:00:00"/>
    <n v="43.97"/>
    <s v="Female"/>
    <n v="1"/>
    <d v="1980-03-31T00:00:00"/>
    <n v="42.508800465499739"/>
    <s v="Clinical Specialist"/>
    <s v="Health"/>
    <s v="Mass Customer"/>
    <s v="N"/>
    <s v="Yes"/>
    <n v="11"/>
    <m/>
  </r>
  <r>
    <n v="7309"/>
    <n v="45"/>
    <x v="1468"/>
    <n v="142"/>
    <d v="2017-08-10T00:00:00"/>
    <b v="0"/>
    <s v="Approved"/>
    <s v="Solex"/>
    <s v="Standard"/>
    <s v="medium"/>
    <s v="medium"/>
    <n v="441.49"/>
    <n v="84.99"/>
    <d v="2001-11-25T00:00:00"/>
    <n v="356.5"/>
    <s v="Female"/>
    <n v="1"/>
    <d v="1980-03-31T00:00:00"/>
    <n v="42.508800465499739"/>
    <s v="Clinical Specialist"/>
    <s v="Health"/>
    <s v="Mass Customer"/>
    <s v="N"/>
    <s v="Yes"/>
    <n v="11"/>
    <m/>
  </r>
  <r>
    <n v="13752"/>
    <n v="48"/>
    <x v="1468"/>
    <n v="255"/>
    <d v="2017-04-19T00:00:00"/>
    <b v="1"/>
    <s v="Approved"/>
    <s v="WeareA2B"/>
    <s v="Standard"/>
    <s v="medium"/>
    <s v="medium"/>
    <n v="1762.96"/>
    <n v="950.52"/>
    <d v="1997-10-04T00:00:00"/>
    <n v="812.44"/>
    <s v="Female"/>
    <n v="1"/>
    <d v="1980-03-31T00:00:00"/>
    <n v="42.508800465499739"/>
    <s v="Clinical Specialist"/>
    <s v="Health"/>
    <s v="Mass Customer"/>
    <s v="N"/>
    <s v="Yes"/>
    <n v="11"/>
    <m/>
  </r>
  <r>
    <n v="10553"/>
    <n v="50"/>
    <x v="1468"/>
    <n v="258"/>
    <d v="2017-04-16T00:00:00"/>
    <b v="0"/>
    <s v="Approved"/>
    <s v="WeareA2B"/>
    <s v="Standard"/>
    <s v="medium"/>
    <s v="small"/>
    <n v="175.89"/>
    <n v="131.91999999999999"/>
    <d v="2015-10-18T00:00:00"/>
    <n v="43.97"/>
    <s v="Female"/>
    <n v="1"/>
    <d v="1980-03-31T00:00:00"/>
    <n v="42.508800465499739"/>
    <s v="Clinical Specialist"/>
    <s v="Health"/>
    <s v="Mass Customer"/>
    <s v="N"/>
    <s v="Yes"/>
    <n v="11"/>
    <m/>
  </r>
  <r>
    <n v="4325"/>
    <n v="72"/>
    <x v="1468"/>
    <n v="337"/>
    <d v="2017-01-27T00:00:00"/>
    <b v="1"/>
    <s v="Approved"/>
    <s v="Norco Bicycles"/>
    <s v="Standard"/>
    <s v="medium"/>
    <s v="medium"/>
    <n v="360.4"/>
    <n v="270.3"/>
    <d v="2003-09-09T00:00:00"/>
    <n v="90.099999999999966"/>
    <s v="Female"/>
    <n v="1"/>
    <d v="1980-03-31T00:00:00"/>
    <n v="42.508800465499739"/>
    <s v="Clinical Specialist"/>
    <s v="Health"/>
    <s v="Mass Customer"/>
    <s v="N"/>
    <s v="Yes"/>
    <n v="11"/>
    <m/>
  </r>
  <r>
    <n v="18646"/>
    <n v="82"/>
    <x v="1468"/>
    <n v="347"/>
    <d v="2017-01-17T00:00:00"/>
    <b v="0"/>
    <s v="Approved"/>
    <s v="Norco Bicycles"/>
    <s v="Standard"/>
    <s v="high"/>
    <s v="medium"/>
    <n v="1148.6400000000001"/>
    <n v="689.18"/>
    <d v="1997-08-25T00:00:00"/>
    <n v="459.46000000000015"/>
    <s v="Female"/>
    <n v="1"/>
    <d v="1980-03-31T00:00:00"/>
    <n v="42.508800465499739"/>
    <s v="Clinical Specialist"/>
    <s v="Health"/>
    <s v="Mass Customer"/>
    <s v="N"/>
    <s v="Yes"/>
    <n v="11"/>
    <m/>
  </r>
  <r>
    <n v="2854"/>
    <n v="63"/>
    <x v="1469"/>
    <n v="74"/>
    <d v="2017-10-17T00:00:00"/>
    <b v="0"/>
    <s v="Approved"/>
    <s v="Solex"/>
    <s v="Standard"/>
    <s v="medium"/>
    <s v="medium"/>
    <n v="1483.2"/>
    <n v="99.59"/>
    <d v="1998-12-17T00:00:00"/>
    <n v="1383.6100000000001"/>
    <s v="Female"/>
    <n v="0"/>
    <d v="2000-10-15T00:00:00"/>
    <n v="21.952636082255207"/>
    <s v="Analyst Programmer"/>
    <s v="Financial Services"/>
    <s v="Affluent Customer"/>
    <s v="N"/>
    <s v="No"/>
    <n v="2"/>
    <m/>
  </r>
  <r>
    <n v="4288"/>
    <n v="34"/>
    <x v="1469"/>
    <n v="104"/>
    <d v="2017-09-17T00:00:00"/>
    <b v="0"/>
    <s v="Approved"/>
    <s v="Norco Bicycles"/>
    <s v="Road"/>
    <s v="high"/>
    <s v="large"/>
    <n v="774.53"/>
    <n v="464.72"/>
    <d v="2003-03-18T00:00:00"/>
    <n v="309.80999999999995"/>
    <s v="Female"/>
    <n v="0"/>
    <d v="2000-10-15T00:00:00"/>
    <n v="21.952636082255207"/>
    <s v="Analyst Programmer"/>
    <s v="Financial Services"/>
    <s v="Affluent Customer"/>
    <s v="N"/>
    <s v="No"/>
    <n v="2"/>
    <m/>
  </r>
  <r>
    <n v="8120"/>
    <n v="58"/>
    <x v="1469"/>
    <n v="140"/>
    <d v="2017-08-12T00:00:00"/>
    <b v="1"/>
    <s v="Approved"/>
    <s v="OHM Cycles"/>
    <s v="Standard"/>
    <s v="medium"/>
    <s v="medium"/>
    <n v="912.52"/>
    <n v="141.4"/>
    <d v="2015-10-18T00:00:00"/>
    <n v="771.12"/>
    <s v="Female"/>
    <n v="0"/>
    <d v="2000-10-15T00:00:00"/>
    <n v="21.952636082255207"/>
    <s v="Analyst Programmer"/>
    <s v="Financial Services"/>
    <s v="Affluent Customer"/>
    <s v="N"/>
    <s v="No"/>
    <n v="2"/>
    <m/>
  </r>
  <r>
    <n v="10140"/>
    <n v="31"/>
    <x v="1470"/>
    <n v="8"/>
    <d v="2017-12-22T00:00:00"/>
    <b v="0"/>
    <s v="Approved"/>
    <s v="Giant Bicycles"/>
    <s v="Standard"/>
    <s v="medium"/>
    <s v="medium"/>
    <n v="230.91"/>
    <n v="173.18"/>
    <d v="2006-11-10T00:00:00"/>
    <n v="57.72999999999999"/>
    <s v="Male"/>
    <n v="37"/>
    <d v="2001-04-04T00:00:00"/>
    <n v="21.484142931253164"/>
    <s v="VP Quality Control"/>
    <s v="Property"/>
    <s v="Mass Customer"/>
    <s v="N"/>
    <s v="No"/>
    <n v="1"/>
    <m/>
  </r>
  <r>
    <n v="14161"/>
    <n v="27"/>
    <x v="1470"/>
    <n v="78"/>
    <d v="2017-10-13T00:00:00"/>
    <b v="0"/>
    <s v="Approved"/>
    <s v="Trek Bicycles"/>
    <s v="Standard"/>
    <s v="medium"/>
    <s v="medium"/>
    <n v="499.53"/>
    <n v="388.72"/>
    <d v="1999-06-23T00:00:00"/>
    <n v="110.80999999999995"/>
    <s v="Male"/>
    <n v="37"/>
    <d v="2001-04-04T00:00:00"/>
    <n v="21.484142931253164"/>
    <s v="VP Quality Control"/>
    <s v="Property"/>
    <s v="Mass Customer"/>
    <s v="N"/>
    <s v="No"/>
    <n v="1"/>
    <m/>
  </r>
  <r>
    <n v="5477"/>
    <n v="48"/>
    <x v="1470"/>
    <n v="81"/>
    <d v="2017-10-10T00:00:00"/>
    <b v="0"/>
    <s v="Approved"/>
    <s v="WeareA2B"/>
    <s v="Standard"/>
    <s v="medium"/>
    <s v="medium"/>
    <n v="1762.96"/>
    <n v="950.52"/>
    <d v="2014-07-28T00:00:00"/>
    <n v="812.44"/>
    <s v="Male"/>
    <n v="37"/>
    <d v="2001-04-04T00:00:00"/>
    <n v="21.484142931253164"/>
    <s v="VP Quality Control"/>
    <s v="Property"/>
    <s v="Mass Customer"/>
    <s v="N"/>
    <s v="No"/>
    <n v="1"/>
    <m/>
  </r>
  <r>
    <n v="14282"/>
    <n v="39"/>
    <x v="1470"/>
    <n v="92"/>
    <d v="2017-09-29T00:00:00"/>
    <b v="1"/>
    <s v="Approved"/>
    <s v="Giant Bicycles"/>
    <s v="Standard"/>
    <s v="medium"/>
    <s v="large"/>
    <n v="1812.75"/>
    <n v="582.48"/>
    <d v="2010-06-07T00:00:00"/>
    <n v="1230.27"/>
    <s v="Male"/>
    <n v="37"/>
    <d v="2001-04-04T00:00:00"/>
    <n v="21.484142931253164"/>
    <s v="VP Quality Control"/>
    <s v="Property"/>
    <s v="Mass Customer"/>
    <s v="N"/>
    <s v="No"/>
    <n v="1"/>
    <m/>
  </r>
  <r>
    <n v="4132"/>
    <n v="43"/>
    <x v="1470"/>
    <n v="229"/>
    <d v="2017-05-15T00:00:00"/>
    <b v="1"/>
    <s v="Approved"/>
    <s v="Solex"/>
    <s v="Standard"/>
    <s v="medium"/>
    <s v="medium"/>
    <n v="1151.96"/>
    <n v="649.49"/>
    <d v="1999-12-04T00:00:00"/>
    <n v="502.47"/>
    <s v="Male"/>
    <n v="37"/>
    <d v="2001-04-04T00:00:00"/>
    <n v="21.484142931253164"/>
    <s v="VP Quality Control"/>
    <s v="Property"/>
    <s v="Mass Customer"/>
    <s v="N"/>
    <s v="No"/>
    <n v="1"/>
    <m/>
  </r>
  <r>
    <n v="9086"/>
    <n v="69"/>
    <x v="1471"/>
    <n v="22"/>
    <d v="2017-12-08T00:00:00"/>
    <b v="1"/>
    <s v="Approved"/>
    <s v="Norco Bicycles"/>
    <s v="Road"/>
    <s v="medium"/>
    <s v="large"/>
    <n v="1240.31"/>
    <n v="795.1"/>
    <d v="2011-01-10T00:00:00"/>
    <n v="445.20999999999992"/>
    <s v="Female"/>
    <n v="12"/>
    <d v="1981-02-24T00:00:00"/>
    <n v="41.604690876775756"/>
    <s v="Account Representative I"/>
    <s v="n/a"/>
    <s v="High Net Worth"/>
    <s v="N"/>
    <s v="No"/>
    <n v="13"/>
    <m/>
  </r>
  <r>
    <n v="13245"/>
    <n v="0"/>
    <x v="1471"/>
    <n v="23"/>
    <d v="2017-12-07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12"/>
    <d v="1981-02-24T00:00:00"/>
    <n v="41.604690876775756"/>
    <s v="Account Representative I"/>
    <s v="n/a"/>
    <s v="High Net Worth"/>
    <s v="N"/>
    <s v="No"/>
    <n v="13"/>
    <m/>
  </r>
  <r>
    <n v="14372"/>
    <n v="86"/>
    <x v="1471"/>
    <n v="38"/>
    <d v="2017-11-22T00:00:00"/>
    <b v="0"/>
    <s v="Approved"/>
    <s v="Norco Bicycles"/>
    <s v="Road"/>
    <s v="high"/>
    <s v="large"/>
    <n v="774.53"/>
    <n v="464.72"/>
    <d v="2003-03-18T00:00:00"/>
    <n v="309.80999999999995"/>
    <s v="Female"/>
    <n v="12"/>
    <d v="1981-02-24T00:00:00"/>
    <n v="41.604690876775756"/>
    <s v="Account Representative I"/>
    <s v="n/a"/>
    <s v="High Net Worth"/>
    <s v="N"/>
    <s v="No"/>
    <n v="13"/>
    <m/>
  </r>
  <r>
    <n v="1306"/>
    <n v="46"/>
    <x v="1471"/>
    <n v="40"/>
    <d v="2017-11-20T00:00:00"/>
    <b v="0"/>
    <s v="Approved"/>
    <s v="OHM Cycles"/>
    <s v="Standard"/>
    <s v="low"/>
    <s v="medium"/>
    <n v="1793.43"/>
    <n v="248.82"/>
    <d v="1999-07-20T00:00:00"/>
    <n v="1544.6100000000001"/>
    <s v="Female"/>
    <n v="12"/>
    <d v="1981-02-24T00:00:00"/>
    <n v="41.604690876775756"/>
    <s v="Account Representative I"/>
    <s v="n/a"/>
    <s v="High Net Worth"/>
    <s v="N"/>
    <s v="No"/>
    <n v="13"/>
    <m/>
  </r>
  <r>
    <n v="12122"/>
    <n v="40"/>
    <x v="1471"/>
    <n v="184"/>
    <d v="2017-06-29T00:00:00"/>
    <b v="0"/>
    <s v="Approved"/>
    <s v="Trek Bicycles"/>
    <s v="Road"/>
    <s v="medium"/>
    <s v="large"/>
    <n v="1894.19"/>
    <n v="598.76"/>
    <d v="2003-07-21T00:00:00"/>
    <n v="1295.43"/>
    <s v="Female"/>
    <n v="12"/>
    <d v="1981-02-24T00:00:00"/>
    <n v="41.604690876775756"/>
    <s v="Account Representative I"/>
    <s v="n/a"/>
    <s v="High Net Worth"/>
    <s v="N"/>
    <s v="No"/>
    <n v="13"/>
    <m/>
  </r>
  <r>
    <n v="11367"/>
    <n v="0"/>
    <x v="1471"/>
    <n v="222"/>
    <d v="2017-05-22T00:00:00"/>
    <b v="1"/>
    <s v="Approved"/>
    <s v="OHM Cycles"/>
    <s v="Standard"/>
    <s v="high"/>
    <s v="medium"/>
    <n v="227.88"/>
    <n v="136.72999999999999"/>
    <d v="2003-02-07T00:00:00"/>
    <n v="91.15"/>
    <s v="Female"/>
    <n v="12"/>
    <d v="1981-02-24T00:00:00"/>
    <n v="41.604690876775756"/>
    <s v="Account Representative I"/>
    <s v="n/a"/>
    <s v="High Net Worth"/>
    <s v="N"/>
    <s v="No"/>
    <n v="13"/>
    <m/>
  </r>
  <r>
    <n v="11519"/>
    <n v="31"/>
    <x v="1472"/>
    <n v="12"/>
    <d v="2017-12-18T00:00:00"/>
    <b v="0"/>
    <s v="Approved"/>
    <s v="WeareA2B"/>
    <s v="Standard"/>
    <s v="medium"/>
    <s v="medium"/>
    <n v="752.64"/>
    <n v="205.36"/>
    <d v="2015-08-02T00:00:00"/>
    <n v="547.28"/>
    <s v="Male"/>
    <n v="69"/>
    <d v="1993-05-14T00:00:00"/>
    <n v="29.380033342212069"/>
    <s v="Research Nurse"/>
    <s v="Health"/>
    <s v="High Net Worth"/>
    <s v="N"/>
    <s v="No"/>
    <n v="6"/>
    <m/>
  </r>
  <r>
    <n v="18003"/>
    <n v="64"/>
    <x v="1472"/>
    <n v="53"/>
    <d v="2017-11-07T00:00:00"/>
    <b v="1"/>
    <s v="Approved"/>
    <s v="Giant Bicycles"/>
    <s v="Standard"/>
    <s v="high"/>
    <s v="small"/>
    <n v="1977.36"/>
    <n v="1759.85"/>
    <d v="2011-08-24T00:00:00"/>
    <n v="217.51"/>
    <s v="Male"/>
    <n v="69"/>
    <d v="1993-05-14T00:00:00"/>
    <n v="29.380033342212069"/>
    <s v="Research Nurse"/>
    <s v="Health"/>
    <s v="High Net Worth"/>
    <s v="N"/>
    <s v="No"/>
    <n v="6"/>
    <m/>
  </r>
  <r>
    <n v="7701"/>
    <n v="0"/>
    <x v="1472"/>
    <n v="58"/>
    <d v="2017-11-02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69"/>
    <d v="1993-05-14T00:00:00"/>
    <n v="29.380033342212069"/>
    <s v="Research Nurse"/>
    <s v="Health"/>
    <s v="High Net Worth"/>
    <s v="N"/>
    <s v="No"/>
    <n v="6"/>
    <m/>
  </r>
  <r>
    <n v="11183"/>
    <n v="59"/>
    <x v="1472"/>
    <n v="84"/>
    <d v="2017-10-07T00:00:00"/>
    <b v="1"/>
    <s v="Approved"/>
    <s v="WeareA2B"/>
    <s v="Standard"/>
    <s v="medium"/>
    <s v="small"/>
    <n v="1415.01"/>
    <n v="1259.3599999999999"/>
    <d v="2003-01-05T00:00:00"/>
    <n v="155.65000000000009"/>
    <s v="Male"/>
    <n v="69"/>
    <d v="1993-05-14T00:00:00"/>
    <n v="29.380033342212069"/>
    <s v="Research Nurse"/>
    <s v="Health"/>
    <s v="High Net Worth"/>
    <s v="N"/>
    <s v="No"/>
    <n v="6"/>
    <m/>
  </r>
  <r>
    <n v="18489"/>
    <n v="13"/>
    <x v="1472"/>
    <n v="90"/>
    <d v="2017-10-01T00:00:00"/>
    <b v="1"/>
    <s v="Approved"/>
    <s v="Solex"/>
    <s v="Standard"/>
    <s v="medium"/>
    <s v="medium"/>
    <n v="1577.53"/>
    <n v="826.51"/>
    <d v="2011-03-16T00:00:00"/>
    <n v="751.02"/>
    <s v="Male"/>
    <n v="69"/>
    <d v="1993-05-14T00:00:00"/>
    <n v="29.380033342212069"/>
    <s v="Research Nurse"/>
    <s v="Health"/>
    <s v="High Net Worth"/>
    <s v="N"/>
    <s v="No"/>
    <n v="6"/>
    <m/>
  </r>
  <r>
    <n v="12987"/>
    <n v="0"/>
    <x v="1472"/>
    <n v="212"/>
    <d v="2017-06-01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69"/>
    <d v="1993-05-14T00:00:00"/>
    <n v="29.380033342212069"/>
    <s v="Research Nurse"/>
    <s v="Health"/>
    <s v="High Net Worth"/>
    <s v="N"/>
    <s v="No"/>
    <n v="6"/>
    <m/>
  </r>
  <r>
    <n v="13101"/>
    <n v="12"/>
    <x v="1472"/>
    <n v="212"/>
    <d v="2017-06-01T00:00:00"/>
    <b v="1"/>
    <s v="Approved"/>
    <s v="Giant Bicycles"/>
    <s v="Standard"/>
    <s v="medium"/>
    <s v="large"/>
    <n v="1765.3"/>
    <n v="709.48"/>
    <d v="2004-07-25T00:00:00"/>
    <n v="1055.82"/>
    <s v="Male"/>
    <n v="69"/>
    <d v="1993-05-14T00:00:00"/>
    <n v="29.380033342212069"/>
    <s v="Research Nurse"/>
    <s v="Health"/>
    <s v="High Net Worth"/>
    <s v="N"/>
    <s v="No"/>
    <n v="6"/>
    <m/>
  </r>
  <r>
    <n v="11157"/>
    <n v="38"/>
    <x v="1472"/>
    <n v="302"/>
    <d v="2017-03-03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69"/>
    <d v="1993-05-14T00:00:00"/>
    <n v="29.380033342212069"/>
    <s v="Research Nurse"/>
    <s v="Health"/>
    <s v="High Net Worth"/>
    <s v="N"/>
    <s v="No"/>
    <n v="6"/>
    <m/>
  </r>
  <r>
    <n v="9649"/>
    <n v="99"/>
    <x v="1472"/>
    <n v="307"/>
    <d v="2017-02-26T00:00:00"/>
    <b v="0"/>
    <s v="Approved"/>
    <s v="Trek Bicycles"/>
    <s v="Road"/>
    <s v="low"/>
    <s v="small"/>
    <n v="1720.7"/>
    <n v="1531.42"/>
    <d v="2006-10-01T00:00:00"/>
    <n v="189.27999999999997"/>
    <s v="Male"/>
    <n v="69"/>
    <d v="1993-05-14T00:00:00"/>
    <n v="29.380033342212069"/>
    <s v="Research Nurse"/>
    <s v="Health"/>
    <s v="High Net Worth"/>
    <s v="N"/>
    <s v="No"/>
    <n v="6"/>
    <m/>
  </r>
  <r>
    <n v="11684"/>
    <n v="69"/>
    <x v="1473"/>
    <n v="3"/>
    <d v="2017-12-27T00:00:00"/>
    <b v="0"/>
    <s v="Approved"/>
    <s v="Norco Bicycles"/>
    <s v="Road"/>
    <s v="medium"/>
    <s v="large"/>
    <n v="1240.31"/>
    <n v="795.1"/>
    <d v="2011-01-10T00:00:00"/>
    <n v="445.20999999999992"/>
    <s v="Male"/>
    <n v="8"/>
    <d v="1994-04-11T00:00:00"/>
    <n v="28.47044430143329"/>
    <s v="Dental Hygienist"/>
    <s v="Health"/>
    <s v="High Net Worth"/>
    <s v="N"/>
    <s v="No"/>
    <n v="6"/>
    <m/>
  </r>
  <r>
    <n v="19440"/>
    <n v="33"/>
    <x v="1473"/>
    <n v="53"/>
    <d v="2017-11-07T00:00:00"/>
    <b v="0"/>
    <s v="Approved"/>
    <s v="OHM Cycles"/>
    <s v="Road"/>
    <s v="medium"/>
    <s v="small"/>
    <n v="1810"/>
    <n v="1610.9"/>
    <d v="2008-03-19T00:00:00"/>
    <n v="199.09999999999991"/>
    <s v="Male"/>
    <n v="8"/>
    <d v="1994-04-11T00:00:00"/>
    <n v="28.47044430143329"/>
    <s v="Dental Hygienist"/>
    <s v="Health"/>
    <s v="High Net Worth"/>
    <s v="N"/>
    <s v="No"/>
    <n v="6"/>
    <m/>
  </r>
  <r>
    <n v="14953"/>
    <n v="0"/>
    <x v="1473"/>
    <n v="55"/>
    <d v="2017-11-05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8"/>
    <d v="1994-04-11T00:00:00"/>
    <n v="28.47044430143329"/>
    <s v="Dental Hygienist"/>
    <s v="Health"/>
    <s v="High Net Worth"/>
    <s v="N"/>
    <s v="No"/>
    <n v="6"/>
    <m/>
  </r>
  <r>
    <n v="11142"/>
    <n v="15"/>
    <x v="1473"/>
    <n v="229"/>
    <d v="2017-05-15T00:00:00"/>
    <b v="0"/>
    <s v="Approved"/>
    <s v="WeareA2B"/>
    <s v="Standard"/>
    <s v="medium"/>
    <s v="medium"/>
    <n v="1292.8399999999999"/>
    <n v="13.44"/>
    <d v="2009-04-12T00:00:00"/>
    <n v="1279.3999999999999"/>
    <s v="Male"/>
    <n v="8"/>
    <d v="1994-04-11T00:00:00"/>
    <n v="28.47044430143329"/>
    <s v="Dental Hygienist"/>
    <s v="Health"/>
    <s v="High Net Worth"/>
    <s v="N"/>
    <s v="No"/>
    <n v="6"/>
    <m/>
  </r>
  <r>
    <n v="6506"/>
    <n v="6"/>
    <x v="1473"/>
    <n v="248"/>
    <d v="2017-04-26T00:00:00"/>
    <b v="0"/>
    <s v="Approved"/>
    <s v="Solex"/>
    <s v="Standard"/>
    <s v="high"/>
    <s v="medium"/>
    <n v="748.17"/>
    <n v="448.9"/>
    <d v="1991-11-10T00:00:00"/>
    <n v="299.27"/>
    <s v="Male"/>
    <n v="8"/>
    <d v="1994-04-11T00:00:00"/>
    <n v="28.47044430143329"/>
    <s v="Dental Hygienist"/>
    <s v="Health"/>
    <s v="High Net Worth"/>
    <s v="N"/>
    <s v="No"/>
    <n v="6"/>
    <m/>
  </r>
  <r>
    <n v="8732"/>
    <n v="91"/>
    <x v="1473"/>
    <n v="258"/>
    <d v="2017-04-16T00:00:00"/>
    <b v="1"/>
    <s v="Approved"/>
    <s v="WeareA2B"/>
    <s v="Standard"/>
    <s v="low"/>
    <s v="medium"/>
    <n v="642.30999999999995"/>
    <n v="513.85"/>
    <d v="2014-10-10T00:00:00"/>
    <n v="128.45999999999992"/>
    <s v="Male"/>
    <n v="8"/>
    <d v="1994-04-11T00:00:00"/>
    <n v="28.47044430143329"/>
    <s v="Dental Hygienist"/>
    <s v="Health"/>
    <s v="High Net Worth"/>
    <s v="N"/>
    <s v="No"/>
    <n v="6"/>
    <m/>
  </r>
  <r>
    <n v="18383"/>
    <n v="23"/>
    <x v="1473"/>
    <n v="331"/>
    <d v="2017-02-02T00:00:00"/>
    <b v="0"/>
    <s v="Approved"/>
    <s v="Norco Bicycles"/>
    <s v="Standard"/>
    <s v="medium"/>
    <s v="medium"/>
    <n v="1198.46"/>
    <n v="381.1"/>
    <d v="1998-12-16T00:00:00"/>
    <n v="817.36"/>
    <s v="Male"/>
    <n v="8"/>
    <d v="1994-04-11T00:00:00"/>
    <n v="28.47044430143329"/>
    <s v="Dental Hygienist"/>
    <s v="Health"/>
    <s v="High Net Worth"/>
    <s v="N"/>
    <s v="No"/>
    <n v="6"/>
    <m/>
  </r>
  <r>
    <n v="10225"/>
    <n v="27"/>
    <x v="1473"/>
    <n v="349"/>
    <d v="2017-01-15T00:00:00"/>
    <b v="0"/>
    <s v="Approved"/>
    <s v="Trek Bicycles"/>
    <s v="Standard"/>
    <s v="low"/>
    <s v="medium"/>
    <n v="1057.51"/>
    <n v="154.4"/>
    <d v="1994-07-12T00:00:00"/>
    <n v="903.11"/>
    <s v="Male"/>
    <n v="8"/>
    <d v="1994-04-11T00:00:00"/>
    <n v="28.47044430143329"/>
    <s v="Dental Hygienist"/>
    <s v="Health"/>
    <s v="High Net Worth"/>
    <s v="N"/>
    <s v="No"/>
    <n v="6"/>
    <m/>
  </r>
  <r>
    <n v="11135"/>
    <n v="67"/>
    <x v="1474"/>
    <n v="12"/>
    <d v="2017-12-18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54"/>
    <d v="1993-02-24T00:00:00"/>
    <n v="29.596471698376451"/>
    <s v="Help Desk Technician"/>
    <s v="Retail"/>
    <s v="Mass Customer"/>
    <s v="N"/>
    <s v="No"/>
    <n v="6"/>
    <m/>
  </r>
  <r>
    <n v="15421"/>
    <n v="63"/>
    <x v="1474"/>
    <n v="100"/>
    <d v="2017-09-21T00:00:00"/>
    <b v="0"/>
    <s v="Approved"/>
    <s v="Solex"/>
    <s v="Standard"/>
    <s v="medium"/>
    <s v="medium"/>
    <n v="1483.2"/>
    <n v="99.59"/>
    <d v="1998-12-17T00:00:00"/>
    <n v="1383.6100000000001"/>
    <s v="Female"/>
    <n v="54"/>
    <d v="1993-02-24T00:00:00"/>
    <n v="29.596471698376451"/>
    <s v="Help Desk Technician"/>
    <s v="Retail"/>
    <s v="Mass Customer"/>
    <s v="N"/>
    <s v="No"/>
    <n v="6"/>
    <m/>
  </r>
  <r>
    <n v="2841"/>
    <n v="9"/>
    <x v="1475"/>
    <n v="181"/>
    <d v="2017-07-02T00:00:00"/>
    <b v="1"/>
    <s v="Approved"/>
    <s v="OHM Cycles"/>
    <s v="Road"/>
    <s v="medium"/>
    <s v="medium"/>
    <n v="742.54"/>
    <n v="667.4"/>
    <d v="2014-03-03T00:00:00"/>
    <n v="75.139999999999986"/>
    <s v="Male"/>
    <n v="41"/>
    <d v="1970-07-04T00:00:00"/>
    <n v="52.256745671296301"/>
    <s v="Design Engineer"/>
    <s v="Manufacturing"/>
    <s v="Mass Customer"/>
    <s v="N"/>
    <s v="Yes"/>
    <n v="15"/>
    <m/>
  </r>
  <r>
    <n v="8505"/>
    <n v="76"/>
    <x v="1475"/>
    <n v="238"/>
    <d v="2017-05-06T00:00:00"/>
    <b v="1"/>
    <s v="Approved"/>
    <s v="WeareA2B"/>
    <s v="Standard"/>
    <s v="low"/>
    <s v="medium"/>
    <n v="642.30999999999995"/>
    <n v="513.85"/>
    <d v="2003-09-09T00:00:00"/>
    <n v="128.45999999999992"/>
    <s v="Male"/>
    <n v="41"/>
    <d v="1970-07-04T00:00:00"/>
    <n v="52.256745671296301"/>
    <s v="Design Engineer"/>
    <s v="Manufacturing"/>
    <s v="Mass Customer"/>
    <s v="N"/>
    <s v="Yes"/>
    <n v="15"/>
    <m/>
  </r>
  <r>
    <n v="3522"/>
    <n v="3"/>
    <x v="1475"/>
    <n v="286"/>
    <d v="2017-03-19T00:00:00"/>
    <b v="1"/>
    <s v="Approved"/>
    <s v="Trek Bicycles"/>
    <s v="Standard"/>
    <s v="medium"/>
    <s v="large"/>
    <n v="2091.4699999999998"/>
    <n v="388.92"/>
    <d v="2014-03-03T00:00:00"/>
    <n v="1702.5499999999997"/>
    <s v="Male"/>
    <n v="41"/>
    <d v="1970-07-04T00:00:00"/>
    <n v="52.256745671296301"/>
    <s v="Design Engineer"/>
    <s v="Manufacturing"/>
    <s v="Mass Customer"/>
    <s v="N"/>
    <s v="Yes"/>
    <n v="15"/>
    <m/>
  </r>
  <r>
    <n v="13046"/>
    <n v="7"/>
    <x v="1476"/>
    <n v="28"/>
    <d v="2017-12-02T00:00:00"/>
    <b v="1"/>
    <s v="Approved"/>
    <s v="Trek Bicycles"/>
    <s v="Road"/>
    <s v="low"/>
    <s v="medium"/>
    <n v="980.37"/>
    <n v="234.43"/>
    <d v="2004-09-28T00:00:00"/>
    <n v="745.94"/>
    <s v="Male"/>
    <n v="56"/>
    <d v="1964-12-12T00:00:00"/>
    <n v="57.818389506595629"/>
    <s v="Professor"/>
    <s v="Manufacturing"/>
    <s v="Affluent Customer"/>
    <s v="N"/>
    <s v="No"/>
    <n v="19"/>
    <m/>
  </r>
  <r>
    <n v="13275"/>
    <n v="77"/>
    <x v="1476"/>
    <n v="45"/>
    <d v="2017-11-15T00:00:00"/>
    <b v="0"/>
    <s v="Approved"/>
    <s v="Norco Bicycles"/>
    <s v="Road"/>
    <s v="medium"/>
    <s v="large"/>
    <n v="1240.31"/>
    <n v="795.1"/>
    <d v="2011-01-10T00:00:00"/>
    <n v="445.20999999999992"/>
    <s v="Male"/>
    <n v="56"/>
    <d v="1964-12-12T00:00:00"/>
    <n v="57.818389506595629"/>
    <s v="Professor"/>
    <s v="Manufacturing"/>
    <s v="Affluent Customer"/>
    <s v="N"/>
    <s v="No"/>
    <n v="19"/>
    <m/>
  </r>
  <r>
    <n v="18168"/>
    <n v="66"/>
    <x v="1476"/>
    <n v="57"/>
    <d v="2017-11-03T00:00:00"/>
    <b v="1"/>
    <s v="Approved"/>
    <s v="Giant Bicycles"/>
    <s v="Road"/>
    <s v="low"/>
    <s v="small"/>
    <n v="590.26"/>
    <n v="525.33000000000004"/>
    <d v="2010-11-05T00:00:00"/>
    <n v="64.92999999999995"/>
    <s v="Male"/>
    <n v="56"/>
    <d v="1964-12-12T00:00:00"/>
    <n v="57.818389506595629"/>
    <s v="Professor"/>
    <s v="Manufacturing"/>
    <s v="Affluent Customer"/>
    <s v="N"/>
    <s v="No"/>
    <n v="19"/>
    <m/>
  </r>
  <r>
    <n v="11217"/>
    <n v="20"/>
    <x v="1476"/>
    <n v="102"/>
    <d v="2017-09-19T00:00:00"/>
    <b v="0"/>
    <s v="Approved"/>
    <s v="Trek Bicycles"/>
    <s v="Standard"/>
    <s v="medium"/>
    <s v="small"/>
    <n v="1775.81"/>
    <n v="1580.47"/>
    <d v="2010-05-05T00:00:00"/>
    <n v="195.33999999999992"/>
    <s v="Male"/>
    <n v="56"/>
    <d v="1964-12-12T00:00:00"/>
    <n v="57.818389506595629"/>
    <s v="Professor"/>
    <s v="Manufacturing"/>
    <s v="Affluent Customer"/>
    <s v="N"/>
    <s v="No"/>
    <n v="19"/>
    <m/>
  </r>
  <r>
    <n v="3977"/>
    <n v="9"/>
    <x v="1476"/>
    <n v="178"/>
    <d v="2017-07-05T00:00:00"/>
    <b v="0"/>
    <s v="Approved"/>
    <s v="OHM Cycles"/>
    <s v="Road"/>
    <s v="medium"/>
    <s v="medium"/>
    <n v="742.54"/>
    <n v="667.4"/>
    <d v="1991-11-07T00:00:00"/>
    <n v="75.139999999999986"/>
    <s v="Male"/>
    <n v="56"/>
    <d v="1964-12-12T00:00:00"/>
    <n v="57.818389506595629"/>
    <s v="Professor"/>
    <s v="Manufacturing"/>
    <s v="Affluent Customer"/>
    <s v="N"/>
    <s v="No"/>
    <n v="19"/>
    <m/>
  </r>
  <r>
    <n v="19077"/>
    <n v="75"/>
    <x v="1476"/>
    <n v="263"/>
    <d v="2017-04-11T00:00:00"/>
    <b v="1"/>
    <s v="Approved"/>
    <s v="Giant Bicycles"/>
    <s v="Touring"/>
    <s v="medium"/>
    <s v="large"/>
    <n v="1873.97"/>
    <n v="863.95"/>
    <d v="2006-05-22T00:00:00"/>
    <n v="1010.02"/>
    <s v="Male"/>
    <n v="56"/>
    <d v="1964-12-12T00:00:00"/>
    <n v="57.818389506595629"/>
    <s v="Professor"/>
    <s v="Manufacturing"/>
    <s v="Affluent Customer"/>
    <s v="N"/>
    <s v="No"/>
    <n v="19"/>
    <m/>
  </r>
  <r>
    <n v="19388"/>
    <n v="68"/>
    <x v="1477"/>
    <n v="118"/>
    <d v="2017-09-03T00:00:00"/>
    <b v="0"/>
    <s v="Approved"/>
    <s v="OHM Cycles"/>
    <s v="Standard"/>
    <s v="medium"/>
    <s v="medium"/>
    <n v="1636.9"/>
    <n v="44.71"/>
    <d v="2000-05-22T00:00:00"/>
    <n v="1592.19"/>
    <s v="Female"/>
    <n v="20"/>
    <d v="1973-02-20T00:00:00"/>
    <n v="49.621129232940142"/>
    <s v="Account Executive"/>
    <s v="Manufacturing"/>
    <s v="Affluent Customer"/>
    <s v="N"/>
    <s v="Yes"/>
    <n v="15"/>
    <m/>
  </r>
  <r>
    <n v="6364"/>
    <n v="33"/>
    <x v="1477"/>
    <n v="256"/>
    <d v="2017-04-18T00:00:00"/>
    <b v="1"/>
    <s v="Approved"/>
    <s v="Giant Bicycles"/>
    <s v="Standard"/>
    <s v="medium"/>
    <s v="small"/>
    <n v="1311.44"/>
    <n v="1167.18"/>
    <d v="1992-10-11T00:00:00"/>
    <n v="144.26"/>
    <s v="Female"/>
    <n v="20"/>
    <d v="1973-02-20T00:00:00"/>
    <n v="49.621129232940142"/>
    <s v="Account Executive"/>
    <s v="Manufacturing"/>
    <s v="Affluent Customer"/>
    <s v="N"/>
    <s v="Yes"/>
    <n v="15"/>
    <m/>
  </r>
  <r>
    <n v="19737"/>
    <n v="89"/>
    <x v="1478"/>
    <n v="24"/>
    <d v="2017-12-06T00:00:00"/>
    <b v="1"/>
    <s v="Approved"/>
    <s v="WeareA2B"/>
    <s v="Touring"/>
    <s v="medium"/>
    <s v="large"/>
    <n v="1362.99"/>
    <n v="57.74"/>
    <d v="1993-04-20T00:00:00"/>
    <n v="1305.25"/>
    <s v="Male"/>
    <n v="7"/>
    <d v="1961-10-16T00:00:00"/>
    <n v="60.977293616184674"/>
    <s v="Associate Professor"/>
    <s v="Financial Services"/>
    <s v="Mass Customer"/>
    <s v="N"/>
    <s v="No"/>
    <n v="18"/>
    <m/>
  </r>
  <r>
    <n v="7834"/>
    <n v="20"/>
    <x v="1479"/>
    <m/>
    <d v="2017-08-18T00:00:00"/>
    <m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</r>
  <r>
    <n v="928"/>
    <n v="80"/>
    <x v="1478"/>
    <n v="87"/>
    <d v="2017-10-04T00:00:00"/>
    <b v="1"/>
    <s v="Approved"/>
    <s v="OHM Cycles"/>
    <s v="Touring"/>
    <s v="low"/>
    <s v="medium"/>
    <n v="1073.07"/>
    <n v="933.84"/>
    <d v="1997-01-25T00:00:00"/>
    <n v="139.2299999999999"/>
    <s v="Male"/>
    <n v="7"/>
    <d v="1961-10-16T00:00:00"/>
    <n v="60.977293616184674"/>
    <s v="Associate Professor"/>
    <s v="Financial Services"/>
    <s v="Mass Customer"/>
    <s v="N"/>
    <s v="No"/>
    <n v="18"/>
    <m/>
  </r>
  <r>
    <n v="4463"/>
    <n v="81"/>
    <x v="1478"/>
    <n v="140"/>
    <d v="2017-08-12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7"/>
    <d v="1961-10-16T00:00:00"/>
    <n v="60.977293616184674"/>
    <s v="Associate Professor"/>
    <s v="Financial Services"/>
    <s v="Mass Customer"/>
    <s v="N"/>
    <s v="No"/>
    <n v="18"/>
    <m/>
  </r>
  <r>
    <n v="13127"/>
    <n v="64"/>
    <x v="1478"/>
    <n v="173"/>
    <d v="2017-07-10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7"/>
    <d v="1961-10-16T00:00:00"/>
    <n v="60.977293616184674"/>
    <s v="Associate Professor"/>
    <s v="Financial Services"/>
    <s v="Mass Customer"/>
    <s v="N"/>
    <s v="No"/>
    <n v="18"/>
    <m/>
  </r>
  <r>
    <n v="19449"/>
    <n v="86"/>
    <x v="1478"/>
    <n v="176"/>
    <d v="2017-07-07T00:00:00"/>
    <b v="1"/>
    <s v="Approved"/>
    <s v="OHM Cycles"/>
    <s v="Standard"/>
    <s v="medium"/>
    <s v="medium"/>
    <n v="235.63"/>
    <n v="125.07"/>
    <d v="2004-08-07T00:00:00"/>
    <n v="110.56"/>
    <s v="Male"/>
    <n v="7"/>
    <d v="1961-10-16T00:00:00"/>
    <n v="60.977293616184674"/>
    <s v="Associate Professor"/>
    <s v="Financial Services"/>
    <s v="Mass Customer"/>
    <s v="N"/>
    <s v="No"/>
    <n v="18"/>
    <m/>
  </r>
  <r>
    <n v="3972"/>
    <n v="8"/>
    <x v="1478"/>
    <n v="270"/>
    <d v="2017-04-04T00:00:00"/>
    <b v="1"/>
    <s v="Approved"/>
    <s v="Solex"/>
    <s v="Road"/>
    <s v="medium"/>
    <s v="small"/>
    <n v="1703.52"/>
    <n v="1516.13"/>
    <d v="2011-04-16T00:00:00"/>
    <n v="187.38999999999987"/>
    <s v="Male"/>
    <n v="7"/>
    <d v="1961-10-16T00:00:00"/>
    <n v="60.977293616184674"/>
    <s v="Associate Professor"/>
    <s v="Financial Services"/>
    <s v="Mass Customer"/>
    <s v="N"/>
    <s v="No"/>
    <n v="18"/>
    <m/>
  </r>
  <r>
    <n v="1695"/>
    <n v="81"/>
    <x v="1478"/>
    <n v="271"/>
    <d v="2017-04-03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7"/>
    <d v="1961-10-16T00:00:00"/>
    <n v="60.977293616184674"/>
    <s v="Associate Professor"/>
    <s v="Financial Services"/>
    <s v="Mass Customer"/>
    <s v="N"/>
    <s v="No"/>
    <n v="18"/>
    <m/>
  </r>
  <r>
    <n v="6875"/>
    <n v="59"/>
    <x v="1480"/>
    <n v="64"/>
    <d v="2017-10-27T00:00:00"/>
    <b v="1"/>
    <s v="Approved"/>
    <s v="Solex"/>
    <s v="Standard"/>
    <s v="medium"/>
    <s v="large"/>
    <n v="1061.56"/>
    <n v="733.58"/>
    <d v="1993-07-20T00:00:00"/>
    <n v="327.9799999999999"/>
    <s v="Male"/>
    <n v="99"/>
    <d v="1978-04-20T00:00:00"/>
    <n v="44.456745671296304"/>
    <s v="Junior Executive"/>
    <s v="Manufacturing"/>
    <s v="Mass Customer"/>
    <s v="N"/>
    <s v="No"/>
    <n v="21"/>
    <m/>
  </r>
  <r>
    <n v="17375"/>
    <n v="42"/>
    <x v="1480"/>
    <n v="209"/>
    <d v="2017-06-04T00:00:00"/>
    <b v="1"/>
    <s v="Approved"/>
    <s v="OHM Cycles"/>
    <s v="Road"/>
    <s v="medium"/>
    <s v="small"/>
    <n v="1810"/>
    <n v="1610.9"/>
    <d v="2008-03-19T00:00:00"/>
    <n v="199.09999999999991"/>
    <s v="Male"/>
    <n v="99"/>
    <d v="1978-04-20T00:00:00"/>
    <n v="44.456745671296304"/>
    <s v="Junior Executive"/>
    <s v="Manufacturing"/>
    <s v="Mass Customer"/>
    <s v="N"/>
    <s v="No"/>
    <n v="21"/>
    <m/>
  </r>
  <r>
    <n v="14330"/>
    <n v="32"/>
    <x v="1480"/>
    <n v="328"/>
    <d v="2017-02-05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99"/>
    <d v="1978-04-20T00:00:00"/>
    <n v="44.456745671296304"/>
    <s v="Junior Executive"/>
    <s v="Manufacturing"/>
    <s v="Mass Customer"/>
    <s v="N"/>
    <s v="No"/>
    <n v="21"/>
    <m/>
  </r>
  <r>
    <n v="6908"/>
    <n v="84"/>
    <x v="1480"/>
    <n v="334"/>
    <d v="2017-01-30T00:00:00"/>
    <b v="0"/>
    <s v="Approved"/>
    <s v="Trek Bicycles"/>
    <s v="Road"/>
    <s v="medium"/>
    <s v="medium"/>
    <n v="290.62"/>
    <n v="215.14"/>
    <d v="2004-12-18T00:00:00"/>
    <n v="75.480000000000018"/>
    <s v="Male"/>
    <n v="99"/>
    <d v="1978-04-20T00:00:00"/>
    <n v="44.456745671296304"/>
    <s v="Junior Executive"/>
    <s v="Manufacturing"/>
    <s v="Mass Customer"/>
    <s v="N"/>
    <s v="No"/>
    <n v="21"/>
    <m/>
  </r>
  <r>
    <n v="6517"/>
    <n v="29"/>
    <x v="1481"/>
    <n v="217"/>
    <d v="2017-05-27T00:00:00"/>
    <b v="1"/>
    <s v="Approved"/>
    <s v="Norco Bicycles"/>
    <s v="Road"/>
    <s v="medium"/>
    <s v="medium"/>
    <n v="543.39"/>
    <n v="407.54"/>
    <d v="2016-11-22T00:00:00"/>
    <n v="135.84999999999997"/>
    <s v="Male"/>
    <n v="97"/>
    <d v="1992-04-19T00:00:00"/>
    <n v="30.448526492896999"/>
    <s v="Research Associate"/>
    <s v="Health"/>
    <s v="Mass Customer"/>
    <s v="N"/>
    <s v="No"/>
    <n v="3"/>
    <m/>
  </r>
  <r>
    <n v="9707"/>
    <n v="82"/>
    <x v="1481"/>
    <n v="220"/>
    <d v="2017-05-24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97"/>
    <d v="1992-04-19T00:00:00"/>
    <n v="30.448526492896999"/>
    <s v="Research Associate"/>
    <s v="Health"/>
    <s v="Mass Customer"/>
    <s v="N"/>
    <s v="No"/>
    <n v="3"/>
    <m/>
  </r>
  <r>
    <n v="179"/>
    <n v="62"/>
    <x v="1481"/>
    <n v="333"/>
    <d v="2017-01-31T00:00:00"/>
    <b v="0"/>
    <s v="Approved"/>
    <s v="Solex"/>
    <s v="Standard"/>
    <s v="medium"/>
    <s v="medium"/>
    <n v="478.16"/>
    <n v="298.72000000000003"/>
    <d v="1993-06-23T00:00:00"/>
    <n v="179.44"/>
    <s v="Male"/>
    <n v="97"/>
    <d v="1992-04-19T00:00:00"/>
    <n v="30.448526492896999"/>
    <s v="Research Associate"/>
    <s v="Health"/>
    <s v="Mass Customer"/>
    <s v="N"/>
    <s v="No"/>
    <n v="3"/>
    <m/>
  </r>
  <r>
    <n v="12378"/>
    <n v="50"/>
    <x v="1481"/>
    <n v="343"/>
    <d v="2017-01-21T00:00:00"/>
    <b v="0"/>
    <s v="Approved"/>
    <s v="WeareA2B"/>
    <s v="Standard"/>
    <s v="medium"/>
    <s v="small"/>
    <n v="175.89"/>
    <n v="131.91999999999999"/>
    <d v="2003-02-16T00:00:00"/>
    <n v="43.97"/>
    <s v="Male"/>
    <n v="97"/>
    <d v="1992-04-19T00:00:00"/>
    <n v="30.448526492896999"/>
    <s v="Research Associate"/>
    <s v="Health"/>
    <s v="Mass Customer"/>
    <s v="N"/>
    <s v="No"/>
    <n v="3"/>
    <m/>
  </r>
  <r>
    <n v="18197"/>
    <n v="96"/>
    <x v="1482"/>
    <n v="54"/>
    <d v="2017-11-06T00:00:00"/>
    <b v="1"/>
    <s v="Approved"/>
    <s v="WeareA2B"/>
    <s v="Road"/>
    <s v="low"/>
    <s v="small"/>
    <n v="1172.78"/>
    <n v="1043.77"/>
    <d v="2002-10-10T00:00:00"/>
    <n v="129.01"/>
    <s v="Male"/>
    <n v="10"/>
    <d v="1974-06-30T00:00:00"/>
    <n v="48.264964849378494"/>
    <s v="Computer Systems Analyst IV"/>
    <s v="Retail"/>
    <s v="Affluent Customer"/>
    <s v="N"/>
    <s v="No"/>
    <n v="22"/>
    <m/>
  </r>
  <r>
    <n v="4365"/>
    <n v="90"/>
    <x v="1482"/>
    <n v="122"/>
    <d v="2017-08-30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10"/>
    <d v="1974-06-30T00:00:00"/>
    <n v="48.264964849378494"/>
    <s v="Computer Systems Analyst IV"/>
    <s v="Retail"/>
    <s v="Affluent Customer"/>
    <s v="N"/>
    <s v="No"/>
    <n v="22"/>
    <m/>
  </r>
  <r>
    <n v="7851"/>
    <n v="0"/>
    <x v="1483"/>
    <m/>
    <d v="2017-04-27T00:00:00"/>
    <b v="0"/>
    <s v="Approved"/>
    <m/>
    <m/>
    <m/>
    <m/>
    <n v="1300.96"/>
    <m/>
    <m/>
    <m/>
    <m/>
    <m/>
    <m/>
    <m/>
    <m/>
    <m/>
    <m/>
    <m/>
    <m/>
    <m/>
    <m/>
  </r>
  <r>
    <n v="19426"/>
    <n v="75"/>
    <x v="1482"/>
    <n v="125"/>
    <d v="2017-08-27T00:00:00"/>
    <b v="0"/>
    <s v="Approved"/>
    <s v="Giant Bicycles"/>
    <s v="Touring"/>
    <s v="medium"/>
    <s v="large"/>
    <n v="1873.97"/>
    <n v="863.95"/>
    <d v="2006-05-22T00:00:00"/>
    <n v="1010.02"/>
    <s v="Male"/>
    <n v="10"/>
    <d v="1974-06-30T00:00:00"/>
    <n v="48.264964849378494"/>
    <s v="Computer Systems Analyst IV"/>
    <s v="Retail"/>
    <s v="Affluent Customer"/>
    <s v="N"/>
    <s v="No"/>
    <n v="22"/>
    <m/>
  </r>
  <r>
    <n v="10535"/>
    <n v="56"/>
    <x v="1482"/>
    <n v="206"/>
    <d v="2017-06-07T00:00:00"/>
    <b v="0"/>
    <s v="Approved"/>
    <s v="OHM Cycles"/>
    <s v="Standard"/>
    <s v="medium"/>
    <s v="medium"/>
    <n v="183.86"/>
    <n v="137.9"/>
    <d v="1997-10-04T00:00:00"/>
    <n v="45.960000000000008"/>
    <s v="Male"/>
    <n v="10"/>
    <d v="1974-06-30T00:00:00"/>
    <n v="48.264964849378494"/>
    <s v="Computer Systems Analyst IV"/>
    <s v="Retail"/>
    <s v="Affluent Customer"/>
    <s v="N"/>
    <s v="No"/>
    <n v="22"/>
    <m/>
  </r>
  <r>
    <n v="3894"/>
    <n v="45"/>
    <x v="1482"/>
    <n v="356"/>
    <d v="2017-01-08T00:00:00"/>
    <b v="1"/>
    <s v="Approved"/>
    <s v="Solex"/>
    <s v="Standard"/>
    <s v="medium"/>
    <s v="medium"/>
    <n v="441.49"/>
    <n v="84.99"/>
    <d v="1993-04-12T00:00:00"/>
    <n v="356.5"/>
    <s v="Male"/>
    <n v="10"/>
    <d v="1974-06-30T00:00:00"/>
    <n v="48.264964849378494"/>
    <s v="Computer Systems Analyst IV"/>
    <s v="Retail"/>
    <s v="Affluent Customer"/>
    <s v="N"/>
    <s v="No"/>
    <n v="22"/>
    <m/>
  </r>
  <r>
    <n v="2865"/>
    <n v="61"/>
    <x v="1484"/>
    <n v="11"/>
    <d v="2017-12-19T00:00:00"/>
    <b v="0"/>
    <s v="Approved"/>
    <s v="OHM Cycles"/>
    <s v="Standard"/>
    <s v="low"/>
    <s v="medium"/>
    <n v="71.16"/>
    <n v="56.93"/>
    <d v="2015-06-17T00:00:00"/>
    <n v="14.229999999999997"/>
    <s v="Female"/>
    <n v="63"/>
    <d v="1973-06-29T00:00:00"/>
    <n v="49.267704575088779"/>
    <s v="Internal Auditor"/>
    <s v="Retail"/>
    <s v="Mass Customer"/>
    <s v="N"/>
    <s v="No"/>
    <n v="18"/>
    <m/>
  </r>
  <r>
    <n v="11861"/>
    <n v="93"/>
    <x v="1484"/>
    <n v="79"/>
    <d v="2017-10-12T00:00:00"/>
    <b v="1"/>
    <s v="Approved"/>
    <s v="WeareA2B"/>
    <s v="Standard"/>
    <s v="medium"/>
    <s v="medium"/>
    <n v="1065.03"/>
    <n v="230.09"/>
    <d v="2000-11-03T00:00:00"/>
    <n v="834.93999999999994"/>
    <s v="Female"/>
    <n v="63"/>
    <d v="1973-06-29T00:00:00"/>
    <n v="49.267704575088779"/>
    <s v="Internal Auditor"/>
    <s v="Retail"/>
    <s v="Mass Customer"/>
    <s v="N"/>
    <s v="No"/>
    <n v="18"/>
    <m/>
  </r>
  <r>
    <n v="15788"/>
    <n v="95"/>
    <x v="1484"/>
    <n v="175"/>
    <d v="2017-07-08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63"/>
    <d v="1973-06-29T00:00:00"/>
    <n v="49.267704575088779"/>
    <s v="Internal Auditor"/>
    <s v="Retail"/>
    <s v="Mass Customer"/>
    <s v="N"/>
    <s v="No"/>
    <n v="18"/>
    <m/>
  </r>
  <r>
    <n v="11933"/>
    <n v="53"/>
    <x v="1484"/>
    <n v="248"/>
    <d v="2017-04-26T00:00:00"/>
    <b v="0"/>
    <s v="Approved"/>
    <s v="OHM Cycles"/>
    <s v="Standard"/>
    <s v="medium"/>
    <s v="medium"/>
    <n v="795.34"/>
    <n v="101.58"/>
    <d v="1997-02-09T00:00:00"/>
    <n v="693.76"/>
    <s v="Female"/>
    <n v="63"/>
    <d v="1973-06-29T00:00:00"/>
    <n v="49.267704575088779"/>
    <s v="Internal Auditor"/>
    <s v="Retail"/>
    <s v="Mass Customer"/>
    <s v="N"/>
    <s v="No"/>
    <n v="18"/>
    <m/>
  </r>
  <r>
    <n v="19424"/>
    <n v="45"/>
    <x v="1484"/>
    <n v="268"/>
    <d v="2017-04-06T00:00:00"/>
    <b v="0"/>
    <s v="Approved"/>
    <s v="Solex"/>
    <s v="Standard"/>
    <s v="medium"/>
    <s v="medium"/>
    <n v="441.49"/>
    <n v="84.99"/>
    <d v="1993-04-12T00:00:00"/>
    <n v="356.5"/>
    <s v="Female"/>
    <n v="63"/>
    <d v="1973-06-29T00:00:00"/>
    <n v="49.267704575088779"/>
    <s v="Internal Auditor"/>
    <s v="Retail"/>
    <s v="Mass Customer"/>
    <s v="N"/>
    <s v="No"/>
    <n v="18"/>
    <m/>
  </r>
  <r>
    <n v="11707"/>
    <n v="17"/>
    <x v="1484"/>
    <n v="333"/>
    <d v="2017-01-31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63"/>
    <d v="1973-06-29T00:00:00"/>
    <n v="49.267704575088779"/>
    <s v="Internal Auditor"/>
    <s v="Retail"/>
    <s v="Mass Customer"/>
    <s v="N"/>
    <s v="No"/>
    <n v="18"/>
    <m/>
  </r>
  <r>
    <n v="18768"/>
    <n v="17"/>
    <x v="1484"/>
    <n v="345"/>
    <d v="2017-01-19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63"/>
    <d v="1973-06-29T00:00:00"/>
    <n v="49.267704575088779"/>
    <s v="Internal Auditor"/>
    <s v="Retail"/>
    <s v="Mass Customer"/>
    <s v="N"/>
    <s v="No"/>
    <n v="18"/>
    <m/>
  </r>
  <r>
    <n v="9493"/>
    <n v="75"/>
    <x v="1485"/>
    <n v="48"/>
    <d v="2017-11-12T00:00:00"/>
    <b v="0"/>
    <s v="Approved"/>
    <s v="Giant Bicycles"/>
    <s v="Touring"/>
    <s v="medium"/>
    <s v="large"/>
    <n v="1873.97"/>
    <n v="863.95"/>
    <d v="2006-05-22T00:00:00"/>
    <n v="1010.02"/>
    <s v="Female"/>
    <n v="54"/>
    <d v="1973-04-14T00:00:00"/>
    <n v="49.475923753488082"/>
    <n v="0"/>
    <s v="Property"/>
    <s v="Mass Customer"/>
    <s v="N"/>
    <s v="No"/>
    <n v="4"/>
    <m/>
  </r>
  <r>
    <n v="5166"/>
    <n v="10"/>
    <x v="1485"/>
    <n v="59"/>
    <d v="2017-11-01T00:00:00"/>
    <b v="1"/>
    <s v="Approved"/>
    <s v="WeareA2B"/>
    <s v="Touring"/>
    <s v="medium"/>
    <s v="medium"/>
    <n v="1466.68"/>
    <n v="363.25"/>
    <d v="2014-03-03T00:00:00"/>
    <n v="1103.43"/>
    <s v="Female"/>
    <n v="54"/>
    <d v="1973-04-14T00:00:00"/>
    <n v="49.475923753488082"/>
    <n v="0"/>
    <s v="Property"/>
    <s v="Mass Customer"/>
    <s v="N"/>
    <s v="No"/>
    <n v="4"/>
    <m/>
  </r>
  <r>
    <n v="3180"/>
    <n v="38"/>
    <x v="1485"/>
    <n v="117"/>
    <d v="2017-09-04T00:00:00"/>
    <b v="0"/>
    <s v="Approved"/>
    <s v="Solex"/>
    <s v="Standard"/>
    <s v="medium"/>
    <s v="medium"/>
    <n v="1577.53"/>
    <n v="826.51"/>
    <d v="2011-03-16T00:00:00"/>
    <n v="751.02"/>
    <s v="Female"/>
    <n v="54"/>
    <d v="1973-04-14T00:00:00"/>
    <n v="49.475923753488082"/>
    <n v="0"/>
    <s v="Property"/>
    <s v="Mass Customer"/>
    <s v="N"/>
    <s v="No"/>
    <n v="4"/>
    <m/>
  </r>
  <r>
    <n v="1289"/>
    <n v="95"/>
    <x v="1485"/>
    <n v="208"/>
    <d v="2017-06-05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54"/>
    <d v="1973-04-14T00:00:00"/>
    <n v="49.475923753488082"/>
    <n v="0"/>
    <s v="Property"/>
    <s v="Mass Customer"/>
    <s v="N"/>
    <s v="No"/>
    <n v="4"/>
    <m/>
  </r>
  <r>
    <n v="916"/>
    <n v="76"/>
    <x v="1485"/>
    <n v="306"/>
    <d v="2017-02-27T00:00:00"/>
    <b v="1"/>
    <s v="Approved"/>
    <s v="WeareA2B"/>
    <s v="Standard"/>
    <s v="low"/>
    <s v="medium"/>
    <n v="642.30999999999995"/>
    <n v="513.85"/>
    <d v="2014-10-10T00:00:00"/>
    <n v="128.45999999999992"/>
    <s v="Female"/>
    <n v="54"/>
    <d v="1973-04-14T00:00:00"/>
    <n v="49.475923753488082"/>
    <n v="0"/>
    <s v="Property"/>
    <s v="Mass Customer"/>
    <s v="N"/>
    <s v="No"/>
    <n v="4"/>
    <m/>
  </r>
  <r>
    <n v="3870"/>
    <n v="85"/>
    <x v="1485"/>
    <n v="359"/>
    <d v="2017-01-05T00:00:00"/>
    <b v="1"/>
    <s v="Approved"/>
    <s v="WeareA2B"/>
    <s v="Standard"/>
    <s v="medium"/>
    <s v="medium"/>
    <n v="752.64"/>
    <n v="205.36"/>
    <d v="2015-08-02T00:00:00"/>
    <n v="547.28"/>
    <s v="Female"/>
    <n v="54"/>
    <d v="1973-04-14T00:00:00"/>
    <n v="49.475923753488082"/>
    <n v="0"/>
    <s v="Property"/>
    <s v="Mass Customer"/>
    <s v="N"/>
    <s v="No"/>
    <n v="4"/>
    <m/>
  </r>
  <r>
    <n v="11855"/>
    <n v="30"/>
    <x v="1486"/>
    <n v="178"/>
    <d v="2017-07-05T00:00:00"/>
    <b v="0"/>
    <s v="Approved"/>
    <s v="Solex"/>
    <s v="Standard"/>
    <s v="high"/>
    <s v="medium"/>
    <n v="748.17"/>
    <n v="448.9"/>
    <d v="1999-07-20T00:00:00"/>
    <n v="299.27"/>
    <s v="Female"/>
    <n v="51"/>
    <d v="1994-05-08T00:00:00"/>
    <n v="28.396471698376452"/>
    <s v="Civil Engineer"/>
    <s v="Manufacturing"/>
    <s v="Mass Customer"/>
    <s v="N"/>
    <s v="Yes"/>
    <n v="6"/>
    <m/>
  </r>
  <r>
    <n v="7422"/>
    <n v="14"/>
    <x v="1486"/>
    <n v="192"/>
    <d v="2017-06-21T00:00:00"/>
    <b v="1"/>
    <s v="Approved"/>
    <s v="Trek Bicycles"/>
    <s v="Standard"/>
    <s v="medium"/>
    <s v="small"/>
    <n v="1386.84"/>
    <n v="1234.29"/>
    <d v="1994-09-09T00:00:00"/>
    <n v="152.54999999999995"/>
    <s v="Female"/>
    <n v="51"/>
    <d v="1994-05-08T00:00:00"/>
    <n v="28.396471698376452"/>
    <s v="Civil Engineer"/>
    <s v="Manufacturing"/>
    <s v="Mass Customer"/>
    <s v="N"/>
    <s v="Yes"/>
    <n v="6"/>
    <m/>
  </r>
  <r>
    <n v="16137"/>
    <n v="82"/>
    <x v="1486"/>
    <n v="209"/>
    <d v="2017-06-04T00:00:00"/>
    <b v="0"/>
    <s v="Approved"/>
    <s v="Norco Bicycles"/>
    <s v="Standard"/>
    <s v="high"/>
    <s v="medium"/>
    <n v="1148.6400000000001"/>
    <n v="689.18"/>
    <d v="2013-09-16T00:00:00"/>
    <n v="459.46000000000015"/>
    <s v="Female"/>
    <n v="51"/>
    <d v="1994-05-08T00:00:00"/>
    <n v="28.396471698376452"/>
    <s v="Civil Engineer"/>
    <s v="Manufacturing"/>
    <s v="Mass Customer"/>
    <s v="N"/>
    <s v="Yes"/>
    <n v="6"/>
    <m/>
  </r>
  <r>
    <n v="5839"/>
    <n v="68"/>
    <x v="1486"/>
    <n v="298"/>
    <d v="2017-03-07T00:00:00"/>
    <b v="0"/>
    <s v="Approved"/>
    <s v="OHM Cycles"/>
    <s v="Standard"/>
    <s v="medium"/>
    <s v="medium"/>
    <n v="1636.9"/>
    <n v="44.71"/>
    <d v="2015-04-11T00:00:00"/>
    <n v="1592.19"/>
    <s v="Female"/>
    <n v="51"/>
    <d v="1994-05-08T00:00:00"/>
    <n v="28.396471698376452"/>
    <s v="Civil Engineer"/>
    <s v="Manufacturing"/>
    <s v="Mass Customer"/>
    <s v="N"/>
    <s v="Yes"/>
    <n v="6"/>
    <m/>
  </r>
  <r>
    <n v="10241"/>
    <n v="28"/>
    <x v="1487"/>
    <n v="26"/>
    <d v="2017-12-04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44"/>
    <d v="1986-10-23T00:00:00"/>
    <n v="35.941677178145618"/>
    <s v="Computer Systems Analyst IV"/>
    <s v="Property"/>
    <s v="Mass Customer"/>
    <s v="N"/>
    <s v="No"/>
    <n v="18"/>
    <m/>
  </r>
  <r>
    <n v="10192"/>
    <n v="19"/>
    <x v="1487"/>
    <n v="33"/>
    <d v="2017-11-27T00:00:00"/>
    <b v="1"/>
    <s v="Approved"/>
    <s v="OHM Cycles"/>
    <s v="Road"/>
    <s v="high"/>
    <s v="large"/>
    <n v="12.01"/>
    <n v="7.21"/>
    <d v="2009-03-08T00:00:00"/>
    <n v="4.8"/>
    <s v="Female"/>
    <n v="44"/>
    <d v="1986-10-23T00:00:00"/>
    <n v="35.941677178145618"/>
    <s v="Computer Systems Analyst IV"/>
    <s v="Property"/>
    <s v="Mass Customer"/>
    <s v="N"/>
    <s v="No"/>
    <n v="18"/>
    <m/>
  </r>
  <r>
    <n v="1441"/>
    <n v="43"/>
    <x v="1487"/>
    <n v="70"/>
    <d v="2017-10-21T00:00:00"/>
    <b v="1"/>
    <s v="Approved"/>
    <s v="Solex"/>
    <s v="Standard"/>
    <s v="medium"/>
    <s v="medium"/>
    <n v="1151.96"/>
    <n v="649.49"/>
    <d v="1999-12-04T00:00:00"/>
    <n v="502.47"/>
    <s v="Female"/>
    <n v="44"/>
    <d v="1986-10-23T00:00:00"/>
    <n v="35.941677178145618"/>
    <s v="Computer Systems Analyst IV"/>
    <s v="Property"/>
    <s v="Mass Customer"/>
    <s v="N"/>
    <s v="No"/>
    <n v="18"/>
    <m/>
  </r>
  <r>
    <n v="9594"/>
    <n v="69"/>
    <x v="1487"/>
    <n v="297"/>
    <d v="2017-03-08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44"/>
    <d v="1986-10-23T00:00:00"/>
    <n v="35.941677178145618"/>
    <s v="Computer Systems Analyst IV"/>
    <s v="Property"/>
    <s v="Mass Customer"/>
    <s v="N"/>
    <s v="No"/>
    <n v="18"/>
    <m/>
  </r>
  <r>
    <n v="8948"/>
    <n v="1"/>
    <x v="1488"/>
    <n v="26"/>
    <d v="2017-12-04T00:00:00"/>
    <b v="1"/>
    <s v="Approved"/>
    <s v="Giant Bicycles"/>
    <s v="Standard"/>
    <s v="medium"/>
    <s v="medium"/>
    <n v="1403.5"/>
    <n v="954.82"/>
    <d v="2011-04-16T00:00:00"/>
    <n v="448.67999999999995"/>
    <s v="Female"/>
    <n v="39"/>
    <d v="1959-08-02T00:00:00"/>
    <n v="63.185512794266863"/>
    <s v="Design Engineer"/>
    <s v="Retail"/>
    <s v="Mass Customer"/>
    <s v="N"/>
    <s v="Yes"/>
    <n v="13"/>
    <m/>
  </r>
  <r>
    <n v="690"/>
    <n v="15"/>
    <x v="1488"/>
    <n v="42"/>
    <d v="2017-11-18T00:00:00"/>
    <b v="0"/>
    <s v="Approved"/>
    <s v="Norco Bicycles"/>
    <s v="Standard"/>
    <s v="low"/>
    <s v="medium"/>
    <n v="958.74"/>
    <n v="748.9"/>
    <d v="1993-07-15T00:00:00"/>
    <n v="209.84000000000003"/>
    <s v="Female"/>
    <n v="39"/>
    <d v="1959-08-02T00:00:00"/>
    <n v="63.185512794266863"/>
    <s v="Design Engineer"/>
    <s v="Retail"/>
    <s v="Mass Customer"/>
    <s v="N"/>
    <s v="Yes"/>
    <n v="13"/>
    <m/>
  </r>
  <r>
    <n v="2498"/>
    <n v="67"/>
    <x v="1488"/>
    <n v="285"/>
    <d v="2017-03-20T00:00:00"/>
    <b v="0"/>
    <s v="Approved"/>
    <s v="Norco Bicycles"/>
    <s v="Road"/>
    <s v="medium"/>
    <s v="medium"/>
    <n v="544.04999999999995"/>
    <n v="376.84"/>
    <d v="2002-08-31T00:00:00"/>
    <n v="167.20999999999998"/>
    <s v="Female"/>
    <n v="39"/>
    <d v="1959-08-02T00:00:00"/>
    <n v="63.185512794266863"/>
    <s v="Design Engineer"/>
    <s v="Retail"/>
    <s v="Mass Customer"/>
    <s v="N"/>
    <s v="Yes"/>
    <n v="13"/>
    <m/>
  </r>
  <r>
    <n v="18359"/>
    <n v="77"/>
    <x v="1488"/>
    <n v="315"/>
    <d v="2017-02-18T00:00:00"/>
    <b v="1"/>
    <s v="Approved"/>
    <s v="Norco Bicycles"/>
    <s v="Road"/>
    <s v="medium"/>
    <s v="large"/>
    <n v="1240.31"/>
    <n v="795.1"/>
    <d v="2011-01-10T00:00:00"/>
    <n v="445.20999999999992"/>
    <s v="Female"/>
    <n v="39"/>
    <d v="1959-08-02T00:00:00"/>
    <n v="63.185512794266863"/>
    <s v="Design Engineer"/>
    <s v="Retail"/>
    <s v="Mass Customer"/>
    <s v="N"/>
    <s v="Yes"/>
    <n v="13"/>
    <m/>
  </r>
  <r>
    <n v="15379"/>
    <n v="34"/>
    <x v="1489"/>
    <n v="66"/>
    <d v="2017-10-25T00:00:00"/>
    <b v="0"/>
    <s v="Approved"/>
    <s v="Norco Bicycles"/>
    <s v="Road"/>
    <s v="high"/>
    <s v="large"/>
    <n v="774.53"/>
    <n v="464.72"/>
    <d v="2003-03-18T00:00:00"/>
    <n v="309.80999999999995"/>
    <s v="Male"/>
    <n v="44"/>
    <d v="1980-07-02T00:00:00"/>
    <n v="42.254005945268908"/>
    <s v="Computer Systems Analyst III"/>
    <s v="Manufacturing"/>
    <s v="Affluent Customer"/>
    <s v="N"/>
    <s v="No"/>
    <n v="17"/>
    <m/>
  </r>
  <r>
    <n v="2966"/>
    <n v="1"/>
    <x v="1489"/>
    <n v="69"/>
    <d v="2017-10-22T00:00:00"/>
    <b v="1"/>
    <s v="Approved"/>
    <s v="Giant Bicycles"/>
    <s v="Standard"/>
    <s v="medium"/>
    <s v="medium"/>
    <n v="1403.5"/>
    <n v="954.82"/>
    <d v="2016-11-14T00:00:00"/>
    <n v="448.67999999999995"/>
    <s v="Male"/>
    <n v="44"/>
    <d v="1980-07-02T00:00:00"/>
    <n v="42.254005945268908"/>
    <s v="Computer Systems Analyst III"/>
    <s v="Manufacturing"/>
    <s v="Affluent Customer"/>
    <s v="N"/>
    <s v="No"/>
    <n v="17"/>
    <m/>
  </r>
  <r>
    <n v="5363"/>
    <n v="16"/>
    <x v="1489"/>
    <n v="195"/>
    <d v="2017-06-18T00:00:00"/>
    <b v="1"/>
    <s v="Approved"/>
    <s v="Norco Bicycles"/>
    <s v="Standard"/>
    <s v="high"/>
    <s v="small"/>
    <n v="1661.92"/>
    <n v="1479.11"/>
    <d v="1994-09-09T00:00:00"/>
    <n v="182.81000000000017"/>
    <s v="Male"/>
    <n v="44"/>
    <d v="1980-07-02T00:00:00"/>
    <n v="42.254005945268908"/>
    <s v="Computer Systems Analyst III"/>
    <s v="Manufacturing"/>
    <s v="Affluent Customer"/>
    <s v="N"/>
    <s v="No"/>
    <n v="17"/>
    <m/>
  </r>
  <r>
    <n v="6233"/>
    <n v="63"/>
    <x v="1489"/>
    <n v="299"/>
    <d v="2017-03-06T00:00:00"/>
    <b v="0"/>
    <s v="Approved"/>
    <s v="Solex"/>
    <s v="Standard"/>
    <s v="medium"/>
    <s v="medium"/>
    <n v="1483.2"/>
    <n v="99.59"/>
    <d v="1998-12-17T00:00:00"/>
    <n v="1383.6100000000001"/>
    <s v="Male"/>
    <n v="44"/>
    <d v="1980-07-02T00:00:00"/>
    <n v="42.254005945268908"/>
    <s v="Computer Systems Analyst III"/>
    <s v="Manufacturing"/>
    <s v="Affluent Customer"/>
    <s v="N"/>
    <s v="No"/>
    <n v="17"/>
    <m/>
  </r>
  <r>
    <n v="14809"/>
    <n v="32"/>
    <x v="1489"/>
    <n v="315"/>
    <d v="2017-02-18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44"/>
    <d v="1980-07-02T00:00:00"/>
    <n v="42.254005945268908"/>
    <s v="Computer Systems Analyst III"/>
    <s v="Manufacturing"/>
    <s v="Affluent Customer"/>
    <s v="N"/>
    <s v="No"/>
    <n v="17"/>
    <m/>
  </r>
  <r>
    <n v="6543"/>
    <n v="62"/>
    <x v="1489"/>
    <n v="340"/>
    <d v="2017-01-24T00:00:00"/>
    <b v="1"/>
    <s v="Approved"/>
    <s v="Solex"/>
    <s v="Standard"/>
    <s v="medium"/>
    <s v="medium"/>
    <n v="478.16"/>
    <n v="298.72000000000003"/>
    <d v="1993-06-23T00:00:00"/>
    <n v="179.44"/>
    <s v="Male"/>
    <n v="44"/>
    <d v="1980-07-02T00:00:00"/>
    <n v="42.254005945268908"/>
    <s v="Computer Systems Analyst III"/>
    <s v="Manufacturing"/>
    <s v="Affluent Customer"/>
    <s v="N"/>
    <s v="No"/>
    <n v="17"/>
    <m/>
  </r>
  <r>
    <n v="4401"/>
    <n v="75"/>
    <x v="1490"/>
    <n v="39"/>
    <d v="2017-11-21T00:00:00"/>
    <b v="1"/>
    <s v="Approved"/>
    <s v="Giant Bicycles"/>
    <s v="Touring"/>
    <s v="medium"/>
    <s v="large"/>
    <n v="1873.97"/>
    <n v="863.95"/>
    <d v="2006-05-22T00:00:00"/>
    <n v="1010.02"/>
    <s v="Male"/>
    <n v="76"/>
    <d v="1976-01-13T00:00:00"/>
    <n v="46.725238821981236"/>
    <n v="0"/>
    <s v="Manufacturing"/>
    <s v="Mass Customer"/>
    <s v="N"/>
    <s v="No"/>
    <n v="8"/>
    <m/>
  </r>
  <r>
    <n v="14014"/>
    <n v="3"/>
    <x v="1490"/>
    <n v="49"/>
    <d v="2017-11-11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76"/>
    <d v="1976-01-13T00:00:00"/>
    <n v="46.725238821981236"/>
    <n v="0"/>
    <s v="Manufacturing"/>
    <s v="Mass Customer"/>
    <s v="N"/>
    <s v="No"/>
    <n v="8"/>
    <m/>
  </r>
  <r>
    <n v="10806"/>
    <n v="15"/>
    <x v="1490"/>
    <n v="51"/>
    <d v="2017-11-09T00:00:00"/>
    <b v="0"/>
    <s v="Approved"/>
    <s v="Norco Bicycles"/>
    <s v="Standard"/>
    <s v="low"/>
    <s v="medium"/>
    <n v="958.74"/>
    <n v="748.9"/>
    <d v="2005-12-07T00:00:00"/>
    <n v="209.84000000000003"/>
    <s v="Male"/>
    <n v="76"/>
    <d v="1976-01-13T00:00:00"/>
    <n v="46.725238821981236"/>
    <n v="0"/>
    <s v="Manufacturing"/>
    <s v="Mass Customer"/>
    <s v="N"/>
    <s v="No"/>
    <n v="8"/>
    <m/>
  </r>
  <r>
    <n v="15223"/>
    <n v="60"/>
    <x v="1490"/>
    <n v="89"/>
    <d v="2017-10-02T00:00:00"/>
    <b v="0"/>
    <s v="Approved"/>
    <s v="Giant Bicycles"/>
    <s v="Standard"/>
    <s v="high"/>
    <s v="small"/>
    <n v="1977.36"/>
    <n v="1759.85"/>
    <d v="2011-08-24T00:00:00"/>
    <n v="217.51"/>
    <s v="Male"/>
    <n v="76"/>
    <d v="1976-01-13T00:00:00"/>
    <n v="46.725238821981236"/>
    <n v="0"/>
    <s v="Manufacturing"/>
    <s v="Mass Customer"/>
    <s v="N"/>
    <s v="No"/>
    <n v="8"/>
    <m/>
  </r>
  <r>
    <n v="19992"/>
    <n v="11"/>
    <x v="1490"/>
    <n v="107"/>
    <d v="2017-09-14T00:00:00"/>
    <b v="0"/>
    <s v="Approved"/>
    <s v="Giant Bicycles"/>
    <s v="Standard"/>
    <s v="high"/>
    <s v="medium"/>
    <n v="1274.93"/>
    <n v="764.96"/>
    <d v="2007-08-04T00:00:00"/>
    <n v="509.97"/>
    <s v="Male"/>
    <n v="76"/>
    <d v="1976-01-13T00:00:00"/>
    <n v="46.725238821981236"/>
    <n v="0"/>
    <s v="Manufacturing"/>
    <s v="Mass Customer"/>
    <s v="N"/>
    <s v="No"/>
    <n v="8"/>
    <m/>
  </r>
  <r>
    <n v="687"/>
    <n v="66"/>
    <x v="1490"/>
    <n v="228"/>
    <d v="2017-05-16T00:00:00"/>
    <b v="0"/>
    <s v="Approved"/>
    <s v="Giant Bicycles"/>
    <s v="Road"/>
    <s v="low"/>
    <s v="small"/>
    <n v="590.26"/>
    <n v="525.33000000000004"/>
    <d v="2010-11-05T00:00:00"/>
    <n v="64.92999999999995"/>
    <s v="Male"/>
    <n v="76"/>
    <d v="1976-01-13T00:00:00"/>
    <n v="46.725238821981236"/>
    <n v="0"/>
    <s v="Manufacturing"/>
    <s v="Mass Customer"/>
    <s v="N"/>
    <s v="No"/>
    <n v="8"/>
    <m/>
  </r>
  <r>
    <n v="15034"/>
    <n v="83"/>
    <x v="1490"/>
    <n v="280"/>
    <d v="2017-03-25T00:00:00"/>
    <b v="1"/>
    <s v="Approved"/>
    <s v="Solex"/>
    <s v="Touring"/>
    <s v="medium"/>
    <s v="large"/>
    <n v="2083.94"/>
    <n v="675.03"/>
    <d v="2013-09-16T00:00:00"/>
    <n v="1408.91"/>
    <s v="Male"/>
    <n v="76"/>
    <d v="1976-01-13T00:00:00"/>
    <n v="46.725238821981236"/>
    <n v="0"/>
    <s v="Manufacturing"/>
    <s v="Mass Customer"/>
    <s v="N"/>
    <s v="No"/>
    <n v="8"/>
    <m/>
  </r>
  <r>
    <n v="11107"/>
    <n v="90"/>
    <x v="1490"/>
    <n v="343"/>
    <d v="2017-01-21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76"/>
    <d v="1976-01-13T00:00:00"/>
    <n v="46.725238821981236"/>
    <n v="0"/>
    <s v="Manufacturing"/>
    <s v="Mass Customer"/>
    <s v="N"/>
    <s v="No"/>
    <n v="8"/>
    <m/>
  </r>
  <r>
    <n v="17418"/>
    <n v="49"/>
    <x v="1491"/>
    <n v="82"/>
    <d v="2017-10-09T00:00:00"/>
    <b v="1"/>
    <s v="Approved"/>
    <s v="Trek Bicycles"/>
    <s v="Road"/>
    <s v="medium"/>
    <s v="medium"/>
    <n v="533.51"/>
    <n v="400.13"/>
    <d v="1997-10-04T00:00:00"/>
    <n v="133.38"/>
    <s v="Male"/>
    <n v="36"/>
    <d v="1978-12-07T00:00:00"/>
    <n v="43.823868958650422"/>
    <s v="Analog Circuit Design manager"/>
    <s v="Financial Services"/>
    <s v="Affluent Customer"/>
    <s v="N"/>
    <s v="No"/>
    <n v="18"/>
    <m/>
  </r>
  <r>
    <n v="3386"/>
    <n v="4"/>
    <x v="1491"/>
    <n v="176"/>
    <d v="2017-07-07T00:00:00"/>
    <b v="1"/>
    <s v="Approved"/>
    <s v="Giant Bicycles"/>
    <s v="Standard"/>
    <s v="high"/>
    <s v="medium"/>
    <n v="1129.1300000000001"/>
    <n v="677.48"/>
    <d v="2003-03-18T00:00:00"/>
    <n v="451.65000000000009"/>
    <s v="Male"/>
    <n v="36"/>
    <d v="1978-12-07T00:00:00"/>
    <n v="43.823868958650422"/>
    <s v="Analog Circuit Design manager"/>
    <s v="Financial Services"/>
    <s v="Affluent Customer"/>
    <s v="N"/>
    <s v="No"/>
    <n v="18"/>
    <m/>
  </r>
  <r>
    <n v="18706"/>
    <n v="60"/>
    <x v="1491"/>
    <n v="211"/>
    <d v="2017-06-02T00:00:00"/>
    <b v="1"/>
    <s v="Approved"/>
    <s v="Giant Bicycles"/>
    <s v="Standard"/>
    <s v="high"/>
    <s v="small"/>
    <n v="1977.36"/>
    <n v="1759.85"/>
    <d v="2014-07-28T00:00:00"/>
    <n v="217.51"/>
    <s v="Male"/>
    <n v="36"/>
    <d v="1978-12-07T00:00:00"/>
    <n v="43.823868958650422"/>
    <s v="Analog Circuit Design manager"/>
    <s v="Financial Services"/>
    <s v="Affluent Customer"/>
    <s v="N"/>
    <s v="No"/>
    <n v="18"/>
    <m/>
  </r>
  <r>
    <n v="15102"/>
    <n v="35"/>
    <x v="1491"/>
    <n v="220"/>
    <d v="2017-05-24T00:00:00"/>
    <b v="0"/>
    <s v="Approved"/>
    <s v="Trek Bicycles"/>
    <s v="Standard"/>
    <s v="low"/>
    <s v="medium"/>
    <n v="1057.51"/>
    <n v="154.4"/>
    <d v="2002-03-22T00:00:00"/>
    <n v="903.11"/>
    <s v="Male"/>
    <n v="36"/>
    <d v="1978-12-07T00:00:00"/>
    <n v="43.823868958650422"/>
    <s v="Analog Circuit Design manager"/>
    <s v="Financial Services"/>
    <s v="Affluent Customer"/>
    <s v="N"/>
    <s v="No"/>
    <n v="18"/>
    <m/>
  </r>
  <r>
    <n v="18159"/>
    <n v="33"/>
    <x v="1491"/>
    <n v="325"/>
    <d v="2017-02-08T00:00:00"/>
    <b v="1"/>
    <s v="Approved"/>
    <s v="Giant Bicycles"/>
    <s v="Standard"/>
    <s v="medium"/>
    <s v="small"/>
    <n v="1311.44"/>
    <n v="1167.18"/>
    <d v="1999-12-04T00:00:00"/>
    <n v="144.26"/>
    <s v="Male"/>
    <n v="36"/>
    <d v="1978-12-07T00:00:00"/>
    <n v="43.823868958650422"/>
    <s v="Analog Circuit Design manager"/>
    <s v="Financial Services"/>
    <s v="Affluent Customer"/>
    <s v="N"/>
    <s v="No"/>
    <n v="18"/>
    <m/>
  </r>
  <r>
    <n v="17441"/>
    <n v="43"/>
    <x v="1492"/>
    <n v="89"/>
    <d v="2017-10-02T00:00:00"/>
    <b v="0"/>
    <s v="Approved"/>
    <s v="Solex"/>
    <s v="Standard"/>
    <s v="medium"/>
    <s v="medium"/>
    <n v="1151.96"/>
    <n v="649.49"/>
    <d v="2012-06-04T00:00:00"/>
    <n v="502.47"/>
    <s v="Male"/>
    <n v="89"/>
    <d v="1966-03-12T00:00:00"/>
    <n v="56.571814164446991"/>
    <s v="Environmental Tech"/>
    <s v="Health"/>
    <s v="Mass Customer"/>
    <s v="N"/>
    <s v="Yes"/>
    <n v="18"/>
    <m/>
  </r>
  <r>
    <n v="10844"/>
    <n v="89"/>
    <x v="1492"/>
    <n v="123"/>
    <d v="2017-08-29T00:00:00"/>
    <b v="1"/>
    <s v="Approved"/>
    <s v="WeareA2B"/>
    <s v="Touring"/>
    <s v="medium"/>
    <s v="large"/>
    <n v="1362.99"/>
    <n v="57.74"/>
    <d v="1993-04-20T00:00:00"/>
    <n v="1305.25"/>
    <s v="Male"/>
    <n v="89"/>
    <d v="1966-03-12T00:00:00"/>
    <n v="56.571814164446991"/>
    <s v="Environmental Tech"/>
    <s v="Health"/>
    <s v="Mass Customer"/>
    <s v="N"/>
    <s v="Yes"/>
    <n v="18"/>
    <m/>
  </r>
  <r>
    <n v="3418"/>
    <n v="24"/>
    <x v="1492"/>
    <n v="138"/>
    <d v="2017-08-14T00:00:00"/>
    <b v="1"/>
    <s v="Approved"/>
    <s v="Solex"/>
    <s v="Road"/>
    <s v="medium"/>
    <s v="large"/>
    <n v="1777.8"/>
    <n v="820.78"/>
    <d v="2016-11-22T00:00:00"/>
    <n v="957.02"/>
    <s v="Male"/>
    <n v="89"/>
    <d v="1966-03-12T00:00:00"/>
    <n v="56.571814164446991"/>
    <s v="Environmental Tech"/>
    <s v="Health"/>
    <s v="Mass Customer"/>
    <s v="N"/>
    <s v="Yes"/>
    <n v="18"/>
    <m/>
  </r>
  <r>
    <n v="10237"/>
    <n v="21"/>
    <x v="1492"/>
    <n v="138"/>
    <d v="2017-08-14T00:00:00"/>
    <b v="1"/>
    <s v="Approved"/>
    <s v="Solex"/>
    <s v="Standard"/>
    <s v="medium"/>
    <s v="large"/>
    <n v="1071.23"/>
    <n v="380.74"/>
    <d v="1993-07-15T00:00:00"/>
    <n v="690.49"/>
    <s v="Male"/>
    <n v="89"/>
    <d v="1966-03-12T00:00:00"/>
    <n v="56.571814164446991"/>
    <s v="Environmental Tech"/>
    <s v="Health"/>
    <s v="Mass Customer"/>
    <s v="N"/>
    <s v="Yes"/>
    <n v="18"/>
    <m/>
  </r>
  <r>
    <n v="14391"/>
    <n v="2"/>
    <x v="1492"/>
    <n v="166"/>
    <d v="2017-07-17T00:00:00"/>
    <b v="0"/>
    <s v="Approved"/>
    <s v="Solex"/>
    <s v="Standard"/>
    <s v="medium"/>
    <s v="medium"/>
    <n v="71.489999999999995"/>
    <n v="53.62"/>
    <d v="2012-12-02T00:00:00"/>
    <n v="17.869999999999997"/>
    <s v="Male"/>
    <n v="89"/>
    <d v="1966-03-12T00:00:00"/>
    <n v="56.571814164446991"/>
    <s v="Environmental Tech"/>
    <s v="Health"/>
    <s v="Mass Customer"/>
    <s v="N"/>
    <s v="Yes"/>
    <n v="18"/>
    <m/>
  </r>
  <r>
    <n v="6839"/>
    <n v="10"/>
    <x v="1492"/>
    <n v="358"/>
    <d v="2017-01-06T00:00:00"/>
    <b v="0"/>
    <s v="Approved"/>
    <s v="WeareA2B"/>
    <s v="Touring"/>
    <s v="medium"/>
    <s v="medium"/>
    <n v="1466.68"/>
    <n v="363.25"/>
    <d v="2003-08-05T00:00:00"/>
    <n v="1103.43"/>
    <s v="Male"/>
    <n v="89"/>
    <d v="1966-03-12T00:00:00"/>
    <n v="56.571814164446991"/>
    <s v="Environmental Tech"/>
    <s v="Health"/>
    <s v="Mass Customer"/>
    <s v="N"/>
    <s v="Yes"/>
    <n v="18"/>
    <m/>
  </r>
  <r>
    <n v="8318"/>
    <n v="77"/>
    <x v="1493"/>
    <n v="75"/>
    <d v="2017-10-16T00:00:00"/>
    <b v="0"/>
    <s v="Approved"/>
    <s v="Norco Bicycles"/>
    <s v="Road"/>
    <s v="medium"/>
    <s v="large"/>
    <n v="1240.31"/>
    <n v="795.1"/>
    <d v="2004-07-25T00:00:00"/>
    <n v="445.20999999999992"/>
    <s v="Male"/>
    <n v="86"/>
    <d v="1989-05-11T00:00:00"/>
    <n v="33.390992246321659"/>
    <s v="Mechanical Systems Engineer"/>
    <s v="Retail"/>
    <s v="Mass Customer"/>
    <s v="N"/>
    <s v="Yes"/>
    <n v="2"/>
    <m/>
  </r>
  <r>
    <n v="13516"/>
    <n v="38"/>
    <x v="1493"/>
    <n v="76"/>
    <d v="2017-10-15T00:00:00"/>
    <b v="0"/>
    <s v="Approved"/>
    <s v="Solex"/>
    <s v="Standard"/>
    <s v="medium"/>
    <s v="medium"/>
    <n v="1577.53"/>
    <n v="826.51"/>
    <d v="1997-05-10T00:00:00"/>
    <n v="751.02"/>
    <s v="Male"/>
    <n v="86"/>
    <d v="1989-05-11T00:00:00"/>
    <n v="33.390992246321659"/>
    <s v="Mechanical Systems Engineer"/>
    <s v="Retail"/>
    <s v="Mass Customer"/>
    <s v="N"/>
    <s v="Yes"/>
    <n v="2"/>
    <m/>
  </r>
  <r>
    <n v="13605"/>
    <n v="88"/>
    <x v="1493"/>
    <n v="176"/>
    <d v="2017-07-07T00:00:00"/>
    <b v="1"/>
    <s v="Approved"/>
    <s v="Norco Bicycles"/>
    <s v="Standard"/>
    <s v="medium"/>
    <s v="medium"/>
    <n v="1198.46"/>
    <n v="381.1"/>
    <d v="2005-05-10T00:00:00"/>
    <n v="817.36"/>
    <s v="Male"/>
    <n v="86"/>
    <d v="1989-05-11T00:00:00"/>
    <n v="33.390992246321659"/>
    <s v="Mechanical Systems Engineer"/>
    <s v="Retail"/>
    <s v="Mass Customer"/>
    <s v="N"/>
    <s v="Yes"/>
    <n v="2"/>
    <m/>
  </r>
  <r>
    <n v="9137"/>
    <n v="25"/>
    <x v="1493"/>
    <n v="258"/>
    <d v="2017-04-16T00:00:00"/>
    <b v="0"/>
    <s v="Approved"/>
    <s v="Giant Bicycles"/>
    <s v="Road"/>
    <s v="medium"/>
    <s v="medium"/>
    <n v="1538.99"/>
    <n v="829.65"/>
    <d v="2002-03-22T00:00:00"/>
    <n v="709.34"/>
    <s v="Male"/>
    <n v="86"/>
    <d v="1989-05-11T00:00:00"/>
    <n v="33.390992246321659"/>
    <s v="Mechanical Systems Engineer"/>
    <s v="Retail"/>
    <s v="Mass Customer"/>
    <s v="N"/>
    <s v="Yes"/>
    <n v="2"/>
    <m/>
  </r>
  <r>
    <n v="12155"/>
    <n v="6"/>
    <x v="1493"/>
    <n v="303"/>
    <d v="2017-03-02T00:00:00"/>
    <b v="1"/>
    <s v="Approved"/>
    <s v="OHM Cycles"/>
    <s v="Standard"/>
    <s v="high"/>
    <s v="medium"/>
    <n v="227.88"/>
    <n v="136.72999999999999"/>
    <d v="2003-02-07T00:00:00"/>
    <n v="91.15"/>
    <s v="Male"/>
    <n v="86"/>
    <d v="1989-05-11T00:00:00"/>
    <n v="33.390992246321659"/>
    <s v="Mechanical Systems Engineer"/>
    <s v="Retail"/>
    <s v="Mass Customer"/>
    <s v="N"/>
    <s v="Yes"/>
    <n v="2"/>
    <m/>
  </r>
  <r>
    <n v="12787"/>
    <n v="64"/>
    <x v="1494"/>
    <n v="12"/>
    <d v="2017-12-18T00:00:00"/>
    <b v="1"/>
    <s v="Approved"/>
    <s v="Trek Bicycles"/>
    <s v="Standard"/>
    <s v="medium"/>
    <s v="large"/>
    <n v="1469.44"/>
    <n v="596.54999999999995"/>
    <d v="2010-08-20T00:00:00"/>
    <n v="872.8900000000001"/>
    <s v="Female"/>
    <n v="36"/>
    <d v="1978-06-18T00:00:00"/>
    <n v="44.295101835679866"/>
    <n v="0"/>
    <s v="Property"/>
    <s v="Affluent Customer"/>
    <s v="N"/>
    <s v="Yes"/>
    <n v="7"/>
    <m/>
  </r>
  <r>
    <n v="13348"/>
    <n v="12"/>
    <x v="1494"/>
    <n v="17"/>
    <d v="2017-12-13T00:00:00"/>
    <b v="1"/>
    <s v="Approved"/>
    <s v="WeareA2B"/>
    <s v="Standard"/>
    <s v="medium"/>
    <s v="medium"/>
    <n v="1231.1500000000001"/>
    <n v="161.6"/>
    <d v="2009-03-08T00:00:00"/>
    <n v="1069.5500000000002"/>
    <s v="Female"/>
    <n v="36"/>
    <d v="1978-06-18T00:00:00"/>
    <n v="44.295101835679866"/>
    <n v="0"/>
    <s v="Property"/>
    <s v="Affluent Customer"/>
    <s v="N"/>
    <s v="Yes"/>
    <n v="7"/>
    <m/>
  </r>
  <r>
    <n v="7278"/>
    <n v="91"/>
    <x v="1494"/>
    <n v="142"/>
    <d v="2017-08-10T00:00:00"/>
    <b v="1"/>
    <s v="Approved"/>
    <s v="Solex"/>
    <s v="Standard"/>
    <s v="medium"/>
    <s v="medium"/>
    <n v="100.35"/>
    <n v="75.260000000000005"/>
    <d v="1994-08-10T00:00:00"/>
    <n v="25.089999999999989"/>
    <s v="Female"/>
    <n v="36"/>
    <d v="1978-06-18T00:00:00"/>
    <n v="44.295101835679866"/>
    <n v="0"/>
    <s v="Property"/>
    <s v="Affluent Customer"/>
    <s v="N"/>
    <s v="Yes"/>
    <n v="7"/>
    <m/>
  </r>
  <r>
    <n v="9947"/>
    <n v="92"/>
    <x v="1494"/>
    <n v="166"/>
    <d v="2017-07-17T00:00:00"/>
    <b v="1"/>
    <s v="Approved"/>
    <s v="WeareA2B"/>
    <s v="Standard"/>
    <s v="medium"/>
    <s v="small"/>
    <n v="1415.01"/>
    <n v="1259.3599999999999"/>
    <d v="2004-01-16T00:00:00"/>
    <n v="155.65000000000009"/>
    <s v="Female"/>
    <n v="36"/>
    <d v="1978-06-18T00:00:00"/>
    <n v="44.295101835679866"/>
    <n v="0"/>
    <s v="Property"/>
    <s v="Affluent Customer"/>
    <s v="N"/>
    <s v="Yes"/>
    <n v="7"/>
    <m/>
  </r>
  <r>
    <n v="4943"/>
    <n v="3"/>
    <x v="1494"/>
    <n v="239"/>
    <d v="2017-05-05T00:00:00"/>
    <b v="1"/>
    <s v="Approved"/>
    <s v="Trek Bicycles"/>
    <s v="Standard"/>
    <s v="medium"/>
    <s v="large"/>
    <n v="2091.4699999999998"/>
    <n v="388.92"/>
    <d v="2005-08-09T00:00:00"/>
    <n v="1702.5499999999997"/>
    <s v="Female"/>
    <n v="36"/>
    <d v="1978-06-18T00:00:00"/>
    <n v="44.295101835679866"/>
    <n v="0"/>
    <s v="Property"/>
    <s v="Affluent Customer"/>
    <s v="N"/>
    <s v="Yes"/>
    <n v="7"/>
    <m/>
  </r>
  <r>
    <n v="16690"/>
    <n v="78"/>
    <x v="1494"/>
    <n v="248"/>
    <d v="2017-04-26T00:00:00"/>
    <b v="1"/>
    <s v="Approved"/>
    <s v="Giant Bicycles"/>
    <s v="Standard"/>
    <s v="medium"/>
    <s v="large"/>
    <n v="1765.3"/>
    <n v="709.48"/>
    <d v="2004-07-25T00:00:00"/>
    <n v="1055.82"/>
    <s v="Female"/>
    <n v="36"/>
    <d v="1978-06-18T00:00:00"/>
    <n v="44.295101835679866"/>
    <n v="0"/>
    <s v="Property"/>
    <s v="Affluent Customer"/>
    <s v="N"/>
    <s v="Yes"/>
    <n v="7"/>
    <m/>
  </r>
  <r>
    <n v="3869"/>
    <n v="3"/>
    <x v="1495"/>
    <n v="28"/>
    <d v="2017-12-02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63"/>
    <d v="1989-06-16T00:00:00"/>
    <n v="33.292362109335357"/>
    <s v="Legal Assistant"/>
    <s v="Financial Services"/>
    <s v="Mass Customer"/>
    <s v="N"/>
    <s v="Yes"/>
    <n v="7"/>
    <m/>
  </r>
  <r>
    <n v="7179"/>
    <n v="92"/>
    <x v="1495"/>
    <n v="116"/>
    <d v="2017-09-05T00:00:00"/>
    <b v="0"/>
    <s v="Approved"/>
    <s v="WeareA2B"/>
    <s v="Standard"/>
    <s v="medium"/>
    <s v="small"/>
    <n v="1415.01"/>
    <n v="1259.3599999999999"/>
    <d v="1991-05-06T00:00:00"/>
    <n v="155.65000000000009"/>
    <s v="Female"/>
    <n v="63"/>
    <d v="1989-06-16T00:00:00"/>
    <n v="33.292362109335357"/>
    <s v="Legal Assistant"/>
    <s v="Financial Services"/>
    <s v="Mass Customer"/>
    <s v="N"/>
    <s v="Yes"/>
    <n v="7"/>
    <m/>
  </r>
  <r>
    <n v="2343"/>
    <n v="89"/>
    <x v="1495"/>
    <n v="213"/>
    <d v="2017-05-31T00:00:00"/>
    <b v="0"/>
    <s v="Approved"/>
    <s v="WeareA2B"/>
    <s v="Touring"/>
    <s v="medium"/>
    <s v="large"/>
    <n v="1362.99"/>
    <n v="57.74"/>
    <d v="2003-09-10T00:00:00"/>
    <n v="1305.25"/>
    <s v="Female"/>
    <n v="63"/>
    <d v="1989-06-16T00:00:00"/>
    <n v="33.292362109335357"/>
    <s v="Legal Assistant"/>
    <s v="Financial Services"/>
    <s v="Mass Customer"/>
    <s v="N"/>
    <s v="Yes"/>
    <n v="7"/>
    <m/>
  </r>
  <r>
    <n v="4538"/>
    <n v="88"/>
    <x v="1495"/>
    <n v="231"/>
    <d v="2017-05-13T00:00:00"/>
    <b v="1"/>
    <s v="Approved"/>
    <s v="Norco Bicycles"/>
    <s v="Standard"/>
    <s v="medium"/>
    <s v="medium"/>
    <n v="1198.46"/>
    <n v="381.1"/>
    <d v="2003-09-10T00:00:00"/>
    <n v="817.36"/>
    <s v="Female"/>
    <n v="63"/>
    <d v="1989-06-16T00:00:00"/>
    <n v="33.292362109335357"/>
    <s v="Legal Assistant"/>
    <s v="Financial Services"/>
    <s v="Mass Customer"/>
    <s v="N"/>
    <s v="Yes"/>
    <n v="7"/>
    <m/>
  </r>
  <r>
    <n v="8110"/>
    <n v="45"/>
    <x v="1495"/>
    <n v="294"/>
    <d v="2017-03-11T00:00:00"/>
    <b v="0"/>
    <s v="Approved"/>
    <s v="Solex"/>
    <s v="Standard"/>
    <s v="medium"/>
    <s v="medium"/>
    <n v="441.49"/>
    <n v="84.99"/>
    <d v="2012-04-10T00:00:00"/>
    <n v="356.5"/>
    <s v="Female"/>
    <n v="63"/>
    <d v="1989-06-16T00:00:00"/>
    <n v="33.292362109335357"/>
    <s v="Legal Assistant"/>
    <s v="Financial Services"/>
    <s v="Mass Customer"/>
    <s v="N"/>
    <s v="Yes"/>
    <n v="7"/>
    <m/>
  </r>
  <r>
    <n v="13654"/>
    <n v="13"/>
    <x v="1496"/>
    <n v="198"/>
    <d v="2017-06-15T00:00:00"/>
    <b v="0"/>
    <s v="Approved"/>
    <s v="Solex"/>
    <s v="Standard"/>
    <s v="medium"/>
    <s v="medium"/>
    <n v="1163.8900000000001"/>
    <n v="589.27"/>
    <d v="2016-07-09T00:00:00"/>
    <n v="574.62000000000012"/>
    <s v="Female"/>
    <n v="99"/>
    <d v="1998-09-30T00:00:00"/>
    <n v="23.996471698693565"/>
    <s v="Financial Analyst"/>
    <s v="Financial Services"/>
    <s v="Mass Customer"/>
    <s v="N"/>
    <s v="No"/>
    <n v="3"/>
    <m/>
  </r>
  <r>
    <n v="17046"/>
    <n v="10"/>
    <x v="1496"/>
    <n v="207"/>
    <d v="2017-06-06T00:00:00"/>
    <b v="0"/>
    <s v="Approved"/>
    <s v="WeareA2B"/>
    <s v="Touring"/>
    <s v="medium"/>
    <s v="medium"/>
    <n v="1466.68"/>
    <n v="363.25"/>
    <d v="2014-03-03T00:00:00"/>
    <n v="1103.43"/>
    <s v="Female"/>
    <n v="99"/>
    <d v="1998-09-30T00:00:00"/>
    <n v="23.996471698693565"/>
    <s v="Financial Analyst"/>
    <s v="Financial Services"/>
    <s v="Mass Customer"/>
    <s v="N"/>
    <s v="No"/>
    <n v="3"/>
    <m/>
  </r>
  <r>
    <n v="2845"/>
    <n v="64"/>
    <x v="1496"/>
    <n v="254"/>
    <d v="2017-04-20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99"/>
    <d v="1998-09-30T00:00:00"/>
    <n v="23.996471698693565"/>
    <s v="Financial Analyst"/>
    <s v="Financial Services"/>
    <s v="Mass Customer"/>
    <s v="N"/>
    <s v="No"/>
    <n v="3"/>
    <m/>
  </r>
  <r>
    <n v="18517"/>
    <n v="72"/>
    <x v="1497"/>
    <n v="113"/>
    <d v="2017-09-08T00:00:00"/>
    <b v="0"/>
    <s v="Approved"/>
    <s v="Norco Bicycles"/>
    <s v="Standard"/>
    <s v="medium"/>
    <s v="medium"/>
    <n v="360.4"/>
    <n v="270.3"/>
    <d v="1997-01-25T00:00:00"/>
    <n v="90.099999999999966"/>
    <s v="Male"/>
    <n v="79"/>
    <d v="1985-03-11T00:00:00"/>
    <n v="37.56085526002029"/>
    <s v="Engineer IV"/>
    <s v="Manufacturing"/>
    <s v="Affluent Customer"/>
    <s v="N"/>
    <s v="Yes"/>
    <n v="15"/>
    <m/>
  </r>
  <r>
    <n v="19558"/>
    <n v="55"/>
    <x v="1497"/>
    <n v="135"/>
    <d v="2017-08-17T00:00:00"/>
    <b v="1"/>
    <s v="Approved"/>
    <s v="Trek Bicycles"/>
    <s v="Road"/>
    <s v="medium"/>
    <s v="large"/>
    <n v="1894.19"/>
    <n v="598.76"/>
    <d v="1993-07-20T00:00:00"/>
    <n v="1295.43"/>
    <s v="Male"/>
    <n v="79"/>
    <d v="1985-03-11T00:00:00"/>
    <n v="37.56085526002029"/>
    <s v="Engineer IV"/>
    <s v="Manufacturing"/>
    <s v="Affluent Customer"/>
    <s v="N"/>
    <s v="Yes"/>
    <n v="15"/>
    <m/>
  </r>
  <r>
    <n v="19775"/>
    <n v="37"/>
    <x v="1497"/>
    <n v="161"/>
    <d v="2017-07-22T00:00:00"/>
    <b v="1"/>
    <s v="Approved"/>
    <s v="OHM Cycles"/>
    <s v="Standard"/>
    <s v="low"/>
    <s v="medium"/>
    <n v="1793.43"/>
    <n v="248.82"/>
    <d v="2011-03-16T00:00:00"/>
    <n v="1544.6100000000001"/>
    <s v="Male"/>
    <n v="79"/>
    <d v="1985-03-11T00:00:00"/>
    <n v="37.56085526002029"/>
    <s v="Engineer IV"/>
    <s v="Manufacturing"/>
    <s v="Affluent Customer"/>
    <s v="N"/>
    <s v="Yes"/>
    <n v="15"/>
    <m/>
  </r>
  <r>
    <n v="17444"/>
    <n v="51"/>
    <x v="1497"/>
    <n v="337"/>
    <d v="2017-01-27T00:00:00"/>
    <b v="0"/>
    <s v="Approved"/>
    <s v="OHM Cycles"/>
    <s v="Standard"/>
    <s v="high"/>
    <s v="medium"/>
    <n v="2005.66"/>
    <n v="1203.4000000000001"/>
    <d v="1993-07-20T00:00:00"/>
    <n v="802.26"/>
    <s v="Male"/>
    <n v="79"/>
    <d v="1985-03-11T00:00:00"/>
    <n v="37.56085526002029"/>
    <s v="Engineer IV"/>
    <s v="Manufacturing"/>
    <s v="Affluent Customer"/>
    <s v="N"/>
    <s v="Yes"/>
    <n v="15"/>
    <m/>
  </r>
  <r>
    <n v="2751"/>
    <n v="77"/>
    <x v="1497"/>
    <n v="343"/>
    <d v="2017-01-21T00:00:00"/>
    <b v="0"/>
    <s v="Approved"/>
    <s v="Norco Bicycles"/>
    <s v="Road"/>
    <s v="medium"/>
    <s v="large"/>
    <n v="1240.31"/>
    <n v="795.1"/>
    <d v="1997-01-25T00:00:00"/>
    <n v="445.20999999999992"/>
    <s v="Male"/>
    <n v="79"/>
    <d v="1985-03-11T00:00:00"/>
    <n v="37.56085526002029"/>
    <s v="Engineer IV"/>
    <s v="Manufacturing"/>
    <s v="Affluent Customer"/>
    <s v="N"/>
    <s v="Yes"/>
    <n v="15"/>
    <m/>
  </r>
  <r>
    <n v="10563"/>
    <n v="96"/>
    <x v="1498"/>
    <n v="122"/>
    <d v="2017-08-30T00:00:00"/>
    <b v="1"/>
    <s v="Approved"/>
    <s v="Giant Bicycles"/>
    <s v="Standard"/>
    <s v="medium"/>
    <s v="large"/>
    <n v="1635.3"/>
    <n v="993.66"/>
    <d v="1991-05-06T00:00:00"/>
    <n v="641.64"/>
    <s v="Male"/>
    <n v="27"/>
    <d v="1989-10-23T00:00:00"/>
    <n v="32.938937452118225"/>
    <s v="Data Coordiator"/>
    <s v="Manufacturing"/>
    <s v="High Net Worth"/>
    <s v="N"/>
    <s v="Yes"/>
    <n v="20"/>
    <m/>
  </r>
  <r>
    <n v="1101"/>
    <n v="17"/>
    <x v="1498"/>
    <n v="243"/>
    <d v="2017-05-01T00:00:00"/>
    <b v="0"/>
    <s v="Approved"/>
    <s v="WeareA2B"/>
    <s v="Touring"/>
    <s v="medium"/>
    <s v="large"/>
    <n v="1362.99"/>
    <n v="57.74"/>
    <d v="1993-04-20T00:00:00"/>
    <n v="1305.25"/>
    <s v="Male"/>
    <n v="27"/>
    <d v="1989-10-23T00:00:00"/>
    <n v="32.938937452118225"/>
    <s v="Data Coordiator"/>
    <s v="Manufacturing"/>
    <s v="High Net Worth"/>
    <s v="N"/>
    <s v="Yes"/>
    <n v="20"/>
    <m/>
  </r>
  <r>
    <n v="10469"/>
    <n v="57"/>
    <x v="1011"/>
    <n v="57"/>
    <d v="2017-11-03T00:00:00"/>
    <b v="0"/>
    <s v="Approved"/>
    <s v="WeareA2B"/>
    <s v="Touring"/>
    <s v="medium"/>
    <s v="large"/>
    <n v="1890.39"/>
    <n v="260.14"/>
    <d v="1991-01-21T00:00:00"/>
    <n v="1630.25"/>
    <s v="Female"/>
    <n v="81"/>
    <d v="1957-10-29T00:00:00"/>
    <n v="64.94441690385591"/>
    <s v="Software Consultant"/>
    <s v="IT"/>
    <s v="Affluent Customer"/>
    <s v="N"/>
    <s v="No"/>
    <n v="8"/>
    <m/>
  </r>
  <r>
    <n v="9364"/>
    <n v="91"/>
    <x v="1011"/>
    <n v="227"/>
    <d v="2017-05-17T00:00:00"/>
    <b v="1"/>
    <s v="Approved"/>
    <s v="Solex"/>
    <s v="Standard"/>
    <s v="medium"/>
    <s v="medium"/>
    <n v="100.35"/>
    <n v="75.260000000000005"/>
    <d v="1999-07-26T00:00:00"/>
    <n v="25.089999999999989"/>
    <s v="Female"/>
    <n v="81"/>
    <d v="1957-10-29T00:00:00"/>
    <n v="64.94441690385591"/>
    <s v="Software Consultant"/>
    <s v="IT"/>
    <s v="Affluent Customer"/>
    <s v="N"/>
    <s v="No"/>
    <n v="8"/>
    <m/>
  </r>
  <r>
    <n v="19450"/>
    <n v="3"/>
    <x v="1011"/>
    <n v="346"/>
    <d v="2017-01-18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81"/>
    <d v="1957-10-29T00:00:00"/>
    <n v="64.94441690385591"/>
    <s v="Software Consultant"/>
    <s v="IT"/>
    <s v="Affluent Customer"/>
    <s v="N"/>
    <s v="No"/>
    <n v="8"/>
    <m/>
  </r>
  <r>
    <n v="17613"/>
    <n v="89"/>
    <x v="1499"/>
    <n v="36"/>
    <d v="2017-11-24T00:00:00"/>
    <b v="0"/>
    <s v="Approved"/>
    <s v="WeareA2B"/>
    <s v="Touring"/>
    <s v="medium"/>
    <s v="large"/>
    <n v="1362.99"/>
    <n v="57.74"/>
    <d v="1993-04-20T00:00:00"/>
    <n v="1305.25"/>
    <s v="Female"/>
    <n v="48"/>
    <d v="1998-09-09T00:00:00"/>
    <n v="24.054005945268905"/>
    <s v="Quality Control Specialist"/>
    <s v="Manufacturing"/>
    <s v="Mass Customer"/>
    <s v="N"/>
    <s v="No"/>
    <n v="2"/>
    <m/>
  </r>
  <r>
    <n v="12827"/>
    <n v="98"/>
    <x v="1499"/>
    <n v="135"/>
    <d v="2017-08-17T00:00:00"/>
    <b v="0"/>
    <s v="Approved"/>
    <s v="Trek Bicycles"/>
    <s v="Standard"/>
    <s v="high"/>
    <s v="medium"/>
    <n v="358.39"/>
    <n v="215.03"/>
    <d v="2004-01-16T00:00:00"/>
    <n v="143.35999999999999"/>
    <s v="Female"/>
    <n v="48"/>
    <d v="1998-09-09T00:00:00"/>
    <n v="24.054005945268905"/>
    <s v="Quality Control Specialist"/>
    <s v="Manufacturing"/>
    <s v="Mass Customer"/>
    <s v="N"/>
    <s v="No"/>
    <n v="2"/>
    <m/>
  </r>
  <r>
    <n v="18765"/>
    <n v="21"/>
    <x v="1499"/>
    <n v="174"/>
    <d v="2017-07-09T00:00:00"/>
    <b v="0"/>
    <s v="Approved"/>
    <s v="Solex"/>
    <s v="Standard"/>
    <s v="medium"/>
    <s v="large"/>
    <n v="1071.23"/>
    <n v="380.74"/>
    <d v="1996-04-05T00:00:00"/>
    <n v="690.49"/>
    <s v="Female"/>
    <n v="48"/>
    <d v="1998-09-09T00:00:00"/>
    <n v="24.054005945268905"/>
    <s v="Quality Control Specialist"/>
    <s v="Manufacturing"/>
    <s v="Mass Customer"/>
    <s v="N"/>
    <s v="No"/>
    <n v="2"/>
    <m/>
  </r>
  <r>
    <n v="11301"/>
    <n v="11"/>
    <x v="1499"/>
    <n v="217"/>
    <d v="2017-05-27T00:00:00"/>
    <b v="0"/>
    <s v="Approved"/>
    <s v="Giant Bicycles"/>
    <s v="Standard"/>
    <s v="high"/>
    <s v="medium"/>
    <n v="1274.93"/>
    <n v="764.96"/>
    <d v="2007-08-04T00:00:00"/>
    <n v="509.97"/>
    <s v="Female"/>
    <n v="48"/>
    <d v="1998-09-09T00:00:00"/>
    <n v="24.054005945268905"/>
    <s v="Quality Control Specialist"/>
    <s v="Manufacturing"/>
    <s v="Mass Customer"/>
    <s v="N"/>
    <s v="No"/>
    <n v="2"/>
    <m/>
  </r>
  <r>
    <n v="16433"/>
    <n v="40"/>
    <x v="1499"/>
    <n v="244"/>
    <d v="2017-04-30T00:00:00"/>
    <b v="1"/>
    <s v="Approved"/>
    <s v="OHM Cycles"/>
    <s v="Standard"/>
    <s v="high"/>
    <s v="medium"/>
    <n v="1458.17"/>
    <n v="874.9"/>
    <d v="2006-02-02T00:00:00"/>
    <n v="583.2700000000001"/>
    <s v="Female"/>
    <n v="48"/>
    <d v="1998-09-09T00:00:00"/>
    <n v="24.054005945268905"/>
    <s v="Quality Control Specialist"/>
    <s v="Manufacturing"/>
    <s v="Mass Customer"/>
    <s v="N"/>
    <s v="No"/>
    <n v="2"/>
    <m/>
  </r>
  <r>
    <n v="9241"/>
    <n v="9"/>
    <x v="1499"/>
    <n v="302"/>
    <d v="2017-03-03T00:00:00"/>
    <b v="0"/>
    <s v="Approved"/>
    <s v="OHM Cycles"/>
    <s v="Road"/>
    <s v="medium"/>
    <s v="medium"/>
    <n v="742.54"/>
    <n v="667.4"/>
    <d v="1991-11-07T00:00:00"/>
    <n v="75.139999999999986"/>
    <s v="Female"/>
    <n v="48"/>
    <d v="1998-09-09T00:00:00"/>
    <n v="24.054005945268905"/>
    <s v="Quality Control Specialist"/>
    <s v="Manufacturing"/>
    <s v="Mass Customer"/>
    <s v="N"/>
    <s v="No"/>
    <n v="2"/>
    <m/>
  </r>
  <r>
    <n v="10715"/>
    <n v="5"/>
    <x v="1500"/>
    <n v="142"/>
    <d v="2017-08-10T00:00:00"/>
    <b v="1"/>
    <s v="Approved"/>
    <s v="Trek Bicycles"/>
    <s v="Mountain"/>
    <s v="low"/>
    <s v="medium"/>
    <n v="574.64"/>
    <n v="459.71"/>
    <d v="2011-08-29T00:00:00"/>
    <n v="114.93"/>
    <s v="Female"/>
    <n v="39"/>
    <d v="1957-08-17T00:00:00"/>
    <n v="65.144416903855898"/>
    <s v="Cost Accountant"/>
    <s v="Financial Services"/>
    <s v="Mass Customer"/>
    <s v="N"/>
    <s v="No"/>
    <n v="16"/>
    <m/>
  </r>
  <r>
    <n v="11681"/>
    <n v="51"/>
    <x v="1500"/>
    <n v="195"/>
    <d v="2017-06-18T00:00:00"/>
    <b v="1"/>
    <s v="Approved"/>
    <s v="OHM Cycles"/>
    <s v="Standard"/>
    <s v="high"/>
    <s v="medium"/>
    <n v="2005.66"/>
    <n v="1203.4000000000001"/>
    <d v="2012-04-10T00:00:00"/>
    <n v="802.26"/>
    <s v="Female"/>
    <n v="39"/>
    <d v="1957-08-17T00:00:00"/>
    <n v="65.144416903855898"/>
    <s v="Cost Accountant"/>
    <s v="Financial Services"/>
    <s v="Mass Customer"/>
    <s v="N"/>
    <s v="No"/>
    <n v="16"/>
    <m/>
  </r>
  <r>
    <n v="6531"/>
    <n v="75"/>
    <x v="1500"/>
    <n v="232"/>
    <d v="2017-05-12T00:00:00"/>
    <b v="0"/>
    <s v="Approved"/>
    <s v="Giant Bicycles"/>
    <s v="Touring"/>
    <s v="medium"/>
    <s v="large"/>
    <n v="1873.97"/>
    <n v="863.95"/>
    <d v="2006-05-22T00:00:00"/>
    <n v="1010.02"/>
    <s v="Female"/>
    <n v="39"/>
    <d v="1957-08-17T00:00:00"/>
    <n v="65.144416903855898"/>
    <s v="Cost Accountant"/>
    <s v="Financial Services"/>
    <s v="Mass Customer"/>
    <s v="N"/>
    <s v="No"/>
    <n v="16"/>
    <m/>
  </r>
  <r>
    <n v="691"/>
    <n v="8"/>
    <x v="1500"/>
    <n v="284"/>
    <d v="2017-03-21T00:00:00"/>
    <b v="0"/>
    <s v="Approved"/>
    <s v="Solex"/>
    <s v="Road"/>
    <s v="medium"/>
    <s v="small"/>
    <n v="1703.52"/>
    <n v="1516.13"/>
    <d v="2011-04-16T00:00:00"/>
    <n v="187.38999999999987"/>
    <s v="Female"/>
    <n v="39"/>
    <d v="1957-08-17T00:00:00"/>
    <n v="65.144416903855898"/>
    <s v="Cost Accountant"/>
    <s v="Financial Services"/>
    <s v="Mass Customer"/>
    <s v="N"/>
    <s v="No"/>
    <n v="16"/>
    <m/>
  </r>
  <r>
    <n v="6013"/>
    <n v="11"/>
    <x v="1500"/>
    <n v="353"/>
    <d v="2017-01-11T00:00:00"/>
    <b v="0"/>
    <s v="Approved"/>
    <s v="Giant Bicycles"/>
    <s v="Standard"/>
    <s v="high"/>
    <s v="medium"/>
    <n v="1274.93"/>
    <n v="764.96"/>
    <d v="2007-08-04T00:00:00"/>
    <n v="509.97"/>
    <s v="Female"/>
    <n v="39"/>
    <d v="1957-08-17T00:00:00"/>
    <n v="65.144416903855898"/>
    <s v="Cost Accountant"/>
    <s v="Financial Services"/>
    <s v="Mass Customer"/>
    <s v="N"/>
    <s v="No"/>
    <n v="16"/>
    <m/>
  </r>
  <r>
    <n v="19531"/>
    <n v="37"/>
    <x v="1501"/>
    <n v="106"/>
    <d v="2017-09-15T00:00:00"/>
    <b v="0"/>
    <s v="Approved"/>
    <s v="OHM Cycles"/>
    <s v="Standard"/>
    <s v="low"/>
    <s v="medium"/>
    <n v="1793.43"/>
    <n v="248.82"/>
    <d v="2010-06-07T00:00:00"/>
    <n v="1544.6100000000001"/>
    <s v="Female"/>
    <n v="71"/>
    <d v="1967-06-12T00:00:00"/>
    <n v="55.319759369926444"/>
    <s v="Help Desk Technician"/>
    <s v="Retail"/>
    <s v="Mass Customer"/>
    <s v="N"/>
    <s v="Yes"/>
    <n v="12"/>
    <m/>
  </r>
  <r>
    <n v="1873"/>
    <n v="12"/>
    <x v="1501"/>
    <n v="305"/>
    <d v="2017-02-28T00:00:00"/>
    <b v="1"/>
    <s v="Approved"/>
    <s v="WeareA2B"/>
    <s v="Standard"/>
    <s v="medium"/>
    <s v="medium"/>
    <n v="1231.1500000000001"/>
    <n v="161.6"/>
    <d v="2009-03-08T00:00:00"/>
    <n v="1069.5500000000002"/>
    <s v="Female"/>
    <n v="71"/>
    <d v="1967-06-12T00:00:00"/>
    <n v="55.319759369926444"/>
    <s v="Help Desk Technician"/>
    <s v="Retail"/>
    <s v="Mass Customer"/>
    <s v="N"/>
    <s v="Yes"/>
    <n v="12"/>
    <m/>
  </r>
  <r>
    <n v="16140"/>
    <n v="86"/>
    <x v="1501"/>
    <n v="328"/>
    <d v="2017-02-05T00:00:00"/>
    <b v="1"/>
    <s v="Approved"/>
    <s v="OHM Cycles"/>
    <s v="Standard"/>
    <s v="medium"/>
    <s v="medium"/>
    <n v="235.63"/>
    <n v="125.07"/>
    <d v="2004-08-07T00:00:00"/>
    <n v="110.56"/>
    <s v="Female"/>
    <n v="71"/>
    <d v="1967-06-12T00:00:00"/>
    <n v="55.319759369926444"/>
    <s v="Help Desk Technician"/>
    <s v="Retail"/>
    <s v="Mass Customer"/>
    <s v="N"/>
    <s v="Yes"/>
    <n v="12"/>
    <m/>
  </r>
  <r>
    <n v="3351"/>
    <n v="94"/>
    <x v="1502"/>
    <n v="215"/>
    <d v="2017-05-29T00:00:00"/>
    <b v="0"/>
    <s v="Approved"/>
    <s v="Giant Bicycles"/>
    <s v="Standard"/>
    <s v="medium"/>
    <s v="large"/>
    <n v="1635.3"/>
    <n v="993.66"/>
    <d v="2016-03-29T00:00:00"/>
    <n v="641.64"/>
    <s v="Female"/>
    <n v="33"/>
    <d v="1977-07-11T00:00:00"/>
    <n v="45.232088136732614"/>
    <s v="Chemical Engineer"/>
    <s v="Manufacturing"/>
    <s v="Mass Customer"/>
    <s v="N"/>
    <s v="Yes"/>
    <n v="4"/>
    <m/>
  </r>
  <r>
    <n v="7949"/>
    <n v="0"/>
    <x v="27"/>
    <m/>
    <d v="2017-09-08T00:00:00"/>
    <b v="0"/>
    <s v="Approved"/>
    <m/>
    <m/>
    <m/>
    <m/>
    <n v="1697.27"/>
    <m/>
    <m/>
    <m/>
    <m/>
    <m/>
    <m/>
    <m/>
    <m/>
    <m/>
    <m/>
    <m/>
    <m/>
    <m/>
    <m/>
  </r>
  <r>
    <n v="11962"/>
    <n v="5"/>
    <x v="1503"/>
    <n v="19"/>
    <d v="2017-12-11T00:00:00"/>
    <b v="0"/>
    <s v="Approved"/>
    <s v="Trek Bicycles"/>
    <s v="Mountain"/>
    <s v="low"/>
    <s v="medium"/>
    <n v="574.64"/>
    <n v="459.71"/>
    <d v="2011-08-29T00:00:00"/>
    <n v="114.93"/>
    <s v="Male"/>
    <n v="86"/>
    <d v="1972-08-14T00:00:00"/>
    <n v="50.141677178145621"/>
    <s v="Internal Auditor"/>
    <s v="Financial Services"/>
    <s v="Mass Customer"/>
    <s v="N"/>
    <s v="No"/>
    <n v="7"/>
    <m/>
  </r>
  <r>
    <n v="14874"/>
    <n v="55"/>
    <x v="1503"/>
    <n v="83"/>
    <d v="2017-10-08T00:00:00"/>
    <b v="0"/>
    <s v="Approved"/>
    <s v="Trek Bicycles"/>
    <s v="Road"/>
    <s v="medium"/>
    <s v="large"/>
    <n v="1894.19"/>
    <n v="598.76"/>
    <d v="2003-07-21T00:00:00"/>
    <n v="1295.43"/>
    <s v="Male"/>
    <n v="86"/>
    <d v="1972-08-14T00:00:00"/>
    <n v="50.141677178145621"/>
    <s v="Internal Auditor"/>
    <s v="Financial Services"/>
    <s v="Mass Customer"/>
    <s v="N"/>
    <s v="No"/>
    <n v="7"/>
    <m/>
  </r>
  <r>
    <n v="10154"/>
    <n v="98"/>
    <x v="1503"/>
    <n v="123"/>
    <d v="2017-08-29T00:00:00"/>
    <b v="1"/>
    <s v="Approved"/>
    <s v="Trek Bicycles"/>
    <s v="Standard"/>
    <s v="high"/>
    <s v="medium"/>
    <n v="358.39"/>
    <n v="215.03"/>
    <d v="2004-01-16T00:00:00"/>
    <n v="143.35999999999999"/>
    <s v="Male"/>
    <n v="86"/>
    <d v="1972-08-14T00:00:00"/>
    <n v="50.141677178145621"/>
    <s v="Internal Auditor"/>
    <s v="Financial Services"/>
    <s v="Mass Customer"/>
    <s v="N"/>
    <s v="No"/>
    <n v="7"/>
    <m/>
  </r>
  <r>
    <n v="7336"/>
    <n v="57"/>
    <x v="1503"/>
    <n v="169"/>
    <d v="2017-07-14T00:00:00"/>
    <b v="1"/>
    <s v="Approved"/>
    <s v="WeareA2B"/>
    <s v="Touring"/>
    <s v="medium"/>
    <s v="large"/>
    <n v="1890.39"/>
    <n v="260.14"/>
    <d v="1991-01-21T00:00:00"/>
    <n v="1630.25"/>
    <s v="Male"/>
    <n v="86"/>
    <d v="1972-08-14T00:00:00"/>
    <n v="50.141677178145621"/>
    <s v="Internal Auditor"/>
    <s v="Financial Services"/>
    <s v="Mass Customer"/>
    <s v="N"/>
    <s v="No"/>
    <n v="7"/>
    <m/>
  </r>
  <r>
    <n v="1824"/>
    <n v="17"/>
    <x v="1503"/>
    <n v="236"/>
    <d v="2017-05-08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86"/>
    <d v="1972-08-14T00:00:00"/>
    <n v="50.141677178145621"/>
    <s v="Internal Auditor"/>
    <s v="Financial Services"/>
    <s v="Mass Customer"/>
    <s v="N"/>
    <s v="No"/>
    <n v="7"/>
    <m/>
  </r>
  <r>
    <n v="7955"/>
    <n v="74"/>
    <x v="1504"/>
    <m/>
    <d v="2017-02-27T00:00:00"/>
    <m/>
    <s v="Approved"/>
    <s v="WeareA2B"/>
    <s v="Standard"/>
    <s v="medium"/>
    <s v="medium"/>
    <n v="1762.96"/>
    <n v="950.52"/>
    <n v="40784"/>
    <m/>
    <m/>
    <m/>
    <m/>
    <m/>
    <m/>
    <m/>
    <m/>
    <m/>
    <m/>
    <m/>
    <m/>
  </r>
  <r>
    <n v="13911"/>
    <n v="70"/>
    <x v="1503"/>
    <n v="302"/>
    <d v="2017-03-03T00:00:00"/>
    <b v="0"/>
    <s v="Approved"/>
    <s v="Trek Bicycles"/>
    <s v="Standard"/>
    <s v="high"/>
    <s v="medium"/>
    <n v="495.72"/>
    <n v="297.43"/>
    <d v="2015-04-11T00:00:00"/>
    <n v="198.29000000000002"/>
    <s v="Male"/>
    <n v="86"/>
    <d v="1972-08-14T00:00:00"/>
    <n v="50.141677178145621"/>
    <s v="Internal Auditor"/>
    <s v="Financial Services"/>
    <s v="Mass Customer"/>
    <s v="N"/>
    <s v="No"/>
    <n v="7"/>
    <m/>
  </r>
  <r>
    <n v="10834"/>
    <n v="37"/>
    <x v="1505"/>
    <n v="49"/>
    <d v="2017-11-11T00:00:00"/>
    <b v="0"/>
    <s v="Approved"/>
    <s v="OHM Cycles"/>
    <s v="Standard"/>
    <s v="low"/>
    <s v="medium"/>
    <n v="1793.43"/>
    <n v="248.82"/>
    <d v="1999-07-20T00:00:00"/>
    <n v="1544.6100000000001"/>
    <s v="Female"/>
    <n v="27"/>
    <d v="1962-05-14T00:00:00"/>
    <n v="60.401951150431245"/>
    <n v="0"/>
    <s v="Health"/>
    <s v="Affluent Customer"/>
    <s v="N"/>
    <s v="No"/>
    <n v="15"/>
    <m/>
  </r>
  <r>
    <n v="17680"/>
    <n v="94"/>
    <x v="1505"/>
    <n v="84"/>
    <d v="2017-10-07T00:00:00"/>
    <b v="1"/>
    <s v="Approved"/>
    <s v="Giant Bicycles"/>
    <s v="Standard"/>
    <s v="medium"/>
    <s v="large"/>
    <n v="1635.3"/>
    <n v="993.66"/>
    <d v="2013-06-09T00:00:00"/>
    <n v="641.64"/>
    <s v="Female"/>
    <n v="27"/>
    <d v="1962-05-14T00:00:00"/>
    <n v="60.401951150431245"/>
    <n v="0"/>
    <s v="Health"/>
    <s v="Affluent Customer"/>
    <s v="N"/>
    <s v="No"/>
    <n v="15"/>
    <m/>
  </r>
  <r>
    <n v="3805"/>
    <n v="14"/>
    <x v="1505"/>
    <n v="92"/>
    <d v="2017-09-29T00:00:00"/>
    <b v="1"/>
    <s v="Approved"/>
    <s v="Trek Bicycles"/>
    <s v="Standard"/>
    <s v="medium"/>
    <s v="small"/>
    <n v="1386.84"/>
    <n v="1234.29"/>
    <d v="2003-08-05T00:00:00"/>
    <n v="152.54999999999995"/>
    <s v="Female"/>
    <n v="27"/>
    <d v="1962-05-14T00:00:00"/>
    <n v="60.401951150431245"/>
    <n v="0"/>
    <s v="Health"/>
    <s v="Affluent Customer"/>
    <s v="N"/>
    <s v="No"/>
    <n v="15"/>
    <m/>
  </r>
  <r>
    <n v="8467"/>
    <n v="13"/>
    <x v="1505"/>
    <n v="231"/>
    <d v="2017-05-13T00:00:00"/>
    <b v="0"/>
    <s v="Approved"/>
    <s v="Solex"/>
    <s v="Standard"/>
    <s v="medium"/>
    <s v="medium"/>
    <n v="1163.8900000000001"/>
    <n v="589.27"/>
    <d v="2016-07-09T00:00:00"/>
    <n v="574.62000000000012"/>
    <s v="Female"/>
    <n v="27"/>
    <d v="1962-05-14T00:00:00"/>
    <n v="60.401951150431245"/>
    <n v="0"/>
    <s v="Health"/>
    <s v="Affluent Customer"/>
    <s v="N"/>
    <s v="No"/>
    <n v="15"/>
    <m/>
  </r>
  <r>
    <n v="4725"/>
    <n v="21"/>
    <x v="1505"/>
    <n v="280"/>
    <d v="2017-03-25T00:00:00"/>
    <b v="0"/>
    <s v="Approved"/>
    <s v="Solex"/>
    <s v="Standard"/>
    <s v="medium"/>
    <s v="large"/>
    <n v="1071.23"/>
    <n v="380.74"/>
    <d v="1996-04-05T00:00:00"/>
    <n v="690.49"/>
    <s v="Female"/>
    <n v="27"/>
    <d v="1962-05-14T00:00:00"/>
    <n v="60.401951150431245"/>
    <n v="0"/>
    <s v="Health"/>
    <s v="Affluent Customer"/>
    <s v="N"/>
    <s v="No"/>
    <n v="15"/>
    <m/>
  </r>
  <r>
    <n v="1384"/>
    <n v="57"/>
    <x v="1505"/>
    <n v="312"/>
    <d v="2017-02-21T00:00:00"/>
    <b v="1"/>
    <s v="Approved"/>
    <s v="WeareA2B"/>
    <s v="Touring"/>
    <s v="medium"/>
    <s v="large"/>
    <n v="1890.39"/>
    <n v="260.14"/>
    <d v="1991-01-21T00:00:00"/>
    <n v="1630.25"/>
    <s v="Female"/>
    <n v="27"/>
    <d v="1962-05-14T00:00:00"/>
    <n v="60.401951150431245"/>
    <n v="0"/>
    <s v="Health"/>
    <s v="Affluent Customer"/>
    <s v="N"/>
    <s v="No"/>
    <n v="15"/>
    <m/>
  </r>
  <r>
    <n v="9100"/>
    <n v="93"/>
    <x v="1505"/>
    <n v="314"/>
    <d v="2017-02-19T00:00:00"/>
    <b v="1"/>
    <s v="Approved"/>
    <s v="WeareA2B"/>
    <s v="Standard"/>
    <s v="medium"/>
    <s v="medium"/>
    <n v="1065.03"/>
    <n v="230.09"/>
    <d v="2000-11-03T00:00:00"/>
    <n v="834.93999999999994"/>
    <s v="Female"/>
    <n v="27"/>
    <d v="1962-05-14T00:00:00"/>
    <n v="60.401951150431245"/>
    <n v="0"/>
    <s v="Health"/>
    <s v="Affluent Customer"/>
    <s v="N"/>
    <s v="No"/>
    <n v="15"/>
    <m/>
  </r>
  <r>
    <n v="10959"/>
    <n v="97"/>
    <x v="1505"/>
    <n v="353"/>
    <d v="2017-01-11T00:00:00"/>
    <b v="1"/>
    <s v="Approved"/>
    <s v="Solex"/>
    <s v="Standard"/>
    <s v="medium"/>
    <s v="large"/>
    <n v="202.62"/>
    <n v="151.96"/>
    <d v="2016-03-29T00:00:00"/>
    <n v="50.66"/>
    <s v="Female"/>
    <n v="27"/>
    <d v="1962-05-14T00:00:00"/>
    <n v="60.401951150431245"/>
    <n v="0"/>
    <s v="Health"/>
    <s v="Affluent Customer"/>
    <s v="N"/>
    <s v="No"/>
    <n v="15"/>
    <m/>
  </r>
  <r>
    <n v="6089"/>
    <n v="89"/>
    <x v="1506"/>
    <n v="1"/>
    <d v="2017-12-29T00:00:00"/>
    <b v="0"/>
    <s v="Approved"/>
    <s v="Giant Bicycles"/>
    <s v="Standard"/>
    <s v="medium"/>
    <s v="large"/>
    <n v="1812.75"/>
    <n v="582.48"/>
    <d v="2010-06-07T00:00:00"/>
    <n v="1230.27"/>
    <s v="Female"/>
    <n v="74"/>
    <d v="2000-01-25T00:00:00"/>
    <n v="22.675923753488085"/>
    <s v="Accounting Assistant I"/>
    <s v="Retail"/>
    <s v="High Net Worth"/>
    <s v="N"/>
    <s v="Yes"/>
    <n v="1"/>
    <m/>
  </r>
  <r>
    <n v="6210"/>
    <n v="0"/>
    <x v="1506"/>
    <n v="27"/>
    <d v="2017-12-03T00:00:00"/>
    <b v="0"/>
    <s v="Approved"/>
    <s v="OHM Cycles"/>
    <s v="Standard"/>
    <s v="high"/>
    <s v="medium"/>
    <n v="227.88"/>
    <n v="136.72999999999999"/>
    <d v="2016-07-09T00:00:00"/>
    <n v="91.15"/>
    <s v="Female"/>
    <n v="74"/>
    <d v="2000-01-25T00:00:00"/>
    <n v="22.675923753488085"/>
    <s v="Accounting Assistant I"/>
    <s v="Retail"/>
    <s v="High Net Worth"/>
    <s v="N"/>
    <s v="Yes"/>
    <n v="1"/>
    <m/>
  </r>
  <r>
    <n v="16264"/>
    <n v="0"/>
    <x v="1506"/>
    <n v="105"/>
    <d v="2017-09-16T00:00:00"/>
    <b v="0"/>
    <s v="Approved"/>
    <s v="Trek Bicycles"/>
    <s v="Standard"/>
    <s v="high"/>
    <s v="medium"/>
    <n v="358.39"/>
    <n v="215.03"/>
    <d v="1991-05-06T00:00:00"/>
    <n v="143.35999999999999"/>
    <s v="Female"/>
    <n v="74"/>
    <d v="2000-01-25T00:00:00"/>
    <n v="22.675923753488085"/>
    <s v="Accounting Assistant I"/>
    <s v="Retail"/>
    <s v="High Net Worth"/>
    <s v="N"/>
    <s v="Yes"/>
    <n v="1"/>
    <m/>
  </r>
  <r>
    <n v="6367"/>
    <n v="0"/>
    <x v="1506"/>
    <n v="126"/>
    <d v="2017-08-26T00:00:00"/>
    <b v="0"/>
    <s v="Approved"/>
    <s v="Solex"/>
    <s v="Standard"/>
    <s v="medium"/>
    <s v="medium"/>
    <n v="478.16"/>
    <n v="298.72000000000003"/>
    <d v="2010-11-05T00:00:00"/>
    <n v="179.44"/>
    <s v="Female"/>
    <n v="74"/>
    <d v="2000-01-25T00:00:00"/>
    <n v="22.675923753488085"/>
    <s v="Accounting Assistant I"/>
    <s v="Retail"/>
    <s v="High Net Worth"/>
    <s v="N"/>
    <s v="Yes"/>
    <n v="1"/>
    <m/>
  </r>
  <r>
    <n v="88"/>
    <n v="31"/>
    <x v="1506"/>
    <n v="146"/>
    <d v="2017-08-06T00:00:00"/>
    <b v="0"/>
    <s v="Approved"/>
    <s v="WeareA2B"/>
    <s v="Standard"/>
    <s v="medium"/>
    <s v="medium"/>
    <n v="752.64"/>
    <n v="205.36"/>
    <d v="1993-04-20T00:00:00"/>
    <n v="547.28"/>
    <s v="Female"/>
    <n v="74"/>
    <d v="2000-01-25T00:00:00"/>
    <n v="22.675923753488085"/>
    <s v="Accounting Assistant I"/>
    <s v="Retail"/>
    <s v="High Net Worth"/>
    <s v="N"/>
    <s v="Yes"/>
    <n v="1"/>
    <m/>
  </r>
  <r>
    <n v="18934"/>
    <n v="81"/>
    <x v="1506"/>
    <n v="188"/>
    <d v="2017-06-25T00:00:00"/>
    <b v="1"/>
    <s v="Approved"/>
    <s v="Solex"/>
    <s v="Standard"/>
    <s v="medium"/>
    <s v="medium"/>
    <n v="1151.96"/>
    <n v="649.49"/>
    <d v="2014-07-28T00:00:00"/>
    <n v="502.47"/>
    <s v="Female"/>
    <n v="74"/>
    <d v="2000-01-25T00:00:00"/>
    <n v="22.675923753488085"/>
    <s v="Accounting Assistant I"/>
    <s v="Retail"/>
    <s v="High Net Worth"/>
    <s v="N"/>
    <s v="Yes"/>
    <n v="1"/>
    <m/>
  </r>
  <r>
    <n v="5647"/>
    <n v="100"/>
    <x v="1506"/>
    <n v="211"/>
    <d v="2017-06-02T00:00:00"/>
    <b v="1"/>
    <s v="Approved"/>
    <s v="Trek Bicycles"/>
    <s v="Standard"/>
    <s v="medium"/>
    <s v="small"/>
    <n v="1386.84"/>
    <n v="1234.29"/>
    <d v="1993-07-15T00:00:00"/>
    <n v="152.54999999999995"/>
    <s v="Female"/>
    <n v="74"/>
    <d v="2000-01-25T00:00:00"/>
    <n v="22.675923753488085"/>
    <s v="Accounting Assistant I"/>
    <s v="Retail"/>
    <s v="High Net Worth"/>
    <s v="N"/>
    <s v="Yes"/>
    <n v="1"/>
    <m/>
  </r>
  <r>
    <n v="7734"/>
    <n v="69"/>
    <x v="1506"/>
    <n v="290"/>
    <d v="2017-03-15T00:00:00"/>
    <b v="1"/>
    <s v="Approved"/>
    <s v="Norco Bicycles"/>
    <s v="Road"/>
    <s v="medium"/>
    <s v="large"/>
    <n v="1240.31"/>
    <n v="795.1"/>
    <d v="1991-07-10T00:00:00"/>
    <n v="445.20999999999992"/>
    <s v="Female"/>
    <n v="74"/>
    <d v="2000-01-25T00:00:00"/>
    <n v="22.675923753488085"/>
    <s v="Accounting Assistant I"/>
    <s v="Retail"/>
    <s v="High Net Worth"/>
    <s v="N"/>
    <s v="Yes"/>
    <n v="1"/>
    <m/>
  </r>
  <r>
    <n v="1617"/>
    <n v="88"/>
    <x v="1506"/>
    <n v="333"/>
    <d v="2017-01-31T00:00:00"/>
    <b v="0"/>
    <s v="Approved"/>
    <s v="Norco Bicycles"/>
    <s v="Standard"/>
    <s v="high"/>
    <s v="small"/>
    <n v="1661.92"/>
    <n v="1479.11"/>
    <d v="2013-03-12T00:00:00"/>
    <n v="182.81000000000017"/>
    <s v="Female"/>
    <n v="74"/>
    <d v="2000-01-25T00:00:00"/>
    <n v="22.675923753488085"/>
    <s v="Accounting Assistant I"/>
    <s v="Retail"/>
    <s v="High Net Worth"/>
    <s v="N"/>
    <s v="Yes"/>
    <n v="1"/>
    <m/>
  </r>
  <r>
    <n v="7974"/>
    <n v="34"/>
    <x v="374"/>
    <m/>
    <d v="2017-02-17T00:00:00"/>
    <m/>
    <s v="Approved"/>
    <s v="Norco Bicycles"/>
    <s v="Road"/>
    <s v="high"/>
    <s v="large"/>
    <n v="774.53"/>
    <n v="464.72"/>
    <n v="40336"/>
    <m/>
    <m/>
    <m/>
    <m/>
    <m/>
    <m/>
    <m/>
    <m/>
    <m/>
    <m/>
    <m/>
    <m/>
  </r>
  <r>
    <n v="4578"/>
    <n v="22"/>
    <x v="1507"/>
    <n v="63"/>
    <d v="2017-10-28T00:00:00"/>
    <b v="1"/>
    <s v="Approved"/>
    <s v="Solex"/>
    <s v="Standard"/>
    <s v="medium"/>
    <s v="medium"/>
    <n v="575.27"/>
    <n v="431.45"/>
    <d v="2013-03-12T00:00:00"/>
    <n v="143.82"/>
    <s v="Female"/>
    <n v="62"/>
    <d v="1976-08-05T00:00:00"/>
    <n v="46.163594986047684"/>
    <s v="Marketing Assistant"/>
    <s v="Retail"/>
    <s v="High Net Worth"/>
    <s v="N"/>
    <s v="No"/>
    <n v="12"/>
    <m/>
  </r>
  <r>
    <n v="6811"/>
    <n v="38"/>
    <x v="1507"/>
    <n v="70"/>
    <d v="2017-10-21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62"/>
    <d v="1976-08-05T00:00:00"/>
    <n v="46.163594986047684"/>
    <s v="Marketing Assistant"/>
    <s v="Retail"/>
    <s v="High Net Worth"/>
    <s v="N"/>
    <s v="No"/>
    <n v="12"/>
    <m/>
  </r>
  <r>
    <n v="10727"/>
    <n v="90"/>
    <x v="1507"/>
    <n v="151"/>
    <d v="2017-08-01T00:00:00"/>
    <b v="1"/>
    <s v="Approved"/>
    <s v="Solex"/>
    <s v="Standard"/>
    <s v="low"/>
    <s v="medium"/>
    <n v="945.04"/>
    <n v="507.58"/>
    <d v="1995-12-19T00:00:00"/>
    <n v="437.46"/>
    <s v="Female"/>
    <n v="62"/>
    <d v="1976-08-05T00:00:00"/>
    <n v="46.163594986047684"/>
    <s v="Marketing Assistant"/>
    <s v="Retail"/>
    <s v="High Net Worth"/>
    <s v="N"/>
    <s v="No"/>
    <n v="12"/>
    <m/>
  </r>
  <r>
    <n v="5243"/>
    <n v="55"/>
    <x v="1508"/>
    <n v="107"/>
    <d v="2017-09-14T00:00:00"/>
    <b v="1"/>
    <s v="Approved"/>
    <s v="Trek Bicycles"/>
    <s v="Road"/>
    <s v="medium"/>
    <s v="large"/>
    <n v="1894.19"/>
    <n v="598.76"/>
    <d v="2011-04-16T00:00:00"/>
    <n v="1295.43"/>
    <s v="Female"/>
    <n v="28"/>
    <d v="2000-01-15T00:00:00"/>
    <n v="22.703321013762057"/>
    <s v="Human Resources Manager"/>
    <s v="Financial Services"/>
    <s v="Mass Customer"/>
    <s v="N"/>
    <s v="No"/>
    <n v="1"/>
    <m/>
  </r>
  <r>
    <n v="8666"/>
    <n v="3"/>
    <x v="1508"/>
    <n v="135"/>
    <d v="2017-08-17T00:00:00"/>
    <b v="1"/>
    <s v="Approved"/>
    <s v="Trek Bicycles"/>
    <s v="Standard"/>
    <s v="medium"/>
    <s v="large"/>
    <n v="2091.4699999999998"/>
    <n v="388.92"/>
    <d v="2012-04-10T00:00:00"/>
    <n v="1702.5499999999997"/>
    <s v="Female"/>
    <n v="28"/>
    <d v="2000-01-15T00:00:00"/>
    <n v="22.703321013762057"/>
    <s v="Human Resources Manager"/>
    <s v="Financial Services"/>
    <s v="Mass Customer"/>
    <s v="N"/>
    <s v="No"/>
    <n v="1"/>
    <m/>
  </r>
  <r>
    <n v="13973"/>
    <n v="70"/>
    <x v="1508"/>
    <n v="334"/>
    <d v="2017-01-30T00:00:00"/>
    <b v="0"/>
    <s v="Approved"/>
    <s v="Trek Bicycles"/>
    <s v="Standard"/>
    <s v="high"/>
    <s v="medium"/>
    <n v="495.72"/>
    <n v="297.43"/>
    <d v="1999-07-26T00:00:00"/>
    <n v="198.29000000000002"/>
    <s v="Female"/>
    <n v="28"/>
    <d v="2000-01-15T00:00:00"/>
    <n v="22.703321013762057"/>
    <s v="Human Resources Manager"/>
    <s v="Financial Services"/>
    <s v="Mass Customer"/>
    <s v="N"/>
    <s v="No"/>
    <n v="1"/>
    <m/>
  </r>
  <r>
    <n v="9909"/>
    <n v="87"/>
    <x v="270"/>
    <n v="30"/>
    <d v="2017-11-30T00:00:00"/>
    <b v="1"/>
    <s v="Approved"/>
    <s v="Giant Bicycles"/>
    <s v="Standard"/>
    <s v="high"/>
    <s v="medium"/>
    <n v="1179"/>
    <n v="707.4"/>
    <d v="1997-08-25T00:00:00"/>
    <n v="471.6"/>
    <s v="Female"/>
    <n v="96"/>
    <d v="1976-03-10T00:00:00"/>
    <n v="46.569074438102483"/>
    <n v="0"/>
    <s v="Manufacturing"/>
    <s v="Mass Customer"/>
    <s v="N"/>
    <s v="No"/>
    <n v="20"/>
    <m/>
  </r>
  <r>
    <n v="19797"/>
    <n v="70"/>
    <x v="270"/>
    <n v="87"/>
    <d v="2017-10-04T00:00:00"/>
    <b v="0"/>
    <s v="Approved"/>
    <s v="Trek Bicycles"/>
    <s v="Standard"/>
    <s v="high"/>
    <s v="medium"/>
    <n v="495.72"/>
    <n v="297.43"/>
    <d v="2015-04-11T00:00:00"/>
    <n v="198.29000000000002"/>
    <s v="Female"/>
    <n v="96"/>
    <d v="1976-03-10T00:00:00"/>
    <n v="46.569074438102483"/>
    <n v="0"/>
    <s v="Manufacturing"/>
    <s v="Mass Customer"/>
    <s v="N"/>
    <s v="No"/>
    <n v="20"/>
    <m/>
  </r>
  <r>
    <n v="18363"/>
    <n v="65"/>
    <x v="1509"/>
    <n v="171"/>
    <d v="2017-07-12T00:00:00"/>
    <b v="1"/>
    <s v="Approved"/>
    <s v="WeareA2B"/>
    <s v="Standard"/>
    <s v="medium"/>
    <s v="medium"/>
    <n v="1807.45"/>
    <n v="778.69"/>
    <d v="2010-08-20T00:00:00"/>
    <n v="1028.76"/>
    <s v="Male"/>
    <n v="50"/>
    <d v="1978-01-27T00:00:00"/>
    <n v="44.684142931570278"/>
    <n v="0"/>
    <s v="Health"/>
    <s v="Mass Customer"/>
    <s v="N"/>
    <s v="Yes"/>
    <n v="8"/>
    <m/>
  </r>
  <r>
    <n v="12604"/>
    <n v="66"/>
    <x v="1509"/>
    <n v="241"/>
    <d v="2017-05-03T00:00:00"/>
    <b v="0"/>
    <s v="Approved"/>
    <s v="Giant Bicycles"/>
    <s v="Road"/>
    <s v="low"/>
    <s v="small"/>
    <n v="590.26"/>
    <n v="525.33000000000004"/>
    <d v="2005-10-22T00:00:00"/>
    <n v="64.92999999999995"/>
    <s v="Male"/>
    <n v="50"/>
    <d v="1978-01-27T00:00:00"/>
    <n v="44.684142931570278"/>
    <n v="0"/>
    <s v="Health"/>
    <s v="Mass Customer"/>
    <s v="N"/>
    <s v="Yes"/>
    <n v="8"/>
    <m/>
  </r>
  <r>
    <n v="16020"/>
    <n v="92"/>
    <x v="1509"/>
    <n v="247"/>
    <d v="2017-04-27T00:00:00"/>
    <b v="1"/>
    <s v="Approved"/>
    <s v="WeareA2B"/>
    <s v="Standard"/>
    <s v="medium"/>
    <s v="small"/>
    <n v="1415.01"/>
    <n v="1259.3599999999999"/>
    <d v="2013-06-09T00:00:00"/>
    <n v="155.65000000000009"/>
    <s v="Male"/>
    <n v="50"/>
    <d v="1978-01-27T00:00:00"/>
    <n v="44.684142931570278"/>
    <n v="0"/>
    <s v="Health"/>
    <s v="Mass Customer"/>
    <s v="N"/>
    <s v="Yes"/>
    <n v="8"/>
    <m/>
  </r>
  <r>
    <n v="17943"/>
    <n v="85"/>
    <x v="1509"/>
    <n v="322"/>
    <d v="2017-02-11T00:00:00"/>
    <b v="0"/>
    <s v="Approved"/>
    <s v="WeareA2B"/>
    <s v="Standard"/>
    <s v="medium"/>
    <s v="medium"/>
    <n v="752.64"/>
    <n v="205.36"/>
    <d v="2000-11-03T00:00:00"/>
    <n v="547.28"/>
    <s v="Male"/>
    <n v="50"/>
    <d v="1978-01-27T00:00:00"/>
    <n v="44.684142931570278"/>
    <n v="0"/>
    <s v="Health"/>
    <s v="Mass Customer"/>
    <s v="N"/>
    <s v="Yes"/>
    <n v="8"/>
    <m/>
  </r>
  <r>
    <n v="1023"/>
    <n v="23"/>
    <x v="266"/>
    <n v="87"/>
    <d v="2017-10-04T00:00:00"/>
    <b v="1"/>
    <s v="Approved"/>
    <s v="Norco Bicycles"/>
    <s v="Standard"/>
    <s v="medium"/>
    <s v="medium"/>
    <n v="1198.46"/>
    <n v="381.1"/>
    <d v="2000-11-03T00:00:00"/>
    <n v="817.36"/>
    <s v="Female"/>
    <n v="83"/>
    <d v="1957-12-23T00:00:00"/>
    <n v="64.79373197234905"/>
    <s v="VP Product Management"/>
    <s v="n/a"/>
    <s v="High Net Worth"/>
    <s v="N"/>
    <s v="Yes"/>
    <n v="16"/>
    <m/>
  </r>
  <r>
    <n v="12420"/>
    <n v="88"/>
    <x v="266"/>
    <n v="308"/>
    <d v="2017-02-25T00:00:00"/>
    <b v="0"/>
    <s v="Approved"/>
    <s v="Norco Bicycles"/>
    <s v="Standard"/>
    <s v="high"/>
    <s v="small"/>
    <n v="1661.92"/>
    <n v="1479.11"/>
    <d v="1993-10-02T00:00:00"/>
    <n v="182.81000000000017"/>
    <s v="Female"/>
    <n v="83"/>
    <d v="1957-12-23T00:00:00"/>
    <n v="64.79373197234905"/>
    <s v="VP Product Management"/>
    <s v="n/a"/>
    <s v="High Net Worth"/>
    <s v="N"/>
    <s v="Yes"/>
    <n v="16"/>
    <m/>
  </r>
  <r>
    <n v="570"/>
    <n v="68"/>
    <x v="1510"/>
    <n v="9"/>
    <d v="2017-12-21T00:00:00"/>
    <b v="1"/>
    <s v="Approved"/>
    <s v="OHM Cycles"/>
    <s v="Standard"/>
    <s v="medium"/>
    <s v="medium"/>
    <n v="1636.9"/>
    <n v="44.71"/>
    <d v="2010-08-20T00:00:00"/>
    <n v="1592.19"/>
    <s v="Male"/>
    <n v="20"/>
    <d v="1987-10-07T00:00:00"/>
    <n v="34.985512794583975"/>
    <s v="Cost Accountant"/>
    <s v="Financial Services"/>
    <s v="Mass Customer"/>
    <s v="N"/>
    <s v="No"/>
    <n v="18"/>
    <m/>
  </r>
  <r>
    <n v="19583"/>
    <n v="61"/>
    <x v="1510"/>
    <n v="63"/>
    <d v="2017-10-28T00:00:00"/>
    <b v="1"/>
    <s v="Approved"/>
    <s v="OHM Cycles"/>
    <s v="Standard"/>
    <s v="low"/>
    <s v="medium"/>
    <n v="71.16"/>
    <n v="56.93"/>
    <d v="2015-06-17T00:00:00"/>
    <n v="14.229999999999997"/>
    <s v="Male"/>
    <n v="20"/>
    <d v="1987-10-07T00:00:00"/>
    <n v="34.985512794583975"/>
    <s v="Cost Accountant"/>
    <s v="Financial Services"/>
    <s v="Mass Customer"/>
    <s v="N"/>
    <s v="No"/>
    <n v="18"/>
    <m/>
  </r>
  <r>
    <n v="18477"/>
    <n v="73"/>
    <x v="1510"/>
    <n v="144"/>
    <d v="2017-08-08T00:00:00"/>
    <b v="0"/>
    <s v="Approved"/>
    <s v="Solex"/>
    <s v="Standard"/>
    <s v="medium"/>
    <s v="medium"/>
    <n v="1945.43"/>
    <n v="333.18"/>
    <d v="2002-08-31T00:00:00"/>
    <n v="1612.25"/>
    <s v="Male"/>
    <n v="20"/>
    <d v="1987-10-07T00:00:00"/>
    <n v="34.985512794583975"/>
    <s v="Cost Accountant"/>
    <s v="Financial Services"/>
    <s v="Mass Customer"/>
    <s v="N"/>
    <s v="No"/>
    <n v="18"/>
    <m/>
  </r>
  <r>
    <n v="3867"/>
    <n v="13"/>
    <x v="1510"/>
    <n v="178"/>
    <d v="2017-07-05T00:00:00"/>
    <b v="0"/>
    <s v="Approved"/>
    <s v="Solex"/>
    <s v="Standard"/>
    <s v="medium"/>
    <s v="medium"/>
    <n v="1163.8900000000001"/>
    <n v="589.27"/>
    <d v="2016-07-09T00:00:00"/>
    <n v="574.62000000000012"/>
    <s v="Male"/>
    <n v="20"/>
    <d v="1987-10-07T00:00:00"/>
    <n v="34.985512794583975"/>
    <s v="Cost Accountant"/>
    <s v="Financial Services"/>
    <s v="Mass Customer"/>
    <s v="N"/>
    <s v="No"/>
    <n v="18"/>
    <m/>
  </r>
  <r>
    <n v="3266"/>
    <n v="48"/>
    <x v="1510"/>
    <n v="227"/>
    <d v="2017-05-17T00:00:00"/>
    <b v="1"/>
    <s v="Approved"/>
    <s v="WeareA2B"/>
    <s v="Standard"/>
    <s v="medium"/>
    <s v="medium"/>
    <n v="1762.96"/>
    <n v="950.52"/>
    <d v="2014-07-28T00:00:00"/>
    <n v="812.44"/>
    <s v="Male"/>
    <n v="20"/>
    <d v="1987-10-07T00:00:00"/>
    <n v="34.985512794583975"/>
    <s v="Cost Accountant"/>
    <s v="Financial Services"/>
    <s v="Mass Customer"/>
    <s v="N"/>
    <s v="No"/>
    <n v="18"/>
    <m/>
  </r>
  <r>
    <n v="11599"/>
    <n v="11"/>
    <x v="1510"/>
    <n v="258"/>
    <d v="2017-04-16T00:00:00"/>
    <b v="1"/>
    <s v="Approved"/>
    <s v="Giant Bicycles"/>
    <s v="Standard"/>
    <s v="high"/>
    <s v="medium"/>
    <n v="1274.93"/>
    <n v="764.96"/>
    <d v="2007-08-04T00:00:00"/>
    <n v="509.97"/>
    <s v="Male"/>
    <n v="20"/>
    <d v="1987-10-07T00:00:00"/>
    <n v="34.985512794583975"/>
    <s v="Cost Accountant"/>
    <s v="Financial Services"/>
    <s v="Mass Customer"/>
    <s v="N"/>
    <s v="No"/>
    <n v="18"/>
    <m/>
  </r>
  <r>
    <n v="2913"/>
    <n v="5"/>
    <x v="1510"/>
    <n v="268"/>
    <d v="2017-04-06T00:00:00"/>
    <b v="1"/>
    <s v="Approved"/>
    <s v="Trek Bicycles"/>
    <s v="Mountain"/>
    <s v="low"/>
    <s v="medium"/>
    <n v="574.64"/>
    <n v="459.71"/>
    <d v="2011-08-29T00:00:00"/>
    <n v="114.93"/>
    <s v="Male"/>
    <n v="20"/>
    <d v="1987-10-07T00:00:00"/>
    <n v="34.985512794583975"/>
    <s v="Cost Accountant"/>
    <s v="Financial Services"/>
    <s v="Mass Customer"/>
    <s v="N"/>
    <s v="No"/>
    <n v="18"/>
    <m/>
  </r>
  <r>
    <n v="1652"/>
    <n v="76"/>
    <x v="1510"/>
    <n v="287"/>
    <d v="2017-03-18T00:00:00"/>
    <b v="1"/>
    <s v="Approved"/>
    <s v="WeareA2B"/>
    <s v="Standard"/>
    <s v="low"/>
    <s v="medium"/>
    <n v="642.30999999999995"/>
    <n v="513.85"/>
    <d v="2014-10-10T00:00:00"/>
    <n v="128.45999999999992"/>
    <s v="Male"/>
    <n v="20"/>
    <d v="1987-10-07T00:00:00"/>
    <n v="34.985512794583975"/>
    <s v="Cost Accountant"/>
    <s v="Financial Services"/>
    <s v="Mass Customer"/>
    <s v="N"/>
    <s v="No"/>
    <n v="18"/>
    <m/>
  </r>
  <r>
    <n v="1662"/>
    <n v="41"/>
    <x v="1510"/>
    <n v="319"/>
    <d v="2017-02-14T00:00:00"/>
    <b v="1"/>
    <s v="Approved"/>
    <s v="Solex"/>
    <s v="Road"/>
    <s v="medium"/>
    <s v="medium"/>
    <n v="416.98"/>
    <n v="312.74"/>
    <d v="1997-05-10T00:00:00"/>
    <n v="104.24000000000001"/>
    <s v="Male"/>
    <n v="20"/>
    <d v="1987-10-07T00:00:00"/>
    <n v="34.985512794583975"/>
    <s v="Cost Accountant"/>
    <s v="Financial Services"/>
    <s v="Mass Customer"/>
    <s v="N"/>
    <s v="No"/>
    <n v="18"/>
    <m/>
  </r>
  <r>
    <n v="7998"/>
    <n v="21"/>
    <x v="1382"/>
    <m/>
    <d v="2017-06-18T00:00:00"/>
    <m/>
    <s v="Approved"/>
    <s v="Solex"/>
    <s v="Standard"/>
    <s v="medium"/>
    <s v="large"/>
    <n v="1071.23"/>
    <n v="380.74"/>
    <n v="35160"/>
    <m/>
    <m/>
    <m/>
    <m/>
    <m/>
    <m/>
    <m/>
    <m/>
    <m/>
    <m/>
    <m/>
    <m/>
  </r>
  <r>
    <n v="13587"/>
    <n v="73"/>
    <x v="1510"/>
    <n v="320"/>
    <d v="2017-02-13T00:00:00"/>
    <b v="0"/>
    <s v="Approved"/>
    <s v="Solex"/>
    <s v="Standard"/>
    <s v="medium"/>
    <s v="medium"/>
    <n v="1945.43"/>
    <n v="333.18"/>
    <d v="2002-08-31T00:00:00"/>
    <n v="1612.25"/>
    <s v="Male"/>
    <n v="20"/>
    <d v="1987-10-07T00:00:00"/>
    <n v="34.985512794583975"/>
    <s v="Cost Accountant"/>
    <s v="Financial Services"/>
    <s v="Mass Customer"/>
    <s v="N"/>
    <s v="No"/>
    <n v="18"/>
    <m/>
  </r>
  <r>
    <n v="14581"/>
    <n v="5"/>
    <x v="1511"/>
    <n v="137"/>
    <d v="2017-08-15T00:00:00"/>
    <b v="1"/>
    <s v="Approved"/>
    <s v="Trek Bicycles"/>
    <s v="Mountain"/>
    <s v="low"/>
    <s v="medium"/>
    <n v="574.64"/>
    <n v="459.71"/>
    <d v="2003-02-07T00:00:00"/>
    <n v="114.93"/>
    <s v="Male"/>
    <n v="29"/>
    <d v="1979-01-21T00:00:00"/>
    <n v="43.700581287417549"/>
    <s v="Legal Assistant"/>
    <s v="Manufacturing"/>
    <s v="Mass Customer"/>
    <s v="N"/>
    <s v="Yes"/>
    <n v="14"/>
    <m/>
  </r>
  <r>
    <n v="16469"/>
    <n v="13"/>
    <x v="1511"/>
    <n v="187"/>
    <d v="2017-06-26T00:00:00"/>
    <b v="1"/>
    <s v="Approved"/>
    <s v="Solex"/>
    <s v="Standard"/>
    <s v="medium"/>
    <s v="medium"/>
    <n v="1163.8900000000001"/>
    <n v="589.27"/>
    <d v="2009-03-08T00:00:00"/>
    <n v="574.62000000000012"/>
    <s v="Male"/>
    <n v="29"/>
    <d v="1979-01-21T00:00:00"/>
    <n v="43.700581287417549"/>
    <s v="Legal Assistant"/>
    <s v="Manufacturing"/>
    <s v="Mass Customer"/>
    <s v="N"/>
    <s v="Yes"/>
    <n v="14"/>
    <m/>
  </r>
  <r>
    <n v="129"/>
    <n v="50"/>
    <x v="1511"/>
    <n v="208"/>
    <d v="2017-06-05T00:00:00"/>
    <b v="0"/>
    <s v="Approved"/>
    <s v="WeareA2B"/>
    <s v="Standard"/>
    <s v="medium"/>
    <s v="small"/>
    <n v="175.89"/>
    <n v="131.91999999999999"/>
    <d v="2015-10-18T00:00:00"/>
    <n v="43.97"/>
    <s v="Male"/>
    <n v="29"/>
    <d v="1979-01-21T00:00:00"/>
    <n v="43.700581287417549"/>
    <s v="Legal Assistant"/>
    <s v="Manufacturing"/>
    <s v="Mass Customer"/>
    <s v="N"/>
    <s v="Yes"/>
    <n v="14"/>
    <m/>
  </r>
  <r>
    <n v="7158"/>
    <n v="40"/>
    <x v="1511"/>
    <n v="295"/>
    <d v="2017-03-10T00:00:00"/>
    <b v="0"/>
    <s v="Approved"/>
    <s v="OHM Cycles"/>
    <s v="Standard"/>
    <s v="high"/>
    <s v="medium"/>
    <n v="1458.17"/>
    <n v="874.9"/>
    <d v="2008-03-19T00:00:00"/>
    <n v="583.2700000000001"/>
    <s v="Male"/>
    <n v="29"/>
    <d v="1979-01-21T00:00:00"/>
    <n v="43.700581287417549"/>
    <s v="Legal Assistant"/>
    <s v="Manufacturing"/>
    <s v="Mass Customer"/>
    <s v="N"/>
    <s v="Yes"/>
    <n v="14"/>
    <m/>
  </r>
  <r>
    <n v="12158"/>
    <n v="37"/>
    <x v="1511"/>
    <n v="314"/>
    <d v="2017-02-19T00:00:00"/>
    <b v="1"/>
    <s v="Approved"/>
    <s v="OHM Cycles"/>
    <s v="Standard"/>
    <s v="low"/>
    <s v="medium"/>
    <n v="1793.43"/>
    <n v="248.82"/>
    <d v="2011-05-09T00:00:00"/>
    <n v="1544.6100000000001"/>
    <s v="Male"/>
    <n v="29"/>
    <d v="1979-01-21T00:00:00"/>
    <n v="43.700581287417549"/>
    <s v="Legal Assistant"/>
    <s v="Manufacturing"/>
    <s v="Mass Customer"/>
    <s v="N"/>
    <s v="Yes"/>
    <n v="14"/>
    <m/>
  </r>
  <r>
    <n v="7532"/>
    <n v="3"/>
    <x v="1511"/>
    <n v="342"/>
    <d v="2017-01-22T00:00:00"/>
    <b v="1"/>
    <s v="Approved"/>
    <s v="Trek Bicycles"/>
    <s v="Standard"/>
    <s v="medium"/>
    <s v="large"/>
    <n v="2091.4699999999998"/>
    <n v="388.92"/>
    <d v="2014-03-03T00:00:00"/>
    <n v="1702.5499999999997"/>
    <s v="Male"/>
    <n v="29"/>
    <d v="1979-01-21T00:00:00"/>
    <n v="43.700581287417549"/>
    <s v="Legal Assistant"/>
    <s v="Manufacturing"/>
    <s v="Mass Customer"/>
    <s v="N"/>
    <s v="Yes"/>
    <n v="14"/>
    <m/>
  </r>
  <r>
    <n v="1903"/>
    <n v="39"/>
    <x v="1512"/>
    <n v="36"/>
    <d v="2017-11-24T00:00:00"/>
    <b v="1"/>
    <s v="Approved"/>
    <s v="Giant Bicycles"/>
    <s v="Standard"/>
    <s v="medium"/>
    <s v="large"/>
    <n v="1812.75"/>
    <n v="582.48"/>
    <d v="2011-03-16T00:00:00"/>
    <n v="1230.27"/>
    <s v="Female"/>
    <n v="11"/>
    <d v="1966-11-29T00:00:00"/>
    <n v="55.854005945268909"/>
    <s v="Project Manager"/>
    <s v="Manufacturing"/>
    <s v="Mass Customer"/>
    <s v="N"/>
    <s v="No"/>
    <n v="17"/>
    <m/>
  </r>
  <r>
    <n v="9485"/>
    <n v="63"/>
    <x v="1512"/>
    <n v="60"/>
    <d v="2017-10-31T00:00:00"/>
    <b v="1"/>
    <s v="Approved"/>
    <s v="Solex"/>
    <s v="Standard"/>
    <s v="medium"/>
    <s v="medium"/>
    <n v="1483.2"/>
    <n v="99.59"/>
    <d v="2004-08-17T00:00:00"/>
    <n v="1383.6100000000001"/>
    <s v="Female"/>
    <n v="11"/>
    <d v="1966-11-29T00:00:00"/>
    <n v="55.854005945268909"/>
    <s v="Project Manager"/>
    <s v="Manufacturing"/>
    <s v="Mass Customer"/>
    <s v="N"/>
    <s v="No"/>
    <n v="17"/>
    <m/>
  </r>
  <r>
    <n v="1231"/>
    <n v="10"/>
    <x v="1512"/>
    <n v="138"/>
    <d v="2017-08-14T00:00:00"/>
    <b v="1"/>
    <s v="Approved"/>
    <s v="WeareA2B"/>
    <s v="Touring"/>
    <s v="medium"/>
    <s v="medium"/>
    <n v="1466.68"/>
    <n v="363.25"/>
    <d v="1994-08-10T00:00:00"/>
    <n v="1103.43"/>
    <s v="Female"/>
    <n v="11"/>
    <d v="1966-11-29T00:00:00"/>
    <n v="55.854005945268909"/>
    <s v="Project Manager"/>
    <s v="Manufacturing"/>
    <s v="Mass Customer"/>
    <s v="N"/>
    <s v="No"/>
    <n v="17"/>
    <m/>
  </r>
  <r>
    <n v="9060"/>
    <n v="21"/>
    <x v="1512"/>
    <n v="177"/>
    <d v="2017-07-06T00:00:00"/>
    <b v="1"/>
    <s v="Approved"/>
    <s v="Solex"/>
    <s v="Standard"/>
    <s v="medium"/>
    <s v="large"/>
    <n v="1071.23"/>
    <n v="380.74"/>
    <d v="1991-11-10T00:00:00"/>
    <n v="690.49"/>
    <s v="Female"/>
    <n v="11"/>
    <d v="1966-11-29T00:00:00"/>
    <n v="55.854005945268909"/>
    <s v="Project Manager"/>
    <s v="Manufacturing"/>
    <s v="Mass Customer"/>
    <s v="N"/>
    <s v="No"/>
    <n v="17"/>
    <m/>
  </r>
  <r>
    <n v="14346"/>
    <n v="36"/>
    <x v="1512"/>
    <n v="180"/>
    <d v="2017-07-03T00:00:00"/>
    <b v="0"/>
    <s v="Approved"/>
    <s v="Solex"/>
    <s v="Standard"/>
    <s v="low"/>
    <s v="medium"/>
    <n v="945.04"/>
    <n v="507.58"/>
    <d v="2011-08-29T00:00:00"/>
    <n v="437.46"/>
    <s v="Female"/>
    <n v="11"/>
    <d v="1966-11-29T00:00:00"/>
    <n v="55.854005945268909"/>
    <s v="Project Manager"/>
    <s v="Manufacturing"/>
    <s v="Mass Customer"/>
    <s v="N"/>
    <s v="No"/>
    <n v="17"/>
    <m/>
  </r>
  <r>
    <n v="3442"/>
    <n v="27"/>
    <x v="1512"/>
    <n v="220"/>
    <d v="2017-05-24T00:00:00"/>
    <b v="1"/>
    <s v="Approved"/>
    <s v="Trek Bicycles"/>
    <s v="Standard"/>
    <s v="medium"/>
    <s v="medium"/>
    <n v="499.53"/>
    <n v="388.72"/>
    <d v="2003-02-16T00:00:00"/>
    <n v="110.80999999999995"/>
    <s v="Female"/>
    <n v="11"/>
    <d v="1966-11-29T00:00:00"/>
    <n v="55.854005945268909"/>
    <s v="Project Manager"/>
    <s v="Manufacturing"/>
    <s v="Mass Customer"/>
    <s v="N"/>
    <s v="No"/>
    <n v="17"/>
    <m/>
  </r>
  <r>
    <n v="8457"/>
    <n v="53"/>
    <x v="1512"/>
    <n v="238"/>
    <d v="2017-05-06T00:00:00"/>
    <b v="1"/>
    <s v="Approved"/>
    <s v="OHM Cycles"/>
    <s v="Standard"/>
    <s v="medium"/>
    <s v="medium"/>
    <n v="795.34"/>
    <n v="101.58"/>
    <d v="2005-10-22T00:00:00"/>
    <n v="693.76"/>
    <s v="Female"/>
    <n v="11"/>
    <d v="1966-11-29T00:00:00"/>
    <n v="55.854005945268909"/>
    <s v="Project Manager"/>
    <s v="Manufacturing"/>
    <s v="Mass Customer"/>
    <s v="N"/>
    <s v="No"/>
    <n v="17"/>
    <m/>
  </r>
  <r>
    <n v="593"/>
    <n v="20"/>
    <x v="1513"/>
    <n v="16"/>
    <d v="2017-12-14T00:00:00"/>
    <b v="1"/>
    <s v="Approved"/>
    <s v="Trek Bicycles"/>
    <s v="Standard"/>
    <s v="medium"/>
    <s v="small"/>
    <n v="1775.81"/>
    <n v="1580.47"/>
    <d v="2010-05-05T00:00:00"/>
    <n v="195.33999999999992"/>
    <s v="Female"/>
    <n v="84"/>
    <d v="1967-09-08T00:00:00"/>
    <n v="55.078663479198369"/>
    <s v="Staff Scientist"/>
    <s v="Manufacturing"/>
    <s v="Mass Customer"/>
    <s v="N"/>
    <s v="No"/>
    <n v="15"/>
    <m/>
  </r>
  <r>
    <n v="12876"/>
    <n v="17"/>
    <x v="1513"/>
    <n v="205"/>
    <d v="2017-06-08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84"/>
    <d v="1967-09-08T00:00:00"/>
    <n v="55.078663479198369"/>
    <s v="Staff Scientist"/>
    <s v="Manufacturing"/>
    <s v="Mass Customer"/>
    <s v="N"/>
    <s v="No"/>
    <n v="15"/>
    <m/>
  </r>
  <r>
    <n v="13821"/>
    <n v="74"/>
    <x v="1513"/>
    <n v="304"/>
    <d v="2017-03-01T00:00:00"/>
    <b v="0"/>
    <s v="Approved"/>
    <s v="WeareA2B"/>
    <s v="Standard"/>
    <s v="medium"/>
    <s v="medium"/>
    <n v="1228.07"/>
    <n v="400.91"/>
    <d v="2000-05-22T00:00:00"/>
    <n v="827.15999999999985"/>
    <s v="Female"/>
    <n v="84"/>
    <d v="1967-09-08T00:00:00"/>
    <n v="55.078663479198369"/>
    <s v="Staff Scientist"/>
    <s v="Manufacturing"/>
    <s v="Mass Customer"/>
    <s v="N"/>
    <s v="No"/>
    <n v="15"/>
    <m/>
  </r>
  <r>
    <n v="1920"/>
    <n v="51"/>
    <x v="1513"/>
    <n v="362"/>
    <d v="2017-01-02T00:00:00"/>
    <b v="0"/>
    <s v="Approved"/>
    <s v="OHM Cycles"/>
    <s v="Standard"/>
    <s v="high"/>
    <s v="medium"/>
    <n v="2005.66"/>
    <n v="1203.4000000000001"/>
    <d v="2012-04-10T00:00:00"/>
    <n v="802.26"/>
    <s v="Female"/>
    <n v="84"/>
    <d v="1967-09-08T00:00:00"/>
    <n v="55.078663479198369"/>
    <s v="Staff Scientist"/>
    <s v="Manufacturing"/>
    <s v="Mass Customer"/>
    <s v="N"/>
    <s v="No"/>
    <n v="15"/>
    <m/>
  </r>
  <r>
    <n v="3702"/>
    <n v="21"/>
    <x v="1514"/>
    <n v="56"/>
    <d v="2017-11-04T00:00:00"/>
    <b v="1"/>
    <s v="Approved"/>
    <s v="Solex"/>
    <s v="Standard"/>
    <s v="medium"/>
    <s v="large"/>
    <n v="1071.23"/>
    <n v="380.74"/>
    <d v="1993-07-15T00:00:00"/>
    <n v="690.49"/>
    <s v="Female"/>
    <n v="51"/>
    <d v="1982-05-23T00:00:00"/>
    <n v="40.363594986364795"/>
    <s v="Senior Developer"/>
    <s v="Manufacturing"/>
    <s v="Affluent Customer"/>
    <s v="N"/>
    <s v="Yes"/>
    <n v="7"/>
    <m/>
  </r>
  <r>
    <n v="13584"/>
    <n v="7"/>
    <x v="1514"/>
    <n v="69"/>
    <d v="2017-10-22T00:00:00"/>
    <b v="0"/>
    <s v="Approved"/>
    <s v="Trek Bicycles"/>
    <s v="Road"/>
    <s v="low"/>
    <s v="medium"/>
    <n v="980.37"/>
    <n v="234.43"/>
    <d v="2007-08-04T00:00:00"/>
    <n v="745.94"/>
    <s v="Female"/>
    <n v="51"/>
    <d v="1982-05-23T00:00:00"/>
    <n v="40.363594986364795"/>
    <s v="Senior Developer"/>
    <s v="Manufacturing"/>
    <s v="Affluent Customer"/>
    <s v="N"/>
    <s v="Yes"/>
    <n v="7"/>
    <m/>
  </r>
  <r>
    <n v="11689"/>
    <n v="55"/>
    <x v="1514"/>
    <n v="139"/>
    <d v="2017-08-13T00:00:00"/>
    <b v="1"/>
    <s v="Approved"/>
    <s v="Trek Bicycles"/>
    <s v="Road"/>
    <s v="medium"/>
    <s v="large"/>
    <n v="1894.19"/>
    <n v="598.76"/>
    <d v="1993-06-23T00:00:00"/>
    <n v="1295.43"/>
    <s v="Female"/>
    <n v="51"/>
    <d v="1982-05-23T00:00:00"/>
    <n v="40.363594986364795"/>
    <s v="Senior Developer"/>
    <s v="Manufacturing"/>
    <s v="Affluent Customer"/>
    <s v="N"/>
    <s v="Yes"/>
    <n v="7"/>
    <m/>
  </r>
  <r>
    <n v="696"/>
    <n v="64"/>
    <x v="1514"/>
    <n v="177"/>
    <d v="2017-07-06T00:00:00"/>
    <b v="0"/>
    <s v="Approved"/>
    <s v="Trek Bicycles"/>
    <s v="Standard"/>
    <s v="medium"/>
    <s v="large"/>
    <n v="1469.44"/>
    <n v="596.54999999999995"/>
    <d v="2010-08-20T00:00:00"/>
    <n v="872.8900000000001"/>
    <s v="Female"/>
    <n v="51"/>
    <d v="1982-05-23T00:00:00"/>
    <n v="40.363594986364795"/>
    <s v="Senior Developer"/>
    <s v="Manufacturing"/>
    <s v="Affluent Customer"/>
    <s v="N"/>
    <s v="Yes"/>
    <n v="7"/>
    <m/>
  </r>
  <r>
    <n v="14897"/>
    <n v="8"/>
    <x v="1514"/>
    <n v="257"/>
    <d v="2017-04-17T00:00:00"/>
    <b v="1"/>
    <s v="Cancelled"/>
    <s v="Solex"/>
    <s v="Road"/>
    <s v="medium"/>
    <s v="small"/>
    <n v="1703.52"/>
    <n v="1516.13"/>
    <d v="1994-09-09T00:00:00"/>
    <n v="187.38999999999987"/>
    <s v="Female"/>
    <n v="51"/>
    <d v="1982-05-23T00:00:00"/>
    <n v="40.363594986364795"/>
    <s v="Senior Developer"/>
    <s v="Manufacturing"/>
    <s v="Affluent Customer"/>
    <s v="N"/>
    <s v="Yes"/>
    <n v="7"/>
    <m/>
  </r>
  <r>
    <n v="17014"/>
    <n v="6"/>
    <x v="1514"/>
    <n v="271"/>
    <d v="2017-04-03T00:00:00"/>
    <b v="1"/>
    <s v="Approved"/>
    <s v="OHM Cycles"/>
    <s v="Standard"/>
    <s v="high"/>
    <s v="medium"/>
    <n v="227.88"/>
    <n v="136.72999999999999"/>
    <d v="2007-08-04T00:00:00"/>
    <n v="91.15"/>
    <s v="Female"/>
    <n v="51"/>
    <d v="1982-05-23T00:00:00"/>
    <n v="40.363594986364795"/>
    <s v="Senior Developer"/>
    <s v="Manufacturing"/>
    <s v="Affluent Customer"/>
    <s v="N"/>
    <s v="Yes"/>
    <n v="7"/>
    <m/>
  </r>
  <r>
    <n v="8927"/>
    <n v="78"/>
    <x v="1514"/>
    <n v="357"/>
    <d v="2017-01-07T00:00:00"/>
    <b v="1"/>
    <s v="Approved"/>
    <s v="Giant Bicycles"/>
    <s v="Standard"/>
    <s v="medium"/>
    <s v="large"/>
    <n v="1765.3"/>
    <n v="709.48"/>
    <d v="1997-01-25T00:00:00"/>
    <n v="1055.82"/>
    <s v="Female"/>
    <n v="51"/>
    <d v="1982-05-23T00:00:00"/>
    <n v="40.363594986364795"/>
    <s v="Senior Developer"/>
    <s v="Manufacturing"/>
    <s v="Affluent Customer"/>
    <s v="N"/>
    <s v="Yes"/>
    <n v="7"/>
    <m/>
  </r>
  <r>
    <n v="3855"/>
    <n v="21"/>
    <x v="1515"/>
    <n v="81"/>
    <d v="2017-10-10T00:00:00"/>
    <b v="1"/>
    <s v="Approved"/>
    <s v="WeareA2B"/>
    <s v="Touring"/>
    <s v="medium"/>
    <s v="medium"/>
    <n v="1466.68"/>
    <n v="363.25"/>
    <d v="2014-03-03T00:00:00"/>
    <n v="1103.43"/>
    <s v="Female"/>
    <n v="68"/>
    <d v="1978-09-30T00:00:00"/>
    <n v="44.010170328513439"/>
    <n v="0"/>
    <s v="Financial Services"/>
    <s v="High Net Worth"/>
    <s v="N"/>
    <s v="No"/>
    <n v="10"/>
    <m/>
  </r>
  <r>
    <n v="15658"/>
    <n v="80"/>
    <x v="1515"/>
    <n v="160"/>
    <d v="2017-07-23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68"/>
    <d v="1978-09-30T00:00:00"/>
    <n v="44.010170328513439"/>
    <n v="0"/>
    <s v="Financial Services"/>
    <s v="High Net Worth"/>
    <s v="N"/>
    <s v="No"/>
    <n v="10"/>
    <m/>
  </r>
  <r>
    <n v="4318"/>
    <n v="0"/>
    <x v="1515"/>
    <n v="226"/>
    <d v="2017-05-18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68"/>
    <d v="1978-09-30T00:00:00"/>
    <n v="44.010170328513439"/>
    <n v="0"/>
    <s v="Financial Services"/>
    <s v="High Net Worth"/>
    <s v="N"/>
    <s v="No"/>
    <n v="10"/>
    <m/>
  </r>
  <r>
    <n v="18988"/>
    <n v="0"/>
    <x v="1515"/>
    <n v="253"/>
    <d v="2017-04-21T00:00:00"/>
    <b v="0"/>
    <s v="Approved"/>
    <s v="Solex"/>
    <s v="Standard"/>
    <s v="medium"/>
    <s v="medium"/>
    <n v="441.49"/>
    <n v="84.99"/>
    <d v="1993-04-12T00:00:00"/>
    <n v="356.5"/>
    <s v="Female"/>
    <n v="68"/>
    <d v="1978-09-30T00:00:00"/>
    <n v="44.010170328513439"/>
    <n v="0"/>
    <s v="Financial Services"/>
    <s v="High Net Worth"/>
    <s v="N"/>
    <s v="No"/>
    <n v="10"/>
    <m/>
  </r>
  <r>
    <n v="8028"/>
    <n v="41"/>
    <x v="1516"/>
    <m/>
    <d v="2017-09-27T00:00:00"/>
    <m/>
    <s v="Approved"/>
    <s v="Solex"/>
    <s v="Road"/>
    <s v="medium"/>
    <s v="medium"/>
    <n v="416.98"/>
    <n v="312.74"/>
    <n v="35560"/>
    <m/>
    <m/>
    <m/>
    <m/>
    <m/>
    <m/>
    <m/>
    <m/>
    <m/>
    <m/>
    <m/>
    <m/>
  </r>
  <r>
    <n v="8029"/>
    <n v="28"/>
    <x v="320"/>
    <m/>
    <d v="2017-04-14T00:00:00"/>
    <m/>
    <s v="Approved"/>
    <s v="Norco Bicycles"/>
    <s v="Standard"/>
    <s v="medium"/>
    <s v="small"/>
    <n v="1216.1400000000001"/>
    <n v="1082.3599999999999"/>
    <n v="35378"/>
    <m/>
    <m/>
    <m/>
    <m/>
    <m/>
    <m/>
    <m/>
    <m/>
    <m/>
    <m/>
    <m/>
    <m/>
  </r>
  <r>
    <n v="4454"/>
    <n v="80"/>
    <x v="1517"/>
    <n v="40"/>
    <d v="2017-11-20T00:00:00"/>
    <b v="1"/>
    <s v="Approved"/>
    <s v="OHM Cycles"/>
    <s v="Touring"/>
    <s v="low"/>
    <s v="medium"/>
    <n v="1073.07"/>
    <n v="933.84"/>
    <d v="1997-01-25T00:00:00"/>
    <n v="139.2299999999999"/>
    <s v="Male"/>
    <n v="58"/>
    <d v="2001-12-08T00:00:00"/>
    <n v="20.804690876775755"/>
    <s v="Assistant Professor"/>
    <s v="Telecommunications"/>
    <s v="Mass Customer"/>
    <s v="N"/>
    <s v="No"/>
    <n v="1"/>
    <m/>
  </r>
  <r>
    <n v="6786"/>
    <n v="15"/>
    <x v="1517"/>
    <n v="44"/>
    <d v="2017-11-16T00:00:00"/>
    <b v="0"/>
    <s v="Approved"/>
    <s v="Norco Bicycles"/>
    <s v="Standard"/>
    <s v="low"/>
    <s v="medium"/>
    <n v="958.74"/>
    <n v="748.9"/>
    <d v="2005-12-07T00:00:00"/>
    <n v="209.84000000000003"/>
    <s v="Male"/>
    <n v="58"/>
    <d v="2001-12-08T00:00:00"/>
    <n v="20.804690876775755"/>
    <s v="Assistant Professor"/>
    <s v="Telecommunications"/>
    <s v="Mass Customer"/>
    <s v="N"/>
    <s v="No"/>
    <n v="1"/>
    <m/>
  </r>
  <r>
    <n v="15563"/>
    <n v="34"/>
    <x v="1517"/>
    <n v="57"/>
    <d v="2017-11-03T00:00:00"/>
    <b v="1"/>
    <s v="Approved"/>
    <s v="Norco Bicycles"/>
    <s v="Road"/>
    <s v="high"/>
    <s v="large"/>
    <n v="774.53"/>
    <n v="464.72"/>
    <d v="2003-03-18T00:00:00"/>
    <n v="309.80999999999995"/>
    <s v="Male"/>
    <n v="58"/>
    <d v="2001-12-08T00:00:00"/>
    <n v="20.804690876775755"/>
    <s v="Assistant Professor"/>
    <s v="Telecommunications"/>
    <s v="Mass Customer"/>
    <s v="N"/>
    <s v="No"/>
    <n v="1"/>
    <m/>
  </r>
  <r>
    <n v="4027"/>
    <n v="3"/>
    <x v="1517"/>
    <n v="81"/>
    <d v="2017-10-10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58"/>
    <d v="2001-12-08T00:00:00"/>
    <n v="20.804690876775755"/>
    <s v="Assistant Professor"/>
    <s v="Telecommunications"/>
    <s v="Mass Customer"/>
    <s v="N"/>
    <s v="No"/>
    <n v="1"/>
    <m/>
  </r>
  <r>
    <n v="12542"/>
    <n v="99"/>
    <x v="1517"/>
    <n v="190"/>
    <d v="2017-06-23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58"/>
    <d v="2001-12-08T00:00:00"/>
    <n v="20.804690876775755"/>
    <s v="Assistant Professor"/>
    <s v="Telecommunications"/>
    <s v="Mass Customer"/>
    <s v="N"/>
    <s v="No"/>
    <n v="1"/>
    <m/>
  </r>
  <r>
    <n v="18771"/>
    <n v="81"/>
    <x v="1517"/>
    <n v="270"/>
    <d v="2017-04-04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58"/>
    <d v="2001-12-08T00:00:00"/>
    <n v="20.804690876775755"/>
    <s v="Assistant Professor"/>
    <s v="Telecommunications"/>
    <s v="Mass Customer"/>
    <s v="N"/>
    <s v="No"/>
    <n v="1"/>
    <m/>
  </r>
  <r>
    <n v="18960"/>
    <n v="80"/>
    <x v="1517"/>
    <n v="273"/>
    <d v="2017-04-01T00:00:00"/>
    <b v="1"/>
    <s v="Approved"/>
    <s v="OHM Cycles"/>
    <s v="Touring"/>
    <s v="low"/>
    <s v="medium"/>
    <n v="1073.07"/>
    <n v="933.84"/>
    <d v="1997-01-25T00:00:00"/>
    <n v="139.2299999999999"/>
    <s v="Male"/>
    <n v="58"/>
    <d v="2001-12-08T00:00:00"/>
    <n v="20.804690876775755"/>
    <s v="Assistant Professor"/>
    <s v="Telecommunications"/>
    <s v="Mass Customer"/>
    <s v="N"/>
    <s v="No"/>
    <n v="1"/>
    <m/>
  </r>
  <r>
    <n v="8037"/>
    <n v="96"/>
    <x v="1518"/>
    <m/>
    <d v="2017-07-19T00:00:00"/>
    <m/>
    <s v="Approved"/>
    <s v="WeareA2B"/>
    <s v="Road"/>
    <s v="low"/>
    <s v="small"/>
    <n v="1172.78"/>
    <n v="1043.77"/>
    <n v="37539"/>
    <m/>
    <m/>
    <m/>
    <m/>
    <m/>
    <m/>
    <m/>
    <m/>
    <m/>
    <m/>
    <m/>
    <m/>
  </r>
  <r>
    <n v="5394"/>
    <n v="56"/>
    <x v="1517"/>
    <n v="319"/>
    <d v="2017-02-14T00:00:00"/>
    <b v="1"/>
    <s v="Approved"/>
    <s v="OHM Cycles"/>
    <s v="Standard"/>
    <s v="medium"/>
    <s v="medium"/>
    <n v="183.86"/>
    <n v="137.9"/>
    <d v="1997-10-04T00:00:00"/>
    <n v="45.960000000000008"/>
    <s v="Male"/>
    <n v="58"/>
    <d v="2001-12-08T00:00:00"/>
    <n v="20.804690876775755"/>
    <s v="Assistant Professor"/>
    <s v="Telecommunications"/>
    <s v="Mass Customer"/>
    <s v="N"/>
    <s v="No"/>
    <n v="1"/>
    <m/>
  </r>
  <r>
    <n v="1367"/>
    <n v="13"/>
    <x v="1519"/>
    <n v="164"/>
    <d v="2017-07-19T00:00:00"/>
    <b v="1"/>
    <s v="Approved"/>
    <s v="Solex"/>
    <s v="Standard"/>
    <s v="medium"/>
    <s v="medium"/>
    <n v="1163.8900000000001"/>
    <n v="589.27"/>
    <d v="2016-07-09T00:00:00"/>
    <n v="574.62000000000012"/>
    <s v="Female"/>
    <n v="18"/>
    <d v="1980-12-01T00:00:00"/>
    <n v="41.837567588787408"/>
    <s v="Geologist II"/>
    <s v="Retail"/>
    <s v="Mass Customer"/>
    <s v="N"/>
    <s v="No"/>
    <n v="16"/>
    <m/>
  </r>
  <r>
    <n v="2777"/>
    <n v="27"/>
    <x v="1519"/>
    <n v="276"/>
    <d v="2017-03-29T00:00:00"/>
    <b v="1"/>
    <s v="Approved"/>
    <s v="Trek Bicycles"/>
    <s v="Standard"/>
    <s v="medium"/>
    <s v="medium"/>
    <n v="499.53"/>
    <n v="388.72"/>
    <d v="1999-06-23T00:00:00"/>
    <n v="110.80999999999995"/>
    <s v="Female"/>
    <n v="18"/>
    <d v="1980-12-01T00:00:00"/>
    <n v="41.837567588787408"/>
    <s v="Geologist II"/>
    <s v="Retail"/>
    <s v="Mass Customer"/>
    <s v="N"/>
    <s v="No"/>
    <n v="16"/>
    <m/>
  </r>
  <r>
    <n v="8041"/>
    <n v="70"/>
    <x v="1520"/>
    <m/>
    <d v="2017-12-05T00:00:00"/>
    <m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</r>
  <r>
    <n v="10276"/>
    <n v="94"/>
    <x v="1521"/>
    <n v="7"/>
    <d v="2017-12-23T00:00:00"/>
    <b v="1"/>
    <s v="Approved"/>
    <s v="Giant Bicycles"/>
    <s v="Standard"/>
    <s v="medium"/>
    <s v="large"/>
    <n v="1635.3"/>
    <n v="993.66"/>
    <d v="2016-03-29T00:00:00"/>
    <n v="641.64"/>
    <s v="Male"/>
    <n v="78"/>
    <d v="1957-07-30T00:00:00"/>
    <n v="65.193731972666171"/>
    <s v="Chemical Engineer"/>
    <s v="Manufacturing"/>
    <s v="Mass Customer"/>
    <s v="N"/>
    <s v="Yes"/>
    <n v="14"/>
    <m/>
  </r>
  <r>
    <n v="1407"/>
    <n v="7"/>
    <x v="1521"/>
    <n v="59"/>
    <d v="2017-11-01T00:00:00"/>
    <b v="1"/>
    <s v="Approved"/>
    <s v="Trek Bicycles"/>
    <s v="Road"/>
    <s v="low"/>
    <s v="medium"/>
    <n v="980.37"/>
    <n v="234.43"/>
    <d v="2003-08-05T00:00:00"/>
    <n v="745.94"/>
    <s v="Male"/>
    <n v="78"/>
    <d v="1957-07-30T00:00:00"/>
    <n v="65.193731972666171"/>
    <s v="Chemical Engineer"/>
    <s v="Manufacturing"/>
    <s v="Mass Customer"/>
    <s v="N"/>
    <s v="Yes"/>
    <n v="14"/>
    <m/>
  </r>
  <r>
    <n v="10994"/>
    <n v="11"/>
    <x v="1521"/>
    <n v="90"/>
    <d v="2017-10-01T00:00:00"/>
    <b v="0"/>
    <s v="Approved"/>
    <s v="Giant Bicycles"/>
    <s v="Standard"/>
    <s v="high"/>
    <s v="medium"/>
    <n v="1274.93"/>
    <n v="764.96"/>
    <d v="2007-08-04T00:00:00"/>
    <n v="509.97"/>
    <s v="Male"/>
    <n v="78"/>
    <d v="1957-07-30T00:00:00"/>
    <n v="65.193731972666171"/>
    <s v="Chemical Engineer"/>
    <s v="Manufacturing"/>
    <s v="Mass Customer"/>
    <s v="N"/>
    <s v="Yes"/>
    <n v="14"/>
    <m/>
  </r>
  <r>
    <n v="5546"/>
    <n v="45"/>
    <x v="1521"/>
    <n v="156"/>
    <d v="2017-07-27T00:00:00"/>
    <b v="0"/>
    <s v="Approved"/>
    <s v="Solex"/>
    <s v="Standard"/>
    <s v="medium"/>
    <s v="medium"/>
    <n v="441.49"/>
    <n v="84.99"/>
    <d v="2012-04-10T00:00:00"/>
    <n v="356.5"/>
    <s v="Male"/>
    <n v="78"/>
    <d v="1957-07-30T00:00:00"/>
    <n v="65.193731972666171"/>
    <s v="Chemical Engineer"/>
    <s v="Manufacturing"/>
    <s v="Mass Customer"/>
    <s v="N"/>
    <s v="Yes"/>
    <n v="14"/>
    <m/>
  </r>
  <r>
    <n v="9634"/>
    <n v="43"/>
    <x v="1521"/>
    <n v="170"/>
    <d v="2017-07-13T00:00:00"/>
    <b v="1"/>
    <s v="Approved"/>
    <s v="Solex"/>
    <s v="Standard"/>
    <s v="medium"/>
    <s v="medium"/>
    <n v="1151.96"/>
    <n v="649.49"/>
    <d v="2014-07-28T00:00:00"/>
    <n v="502.47"/>
    <s v="Male"/>
    <n v="78"/>
    <d v="1957-07-30T00:00:00"/>
    <n v="65.193731972666171"/>
    <s v="Chemical Engineer"/>
    <s v="Manufacturing"/>
    <s v="Mass Customer"/>
    <s v="N"/>
    <s v="Yes"/>
    <n v="14"/>
    <m/>
  </r>
  <r>
    <n v="4470"/>
    <n v="6"/>
    <x v="1521"/>
    <n v="250"/>
    <d v="2017-04-24T00:00:00"/>
    <b v="1"/>
    <s v="Approved"/>
    <s v="OHM Cycles"/>
    <s v="Standard"/>
    <s v="high"/>
    <s v="medium"/>
    <n v="227.88"/>
    <n v="136.72999999999999"/>
    <d v="2007-08-04T00:00:00"/>
    <n v="91.15"/>
    <s v="Male"/>
    <n v="78"/>
    <d v="1957-07-30T00:00:00"/>
    <n v="65.193731972666171"/>
    <s v="Chemical Engineer"/>
    <s v="Manufacturing"/>
    <s v="Mass Customer"/>
    <s v="N"/>
    <s v="Yes"/>
    <n v="14"/>
    <m/>
  </r>
  <r>
    <n v="12989"/>
    <n v="11"/>
    <x v="1521"/>
    <n v="265"/>
    <d v="2017-04-09T00:00:00"/>
    <b v="1"/>
    <s v="Approved"/>
    <s v="Giant Bicycles"/>
    <s v="Standard"/>
    <s v="high"/>
    <s v="medium"/>
    <n v="1274.93"/>
    <n v="764.96"/>
    <d v="2013-03-12T00:00:00"/>
    <n v="509.97"/>
    <s v="Male"/>
    <n v="78"/>
    <d v="1957-07-30T00:00:00"/>
    <n v="65.193731972666171"/>
    <s v="Chemical Engineer"/>
    <s v="Manufacturing"/>
    <s v="Mass Customer"/>
    <s v="N"/>
    <s v="Yes"/>
    <n v="14"/>
    <m/>
  </r>
  <r>
    <n v="4376"/>
    <n v="89"/>
    <x v="1521"/>
    <n v="285"/>
    <d v="2017-03-20T00:00:00"/>
    <b v="0"/>
    <s v="Approved"/>
    <s v="WeareA2B"/>
    <s v="Touring"/>
    <s v="medium"/>
    <s v="large"/>
    <n v="1362.99"/>
    <n v="57.74"/>
    <d v="2000-11-03T00:00:00"/>
    <n v="1305.25"/>
    <s v="Male"/>
    <n v="78"/>
    <d v="1957-07-30T00:00:00"/>
    <n v="65.193731972666171"/>
    <s v="Chemical Engineer"/>
    <s v="Manufacturing"/>
    <s v="Mass Customer"/>
    <s v="N"/>
    <s v="Yes"/>
    <n v="14"/>
    <m/>
  </r>
  <r>
    <n v="14595"/>
    <n v="7"/>
    <x v="1521"/>
    <n v="294"/>
    <d v="2017-03-11T00:00:00"/>
    <b v="0"/>
    <s v="Approved"/>
    <s v="Trek Bicycles"/>
    <s v="Road"/>
    <s v="low"/>
    <s v="medium"/>
    <n v="980.37"/>
    <n v="234.43"/>
    <d v="2011-04-16T00:00:00"/>
    <n v="745.94"/>
    <s v="Male"/>
    <n v="78"/>
    <d v="1957-07-30T00:00:00"/>
    <n v="65.193731972666171"/>
    <s v="Chemical Engineer"/>
    <s v="Manufacturing"/>
    <s v="Mass Customer"/>
    <s v="N"/>
    <s v="Yes"/>
    <n v="14"/>
    <m/>
  </r>
  <r>
    <n v="17985"/>
    <n v="2"/>
    <x v="1521"/>
    <n v="309"/>
    <d v="2017-02-24T00:00:00"/>
    <b v="1"/>
    <s v="Approved"/>
    <s v="Solex"/>
    <s v="Standard"/>
    <s v="medium"/>
    <s v="medium"/>
    <n v="71.489999999999995"/>
    <n v="53.62"/>
    <d v="1991-11-07T00:00:00"/>
    <n v="17.869999999999997"/>
    <s v="Male"/>
    <n v="78"/>
    <d v="1957-07-30T00:00:00"/>
    <n v="65.193731972666171"/>
    <s v="Chemical Engineer"/>
    <s v="Manufacturing"/>
    <s v="Mass Customer"/>
    <s v="N"/>
    <s v="Yes"/>
    <n v="14"/>
    <m/>
  </r>
  <r>
    <n v="10378"/>
    <n v="0"/>
    <x v="1522"/>
    <n v="33"/>
    <d v="2017-11-27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52"/>
    <d v="1958-04-05T00:00:00"/>
    <n v="64.511540191527132"/>
    <s v="VP Product Management"/>
    <s v="Manufacturing"/>
    <s v="High Net Worth"/>
    <s v="N"/>
    <s v="Yes"/>
    <n v="11"/>
    <m/>
  </r>
  <r>
    <n v="8053"/>
    <n v="0"/>
    <x v="1523"/>
    <m/>
    <d v="2017-02-06T00:00:00"/>
    <m/>
    <s v="Approved"/>
    <s v="Trek Bicycles"/>
    <s v="Standard"/>
    <s v="medium"/>
    <s v="medium"/>
    <n v="499.53"/>
    <n v="388.72"/>
    <n v="37337"/>
    <m/>
    <m/>
    <m/>
    <m/>
    <m/>
    <m/>
    <m/>
    <m/>
    <m/>
    <m/>
    <m/>
    <m/>
  </r>
  <r>
    <n v="1190"/>
    <n v="0"/>
    <x v="1522"/>
    <n v="55"/>
    <d v="2017-11-05T00:00:00"/>
    <b v="0"/>
    <s v="Approved"/>
    <s v="Solex"/>
    <s v="Standard"/>
    <s v="medium"/>
    <s v="medium"/>
    <n v="71.489999999999995"/>
    <n v="53.62"/>
    <d v="2011-08-29T00:00:00"/>
    <n v="17.869999999999997"/>
    <s v="Female"/>
    <n v="52"/>
    <d v="1958-04-05T00:00:00"/>
    <n v="64.511540191527132"/>
    <s v="VP Product Management"/>
    <s v="Manufacturing"/>
    <s v="High Net Worth"/>
    <s v="N"/>
    <s v="Yes"/>
    <n v="11"/>
    <m/>
  </r>
  <r>
    <n v="12957"/>
    <n v="0"/>
    <x v="1522"/>
    <n v="84"/>
    <d v="2017-10-07T00:00:00"/>
    <b v="1"/>
    <s v="Approved"/>
    <s v="Giant Bicycles"/>
    <s v="Standard"/>
    <s v="medium"/>
    <s v="large"/>
    <n v="569.55999999999995"/>
    <n v="528.42999999999995"/>
    <d v="2016-03-29T00:00:00"/>
    <n v="41.129999999999995"/>
    <s v="Female"/>
    <n v="52"/>
    <d v="1958-04-05T00:00:00"/>
    <n v="64.511540191527132"/>
    <s v="VP Product Management"/>
    <s v="Manufacturing"/>
    <s v="High Net Worth"/>
    <s v="N"/>
    <s v="Yes"/>
    <n v="11"/>
    <m/>
  </r>
  <r>
    <n v="16250"/>
    <n v="0"/>
    <x v="1522"/>
    <n v="130"/>
    <d v="2017-08-22T00:00:00"/>
    <b v="1"/>
    <s v="Approved"/>
    <s v="OHM Cycles"/>
    <s v="Road"/>
    <s v="high"/>
    <s v="large"/>
    <n v="12.01"/>
    <n v="7.21"/>
    <d v="1993-07-15T00:00:00"/>
    <n v="4.8"/>
    <s v="Female"/>
    <n v="52"/>
    <d v="1958-04-05T00:00:00"/>
    <n v="64.511540191527132"/>
    <s v="VP Product Management"/>
    <s v="Manufacturing"/>
    <s v="High Net Worth"/>
    <s v="N"/>
    <s v="Yes"/>
    <n v="11"/>
    <m/>
  </r>
  <r>
    <n v="12089"/>
    <n v="0"/>
    <x v="1522"/>
    <n v="171"/>
    <d v="2017-07-12T00:00:00"/>
    <b v="0"/>
    <s v="Approved"/>
    <s v="OHM Cycles"/>
    <s v="Standard"/>
    <s v="high"/>
    <s v="medium"/>
    <n v="227.88"/>
    <n v="136.72999999999999"/>
    <d v="2003-02-07T00:00:00"/>
    <n v="91.15"/>
    <s v="Female"/>
    <n v="52"/>
    <d v="1958-04-05T00:00:00"/>
    <n v="64.511540191527132"/>
    <s v="VP Product Management"/>
    <s v="Manufacturing"/>
    <s v="High Net Worth"/>
    <s v="N"/>
    <s v="Yes"/>
    <n v="11"/>
    <m/>
  </r>
  <r>
    <n v="14420"/>
    <n v="76"/>
    <x v="1522"/>
    <n v="179"/>
    <d v="2017-07-04T00:00:00"/>
    <b v="0"/>
    <s v="Approved"/>
    <s v="WeareA2B"/>
    <s v="Road"/>
    <s v="low"/>
    <s v="small"/>
    <n v="1172.78"/>
    <n v="1043.77"/>
    <d v="2004-01-16T00:00:00"/>
    <n v="129.01"/>
    <s v="Female"/>
    <n v="52"/>
    <d v="1958-04-05T00:00:00"/>
    <n v="64.511540191527132"/>
    <s v="VP Product Management"/>
    <s v="Manufacturing"/>
    <s v="High Net Worth"/>
    <s v="N"/>
    <s v="Yes"/>
    <n v="11"/>
    <m/>
  </r>
  <r>
    <n v="14563"/>
    <n v="84"/>
    <x v="1522"/>
    <n v="196"/>
    <d v="2017-06-17T00:00:00"/>
    <b v="1"/>
    <s v="Approved"/>
    <s v="Giant Bicycles"/>
    <s v="Road"/>
    <s v="medium"/>
    <s v="medium"/>
    <n v="792.9"/>
    <n v="594.67999999999995"/>
    <d v="2011-01-10T00:00:00"/>
    <n v="198.22000000000003"/>
    <s v="Female"/>
    <n v="52"/>
    <d v="1958-04-05T00:00:00"/>
    <n v="64.511540191527132"/>
    <s v="VP Product Management"/>
    <s v="Manufacturing"/>
    <s v="High Net Worth"/>
    <s v="N"/>
    <s v="Yes"/>
    <n v="11"/>
    <m/>
  </r>
  <r>
    <n v="15014"/>
    <n v="35"/>
    <x v="1522"/>
    <n v="210"/>
    <d v="2017-06-03T00:00:00"/>
    <b v="0"/>
    <s v="Approved"/>
    <s v="Giant Bicycles"/>
    <s v="Standard"/>
    <s v="medium"/>
    <s v="medium"/>
    <n v="1403.5"/>
    <n v="954.82"/>
    <d v="2012-09-15T00:00:00"/>
    <n v="448.67999999999995"/>
    <s v="Female"/>
    <n v="52"/>
    <d v="1958-04-05T00:00:00"/>
    <n v="64.511540191527132"/>
    <s v="VP Product Management"/>
    <s v="Manufacturing"/>
    <s v="High Net Worth"/>
    <s v="N"/>
    <s v="Yes"/>
    <n v="11"/>
    <m/>
  </r>
  <r>
    <n v="15972"/>
    <n v="29"/>
    <x v="1522"/>
    <n v="223"/>
    <d v="2017-05-21T00:00:00"/>
    <b v="1"/>
    <s v="Approved"/>
    <s v="WeareA2B"/>
    <s v="Standard"/>
    <s v="medium"/>
    <s v="medium"/>
    <n v="1065.03"/>
    <n v="230.09"/>
    <d v="2003-09-10T00:00:00"/>
    <n v="834.93999999999994"/>
    <s v="Female"/>
    <n v="52"/>
    <d v="1958-04-05T00:00:00"/>
    <n v="64.511540191527132"/>
    <s v="VP Product Management"/>
    <s v="Manufacturing"/>
    <s v="High Net Worth"/>
    <s v="N"/>
    <s v="Yes"/>
    <n v="11"/>
    <m/>
  </r>
  <r>
    <n v="11927"/>
    <n v="9"/>
    <x v="1522"/>
    <n v="252"/>
    <d v="2017-04-22T00:00:00"/>
    <b v="1"/>
    <s v="Approved"/>
    <s v="Norco Bicycles"/>
    <s v="Standard"/>
    <s v="medium"/>
    <s v="small"/>
    <n v="1216.1400000000001"/>
    <n v="1082.3599999999999"/>
    <d v="2003-03-18T00:00:00"/>
    <n v="133.7800000000002"/>
    <s v="Female"/>
    <n v="52"/>
    <d v="1958-04-05T00:00:00"/>
    <n v="64.511540191527132"/>
    <s v="VP Product Management"/>
    <s v="Manufacturing"/>
    <s v="High Net Worth"/>
    <s v="N"/>
    <s v="Yes"/>
    <n v="11"/>
    <m/>
  </r>
  <r>
    <n v="919"/>
    <n v="86"/>
    <x v="1522"/>
    <n v="287"/>
    <d v="2017-03-18T00:00:00"/>
    <b v="0"/>
    <s v="Approved"/>
    <s v="Norco Bicycles"/>
    <s v="Road"/>
    <s v="high"/>
    <s v="large"/>
    <n v="774.53"/>
    <n v="464.72"/>
    <d v="2006-02-02T00:00:00"/>
    <n v="309.80999999999995"/>
    <s v="Female"/>
    <n v="52"/>
    <d v="1958-04-05T00:00:00"/>
    <n v="64.511540191527132"/>
    <s v="VP Product Management"/>
    <s v="Manufacturing"/>
    <s v="High Net Worth"/>
    <s v="N"/>
    <s v="Yes"/>
    <n v="11"/>
    <m/>
  </r>
  <r>
    <n v="12589"/>
    <n v="35"/>
    <x v="1524"/>
    <n v="28"/>
    <d v="2017-12-02T00:00:00"/>
    <b v="1"/>
    <s v="Approved"/>
    <s v="Giant Bicycles"/>
    <s v="Standard"/>
    <s v="medium"/>
    <s v="medium"/>
    <n v="1403.5"/>
    <n v="954.82"/>
    <d v="2016-11-14T00:00:00"/>
    <n v="448.67999999999995"/>
    <s v="Male"/>
    <n v="3"/>
    <d v="1970-05-05T00:00:00"/>
    <n v="52.421129232940139"/>
    <s v="Cost Accountant"/>
    <s v="Financial Services"/>
    <s v="High Net Worth"/>
    <s v="N"/>
    <s v="Yes"/>
    <n v="17"/>
    <m/>
  </r>
  <r>
    <n v="10256"/>
    <n v="0"/>
    <x v="1524"/>
    <n v="83"/>
    <d v="2017-10-08T00:00:00"/>
    <b v="1"/>
    <s v="Approved"/>
    <s v="Solex"/>
    <s v="Standard"/>
    <s v="medium"/>
    <s v="medium"/>
    <n v="100.35"/>
    <n v="75.260000000000005"/>
    <d v="2016-03-29T00:00:00"/>
    <n v="25.089999999999989"/>
    <s v="Male"/>
    <n v="3"/>
    <d v="1970-05-05T00:00:00"/>
    <n v="52.421129232940139"/>
    <s v="Cost Accountant"/>
    <s v="Financial Services"/>
    <s v="High Net Worth"/>
    <s v="N"/>
    <s v="Yes"/>
    <n v="17"/>
    <m/>
  </r>
  <r>
    <n v="5836"/>
    <n v="0"/>
    <x v="1524"/>
    <n v="111"/>
    <d v="2017-09-10T00:00:00"/>
    <b v="1"/>
    <s v="Approved"/>
    <s v="OHM Cycles"/>
    <s v="Standard"/>
    <s v="medium"/>
    <s v="medium"/>
    <n v="183.86"/>
    <n v="137.9"/>
    <d v="1993-07-20T00:00:00"/>
    <n v="45.960000000000008"/>
    <s v="Male"/>
    <n v="3"/>
    <d v="1970-05-05T00:00:00"/>
    <n v="52.421129232940139"/>
    <s v="Cost Accountant"/>
    <s v="Financial Services"/>
    <s v="High Net Worth"/>
    <s v="N"/>
    <s v="Yes"/>
    <n v="17"/>
    <m/>
  </r>
  <r>
    <n v="11988"/>
    <n v="38"/>
    <x v="1524"/>
    <n v="162"/>
    <d v="2017-07-21T00:00:00"/>
    <b v="1"/>
    <s v="Approved"/>
    <s v="Trek Bicycles"/>
    <s v="Standard"/>
    <s v="medium"/>
    <s v="large"/>
    <n v="2091.4699999999998"/>
    <n v="388.92"/>
    <d v="1991-11-07T00:00:00"/>
    <n v="1702.5499999999997"/>
    <s v="Male"/>
    <n v="3"/>
    <d v="1970-05-05T00:00:00"/>
    <n v="52.421129232940139"/>
    <s v="Cost Accountant"/>
    <s v="Financial Services"/>
    <s v="High Net Worth"/>
    <s v="N"/>
    <s v="Yes"/>
    <n v="17"/>
    <m/>
  </r>
  <r>
    <n v="1170"/>
    <n v="91"/>
    <x v="1524"/>
    <n v="167"/>
    <d v="2017-07-16T00:00:00"/>
    <b v="1"/>
    <s v="Approved"/>
    <s v="WeareA2B"/>
    <s v="Standard"/>
    <s v="low"/>
    <s v="medium"/>
    <n v="642.30999999999995"/>
    <n v="513.85"/>
    <d v="2004-07-25T00:00:00"/>
    <n v="128.45999999999992"/>
    <s v="Male"/>
    <n v="3"/>
    <d v="1970-05-05T00:00:00"/>
    <n v="52.421129232940139"/>
    <s v="Cost Accountant"/>
    <s v="Financial Services"/>
    <s v="High Net Worth"/>
    <s v="N"/>
    <s v="Yes"/>
    <n v="17"/>
    <m/>
  </r>
  <r>
    <n v="4911"/>
    <n v="0"/>
    <x v="1524"/>
    <n v="302"/>
    <d v="2017-03-03T00:00:00"/>
    <b v="0"/>
    <s v="Approved"/>
    <s v="OHM Cycles"/>
    <s v="Standard"/>
    <s v="medium"/>
    <s v="medium"/>
    <n v="183.86"/>
    <n v="137.9"/>
    <d v="1998-12-17T00:00:00"/>
    <n v="45.960000000000008"/>
    <s v="Male"/>
    <n v="3"/>
    <d v="1970-05-05T00:00:00"/>
    <n v="52.421129232940139"/>
    <s v="Cost Accountant"/>
    <s v="Financial Services"/>
    <s v="High Net Worth"/>
    <s v="N"/>
    <s v="Yes"/>
    <n v="17"/>
    <m/>
  </r>
  <r>
    <n v="7547"/>
    <n v="23"/>
    <x v="1525"/>
    <n v="0"/>
    <d v="2017-12-30T00:00:00"/>
    <b v="1"/>
    <s v="Approved"/>
    <s v="Norco Bicycles"/>
    <s v="Mountain"/>
    <s v="low"/>
    <s v="small"/>
    <n v="688.63"/>
    <n v="612.88"/>
    <d v="1999-06-23T00:00:00"/>
    <n v="75.75"/>
    <s v="Female"/>
    <n v="43"/>
    <d v="1980-10-04T00:00:00"/>
    <n v="41.996471698376453"/>
    <s v="Structural Analysis Engineer"/>
    <s v="Manufacturing"/>
    <s v="Mass Customer"/>
    <s v="N"/>
    <s v="Yes"/>
    <n v="9"/>
    <m/>
  </r>
  <r>
    <n v="12001"/>
    <n v="22"/>
    <x v="1525"/>
    <n v="9"/>
    <d v="2017-12-21T00:00:00"/>
    <b v="0"/>
    <s v="Approved"/>
    <s v="WeareA2B"/>
    <s v="Standard"/>
    <s v="medium"/>
    <s v="medium"/>
    <n v="60.34"/>
    <n v="45.26"/>
    <d v="1993-07-15T00:00:00"/>
    <n v="15.080000000000005"/>
    <s v="Female"/>
    <n v="43"/>
    <d v="1980-10-04T00:00:00"/>
    <n v="41.996471698376453"/>
    <s v="Structural Analysis Engineer"/>
    <s v="Manufacturing"/>
    <s v="Mass Customer"/>
    <s v="N"/>
    <s v="Yes"/>
    <n v="9"/>
    <m/>
  </r>
  <r>
    <n v="14053"/>
    <n v="80"/>
    <x v="1525"/>
    <n v="179"/>
    <d v="2017-07-04T00:00:00"/>
    <b v="0"/>
    <s v="Approved"/>
    <s v="OHM Cycles"/>
    <s v="Touring"/>
    <s v="low"/>
    <s v="medium"/>
    <n v="1073.07"/>
    <n v="933.84"/>
    <d v="1998-12-16T00:00:00"/>
    <n v="139.2299999999999"/>
    <s v="Female"/>
    <n v="43"/>
    <d v="1980-10-04T00:00:00"/>
    <n v="41.996471698376453"/>
    <s v="Structural Analysis Engineer"/>
    <s v="Manufacturing"/>
    <s v="Mass Customer"/>
    <s v="N"/>
    <s v="Yes"/>
    <n v="9"/>
    <m/>
  </r>
  <r>
    <n v="2326"/>
    <n v="79"/>
    <x v="1525"/>
    <n v="243"/>
    <d v="2017-05-01T00:00:00"/>
    <b v="0"/>
    <s v="Approved"/>
    <s v="Norco Bicycles"/>
    <s v="Standard"/>
    <s v="medium"/>
    <s v="medium"/>
    <n v="1555.58"/>
    <n v="818.01"/>
    <d v="2015-08-02T00:00:00"/>
    <n v="737.56999999999994"/>
    <s v="Female"/>
    <n v="43"/>
    <d v="1980-10-04T00:00:00"/>
    <n v="41.996471698376453"/>
    <s v="Structural Analysis Engineer"/>
    <s v="Manufacturing"/>
    <s v="Mass Customer"/>
    <s v="N"/>
    <s v="Yes"/>
    <n v="9"/>
    <m/>
  </r>
  <r>
    <n v="8074"/>
    <n v="3"/>
    <x v="1401"/>
    <m/>
    <d v="2017-10-13T00:00:00"/>
    <m/>
    <s v="Approved"/>
    <s v="Trek Bicycles"/>
    <s v="Standard"/>
    <s v="medium"/>
    <s v="large"/>
    <n v="2091.4699999999998"/>
    <n v="388.92"/>
    <n v="40649"/>
    <m/>
    <m/>
    <m/>
    <m/>
    <m/>
    <m/>
    <m/>
    <m/>
    <m/>
    <m/>
    <m/>
    <m/>
  </r>
  <r>
    <n v="14765"/>
    <n v="12"/>
    <x v="1525"/>
    <n v="254"/>
    <d v="2017-04-20T00:00:00"/>
    <b v="1"/>
    <s v="Approved"/>
    <s v="WeareA2B"/>
    <s v="Standard"/>
    <s v="medium"/>
    <s v="medium"/>
    <n v="1231.1500000000001"/>
    <n v="161.6"/>
    <d v="2003-08-05T00:00:00"/>
    <n v="1069.5500000000002"/>
    <s v="Female"/>
    <n v="43"/>
    <d v="1980-10-04T00:00:00"/>
    <n v="41.996471698376453"/>
    <s v="Structural Analysis Engineer"/>
    <s v="Manufacturing"/>
    <s v="Mass Customer"/>
    <s v="N"/>
    <s v="Yes"/>
    <n v="9"/>
    <m/>
  </r>
  <r>
    <n v="9662"/>
    <n v="49"/>
    <x v="1525"/>
    <n v="336"/>
    <d v="2017-01-28T00:00:00"/>
    <b v="1"/>
    <s v="Approved"/>
    <s v="Trek Bicycles"/>
    <s v="Road"/>
    <s v="medium"/>
    <s v="medium"/>
    <n v="533.51"/>
    <n v="400.13"/>
    <d v="2012-04-10T00:00:00"/>
    <n v="133.38"/>
    <s v="Female"/>
    <n v="43"/>
    <d v="1980-10-04T00:00:00"/>
    <n v="41.996471698376453"/>
    <s v="Structural Analysis Engineer"/>
    <s v="Manufacturing"/>
    <s v="Mass Customer"/>
    <s v="N"/>
    <s v="Yes"/>
    <n v="9"/>
    <m/>
  </r>
  <r>
    <n v="13385"/>
    <n v="83"/>
    <x v="1525"/>
    <n v="337"/>
    <d v="2017-01-27T00:00:00"/>
    <b v="0"/>
    <s v="Approved"/>
    <s v="Solex"/>
    <s v="Touring"/>
    <s v="medium"/>
    <s v="large"/>
    <n v="2083.94"/>
    <n v="675.03"/>
    <d v="1993-04-20T00:00:00"/>
    <n v="1408.91"/>
    <s v="Female"/>
    <n v="43"/>
    <d v="1980-10-04T00:00:00"/>
    <n v="41.996471698376453"/>
    <s v="Structural Analysis Engineer"/>
    <s v="Manufacturing"/>
    <s v="Mass Customer"/>
    <s v="N"/>
    <s v="Yes"/>
    <n v="9"/>
    <m/>
  </r>
  <r>
    <n v="5889"/>
    <n v="81"/>
    <x v="1525"/>
    <n v="345"/>
    <d v="2017-01-19T00:00:00"/>
    <b v="0"/>
    <s v="Approved"/>
    <s v="Norco Bicycles"/>
    <s v="Standard"/>
    <s v="medium"/>
    <s v="small"/>
    <n v="586.45000000000005"/>
    <n v="521.94000000000005"/>
    <d v="1997-08-25T00:00:00"/>
    <n v="64.509999999999991"/>
    <s v="Female"/>
    <n v="43"/>
    <d v="1980-10-04T00:00:00"/>
    <n v="41.996471698376453"/>
    <s v="Structural Analysis Engineer"/>
    <s v="Manufacturing"/>
    <s v="Mass Customer"/>
    <s v="N"/>
    <s v="Yes"/>
    <n v="9"/>
    <m/>
  </r>
  <r>
    <n v="6167"/>
    <n v="14"/>
    <x v="1525"/>
    <n v="357"/>
    <d v="2017-01-07T00:00:00"/>
    <b v="0"/>
    <s v="Approved"/>
    <s v="Trek Bicycles"/>
    <s v="Standard"/>
    <s v="medium"/>
    <s v="small"/>
    <n v="1386.84"/>
    <n v="1234.29"/>
    <d v="2009-03-08T00:00:00"/>
    <n v="152.54999999999995"/>
    <s v="Female"/>
    <n v="43"/>
    <d v="1980-10-04T00:00:00"/>
    <n v="41.996471698376453"/>
    <s v="Structural Analysis Engineer"/>
    <s v="Manufacturing"/>
    <s v="Mass Customer"/>
    <s v="N"/>
    <s v="Yes"/>
    <n v="9"/>
    <m/>
  </r>
  <r>
    <n v="9927"/>
    <n v="80"/>
    <x v="1526"/>
    <n v="10"/>
    <d v="2017-12-20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14"/>
    <d v="1997-06-22T00:00:00"/>
    <n v="25.27044430143329"/>
    <s v="Dental Hygienist"/>
    <s v="Health"/>
    <s v="High Net Worth"/>
    <s v="N"/>
    <s v="No"/>
    <n v="4"/>
    <m/>
  </r>
  <r>
    <n v="13238"/>
    <n v="59"/>
    <x v="1526"/>
    <n v="32"/>
    <d v="2017-11-28T00:00:00"/>
    <b v="1"/>
    <s v="Approved"/>
    <s v="WeareA2B"/>
    <s v="Standard"/>
    <s v="medium"/>
    <s v="small"/>
    <n v="1415.01"/>
    <n v="1259.3599999999999"/>
    <d v="2003-01-05T00:00:00"/>
    <n v="155.65000000000009"/>
    <s v="Male"/>
    <n v="14"/>
    <d v="1997-06-22T00:00:00"/>
    <n v="25.27044430143329"/>
    <s v="Dental Hygienist"/>
    <s v="Health"/>
    <s v="High Net Worth"/>
    <s v="N"/>
    <s v="No"/>
    <n v="4"/>
    <m/>
  </r>
  <r>
    <n v="4069"/>
    <n v="38"/>
    <x v="1526"/>
    <n v="272"/>
    <d v="2017-04-02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14"/>
    <d v="1997-06-22T00:00:00"/>
    <n v="25.27044430143329"/>
    <s v="Dental Hygienist"/>
    <s v="Health"/>
    <s v="High Net Worth"/>
    <s v="N"/>
    <s v="No"/>
    <n v="4"/>
    <m/>
  </r>
  <r>
    <n v="8292"/>
    <n v="69"/>
    <x v="1367"/>
    <n v="22"/>
    <d v="2017-12-08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69"/>
    <d v="1996-05-07T00:00:00"/>
    <n v="26.396471698376452"/>
    <s v="Help Desk Technician"/>
    <s v="n/a"/>
    <s v="Mass Customer"/>
    <s v="N"/>
    <s v="No"/>
    <n v="4"/>
    <m/>
  </r>
  <r>
    <n v="4054"/>
    <n v="71"/>
    <x v="1367"/>
    <n v="37"/>
    <d v="2017-11-23T00:00:00"/>
    <b v="0"/>
    <s v="Approved"/>
    <s v="Solex"/>
    <s v="Standard"/>
    <s v="high"/>
    <s v="large"/>
    <n v="1842.92"/>
    <n v="1105.75"/>
    <d v="1995-10-24T00:00:00"/>
    <n v="737.17000000000007"/>
    <s v="Female"/>
    <n v="69"/>
    <d v="1996-05-07T00:00:00"/>
    <n v="26.396471698376452"/>
    <s v="Help Desk Technician"/>
    <s v="n/a"/>
    <s v="Mass Customer"/>
    <s v="N"/>
    <s v="No"/>
    <n v="4"/>
    <m/>
  </r>
  <r>
    <n v="7106"/>
    <n v="51"/>
    <x v="1367"/>
    <n v="85"/>
    <d v="2017-10-06T00:00:00"/>
    <b v="1"/>
    <s v="Approved"/>
    <s v="OHM Cycles"/>
    <s v="Standard"/>
    <s v="high"/>
    <s v="medium"/>
    <n v="2005.66"/>
    <n v="1203.4000000000001"/>
    <d v="2012-04-10T00:00:00"/>
    <n v="802.26"/>
    <s v="Female"/>
    <n v="69"/>
    <d v="1996-05-07T00:00:00"/>
    <n v="26.396471698376452"/>
    <s v="Help Desk Technician"/>
    <s v="n/a"/>
    <s v="Mass Customer"/>
    <s v="N"/>
    <s v="No"/>
    <n v="4"/>
    <m/>
  </r>
  <r>
    <n v="609"/>
    <n v="74"/>
    <x v="1367"/>
    <n v="276"/>
    <d v="2017-03-29T00:00:00"/>
    <b v="0"/>
    <s v="Approved"/>
    <s v="WeareA2B"/>
    <s v="Standard"/>
    <s v="medium"/>
    <s v="medium"/>
    <n v="1228.07"/>
    <n v="400.91"/>
    <d v="2000-05-22T00:00:00"/>
    <n v="827.15999999999985"/>
    <s v="Female"/>
    <n v="69"/>
    <d v="1996-05-07T00:00:00"/>
    <n v="26.396471698376452"/>
    <s v="Help Desk Technician"/>
    <s v="n/a"/>
    <s v="Mass Customer"/>
    <s v="N"/>
    <s v="No"/>
    <n v="4"/>
    <m/>
  </r>
  <r>
    <n v="8087"/>
    <n v="20"/>
    <x v="1527"/>
    <m/>
    <d v="2017-04-09T00:00:00"/>
    <m/>
    <s v="Approved"/>
    <s v="Trek Bicycles"/>
    <s v="Standard"/>
    <s v="medium"/>
    <s v="small"/>
    <n v="1775.81"/>
    <n v="1580.47"/>
    <n v="40670"/>
    <m/>
    <m/>
    <m/>
    <m/>
    <m/>
    <m/>
    <m/>
    <m/>
    <m/>
    <m/>
    <m/>
    <m/>
  </r>
  <r>
    <n v="2953"/>
    <n v="0"/>
    <x v="1528"/>
    <n v="60"/>
    <d v="2017-10-31T00:00:00"/>
    <b v="1"/>
    <s v="Approved"/>
    <s v="Norco Bicycles"/>
    <s v="Road"/>
    <s v="medium"/>
    <s v="medium"/>
    <n v="543.39"/>
    <n v="407.54"/>
    <d v="2016-03-29T00:00:00"/>
    <n v="135.84999999999997"/>
    <s v="Female"/>
    <n v="10"/>
    <d v="1997-01-22T00:00:00"/>
    <n v="25.684142931570278"/>
    <s v="Marketing Manager"/>
    <s v="Retail"/>
    <s v="High Net Worth"/>
    <s v="N"/>
    <s v="Yes"/>
    <n v="6"/>
    <m/>
  </r>
  <r>
    <n v="3184"/>
    <n v="38"/>
    <x v="1528"/>
    <n v="61"/>
    <d v="2017-10-30T00:00:00"/>
    <b v="0"/>
    <s v="Approved"/>
    <s v="Trek Bicycles"/>
    <s v="Standard"/>
    <s v="medium"/>
    <s v="large"/>
    <n v="2091.4699999999998"/>
    <n v="388.92"/>
    <d v="2011-05-09T00:00:00"/>
    <n v="1702.5499999999997"/>
    <s v="Female"/>
    <n v="10"/>
    <d v="1997-01-22T00:00:00"/>
    <n v="25.684142931570278"/>
    <s v="Marketing Manager"/>
    <s v="Retail"/>
    <s v="High Net Worth"/>
    <s v="N"/>
    <s v="Yes"/>
    <n v="6"/>
    <m/>
  </r>
  <r>
    <n v="12601"/>
    <n v="13"/>
    <x v="1528"/>
    <n v="159"/>
    <d v="2017-07-24T00:00:00"/>
    <b v="1"/>
    <s v="Approved"/>
    <s v="Solex"/>
    <s v="Standard"/>
    <s v="medium"/>
    <s v="medium"/>
    <n v="1577.53"/>
    <n v="826.51"/>
    <d v="1991-01-21T00:00:00"/>
    <n v="751.02"/>
    <s v="Female"/>
    <n v="10"/>
    <d v="1997-01-22T00:00:00"/>
    <n v="25.684142931570278"/>
    <s v="Marketing Manager"/>
    <s v="Retail"/>
    <s v="High Net Worth"/>
    <s v="N"/>
    <s v="Yes"/>
    <n v="6"/>
    <m/>
  </r>
  <r>
    <n v="8481"/>
    <n v="7"/>
    <x v="1528"/>
    <n v="244"/>
    <d v="2017-04-30T00:00:00"/>
    <b v="0"/>
    <s v="Approved"/>
    <s v="Giant Bicycles"/>
    <s v="Standard"/>
    <s v="medium"/>
    <s v="small"/>
    <n v="1311.44"/>
    <n v="1167.18"/>
    <d v="2007-12-11T00:00:00"/>
    <n v="144.26"/>
    <s v="Female"/>
    <n v="10"/>
    <d v="1997-01-22T00:00:00"/>
    <n v="25.684142931570278"/>
    <s v="Marketing Manager"/>
    <s v="Retail"/>
    <s v="High Net Worth"/>
    <s v="N"/>
    <s v="Yes"/>
    <n v="6"/>
    <m/>
  </r>
  <r>
    <n v="15441"/>
    <n v="13"/>
    <x v="1528"/>
    <n v="270"/>
    <d v="2017-04-04T00:00:00"/>
    <b v="1"/>
    <s v="Approved"/>
    <s v="Solex"/>
    <s v="Standard"/>
    <s v="medium"/>
    <s v="medium"/>
    <n v="1577.53"/>
    <n v="826.51"/>
    <d v="1991-01-21T00:00:00"/>
    <n v="751.02"/>
    <s v="Female"/>
    <n v="10"/>
    <d v="1997-01-22T00:00:00"/>
    <n v="25.684142931570278"/>
    <s v="Marketing Manager"/>
    <s v="Retail"/>
    <s v="High Net Worth"/>
    <s v="N"/>
    <s v="Yes"/>
    <n v="6"/>
    <m/>
  </r>
  <r>
    <n v="11269"/>
    <n v="62"/>
    <x v="1528"/>
    <n v="283"/>
    <d v="2017-03-22T00:00:00"/>
    <b v="1"/>
    <s v="Approved"/>
    <s v="Solex"/>
    <s v="Standard"/>
    <s v="high"/>
    <s v="medium"/>
    <n v="1024.6600000000001"/>
    <n v="614.79999999999995"/>
    <d v="2000-05-22T00:00:00"/>
    <n v="409.86000000000013"/>
    <s v="Female"/>
    <n v="10"/>
    <d v="1997-01-22T00:00:00"/>
    <n v="25.684142931570278"/>
    <s v="Marketing Manager"/>
    <s v="Retail"/>
    <s v="High Net Worth"/>
    <s v="N"/>
    <s v="Yes"/>
    <n v="6"/>
    <m/>
  </r>
  <r>
    <n v="13817"/>
    <n v="38"/>
    <x v="1528"/>
    <n v="316"/>
    <d v="2017-02-17T00:00:00"/>
    <b v="0"/>
    <s v="Approved"/>
    <s v="Trek Bicycles"/>
    <s v="Standard"/>
    <s v="medium"/>
    <s v="large"/>
    <n v="2091.4699999999998"/>
    <n v="388.92"/>
    <d v="2015-06-17T00:00:00"/>
    <n v="1702.5499999999997"/>
    <s v="Female"/>
    <n v="10"/>
    <d v="1997-01-22T00:00:00"/>
    <n v="25.684142931570278"/>
    <s v="Marketing Manager"/>
    <s v="Retail"/>
    <s v="High Net Worth"/>
    <s v="N"/>
    <s v="Yes"/>
    <n v="6"/>
    <m/>
  </r>
  <r>
    <n v="16413"/>
    <n v="26"/>
    <x v="1529"/>
    <n v="35"/>
    <d v="2017-11-25T00:00:00"/>
    <b v="0"/>
    <s v="Approved"/>
    <s v="WeareA2B"/>
    <s v="Standard"/>
    <s v="medium"/>
    <s v="medium"/>
    <n v="1992.93"/>
    <n v="762.63"/>
    <d v="2016-11-22T00:00:00"/>
    <n v="1230.3000000000002"/>
    <s v="Female"/>
    <n v="24"/>
    <d v="1994-05-04T00:00:00"/>
    <n v="28.407430602486041"/>
    <s v="Registered Nurse"/>
    <s v="Health"/>
    <s v="Mass Customer"/>
    <s v="N"/>
    <s v="Yes"/>
    <n v="5"/>
    <m/>
  </r>
  <r>
    <n v="17575"/>
    <n v="74"/>
    <x v="1529"/>
    <n v="43"/>
    <d v="2017-11-17T00:00:00"/>
    <b v="1"/>
    <s v="Approved"/>
    <s v="WeareA2B"/>
    <s v="Standard"/>
    <s v="medium"/>
    <s v="medium"/>
    <n v="1228.07"/>
    <n v="400.91"/>
    <d v="2006-05-22T00:00:00"/>
    <n v="827.15999999999985"/>
    <s v="Female"/>
    <n v="24"/>
    <d v="1994-05-04T00:00:00"/>
    <n v="28.407430602486041"/>
    <s v="Registered Nurse"/>
    <s v="Health"/>
    <s v="Mass Customer"/>
    <s v="N"/>
    <s v="Yes"/>
    <n v="5"/>
    <m/>
  </r>
  <r>
    <n v="796"/>
    <n v="71"/>
    <x v="1529"/>
    <n v="76"/>
    <d v="2017-10-15T00:00:00"/>
    <b v="0"/>
    <s v="Approved"/>
    <s v="Solex"/>
    <s v="Standard"/>
    <s v="high"/>
    <s v="large"/>
    <n v="1842.92"/>
    <n v="1105.75"/>
    <d v="1995-10-24T00:00:00"/>
    <n v="737.17000000000007"/>
    <s v="Female"/>
    <n v="24"/>
    <d v="1994-05-04T00:00:00"/>
    <n v="28.407430602486041"/>
    <s v="Registered Nurse"/>
    <s v="Health"/>
    <s v="Mass Customer"/>
    <s v="N"/>
    <s v="Yes"/>
    <n v="5"/>
    <m/>
  </r>
  <r>
    <n v="1189"/>
    <n v="5"/>
    <x v="1529"/>
    <n v="130"/>
    <d v="2017-08-22T00:00:00"/>
    <b v="0"/>
    <s v="Approved"/>
    <s v="Trek Bicycles"/>
    <s v="Mountain"/>
    <s v="low"/>
    <s v="medium"/>
    <n v="574.64"/>
    <n v="459.71"/>
    <d v="2011-08-29T00:00:00"/>
    <n v="114.93"/>
    <s v="Female"/>
    <n v="24"/>
    <d v="1994-05-04T00:00:00"/>
    <n v="28.407430602486041"/>
    <s v="Registered Nurse"/>
    <s v="Health"/>
    <s v="Mass Customer"/>
    <s v="N"/>
    <s v="Yes"/>
    <n v="5"/>
    <m/>
  </r>
  <r>
    <n v="15017"/>
    <n v="76"/>
    <x v="1529"/>
    <n v="145"/>
    <d v="2017-08-07T00:00:00"/>
    <b v="0"/>
    <s v="Approved"/>
    <s v="WeareA2B"/>
    <s v="Standard"/>
    <s v="low"/>
    <s v="medium"/>
    <n v="642.30999999999995"/>
    <n v="513.85"/>
    <d v="2013-09-16T00:00:00"/>
    <n v="128.45999999999992"/>
    <s v="Female"/>
    <n v="24"/>
    <d v="1994-05-04T00:00:00"/>
    <n v="28.407430602486041"/>
    <s v="Registered Nurse"/>
    <s v="Health"/>
    <s v="Mass Customer"/>
    <s v="N"/>
    <s v="Yes"/>
    <n v="5"/>
    <m/>
  </r>
  <r>
    <n v="13557"/>
    <n v="26"/>
    <x v="1529"/>
    <n v="356"/>
    <d v="2017-01-08T00:00:00"/>
    <b v="0"/>
    <s v="Approved"/>
    <s v="WeareA2B"/>
    <s v="Standard"/>
    <s v="medium"/>
    <s v="medium"/>
    <n v="1992.93"/>
    <n v="762.63"/>
    <d v="1991-08-05T00:00:00"/>
    <n v="1230.3000000000002"/>
    <s v="Female"/>
    <n v="24"/>
    <d v="1994-05-04T00:00:00"/>
    <n v="28.407430602486041"/>
    <s v="Registered Nurse"/>
    <s v="Health"/>
    <s v="Mass Customer"/>
    <s v="N"/>
    <s v="Yes"/>
    <n v="5"/>
    <m/>
  </r>
  <r>
    <n v="11093"/>
    <n v="68"/>
    <x v="1530"/>
    <n v="121"/>
    <d v="2017-08-31T00:00:00"/>
    <b v="0"/>
    <s v="Approved"/>
    <s v="OHM Cycles"/>
    <s v="Standard"/>
    <s v="medium"/>
    <s v="medium"/>
    <n v="1636.9"/>
    <n v="44.71"/>
    <d v="2002-08-31T00:00:00"/>
    <n v="1592.19"/>
    <s v="Female"/>
    <n v="20"/>
    <d v="1991-09-04T00:00:00"/>
    <n v="31.073184027460687"/>
    <s v="Tax Accountant"/>
    <s v="n/a"/>
    <s v="Mass Customer"/>
    <s v="N"/>
    <s v="Yes"/>
    <n v="4"/>
    <m/>
  </r>
  <r>
    <n v="4448"/>
    <n v="77"/>
    <x v="1530"/>
    <n v="126"/>
    <d v="2017-08-26T00:00:00"/>
    <b v="1"/>
    <s v="Approved"/>
    <s v="Norco Bicycles"/>
    <s v="Road"/>
    <s v="medium"/>
    <s v="large"/>
    <n v="1240.31"/>
    <n v="795.1"/>
    <d v="2004-12-18T00:00:00"/>
    <n v="445.20999999999992"/>
    <s v="Female"/>
    <n v="20"/>
    <d v="1991-09-04T00:00:00"/>
    <n v="31.073184027460687"/>
    <s v="Tax Accountant"/>
    <s v="n/a"/>
    <s v="Mass Customer"/>
    <s v="N"/>
    <s v="Yes"/>
    <n v="4"/>
    <m/>
  </r>
  <r>
    <n v="3445"/>
    <n v="86"/>
    <x v="1530"/>
    <n v="130"/>
    <d v="2017-08-22T00:00:00"/>
    <b v="1"/>
    <s v="Approved"/>
    <s v="OHM Cycles"/>
    <s v="Standard"/>
    <s v="medium"/>
    <s v="medium"/>
    <n v="235.63"/>
    <n v="125.07"/>
    <d v="2005-05-10T00:00:00"/>
    <n v="110.56"/>
    <s v="Female"/>
    <n v="20"/>
    <d v="1991-09-04T00:00:00"/>
    <n v="31.073184027460687"/>
    <s v="Tax Accountant"/>
    <s v="n/a"/>
    <s v="Mass Customer"/>
    <s v="N"/>
    <s v="Yes"/>
    <n v="4"/>
    <m/>
  </r>
  <r>
    <n v="13308"/>
    <n v="84"/>
    <x v="1530"/>
    <n v="212"/>
    <d v="2017-06-01T00:00:00"/>
    <b v="1"/>
    <s v="Approved"/>
    <s v="Trek Bicycles"/>
    <s v="Road"/>
    <s v="medium"/>
    <s v="medium"/>
    <n v="290.62"/>
    <n v="215.14"/>
    <d v="1999-07-26T00:00:00"/>
    <n v="75.480000000000018"/>
    <s v="Female"/>
    <n v="20"/>
    <d v="1991-09-04T00:00:00"/>
    <n v="31.073184027460687"/>
    <s v="Tax Accountant"/>
    <s v="n/a"/>
    <s v="Mass Customer"/>
    <s v="N"/>
    <s v="Yes"/>
    <n v="4"/>
    <m/>
  </r>
  <r>
    <n v="16000"/>
    <n v="29"/>
    <x v="1531"/>
    <n v="3"/>
    <d v="2017-12-27T00:00:00"/>
    <b v="1"/>
    <s v="Approved"/>
    <s v="Norco Bicycles"/>
    <s v="Road"/>
    <s v="medium"/>
    <s v="medium"/>
    <n v="543.39"/>
    <n v="407.54"/>
    <d v="2016-11-22T00:00:00"/>
    <n v="135.84999999999997"/>
    <s v="Female"/>
    <n v="47"/>
    <d v="1998-04-24T00:00:00"/>
    <n v="24.432088136732617"/>
    <s v="Administrative Assistant II"/>
    <s v="Financial Services"/>
    <s v="Mass Customer"/>
    <s v="N"/>
    <s v="No"/>
    <n v="3"/>
    <m/>
  </r>
  <r>
    <n v="17323"/>
    <n v="19"/>
    <x v="1531"/>
    <n v="14"/>
    <d v="2017-12-16T00:00:00"/>
    <b v="0"/>
    <s v="Approved"/>
    <s v="OHM Cycles"/>
    <s v="Road"/>
    <s v="high"/>
    <s v="large"/>
    <n v="12.01"/>
    <n v="7.21"/>
    <d v="2009-03-08T00:00:00"/>
    <n v="4.8"/>
    <s v="Female"/>
    <n v="47"/>
    <d v="1998-04-24T00:00:00"/>
    <n v="24.432088136732617"/>
    <s v="Administrative Assistant II"/>
    <s v="Financial Services"/>
    <s v="Mass Customer"/>
    <s v="N"/>
    <s v="No"/>
    <n v="3"/>
    <m/>
  </r>
  <r>
    <n v="2855"/>
    <n v="89"/>
    <x v="1531"/>
    <n v="183"/>
    <d v="2017-06-30T00:00:00"/>
    <b v="0"/>
    <s v="Approved"/>
    <s v="WeareA2B"/>
    <s v="Touring"/>
    <s v="medium"/>
    <s v="large"/>
    <n v="1362.99"/>
    <n v="57.74"/>
    <d v="1993-04-20T00:00:00"/>
    <n v="1305.25"/>
    <s v="Female"/>
    <n v="47"/>
    <d v="1998-04-24T00:00:00"/>
    <n v="24.432088136732617"/>
    <s v="Administrative Assistant II"/>
    <s v="Financial Services"/>
    <s v="Mass Customer"/>
    <s v="N"/>
    <s v="No"/>
    <n v="3"/>
    <m/>
  </r>
  <r>
    <n v="13922"/>
    <n v="55"/>
    <x v="1531"/>
    <n v="222"/>
    <d v="2017-05-22T00:00:00"/>
    <b v="0"/>
    <s v="Approved"/>
    <s v="Trek Bicycles"/>
    <s v="Road"/>
    <s v="medium"/>
    <s v="large"/>
    <n v="1894.19"/>
    <n v="598.76"/>
    <d v="2003-07-21T00:00:00"/>
    <n v="1295.43"/>
    <s v="Female"/>
    <n v="47"/>
    <d v="1998-04-24T00:00:00"/>
    <n v="24.432088136732617"/>
    <s v="Administrative Assistant II"/>
    <s v="Financial Services"/>
    <s v="Mass Customer"/>
    <s v="N"/>
    <s v="No"/>
    <n v="3"/>
    <m/>
  </r>
  <r>
    <n v="5679"/>
    <n v="87"/>
    <x v="1531"/>
    <n v="312"/>
    <d v="2017-02-21T00:00:00"/>
    <b v="1"/>
    <s v="Approved"/>
    <s v="Giant Bicycles"/>
    <s v="Standard"/>
    <s v="high"/>
    <s v="medium"/>
    <n v="1179"/>
    <n v="707.4"/>
    <d v="1997-08-25T00:00:00"/>
    <n v="471.6"/>
    <s v="Female"/>
    <n v="47"/>
    <d v="1998-04-24T00:00:00"/>
    <n v="24.432088136732617"/>
    <s v="Administrative Assistant II"/>
    <s v="Financial Services"/>
    <s v="Mass Customer"/>
    <s v="N"/>
    <s v="No"/>
    <n v="3"/>
    <m/>
  </r>
  <r>
    <n v="9437"/>
    <n v="66"/>
    <x v="1531"/>
    <n v="332"/>
    <d v="2017-02-01T00:00:00"/>
    <b v="1"/>
    <s v="Approved"/>
    <s v="Giant Bicycles"/>
    <s v="Road"/>
    <s v="low"/>
    <s v="small"/>
    <n v="590.26"/>
    <n v="525.33000000000004"/>
    <d v="2010-11-05T00:00:00"/>
    <n v="64.92999999999995"/>
    <s v="Female"/>
    <n v="47"/>
    <d v="1998-04-24T00:00:00"/>
    <n v="24.432088136732617"/>
    <s v="Administrative Assistant II"/>
    <s v="Financial Services"/>
    <s v="Mass Customer"/>
    <s v="N"/>
    <s v="No"/>
    <n v="3"/>
    <m/>
  </r>
  <r>
    <n v="18144"/>
    <n v="52"/>
    <x v="1532"/>
    <n v="18"/>
    <d v="2017-12-12T00:00:00"/>
    <b v="1"/>
    <s v="Approved"/>
    <s v="OHM Cycles"/>
    <s v="Road"/>
    <s v="medium"/>
    <s v="medium"/>
    <n v="1280.28"/>
    <n v="829.51"/>
    <d v="1991-01-21T00:00:00"/>
    <n v="450.77"/>
    <s v="Female"/>
    <n v="57"/>
    <d v="1980-02-29T00:00:00"/>
    <n v="42.59373197266617"/>
    <s v="Help Desk Technician"/>
    <s v="Retail"/>
    <s v="Mass Customer"/>
    <s v="N"/>
    <s v="Yes"/>
    <n v="10"/>
    <m/>
  </r>
  <r>
    <n v="316"/>
    <n v="62"/>
    <x v="1532"/>
    <n v="151"/>
    <d v="2017-08-01T00:00:00"/>
    <b v="0"/>
    <s v="Approved"/>
    <s v="Solex"/>
    <s v="Standard"/>
    <s v="medium"/>
    <s v="medium"/>
    <n v="478.16"/>
    <n v="298.72000000000003"/>
    <d v="2015-04-11T00:00:00"/>
    <n v="179.44"/>
    <s v="Female"/>
    <n v="57"/>
    <d v="1980-02-29T00:00:00"/>
    <n v="42.59373197266617"/>
    <s v="Help Desk Technician"/>
    <s v="Retail"/>
    <s v="Mass Customer"/>
    <s v="N"/>
    <s v="Yes"/>
    <n v="10"/>
    <m/>
  </r>
  <r>
    <n v="12705"/>
    <n v="4"/>
    <x v="1533"/>
    <n v="57"/>
    <d v="2017-11-03T00:00:00"/>
    <b v="1"/>
    <s v="Approved"/>
    <s v="Solex"/>
    <s v="Standard"/>
    <s v="medium"/>
    <s v="medium"/>
    <n v="1483.2"/>
    <n v="99.59"/>
    <d v="1995-10-24T00:00:00"/>
    <n v="1383.6100000000001"/>
    <s v="Female"/>
    <n v="68"/>
    <d v="1998-12-14T00:00:00"/>
    <n v="23.790992246321657"/>
    <s v="Executive Secretary"/>
    <s v="Property"/>
    <s v="High Net Worth"/>
    <s v="N"/>
    <s v="Yes"/>
    <n v="3"/>
    <m/>
  </r>
  <r>
    <n v="15249"/>
    <n v="53"/>
    <x v="1533"/>
    <n v="165"/>
    <d v="2017-07-18T00:00:00"/>
    <b v="0"/>
    <s v="Approved"/>
    <s v="Giant Bicycles"/>
    <s v="Standard"/>
    <s v="high"/>
    <s v="medium"/>
    <n v="1274.93"/>
    <n v="764.96"/>
    <d v="2007-08-04T00:00:00"/>
    <n v="509.97"/>
    <s v="Female"/>
    <n v="68"/>
    <d v="1998-12-14T00:00:00"/>
    <n v="23.790992246321657"/>
    <s v="Executive Secretary"/>
    <s v="Property"/>
    <s v="High Net Worth"/>
    <s v="N"/>
    <s v="Yes"/>
    <n v="3"/>
    <m/>
  </r>
  <r>
    <n v="16855"/>
    <n v="0"/>
    <x v="1533"/>
    <n v="293"/>
    <d v="2017-03-12T00:00:00"/>
    <b v="0"/>
    <s v="Approved"/>
    <s v="Solex"/>
    <s v="Standard"/>
    <s v="medium"/>
    <s v="medium"/>
    <n v="441.49"/>
    <n v="84.99"/>
    <d v="2012-04-10T00:00:00"/>
    <n v="356.5"/>
    <s v="Female"/>
    <n v="68"/>
    <d v="1998-12-14T00:00:00"/>
    <n v="23.790992246321657"/>
    <s v="Executive Secretary"/>
    <s v="Property"/>
    <s v="High Net Worth"/>
    <s v="N"/>
    <s v="Yes"/>
    <n v="3"/>
    <m/>
  </r>
  <r>
    <n v="8116"/>
    <n v="15"/>
    <x v="1534"/>
    <m/>
    <d v="2017-07-03T00:00:00"/>
    <m/>
    <s v="Approved"/>
    <s v="Norco Bicycles"/>
    <s v="Standard"/>
    <s v="low"/>
    <s v="medium"/>
    <n v="958.74"/>
    <n v="748.9"/>
    <n v="40303"/>
    <m/>
    <m/>
    <m/>
    <m/>
    <m/>
    <m/>
    <m/>
    <m/>
    <m/>
    <m/>
    <m/>
    <m/>
  </r>
  <r>
    <n v="18570"/>
    <n v="74"/>
    <x v="1533"/>
    <n v="298"/>
    <d v="2017-03-07T00:00:00"/>
    <b v="0"/>
    <s v="Approved"/>
    <s v="WeareA2B"/>
    <s v="Standard"/>
    <s v="medium"/>
    <s v="medium"/>
    <n v="1762.96"/>
    <n v="950.52"/>
    <d v="2003-07-21T00:00:00"/>
    <n v="812.44"/>
    <s v="Female"/>
    <n v="68"/>
    <d v="1998-12-14T00:00:00"/>
    <n v="23.790992246321657"/>
    <s v="Executive Secretary"/>
    <s v="Property"/>
    <s v="High Net Worth"/>
    <s v="N"/>
    <s v="Yes"/>
    <n v="3"/>
    <m/>
  </r>
  <r>
    <n v="14688"/>
    <n v="0"/>
    <x v="1535"/>
    <n v="114"/>
    <d v="2017-09-07T00:00:00"/>
    <b v="0"/>
    <s v="Approved"/>
    <s v="Solex"/>
    <s v="Standard"/>
    <s v="medium"/>
    <s v="medium"/>
    <n v="478.16"/>
    <n v="298.72000000000003"/>
    <d v="2005-08-09T00:00:00"/>
    <n v="179.44"/>
    <s v="Male"/>
    <n v="90"/>
    <d v="1967-04-30T00:00:00"/>
    <n v="55.437567589104525"/>
    <s v="Assistant Manager"/>
    <s v="n/a"/>
    <s v="High Net Worth"/>
    <s v="N"/>
    <s v="Yes"/>
    <n v="5"/>
    <m/>
  </r>
  <r>
    <n v="4994"/>
    <n v="0"/>
    <x v="1535"/>
    <n v="272"/>
    <d v="2017-04-02T00:00:00"/>
    <b v="0"/>
    <s v="Approved"/>
    <s v="Trek Bicycles"/>
    <s v="Road"/>
    <s v="medium"/>
    <s v="medium"/>
    <n v="533.51"/>
    <n v="400.13"/>
    <d v="2015-06-17T00:00:00"/>
    <n v="133.38"/>
    <s v="Male"/>
    <n v="90"/>
    <d v="1967-04-30T00:00:00"/>
    <n v="55.437567589104525"/>
    <s v="Assistant Manager"/>
    <s v="n/a"/>
    <s v="High Net Worth"/>
    <s v="N"/>
    <s v="Yes"/>
    <n v="5"/>
    <m/>
  </r>
  <r>
    <n v="17232"/>
    <n v="81"/>
    <x v="1535"/>
    <n v="313"/>
    <d v="2017-02-20T00:00:00"/>
    <b v="0"/>
    <s v="Approved"/>
    <s v="Solex"/>
    <s v="Standard"/>
    <s v="medium"/>
    <s v="medium"/>
    <n v="1151.96"/>
    <n v="649.49"/>
    <d v="2011-08-24T00:00:00"/>
    <n v="502.47"/>
    <s v="Male"/>
    <n v="90"/>
    <d v="1967-04-30T00:00:00"/>
    <n v="55.437567589104525"/>
    <s v="Assistant Manager"/>
    <s v="n/a"/>
    <s v="High Net Worth"/>
    <s v="N"/>
    <s v="Yes"/>
    <n v="5"/>
    <m/>
  </r>
  <r>
    <n v="15784"/>
    <n v="58"/>
    <x v="1535"/>
    <n v="332"/>
    <d v="2017-02-01T00:00:00"/>
    <b v="0"/>
    <s v="Approved"/>
    <s v="OHM Cycles"/>
    <s v="Road"/>
    <s v="medium"/>
    <s v="medium"/>
    <n v="1280.28"/>
    <n v="829.51"/>
    <d v="1991-07-10T00:00:00"/>
    <n v="450.77"/>
    <s v="Male"/>
    <n v="90"/>
    <d v="1967-04-30T00:00:00"/>
    <n v="55.437567589104525"/>
    <s v="Assistant Manager"/>
    <s v="n/a"/>
    <s v="High Net Worth"/>
    <s v="N"/>
    <s v="Yes"/>
    <n v="5"/>
    <m/>
  </r>
  <r>
    <n v="6837"/>
    <n v="35"/>
    <x v="1536"/>
    <n v="56"/>
    <d v="2017-11-04T00:00:00"/>
    <b v="1"/>
    <s v="Approved"/>
    <s v="Giant Bicycles"/>
    <s v="Standard"/>
    <s v="medium"/>
    <s v="medium"/>
    <n v="1403.5"/>
    <n v="954.82"/>
    <d v="2016-11-14T00:00:00"/>
    <n v="448.67999999999995"/>
    <s v="Female"/>
    <n v="12"/>
    <d v="1959-11-14T00:00:00"/>
    <n v="62.900581287417545"/>
    <n v="0"/>
    <s v="Manufacturing"/>
    <s v="High Net Worth"/>
    <s v="N"/>
    <s v="Yes"/>
    <n v="20"/>
    <m/>
  </r>
  <r>
    <n v="19549"/>
    <n v="43"/>
    <x v="1536"/>
    <n v="99"/>
    <d v="2017-09-22T00:00:00"/>
    <b v="0"/>
    <s v="Approved"/>
    <s v="Norco Bicycles"/>
    <s v="Standard"/>
    <s v="medium"/>
    <s v="medium"/>
    <n v="1555.58"/>
    <n v="818.01"/>
    <d v="2015-08-02T00:00:00"/>
    <n v="737.56999999999994"/>
    <s v="Female"/>
    <n v="12"/>
    <d v="1959-11-14T00:00:00"/>
    <n v="62.900581287417545"/>
    <n v="0"/>
    <s v="Manufacturing"/>
    <s v="High Net Worth"/>
    <s v="N"/>
    <s v="Yes"/>
    <n v="20"/>
    <m/>
  </r>
  <r>
    <n v="19245"/>
    <n v="0"/>
    <x v="1536"/>
    <n v="168"/>
    <d v="2017-07-15T00:00:00"/>
    <b v="0"/>
    <s v="Approved"/>
    <s v="Norco Bicycles"/>
    <s v="Road"/>
    <s v="medium"/>
    <s v="medium"/>
    <n v="543.39"/>
    <n v="407.54"/>
    <d v="1995-12-19T00:00:00"/>
    <n v="135.84999999999997"/>
    <s v="Female"/>
    <n v="12"/>
    <d v="1959-11-14T00:00:00"/>
    <n v="62.900581287417545"/>
    <n v="0"/>
    <s v="Manufacturing"/>
    <s v="High Net Worth"/>
    <s v="N"/>
    <s v="Yes"/>
    <n v="20"/>
    <m/>
  </r>
  <r>
    <n v="8514"/>
    <n v="14"/>
    <x v="1536"/>
    <n v="268"/>
    <d v="2017-04-06T00:00:00"/>
    <b v="0"/>
    <s v="Approved"/>
    <s v="Solex"/>
    <s v="Standard"/>
    <s v="high"/>
    <s v="large"/>
    <n v="1842.92"/>
    <n v="1105.75"/>
    <d v="2011-01-10T00:00:00"/>
    <n v="737.17000000000007"/>
    <s v="Female"/>
    <n v="12"/>
    <d v="1959-11-14T00:00:00"/>
    <n v="62.900581287417545"/>
    <n v="0"/>
    <s v="Manufacturing"/>
    <s v="High Net Worth"/>
    <s v="N"/>
    <s v="Yes"/>
    <n v="20"/>
    <m/>
  </r>
  <r>
    <n v="3247"/>
    <n v="89"/>
    <x v="1536"/>
    <n v="269"/>
    <d v="2017-04-05T00:00:00"/>
    <b v="1"/>
    <s v="Approved"/>
    <s v="Giant Bicycles"/>
    <s v="Standard"/>
    <s v="medium"/>
    <s v="large"/>
    <n v="1812.75"/>
    <n v="582.48"/>
    <d v="2011-05-09T00:00:00"/>
    <n v="1230.27"/>
    <s v="Female"/>
    <n v="12"/>
    <d v="1959-11-14T00:00:00"/>
    <n v="62.900581287417545"/>
    <n v="0"/>
    <s v="Manufacturing"/>
    <s v="High Net Worth"/>
    <s v="N"/>
    <s v="Yes"/>
    <n v="20"/>
    <m/>
  </r>
  <r>
    <n v="12327"/>
    <n v="100"/>
    <x v="1536"/>
    <n v="323"/>
    <d v="2017-02-10T00:00:00"/>
    <b v="0"/>
    <s v="Approved"/>
    <s v="Trek Bicycles"/>
    <s v="Standard"/>
    <s v="medium"/>
    <s v="small"/>
    <n v="1386.84"/>
    <n v="1234.29"/>
    <d v="2009-03-08T00:00:00"/>
    <n v="152.54999999999995"/>
    <s v="Female"/>
    <n v="12"/>
    <d v="1959-11-14T00:00:00"/>
    <n v="62.900581287417545"/>
    <n v="0"/>
    <s v="Manufacturing"/>
    <s v="High Net Worth"/>
    <s v="N"/>
    <s v="Yes"/>
    <n v="20"/>
    <m/>
  </r>
  <r>
    <n v="3866"/>
    <n v="50"/>
    <x v="1536"/>
    <n v="330"/>
    <d v="2017-02-03T00:00:00"/>
    <b v="0"/>
    <s v="Approved"/>
    <s v="Giant Bicycles"/>
    <s v="Standard"/>
    <s v="medium"/>
    <s v="medium"/>
    <n v="642.70000000000005"/>
    <n v="211.37"/>
    <d v="1992-10-11T00:00:00"/>
    <n v="431.33000000000004"/>
    <s v="Female"/>
    <n v="12"/>
    <d v="1959-11-14T00:00:00"/>
    <n v="62.900581287417545"/>
    <n v="0"/>
    <s v="Manufacturing"/>
    <s v="High Net Worth"/>
    <s v="N"/>
    <s v="Yes"/>
    <n v="20"/>
    <m/>
  </r>
  <r>
    <n v="7261"/>
    <n v="50"/>
    <x v="441"/>
    <n v="86"/>
    <d v="2017-10-05T00:00:00"/>
    <b v="1"/>
    <s v="Approved"/>
    <s v="WeareA2B"/>
    <s v="Standard"/>
    <s v="medium"/>
    <s v="small"/>
    <n v="175.89"/>
    <n v="131.91999999999999"/>
    <d v="1997-10-04T00:00:00"/>
    <n v="43.97"/>
    <s v="Female"/>
    <n v="80"/>
    <d v="1976-11-29T00:00:00"/>
    <n v="45.845786767186716"/>
    <s v="Senior Sales Associate"/>
    <s v="IT"/>
    <s v="Affluent Customer"/>
    <s v="N"/>
    <s v="Yes"/>
    <n v="21"/>
    <m/>
  </r>
  <r>
    <n v="14647"/>
    <n v="28"/>
    <x v="441"/>
    <n v="111"/>
    <d v="2017-09-10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80"/>
    <d v="1976-11-29T00:00:00"/>
    <n v="45.845786767186716"/>
    <s v="Senior Sales Associate"/>
    <s v="IT"/>
    <s v="Affluent Customer"/>
    <s v="N"/>
    <s v="Yes"/>
    <n v="21"/>
    <m/>
  </r>
  <r>
    <n v="4327"/>
    <n v="8"/>
    <x v="441"/>
    <n v="298"/>
    <d v="2017-03-07T00:00:00"/>
    <b v="0"/>
    <s v="Approved"/>
    <s v="Solex"/>
    <s v="Road"/>
    <s v="medium"/>
    <s v="small"/>
    <n v="1703.52"/>
    <n v="1516.13"/>
    <d v="1991-11-07T00:00:00"/>
    <n v="187.38999999999987"/>
    <s v="Female"/>
    <n v="80"/>
    <d v="1976-11-29T00:00:00"/>
    <n v="45.845786767186716"/>
    <s v="Senior Sales Associate"/>
    <s v="IT"/>
    <s v="Affluent Customer"/>
    <s v="N"/>
    <s v="Yes"/>
    <n v="21"/>
    <m/>
  </r>
  <r>
    <n v="5739"/>
    <n v="64"/>
    <x v="441"/>
    <n v="303"/>
    <d v="2017-03-02T00:00:00"/>
    <b v="1"/>
    <s v="Approved"/>
    <s v="Trek Bicycles"/>
    <s v="Standard"/>
    <s v="medium"/>
    <s v="large"/>
    <n v="1469.44"/>
    <n v="596.54999999999995"/>
    <d v="2015-05-21T00:00:00"/>
    <n v="872.8900000000001"/>
    <s v="Female"/>
    <n v="80"/>
    <d v="1976-11-29T00:00:00"/>
    <n v="45.845786767186716"/>
    <s v="Senior Sales Associate"/>
    <s v="IT"/>
    <s v="Affluent Customer"/>
    <s v="N"/>
    <s v="Yes"/>
    <n v="21"/>
    <m/>
  </r>
  <r>
    <n v="8009"/>
    <n v="7"/>
    <x v="441"/>
    <n v="331"/>
    <d v="2017-02-02T00:00:00"/>
    <b v="1"/>
    <s v="Approved"/>
    <s v="Trek Bicycles"/>
    <s v="Road"/>
    <s v="low"/>
    <s v="medium"/>
    <n v="980.37"/>
    <n v="234.43"/>
    <d v="2016-07-09T00:00:00"/>
    <n v="745.94"/>
    <s v="Female"/>
    <n v="80"/>
    <d v="1976-11-29T00:00:00"/>
    <n v="45.845786767186716"/>
    <s v="Senior Sales Associate"/>
    <s v="IT"/>
    <s v="Affluent Customer"/>
    <s v="N"/>
    <s v="Yes"/>
    <n v="21"/>
    <m/>
  </r>
  <r>
    <n v="13844"/>
    <n v="92"/>
    <x v="1537"/>
    <n v="22"/>
    <d v="2017-12-08T00:00:00"/>
    <b v="1"/>
    <s v="Approved"/>
    <s v="WeareA2B"/>
    <s v="Standard"/>
    <s v="medium"/>
    <s v="small"/>
    <n v="1415.01"/>
    <n v="1259.3599999999999"/>
    <d v="1994-08-10T00:00:00"/>
    <n v="155.65000000000009"/>
    <s v="Male"/>
    <n v="5"/>
    <d v="1967-01-11T00:00:00"/>
    <n v="55.736197725773714"/>
    <s v="Physical Therapy Assistant"/>
    <s v="Financial Services"/>
    <s v="Mass Customer"/>
    <s v="N"/>
    <s v="Yes"/>
    <n v="4"/>
    <m/>
  </r>
  <r>
    <n v="17546"/>
    <n v="56"/>
    <x v="1537"/>
    <n v="241"/>
    <d v="2017-05-03T00:00:00"/>
    <b v="1"/>
    <s v="Approved"/>
    <s v="OHM Cycles"/>
    <s v="Standard"/>
    <s v="medium"/>
    <s v="medium"/>
    <n v="183.86"/>
    <n v="137.9"/>
    <d v="1993-06-23T00:00:00"/>
    <n v="45.960000000000008"/>
    <s v="Male"/>
    <n v="5"/>
    <d v="1967-01-11T00:00:00"/>
    <n v="55.736197725773714"/>
    <s v="Physical Therapy Assistant"/>
    <s v="Financial Services"/>
    <s v="Mass Customer"/>
    <s v="N"/>
    <s v="Yes"/>
    <n v="4"/>
    <m/>
  </r>
  <r>
    <n v="3090"/>
    <n v="2"/>
    <x v="1537"/>
    <n v="279"/>
    <d v="2017-03-26T00:00:00"/>
    <b v="1"/>
    <s v="Approved"/>
    <s v="Solex"/>
    <s v="Standard"/>
    <s v="medium"/>
    <s v="medium"/>
    <n v="71.489999999999995"/>
    <n v="53.62"/>
    <d v="2011-08-29T00:00:00"/>
    <n v="17.869999999999997"/>
    <s v="Male"/>
    <n v="5"/>
    <d v="1967-01-11T00:00:00"/>
    <n v="55.736197725773714"/>
    <s v="Physical Therapy Assistant"/>
    <s v="Financial Services"/>
    <s v="Mass Customer"/>
    <s v="N"/>
    <s v="Yes"/>
    <n v="4"/>
    <m/>
  </r>
  <r>
    <n v="1288"/>
    <n v="50"/>
    <x v="1537"/>
    <n v="305"/>
    <d v="2017-02-28T00:00:00"/>
    <b v="0"/>
    <s v="Approved"/>
    <s v="WeareA2B"/>
    <s v="Standard"/>
    <s v="medium"/>
    <s v="small"/>
    <n v="175.89"/>
    <n v="131.91999999999999"/>
    <d v="2015-10-18T00:00:00"/>
    <n v="43.97"/>
    <s v="Male"/>
    <n v="5"/>
    <d v="1967-01-11T00:00:00"/>
    <n v="55.736197725773714"/>
    <s v="Physical Therapy Assistant"/>
    <s v="Financial Services"/>
    <s v="Mass Customer"/>
    <s v="N"/>
    <s v="Yes"/>
    <n v="4"/>
    <m/>
  </r>
  <r>
    <n v="9002"/>
    <n v="25"/>
    <x v="1537"/>
    <n v="319"/>
    <d v="2017-02-14T00:00:00"/>
    <b v="1"/>
    <s v="Approved"/>
    <s v="Giant Bicycles"/>
    <s v="Road"/>
    <s v="medium"/>
    <s v="medium"/>
    <n v="1538.99"/>
    <n v="829.65"/>
    <d v="1992-10-11T00:00:00"/>
    <n v="709.34"/>
    <s v="Male"/>
    <n v="5"/>
    <d v="1967-01-11T00:00:00"/>
    <n v="55.736197725773714"/>
    <s v="Physical Therapy Assistant"/>
    <s v="Financial Services"/>
    <s v="Mass Customer"/>
    <s v="N"/>
    <s v="Yes"/>
    <n v="4"/>
    <m/>
  </r>
  <r>
    <n v="5557"/>
    <n v="13"/>
    <x v="1538"/>
    <n v="38"/>
    <d v="2017-11-22T00:00:00"/>
    <b v="1"/>
    <s v="Approved"/>
    <s v="Solex"/>
    <s v="Standard"/>
    <s v="medium"/>
    <s v="medium"/>
    <n v="1163.8900000000001"/>
    <n v="589.27"/>
    <d v="2016-07-09T00:00:00"/>
    <n v="574.62000000000012"/>
    <s v="Female"/>
    <n v="14"/>
    <d v="1959-10-12T00:00:00"/>
    <n v="62.990992246638768"/>
    <s v="Dental Hygienist"/>
    <s v="Health"/>
    <s v="Mass Customer"/>
    <s v="N"/>
    <s v="No"/>
    <n v="11"/>
    <m/>
  </r>
  <r>
    <n v="8407"/>
    <n v="99"/>
    <x v="1538"/>
    <n v="77"/>
    <d v="2017-10-14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14"/>
    <d v="1959-10-12T00:00:00"/>
    <n v="62.990992246638768"/>
    <s v="Dental Hygienist"/>
    <s v="Health"/>
    <s v="Mass Customer"/>
    <s v="N"/>
    <s v="No"/>
    <n v="11"/>
    <m/>
  </r>
  <r>
    <n v="237"/>
    <n v="23"/>
    <x v="1538"/>
    <n v="294"/>
    <d v="2017-03-11T00:00:00"/>
    <b v="1"/>
    <s v="Approved"/>
    <s v="Norco Bicycles"/>
    <s v="Mountain"/>
    <s v="low"/>
    <s v="small"/>
    <n v="688.63"/>
    <n v="612.88"/>
    <d v="1993-10-02T00:00:00"/>
    <n v="75.75"/>
    <s v="Female"/>
    <n v="14"/>
    <d v="1959-10-12T00:00:00"/>
    <n v="62.990992246638768"/>
    <s v="Dental Hygienist"/>
    <s v="Health"/>
    <s v="Mass Customer"/>
    <s v="N"/>
    <s v="No"/>
    <n v="11"/>
    <m/>
  </r>
  <r>
    <n v="18204"/>
    <n v="75"/>
    <x v="1538"/>
    <n v="342"/>
    <d v="2017-01-22T00:00:00"/>
    <b v="0"/>
    <s v="Approved"/>
    <s v="Giant Bicycles"/>
    <s v="Touring"/>
    <s v="medium"/>
    <s v="large"/>
    <n v="1873.97"/>
    <n v="863.95"/>
    <d v="2006-05-22T00:00:00"/>
    <n v="1010.02"/>
    <s v="Female"/>
    <n v="14"/>
    <d v="1959-10-12T00:00:00"/>
    <n v="62.990992246638768"/>
    <s v="Dental Hygienist"/>
    <s v="Health"/>
    <s v="Mass Customer"/>
    <s v="N"/>
    <s v="No"/>
    <n v="11"/>
    <m/>
  </r>
  <r>
    <n v="15889"/>
    <n v="19"/>
    <x v="1538"/>
    <n v="350"/>
    <d v="2017-01-14T00:00:00"/>
    <b v="1"/>
    <s v="Approved"/>
    <s v="OHM Cycles"/>
    <s v="Road"/>
    <s v="high"/>
    <s v="large"/>
    <n v="12.01"/>
    <n v="7.21"/>
    <d v="2009-03-08T00:00:00"/>
    <n v="4.8"/>
    <s v="Female"/>
    <n v="14"/>
    <d v="1959-10-12T00:00:00"/>
    <n v="62.990992246638768"/>
    <s v="Dental Hygienist"/>
    <s v="Health"/>
    <s v="Mass Customer"/>
    <s v="N"/>
    <s v="No"/>
    <n v="11"/>
    <m/>
  </r>
  <r>
    <n v="16594"/>
    <n v="81"/>
    <x v="1539"/>
    <n v="57"/>
    <d v="2017-11-03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74"/>
    <d v="1956-04-14T00:00:00"/>
    <n v="66.48688265728056"/>
    <s v="Senior Editor"/>
    <s v="Property"/>
    <s v="Mass Customer"/>
    <s v="N"/>
    <s v="No"/>
    <n v="20"/>
    <m/>
  </r>
  <r>
    <n v="1111"/>
    <n v="45"/>
    <x v="1539"/>
    <n v="167"/>
    <d v="2017-07-16T00:00:00"/>
    <b v="1"/>
    <s v="Approved"/>
    <s v="Solex"/>
    <s v="Standard"/>
    <s v="medium"/>
    <s v="medium"/>
    <n v="441.49"/>
    <n v="84.99"/>
    <d v="1993-04-12T00:00:00"/>
    <n v="356.5"/>
    <s v="Female"/>
    <n v="74"/>
    <d v="1956-04-14T00:00:00"/>
    <n v="66.48688265728056"/>
    <s v="Senior Editor"/>
    <s v="Property"/>
    <s v="Mass Customer"/>
    <s v="N"/>
    <s v="No"/>
    <n v="20"/>
    <m/>
  </r>
  <r>
    <n v="16750"/>
    <n v="40"/>
    <x v="1539"/>
    <n v="172"/>
    <d v="2017-07-11T00:00:00"/>
    <b v="0"/>
    <s v="Approved"/>
    <s v="OHM Cycles"/>
    <s v="Standard"/>
    <s v="high"/>
    <s v="medium"/>
    <n v="1458.17"/>
    <n v="874.9"/>
    <d v="2006-02-02T00:00:00"/>
    <n v="583.2700000000001"/>
    <s v="Female"/>
    <n v="74"/>
    <d v="1956-04-14T00:00:00"/>
    <n v="66.48688265728056"/>
    <s v="Senior Editor"/>
    <s v="Property"/>
    <s v="Mass Customer"/>
    <s v="N"/>
    <s v="No"/>
    <n v="20"/>
    <m/>
  </r>
  <r>
    <n v="17215"/>
    <n v="4"/>
    <x v="1539"/>
    <n v="259"/>
    <d v="2017-04-15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74"/>
    <d v="1956-04-14T00:00:00"/>
    <n v="66.48688265728056"/>
    <s v="Senior Editor"/>
    <s v="Property"/>
    <s v="Mass Customer"/>
    <s v="N"/>
    <s v="No"/>
    <n v="20"/>
    <m/>
  </r>
  <r>
    <n v="16714"/>
    <n v="2"/>
    <x v="1539"/>
    <n v="282"/>
    <d v="2017-03-23T00:00:00"/>
    <b v="1"/>
    <s v="Approved"/>
    <s v="Solex"/>
    <s v="Standard"/>
    <s v="medium"/>
    <s v="medium"/>
    <n v="71.489999999999995"/>
    <n v="53.62"/>
    <d v="2012-12-02T00:00:00"/>
    <n v="17.869999999999997"/>
    <s v="Female"/>
    <n v="74"/>
    <d v="1956-04-14T00:00:00"/>
    <n v="66.48688265728056"/>
    <s v="Senior Editor"/>
    <s v="Property"/>
    <s v="Mass Customer"/>
    <s v="N"/>
    <s v="No"/>
    <n v="20"/>
    <m/>
  </r>
  <r>
    <n v="19493"/>
    <n v="78"/>
    <x v="1539"/>
    <n v="343"/>
    <d v="2017-01-21T00:00:00"/>
    <b v="1"/>
    <s v="Approved"/>
    <s v="Giant Bicycles"/>
    <s v="Standard"/>
    <s v="medium"/>
    <s v="large"/>
    <n v="1765.3"/>
    <n v="709.48"/>
    <d v="2004-07-25T00:00:00"/>
    <n v="1055.82"/>
    <s v="Female"/>
    <n v="74"/>
    <d v="1956-04-14T00:00:00"/>
    <n v="66.48688265728056"/>
    <s v="Senior Editor"/>
    <s v="Property"/>
    <s v="Mass Customer"/>
    <s v="N"/>
    <s v="No"/>
    <n v="20"/>
    <m/>
  </r>
  <r>
    <n v="8968"/>
    <n v="34"/>
    <x v="1540"/>
    <n v="47"/>
    <d v="2017-11-13T00:00:00"/>
    <b v="1"/>
    <s v="Approved"/>
    <s v="Norco Bicycles"/>
    <s v="Road"/>
    <s v="high"/>
    <s v="large"/>
    <n v="774.53"/>
    <n v="464.72"/>
    <d v="2008-03-19T00:00:00"/>
    <n v="309.80999999999995"/>
    <s v="Male"/>
    <n v="31"/>
    <d v="1972-03-13T00:00:00"/>
    <n v="50.563594986364798"/>
    <s v="Nuclear Power Engineer"/>
    <s v="Manufacturing"/>
    <s v="Affluent Customer"/>
    <s v="N"/>
    <s v="Yes"/>
    <n v="16"/>
    <m/>
  </r>
  <r>
    <n v="464"/>
    <n v="81"/>
    <x v="1540"/>
    <n v="78"/>
    <d v="2017-10-13T00:00:00"/>
    <b v="0"/>
    <s v="Approved"/>
    <s v="Norco Bicycles"/>
    <s v="Standard"/>
    <s v="medium"/>
    <s v="small"/>
    <n v="586.45000000000005"/>
    <n v="521.94000000000005"/>
    <d v="2004-08-07T00:00:00"/>
    <n v="64.509999999999991"/>
    <s v="Male"/>
    <n v="31"/>
    <d v="1972-03-13T00:00:00"/>
    <n v="50.563594986364798"/>
    <s v="Nuclear Power Engineer"/>
    <s v="Manufacturing"/>
    <s v="Affluent Customer"/>
    <s v="N"/>
    <s v="Yes"/>
    <n v="16"/>
    <m/>
  </r>
  <r>
    <n v="9403"/>
    <n v="93"/>
    <x v="1540"/>
    <n v="194"/>
    <d v="2017-06-19T00:00:00"/>
    <b v="0"/>
    <s v="Approved"/>
    <s v="WeareA2B"/>
    <s v="Standard"/>
    <s v="medium"/>
    <s v="medium"/>
    <n v="1065.03"/>
    <n v="230.09"/>
    <d v="1994-08-10T00:00:00"/>
    <n v="834.93999999999994"/>
    <s v="Male"/>
    <n v="31"/>
    <d v="1972-03-13T00:00:00"/>
    <n v="50.563594986364798"/>
    <s v="Nuclear Power Engineer"/>
    <s v="Manufacturing"/>
    <s v="Affluent Customer"/>
    <s v="N"/>
    <s v="Yes"/>
    <n v="16"/>
    <m/>
  </r>
  <r>
    <n v="3010"/>
    <n v="33"/>
    <x v="1540"/>
    <n v="214"/>
    <d v="2017-05-30T00:00:00"/>
    <b v="1"/>
    <s v="Approved"/>
    <s v="Giant Bicycles"/>
    <s v="Standard"/>
    <s v="medium"/>
    <s v="small"/>
    <n v="1311.44"/>
    <n v="1167.18"/>
    <d v="1994-07-12T00:00:00"/>
    <n v="144.26"/>
    <s v="Male"/>
    <n v="31"/>
    <d v="1972-03-13T00:00:00"/>
    <n v="50.563594986364798"/>
    <s v="Nuclear Power Engineer"/>
    <s v="Manufacturing"/>
    <s v="Affluent Customer"/>
    <s v="N"/>
    <s v="Yes"/>
    <n v="16"/>
    <m/>
  </r>
  <r>
    <n v="3382"/>
    <n v="72"/>
    <x v="1540"/>
    <n v="266"/>
    <d v="2017-04-08T00:00:00"/>
    <b v="0"/>
    <s v="Approved"/>
    <s v="Norco Bicycles"/>
    <s v="Standard"/>
    <s v="medium"/>
    <s v="medium"/>
    <n v="360.4"/>
    <n v="270.3"/>
    <d v="2006-05-22T00:00:00"/>
    <n v="90.099999999999966"/>
    <s v="Male"/>
    <n v="31"/>
    <d v="1972-03-13T00:00:00"/>
    <n v="50.563594986364798"/>
    <s v="Nuclear Power Engineer"/>
    <s v="Manufacturing"/>
    <s v="Affluent Customer"/>
    <s v="N"/>
    <s v="Yes"/>
    <n v="16"/>
    <m/>
  </r>
  <r>
    <n v="6727"/>
    <n v="81"/>
    <x v="1540"/>
    <n v="308"/>
    <d v="2017-02-25T00:00:00"/>
    <b v="1"/>
    <s v="Approved"/>
    <s v="Norco Bicycles"/>
    <s v="Standard"/>
    <s v="medium"/>
    <s v="small"/>
    <n v="586.45000000000005"/>
    <n v="521.94000000000005"/>
    <d v="1998-12-16T00:00:00"/>
    <n v="64.509999999999991"/>
    <s v="Male"/>
    <n v="31"/>
    <d v="1972-03-13T00:00:00"/>
    <n v="50.563594986364798"/>
    <s v="Nuclear Power Engineer"/>
    <s v="Manufacturing"/>
    <s v="Affluent Customer"/>
    <s v="N"/>
    <s v="Yes"/>
    <n v="16"/>
    <m/>
  </r>
  <r>
    <n v="6203"/>
    <n v="33"/>
    <x v="1540"/>
    <n v="322"/>
    <d v="2017-02-11T00:00:00"/>
    <b v="1"/>
    <s v="Cancelled"/>
    <s v="Giant Bicycles"/>
    <s v="Standard"/>
    <s v="medium"/>
    <s v="small"/>
    <n v="1311.44"/>
    <n v="1167.18"/>
    <d v="2003-03-18T00:00:00"/>
    <n v="144.26"/>
    <s v="Male"/>
    <n v="31"/>
    <d v="1972-03-13T00:00:00"/>
    <n v="50.563594986364798"/>
    <s v="Nuclear Power Engineer"/>
    <s v="Manufacturing"/>
    <s v="Affluent Customer"/>
    <s v="N"/>
    <s v="Yes"/>
    <n v="16"/>
    <m/>
  </r>
  <r>
    <n v="12208"/>
    <n v="43"/>
    <x v="1541"/>
    <n v="24"/>
    <d v="2017-12-06T00:00:00"/>
    <b v="0"/>
    <s v="Approved"/>
    <s v="Solex"/>
    <s v="Standard"/>
    <s v="medium"/>
    <s v="medium"/>
    <n v="1151.96"/>
    <n v="649.49"/>
    <d v="1997-02-09T00:00:00"/>
    <n v="502.47"/>
    <s v="Female"/>
    <n v="51"/>
    <d v="1959-06-17T00:00:00"/>
    <n v="63.311540191527136"/>
    <s v="Project Manager"/>
    <s v="Manufacturing"/>
    <s v="Mass Customer"/>
    <s v="N"/>
    <s v="No"/>
    <n v="19"/>
    <m/>
  </r>
  <r>
    <n v="16257"/>
    <n v="3"/>
    <x v="1541"/>
    <n v="37"/>
    <d v="2017-11-23T00:00:00"/>
    <b v="0"/>
    <s v="Approved"/>
    <s v="Trek Bicycles"/>
    <s v="Standard"/>
    <s v="medium"/>
    <s v="large"/>
    <n v="2091.4699999999998"/>
    <n v="388.92"/>
    <d v="2002-08-31T00:00:00"/>
    <n v="1702.5499999999997"/>
    <s v="Female"/>
    <n v="51"/>
    <d v="1959-06-17T00:00:00"/>
    <n v="63.311540191527136"/>
    <s v="Project Manager"/>
    <s v="Manufacturing"/>
    <s v="Mass Customer"/>
    <s v="N"/>
    <s v="No"/>
    <n v="19"/>
    <m/>
  </r>
  <r>
    <n v="10094"/>
    <n v="18"/>
    <x v="1541"/>
    <n v="148"/>
    <d v="2017-08-04T00:00:00"/>
    <b v="0"/>
    <s v="Approved"/>
    <s v="Solex"/>
    <s v="Standard"/>
    <s v="medium"/>
    <s v="medium"/>
    <n v="575.27"/>
    <n v="431.45"/>
    <d v="2004-12-18T00:00:00"/>
    <n v="143.82"/>
    <s v="Female"/>
    <n v="51"/>
    <d v="1959-06-17T00:00:00"/>
    <n v="63.311540191527136"/>
    <s v="Project Manager"/>
    <s v="Manufacturing"/>
    <s v="Mass Customer"/>
    <s v="N"/>
    <s v="No"/>
    <n v="19"/>
    <m/>
  </r>
  <r>
    <n v="8160"/>
    <n v="0"/>
    <x v="1172"/>
    <m/>
    <d v="2017-07-31T00:00:00"/>
    <b v="0"/>
    <s v="Approved"/>
    <m/>
    <m/>
    <m/>
    <m/>
    <n v="26.15"/>
    <m/>
    <m/>
    <m/>
    <m/>
    <m/>
    <m/>
    <m/>
    <m/>
    <m/>
    <m/>
    <m/>
    <m/>
    <m/>
    <m/>
  </r>
  <r>
    <n v="8161"/>
    <n v="97"/>
    <x v="1542"/>
    <m/>
    <d v="2017-11-30T00:00:00"/>
    <m/>
    <s v="Approved"/>
    <s v="Solex"/>
    <s v="Standard"/>
    <s v="medium"/>
    <s v="large"/>
    <n v="202.62"/>
    <n v="151.96"/>
    <n v="42458"/>
    <m/>
    <m/>
    <m/>
    <m/>
    <m/>
    <m/>
    <m/>
    <m/>
    <m/>
    <m/>
    <m/>
    <m/>
  </r>
  <r>
    <n v="194"/>
    <n v="25"/>
    <x v="1541"/>
    <n v="242"/>
    <d v="2017-05-02T00:00:00"/>
    <b v="0"/>
    <s v="Approved"/>
    <s v="Giant Bicycles"/>
    <s v="Road"/>
    <s v="medium"/>
    <s v="medium"/>
    <n v="1538.99"/>
    <n v="829.65"/>
    <d v="2011-01-10T00:00:00"/>
    <n v="709.34"/>
    <s v="Female"/>
    <n v="51"/>
    <d v="1959-06-17T00:00:00"/>
    <n v="63.311540191527136"/>
    <s v="Project Manager"/>
    <s v="Manufacturing"/>
    <s v="Mass Customer"/>
    <s v="N"/>
    <s v="No"/>
    <n v="19"/>
    <m/>
  </r>
  <r>
    <n v="2037"/>
    <n v="95"/>
    <x v="1541"/>
    <n v="277"/>
    <d v="2017-03-28T00:00:00"/>
    <b v="1"/>
    <s v="Approved"/>
    <s v="Giant Bicycles"/>
    <s v="Standard"/>
    <s v="medium"/>
    <s v="large"/>
    <n v="569.55999999999995"/>
    <n v="528.42999999999995"/>
    <d v="2006-11-10T00:00:00"/>
    <n v="41.129999999999995"/>
    <s v="Female"/>
    <n v="51"/>
    <d v="1959-06-17T00:00:00"/>
    <n v="63.311540191527136"/>
    <s v="Project Manager"/>
    <s v="Manufacturing"/>
    <s v="Mass Customer"/>
    <s v="N"/>
    <s v="No"/>
    <n v="19"/>
    <m/>
  </r>
  <r>
    <n v="19121"/>
    <n v="28"/>
    <x v="1541"/>
    <n v="320"/>
    <d v="2017-02-13T00:00:00"/>
    <b v="0"/>
    <s v="Approved"/>
    <s v="Norco Bicycles"/>
    <s v="Standard"/>
    <s v="medium"/>
    <s v="small"/>
    <n v="1216.1400000000001"/>
    <n v="1082.3599999999999"/>
    <d v="1996-11-09T00:00:00"/>
    <n v="133.7800000000002"/>
    <s v="Female"/>
    <n v="51"/>
    <d v="1959-06-17T00:00:00"/>
    <n v="63.311540191527136"/>
    <s v="Project Manager"/>
    <s v="Manufacturing"/>
    <s v="Mass Customer"/>
    <s v="N"/>
    <s v="No"/>
    <n v="19"/>
    <m/>
  </r>
  <r>
    <n v="8165"/>
    <n v="32"/>
    <x v="1069"/>
    <m/>
    <d v="2017-07-05T00:00:00"/>
    <m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</r>
  <r>
    <n v="5916"/>
    <n v="23"/>
    <x v="1543"/>
    <n v="76"/>
    <d v="2017-10-15T00:00:00"/>
    <b v="1"/>
    <s v="Approved"/>
    <s v="Norco Bicycles"/>
    <s v="Standard"/>
    <s v="medium"/>
    <s v="medium"/>
    <n v="1198.46"/>
    <n v="381.1"/>
    <d v="2000-11-03T00:00:00"/>
    <n v="817.36"/>
    <s v="Male"/>
    <n v="56"/>
    <d v="1974-08-03T00:00:00"/>
    <n v="48.171814164446992"/>
    <s v="Occupational Therapist"/>
    <s v="Health"/>
    <s v="High Net Worth"/>
    <s v="N"/>
    <s v="Yes"/>
    <n v="14"/>
    <m/>
  </r>
  <r>
    <n v="7802"/>
    <n v="35"/>
    <x v="1543"/>
    <n v="266"/>
    <d v="2017-04-08T00:00:00"/>
    <b v="0"/>
    <s v="Approved"/>
    <s v="Giant Bicycles"/>
    <s v="Standard"/>
    <s v="medium"/>
    <s v="medium"/>
    <n v="1403.5"/>
    <n v="954.82"/>
    <d v="2016-11-14T00:00:00"/>
    <n v="448.67999999999995"/>
    <s v="Male"/>
    <n v="56"/>
    <d v="1974-08-03T00:00:00"/>
    <n v="48.171814164446992"/>
    <s v="Occupational Therapist"/>
    <s v="Health"/>
    <s v="High Net Worth"/>
    <s v="N"/>
    <s v="Yes"/>
    <n v="14"/>
    <m/>
  </r>
  <r>
    <n v="18021"/>
    <n v="41"/>
    <x v="1543"/>
    <n v="359"/>
    <d v="2017-01-05T00:00:00"/>
    <b v="1"/>
    <s v="Approved"/>
    <s v="Norco Bicycles"/>
    <s v="Standard"/>
    <s v="low"/>
    <s v="medium"/>
    <n v="958.74"/>
    <n v="748.9"/>
    <d v="1994-09-09T00:00:00"/>
    <n v="209.84000000000003"/>
    <s v="Male"/>
    <n v="56"/>
    <d v="1974-08-03T00:00:00"/>
    <n v="48.171814164446992"/>
    <s v="Occupational Therapist"/>
    <s v="Health"/>
    <s v="High Net Worth"/>
    <s v="N"/>
    <s v="Yes"/>
    <n v="14"/>
    <m/>
  </r>
  <r>
    <n v="9820"/>
    <n v="31"/>
    <x v="1544"/>
    <n v="0"/>
    <d v="2017-12-30T00:00:00"/>
    <b v="1"/>
    <s v="Approved"/>
    <s v="WeareA2B"/>
    <s v="Standard"/>
    <s v="medium"/>
    <s v="medium"/>
    <n v="752.64"/>
    <n v="205.36"/>
    <d v="2002-03-22T00:00:00"/>
    <n v="547.28"/>
    <s v="Male"/>
    <n v="20"/>
    <d v="1986-07-06T00:00:00"/>
    <n v="36.240307314814807"/>
    <s v="General Manager"/>
    <s v="Retail"/>
    <s v="High Net Worth"/>
    <s v="N"/>
    <s v="Yes"/>
    <n v="11"/>
    <m/>
  </r>
  <r>
    <n v="5691"/>
    <n v="70"/>
    <x v="1544"/>
    <n v="7"/>
    <d v="2017-12-23T00:00:00"/>
    <b v="0"/>
    <s v="Approved"/>
    <s v="Norco Bicycles"/>
    <s v="Road"/>
    <s v="medium"/>
    <s v="medium"/>
    <n v="1036.5899999999999"/>
    <n v="206.35"/>
    <d v="1991-07-10T00:00:00"/>
    <n v="830.2399999999999"/>
    <s v="Male"/>
    <n v="20"/>
    <d v="1986-07-06T00:00:00"/>
    <n v="36.240307314814807"/>
    <s v="General Manager"/>
    <s v="Retail"/>
    <s v="High Net Worth"/>
    <s v="N"/>
    <s v="Yes"/>
    <n v="11"/>
    <m/>
  </r>
  <r>
    <n v="4500"/>
    <n v="38"/>
    <x v="1544"/>
    <n v="76"/>
    <d v="2017-10-15T00:00:00"/>
    <b v="1"/>
    <s v="Approved"/>
    <s v="Trek Bicycles"/>
    <s v="Standard"/>
    <s v="medium"/>
    <s v="large"/>
    <n v="2091.4699999999998"/>
    <n v="388.92"/>
    <d v="2003-09-09T00:00:00"/>
    <n v="1702.5499999999997"/>
    <s v="Male"/>
    <n v="20"/>
    <d v="1986-07-06T00:00:00"/>
    <n v="36.240307314814807"/>
    <s v="General Manager"/>
    <s v="Retail"/>
    <s v="High Net Worth"/>
    <s v="N"/>
    <s v="Yes"/>
    <n v="11"/>
    <m/>
  </r>
  <r>
    <n v="8022"/>
    <n v="2"/>
    <x v="1544"/>
    <n v="247"/>
    <d v="2017-04-27T00:00:00"/>
    <b v="0"/>
    <s v="Approved"/>
    <s v="Giant Bicycles"/>
    <s v="Road"/>
    <s v="low"/>
    <s v="small"/>
    <n v="590.26"/>
    <n v="525.33000000000004"/>
    <d v="2011-01-10T00:00:00"/>
    <n v="64.92999999999995"/>
    <s v="Male"/>
    <n v="20"/>
    <d v="1986-07-06T00:00:00"/>
    <n v="36.240307314814807"/>
    <s v="General Manager"/>
    <s v="Retail"/>
    <s v="High Net Worth"/>
    <s v="N"/>
    <s v="Yes"/>
    <n v="11"/>
    <m/>
  </r>
  <r>
    <n v="13790"/>
    <n v="72"/>
    <x v="1545"/>
    <n v="48"/>
    <d v="2017-11-12T00:00:00"/>
    <b v="0"/>
    <s v="Approved"/>
    <s v="Norco Bicycles"/>
    <s v="Standard"/>
    <s v="medium"/>
    <s v="medium"/>
    <n v="360.4"/>
    <n v="270.3"/>
    <d v="2016-12-06T00:00:00"/>
    <n v="90.099999999999966"/>
    <s v="Female"/>
    <n v="72"/>
    <d v="1956-08-23T00:00:00"/>
    <n v="66.127978548008628"/>
    <s v="Financial Advisor"/>
    <s v="Financial Services"/>
    <s v="Mass Customer"/>
    <s v="N"/>
    <s v="No"/>
    <n v="17"/>
    <m/>
  </r>
  <r>
    <n v="19004"/>
    <n v="86"/>
    <x v="1545"/>
    <n v="106"/>
    <d v="2017-09-15T00:00:00"/>
    <b v="1"/>
    <s v="Approved"/>
    <s v="OHM Cycles"/>
    <s v="Standard"/>
    <s v="medium"/>
    <s v="medium"/>
    <n v="235.63"/>
    <n v="125.07"/>
    <d v="2004-08-07T00:00:00"/>
    <n v="110.56"/>
    <s v="Female"/>
    <n v="72"/>
    <d v="1956-08-23T00:00:00"/>
    <n v="66.127978548008628"/>
    <s v="Financial Advisor"/>
    <s v="Financial Services"/>
    <s v="Mass Customer"/>
    <s v="N"/>
    <s v="No"/>
    <n v="17"/>
    <m/>
  </r>
  <r>
    <n v="4486"/>
    <n v="48"/>
    <x v="1545"/>
    <n v="120"/>
    <d v="2017-09-01T00:00:00"/>
    <b v="0"/>
    <s v="Approved"/>
    <s v="WeareA2B"/>
    <s v="Standard"/>
    <s v="medium"/>
    <s v="medium"/>
    <n v="1762.96"/>
    <n v="950.52"/>
    <d v="2014-07-28T00:00:00"/>
    <n v="812.44"/>
    <s v="Female"/>
    <n v="72"/>
    <d v="1956-08-23T00:00:00"/>
    <n v="66.127978548008628"/>
    <s v="Financial Advisor"/>
    <s v="Financial Services"/>
    <s v="Mass Customer"/>
    <s v="N"/>
    <s v="No"/>
    <n v="17"/>
    <m/>
  </r>
  <r>
    <n v="14476"/>
    <n v="50"/>
    <x v="1545"/>
    <n v="157"/>
    <d v="2017-07-26T00:00:00"/>
    <b v="0"/>
    <s v="Approved"/>
    <s v="WeareA2B"/>
    <s v="Standard"/>
    <s v="medium"/>
    <s v="small"/>
    <n v="175.89"/>
    <n v="131.91999999999999"/>
    <d v="2003-02-16T00:00:00"/>
    <n v="43.97"/>
    <s v="Female"/>
    <n v="72"/>
    <d v="1956-08-23T00:00:00"/>
    <n v="66.127978548008628"/>
    <s v="Financial Advisor"/>
    <s v="Financial Services"/>
    <s v="Mass Customer"/>
    <s v="N"/>
    <s v="No"/>
    <n v="17"/>
    <m/>
  </r>
  <r>
    <n v="10838"/>
    <n v="56"/>
    <x v="1545"/>
    <n v="206"/>
    <d v="2017-06-07T00:00:00"/>
    <b v="1"/>
    <s v="Approved"/>
    <s v="OHM Cycles"/>
    <s v="Standard"/>
    <s v="medium"/>
    <s v="medium"/>
    <n v="183.86"/>
    <n v="137.9"/>
    <d v="1997-10-04T00:00:00"/>
    <n v="45.960000000000008"/>
    <s v="Female"/>
    <n v="72"/>
    <d v="1956-08-23T00:00:00"/>
    <n v="66.127978548008628"/>
    <s v="Financial Advisor"/>
    <s v="Financial Services"/>
    <s v="Mass Customer"/>
    <s v="N"/>
    <s v="No"/>
    <n v="17"/>
    <m/>
  </r>
  <r>
    <n v="5812"/>
    <n v="10"/>
    <x v="1545"/>
    <n v="217"/>
    <d v="2017-05-27T00:00:00"/>
    <b v="1"/>
    <s v="Approved"/>
    <s v="WeareA2B"/>
    <s v="Touring"/>
    <s v="medium"/>
    <s v="medium"/>
    <n v="1466.68"/>
    <n v="363.25"/>
    <d v="2014-03-03T00:00:00"/>
    <n v="1103.43"/>
    <s v="Female"/>
    <n v="72"/>
    <d v="1956-08-23T00:00:00"/>
    <n v="66.127978548008628"/>
    <s v="Financial Advisor"/>
    <s v="Financial Services"/>
    <s v="Mass Customer"/>
    <s v="N"/>
    <s v="No"/>
    <n v="17"/>
    <m/>
  </r>
  <r>
    <n v="6724"/>
    <n v="44"/>
    <x v="1545"/>
    <n v="343"/>
    <d v="2017-01-21T00:00:00"/>
    <b v="0"/>
    <s v="Approved"/>
    <s v="WeareA2B"/>
    <s v="Standard"/>
    <s v="medium"/>
    <s v="medium"/>
    <n v="1769.64"/>
    <n v="108.76"/>
    <d v="2011-05-09T00:00:00"/>
    <n v="1660.88"/>
    <s v="Female"/>
    <n v="72"/>
    <d v="1956-08-23T00:00:00"/>
    <n v="66.127978548008628"/>
    <s v="Financial Advisor"/>
    <s v="Financial Services"/>
    <s v="Mass Customer"/>
    <s v="N"/>
    <s v="No"/>
    <n v="17"/>
    <m/>
  </r>
  <r>
    <n v="12159"/>
    <n v="92"/>
    <x v="1466"/>
    <n v="59"/>
    <d v="2017-11-01T00:00:00"/>
    <b v="0"/>
    <s v="Approved"/>
    <s v="WeareA2B"/>
    <s v="Touring"/>
    <s v="medium"/>
    <s v="large"/>
    <n v="1890.39"/>
    <n v="260.14"/>
    <d v="1991-01-21T00:00:00"/>
    <n v="1630.25"/>
    <s v="Male"/>
    <n v="14"/>
    <d v="1993-12-09T00:00:00"/>
    <n v="28.80743060248604"/>
    <s v="Environmental Specialist"/>
    <s v="Financial Services"/>
    <s v="High Net Worth"/>
    <s v="N"/>
    <s v="No"/>
    <n v="8"/>
    <m/>
  </r>
  <r>
    <n v="10540"/>
    <n v="35"/>
    <x v="1466"/>
    <n v="98"/>
    <d v="2017-09-23T00:00:00"/>
    <b v="0"/>
    <s v="Approved"/>
    <s v="Giant Bicycles"/>
    <s v="Standard"/>
    <s v="medium"/>
    <s v="medium"/>
    <n v="1403.5"/>
    <n v="954.82"/>
    <d v="2016-11-14T00:00:00"/>
    <n v="448.67999999999995"/>
    <s v="Male"/>
    <n v="14"/>
    <d v="1993-12-09T00:00:00"/>
    <n v="28.80743060248604"/>
    <s v="Environmental Specialist"/>
    <s v="Financial Services"/>
    <s v="High Net Worth"/>
    <s v="N"/>
    <s v="No"/>
    <n v="8"/>
    <m/>
  </r>
  <r>
    <n v="15693"/>
    <n v="70"/>
    <x v="1466"/>
    <n v="252"/>
    <d v="2017-04-22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14"/>
    <d v="1993-12-09T00:00:00"/>
    <n v="28.80743060248604"/>
    <s v="Environmental Specialist"/>
    <s v="Financial Services"/>
    <s v="High Net Worth"/>
    <s v="N"/>
    <s v="No"/>
    <n v="8"/>
    <m/>
  </r>
  <r>
    <n v="12721"/>
    <n v="66"/>
    <x v="1466"/>
    <n v="358"/>
    <d v="2017-01-06T00:00:00"/>
    <b v="0"/>
    <s v="Approved"/>
    <s v="Solex"/>
    <s v="Standard"/>
    <s v="medium"/>
    <s v="medium"/>
    <n v="1163.8900000000001"/>
    <n v="589.27"/>
    <d v="2016-07-09T00:00:00"/>
    <n v="574.62000000000012"/>
    <s v="Male"/>
    <n v="14"/>
    <d v="1993-12-09T00:00:00"/>
    <n v="28.80743060248604"/>
    <s v="Environmental Specialist"/>
    <s v="Financial Services"/>
    <s v="High Net Worth"/>
    <s v="N"/>
    <s v="No"/>
    <n v="8"/>
    <m/>
  </r>
  <r>
    <n v="6800"/>
    <n v="0"/>
    <x v="1466"/>
    <n v="361"/>
    <d v="2017-01-03T00:00:00"/>
    <b v="0"/>
    <s v="Approved"/>
    <s v="Norco Bicycles"/>
    <s v="Standard"/>
    <s v="medium"/>
    <s v="medium"/>
    <n v="360.4"/>
    <n v="270.3"/>
    <d v="2016-12-06T00:00:00"/>
    <n v="90.099999999999966"/>
    <s v="Male"/>
    <n v="14"/>
    <d v="1993-12-09T00:00:00"/>
    <n v="28.80743060248604"/>
    <s v="Environmental Specialist"/>
    <s v="Financial Services"/>
    <s v="High Net Worth"/>
    <s v="N"/>
    <s v="No"/>
    <n v="8"/>
    <m/>
  </r>
  <r>
    <n v="3491"/>
    <n v="74"/>
    <x v="1546"/>
    <n v="15"/>
    <d v="2017-12-15T00:00:00"/>
    <b v="0"/>
    <s v="Approved"/>
    <s v="WeareA2B"/>
    <s v="Standard"/>
    <s v="medium"/>
    <s v="medium"/>
    <n v="1762.96"/>
    <n v="950.52"/>
    <d v="2014-07-28T00:00:00"/>
    <n v="812.44"/>
    <s v="Female"/>
    <n v="93"/>
    <d v="1998-11-15T00:00:00"/>
    <n v="23.870444301433292"/>
    <s v="Sales Representative"/>
    <s v="Retail"/>
    <s v="High Net Worth"/>
    <s v="N"/>
    <s v="No"/>
    <n v="1"/>
    <m/>
  </r>
  <r>
    <n v="19582"/>
    <n v="18"/>
    <x v="1546"/>
    <n v="21"/>
    <d v="2017-12-09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93"/>
    <d v="1998-11-15T00:00:00"/>
    <n v="23.870444301433292"/>
    <s v="Sales Representative"/>
    <s v="Retail"/>
    <s v="High Net Worth"/>
    <s v="N"/>
    <s v="No"/>
    <n v="1"/>
    <m/>
  </r>
  <r>
    <n v="16336"/>
    <n v="56"/>
    <x v="1546"/>
    <n v="22"/>
    <d v="2017-12-08T00:00:00"/>
    <b v="0"/>
    <s v="Approved"/>
    <s v="Norco Bicycles"/>
    <s v="Mountain"/>
    <s v="low"/>
    <s v="small"/>
    <n v="688.63"/>
    <n v="612.88"/>
    <d v="1993-10-02T00:00:00"/>
    <n v="75.75"/>
    <s v="Female"/>
    <n v="93"/>
    <d v="1998-11-15T00:00:00"/>
    <n v="23.870444301433292"/>
    <s v="Sales Representative"/>
    <s v="Retail"/>
    <s v="High Net Worth"/>
    <s v="N"/>
    <s v="No"/>
    <n v="1"/>
    <m/>
  </r>
  <r>
    <n v="1256"/>
    <n v="52"/>
    <x v="1546"/>
    <n v="24"/>
    <d v="2017-12-06T00:00:00"/>
    <b v="0"/>
    <s v="Approved"/>
    <s v="Solex"/>
    <s v="Road"/>
    <s v="medium"/>
    <s v="large"/>
    <n v="1777.8"/>
    <n v="820.78"/>
    <d v="2011-05-07T00:00:00"/>
    <n v="957.02"/>
    <s v="Female"/>
    <n v="93"/>
    <d v="1998-11-15T00:00:00"/>
    <n v="23.870444301433292"/>
    <s v="Sales Representative"/>
    <s v="Retail"/>
    <s v="High Net Worth"/>
    <s v="N"/>
    <s v="No"/>
    <n v="1"/>
    <m/>
  </r>
  <r>
    <n v="4491"/>
    <n v="0"/>
    <x v="1546"/>
    <n v="68"/>
    <d v="2017-10-23T00:00:00"/>
    <b v="0"/>
    <s v="Approved"/>
    <s v="Solex"/>
    <s v="Standard"/>
    <s v="medium"/>
    <s v="medium"/>
    <n v="100.35"/>
    <n v="75.260000000000005"/>
    <d v="1999-07-26T00:00:00"/>
    <n v="25.089999999999989"/>
    <s v="Female"/>
    <n v="93"/>
    <d v="1998-11-15T00:00:00"/>
    <n v="23.870444301433292"/>
    <s v="Sales Representative"/>
    <s v="Retail"/>
    <s v="High Net Worth"/>
    <s v="N"/>
    <s v="No"/>
    <n v="1"/>
    <m/>
  </r>
  <r>
    <n v="3792"/>
    <n v="1"/>
    <x v="1546"/>
    <n v="230"/>
    <d v="2017-05-14T00:00:00"/>
    <b v="0"/>
    <s v="Approved"/>
    <s v="Giant Bicycles"/>
    <s v="Touring"/>
    <s v="medium"/>
    <s v="large"/>
    <n v="1873.97"/>
    <n v="863.95"/>
    <d v="2006-05-22T00:00:00"/>
    <n v="1010.02"/>
    <s v="Female"/>
    <n v="93"/>
    <d v="1998-11-15T00:00:00"/>
    <n v="23.870444301433292"/>
    <s v="Sales Representative"/>
    <s v="Retail"/>
    <s v="High Net Worth"/>
    <s v="N"/>
    <s v="No"/>
    <n v="1"/>
    <m/>
  </r>
  <r>
    <n v="9560"/>
    <n v="0"/>
    <x v="1546"/>
    <n v="236"/>
    <d v="2017-05-08T00:00:00"/>
    <b v="1"/>
    <s v="Approved"/>
    <s v="Solex"/>
    <s v="Road"/>
    <s v="medium"/>
    <s v="medium"/>
    <n v="416.98"/>
    <n v="312.74"/>
    <d v="1997-05-10T00:00:00"/>
    <n v="104.24000000000001"/>
    <s v="Female"/>
    <n v="93"/>
    <d v="1998-11-15T00:00:00"/>
    <n v="23.870444301433292"/>
    <s v="Sales Representative"/>
    <s v="Retail"/>
    <s v="High Net Worth"/>
    <s v="N"/>
    <s v="No"/>
    <n v="1"/>
    <m/>
  </r>
  <r>
    <n v="8117"/>
    <n v="79"/>
    <x v="1546"/>
    <n v="303"/>
    <d v="2017-03-02T00:00:00"/>
    <b v="1"/>
    <s v="Approved"/>
    <s v="Solex"/>
    <s v="Touring"/>
    <s v="medium"/>
    <s v="large"/>
    <n v="2083.94"/>
    <n v="675.03"/>
    <d v="2013-09-16T00:00:00"/>
    <n v="1408.91"/>
    <s v="Female"/>
    <n v="93"/>
    <d v="1998-11-15T00:00:00"/>
    <n v="23.870444301433292"/>
    <s v="Sales Representative"/>
    <s v="Retail"/>
    <s v="High Net Worth"/>
    <s v="N"/>
    <s v="No"/>
    <n v="1"/>
    <m/>
  </r>
  <r>
    <n v="15534"/>
    <n v="0"/>
    <x v="1546"/>
    <n v="339"/>
    <d v="2017-01-25T00:00:00"/>
    <b v="0"/>
    <s v="Approved"/>
    <s v="OHM Cycles"/>
    <s v="Standard"/>
    <s v="low"/>
    <s v="medium"/>
    <n v="71.16"/>
    <n v="56.93"/>
    <d v="2015-06-17T00:00:00"/>
    <n v="14.229999999999997"/>
    <s v="Female"/>
    <n v="93"/>
    <d v="1998-11-15T00:00:00"/>
    <n v="23.870444301433292"/>
    <s v="Sales Representative"/>
    <s v="Retail"/>
    <s v="High Net Worth"/>
    <s v="N"/>
    <s v="No"/>
    <n v="1"/>
    <m/>
  </r>
  <r>
    <n v="17863"/>
    <n v="96"/>
    <x v="1546"/>
    <n v="348"/>
    <d v="2017-01-16T00:00:00"/>
    <b v="1"/>
    <s v="Approved"/>
    <s v="Giant Bicycles"/>
    <s v="Standard"/>
    <s v="medium"/>
    <s v="large"/>
    <n v="1635.3"/>
    <n v="993.66"/>
    <d v="2013-06-09T00:00:00"/>
    <n v="641.64"/>
    <s v="Female"/>
    <n v="93"/>
    <d v="1998-11-15T00:00:00"/>
    <n v="23.870444301433292"/>
    <s v="Sales Representative"/>
    <s v="Retail"/>
    <s v="High Net Worth"/>
    <s v="N"/>
    <s v="No"/>
    <n v="1"/>
    <m/>
  </r>
  <r>
    <n v="4129"/>
    <n v="31"/>
    <x v="1547"/>
    <n v="31"/>
    <d v="2017-11-29T00:00:00"/>
    <b v="0"/>
    <s v="Approved"/>
    <s v="Giant Bicycles"/>
    <s v="Standard"/>
    <s v="medium"/>
    <s v="medium"/>
    <n v="230.91"/>
    <n v="173.18"/>
    <d v="1994-07-12T00:00:00"/>
    <n v="57.72999999999999"/>
    <s v="Male"/>
    <n v="94"/>
    <d v="1980-12-03T00:00:00"/>
    <n v="41.832088136732615"/>
    <s v="Legal Assistant"/>
    <s v="Health"/>
    <s v="Mass Customer"/>
    <s v="N"/>
    <s v="Yes"/>
    <n v="12"/>
    <m/>
  </r>
  <r>
    <n v="4709"/>
    <n v="84"/>
    <x v="1547"/>
    <n v="221"/>
    <d v="2017-05-23T00:00:00"/>
    <b v="0"/>
    <s v="Approved"/>
    <s v="Trek Bicycles"/>
    <s v="Road"/>
    <s v="medium"/>
    <s v="medium"/>
    <n v="290.62"/>
    <n v="215.14"/>
    <d v="1993-04-20T00:00:00"/>
    <n v="75.480000000000018"/>
    <s v="Male"/>
    <n v="94"/>
    <d v="1980-12-03T00:00:00"/>
    <n v="41.832088136732615"/>
    <s v="Legal Assistant"/>
    <s v="Health"/>
    <s v="Mass Customer"/>
    <s v="N"/>
    <s v="Yes"/>
    <n v="12"/>
    <m/>
  </r>
  <r>
    <n v="2856"/>
    <n v="31"/>
    <x v="1547"/>
    <n v="243"/>
    <d v="2017-05-01T00:00:00"/>
    <b v="1"/>
    <s v="Approved"/>
    <s v="Giant Bicycles"/>
    <s v="Standard"/>
    <s v="medium"/>
    <s v="medium"/>
    <n v="230.91"/>
    <n v="173.18"/>
    <d v="1999-07-20T00:00:00"/>
    <n v="57.72999999999999"/>
    <s v="Male"/>
    <n v="94"/>
    <d v="1980-12-03T00:00:00"/>
    <n v="41.832088136732615"/>
    <s v="Legal Assistant"/>
    <s v="Health"/>
    <s v="Mass Customer"/>
    <s v="N"/>
    <s v="Yes"/>
    <n v="12"/>
    <m/>
  </r>
  <r>
    <n v="7668"/>
    <n v="34"/>
    <x v="1547"/>
    <n v="284"/>
    <d v="2017-03-21T00:00:00"/>
    <b v="1"/>
    <s v="Approved"/>
    <s v="Norco Bicycles"/>
    <s v="Road"/>
    <s v="high"/>
    <s v="large"/>
    <n v="774.53"/>
    <n v="464.72"/>
    <d v="1994-07-12T00:00:00"/>
    <n v="309.80999999999995"/>
    <s v="Male"/>
    <n v="94"/>
    <d v="1980-12-03T00:00:00"/>
    <n v="41.832088136732615"/>
    <s v="Legal Assistant"/>
    <s v="Health"/>
    <s v="Mass Customer"/>
    <s v="N"/>
    <s v="Yes"/>
    <n v="12"/>
    <m/>
  </r>
  <r>
    <n v="16683"/>
    <n v="60"/>
    <x v="1547"/>
    <n v="300"/>
    <d v="2017-03-05T00:00:00"/>
    <b v="1"/>
    <s v="Approved"/>
    <s v="Giant Bicycles"/>
    <s v="Standard"/>
    <s v="high"/>
    <s v="small"/>
    <n v="1977.36"/>
    <n v="1759.85"/>
    <d v="2012-05-18T00:00:00"/>
    <n v="217.51"/>
    <s v="Male"/>
    <n v="94"/>
    <d v="1980-12-03T00:00:00"/>
    <n v="41.832088136732615"/>
    <s v="Legal Assistant"/>
    <s v="Health"/>
    <s v="Mass Customer"/>
    <s v="N"/>
    <s v="Yes"/>
    <n v="12"/>
    <m/>
  </r>
  <r>
    <n v="12781"/>
    <n v="98"/>
    <x v="1547"/>
    <n v="360"/>
    <d v="2017-01-04T00:00:00"/>
    <b v="1"/>
    <s v="Approved"/>
    <s v="Trek Bicycles"/>
    <s v="Standard"/>
    <s v="high"/>
    <s v="medium"/>
    <n v="358.39"/>
    <n v="215.03"/>
    <d v="1994-08-10T00:00:00"/>
    <n v="143.35999999999999"/>
    <s v="Male"/>
    <n v="94"/>
    <d v="1980-12-03T00:00:00"/>
    <n v="41.832088136732615"/>
    <s v="Legal Assistant"/>
    <s v="Health"/>
    <s v="Mass Customer"/>
    <s v="N"/>
    <s v="Yes"/>
    <n v="12"/>
    <m/>
  </r>
  <r>
    <n v="11886"/>
    <n v="53"/>
    <x v="1548"/>
    <n v="108"/>
    <d v="2017-09-13T00:00:00"/>
    <b v="0"/>
    <s v="Approved"/>
    <s v="OHM Cycles"/>
    <s v="Standard"/>
    <s v="medium"/>
    <s v="medium"/>
    <n v="795.34"/>
    <n v="101.58"/>
    <d v="1997-10-04T00:00:00"/>
    <n v="693.76"/>
    <s v="Female"/>
    <n v="86"/>
    <d v="1999-07-24T00:00:00"/>
    <n v="23.182773068556578"/>
    <s v="Biostatistician I"/>
    <s v="Manufacturing"/>
    <s v="Mass Customer"/>
    <s v="N"/>
    <s v="Yes"/>
    <n v="3"/>
    <m/>
  </r>
  <r>
    <n v="19756"/>
    <n v="2"/>
    <x v="1548"/>
    <n v="140"/>
    <d v="2017-08-12T00:00:00"/>
    <b v="0"/>
    <s v="Approved"/>
    <s v="Solex"/>
    <s v="Standard"/>
    <s v="medium"/>
    <s v="medium"/>
    <n v="71.489999999999995"/>
    <n v="53.62"/>
    <d v="2011-04-16T00:00:00"/>
    <n v="17.869999999999997"/>
    <s v="Female"/>
    <n v="86"/>
    <d v="1999-07-24T00:00:00"/>
    <n v="23.182773068556578"/>
    <s v="Biostatistician I"/>
    <s v="Manufacturing"/>
    <s v="Mass Customer"/>
    <s v="N"/>
    <s v="Yes"/>
    <n v="3"/>
    <m/>
  </r>
  <r>
    <n v="6325"/>
    <n v="51"/>
    <x v="1548"/>
    <n v="176"/>
    <d v="2017-07-07T00:00:00"/>
    <b v="1"/>
    <s v="Approved"/>
    <s v="OHM Cycles"/>
    <s v="Standard"/>
    <s v="high"/>
    <s v="medium"/>
    <n v="2005.66"/>
    <n v="1203.4000000000001"/>
    <d v="1991-01-21T00:00:00"/>
    <n v="802.26"/>
    <s v="Female"/>
    <n v="86"/>
    <d v="1999-07-24T00:00:00"/>
    <n v="23.182773068556578"/>
    <s v="Biostatistician I"/>
    <s v="Manufacturing"/>
    <s v="Mass Customer"/>
    <s v="N"/>
    <s v="Yes"/>
    <n v="3"/>
    <m/>
  </r>
  <r>
    <n v="10168"/>
    <n v="59"/>
    <x v="1548"/>
    <n v="210"/>
    <d v="2017-06-03T00:00:00"/>
    <b v="0"/>
    <s v="Approved"/>
    <s v="Solex"/>
    <s v="Standard"/>
    <s v="medium"/>
    <s v="large"/>
    <n v="1061.56"/>
    <n v="733.58"/>
    <d v="2011-08-24T00:00:00"/>
    <n v="327.9799999999999"/>
    <s v="Female"/>
    <n v="86"/>
    <d v="1999-07-24T00:00:00"/>
    <n v="23.182773068556578"/>
    <s v="Biostatistician I"/>
    <s v="Manufacturing"/>
    <s v="Mass Customer"/>
    <s v="N"/>
    <s v="Yes"/>
    <n v="3"/>
    <m/>
  </r>
  <r>
    <n v="11504"/>
    <n v="9"/>
    <x v="1548"/>
    <n v="333"/>
    <d v="2017-01-31T00:00:00"/>
    <b v="0"/>
    <s v="Approved"/>
    <s v="OHM Cycles"/>
    <s v="Road"/>
    <s v="medium"/>
    <s v="medium"/>
    <n v="742.54"/>
    <n v="667.4"/>
    <d v="2016-07-09T00:00:00"/>
    <n v="75.139999999999986"/>
    <s v="Female"/>
    <n v="86"/>
    <d v="1999-07-24T00:00:00"/>
    <n v="23.182773068556578"/>
    <s v="Biostatistician I"/>
    <s v="Manufacturing"/>
    <s v="Mass Customer"/>
    <s v="N"/>
    <s v="Yes"/>
    <n v="3"/>
    <m/>
  </r>
  <r>
    <n v="4673"/>
    <n v="50"/>
    <x v="1549"/>
    <n v="19"/>
    <d v="2017-12-11T00:00:00"/>
    <b v="0"/>
    <s v="Approved"/>
    <s v="WeareA2B"/>
    <s v="Standard"/>
    <s v="medium"/>
    <s v="small"/>
    <n v="175.89"/>
    <n v="131.91999999999999"/>
    <d v="2015-10-18T00:00:00"/>
    <n v="43.97"/>
    <s v="Male"/>
    <n v="29"/>
    <d v="1975-05-13T00:00:00"/>
    <n v="47.396471698376452"/>
    <s v="Sales Associate"/>
    <s v="Financial Services"/>
    <s v="Affluent Customer"/>
    <s v="N"/>
    <s v="Yes"/>
    <n v="17"/>
    <m/>
  </r>
  <r>
    <n v="15715"/>
    <n v="19"/>
    <x v="1549"/>
    <n v="96"/>
    <d v="2017-09-25T00:00:00"/>
    <b v="1"/>
    <s v="Approved"/>
    <s v="OHM Cycles"/>
    <s v="Road"/>
    <s v="high"/>
    <s v="large"/>
    <n v="12.01"/>
    <n v="7.21"/>
    <d v="2016-02-04T00:00:00"/>
    <n v="4.8"/>
    <s v="Male"/>
    <n v="29"/>
    <d v="1975-05-13T00:00:00"/>
    <n v="47.396471698376452"/>
    <s v="Sales Associate"/>
    <s v="Financial Services"/>
    <s v="Affluent Customer"/>
    <s v="N"/>
    <s v="Yes"/>
    <n v="17"/>
    <m/>
  </r>
  <r>
    <n v="7085"/>
    <n v="38"/>
    <x v="1549"/>
    <n v="268"/>
    <d v="2017-04-06T00:00:00"/>
    <b v="0"/>
    <s v="Approved"/>
    <s v="Solex"/>
    <s v="Standard"/>
    <s v="medium"/>
    <s v="medium"/>
    <n v="1577.53"/>
    <n v="826.51"/>
    <d v="1993-04-12T00:00:00"/>
    <n v="751.02"/>
    <s v="Male"/>
    <n v="29"/>
    <d v="1975-05-13T00:00:00"/>
    <n v="47.396471698376452"/>
    <s v="Sales Associate"/>
    <s v="Financial Services"/>
    <s v="Affluent Customer"/>
    <s v="N"/>
    <s v="Yes"/>
    <n v="17"/>
    <m/>
  </r>
  <r>
    <n v="6238"/>
    <n v="92"/>
    <x v="1549"/>
    <n v="359"/>
    <d v="2017-01-05T00:00:00"/>
    <b v="1"/>
    <s v="Approved"/>
    <s v="WeareA2B"/>
    <s v="Standard"/>
    <s v="medium"/>
    <s v="small"/>
    <n v="1415.01"/>
    <n v="1259.3599999999999"/>
    <d v="2002-10-10T00:00:00"/>
    <n v="155.65000000000009"/>
    <s v="Male"/>
    <n v="29"/>
    <d v="1975-05-13T00:00:00"/>
    <n v="47.396471698376452"/>
    <s v="Sales Associate"/>
    <s v="Financial Services"/>
    <s v="Affluent Customer"/>
    <s v="N"/>
    <s v="Yes"/>
    <n v="17"/>
    <m/>
  </r>
  <r>
    <n v="2734"/>
    <n v="0"/>
    <x v="1550"/>
    <n v="33"/>
    <d v="2017-11-27T00:00:00"/>
    <b v="1"/>
    <s v="Approved"/>
    <s v="Giant Bicycles"/>
    <s v="Standard"/>
    <s v="medium"/>
    <s v="medium"/>
    <n v="230.91"/>
    <n v="173.18"/>
    <d v="2011-03-16T00:00:00"/>
    <n v="57.72999999999999"/>
    <s v="Male"/>
    <n v="70"/>
    <d v="1998-11-26T00:00:00"/>
    <n v="23.84030731513192"/>
    <s v="Tax Accountant"/>
    <s v="Argiculture"/>
    <s v="High Net Worth"/>
    <s v="N"/>
    <s v="Yes"/>
    <n v="2"/>
    <m/>
  </r>
  <r>
    <n v="801"/>
    <n v="21"/>
    <x v="1550"/>
    <n v="82"/>
    <d v="2017-10-09T00:00:00"/>
    <b v="0"/>
    <s v="Approved"/>
    <s v="WeareA2B"/>
    <s v="Touring"/>
    <s v="medium"/>
    <s v="medium"/>
    <n v="1466.68"/>
    <n v="363.25"/>
    <d v="2005-12-07T00:00:00"/>
    <n v="1103.43"/>
    <s v="Male"/>
    <n v="70"/>
    <d v="1998-11-26T00:00:00"/>
    <n v="23.84030731513192"/>
    <s v="Tax Accountant"/>
    <s v="Argiculture"/>
    <s v="High Net Worth"/>
    <s v="N"/>
    <s v="Yes"/>
    <n v="2"/>
    <m/>
  </r>
  <r>
    <n v="6382"/>
    <n v="50"/>
    <x v="1550"/>
    <n v="162"/>
    <d v="2017-07-21T00:00:00"/>
    <b v="1"/>
    <s v="Approved"/>
    <s v="Giant Bicycles"/>
    <s v="Standard"/>
    <s v="medium"/>
    <s v="medium"/>
    <n v="642.70000000000005"/>
    <n v="211.37"/>
    <d v="1994-07-12T00:00:00"/>
    <n v="431.33000000000004"/>
    <s v="Male"/>
    <n v="70"/>
    <d v="1998-11-26T00:00:00"/>
    <n v="23.84030731513192"/>
    <s v="Tax Accountant"/>
    <s v="Argiculture"/>
    <s v="High Net Worth"/>
    <s v="N"/>
    <s v="Yes"/>
    <n v="2"/>
    <m/>
  </r>
  <r>
    <n v="11598"/>
    <n v="18"/>
    <x v="1550"/>
    <n v="267"/>
    <d v="2017-04-07T00:00:00"/>
    <b v="0"/>
    <s v="Approved"/>
    <s v="Norco Bicycles"/>
    <s v="Standard"/>
    <s v="high"/>
    <s v="medium"/>
    <n v="1148.6400000000001"/>
    <n v="689.18"/>
    <d v="1993-04-20T00:00:00"/>
    <n v="459.46000000000015"/>
    <s v="Male"/>
    <n v="70"/>
    <d v="1998-11-26T00:00:00"/>
    <n v="23.84030731513192"/>
    <s v="Tax Accountant"/>
    <s v="Argiculture"/>
    <s v="High Net Worth"/>
    <s v="N"/>
    <s v="Yes"/>
    <n v="2"/>
    <m/>
  </r>
  <r>
    <n v="15091"/>
    <n v="0"/>
    <x v="1550"/>
    <n v="317"/>
    <d v="2017-02-16T00:00:00"/>
    <b v="1"/>
    <s v="Approved"/>
    <s v="OHM Cycles"/>
    <s v="Standard"/>
    <s v="low"/>
    <s v="medium"/>
    <n v="71.16"/>
    <n v="56.93"/>
    <d v="2012-05-18T00:00:00"/>
    <n v="14.229999999999997"/>
    <s v="Male"/>
    <n v="70"/>
    <d v="1998-11-26T00:00:00"/>
    <n v="23.84030731513192"/>
    <s v="Tax Accountant"/>
    <s v="Argiculture"/>
    <s v="High Net Worth"/>
    <s v="N"/>
    <s v="Yes"/>
    <n v="2"/>
    <m/>
  </r>
  <r>
    <n v="14610"/>
    <n v="77"/>
    <x v="1550"/>
    <n v="336"/>
    <d v="2017-01-28T00:00:00"/>
    <b v="0"/>
    <s v="Approved"/>
    <s v="WeareA2B"/>
    <s v="Standard"/>
    <s v="medium"/>
    <s v="medium"/>
    <n v="1769.64"/>
    <n v="108.76"/>
    <d v="2006-10-01T00:00:00"/>
    <n v="1660.88"/>
    <s v="Male"/>
    <n v="70"/>
    <d v="1998-11-26T00:00:00"/>
    <n v="23.84030731513192"/>
    <s v="Tax Accountant"/>
    <s v="Argiculture"/>
    <s v="High Net Worth"/>
    <s v="N"/>
    <s v="Yes"/>
    <n v="2"/>
    <m/>
  </r>
  <r>
    <n v="8216"/>
    <n v="0"/>
    <x v="1551"/>
    <m/>
    <d v="2017-10-28T00:00:00"/>
    <b v="0"/>
    <s v="Approved"/>
    <m/>
    <m/>
    <m/>
    <m/>
    <n v="875.99"/>
    <m/>
    <m/>
    <m/>
    <m/>
    <m/>
    <m/>
    <m/>
    <m/>
    <m/>
    <m/>
    <m/>
    <m/>
    <m/>
    <m/>
  </r>
  <r>
    <n v="13458"/>
    <n v="14"/>
    <x v="1552"/>
    <n v="131"/>
    <d v="2017-08-21T00:00:00"/>
    <b v="1"/>
    <s v="Approved"/>
    <s v="Trek Bicycles"/>
    <s v="Standard"/>
    <s v="medium"/>
    <s v="small"/>
    <n v="1386.84"/>
    <n v="1234.29"/>
    <d v="2003-08-05T00:00:00"/>
    <n v="152.54999999999995"/>
    <s v="Female"/>
    <n v="15"/>
    <d v="1958-09-25T00:00:00"/>
    <n v="64.037567588787411"/>
    <s v="Account Coordinator"/>
    <s v="IT"/>
    <s v="Mass Customer"/>
    <s v="N"/>
    <s v="No"/>
    <n v="20"/>
    <m/>
  </r>
  <r>
    <n v="2847"/>
    <n v="52"/>
    <x v="1552"/>
    <n v="137"/>
    <d v="2017-08-15T00:00:00"/>
    <b v="0"/>
    <s v="Approved"/>
    <s v="OHM Cycles"/>
    <s v="Road"/>
    <s v="medium"/>
    <s v="medium"/>
    <n v="1280.28"/>
    <n v="829.51"/>
    <d v="2001-11-25T00:00:00"/>
    <n v="450.77"/>
    <s v="Female"/>
    <n v="15"/>
    <d v="1958-09-25T00:00:00"/>
    <n v="64.037567588787411"/>
    <s v="Account Coordinator"/>
    <s v="IT"/>
    <s v="Mass Customer"/>
    <s v="N"/>
    <s v="No"/>
    <n v="20"/>
    <m/>
  </r>
  <r>
    <n v="15340"/>
    <n v="89"/>
    <x v="1552"/>
    <n v="329"/>
    <d v="2017-02-04T00:00:00"/>
    <b v="1"/>
    <s v="Approved"/>
    <s v="WeareA2B"/>
    <s v="Touring"/>
    <s v="medium"/>
    <s v="large"/>
    <n v="1362.99"/>
    <n v="57.74"/>
    <d v="1993-04-20T00:00:00"/>
    <n v="1305.25"/>
    <s v="Female"/>
    <n v="15"/>
    <d v="1958-09-25T00:00:00"/>
    <n v="64.037567588787411"/>
    <s v="Account Coordinator"/>
    <s v="IT"/>
    <s v="Mass Customer"/>
    <s v="N"/>
    <s v="No"/>
    <n v="20"/>
    <m/>
  </r>
  <r>
    <n v="384"/>
    <n v="67"/>
    <x v="1553"/>
    <n v="124"/>
    <d v="2017-08-28T00:00:00"/>
    <b v="0"/>
    <s v="Approved"/>
    <s v="Solex"/>
    <s v="Standard"/>
    <s v="medium"/>
    <s v="large"/>
    <n v="1071.23"/>
    <n v="380.74"/>
    <d v="1996-04-05T00:00:00"/>
    <n v="690.49"/>
    <s v="Male"/>
    <n v="42"/>
    <d v="1973-08-14T00:00:00"/>
    <n v="49.141677178145621"/>
    <s v="Statistician I"/>
    <s v="Property"/>
    <s v="High Net Worth"/>
    <s v="N"/>
    <s v="No"/>
    <n v="9"/>
    <m/>
  </r>
  <r>
    <n v="3576"/>
    <n v="90"/>
    <x v="1553"/>
    <n v="337"/>
    <d v="2017-01-27T00:00:00"/>
    <b v="0"/>
    <s v="Approved"/>
    <s v="Solex"/>
    <s v="Standard"/>
    <s v="low"/>
    <s v="medium"/>
    <n v="945.04"/>
    <n v="507.58"/>
    <d v="1995-12-19T00:00:00"/>
    <n v="437.46"/>
    <s v="Male"/>
    <n v="42"/>
    <d v="1973-08-14T00:00:00"/>
    <n v="49.141677178145621"/>
    <s v="Statistician I"/>
    <s v="Property"/>
    <s v="High Net Worth"/>
    <s v="N"/>
    <s v="No"/>
    <n v="9"/>
    <m/>
  </r>
  <r>
    <n v="190"/>
    <n v="37"/>
    <x v="1554"/>
    <n v="33"/>
    <d v="2017-11-27T00:00:00"/>
    <b v="1"/>
    <s v="Approved"/>
    <s v="OHM Cycles"/>
    <s v="Standard"/>
    <s v="low"/>
    <s v="medium"/>
    <n v="1793.43"/>
    <n v="248.82"/>
    <d v="2011-05-09T00:00:00"/>
    <n v="1544.6100000000001"/>
    <s v="Male"/>
    <n v="96"/>
    <d v="1968-04-27T00:00:00"/>
    <n v="54.443047040842202"/>
    <s v="Software Engineer II"/>
    <s v="Telecommunications"/>
    <s v="Affluent Customer"/>
    <s v="N"/>
    <s v="Yes"/>
    <n v="19"/>
    <m/>
  </r>
  <r>
    <n v="12484"/>
    <n v="65"/>
    <x v="1554"/>
    <n v="229"/>
    <d v="2017-05-15T00:00:00"/>
    <b v="0"/>
    <s v="Approved"/>
    <s v="WeareA2B"/>
    <s v="Standard"/>
    <s v="medium"/>
    <s v="medium"/>
    <n v="1807.45"/>
    <n v="778.69"/>
    <d v="1992-10-02T00:00:00"/>
    <n v="1028.76"/>
    <s v="Male"/>
    <n v="96"/>
    <d v="1968-04-27T00:00:00"/>
    <n v="54.443047040842202"/>
    <s v="Software Engineer II"/>
    <s v="Telecommunications"/>
    <s v="Affluent Customer"/>
    <s v="N"/>
    <s v="Yes"/>
    <n v="19"/>
    <m/>
  </r>
  <r>
    <n v="10401"/>
    <n v="1"/>
    <x v="1554"/>
    <n v="244"/>
    <d v="2017-04-30T00:00:00"/>
    <b v="0"/>
    <s v="Approved"/>
    <s v="Giant Bicycles"/>
    <s v="Standard"/>
    <s v="medium"/>
    <s v="medium"/>
    <n v="1403.5"/>
    <n v="954.82"/>
    <d v="2016-11-14T00:00:00"/>
    <n v="448.67999999999995"/>
    <s v="Male"/>
    <n v="96"/>
    <d v="1968-04-27T00:00:00"/>
    <n v="54.443047040842202"/>
    <s v="Software Engineer II"/>
    <s v="Telecommunications"/>
    <s v="Affluent Customer"/>
    <s v="N"/>
    <s v="Yes"/>
    <n v="19"/>
    <m/>
  </r>
  <r>
    <n v="11908"/>
    <n v="74"/>
    <x v="1554"/>
    <n v="266"/>
    <d v="2017-04-08T00:00:00"/>
    <b v="0"/>
    <s v="Approved"/>
    <s v="WeareA2B"/>
    <s v="Standard"/>
    <s v="medium"/>
    <s v="medium"/>
    <n v="1228.07"/>
    <n v="400.91"/>
    <d v="2014-10-10T00:00:00"/>
    <n v="827.15999999999985"/>
    <s v="Male"/>
    <n v="96"/>
    <d v="1968-04-27T00:00:00"/>
    <n v="54.443047040842202"/>
    <s v="Software Engineer II"/>
    <s v="Telecommunications"/>
    <s v="Affluent Customer"/>
    <s v="N"/>
    <s v="Yes"/>
    <n v="19"/>
    <m/>
  </r>
  <r>
    <n v="19409"/>
    <n v="39"/>
    <x v="1554"/>
    <n v="286"/>
    <d v="2017-03-19T00:00:00"/>
    <b v="0"/>
    <s v="Approved"/>
    <s v="Giant Bicycles"/>
    <s v="Standard"/>
    <s v="medium"/>
    <s v="large"/>
    <n v="1812.75"/>
    <n v="582.48"/>
    <d v="2007-12-11T00:00:00"/>
    <n v="1230.27"/>
    <s v="Male"/>
    <n v="96"/>
    <d v="1968-04-27T00:00:00"/>
    <n v="54.443047040842202"/>
    <s v="Software Engineer II"/>
    <s v="Telecommunications"/>
    <s v="Affluent Customer"/>
    <s v="N"/>
    <s v="Yes"/>
    <n v="19"/>
    <m/>
  </r>
  <r>
    <n v="19980"/>
    <n v="30"/>
    <x v="1554"/>
    <n v="301"/>
    <d v="2017-03-04T00:00:00"/>
    <b v="1"/>
    <s v="Approved"/>
    <s v="Solex"/>
    <s v="Standard"/>
    <s v="high"/>
    <s v="medium"/>
    <n v="748.17"/>
    <n v="448.9"/>
    <d v="2002-03-22T00:00:00"/>
    <n v="299.27"/>
    <s v="Male"/>
    <n v="96"/>
    <d v="1968-04-27T00:00:00"/>
    <n v="54.443047040842202"/>
    <s v="Software Engineer II"/>
    <s v="Telecommunications"/>
    <s v="Affluent Customer"/>
    <s v="N"/>
    <s v="Yes"/>
    <n v="19"/>
    <m/>
  </r>
  <r>
    <n v="14630"/>
    <n v="22"/>
    <x v="1554"/>
    <n v="332"/>
    <d v="2017-02-01T00:00:00"/>
    <b v="0"/>
    <s v="Approved"/>
    <s v="WeareA2B"/>
    <s v="Standard"/>
    <s v="medium"/>
    <s v="medium"/>
    <n v="60.34"/>
    <n v="45.26"/>
    <d v="1993-05-26T00:00:00"/>
    <n v="15.080000000000005"/>
    <s v="Male"/>
    <n v="96"/>
    <d v="1968-04-27T00:00:00"/>
    <n v="54.443047040842202"/>
    <s v="Software Engineer II"/>
    <s v="Telecommunications"/>
    <s v="Affluent Customer"/>
    <s v="N"/>
    <s v="Yes"/>
    <n v="19"/>
    <m/>
  </r>
  <r>
    <n v="12808"/>
    <n v="100"/>
    <x v="1555"/>
    <n v="72"/>
    <d v="2017-10-19T00:00:00"/>
    <b v="0"/>
    <s v="Approved"/>
    <s v="Norco Bicycles"/>
    <s v="Road"/>
    <s v="medium"/>
    <s v="medium"/>
    <n v="1036.5899999999999"/>
    <n v="206.35"/>
    <d v="2014-10-10T00:00:00"/>
    <n v="830.2399999999999"/>
    <s v="Male"/>
    <n v="40"/>
    <d v="1999-10-29T00:00:00"/>
    <n v="22.917019643899042"/>
    <s v="General Manager"/>
    <s v="n/a"/>
    <s v="Affluent Customer"/>
    <s v="N"/>
    <s v="No"/>
    <n v="3"/>
    <m/>
  </r>
  <r>
    <n v="17177"/>
    <n v="43"/>
    <x v="1555"/>
    <n v="143"/>
    <d v="2017-08-09T00:00:00"/>
    <b v="1"/>
    <s v="Approved"/>
    <s v="Solex"/>
    <s v="Standard"/>
    <s v="medium"/>
    <s v="medium"/>
    <n v="1151.96"/>
    <n v="649.49"/>
    <d v="1997-02-09T00:00:00"/>
    <n v="502.47"/>
    <s v="Male"/>
    <n v="40"/>
    <d v="1999-10-29T00:00:00"/>
    <n v="22.917019643899042"/>
    <s v="General Manager"/>
    <s v="n/a"/>
    <s v="Affluent Customer"/>
    <s v="N"/>
    <s v="No"/>
    <n v="3"/>
    <m/>
  </r>
  <r>
    <n v="11057"/>
    <n v="3"/>
    <x v="1555"/>
    <n v="180"/>
    <d v="2017-07-03T00:00:00"/>
    <b v="0"/>
    <s v="Approved"/>
    <s v="Trek Bicycles"/>
    <s v="Standard"/>
    <s v="medium"/>
    <s v="large"/>
    <n v="2091.4699999999998"/>
    <n v="388.92"/>
    <d v="1995-10-24T00:00:00"/>
    <n v="1702.5499999999997"/>
    <s v="Male"/>
    <n v="40"/>
    <d v="1999-10-29T00:00:00"/>
    <n v="22.917019643899042"/>
    <s v="General Manager"/>
    <s v="n/a"/>
    <s v="Affluent Customer"/>
    <s v="N"/>
    <s v="No"/>
    <n v="3"/>
    <m/>
  </r>
  <r>
    <n v="638"/>
    <n v="95"/>
    <x v="1555"/>
    <n v="322"/>
    <d v="2017-02-11T00:00:00"/>
    <b v="0"/>
    <s v="Approved"/>
    <s v="Giant Bicycles"/>
    <s v="Standard"/>
    <s v="medium"/>
    <s v="large"/>
    <n v="569.55999999999995"/>
    <n v="528.42999999999995"/>
    <d v="2006-11-10T00:00:00"/>
    <n v="41.129999999999995"/>
    <s v="Male"/>
    <n v="40"/>
    <d v="1999-10-29T00:00:00"/>
    <n v="22.917019643899042"/>
    <s v="General Manager"/>
    <s v="n/a"/>
    <s v="Affluent Customer"/>
    <s v="N"/>
    <s v="No"/>
    <n v="3"/>
    <m/>
  </r>
  <r>
    <n v="11191"/>
    <n v="59"/>
    <x v="1555"/>
    <n v="325"/>
    <d v="2017-02-08T00:00:00"/>
    <b v="0"/>
    <s v="Approved"/>
    <s v="Solex"/>
    <s v="Standard"/>
    <s v="medium"/>
    <s v="large"/>
    <n v="1061.56"/>
    <n v="733.58"/>
    <d v="1993-10-02T00:00:00"/>
    <n v="327.9799999999999"/>
    <s v="Male"/>
    <n v="40"/>
    <d v="1999-10-29T00:00:00"/>
    <n v="22.917019643899042"/>
    <s v="General Manager"/>
    <s v="n/a"/>
    <s v="Affluent Customer"/>
    <s v="N"/>
    <s v="No"/>
    <n v="3"/>
    <m/>
  </r>
  <r>
    <n v="7967"/>
    <n v="64"/>
    <x v="1556"/>
    <n v="143"/>
    <d v="2017-08-09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35"/>
    <d v="1974-09-12T00:00:00"/>
    <n v="48.06222512303399"/>
    <s v="Electrical Engineer"/>
    <s v="Manufacturing"/>
    <s v="Affluent Customer"/>
    <s v="N"/>
    <s v="No"/>
    <n v="20"/>
    <m/>
  </r>
  <r>
    <n v="8838"/>
    <n v="12"/>
    <x v="1556"/>
    <n v="190"/>
    <d v="2017-06-23T00:00:00"/>
    <b v="1"/>
    <s v="Approved"/>
    <s v="WeareA2B"/>
    <s v="Standard"/>
    <s v="medium"/>
    <s v="medium"/>
    <n v="1231.1500000000001"/>
    <n v="161.6"/>
    <d v="2004-08-17T00:00:00"/>
    <n v="1069.5500000000002"/>
    <s v="Male"/>
    <n v="35"/>
    <d v="1974-09-12T00:00:00"/>
    <n v="48.06222512303399"/>
    <s v="Electrical Engineer"/>
    <s v="Manufacturing"/>
    <s v="Affluent Customer"/>
    <s v="N"/>
    <s v="No"/>
    <n v="20"/>
    <m/>
  </r>
  <r>
    <n v="13592"/>
    <n v="53"/>
    <x v="1556"/>
    <n v="342"/>
    <d v="2017-01-22T00:00:00"/>
    <b v="1"/>
    <s v="Approved"/>
    <s v="OHM Cycles"/>
    <s v="Standard"/>
    <s v="medium"/>
    <s v="medium"/>
    <n v="795.34"/>
    <n v="101.58"/>
    <d v="1997-02-09T00:00:00"/>
    <n v="693.76"/>
    <s v="Male"/>
    <n v="35"/>
    <d v="1974-09-12T00:00:00"/>
    <n v="48.06222512303399"/>
    <s v="Electrical Engineer"/>
    <s v="Manufacturing"/>
    <s v="Affluent Customer"/>
    <s v="N"/>
    <s v="No"/>
    <n v="20"/>
    <m/>
  </r>
  <r>
    <n v="12078"/>
    <n v="13"/>
    <x v="1557"/>
    <n v="6"/>
    <d v="2017-12-24T00:00:00"/>
    <b v="0"/>
    <s v="Approved"/>
    <s v="Solex"/>
    <s v="Standard"/>
    <s v="medium"/>
    <s v="medium"/>
    <n v="1163.8900000000001"/>
    <n v="589.27"/>
    <d v="2003-08-05T00:00:00"/>
    <n v="574.62000000000012"/>
    <s v="Female"/>
    <n v="27"/>
    <d v="1975-11-01T00:00:00"/>
    <n v="46.925238821981239"/>
    <s v="Social Worker"/>
    <s v="Health"/>
    <s v="Mass Customer"/>
    <s v="N"/>
    <s v="Yes"/>
    <n v="14"/>
    <m/>
  </r>
  <r>
    <n v="18088"/>
    <n v="74"/>
    <x v="1557"/>
    <n v="22"/>
    <d v="2017-12-08T00:00:00"/>
    <b v="1"/>
    <s v="Approved"/>
    <s v="WeareA2B"/>
    <s v="Standard"/>
    <s v="medium"/>
    <s v="medium"/>
    <n v="1228.07"/>
    <n v="400.91"/>
    <d v="2003-09-09T00:00:00"/>
    <n v="827.15999999999985"/>
    <s v="Female"/>
    <n v="27"/>
    <d v="1975-11-01T00:00:00"/>
    <n v="46.925238821981239"/>
    <s v="Social Worker"/>
    <s v="Health"/>
    <s v="Mass Customer"/>
    <s v="N"/>
    <s v="Yes"/>
    <n v="14"/>
    <m/>
  </r>
  <r>
    <n v="14193"/>
    <n v="54"/>
    <x v="1557"/>
    <n v="28"/>
    <d v="2017-12-02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27"/>
    <d v="1975-11-01T00:00:00"/>
    <n v="46.925238821981239"/>
    <s v="Social Worker"/>
    <s v="Health"/>
    <s v="Mass Customer"/>
    <s v="N"/>
    <s v="Yes"/>
    <n v="14"/>
    <m/>
  </r>
  <r>
    <n v="4291"/>
    <n v="61"/>
    <x v="1557"/>
    <n v="49"/>
    <d v="2017-11-11T00:00:00"/>
    <b v="1"/>
    <s v="Approved"/>
    <s v="OHM Cycles"/>
    <s v="Standard"/>
    <s v="low"/>
    <s v="medium"/>
    <n v="71.16"/>
    <n v="56.93"/>
    <d v="2005-10-22T00:00:00"/>
    <n v="14.229999999999997"/>
    <s v="Female"/>
    <n v="27"/>
    <d v="1975-11-01T00:00:00"/>
    <n v="46.925238821981239"/>
    <s v="Social Worker"/>
    <s v="Health"/>
    <s v="Mass Customer"/>
    <s v="N"/>
    <s v="Yes"/>
    <n v="14"/>
    <m/>
  </r>
  <r>
    <n v="2299"/>
    <n v="60"/>
    <x v="1557"/>
    <n v="110"/>
    <d v="2017-09-11T00:00:00"/>
    <b v="1"/>
    <s v="Approved"/>
    <s v="Giant Bicycles"/>
    <s v="Standard"/>
    <s v="high"/>
    <s v="small"/>
    <n v="1977.36"/>
    <n v="1759.85"/>
    <d v="1998-12-17T00:00:00"/>
    <n v="217.51"/>
    <s v="Female"/>
    <n v="27"/>
    <d v="1975-11-01T00:00:00"/>
    <n v="46.925238821981239"/>
    <s v="Social Worker"/>
    <s v="Health"/>
    <s v="Mass Customer"/>
    <s v="N"/>
    <s v="Yes"/>
    <n v="14"/>
    <m/>
  </r>
  <r>
    <n v="7054"/>
    <n v="34"/>
    <x v="1557"/>
    <n v="161"/>
    <d v="2017-07-22T00:00:00"/>
    <b v="1"/>
    <s v="Approved"/>
    <s v="Norco Bicycles"/>
    <s v="Road"/>
    <s v="high"/>
    <s v="large"/>
    <n v="774.53"/>
    <n v="464.72"/>
    <d v="1994-07-12T00:00:00"/>
    <n v="309.80999999999995"/>
    <s v="Female"/>
    <n v="27"/>
    <d v="1975-11-01T00:00:00"/>
    <n v="46.925238821981239"/>
    <s v="Social Worker"/>
    <s v="Health"/>
    <s v="Mass Customer"/>
    <s v="N"/>
    <s v="Yes"/>
    <n v="14"/>
    <m/>
  </r>
  <r>
    <n v="18060"/>
    <n v="41"/>
    <x v="1557"/>
    <n v="229"/>
    <d v="2017-05-15T00:00:00"/>
    <b v="0"/>
    <s v="Approved"/>
    <s v="Solex"/>
    <s v="Road"/>
    <s v="medium"/>
    <s v="medium"/>
    <n v="416.98"/>
    <n v="312.74"/>
    <d v="1999-12-04T00:00:00"/>
    <n v="104.24000000000001"/>
    <s v="Female"/>
    <n v="27"/>
    <d v="1975-11-01T00:00:00"/>
    <n v="46.925238821981239"/>
    <s v="Social Worker"/>
    <s v="Health"/>
    <s v="Mass Customer"/>
    <s v="N"/>
    <s v="Yes"/>
    <n v="14"/>
    <m/>
  </r>
  <r>
    <n v="11733"/>
    <n v="3"/>
    <x v="1557"/>
    <n v="250"/>
    <d v="2017-04-24T00:00:00"/>
    <b v="1"/>
    <s v="Approved"/>
    <s v="Trek Bicycles"/>
    <s v="Standard"/>
    <s v="medium"/>
    <s v="large"/>
    <n v="2091.4699999999998"/>
    <n v="388.92"/>
    <d v="1991-11-07T00:00:00"/>
    <n v="1702.5499999999997"/>
    <s v="Female"/>
    <n v="27"/>
    <d v="1975-11-01T00:00:00"/>
    <n v="46.925238821981239"/>
    <s v="Social Worker"/>
    <s v="Health"/>
    <s v="Mass Customer"/>
    <s v="N"/>
    <s v="Yes"/>
    <n v="14"/>
    <m/>
  </r>
  <r>
    <n v="3611"/>
    <n v="17"/>
    <x v="1557"/>
    <n v="266"/>
    <d v="2017-04-08T00:00:00"/>
    <b v="1"/>
    <s v="Approved"/>
    <s v="Solex"/>
    <s v="Standard"/>
    <s v="high"/>
    <s v="medium"/>
    <n v="1024.6600000000001"/>
    <n v="614.79999999999995"/>
    <d v="1993-10-02T00:00:00"/>
    <n v="409.86000000000013"/>
    <s v="Female"/>
    <n v="27"/>
    <d v="1975-11-01T00:00:00"/>
    <n v="46.925238821981239"/>
    <s v="Social Worker"/>
    <s v="Health"/>
    <s v="Mass Customer"/>
    <s v="N"/>
    <s v="Yes"/>
    <n v="14"/>
    <m/>
  </r>
  <r>
    <n v="14303"/>
    <n v="81"/>
    <x v="1557"/>
    <n v="342"/>
    <d v="2017-01-22T00:00:00"/>
    <b v="0"/>
    <s v="Approved"/>
    <s v="Norco Bicycles"/>
    <s v="Standard"/>
    <s v="medium"/>
    <s v="small"/>
    <n v="586.45000000000005"/>
    <n v="521.94000000000005"/>
    <d v="2004-08-07T00:00:00"/>
    <n v="64.509999999999991"/>
    <s v="Female"/>
    <n v="27"/>
    <d v="1975-11-01T00:00:00"/>
    <n v="46.925238821981239"/>
    <s v="Social Worker"/>
    <s v="Health"/>
    <s v="Mass Customer"/>
    <s v="N"/>
    <s v="Yes"/>
    <n v="14"/>
    <m/>
  </r>
  <r>
    <n v="18164"/>
    <n v="47"/>
    <x v="1558"/>
    <n v="65"/>
    <d v="2017-10-26T00:00:00"/>
    <b v="0"/>
    <s v="Approved"/>
    <s v="Trek Bicycles"/>
    <s v="Road"/>
    <s v="low"/>
    <s v="small"/>
    <n v="1720.7"/>
    <n v="1531.42"/>
    <d v="2006-10-01T00:00:00"/>
    <n v="189.27999999999997"/>
    <s v="Male"/>
    <n v="97"/>
    <d v="1965-07-28T00:00:00"/>
    <n v="57.193731972349056"/>
    <s v="GIS Technical Architect"/>
    <s v="Retail"/>
    <s v="Mass Customer"/>
    <s v="N"/>
    <s v="No"/>
    <n v="19"/>
    <m/>
  </r>
  <r>
    <n v="8990"/>
    <n v="45"/>
    <x v="1558"/>
    <n v="137"/>
    <d v="2017-08-15T00:00:00"/>
    <b v="1"/>
    <s v="Approved"/>
    <s v="Solex"/>
    <s v="Standard"/>
    <s v="medium"/>
    <s v="medium"/>
    <n v="441.49"/>
    <n v="84.99"/>
    <d v="1993-04-12T00:00:00"/>
    <n v="356.5"/>
    <s v="Male"/>
    <n v="97"/>
    <d v="1965-07-28T00:00:00"/>
    <n v="57.193731972349056"/>
    <s v="GIS Technical Architect"/>
    <s v="Retail"/>
    <s v="Mass Customer"/>
    <s v="N"/>
    <s v="No"/>
    <n v="19"/>
    <m/>
  </r>
  <r>
    <n v="13320"/>
    <n v="82"/>
    <x v="1558"/>
    <n v="240"/>
    <d v="2017-05-04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97"/>
    <d v="1965-07-28T00:00:00"/>
    <n v="57.193731972349056"/>
    <s v="GIS Technical Architect"/>
    <s v="Retail"/>
    <s v="Mass Customer"/>
    <s v="N"/>
    <s v="No"/>
    <n v="19"/>
    <m/>
  </r>
  <r>
    <n v="17601"/>
    <n v="0"/>
    <x v="1559"/>
    <n v="19"/>
    <d v="2017-12-11T00:00:00"/>
    <b v="0"/>
    <s v="Approved"/>
    <s v="Norco Bicycles"/>
    <s v="Standard"/>
    <s v="low"/>
    <s v="medium"/>
    <n v="363.01"/>
    <n v="290.41000000000003"/>
    <d v="1993-07-15T00:00:00"/>
    <n v="72.599999999999966"/>
    <s v="Female"/>
    <n v="19"/>
    <d v="1965-11-22T00:00:00"/>
    <n v="56.873184027460688"/>
    <s v="Human Resources Manager"/>
    <s v="Financial Services"/>
    <s v="High Net Worth"/>
    <s v="N"/>
    <s v="Yes"/>
    <n v="12"/>
    <m/>
  </r>
  <r>
    <n v="2289"/>
    <n v="38"/>
    <x v="1559"/>
    <n v="44"/>
    <d v="2017-11-16T00:00:00"/>
    <b v="1"/>
    <s v="Approved"/>
    <s v="Trek Bicycles"/>
    <s v="Standard"/>
    <s v="medium"/>
    <s v="large"/>
    <n v="2091.4699999999998"/>
    <n v="388.92"/>
    <d v="1991-08-05T00:00:00"/>
    <n v="1702.5499999999997"/>
    <s v="Female"/>
    <n v="19"/>
    <d v="1965-11-22T00:00:00"/>
    <n v="56.873184027460688"/>
    <s v="Human Resources Manager"/>
    <s v="Financial Services"/>
    <s v="High Net Worth"/>
    <s v="N"/>
    <s v="Yes"/>
    <n v="12"/>
    <m/>
  </r>
  <r>
    <n v="10358"/>
    <n v="53"/>
    <x v="1559"/>
    <n v="265"/>
    <d v="2017-04-09T00:00:00"/>
    <b v="0"/>
    <s v="Approved"/>
    <s v="Giant Bicycles"/>
    <s v="Standard"/>
    <s v="high"/>
    <s v="medium"/>
    <n v="1274.93"/>
    <n v="764.96"/>
    <d v="2011-05-07T00:00:00"/>
    <n v="509.97"/>
    <s v="Female"/>
    <n v="19"/>
    <d v="1965-11-22T00:00:00"/>
    <n v="56.873184027460688"/>
    <s v="Human Resources Manager"/>
    <s v="Financial Services"/>
    <s v="High Net Worth"/>
    <s v="N"/>
    <s v="Yes"/>
    <n v="12"/>
    <m/>
  </r>
  <r>
    <n v="14541"/>
    <n v="34"/>
    <x v="1559"/>
    <n v="273"/>
    <d v="2017-04-01T00:00:00"/>
    <b v="0"/>
    <s v="Approved"/>
    <s v="WeareA2B"/>
    <s v="Standard"/>
    <s v="medium"/>
    <s v="medium"/>
    <n v="1231.1500000000001"/>
    <n v="161.6"/>
    <d v="2010-11-05T00:00:00"/>
    <n v="1069.5500000000002"/>
    <s v="Female"/>
    <n v="19"/>
    <d v="1965-11-22T00:00:00"/>
    <n v="56.873184027460688"/>
    <s v="Human Resources Manager"/>
    <s v="Financial Services"/>
    <s v="High Net Worth"/>
    <s v="N"/>
    <s v="Yes"/>
    <n v="12"/>
    <m/>
  </r>
  <r>
    <n v="6224"/>
    <n v="38"/>
    <x v="1559"/>
    <n v="291"/>
    <d v="2017-03-14T00:00:00"/>
    <b v="0"/>
    <s v="Approved"/>
    <s v="Trek Bicycles"/>
    <s v="Standard"/>
    <s v="medium"/>
    <s v="large"/>
    <n v="2091.4699999999998"/>
    <n v="388.92"/>
    <d v="2010-06-07T00:00:00"/>
    <n v="1702.5499999999997"/>
    <s v="Female"/>
    <n v="19"/>
    <d v="1965-11-22T00:00:00"/>
    <n v="56.873184027460688"/>
    <s v="Human Resources Manager"/>
    <s v="Financial Services"/>
    <s v="High Net Worth"/>
    <s v="N"/>
    <s v="Yes"/>
    <n v="12"/>
    <m/>
  </r>
  <r>
    <n v="13526"/>
    <n v="17"/>
    <x v="1559"/>
    <n v="351"/>
    <d v="2017-01-13T00:00:00"/>
    <b v="1"/>
    <s v="Approved"/>
    <s v="WeareA2B"/>
    <s v="Touring"/>
    <s v="medium"/>
    <s v="large"/>
    <n v="1362.99"/>
    <n v="57.74"/>
    <d v="1994-09-09T00:00:00"/>
    <n v="1305.25"/>
    <s v="Female"/>
    <n v="19"/>
    <d v="1965-11-22T00:00:00"/>
    <n v="56.873184027460688"/>
    <s v="Human Resources Manager"/>
    <s v="Financial Services"/>
    <s v="High Net Worth"/>
    <s v="N"/>
    <s v="Yes"/>
    <n v="12"/>
    <m/>
  </r>
  <r>
    <n v="15231"/>
    <n v="4"/>
    <x v="1560"/>
    <n v="158"/>
    <d v="2017-07-25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23"/>
    <d v="1977-03-07T00:00:00"/>
    <n v="45.577293616184669"/>
    <n v="0"/>
    <s v="Manufacturing"/>
    <s v="Affluent Customer"/>
    <s v="N"/>
    <s v="No"/>
    <n v="5"/>
    <m/>
  </r>
  <r>
    <n v="16023"/>
    <n v="27"/>
    <x v="1560"/>
    <n v="310"/>
    <d v="2017-02-23T00:00:00"/>
    <b v="1"/>
    <s v="Approved"/>
    <s v="Trek Bicycles"/>
    <s v="Standard"/>
    <s v="medium"/>
    <s v="medium"/>
    <n v="499.53"/>
    <n v="388.72"/>
    <d v="1999-06-23T00:00:00"/>
    <n v="110.80999999999995"/>
    <s v="Female"/>
    <n v="23"/>
    <d v="1977-03-07T00:00:00"/>
    <n v="45.577293616184669"/>
    <n v="0"/>
    <s v="Manufacturing"/>
    <s v="Affluent Customer"/>
    <s v="N"/>
    <s v="No"/>
    <n v="5"/>
    <m/>
  </r>
  <r>
    <n v="16969"/>
    <n v="6"/>
    <x v="1561"/>
    <n v="53"/>
    <d v="2017-11-07T00:00:00"/>
    <b v="0"/>
    <s v="Approved"/>
    <s v="OHM Cycles"/>
    <s v="Standard"/>
    <s v="high"/>
    <s v="medium"/>
    <n v="227.88"/>
    <n v="136.72999999999999"/>
    <d v="2003-02-07T00:00:00"/>
    <n v="91.15"/>
    <s v="Male"/>
    <n v="1"/>
    <d v="1963-03-07T00:00:00"/>
    <n v="59.58825252061137"/>
    <n v="0"/>
    <s v="Manufacturing"/>
    <s v="Affluent Customer"/>
    <s v="N"/>
    <s v="No"/>
    <n v="17"/>
    <m/>
  </r>
  <r>
    <n v="16780"/>
    <n v="2"/>
    <x v="1561"/>
    <n v="116"/>
    <d v="2017-09-05T00:00:00"/>
    <b v="1"/>
    <s v="Approved"/>
    <s v="Solex"/>
    <s v="Standard"/>
    <s v="medium"/>
    <s v="medium"/>
    <n v="71.489999999999995"/>
    <n v="53.62"/>
    <d v="2012-12-02T00:00:00"/>
    <n v="17.869999999999997"/>
    <s v="Male"/>
    <n v="1"/>
    <d v="1963-03-07T00:00:00"/>
    <n v="59.58825252061137"/>
    <n v="0"/>
    <s v="Manufacturing"/>
    <s v="Affluent Customer"/>
    <s v="N"/>
    <s v="No"/>
    <n v="17"/>
    <m/>
  </r>
  <r>
    <n v="2493"/>
    <n v="65"/>
    <x v="1562"/>
    <n v="44"/>
    <d v="2017-11-16T00:00:00"/>
    <b v="0"/>
    <s v="Approved"/>
    <s v="WeareA2B"/>
    <s v="Standard"/>
    <s v="medium"/>
    <s v="medium"/>
    <n v="1807.45"/>
    <n v="778.69"/>
    <d v="2002-08-31T00:00:00"/>
    <n v="1028.76"/>
    <s v="Female"/>
    <n v="47"/>
    <d v="1986-07-25T00:00:00"/>
    <n v="36.188252520294263"/>
    <n v="0"/>
    <s v="Financial Services"/>
    <s v="Affluent Customer"/>
    <s v="N"/>
    <s v="Yes"/>
    <n v="22"/>
    <m/>
  </r>
  <r>
    <n v="13657"/>
    <n v="36"/>
    <x v="1562"/>
    <n v="68"/>
    <d v="2017-10-23T00:00:00"/>
    <b v="1"/>
    <s v="Approved"/>
    <s v="Solex"/>
    <s v="Standard"/>
    <s v="low"/>
    <s v="medium"/>
    <n v="945.04"/>
    <n v="507.58"/>
    <d v="2011-05-09T00:00:00"/>
    <n v="437.46"/>
    <s v="Female"/>
    <n v="47"/>
    <d v="1986-07-25T00:00:00"/>
    <n v="36.188252520294263"/>
    <n v="0"/>
    <s v="Financial Services"/>
    <s v="Affluent Customer"/>
    <s v="N"/>
    <s v="Yes"/>
    <n v="22"/>
    <m/>
  </r>
  <r>
    <n v="14495"/>
    <n v="5"/>
    <x v="1562"/>
    <n v="117"/>
    <d v="2017-09-04T00:00:00"/>
    <b v="0"/>
    <s v="Approved"/>
    <s v="Trek Bicycles"/>
    <s v="Mountain"/>
    <s v="low"/>
    <s v="medium"/>
    <n v="574.64"/>
    <n v="459.71"/>
    <d v="2011-08-29T00:00:00"/>
    <n v="114.93"/>
    <s v="Female"/>
    <n v="47"/>
    <d v="1986-07-25T00:00:00"/>
    <n v="36.188252520294263"/>
    <n v="0"/>
    <s v="Financial Services"/>
    <s v="Affluent Customer"/>
    <s v="N"/>
    <s v="Yes"/>
    <n v="22"/>
    <m/>
  </r>
  <r>
    <n v="341"/>
    <n v="1"/>
    <x v="1562"/>
    <n v="125"/>
    <d v="2017-08-27T00:00:00"/>
    <b v="0"/>
    <s v="Approved"/>
    <s v="Giant Bicycles"/>
    <s v="Standard"/>
    <s v="medium"/>
    <s v="medium"/>
    <n v="1403.5"/>
    <n v="954.82"/>
    <d v="2005-08-09T00:00:00"/>
    <n v="448.67999999999995"/>
    <s v="Female"/>
    <n v="47"/>
    <d v="1986-07-25T00:00:00"/>
    <n v="36.188252520294263"/>
    <n v="0"/>
    <s v="Financial Services"/>
    <s v="Affluent Customer"/>
    <s v="N"/>
    <s v="Yes"/>
    <n v="22"/>
    <m/>
  </r>
  <r>
    <n v="6408"/>
    <n v="52"/>
    <x v="1562"/>
    <n v="147"/>
    <d v="2017-08-05T00:00:00"/>
    <b v="1"/>
    <s v="Approved"/>
    <s v="OHM Cycles"/>
    <s v="Road"/>
    <s v="medium"/>
    <s v="medium"/>
    <n v="1280.28"/>
    <n v="829.51"/>
    <d v="2011-08-24T00:00:00"/>
    <n v="450.77"/>
    <s v="Female"/>
    <n v="47"/>
    <d v="1986-07-25T00:00:00"/>
    <n v="36.188252520294263"/>
    <n v="0"/>
    <s v="Financial Services"/>
    <s v="Affluent Customer"/>
    <s v="N"/>
    <s v="Yes"/>
    <n v="22"/>
    <m/>
  </r>
  <r>
    <n v="5140"/>
    <n v="81"/>
    <x v="1562"/>
    <n v="148"/>
    <d v="2017-08-04T00:00:00"/>
    <b v="1"/>
    <s v="Approved"/>
    <s v="Norco Bicycles"/>
    <s v="Standard"/>
    <s v="medium"/>
    <s v="small"/>
    <n v="586.45000000000005"/>
    <n v="521.94000000000005"/>
    <d v="2004-08-07T00:00:00"/>
    <n v="64.509999999999991"/>
    <s v="Female"/>
    <n v="47"/>
    <d v="1986-07-25T00:00:00"/>
    <n v="36.188252520294263"/>
    <n v="0"/>
    <s v="Financial Services"/>
    <s v="Affluent Customer"/>
    <s v="N"/>
    <s v="Yes"/>
    <n v="22"/>
    <m/>
  </r>
  <r>
    <n v="11948"/>
    <n v="9"/>
    <x v="1562"/>
    <n v="150"/>
    <d v="2017-08-02T00:00:00"/>
    <b v="0"/>
    <s v="Approved"/>
    <s v="OHM Cycles"/>
    <s v="Road"/>
    <s v="medium"/>
    <s v="medium"/>
    <n v="742.54"/>
    <n v="667.4"/>
    <d v="1994-09-09T00:00:00"/>
    <n v="75.139999999999986"/>
    <s v="Female"/>
    <n v="47"/>
    <d v="1986-07-25T00:00:00"/>
    <n v="36.188252520294263"/>
    <n v="0"/>
    <s v="Financial Services"/>
    <s v="Affluent Customer"/>
    <s v="N"/>
    <s v="Yes"/>
    <n v="22"/>
    <m/>
  </r>
  <r>
    <n v="6054"/>
    <n v="64"/>
    <x v="1562"/>
    <n v="163"/>
    <d v="2017-07-20T00:00:00"/>
    <b v="0"/>
    <s v="Approved"/>
    <s v="Trek Bicycles"/>
    <s v="Standard"/>
    <s v="medium"/>
    <s v="large"/>
    <n v="1469.44"/>
    <n v="596.54999999999995"/>
    <d v="2005-10-22T00:00:00"/>
    <n v="872.8900000000001"/>
    <s v="Female"/>
    <n v="47"/>
    <d v="1986-07-25T00:00:00"/>
    <n v="36.188252520294263"/>
    <n v="0"/>
    <s v="Financial Services"/>
    <s v="Affluent Customer"/>
    <s v="N"/>
    <s v="Yes"/>
    <n v="22"/>
    <m/>
  </r>
  <r>
    <n v="6600"/>
    <n v="53"/>
    <x v="1562"/>
    <n v="175"/>
    <d v="2017-07-08T00:00:00"/>
    <b v="0"/>
    <s v="Approved"/>
    <s v="OHM Cycles"/>
    <s v="Standard"/>
    <s v="medium"/>
    <s v="medium"/>
    <n v="795.34"/>
    <n v="101.58"/>
    <d v="2003-07-21T00:00:00"/>
    <n v="693.76"/>
    <s v="Female"/>
    <n v="47"/>
    <d v="1986-07-25T00:00:00"/>
    <n v="36.188252520294263"/>
    <n v="0"/>
    <s v="Financial Services"/>
    <s v="Affluent Customer"/>
    <s v="N"/>
    <s v="Yes"/>
    <n v="22"/>
    <m/>
  </r>
  <r>
    <n v="4452"/>
    <n v="88"/>
    <x v="1562"/>
    <n v="272"/>
    <d v="2017-04-02T00:00:00"/>
    <b v="0"/>
    <s v="Approved"/>
    <s v="Norco Bicycles"/>
    <s v="Standard"/>
    <s v="medium"/>
    <s v="medium"/>
    <n v="1198.46"/>
    <n v="381.1"/>
    <d v="1998-12-16T00:00:00"/>
    <n v="817.36"/>
    <s v="Female"/>
    <n v="47"/>
    <d v="1986-07-25T00:00:00"/>
    <n v="36.188252520294263"/>
    <n v="0"/>
    <s v="Financial Services"/>
    <s v="Affluent Customer"/>
    <s v="N"/>
    <s v="Yes"/>
    <n v="22"/>
    <m/>
  </r>
  <r>
    <n v="6420"/>
    <n v="98"/>
    <x v="1563"/>
    <n v="38"/>
    <d v="2017-11-22T00:00:00"/>
    <b v="0"/>
    <s v="Approved"/>
    <s v="Trek Bicycles"/>
    <s v="Standard"/>
    <s v="high"/>
    <s v="medium"/>
    <n v="358.39"/>
    <n v="215.03"/>
    <d v="2004-01-16T00:00:00"/>
    <n v="143.35999999999999"/>
    <s v="Male"/>
    <n v="97"/>
    <d v="1975-04-14T00:00:00"/>
    <n v="47.475923753488082"/>
    <s v="Payment Adjustment Coordinator"/>
    <s v="Health"/>
    <s v="Mass Customer"/>
    <s v="N"/>
    <s v="No"/>
    <n v="8"/>
    <m/>
  </r>
  <r>
    <n v="16281"/>
    <n v="31"/>
    <x v="1563"/>
    <n v="93"/>
    <d v="2017-09-28T00:00:00"/>
    <b v="1"/>
    <s v="Approved"/>
    <s v="Giant Bicycles"/>
    <s v="Standard"/>
    <s v="medium"/>
    <s v="medium"/>
    <n v="230.91"/>
    <n v="173.18"/>
    <d v="2006-11-10T00:00:00"/>
    <n v="57.72999999999999"/>
    <s v="Male"/>
    <n v="97"/>
    <d v="1975-04-14T00:00:00"/>
    <n v="47.475923753488082"/>
    <s v="Payment Adjustment Coordinator"/>
    <s v="Health"/>
    <s v="Mass Customer"/>
    <s v="N"/>
    <s v="No"/>
    <n v="8"/>
    <m/>
  </r>
  <r>
    <n v="19580"/>
    <n v="27"/>
    <x v="1563"/>
    <n v="94"/>
    <d v="2017-09-27T00:00:00"/>
    <b v="1"/>
    <s v="Approved"/>
    <s v="Trek Bicycles"/>
    <s v="Standard"/>
    <s v="medium"/>
    <s v="medium"/>
    <n v="499.53"/>
    <n v="388.72"/>
    <d v="1999-06-23T00:00:00"/>
    <n v="110.80999999999995"/>
    <s v="Male"/>
    <n v="97"/>
    <d v="1975-04-14T00:00:00"/>
    <n v="47.475923753488082"/>
    <s v="Payment Adjustment Coordinator"/>
    <s v="Health"/>
    <s v="Mass Customer"/>
    <s v="N"/>
    <s v="No"/>
    <n v="8"/>
    <m/>
  </r>
  <r>
    <n v="10725"/>
    <n v="58"/>
    <x v="1563"/>
    <n v="233"/>
    <d v="2017-05-11T00:00:00"/>
    <b v="1"/>
    <s v="Approved"/>
    <s v="OHM Cycles"/>
    <s v="Standard"/>
    <s v="medium"/>
    <s v="medium"/>
    <n v="912.52"/>
    <n v="141.4"/>
    <d v="2015-10-18T00:00:00"/>
    <n v="771.12"/>
    <s v="Male"/>
    <n v="97"/>
    <d v="1975-04-14T00:00:00"/>
    <n v="47.475923753488082"/>
    <s v="Payment Adjustment Coordinator"/>
    <s v="Health"/>
    <s v="Mass Customer"/>
    <s v="N"/>
    <s v="No"/>
    <n v="8"/>
    <m/>
  </r>
  <r>
    <n v="7836"/>
    <n v="70"/>
    <x v="1563"/>
    <n v="242"/>
    <d v="2017-05-02T00:00:00"/>
    <b v="0"/>
    <s v="Approved"/>
    <s v="Trek Bicycles"/>
    <s v="Standard"/>
    <s v="high"/>
    <s v="medium"/>
    <n v="495.72"/>
    <n v="297.43"/>
    <d v="2015-04-11T00:00:00"/>
    <n v="198.29000000000002"/>
    <s v="Male"/>
    <n v="97"/>
    <d v="1975-04-14T00:00:00"/>
    <n v="47.475923753488082"/>
    <s v="Payment Adjustment Coordinator"/>
    <s v="Health"/>
    <s v="Mass Customer"/>
    <s v="N"/>
    <s v="No"/>
    <n v="8"/>
    <m/>
  </r>
  <r>
    <n v="19766"/>
    <n v="71"/>
    <x v="1564"/>
    <n v="6"/>
    <d v="2017-12-24T00:00:00"/>
    <b v="1"/>
    <s v="Approved"/>
    <s v="Solex"/>
    <s v="Standard"/>
    <s v="high"/>
    <s v="large"/>
    <n v="1842.92"/>
    <n v="1105.75"/>
    <d v="1995-10-24T00:00:00"/>
    <n v="737.17000000000007"/>
    <s v="Female"/>
    <n v="57"/>
    <d v="1973-03-29T00:00:00"/>
    <n v="49.519759369609332"/>
    <s v="Web Designer II"/>
    <s v="IT"/>
    <s v="Affluent Customer"/>
    <s v="N"/>
    <s v="No"/>
    <n v="18"/>
    <m/>
  </r>
  <r>
    <n v="2411"/>
    <n v="74"/>
    <x v="1564"/>
    <n v="62"/>
    <d v="2017-10-29T00:00:00"/>
    <b v="1"/>
    <s v="Approved"/>
    <s v="WeareA2B"/>
    <s v="Standard"/>
    <s v="medium"/>
    <s v="medium"/>
    <n v="1228.07"/>
    <n v="400.91"/>
    <d v="2000-05-22T00:00:00"/>
    <n v="827.15999999999985"/>
    <s v="Female"/>
    <n v="57"/>
    <d v="1973-03-29T00:00:00"/>
    <n v="49.519759369609332"/>
    <s v="Web Designer II"/>
    <s v="IT"/>
    <s v="Affluent Customer"/>
    <s v="N"/>
    <s v="No"/>
    <n v="18"/>
    <m/>
  </r>
  <r>
    <n v="2439"/>
    <n v="43"/>
    <x v="1564"/>
    <n v="67"/>
    <d v="2017-10-24T00:00:00"/>
    <b v="1"/>
    <s v="Approved"/>
    <s v="Solex"/>
    <s v="Standard"/>
    <s v="medium"/>
    <s v="medium"/>
    <n v="1151.96"/>
    <n v="649.49"/>
    <d v="1999-12-04T00:00:00"/>
    <n v="502.47"/>
    <s v="Female"/>
    <n v="57"/>
    <d v="1973-03-29T00:00:00"/>
    <n v="49.519759369609332"/>
    <s v="Web Designer II"/>
    <s v="IT"/>
    <s v="Affluent Customer"/>
    <s v="N"/>
    <s v="No"/>
    <n v="18"/>
    <m/>
  </r>
  <r>
    <n v="12043"/>
    <n v="76"/>
    <x v="1564"/>
    <n v="71"/>
    <d v="2017-10-20T00:00:00"/>
    <b v="0"/>
    <s v="Approved"/>
    <s v="WeareA2B"/>
    <s v="Standard"/>
    <s v="low"/>
    <s v="medium"/>
    <n v="642.30999999999995"/>
    <n v="513.85"/>
    <d v="2014-10-10T00:00:00"/>
    <n v="128.45999999999992"/>
    <s v="Female"/>
    <n v="57"/>
    <d v="1973-03-29T00:00:00"/>
    <n v="49.519759369609332"/>
    <s v="Web Designer II"/>
    <s v="IT"/>
    <s v="Affluent Customer"/>
    <s v="N"/>
    <s v="No"/>
    <n v="18"/>
    <m/>
  </r>
  <r>
    <n v="9166"/>
    <n v="42"/>
    <x v="1564"/>
    <n v="88"/>
    <d v="2017-10-03T00:00:00"/>
    <b v="1"/>
    <s v="Approved"/>
    <s v="OHM Cycles"/>
    <s v="Road"/>
    <s v="medium"/>
    <s v="small"/>
    <n v="1810"/>
    <n v="1610.9"/>
    <d v="2008-03-19T00:00:00"/>
    <n v="199.09999999999991"/>
    <s v="Female"/>
    <n v="57"/>
    <d v="1973-03-29T00:00:00"/>
    <n v="49.519759369609332"/>
    <s v="Web Designer II"/>
    <s v="IT"/>
    <s v="Affluent Customer"/>
    <s v="N"/>
    <s v="No"/>
    <n v="18"/>
    <m/>
  </r>
  <r>
    <n v="6594"/>
    <n v="65"/>
    <x v="1564"/>
    <n v="201"/>
    <d v="2017-06-12T00:00:00"/>
    <b v="0"/>
    <s v="Approved"/>
    <s v="WeareA2B"/>
    <s v="Standard"/>
    <s v="medium"/>
    <s v="medium"/>
    <n v="1807.45"/>
    <n v="778.69"/>
    <d v="2015-05-21T00:00:00"/>
    <n v="1028.76"/>
    <s v="Female"/>
    <n v="57"/>
    <d v="1973-03-29T00:00:00"/>
    <n v="49.519759369609332"/>
    <s v="Web Designer II"/>
    <s v="IT"/>
    <s v="Affluent Customer"/>
    <s v="N"/>
    <s v="No"/>
    <n v="18"/>
    <m/>
  </r>
  <r>
    <n v="4096"/>
    <n v="4"/>
    <x v="1565"/>
    <n v="10"/>
    <d v="2017-12-20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51"/>
    <d v="1987-04-15T00:00:00"/>
    <n v="35.464964849378497"/>
    <s v="Engineer I"/>
    <s v="Manufacturing"/>
    <s v="Mass Customer"/>
    <s v="N"/>
    <s v="No"/>
    <n v="17"/>
    <m/>
  </r>
  <r>
    <n v="10678"/>
    <n v="40"/>
    <x v="1565"/>
    <n v="46"/>
    <d v="2017-11-14T00:00:00"/>
    <b v="0"/>
    <s v="Approved"/>
    <s v="OHM Cycles"/>
    <s v="Standard"/>
    <s v="high"/>
    <s v="medium"/>
    <n v="1458.17"/>
    <n v="874.9"/>
    <d v="2006-02-02T00:00:00"/>
    <n v="583.2700000000001"/>
    <s v="Male"/>
    <n v="51"/>
    <d v="1987-04-15T00:00:00"/>
    <n v="35.464964849378497"/>
    <s v="Engineer I"/>
    <s v="Manufacturing"/>
    <s v="Mass Customer"/>
    <s v="N"/>
    <s v="No"/>
    <n v="17"/>
    <m/>
  </r>
  <r>
    <n v="15454"/>
    <n v="64"/>
    <x v="1565"/>
    <n v="234"/>
    <d v="2017-05-10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51"/>
    <d v="1987-04-15T00:00:00"/>
    <n v="35.464964849378497"/>
    <s v="Engineer I"/>
    <s v="Manufacturing"/>
    <s v="Mass Customer"/>
    <s v="N"/>
    <s v="No"/>
    <n v="17"/>
    <m/>
  </r>
  <r>
    <n v="15538"/>
    <n v="68"/>
    <x v="1565"/>
    <n v="273"/>
    <d v="2017-04-01T00:00:00"/>
    <b v="1"/>
    <s v="Approved"/>
    <s v="OHM Cycles"/>
    <s v="Standard"/>
    <s v="medium"/>
    <s v="medium"/>
    <n v="1636.9"/>
    <n v="44.71"/>
    <d v="2010-08-20T00:00:00"/>
    <n v="1592.19"/>
    <s v="Male"/>
    <n v="51"/>
    <d v="1987-04-15T00:00:00"/>
    <n v="35.464964849378497"/>
    <s v="Engineer I"/>
    <s v="Manufacturing"/>
    <s v="Mass Customer"/>
    <s v="N"/>
    <s v="No"/>
    <n v="17"/>
    <m/>
  </r>
  <r>
    <n v="1169"/>
    <n v="16"/>
    <x v="1565"/>
    <n v="311"/>
    <d v="2017-02-22T00:00:00"/>
    <b v="0"/>
    <s v="Approved"/>
    <s v="Norco Bicycles"/>
    <s v="Standard"/>
    <s v="high"/>
    <s v="small"/>
    <n v="1661.92"/>
    <n v="1479.11"/>
    <d v="1994-09-09T00:00:00"/>
    <n v="182.81000000000017"/>
    <s v="Male"/>
    <n v="51"/>
    <d v="1987-04-15T00:00:00"/>
    <n v="35.464964849378497"/>
    <s v="Engineer I"/>
    <s v="Manufacturing"/>
    <s v="Mass Customer"/>
    <s v="N"/>
    <s v="No"/>
    <n v="17"/>
    <m/>
  </r>
  <r>
    <n v="13728"/>
    <n v="9"/>
    <x v="1565"/>
    <n v="325"/>
    <d v="2017-02-08T00:00:00"/>
    <b v="1"/>
    <s v="Approved"/>
    <s v="OHM Cycles"/>
    <s v="Road"/>
    <s v="medium"/>
    <s v="medium"/>
    <n v="742.54"/>
    <n v="667.4"/>
    <d v="1991-11-07T00:00:00"/>
    <n v="75.139999999999986"/>
    <s v="Male"/>
    <n v="51"/>
    <d v="1987-04-15T00:00:00"/>
    <n v="35.464964849378497"/>
    <s v="Engineer I"/>
    <s v="Manufacturing"/>
    <s v="Mass Customer"/>
    <s v="N"/>
    <s v="No"/>
    <n v="17"/>
    <m/>
  </r>
  <r>
    <n v="500"/>
    <n v="79"/>
    <x v="1565"/>
    <n v="331"/>
    <d v="2017-02-02T00:00:00"/>
    <b v="1"/>
    <s v="Approved"/>
    <s v="Norco Bicycles"/>
    <s v="Standard"/>
    <s v="medium"/>
    <s v="medium"/>
    <n v="1555.58"/>
    <n v="818.01"/>
    <d v="2003-09-09T00:00:00"/>
    <n v="737.56999999999994"/>
    <s v="Male"/>
    <n v="51"/>
    <d v="1987-04-15T00:00:00"/>
    <n v="35.464964849378497"/>
    <s v="Engineer I"/>
    <s v="Manufacturing"/>
    <s v="Mass Customer"/>
    <s v="N"/>
    <s v="No"/>
    <n v="17"/>
    <m/>
  </r>
  <r>
    <n v="3579"/>
    <n v="92"/>
    <x v="1566"/>
    <n v="97"/>
    <d v="2017-09-24T00:00:00"/>
    <b v="0"/>
    <s v="Approved"/>
    <s v="WeareA2B"/>
    <s v="Standard"/>
    <s v="medium"/>
    <s v="small"/>
    <n v="1415.01"/>
    <n v="1259.3599999999999"/>
    <d v="2003-01-05T00:00:00"/>
    <n v="155.65000000000009"/>
    <s v="Male"/>
    <n v="29"/>
    <d v="1996-06-16T00:00:00"/>
    <n v="26.286882657280561"/>
    <s v="Civil Engineer"/>
    <s v="Manufacturing"/>
    <s v="Mass Customer"/>
    <s v="N"/>
    <s v="No"/>
    <n v="4"/>
    <m/>
  </r>
  <r>
    <n v="16335"/>
    <n v="71"/>
    <x v="1566"/>
    <n v="189"/>
    <d v="2017-06-24T00:00:00"/>
    <b v="0"/>
    <s v="Approved"/>
    <s v="Solex"/>
    <s v="Standard"/>
    <s v="high"/>
    <s v="large"/>
    <n v="1842.92"/>
    <n v="1105.75"/>
    <d v="1995-10-24T00:00:00"/>
    <n v="737.17000000000007"/>
    <s v="Male"/>
    <n v="29"/>
    <d v="1996-06-16T00:00:00"/>
    <n v="26.286882657280561"/>
    <s v="Civil Engineer"/>
    <s v="Manufacturing"/>
    <s v="Mass Customer"/>
    <s v="N"/>
    <s v="No"/>
    <n v="4"/>
    <m/>
  </r>
  <r>
    <n v="10720"/>
    <n v="96"/>
    <x v="1566"/>
    <n v="211"/>
    <d v="2017-06-02T00:00:00"/>
    <b v="1"/>
    <s v="Approved"/>
    <s v="WeareA2B"/>
    <s v="Road"/>
    <s v="low"/>
    <s v="small"/>
    <n v="1172.78"/>
    <n v="1043.77"/>
    <d v="2002-10-10T00:00:00"/>
    <n v="129.01"/>
    <s v="Male"/>
    <n v="29"/>
    <d v="1996-06-16T00:00:00"/>
    <n v="26.286882657280561"/>
    <s v="Civil Engineer"/>
    <s v="Manufacturing"/>
    <s v="Mass Customer"/>
    <s v="N"/>
    <s v="No"/>
    <n v="4"/>
    <m/>
  </r>
  <r>
    <n v="16785"/>
    <n v="35"/>
    <x v="1566"/>
    <n v="245"/>
    <d v="2017-04-29T00:00:00"/>
    <b v="1"/>
    <s v="Approved"/>
    <s v="Trek Bicycles"/>
    <s v="Standard"/>
    <s v="low"/>
    <s v="medium"/>
    <n v="1057.51"/>
    <n v="154.4"/>
    <d v="1994-07-12T00:00:00"/>
    <n v="903.11"/>
    <s v="Male"/>
    <n v="29"/>
    <d v="1996-06-16T00:00:00"/>
    <n v="26.286882657280561"/>
    <s v="Civil Engineer"/>
    <s v="Manufacturing"/>
    <s v="Mass Customer"/>
    <s v="N"/>
    <s v="No"/>
    <n v="4"/>
    <m/>
  </r>
  <r>
    <n v="580"/>
    <n v="66"/>
    <x v="1566"/>
    <n v="261"/>
    <d v="2017-04-13T00:00:00"/>
    <b v="1"/>
    <s v="Approved"/>
    <s v="Giant Bicycles"/>
    <s v="Road"/>
    <s v="low"/>
    <s v="small"/>
    <n v="590.26"/>
    <n v="525.33000000000004"/>
    <d v="2010-11-05T00:00:00"/>
    <n v="64.92999999999995"/>
    <s v="Male"/>
    <n v="29"/>
    <d v="1996-06-16T00:00:00"/>
    <n v="26.286882657280561"/>
    <s v="Civil Engineer"/>
    <s v="Manufacturing"/>
    <s v="Mass Customer"/>
    <s v="N"/>
    <s v="No"/>
    <n v="4"/>
    <m/>
  </r>
  <r>
    <n v="14680"/>
    <n v="35"/>
    <x v="1566"/>
    <n v="304"/>
    <d v="2017-03-01T00:00:00"/>
    <b v="1"/>
    <s v="Approved"/>
    <s v="Trek Bicycles"/>
    <s v="Standard"/>
    <s v="low"/>
    <s v="medium"/>
    <n v="1057.51"/>
    <n v="154.4"/>
    <d v="1994-07-12T00:00:00"/>
    <n v="903.11"/>
    <s v="Male"/>
    <n v="29"/>
    <d v="1996-06-16T00:00:00"/>
    <n v="26.286882657280561"/>
    <s v="Civil Engineer"/>
    <s v="Manufacturing"/>
    <s v="Mass Customer"/>
    <s v="N"/>
    <s v="No"/>
    <n v="4"/>
    <m/>
  </r>
  <r>
    <n v="4801"/>
    <n v="44"/>
    <x v="1566"/>
    <n v="320"/>
    <d v="2017-02-13T00:00:00"/>
    <b v="0"/>
    <s v="Approved"/>
    <s v="WeareA2B"/>
    <s v="Standard"/>
    <s v="medium"/>
    <s v="medium"/>
    <n v="1769.64"/>
    <n v="108.76"/>
    <d v="2011-05-09T00:00:00"/>
    <n v="1660.88"/>
    <s v="Male"/>
    <n v="29"/>
    <d v="1996-06-16T00:00:00"/>
    <n v="26.286882657280561"/>
    <s v="Civil Engineer"/>
    <s v="Manufacturing"/>
    <s v="Mass Customer"/>
    <s v="N"/>
    <s v="No"/>
    <n v="4"/>
    <m/>
  </r>
  <r>
    <n v="8651"/>
    <n v="76"/>
    <x v="1567"/>
    <n v="237"/>
    <d v="2017-05-07T00:00:00"/>
    <b v="1"/>
    <s v="Approved"/>
    <s v="WeareA2B"/>
    <s v="Standard"/>
    <s v="low"/>
    <s v="medium"/>
    <n v="642.30999999999995"/>
    <n v="513.85"/>
    <d v="2014-10-10T00:00:00"/>
    <n v="128.45999999999992"/>
    <s v="Male"/>
    <n v="40"/>
    <d v="1988-08-09T00:00:00"/>
    <n v="34.144416904173013"/>
    <s v="VP Product Management"/>
    <s v="Property"/>
    <s v="Mass Customer"/>
    <s v="N"/>
    <s v="No"/>
    <n v="20"/>
    <m/>
  </r>
  <r>
    <n v="18716"/>
    <n v="49"/>
    <x v="1568"/>
    <n v="14"/>
    <d v="2017-12-16T00:00:00"/>
    <b v="1"/>
    <s v="Approved"/>
    <s v="Solex"/>
    <s v="Standard"/>
    <s v="medium"/>
    <s v="large"/>
    <n v="1061.56"/>
    <n v="733.58"/>
    <d v="1993-07-20T00:00:00"/>
    <n v="327.9799999999999"/>
    <s v="Female"/>
    <n v="38"/>
    <d v="1967-08-26T00:00:00"/>
    <n v="55.114279917554533"/>
    <s v="Staff Accountant IV"/>
    <s v="n/a"/>
    <s v="High Net Worth"/>
    <s v="N"/>
    <s v="No"/>
    <n v="4"/>
    <m/>
  </r>
  <r>
    <n v="5265"/>
    <n v="80"/>
    <x v="1568"/>
    <n v="71"/>
    <d v="2017-10-20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38"/>
    <d v="1967-08-26T00:00:00"/>
    <n v="55.114279917554533"/>
    <s v="Staff Accountant IV"/>
    <s v="n/a"/>
    <s v="High Net Worth"/>
    <s v="N"/>
    <s v="No"/>
    <n v="4"/>
    <m/>
  </r>
  <r>
    <n v="8298"/>
    <n v="0"/>
    <x v="1309"/>
    <m/>
    <d v="2017-11-16T00:00:00"/>
    <b v="0"/>
    <s v="Approved"/>
    <m/>
    <m/>
    <m/>
    <m/>
    <n v="1862.82"/>
    <m/>
    <m/>
    <m/>
    <m/>
    <m/>
    <m/>
    <m/>
    <m/>
    <m/>
    <m/>
    <m/>
    <m/>
    <m/>
    <m/>
  </r>
  <r>
    <n v="1565"/>
    <n v="46"/>
    <x v="1568"/>
    <n v="108"/>
    <d v="2017-09-13T00:00:00"/>
    <b v="1"/>
    <s v="Approved"/>
    <s v="OHM Cycles"/>
    <s v="Standard"/>
    <s v="low"/>
    <s v="medium"/>
    <n v="1793.43"/>
    <n v="248.82"/>
    <d v="1999-07-20T00:00:00"/>
    <n v="1544.6100000000001"/>
    <s v="Female"/>
    <n v="38"/>
    <d v="1967-08-26T00:00:00"/>
    <n v="55.114279917554533"/>
    <s v="Staff Accountant IV"/>
    <s v="n/a"/>
    <s v="High Net Worth"/>
    <s v="N"/>
    <s v="No"/>
    <n v="4"/>
    <m/>
  </r>
  <r>
    <n v="3255"/>
    <n v="64"/>
    <x v="1568"/>
    <n v="242"/>
    <d v="2017-05-02T00:00:00"/>
    <b v="0"/>
    <s v="Approved"/>
    <s v="Giant Bicycles"/>
    <s v="Standard"/>
    <s v="high"/>
    <s v="small"/>
    <n v="1977.36"/>
    <n v="1759.85"/>
    <d v="2011-08-24T00:00:00"/>
    <n v="217.51"/>
    <s v="Female"/>
    <n v="38"/>
    <d v="1967-08-26T00:00:00"/>
    <n v="55.114279917554533"/>
    <s v="Staff Accountant IV"/>
    <s v="n/a"/>
    <s v="High Net Worth"/>
    <s v="N"/>
    <s v="No"/>
    <n v="4"/>
    <m/>
  </r>
  <r>
    <n v="3560"/>
    <n v="0"/>
    <x v="1568"/>
    <n v="266"/>
    <d v="2017-04-08T00:00:00"/>
    <b v="1"/>
    <s v="Approved"/>
    <s v="Giant Bicycles"/>
    <s v="Standard"/>
    <s v="medium"/>
    <s v="medium"/>
    <n v="230.91"/>
    <n v="173.18"/>
    <d v="2006-11-10T00:00:00"/>
    <n v="57.72999999999999"/>
    <s v="Female"/>
    <n v="38"/>
    <d v="1967-08-26T00:00:00"/>
    <n v="55.114279917554533"/>
    <s v="Staff Accountant IV"/>
    <s v="n/a"/>
    <s v="High Net Worth"/>
    <s v="N"/>
    <s v="No"/>
    <n v="4"/>
    <m/>
  </r>
  <r>
    <n v="16620"/>
    <n v="46"/>
    <x v="1568"/>
    <n v="272"/>
    <d v="2017-04-02T00:00:00"/>
    <b v="0"/>
    <s v="Approved"/>
    <s v="OHM Cycles"/>
    <s v="Standard"/>
    <s v="low"/>
    <s v="medium"/>
    <n v="1793.43"/>
    <n v="248.82"/>
    <d v="1999-07-20T00:00:00"/>
    <n v="1544.6100000000001"/>
    <s v="Female"/>
    <n v="38"/>
    <d v="1967-08-26T00:00:00"/>
    <n v="55.114279917554533"/>
    <s v="Staff Accountant IV"/>
    <s v="n/a"/>
    <s v="High Net Worth"/>
    <s v="N"/>
    <s v="No"/>
    <n v="4"/>
    <m/>
  </r>
  <r>
    <n v="8301"/>
    <n v="72"/>
    <x v="1569"/>
    <n v="42"/>
    <d v="2017-11-18T00:00:00"/>
    <b v="1"/>
    <s v="Approved"/>
    <s v="Norco Bicycles"/>
    <s v="Standard"/>
    <s v="medium"/>
    <s v="medium"/>
    <n v="360.4"/>
    <n v="270.3"/>
    <d v="2016-12-06T00:00:00"/>
    <n v="90.099999999999966"/>
    <s v="Female"/>
    <n v="23"/>
    <d v="1964-01-24T00:00:00"/>
    <n v="58.703321013762057"/>
    <s v="Statistician I"/>
    <s v="Manufacturing"/>
    <s v="Affluent Customer"/>
    <s v="N"/>
    <s v="No"/>
    <n v="6"/>
    <m/>
  </r>
  <r>
    <n v="16651"/>
    <n v="64"/>
    <x v="1569"/>
    <n v="75"/>
    <d v="2017-10-16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23"/>
    <d v="1964-01-24T00:00:00"/>
    <n v="58.703321013762057"/>
    <s v="Statistician I"/>
    <s v="Manufacturing"/>
    <s v="Affluent Customer"/>
    <s v="N"/>
    <s v="No"/>
    <n v="6"/>
    <m/>
  </r>
  <r>
    <n v="8809"/>
    <n v="6"/>
    <x v="1569"/>
    <n v="121"/>
    <d v="2017-08-31T00:00:00"/>
    <b v="1"/>
    <s v="Approved"/>
    <s v="OHM Cycles"/>
    <s v="Standard"/>
    <s v="high"/>
    <s v="medium"/>
    <n v="227.88"/>
    <n v="136.72999999999999"/>
    <d v="2003-02-07T00:00:00"/>
    <n v="91.15"/>
    <s v="Female"/>
    <n v="23"/>
    <d v="1964-01-24T00:00:00"/>
    <n v="58.703321013762057"/>
    <s v="Statistician I"/>
    <s v="Manufacturing"/>
    <s v="Affluent Customer"/>
    <s v="N"/>
    <s v="No"/>
    <n v="6"/>
    <m/>
  </r>
  <r>
    <n v="18827"/>
    <n v="16"/>
    <x v="1569"/>
    <n v="208"/>
    <d v="2017-06-05T00:00:00"/>
    <b v="1"/>
    <s v="Approved"/>
    <s v="Norco Bicycles"/>
    <s v="Standard"/>
    <s v="high"/>
    <s v="small"/>
    <n v="1661.92"/>
    <n v="1479.11"/>
    <d v="1994-09-09T00:00:00"/>
    <n v="182.81000000000017"/>
    <s v="Female"/>
    <n v="23"/>
    <d v="1964-01-24T00:00:00"/>
    <n v="58.703321013762057"/>
    <s v="Statistician I"/>
    <s v="Manufacturing"/>
    <s v="Affluent Customer"/>
    <s v="N"/>
    <s v="No"/>
    <n v="6"/>
    <m/>
  </r>
  <r>
    <n v="8370"/>
    <n v="16"/>
    <x v="1569"/>
    <n v="236"/>
    <d v="2017-05-08T00:00:00"/>
    <b v="1"/>
    <s v="Approved"/>
    <s v="Norco Bicycles"/>
    <s v="Standard"/>
    <s v="high"/>
    <s v="small"/>
    <n v="1661.92"/>
    <n v="1479.11"/>
    <d v="1994-09-09T00:00:00"/>
    <n v="182.81000000000017"/>
    <s v="Female"/>
    <n v="23"/>
    <d v="1964-01-24T00:00:00"/>
    <n v="58.703321013762057"/>
    <s v="Statistician I"/>
    <s v="Manufacturing"/>
    <s v="Affluent Customer"/>
    <s v="N"/>
    <s v="No"/>
    <n v="6"/>
    <m/>
  </r>
  <r>
    <n v="19222"/>
    <n v="79"/>
    <x v="1569"/>
    <n v="330"/>
    <d v="2017-02-03T00:00:00"/>
    <b v="1"/>
    <s v="Approved"/>
    <s v="Norco Bicycles"/>
    <s v="Standard"/>
    <s v="medium"/>
    <s v="medium"/>
    <n v="1555.58"/>
    <n v="818.01"/>
    <d v="2003-09-09T00:00:00"/>
    <n v="737.56999999999994"/>
    <s v="Female"/>
    <n v="23"/>
    <d v="1964-01-24T00:00:00"/>
    <n v="58.703321013762057"/>
    <s v="Statistician I"/>
    <s v="Manufacturing"/>
    <s v="Affluent Customer"/>
    <s v="N"/>
    <s v="No"/>
    <n v="6"/>
    <m/>
  </r>
  <r>
    <n v="9333"/>
    <n v="51"/>
    <x v="1569"/>
    <n v="345"/>
    <d v="2017-01-19T00:00:00"/>
    <b v="1"/>
    <s v="Approved"/>
    <s v="OHM Cycles"/>
    <s v="Standard"/>
    <s v="high"/>
    <s v="medium"/>
    <n v="2005.66"/>
    <n v="1203.4000000000001"/>
    <d v="2012-04-10T00:00:00"/>
    <n v="802.26"/>
    <s v="Female"/>
    <n v="23"/>
    <d v="1964-01-24T00:00:00"/>
    <n v="58.703321013762057"/>
    <s v="Statistician I"/>
    <s v="Manufacturing"/>
    <s v="Affluent Customer"/>
    <s v="N"/>
    <s v="No"/>
    <n v="6"/>
    <m/>
  </r>
  <r>
    <n v="9128"/>
    <n v="63"/>
    <x v="538"/>
    <n v="83"/>
    <d v="2017-10-08T00:00:00"/>
    <b v="1"/>
    <s v="Approved"/>
    <s v="Solex"/>
    <s v="Standard"/>
    <s v="medium"/>
    <s v="medium"/>
    <n v="1483.2"/>
    <n v="99.59"/>
    <d v="1995-10-24T00:00:00"/>
    <n v="1383.6100000000001"/>
    <s v="Female"/>
    <n v="32"/>
    <d v="1977-02-01T00:00:00"/>
    <n v="45.670444301116177"/>
    <s v="Junior Executive"/>
    <s v="Argiculture"/>
    <s v="Mass Customer"/>
    <s v="N"/>
    <s v="Yes"/>
    <n v="16"/>
    <m/>
  </r>
  <r>
    <n v="19743"/>
    <n v="62"/>
    <x v="538"/>
    <n v="157"/>
    <d v="2017-07-26T00:00:00"/>
    <b v="1"/>
    <s v="Approved"/>
    <s v="Solex"/>
    <s v="Standard"/>
    <s v="medium"/>
    <s v="medium"/>
    <n v="478.16"/>
    <n v="298.72000000000003"/>
    <d v="1992-10-02T00:00:00"/>
    <n v="179.44"/>
    <s v="Female"/>
    <n v="32"/>
    <d v="1977-02-01T00:00:00"/>
    <n v="45.670444301116177"/>
    <s v="Junior Executive"/>
    <s v="Argiculture"/>
    <s v="Mass Customer"/>
    <s v="N"/>
    <s v="Yes"/>
    <n v="16"/>
    <m/>
  </r>
  <r>
    <n v="18536"/>
    <n v="62"/>
    <x v="538"/>
    <n v="174"/>
    <d v="2017-07-09T00:00:00"/>
    <b v="1"/>
    <s v="Approved"/>
    <s v="Solex"/>
    <s v="Standard"/>
    <s v="medium"/>
    <s v="medium"/>
    <n v="478.16"/>
    <n v="298.72000000000003"/>
    <d v="2005-10-22T00:00:00"/>
    <n v="179.44"/>
    <s v="Female"/>
    <n v="32"/>
    <d v="1977-02-01T00:00:00"/>
    <n v="45.670444301116177"/>
    <s v="Junior Executive"/>
    <s v="Argiculture"/>
    <s v="Mass Customer"/>
    <s v="N"/>
    <s v="Yes"/>
    <n v="16"/>
    <m/>
  </r>
  <r>
    <n v="19010"/>
    <n v="73"/>
    <x v="538"/>
    <n v="180"/>
    <d v="2017-07-03T00:00:00"/>
    <b v="0"/>
    <s v="Approved"/>
    <s v="Solex"/>
    <s v="Standard"/>
    <s v="medium"/>
    <s v="medium"/>
    <n v="1945.43"/>
    <n v="333.18"/>
    <d v="1991-07-10T00:00:00"/>
    <n v="1612.25"/>
    <s v="Female"/>
    <n v="32"/>
    <d v="1977-02-01T00:00:00"/>
    <n v="45.670444301116177"/>
    <s v="Junior Executive"/>
    <s v="Argiculture"/>
    <s v="Mass Customer"/>
    <s v="N"/>
    <s v="Yes"/>
    <n v="16"/>
    <m/>
  </r>
  <r>
    <n v="17564"/>
    <n v="22"/>
    <x v="538"/>
    <n v="295"/>
    <d v="2017-03-10T00:00:00"/>
    <b v="1"/>
    <s v="Approved"/>
    <s v="WeareA2B"/>
    <s v="Standard"/>
    <s v="medium"/>
    <s v="medium"/>
    <n v="60.34"/>
    <n v="45.26"/>
    <d v="2011-05-07T00:00:00"/>
    <n v="15.080000000000005"/>
    <s v="Female"/>
    <n v="32"/>
    <d v="1977-02-01T00:00:00"/>
    <n v="45.670444301116177"/>
    <s v="Junior Executive"/>
    <s v="Argiculture"/>
    <s v="Mass Customer"/>
    <s v="N"/>
    <s v="Yes"/>
    <n v="16"/>
    <m/>
  </r>
  <r>
    <n v="9310"/>
    <n v="21"/>
    <x v="538"/>
    <n v="351"/>
    <d v="2017-01-13T00:00:00"/>
    <b v="1"/>
    <s v="Approved"/>
    <s v="Solex"/>
    <s v="Standard"/>
    <s v="medium"/>
    <s v="large"/>
    <n v="1071.23"/>
    <n v="380.74"/>
    <d v="2016-02-04T00:00:00"/>
    <n v="690.49"/>
    <s v="Female"/>
    <n v="32"/>
    <d v="1977-02-01T00:00:00"/>
    <n v="45.670444301116177"/>
    <s v="Junior Executive"/>
    <s v="Argiculture"/>
    <s v="Mass Customer"/>
    <s v="N"/>
    <s v="Yes"/>
    <n v="16"/>
    <m/>
  </r>
  <r>
    <n v="5939"/>
    <n v="59"/>
    <x v="1570"/>
    <n v="2"/>
    <d v="2017-12-28T00:00:00"/>
    <b v="1"/>
    <s v="Approved"/>
    <s v="Solex"/>
    <s v="Standard"/>
    <s v="medium"/>
    <s v="large"/>
    <n v="1061.56"/>
    <n v="733.58"/>
    <d v="1993-07-20T00:00:00"/>
    <n v="327.9799999999999"/>
    <s v="Male"/>
    <n v="99"/>
    <d v="1955-12-31T00:00:00"/>
    <n v="66.77455389047438"/>
    <s v="Safety Technician III"/>
    <s v="Retail"/>
    <s v="Mass Customer"/>
    <s v="N"/>
    <s v="No"/>
    <n v="20"/>
    <m/>
  </r>
  <r>
    <n v="12512"/>
    <n v="57"/>
    <x v="1570"/>
    <n v="162"/>
    <d v="2017-07-21T00:00:00"/>
    <b v="1"/>
    <s v="Approved"/>
    <s v="WeareA2B"/>
    <s v="Touring"/>
    <s v="medium"/>
    <s v="large"/>
    <n v="1890.39"/>
    <n v="260.14"/>
    <d v="1991-01-21T00:00:00"/>
    <n v="1630.25"/>
    <s v="Male"/>
    <n v="99"/>
    <d v="1955-12-31T00:00:00"/>
    <n v="66.77455389047438"/>
    <s v="Safety Technician III"/>
    <s v="Retail"/>
    <s v="Mass Customer"/>
    <s v="N"/>
    <s v="No"/>
    <n v="20"/>
    <m/>
  </r>
  <r>
    <n v="17931"/>
    <n v="53"/>
    <x v="1570"/>
    <n v="200"/>
    <d v="2017-06-13T00:00:00"/>
    <b v="0"/>
    <s v="Approved"/>
    <s v="OHM Cycles"/>
    <s v="Standard"/>
    <s v="medium"/>
    <s v="medium"/>
    <n v="795.34"/>
    <n v="101.58"/>
    <d v="1997-02-09T00:00:00"/>
    <n v="693.76"/>
    <s v="Male"/>
    <n v="99"/>
    <d v="1955-12-31T00:00:00"/>
    <n v="66.77455389047438"/>
    <s v="Safety Technician III"/>
    <s v="Retail"/>
    <s v="Mass Customer"/>
    <s v="N"/>
    <s v="No"/>
    <n v="20"/>
    <m/>
  </r>
  <r>
    <n v="14574"/>
    <n v="59"/>
    <x v="1570"/>
    <n v="203"/>
    <d v="2017-06-10T00:00:00"/>
    <b v="0"/>
    <s v="Approved"/>
    <s v="Solex"/>
    <s v="Standard"/>
    <s v="medium"/>
    <s v="large"/>
    <n v="1061.56"/>
    <n v="733.58"/>
    <d v="1993-07-20T00:00:00"/>
    <n v="327.9799999999999"/>
    <s v="Male"/>
    <n v="99"/>
    <d v="1955-12-31T00:00:00"/>
    <n v="66.77455389047438"/>
    <s v="Safety Technician III"/>
    <s v="Retail"/>
    <s v="Mass Customer"/>
    <s v="N"/>
    <s v="No"/>
    <n v="20"/>
    <m/>
  </r>
  <r>
    <n v="11082"/>
    <n v="4"/>
    <x v="1570"/>
    <n v="359"/>
    <d v="2017-01-05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99"/>
    <d v="1955-12-31T00:00:00"/>
    <n v="66.77455389047438"/>
    <s v="Safety Technician III"/>
    <s v="Retail"/>
    <s v="Mass Customer"/>
    <s v="N"/>
    <s v="No"/>
    <n v="20"/>
    <m/>
  </r>
  <r>
    <n v="11701"/>
    <n v="93"/>
    <x v="1571"/>
    <n v="0"/>
    <d v="2017-12-30T00:00:00"/>
    <b v="1"/>
    <s v="Approved"/>
    <s v="OHM Cycles"/>
    <s v="Standard"/>
    <s v="high"/>
    <s v="medium"/>
    <n v="1458.17"/>
    <n v="874.9"/>
    <d v="2006-02-02T00:00:00"/>
    <n v="583.2700000000001"/>
    <s v="Male"/>
    <n v="54"/>
    <d v="1977-07-30T00:00:00"/>
    <n v="45.18003334221207"/>
    <s v="Computer Systems Analyst I"/>
    <s v="Health"/>
    <s v="High Net Worth"/>
    <s v="N"/>
    <s v="No"/>
    <n v="13"/>
    <m/>
  </r>
  <r>
    <n v="8322"/>
    <n v="0"/>
    <x v="1572"/>
    <m/>
    <d v="2017-11-12T00:00:00"/>
    <b v="0"/>
    <s v="Approved"/>
    <m/>
    <m/>
    <m/>
    <m/>
    <n v="2028.26"/>
    <m/>
    <m/>
    <m/>
    <m/>
    <m/>
    <m/>
    <m/>
    <m/>
    <m/>
    <m/>
    <m/>
    <m/>
    <m/>
    <m/>
  </r>
  <r>
    <n v="7139"/>
    <n v="9"/>
    <x v="1571"/>
    <n v="1"/>
    <d v="2017-12-29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54"/>
    <d v="1977-07-30T00:00:00"/>
    <n v="45.18003334221207"/>
    <s v="Computer Systems Analyst I"/>
    <s v="Health"/>
    <s v="High Net Worth"/>
    <s v="N"/>
    <s v="No"/>
    <n v="13"/>
    <m/>
  </r>
  <r>
    <n v="17000"/>
    <n v="72"/>
    <x v="1571"/>
    <n v="117"/>
    <d v="2017-09-04T00:00:00"/>
    <b v="1"/>
    <s v="Approved"/>
    <s v="OHM Cycles"/>
    <s v="Standard"/>
    <s v="medium"/>
    <s v="medium"/>
    <n v="912.52"/>
    <n v="141.4"/>
    <d v="2015-10-18T00:00:00"/>
    <n v="771.12"/>
    <s v="Male"/>
    <n v="54"/>
    <d v="1977-07-30T00:00:00"/>
    <n v="45.18003334221207"/>
    <s v="Computer Systems Analyst I"/>
    <s v="Health"/>
    <s v="High Net Worth"/>
    <s v="N"/>
    <s v="No"/>
    <n v="13"/>
    <m/>
  </r>
  <r>
    <n v="9883"/>
    <n v="63"/>
    <x v="1571"/>
    <n v="267"/>
    <d v="2017-04-07T00:00:00"/>
    <b v="1"/>
    <s v="Approved"/>
    <s v="WeareA2B"/>
    <s v="Standard"/>
    <s v="medium"/>
    <s v="medium"/>
    <n v="1992.93"/>
    <n v="762.63"/>
    <d v="1993-05-26T00:00:00"/>
    <n v="1230.3000000000002"/>
    <s v="Male"/>
    <n v="54"/>
    <d v="1977-07-30T00:00:00"/>
    <n v="45.18003334221207"/>
    <s v="Computer Systems Analyst I"/>
    <s v="Health"/>
    <s v="High Net Worth"/>
    <s v="N"/>
    <s v="No"/>
    <n v="13"/>
    <m/>
  </r>
  <r>
    <n v="123"/>
    <n v="31"/>
    <x v="1571"/>
    <n v="300"/>
    <d v="2017-03-05T00:00:00"/>
    <b v="1"/>
    <s v="Approved"/>
    <s v="WeareA2B"/>
    <s v="Standard"/>
    <s v="medium"/>
    <s v="medium"/>
    <n v="752.64"/>
    <n v="205.36"/>
    <d v="2015-08-02T00:00:00"/>
    <n v="547.28"/>
    <s v="Male"/>
    <n v="54"/>
    <d v="1977-07-30T00:00:00"/>
    <n v="45.18003334221207"/>
    <s v="Computer Systems Analyst I"/>
    <s v="Health"/>
    <s v="High Net Worth"/>
    <s v="N"/>
    <s v="No"/>
    <n v="13"/>
    <m/>
  </r>
  <r>
    <n v="11023"/>
    <n v="1"/>
    <x v="1573"/>
    <n v="5"/>
    <d v="2017-12-25T00:00:00"/>
    <b v="0"/>
    <s v="Approved"/>
    <s v="Giant Bicycles"/>
    <s v="Standard"/>
    <s v="medium"/>
    <s v="medium"/>
    <n v="1403.5"/>
    <n v="954.82"/>
    <d v="2011-04-16T00:00:00"/>
    <n v="448.67999999999995"/>
    <s v="Male"/>
    <n v="4"/>
    <d v="1979-04-07T00:00:00"/>
    <n v="43.492362109652468"/>
    <s v="Physical Therapy Assistant"/>
    <s v="Argiculture"/>
    <s v="Mass Customer"/>
    <s v="N"/>
    <s v="Yes"/>
    <n v="3"/>
    <m/>
  </r>
  <r>
    <n v="250"/>
    <n v="48"/>
    <x v="1573"/>
    <n v="35"/>
    <d v="2017-11-25T00:00:00"/>
    <b v="0"/>
    <s v="Cancelled"/>
    <s v="WeareA2B"/>
    <s v="Standard"/>
    <s v="medium"/>
    <s v="medium"/>
    <n v="1762.96"/>
    <n v="950.52"/>
    <d v="1997-02-09T00:00:00"/>
    <n v="812.44"/>
    <s v="Male"/>
    <n v="4"/>
    <d v="1979-04-07T00:00:00"/>
    <n v="43.492362109652468"/>
    <s v="Physical Therapy Assistant"/>
    <s v="Argiculture"/>
    <s v="Mass Customer"/>
    <s v="N"/>
    <s v="Yes"/>
    <n v="3"/>
    <m/>
  </r>
  <r>
    <n v="8329"/>
    <n v="0"/>
    <x v="1574"/>
    <m/>
    <d v="2017-10-25T00:00:00"/>
    <b v="0"/>
    <s v="Approved"/>
    <m/>
    <m/>
    <m/>
    <m/>
    <n v="678.25"/>
    <m/>
    <m/>
    <m/>
    <m/>
    <m/>
    <m/>
    <m/>
    <m/>
    <m/>
    <m/>
    <m/>
    <m/>
    <m/>
    <m/>
  </r>
  <r>
    <n v="12789"/>
    <n v="6"/>
    <x v="1573"/>
    <n v="56"/>
    <d v="2017-11-04T00:00:00"/>
    <b v="1"/>
    <s v="Approved"/>
    <s v="OHM Cycles"/>
    <s v="Standard"/>
    <s v="high"/>
    <s v="medium"/>
    <n v="227.88"/>
    <n v="136.72999999999999"/>
    <d v="2016-07-09T00:00:00"/>
    <n v="91.15"/>
    <s v="Male"/>
    <n v="4"/>
    <d v="1979-04-07T00:00:00"/>
    <n v="43.492362109652468"/>
    <s v="Physical Therapy Assistant"/>
    <s v="Argiculture"/>
    <s v="Mass Customer"/>
    <s v="N"/>
    <s v="Yes"/>
    <n v="3"/>
    <m/>
  </r>
  <r>
    <n v="6685"/>
    <n v="52"/>
    <x v="1573"/>
    <n v="204"/>
    <d v="2017-06-09T00:00:00"/>
    <b v="0"/>
    <s v="Approved"/>
    <s v="OHM Cycles"/>
    <s v="Road"/>
    <s v="medium"/>
    <s v="medium"/>
    <n v="1280.28"/>
    <n v="829.51"/>
    <d v="2015-10-18T00:00:00"/>
    <n v="450.77"/>
    <s v="Male"/>
    <n v="4"/>
    <d v="1979-04-07T00:00:00"/>
    <n v="43.492362109652468"/>
    <s v="Physical Therapy Assistant"/>
    <s v="Argiculture"/>
    <s v="Mass Customer"/>
    <s v="N"/>
    <s v="Yes"/>
    <n v="3"/>
    <m/>
  </r>
  <r>
    <n v="12213"/>
    <n v="36"/>
    <x v="1573"/>
    <n v="243"/>
    <d v="2017-05-01T00:00:00"/>
    <b v="0"/>
    <s v="Approved"/>
    <s v="Solex"/>
    <s v="Standard"/>
    <s v="low"/>
    <s v="medium"/>
    <n v="945.04"/>
    <n v="507.58"/>
    <d v="2011-03-16T00:00:00"/>
    <n v="437.46"/>
    <s v="Male"/>
    <n v="4"/>
    <d v="1979-04-07T00:00:00"/>
    <n v="43.492362109652468"/>
    <s v="Physical Therapy Assistant"/>
    <s v="Argiculture"/>
    <s v="Mass Customer"/>
    <s v="N"/>
    <s v="Yes"/>
    <n v="3"/>
    <m/>
  </r>
  <r>
    <n v="9085"/>
    <n v="41"/>
    <x v="1028"/>
    <n v="32"/>
    <d v="2017-11-28T00:00:00"/>
    <b v="0"/>
    <s v="Approved"/>
    <s v="Solex"/>
    <s v="Road"/>
    <s v="medium"/>
    <s v="medium"/>
    <n v="416.98"/>
    <n v="312.74"/>
    <d v="1997-05-10T00:00:00"/>
    <n v="104.24000000000001"/>
    <s v="Female"/>
    <n v="2"/>
    <d v="1992-07-26T00:00:00"/>
    <n v="30.18003334221207"/>
    <s v="Software Engineer I"/>
    <s v="Property"/>
    <s v="Affluent Customer"/>
    <s v="N"/>
    <s v="No"/>
    <n v="8"/>
    <m/>
  </r>
  <r>
    <n v="7528"/>
    <n v="14"/>
    <x v="1028"/>
    <n v="130"/>
    <d v="2017-08-22T00:00:00"/>
    <b v="0"/>
    <s v="Approved"/>
    <s v="Trek Bicycles"/>
    <s v="Standard"/>
    <s v="medium"/>
    <s v="small"/>
    <n v="1386.84"/>
    <n v="1234.29"/>
    <d v="2003-08-05T00:00:00"/>
    <n v="152.54999999999995"/>
    <s v="Female"/>
    <n v="2"/>
    <d v="1992-07-26T00:00:00"/>
    <n v="30.18003334221207"/>
    <s v="Software Engineer I"/>
    <s v="Property"/>
    <s v="Affluent Customer"/>
    <s v="N"/>
    <s v="No"/>
    <n v="8"/>
    <m/>
  </r>
  <r>
    <n v="16696"/>
    <n v="10"/>
    <x v="1028"/>
    <n v="210"/>
    <d v="2017-06-03T00:00:00"/>
    <b v="1"/>
    <s v="Approved"/>
    <s v="WeareA2B"/>
    <s v="Touring"/>
    <s v="medium"/>
    <s v="medium"/>
    <n v="1466.68"/>
    <n v="363.25"/>
    <d v="2014-03-03T00:00:00"/>
    <n v="1103.43"/>
    <s v="Female"/>
    <n v="2"/>
    <d v="1992-07-26T00:00:00"/>
    <n v="30.18003334221207"/>
    <s v="Software Engineer I"/>
    <s v="Property"/>
    <s v="Affluent Customer"/>
    <s v="N"/>
    <s v="No"/>
    <n v="8"/>
    <m/>
  </r>
  <r>
    <n v="19316"/>
    <n v="30"/>
    <x v="1028"/>
    <n v="233"/>
    <d v="2017-05-11T00:00:00"/>
    <b v="1"/>
    <s v="Approved"/>
    <s v="Solex"/>
    <s v="Standard"/>
    <s v="high"/>
    <s v="medium"/>
    <n v="748.17"/>
    <n v="448.9"/>
    <d v="1991-11-10T00:00:00"/>
    <n v="299.27"/>
    <s v="Female"/>
    <n v="2"/>
    <d v="1992-07-26T00:00:00"/>
    <n v="30.18003334221207"/>
    <s v="Software Engineer I"/>
    <s v="Property"/>
    <s v="Affluent Customer"/>
    <s v="N"/>
    <s v="No"/>
    <n v="8"/>
    <m/>
  </r>
  <r>
    <n v="1136"/>
    <n v="66"/>
    <x v="1575"/>
    <n v="8"/>
    <d v="2017-12-22T00:00:00"/>
    <b v="0"/>
    <s v="Approved"/>
    <s v="Giant Bicycles"/>
    <s v="Road"/>
    <s v="low"/>
    <s v="small"/>
    <n v="590.26"/>
    <n v="525.33000000000004"/>
    <d v="1995-10-24T00:00:00"/>
    <n v="64.92999999999995"/>
    <s v="Male"/>
    <n v="97"/>
    <d v="1964-12-11T00:00:00"/>
    <n v="57.821129232940137"/>
    <s v="Health Coach II"/>
    <s v="Property"/>
    <s v="Mass Customer"/>
    <s v="N"/>
    <s v="Yes"/>
    <n v="6"/>
    <m/>
  </r>
  <r>
    <n v="11066"/>
    <n v="6"/>
    <x v="1575"/>
    <n v="223"/>
    <d v="2017-05-21T00:00:00"/>
    <b v="0"/>
    <s v="Approved"/>
    <s v="OHM Cycles"/>
    <s v="Standard"/>
    <s v="high"/>
    <s v="medium"/>
    <n v="227.88"/>
    <n v="136.72999999999999"/>
    <d v="2004-09-28T00:00:00"/>
    <n v="91.15"/>
    <s v="Male"/>
    <n v="97"/>
    <d v="1964-12-11T00:00:00"/>
    <n v="57.821129232940137"/>
    <s v="Health Coach II"/>
    <s v="Property"/>
    <s v="Mass Customer"/>
    <s v="N"/>
    <s v="Yes"/>
    <n v="6"/>
    <m/>
  </r>
  <r>
    <n v="17899"/>
    <n v="53"/>
    <x v="1575"/>
    <n v="296"/>
    <d v="2017-03-09T00:00:00"/>
    <b v="1"/>
    <s v="Approved"/>
    <s v="OHM Cycles"/>
    <s v="Standard"/>
    <s v="medium"/>
    <s v="medium"/>
    <n v="795.34"/>
    <n v="101.58"/>
    <d v="2009-04-12T00:00:00"/>
    <n v="693.76"/>
    <s v="Male"/>
    <n v="97"/>
    <d v="1964-12-11T00:00:00"/>
    <n v="57.821129232940137"/>
    <s v="Health Coach II"/>
    <s v="Property"/>
    <s v="Mass Customer"/>
    <s v="N"/>
    <s v="Yes"/>
    <n v="6"/>
    <m/>
  </r>
  <r>
    <n v="18767"/>
    <n v="91"/>
    <x v="1575"/>
    <n v="320"/>
    <d v="2017-02-13T00:00:00"/>
    <b v="0"/>
    <s v="Approved"/>
    <s v="Solex"/>
    <s v="Standard"/>
    <s v="medium"/>
    <s v="medium"/>
    <n v="100.35"/>
    <n v="75.260000000000005"/>
    <d v="1994-08-10T00:00:00"/>
    <n v="25.089999999999989"/>
    <s v="Male"/>
    <n v="97"/>
    <d v="1964-12-11T00:00:00"/>
    <n v="57.821129232940137"/>
    <s v="Health Coach II"/>
    <s v="Property"/>
    <s v="Mass Customer"/>
    <s v="N"/>
    <s v="Yes"/>
    <n v="6"/>
    <m/>
  </r>
  <r>
    <n v="16134"/>
    <n v="4"/>
    <x v="1576"/>
    <n v="65"/>
    <d v="2017-10-26T00:00:00"/>
    <b v="1"/>
    <s v="Approved"/>
    <s v="Giant Bicycles"/>
    <s v="Standard"/>
    <s v="high"/>
    <s v="medium"/>
    <n v="1129.1300000000001"/>
    <n v="677.48"/>
    <d v="2011-04-16T00:00:00"/>
    <n v="451.65000000000009"/>
    <s v="Female"/>
    <n v="99"/>
    <d v="1978-08-20T00:00:00"/>
    <n v="44.122499095636726"/>
    <s v="Speech Pathologist"/>
    <s v="n/a"/>
    <s v="Affluent Customer"/>
    <s v="N"/>
    <s v="Yes"/>
    <n v="12"/>
    <m/>
  </r>
  <r>
    <n v="10771"/>
    <n v="81"/>
    <x v="1576"/>
    <n v="120"/>
    <d v="2017-09-01T00:00:00"/>
    <b v="0"/>
    <s v="Approved"/>
    <s v="Norco Bicycles"/>
    <s v="Standard"/>
    <s v="medium"/>
    <s v="small"/>
    <n v="586.45000000000005"/>
    <n v="521.94000000000005"/>
    <d v="2004-08-07T00:00:00"/>
    <n v="64.509999999999991"/>
    <s v="Female"/>
    <n v="99"/>
    <d v="1978-08-20T00:00:00"/>
    <n v="44.122499095636726"/>
    <s v="Speech Pathologist"/>
    <s v="n/a"/>
    <s v="Affluent Customer"/>
    <s v="N"/>
    <s v="Yes"/>
    <n v="12"/>
    <m/>
  </r>
  <r>
    <n v="3245"/>
    <n v="20"/>
    <x v="1576"/>
    <n v="171"/>
    <d v="2017-07-12T00:00:00"/>
    <b v="0"/>
    <s v="Approved"/>
    <s v="Trek Bicycles"/>
    <s v="Standard"/>
    <s v="medium"/>
    <s v="small"/>
    <n v="1775.81"/>
    <n v="1580.47"/>
    <d v="1993-10-02T00:00:00"/>
    <n v="195.33999999999992"/>
    <s v="Female"/>
    <n v="99"/>
    <d v="1978-08-20T00:00:00"/>
    <n v="44.122499095636726"/>
    <s v="Speech Pathologist"/>
    <s v="n/a"/>
    <s v="Affluent Customer"/>
    <s v="N"/>
    <s v="Yes"/>
    <n v="12"/>
    <m/>
  </r>
  <r>
    <n v="10679"/>
    <n v="41"/>
    <x v="1576"/>
    <n v="194"/>
    <d v="2017-06-19T00:00:00"/>
    <b v="1"/>
    <s v="Approved"/>
    <s v="Solex"/>
    <s v="Road"/>
    <s v="medium"/>
    <s v="medium"/>
    <n v="416.98"/>
    <n v="312.74"/>
    <d v="2014-07-28T00:00:00"/>
    <n v="104.24000000000001"/>
    <s v="Female"/>
    <n v="99"/>
    <d v="1978-08-20T00:00:00"/>
    <n v="44.122499095636726"/>
    <s v="Speech Pathologist"/>
    <s v="n/a"/>
    <s v="Affluent Customer"/>
    <s v="N"/>
    <s v="Yes"/>
    <n v="12"/>
    <m/>
  </r>
  <r>
    <n v="4648"/>
    <n v="13"/>
    <x v="1576"/>
    <n v="253"/>
    <d v="2017-04-21T00:00:00"/>
    <b v="1"/>
    <s v="Approved"/>
    <s v="Solex"/>
    <s v="Standard"/>
    <s v="medium"/>
    <s v="medium"/>
    <n v="1163.8900000000001"/>
    <n v="589.27"/>
    <d v="2016-07-09T00:00:00"/>
    <n v="574.62000000000012"/>
    <s v="Female"/>
    <n v="99"/>
    <d v="1978-08-20T00:00:00"/>
    <n v="44.122499095636726"/>
    <s v="Speech Pathologist"/>
    <s v="n/a"/>
    <s v="Affluent Customer"/>
    <s v="N"/>
    <s v="Yes"/>
    <n v="12"/>
    <m/>
  </r>
  <r>
    <n v="10218"/>
    <n v="43"/>
    <x v="1576"/>
    <n v="340"/>
    <d v="2017-01-24T00:00:00"/>
    <b v="1"/>
    <s v="Approved"/>
    <s v="Solex"/>
    <s v="Standard"/>
    <s v="medium"/>
    <s v="medium"/>
    <n v="1151.96"/>
    <n v="649.49"/>
    <d v="2006-10-01T00:00:00"/>
    <n v="502.47"/>
    <s v="Female"/>
    <n v="99"/>
    <d v="1978-08-20T00:00:00"/>
    <n v="44.122499095636726"/>
    <s v="Speech Pathologist"/>
    <s v="n/a"/>
    <s v="Affluent Customer"/>
    <s v="N"/>
    <s v="Yes"/>
    <n v="12"/>
    <m/>
  </r>
  <r>
    <n v="8201"/>
    <n v="44"/>
    <x v="1577"/>
    <n v="198"/>
    <d v="2017-06-15T00:00:00"/>
    <b v="1"/>
    <s v="Approved"/>
    <s v="WeareA2B"/>
    <s v="Standard"/>
    <s v="medium"/>
    <s v="medium"/>
    <n v="1769.64"/>
    <n v="108.76"/>
    <d v="2011-05-09T00:00:00"/>
    <n v="1660.88"/>
    <s v="Male"/>
    <n v="40"/>
    <d v="1956-10-22T00:00:00"/>
    <n v="65.963594986364797"/>
    <s v="Account Representative IV"/>
    <s v="Telecommunications"/>
    <s v="Affluent Customer"/>
    <s v="N"/>
    <s v="No"/>
    <n v="11"/>
    <m/>
  </r>
  <r>
    <n v="15081"/>
    <n v="25"/>
    <x v="1577"/>
    <n v="212"/>
    <d v="2017-06-01T00:00:00"/>
    <b v="0"/>
    <s v="Approved"/>
    <s v="Giant Bicycles"/>
    <s v="Road"/>
    <s v="medium"/>
    <s v="medium"/>
    <n v="1538.99"/>
    <n v="829.65"/>
    <d v="2016-02-04T00:00:00"/>
    <n v="709.34"/>
    <s v="Male"/>
    <n v="40"/>
    <d v="1956-10-22T00:00:00"/>
    <n v="65.963594986364797"/>
    <s v="Account Representative IV"/>
    <s v="Telecommunications"/>
    <s v="Affluent Customer"/>
    <s v="N"/>
    <s v="No"/>
    <n v="11"/>
    <m/>
  </r>
  <r>
    <n v="1535"/>
    <n v="35"/>
    <x v="1577"/>
    <n v="307"/>
    <d v="2017-02-26T00:00:00"/>
    <b v="0"/>
    <s v="Approved"/>
    <s v="Trek Bicycles"/>
    <s v="Standard"/>
    <s v="low"/>
    <s v="medium"/>
    <n v="1057.51"/>
    <n v="154.4"/>
    <d v="1994-07-12T00:00:00"/>
    <n v="903.11"/>
    <s v="Male"/>
    <n v="40"/>
    <d v="1956-10-22T00:00:00"/>
    <n v="65.963594986364797"/>
    <s v="Account Representative IV"/>
    <s v="Telecommunications"/>
    <s v="Affluent Customer"/>
    <s v="N"/>
    <s v="No"/>
    <n v="11"/>
    <m/>
  </r>
  <r>
    <n v="12345"/>
    <n v="55"/>
    <x v="1578"/>
    <n v="98"/>
    <d v="2017-09-23T00:00:00"/>
    <b v="0"/>
    <s v="Approved"/>
    <s v="Trek Bicycles"/>
    <s v="Road"/>
    <s v="medium"/>
    <s v="large"/>
    <n v="1894.19"/>
    <n v="598.76"/>
    <d v="2003-07-21T00:00:00"/>
    <n v="1295.43"/>
    <s v="Male"/>
    <n v="89"/>
    <d v="1998-06-16T00:00:00"/>
    <n v="24.286882657280561"/>
    <s v="Senior Sales Associate"/>
    <s v="Manufacturing"/>
    <s v="Mass Customer"/>
    <s v="N"/>
    <s v="No"/>
    <n v="4"/>
    <m/>
  </r>
  <r>
    <n v="16254"/>
    <n v="31"/>
    <x v="1578"/>
    <n v="99"/>
    <d v="2017-09-22T00:00:00"/>
    <b v="0"/>
    <s v="Approved"/>
    <s v="Giant Bicycles"/>
    <s v="Standard"/>
    <s v="medium"/>
    <s v="medium"/>
    <n v="230.91"/>
    <n v="173.18"/>
    <d v="2006-11-10T00:00:00"/>
    <n v="57.72999999999999"/>
    <s v="Male"/>
    <n v="89"/>
    <d v="1998-06-16T00:00:00"/>
    <n v="24.286882657280561"/>
    <s v="Senior Sales Associate"/>
    <s v="Manufacturing"/>
    <s v="Mass Customer"/>
    <s v="N"/>
    <s v="No"/>
    <n v="4"/>
    <m/>
  </r>
  <r>
    <n v="17915"/>
    <n v="68"/>
    <x v="1578"/>
    <n v="243"/>
    <d v="2017-05-01T00:00:00"/>
    <b v="1"/>
    <s v="Approved"/>
    <s v="OHM Cycles"/>
    <s v="Standard"/>
    <s v="medium"/>
    <s v="medium"/>
    <n v="1636.9"/>
    <n v="44.71"/>
    <d v="2010-08-20T00:00:00"/>
    <n v="1592.19"/>
    <s v="Male"/>
    <n v="89"/>
    <d v="1998-06-16T00:00:00"/>
    <n v="24.286882657280561"/>
    <s v="Senior Sales Associate"/>
    <s v="Manufacturing"/>
    <s v="Mass Customer"/>
    <s v="N"/>
    <s v="No"/>
    <n v="4"/>
    <m/>
  </r>
  <r>
    <n v="1714"/>
    <n v="73"/>
    <x v="1578"/>
    <n v="265"/>
    <d v="2017-04-09T00:00:00"/>
    <b v="1"/>
    <s v="Approved"/>
    <s v="Solex"/>
    <s v="Standard"/>
    <s v="medium"/>
    <s v="medium"/>
    <n v="1945.43"/>
    <n v="333.18"/>
    <d v="2002-08-31T00:00:00"/>
    <n v="1612.25"/>
    <s v="Male"/>
    <n v="89"/>
    <d v="1998-06-16T00:00:00"/>
    <n v="24.286882657280561"/>
    <s v="Senior Sales Associate"/>
    <s v="Manufacturing"/>
    <s v="Mass Customer"/>
    <s v="N"/>
    <s v="No"/>
    <n v="4"/>
    <m/>
  </r>
  <r>
    <n v="9237"/>
    <n v="38"/>
    <x v="1579"/>
    <n v="12"/>
    <d v="2017-12-18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92"/>
    <d v="1973-07-03T00:00:00"/>
    <n v="49.256745671296301"/>
    <s v="Information Systems Manager"/>
    <s v="Financial Services"/>
    <s v="High Net Worth"/>
    <s v="N"/>
    <s v="Yes"/>
    <n v="13"/>
    <m/>
  </r>
  <r>
    <n v="3577"/>
    <n v="38"/>
    <x v="1579"/>
    <n v="71"/>
    <d v="2017-10-20T00:00:00"/>
    <b v="0"/>
    <s v="Approved"/>
    <s v="Trek Bicycles"/>
    <s v="Standard"/>
    <s v="medium"/>
    <s v="large"/>
    <n v="2091.4699999999998"/>
    <n v="388.92"/>
    <d v="2016-11-22T00:00:00"/>
    <n v="1702.5499999999997"/>
    <s v="Male"/>
    <n v="92"/>
    <d v="1973-07-03T00:00:00"/>
    <n v="49.256745671296301"/>
    <s v="Information Systems Manager"/>
    <s v="Financial Services"/>
    <s v="High Net Worth"/>
    <s v="N"/>
    <s v="Yes"/>
    <n v="13"/>
    <m/>
  </r>
  <r>
    <n v="11014"/>
    <n v="85"/>
    <x v="1579"/>
    <n v="119"/>
    <d v="2017-09-02T00:00:00"/>
    <b v="1"/>
    <s v="Approved"/>
    <s v="WeareA2B"/>
    <s v="Standard"/>
    <s v="medium"/>
    <s v="medium"/>
    <n v="1228.07"/>
    <n v="400.91"/>
    <d v="2008-03-19T00:00:00"/>
    <n v="827.15999999999985"/>
    <s v="Male"/>
    <n v="92"/>
    <d v="1973-07-03T00:00:00"/>
    <n v="49.256745671296301"/>
    <s v="Information Systems Manager"/>
    <s v="Financial Services"/>
    <s v="High Net Worth"/>
    <s v="N"/>
    <s v="Yes"/>
    <n v="13"/>
    <m/>
  </r>
  <r>
    <n v="4798"/>
    <n v="92"/>
    <x v="1579"/>
    <n v="160"/>
    <d v="2017-07-23T00:00:00"/>
    <b v="1"/>
    <s v="Approved"/>
    <s v="WeareA2B"/>
    <s v="Touring"/>
    <s v="medium"/>
    <s v="large"/>
    <n v="1890.39"/>
    <n v="260.14"/>
    <d v="2011-05-07T00:00:00"/>
    <n v="1630.25"/>
    <s v="Male"/>
    <n v="92"/>
    <d v="1973-07-03T00:00:00"/>
    <n v="49.256745671296301"/>
    <s v="Information Systems Manager"/>
    <s v="Financial Services"/>
    <s v="High Net Worth"/>
    <s v="N"/>
    <s v="Yes"/>
    <n v="13"/>
    <m/>
  </r>
  <r>
    <n v="2220"/>
    <n v="1"/>
    <x v="1579"/>
    <n v="189"/>
    <d v="2017-06-24T00:00:00"/>
    <b v="0"/>
    <s v="Approved"/>
    <s v="Giant Bicycles"/>
    <s v="Touring"/>
    <s v="medium"/>
    <s v="large"/>
    <n v="1873.97"/>
    <n v="863.95"/>
    <d v="2002-08-31T00:00:00"/>
    <n v="1010.02"/>
    <s v="Male"/>
    <n v="92"/>
    <d v="1973-07-03T00:00:00"/>
    <n v="49.256745671296301"/>
    <s v="Information Systems Manager"/>
    <s v="Financial Services"/>
    <s v="High Net Worth"/>
    <s v="N"/>
    <s v="Yes"/>
    <n v="13"/>
    <m/>
  </r>
  <r>
    <n v="2243"/>
    <n v="38"/>
    <x v="1579"/>
    <n v="205"/>
    <d v="2017-06-08T00:00:00"/>
    <b v="0"/>
    <s v="Approved"/>
    <s v="Trek Bicycles"/>
    <s v="Standard"/>
    <s v="medium"/>
    <s v="large"/>
    <n v="2091.4699999999998"/>
    <n v="388.92"/>
    <d v="2015-08-10T00:00:00"/>
    <n v="1702.5499999999997"/>
    <s v="Male"/>
    <n v="92"/>
    <d v="1973-07-03T00:00:00"/>
    <n v="49.256745671296301"/>
    <s v="Information Systems Manager"/>
    <s v="Financial Services"/>
    <s v="High Net Worth"/>
    <s v="N"/>
    <s v="Yes"/>
    <n v="13"/>
    <m/>
  </r>
  <r>
    <n v="14988"/>
    <n v="38"/>
    <x v="1579"/>
    <n v="229"/>
    <d v="2017-05-15T00:00:00"/>
    <b v="0"/>
    <s v="Approved"/>
    <s v="Trek Bicycles"/>
    <s v="Standard"/>
    <s v="medium"/>
    <s v="large"/>
    <n v="2091.4699999999998"/>
    <n v="388.92"/>
    <d v="2015-05-21T00:00:00"/>
    <n v="1702.5499999999997"/>
    <s v="Male"/>
    <n v="92"/>
    <d v="1973-07-03T00:00:00"/>
    <n v="49.256745671296301"/>
    <s v="Information Systems Manager"/>
    <s v="Financial Services"/>
    <s v="High Net Worth"/>
    <s v="N"/>
    <s v="Yes"/>
    <n v="13"/>
    <m/>
  </r>
  <r>
    <n v="13627"/>
    <n v="53"/>
    <x v="1579"/>
    <n v="324"/>
    <d v="2017-02-09T00:00:00"/>
    <b v="1"/>
    <s v="Approved"/>
    <s v="Giant Bicycles"/>
    <s v="Standard"/>
    <s v="high"/>
    <s v="medium"/>
    <n v="1274.93"/>
    <n v="764.96"/>
    <d v="1996-04-05T00:00:00"/>
    <n v="509.97"/>
    <s v="Male"/>
    <n v="92"/>
    <d v="1973-07-03T00:00:00"/>
    <n v="49.256745671296301"/>
    <s v="Information Systems Manager"/>
    <s v="Financial Services"/>
    <s v="High Net Worth"/>
    <s v="N"/>
    <s v="Yes"/>
    <n v="13"/>
    <m/>
  </r>
  <r>
    <n v="1485"/>
    <n v="63"/>
    <x v="1580"/>
    <n v="18"/>
    <d v="2017-12-12T00:00:00"/>
    <b v="0"/>
    <s v="Approved"/>
    <s v="Solex"/>
    <s v="Standard"/>
    <s v="medium"/>
    <s v="medium"/>
    <n v="1483.2"/>
    <n v="99.59"/>
    <d v="2015-04-11T00:00:00"/>
    <n v="1383.6100000000001"/>
    <s v="Male"/>
    <n v="71"/>
    <d v="1957-01-04T00:00:00"/>
    <n v="65.760855260020293"/>
    <n v="0"/>
    <s v="Retail"/>
    <s v="Mass Customer"/>
    <s v="N"/>
    <s v="Yes"/>
    <n v="9"/>
    <m/>
  </r>
  <r>
    <n v="2980"/>
    <n v="89"/>
    <x v="1580"/>
    <n v="31"/>
    <d v="2017-11-29T00:00:00"/>
    <b v="1"/>
    <s v="Approved"/>
    <s v="WeareA2B"/>
    <s v="Touring"/>
    <s v="medium"/>
    <s v="large"/>
    <n v="1362.99"/>
    <n v="57.74"/>
    <d v="2003-01-05T00:00:00"/>
    <n v="1305.25"/>
    <s v="Male"/>
    <n v="71"/>
    <d v="1957-01-04T00:00:00"/>
    <n v="65.760855260020293"/>
    <n v="0"/>
    <s v="Retail"/>
    <s v="Mass Customer"/>
    <s v="N"/>
    <s v="Yes"/>
    <n v="9"/>
    <m/>
  </r>
  <r>
    <n v="5426"/>
    <n v="46"/>
    <x v="1580"/>
    <n v="95"/>
    <d v="2017-09-26T00:00:00"/>
    <b v="1"/>
    <s v="Approved"/>
    <s v="Solex"/>
    <s v="Standard"/>
    <s v="low"/>
    <s v="medium"/>
    <n v="1289.8499999999999"/>
    <n v="74.510000000000005"/>
    <d v="2012-06-04T00:00:00"/>
    <n v="1215.3399999999999"/>
    <s v="Male"/>
    <n v="71"/>
    <d v="1957-01-04T00:00:00"/>
    <n v="65.760855260020293"/>
    <n v="0"/>
    <s v="Retail"/>
    <s v="Mass Customer"/>
    <s v="N"/>
    <s v="Yes"/>
    <n v="9"/>
    <m/>
  </r>
  <r>
    <n v="17156"/>
    <n v="36"/>
    <x v="1580"/>
    <n v="257"/>
    <d v="2017-04-17T00:00:00"/>
    <b v="0"/>
    <s v="Approved"/>
    <s v="Solex"/>
    <s v="Standard"/>
    <s v="low"/>
    <s v="medium"/>
    <n v="945.04"/>
    <n v="507.58"/>
    <d v="2006-02-02T00:00:00"/>
    <n v="437.46"/>
    <s v="Male"/>
    <n v="71"/>
    <d v="1957-01-04T00:00:00"/>
    <n v="65.760855260020293"/>
    <n v="0"/>
    <s v="Retail"/>
    <s v="Mass Customer"/>
    <s v="N"/>
    <s v="Yes"/>
    <n v="9"/>
    <m/>
  </r>
  <r>
    <n v="12459"/>
    <n v="69"/>
    <x v="1580"/>
    <n v="289"/>
    <d v="2017-03-16T00:00:00"/>
    <b v="0"/>
    <s v="Approved"/>
    <s v="Giant Bicycles"/>
    <s v="Road"/>
    <s v="medium"/>
    <s v="medium"/>
    <n v="792.9"/>
    <n v="594.67999999999995"/>
    <d v="2006-05-22T00:00:00"/>
    <n v="198.22000000000003"/>
    <s v="Male"/>
    <n v="71"/>
    <d v="1957-01-04T00:00:00"/>
    <n v="65.760855260020293"/>
    <n v="0"/>
    <s v="Retail"/>
    <s v="Mass Customer"/>
    <s v="N"/>
    <s v="Yes"/>
    <n v="9"/>
    <m/>
  </r>
  <r>
    <n v="17506"/>
    <n v="88"/>
    <x v="1580"/>
    <n v="301"/>
    <d v="2017-03-04T00:00:00"/>
    <b v="0"/>
    <s v="Approved"/>
    <s v="Norco Bicycles"/>
    <s v="Standard"/>
    <s v="medium"/>
    <s v="medium"/>
    <n v="1198.46"/>
    <n v="381.1"/>
    <d v="1998-12-16T00:00:00"/>
    <n v="817.36"/>
    <s v="Male"/>
    <n v="71"/>
    <d v="1957-01-04T00:00:00"/>
    <n v="65.760855260020293"/>
    <n v="0"/>
    <s v="Retail"/>
    <s v="Mass Customer"/>
    <s v="N"/>
    <s v="Yes"/>
    <n v="9"/>
    <m/>
  </r>
  <r>
    <n v="9428"/>
    <n v="1"/>
    <x v="1580"/>
    <n v="304"/>
    <d v="2017-03-01T00:00:00"/>
    <b v="0"/>
    <s v="Approved"/>
    <s v="Giant Bicycles"/>
    <s v="Standard"/>
    <s v="medium"/>
    <s v="medium"/>
    <n v="1403.5"/>
    <n v="954.82"/>
    <d v="2012-12-02T00:00:00"/>
    <n v="448.67999999999995"/>
    <s v="Male"/>
    <n v="71"/>
    <d v="1957-01-04T00:00:00"/>
    <n v="65.760855260020293"/>
    <n v="0"/>
    <s v="Retail"/>
    <s v="Mass Customer"/>
    <s v="N"/>
    <s v="Yes"/>
    <n v="9"/>
    <m/>
  </r>
  <r>
    <n v="3904"/>
    <n v="27"/>
    <x v="1317"/>
    <n v="81"/>
    <d v="2017-10-10T00:00:00"/>
    <b v="1"/>
    <s v="Approved"/>
    <s v="Trek Bicycles"/>
    <s v="Standard"/>
    <s v="medium"/>
    <s v="medium"/>
    <n v="499.53"/>
    <n v="388.72"/>
    <d v="1999-06-23T00:00:00"/>
    <n v="110.80999999999995"/>
    <s v="Male"/>
    <n v="16"/>
    <d v="1995-11-07T00:00:00"/>
    <n v="26.895101835679867"/>
    <s v="VP Accounting"/>
    <s v="Financial Services"/>
    <s v="Mass Customer"/>
    <s v="N"/>
    <s v="Yes"/>
    <n v="1"/>
    <m/>
  </r>
  <r>
    <n v="13075"/>
    <n v="32"/>
    <x v="1317"/>
    <n v="126"/>
    <d v="2017-08-26T00:00:00"/>
    <b v="1"/>
    <s v="Approved"/>
    <s v="Giant Bicycles"/>
    <s v="Standard"/>
    <s v="medium"/>
    <s v="medium"/>
    <n v="642.70000000000005"/>
    <n v="211.37"/>
    <d v="2006-02-02T00:00:00"/>
    <n v="431.33000000000004"/>
    <s v="Male"/>
    <n v="16"/>
    <d v="1995-11-07T00:00:00"/>
    <n v="26.895101835679867"/>
    <s v="VP Accounting"/>
    <s v="Financial Services"/>
    <s v="Mass Customer"/>
    <s v="N"/>
    <s v="Yes"/>
    <n v="1"/>
    <m/>
  </r>
  <r>
    <n v="15050"/>
    <n v="3"/>
    <x v="1317"/>
    <n v="156"/>
    <d v="2017-07-27T00:00:00"/>
    <b v="0"/>
    <s v="Approved"/>
    <s v="Trek Bicycles"/>
    <s v="Standard"/>
    <s v="medium"/>
    <s v="large"/>
    <n v="2091.4699999999998"/>
    <n v="388.92"/>
    <d v="2007-08-04T00:00:00"/>
    <n v="1702.5499999999997"/>
    <s v="Male"/>
    <n v="16"/>
    <d v="1995-11-07T00:00:00"/>
    <n v="26.895101835679867"/>
    <s v="VP Accounting"/>
    <s v="Financial Services"/>
    <s v="Mass Customer"/>
    <s v="N"/>
    <s v="Yes"/>
    <n v="1"/>
    <m/>
  </r>
  <r>
    <n v="4969"/>
    <n v="90"/>
    <x v="1317"/>
    <n v="231"/>
    <d v="2017-05-13T00:00:00"/>
    <b v="0"/>
    <s v="Approved"/>
    <s v="Norco Bicycles"/>
    <s v="Standard"/>
    <s v="low"/>
    <s v="medium"/>
    <n v="363.01"/>
    <n v="290.41000000000003"/>
    <d v="2013-06-09T00:00:00"/>
    <n v="72.599999999999966"/>
    <s v="Male"/>
    <n v="16"/>
    <d v="1995-11-07T00:00:00"/>
    <n v="26.895101835679867"/>
    <s v="VP Accounting"/>
    <s v="Financial Services"/>
    <s v="Mass Customer"/>
    <s v="N"/>
    <s v="Yes"/>
    <n v="1"/>
    <m/>
  </r>
  <r>
    <n v="16861"/>
    <n v="61"/>
    <x v="1317"/>
    <n v="269"/>
    <d v="2017-04-05T00:00:00"/>
    <b v="1"/>
    <s v="Approved"/>
    <s v="OHM Cycles"/>
    <s v="Standard"/>
    <s v="low"/>
    <s v="medium"/>
    <n v="71.16"/>
    <n v="56.93"/>
    <d v="1993-06-23T00:00:00"/>
    <n v="14.229999999999997"/>
    <s v="Male"/>
    <n v="16"/>
    <d v="1995-11-07T00:00:00"/>
    <n v="26.895101835679867"/>
    <s v="VP Accounting"/>
    <s v="Financial Services"/>
    <s v="Mass Customer"/>
    <s v="N"/>
    <s v="Yes"/>
    <n v="1"/>
    <m/>
  </r>
  <r>
    <n v="9922"/>
    <n v="22"/>
    <x v="1581"/>
    <n v="110"/>
    <d v="2017-09-11T00:00:00"/>
    <b v="1"/>
    <s v="Approved"/>
    <s v="Solex"/>
    <s v="Standard"/>
    <s v="medium"/>
    <s v="medium"/>
    <n v="575.27"/>
    <n v="431.45"/>
    <d v="2009-03-08T00:00:00"/>
    <n v="143.82"/>
    <s v="Male"/>
    <n v="53"/>
    <d v="1965-04-18T00:00:00"/>
    <n v="57.470444301116181"/>
    <s v="Chief Design Engineer"/>
    <s v="Property"/>
    <s v="High Net Worth"/>
    <s v="N"/>
    <s v="Yes"/>
    <n v="18"/>
    <m/>
  </r>
  <r>
    <n v="19523"/>
    <n v="31"/>
    <x v="1581"/>
    <n v="111"/>
    <d v="2017-09-10T00:00:00"/>
    <b v="0"/>
    <s v="Approved"/>
    <s v="WeareA2B"/>
    <s v="Standard"/>
    <s v="medium"/>
    <s v="medium"/>
    <n v="752.64"/>
    <n v="205.36"/>
    <d v="1993-04-20T00:00:00"/>
    <n v="547.28"/>
    <s v="Male"/>
    <n v="53"/>
    <d v="1965-04-18T00:00:00"/>
    <n v="57.470444301116181"/>
    <s v="Chief Design Engineer"/>
    <s v="Property"/>
    <s v="High Net Worth"/>
    <s v="N"/>
    <s v="Yes"/>
    <n v="18"/>
    <m/>
  </r>
  <r>
    <n v="16627"/>
    <n v="35"/>
    <x v="1581"/>
    <n v="138"/>
    <d v="2017-08-14T00:00:00"/>
    <b v="0"/>
    <s v="Approved"/>
    <s v="Giant Bicycles"/>
    <s v="Standard"/>
    <s v="medium"/>
    <s v="medium"/>
    <n v="1403.5"/>
    <n v="954.82"/>
    <d v="2016-11-14T00:00:00"/>
    <n v="448.67999999999995"/>
    <s v="Male"/>
    <n v="53"/>
    <d v="1965-04-18T00:00:00"/>
    <n v="57.470444301116181"/>
    <s v="Chief Design Engineer"/>
    <s v="Property"/>
    <s v="High Net Worth"/>
    <s v="N"/>
    <s v="Yes"/>
    <n v="18"/>
    <m/>
  </r>
  <r>
    <n v="16727"/>
    <n v="35"/>
    <x v="1581"/>
    <n v="232"/>
    <d v="2017-05-12T00:00:00"/>
    <b v="0"/>
    <s v="Approved"/>
    <s v="Giant Bicycles"/>
    <s v="Standard"/>
    <s v="medium"/>
    <s v="medium"/>
    <n v="1403.5"/>
    <n v="954.82"/>
    <d v="2012-09-15T00:00:00"/>
    <n v="448.67999999999995"/>
    <s v="Male"/>
    <n v="53"/>
    <d v="1965-04-18T00:00:00"/>
    <n v="57.470444301116181"/>
    <s v="Chief Design Engineer"/>
    <s v="Property"/>
    <s v="High Net Worth"/>
    <s v="N"/>
    <s v="Yes"/>
    <n v="18"/>
    <m/>
  </r>
  <r>
    <n v="9452"/>
    <n v="93"/>
    <x v="1581"/>
    <n v="287"/>
    <d v="2017-03-18T00:00:00"/>
    <b v="0"/>
    <s v="Approved"/>
    <s v="OHM Cycles"/>
    <s v="Standard"/>
    <s v="high"/>
    <s v="medium"/>
    <n v="1458.17"/>
    <n v="874.9"/>
    <d v="1999-12-04T00:00:00"/>
    <n v="583.2700000000001"/>
    <s v="Male"/>
    <n v="53"/>
    <d v="1965-04-18T00:00:00"/>
    <n v="57.470444301116181"/>
    <s v="Chief Design Engineer"/>
    <s v="Property"/>
    <s v="High Net Worth"/>
    <s v="N"/>
    <s v="Yes"/>
    <n v="18"/>
    <m/>
  </r>
  <r>
    <n v="11022"/>
    <n v="50"/>
    <x v="1582"/>
    <n v="106"/>
    <d v="2017-09-15T00:00:00"/>
    <b v="1"/>
    <s v="Approved"/>
    <s v="WeareA2B"/>
    <s v="Standard"/>
    <s v="medium"/>
    <s v="small"/>
    <n v="175.89"/>
    <n v="131.91999999999999"/>
    <d v="1997-02-09T00:00:00"/>
    <n v="43.97"/>
    <s v="Male"/>
    <n v="20"/>
    <d v="1984-10-03T00:00:00"/>
    <n v="37.996471698693561"/>
    <s v="Office Assistant II"/>
    <s v="n/a"/>
    <s v="Affluent Customer"/>
    <s v="N"/>
    <s v="Yes"/>
    <n v="10"/>
    <m/>
  </r>
  <r>
    <n v="6683"/>
    <n v="92"/>
    <x v="1582"/>
    <n v="146"/>
    <d v="2017-08-06T00:00:00"/>
    <b v="1"/>
    <s v="Approved"/>
    <s v="WeareA2B"/>
    <s v="Standard"/>
    <s v="medium"/>
    <s v="small"/>
    <n v="1415.01"/>
    <n v="1259.3599999999999"/>
    <d v="1991-05-06T00:00:00"/>
    <n v="155.65000000000009"/>
    <s v="Male"/>
    <n v="20"/>
    <d v="1984-10-03T00:00:00"/>
    <n v="37.996471698693561"/>
    <s v="Office Assistant II"/>
    <s v="n/a"/>
    <s v="Affluent Customer"/>
    <s v="N"/>
    <s v="Yes"/>
    <n v="10"/>
    <m/>
  </r>
  <r>
    <n v="4267"/>
    <n v="96"/>
    <x v="1582"/>
    <n v="155"/>
    <d v="2017-07-28T00:00:00"/>
    <b v="0"/>
    <s v="Approved"/>
    <s v="WeareA2B"/>
    <s v="Road"/>
    <s v="low"/>
    <s v="small"/>
    <n v="1172.78"/>
    <n v="1043.77"/>
    <d v="2004-01-16T00:00:00"/>
    <n v="129.01"/>
    <s v="Male"/>
    <n v="20"/>
    <d v="1984-10-03T00:00:00"/>
    <n v="37.996471698693561"/>
    <s v="Office Assistant II"/>
    <s v="n/a"/>
    <s v="Affluent Customer"/>
    <s v="N"/>
    <s v="Yes"/>
    <n v="10"/>
    <m/>
  </r>
  <r>
    <n v="17485"/>
    <n v="97"/>
    <x v="1582"/>
    <n v="232"/>
    <d v="2017-05-12T00:00:00"/>
    <b v="0"/>
    <s v="Approved"/>
    <s v="Solex"/>
    <s v="Standard"/>
    <s v="medium"/>
    <s v="large"/>
    <n v="202.62"/>
    <n v="151.96"/>
    <d v="1991-05-06T00:00:00"/>
    <n v="50.66"/>
    <s v="Male"/>
    <n v="20"/>
    <d v="1984-10-03T00:00:00"/>
    <n v="37.996471698693561"/>
    <s v="Office Assistant II"/>
    <s v="n/a"/>
    <s v="Affluent Customer"/>
    <s v="N"/>
    <s v="Yes"/>
    <n v="10"/>
    <m/>
  </r>
  <r>
    <n v="19971"/>
    <n v="1"/>
    <x v="1582"/>
    <n v="287"/>
    <d v="2017-03-18T00:00:00"/>
    <b v="0"/>
    <s v="Approved"/>
    <s v="Giant Bicycles"/>
    <s v="Standard"/>
    <s v="medium"/>
    <s v="medium"/>
    <n v="1403.5"/>
    <n v="954.82"/>
    <d v="2012-12-02T00:00:00"/>
    <n v="448.67999999999995"/>
    <s v="Male"/>
    <n v="20"/>
    <d v="1984-10-03T00:00:00"/>
    <n v="37.996471698693561"/>
    <s v="Office Assistant II"/>
    <s v="n/a"/>
    <s v="Affluent Customer"/>
    <s v="N"/>
    <s v="Yes"/>
    <n v="10"/>
    <m/>
  </r>
  <r>
    <n v="16415"/>
    <n v="56"/>
    <x v="1582"/>
    <n v="289"/>
    <d v="2017-03-16T00:00:00"/>
    <b v="0"/>
    <s v="Approved"/>
    <s v="OHM Cycles"/>
    <s v="Standard"/>
    <s v="medium"/>
    <s v="medium"/>
    <n v="183.86"/>
    <n v="137.9"/>
    <d v="2015-06-17T00:00:00"/>
    <n v="45.960000000000008"/>
    <s v="Male"/>
    <n v="20"/>
    <d v="1984-10-03T00:00:00"/>
    <n v="37.996471698693561"/>
    <s v="Office Assistant II"/>
    <s v="n/a"/>
    <s v="Affluent Customer"/>
    <s v="N"/>
    <s v="Yes"/>
    <n v="10"/>
    <m/>
  </r>
  <r>
    <n v="9900"/>
    <n v="18"/>
    <x v="1583"/>
    <n v="107"/>
    <d v="2017-09-14T00:00:00"/>
    <b v="1"/>
    <s v="Approved"/>
    <s v="Solex"/>
    <s v="Standard"/>
    <s v="medium"/>
    <s v="medium"/>
    <n v="575.27"/>
    <n v="431.45"/>
    <d v="1996-04-05T00:00:00"/>
    <n v="143.82"/>
    <s v="Female"/>
    <n v="53"/>
    <d v="1971-02-18T00:00:00"/>
    <n v="51.629348410705219"/>
    <s v="Mechanical Systems Engineer"/>
    <s v="Financial Services"/>
    <s v="Mass Customer"/>
    <s v="N"/>
    <s v="Yes"/>
    <n v="5"/>
    <m/>
  </r>
  <r>
    <n v="2511"/>
    <n v="36"/>
    <x v="1583"/>
    <n v="214"/>
    <d v="2017-05-30T00:00:00"/>
    <b v="0"/>
    <s v="Approved"/>
    <s v="Solex"/>
    <s v="Standard"/>
    <s v="low"/>
    <s v="medium"/>
    <n v="945.04"/>
    <n v="507.58"/>
    <d v="2011-05-09T00:00:00"/>
    <n v="437.46"/>
    <s v="Female"/>
    <n v="53"/>
    <d v="1971-02-18T00:00:00"/>
    <n v="51.629348410705219"/>
    <s v="Mechanical Systems Engineer"/>
    <s v="Financial Services"/>
    <s v="Mass Customer"/>
    <s v="N"/>
    <s v="Yes"/>
    <n v="5"/>
    <m/>
  </r>
  <r>
    <n v="8494"/>
    <n v="56"/>
    <x v="1583"/>
    <n v="236"/>
    <d v="2017-05-08T00:00:00"/>
    <b v="1"/>
    <s v="Approved"/>
    <s v="OHM Cycles"/>
    <s v="Standard"/>
    <s v="medium"/>
    <s v="medium"/>
    <n v="183.86"/>
    <n v="137.9"/>
    <d v="2015-06-17T00:00:00"/>
    <n v="45.960000000000008"/>
    <s v="Female"/>
    <n v="53"/>
    <d v="1971-02-18T00:00:00"/>
    <n v="51.629348410705219"/>
    <s v="Mechanical Systems Engineer"/>
    <s v="Financial Services"/>
    <s v="Mass Customer"/>
    <s v="N"/>
    <s v="Yes"/>
    <n v="5"/>
    <m/>
  </r>
  <r>
    <n v="4102"/>
    <n v="51"/>
    <x v="1583"/>
    <n v="240"/>
    <d v="2017-05-04T00:00:00"/>
    <b v="1"/>
    <s v="Approved"/>
    <s v="OHM Cycles"/>
    <s v="Standard"/>
    <s v="high"/>
    <s v="medium"/>
    <n v="2005.66"/>
    <n v="1203.4000000000001"/>
    <d v="2015-10-18T00:00:00"/>
    <n v="802.26"/>
    <s v="Female"/>
    <n v="53"/>
    <d v="1971-02-18T00:00:00"/>
    <n v="51.629348410705219"/>
    <s v="Mechanical Systems Engineer"/>
    <s v="Financial Services"/>
    <s v="Mass Customer"/>
    <s v="N"/>
    <s v="Yes"/>
    <n v="5"/>
    <m/>
  </r>
  <r>
    <n v="601"/>
    <n v="76"/>
    <x v="1584"/>
    <n v="33"/>
    <d v="2017-11-27T00:00:00"/>
    <b v="1"/>
    <s v="Approved"/>
    <s v="WeareA2B"/>
    <s v="Road"/>
    <s v="low"/>
    <s v="small"/>
    <n v="1172.78"/>
    <n v="1043.77"/>
    <d v="1994-08-10T00:00:00"/>
    <n v="129.01"/>
    <s v="Female"/>
    <n v="62"/>
    <d v="1998-01-05T00:00:00"/>
    <n v="24.730718274036029"/>
    <s v="Cost Accountant"/>
    <s v="Financial Services"/>
    <s v="High Net Worth"/>
    <s v="N"/>
    <s v="Yes"/>
    <n v="2"/>
    <m/>
  </r>
  <r>
    <n v="2365"/>
    <n v="59"/>
    <x v="1584"/>
    <n v="171"/>
    <d v="2017-07-12T00:00:00"/>
    <b v="0"/>
    <s v="Approved"/>
    <s v="WeareA2B"/>
    <s v="Standard"/>
    <s v="medium"/>
    <s v="small"/>
    <n v="1415.01"/>
    <n v="1259.3599999999999"/>
    <d v="1991-05-06T00:00:00"/>
    <n v="155.65000000000009"/>
    <s v="Female"/>
    <n v="62"/>
    <d v="1998-01-05T00:00:00"/>
    <n v="24.730718274036029"/>
    <s v="Cost Accountant"/>
    <s v="Financial Services"/>
    <s v="High Net Worth"/>
    <s v="N"/>
    <s v="Yes"/>
    <n v="2"/>
    <m/>
  </r>
  <r>
    <n v="10938"/>
    <n v="98"/>
    <x v="1584"/>
    <n v="285"/>
    <d v="2017-03-20T00:00:00"/>
    <b v="0"/>
    <s v="Approved"/>
    <s v="OHM Cycles"/>
    <s v="Standard"/>
    <s v="medium"/>
    <s v="medium"/>
    <n v="795.34"/>
    <n v="101.58"/>
    <d v="2015-10-18T00:00:00"/>
    <n v="693.76"/>
    <s v="Female"/>
    <n v="62"/>
    <d v="1998-01-05T00:00:00"/>
    <n v="24.730718274036029"/>
    <s v="Cost Accountant"/>
    <s v="Financial Services"/>
    <s v="High Net Worth"/>
    <s v="N"/>
    <s v="Yes"/>
    <n v="2"/>
    <m/>
  </r>
  <r>
    <n v="16366"/>
    <n v="74"/>
    <x v="1585"/>
    <n v="13"/>
    <d v="2017-12-17T00:00:00"/>
    <b v="0"/>
    <s v="Approved"/>
    <s v="WeareA2B"/>
    <s v="Standard"/>
    <s v="medium"/>
    <s v="medium"/>
    <n v="1228.07"/>
    <n v="400.91"/>
    <d v="2006-05-22T00:00:00"/>
    <n v="827.15999999999985"/>
    <s v="Female"/>
    <n v="1"/>
    <d v="1975-12-16T00:00:00"/>
    <n v="46.801951150431243"/>
    <n v="0"/>
    <s v="Manufacturing"/>
    <s v="Mass Customer"/>
    <s v="N"/>
    <s v="Yes"/>
    <n v="6"/>
    <m/>
  </r>
  <r>
    <n v="12464"/>
    <n v="72"/>
    <x v="1585"/>
    <n v="32"/>
    <d v="2017-11-28T00:00:00"/>
    <b v="1"/>
    <s v="Approved"/>
    <s v="Norco Bicycles"/>
    <s v="Standard"/>
    <s v="medium"/>
    <s v="medium"/>
    <n v="360.4"/>
    <n v="270.3"/>
    <d v="2006-05-22T00:00:00"/>
    <n v="90.099999999999966"/>
    <s v="Female"/>
    <n v="1"/>
    <d v="1975-12-16T00:00:00"/>
    <n v="46.801951150431243"/>
    <n v="0"/>
    <s v="Manufacturing"/>
    <s v="Mass Customer"/>
    <s v="N"/>
    <s v="Yes"/>
    <n v="6"/>
    <m/>
  </r>
  <r>
    <n v="15088"/>
    <n v="1"/>
    <x v="1585"/>
    <n v="42"/>
    <d v="2017-11-18T00:00:00"/>
    <b v="1"/>
    <s v="Approved"/>
    <s v="Giant Bicycles"/>
    <s v="Standard"/>
    <s v="medium"/>
    <s v="medium"/>
    <n v="1403.5"/>
    <n v="954.82"/>
    <d v="2012-12-02T00:00:00"/>
    <n v="448.67999999999995"/>
    <s v="Female"/>
    <n v="1"/>
    <d v="1975-12-16T00:00:00"/>
    <n v="46.801951150431243"/>
    <n v="0"/>
    <s v="Manufacturing"/>
    <s v="Mass Customer"/>
    <s v="N"/>
    <s v="Yes"/>
    <n v="6"/>
    <m/>
  </r>
  <r>
    <n v="10576"/>
    <n v="18"/>
    <x v="1585"/>
    <n v="197"/>
    <d v="2017-06-16T00:00:00"/>
    <b v="0"/>
    <s v="Approved"/>
    <s v="Solex"/>
    <s v="Standard"/>
    <s v="medium"/>
    <s v="medium"/>
    <n v="575.27"/>
    <n v="431.45"/>
    <d v="1993-10-02T00:00:00"/>
    <n v="143.82"/>
    <s v="Female"/>
    <n v="1"/>
    <d v="1975-12-16T00:00:00"/>
    <n v="46.801951150431243"/>
    <n v="0"/>
    <s v="Manufacturing"/>
    <s v="Mass Customer"/>
    <s v="N"/>
    <s v="Yes"/>
    <n v="6"/>
    <m/>
  </r>
  <r>
    <n v="19755"/>
    <n v="16"/>
    <x v="1585"/>
    <n v="203"/>
    <d v="2017-06-10T00:00:00"/>
    <b v="0"/>
    <s v="Approved"/>
    <s v="Norco Bicycles"/>
    <s v="Standard"/>
    <s v="high"/>
    <s v="small"/>
    <n v="1661.92"/>
    <n v="1479.11"/>
    <d v="2009-03-08T00:00:00"/>
    <n v="182.81000000000017"/>
    <s v="Female"/>
    <n v="1"/>
    <d v="1975-12-16T00:00:00"/>
    <n v="46.801951150431243"/>
    <n v="0"/>
    <s v="Manufacturing"/>
    <s v="Mass Customer"/>
    <s v="N"/>
    <s v="Yes"/>
    <n v="6"/>
    <m/>
  </r>
  <r>
    <n v="7800"/>
    <n v="76"/>
    <x v="1585"/>
    <n v="290"/>
    <d v="2017-03-15T00:00:00"/>
    <b v="1"/>
    <s v="Approved"/>
    <s v="WeareA2B"/>
    <s v="Standard"/>
    <s v="low"/>
    <s v="medium"/>
    <n v="642.30999999999995"/>
    <n v="513.85"/>
    <d v="2013-09-16T00:00:00"/>
    <n v="128.45999999999992"/>
    <s v="Female"/>
    <n v="1"/>
    <d v="1975-12-16T00:00:00"/>
    <n v="46.801951150431243"/>
    <n v="0"/>
    <s v="Manufacturing"/>
    <s v="Mass Customer"/>
    <s v="N"/>
    <s v="Yes"/>
    <n v="6"/>
    <m/>
  </r>
  <r>
    <n v="13800"/>
    <n v="19"/>
    <x v="1585"/>
    <n v="312"/>
    <d v="2017-02-21T00:00:00"/>
    <b v="0"/>
    <s v="Approved"/>
    <s v="OHM Cycles"/>
    <s v="Road"/>
    <s v="high"/>
    <s v="large"/>
    <n v="12.01"/>
    <n v="7.21"/>
    <d v="1993-05-26T00:00:00"/>
    <n v="4.8"/>
    <s v="Female"/>
    <n v="1"/>
    <d v="1975-12-16T00:00:00"/>
    <n v="46.801951150431243"/>
    <n v="0"/>
    <s v="Manufacturing"/>
    <s v="Mass Customer"/>
    <s v="N"/>
    <s v="Yes"/>
    <n v="6"/>
    <m/>
  </r>
  <r>
    <n v="104"/>
    <n v="78"/>
    <x v="1048"/>
    <n v="109"/>
    <d v="2017-09-12T00:00:00"/>
    <b v="0"/>
    <s v="Approved"/>
    <s v="Giant Bicycles"/>
    <s v="Standard"/>
    <s v="medium"/>
    <s v="large"/>
    <n v="1765.3"/>
    <n v="709.48"/>
    <d v="2004-07-25T00:00:00"/>
    <n v="1055.82"/>
    <s v="Female"/>
    <n v="37"/>
    <d v="1978-01-10T00:00:00"/>
    <n v="44.730718274036029"/>
    <s v="Financial Advisor"/>
    <s v="Financial Services"/>
    <s v="Mass Customer"/>
    <s v="N"/>
    <s v="No"/>
    <n v="22"/>
    <m/>
  </r>
  <r>
    <n v="10233"/>
    <n v="97"/>
    <x v="1048"/>
    <n v="125"/>
    <d v="2017-08-27T00:00:00"/>
    <b v="0"/>
    <s v="Approved"/>
    <s v="Solex"/>
    <s v="Standard"/>
    <s v="medium"/>
    <s v="large"/>
    <n v="202.62"/>
    <n v="151.96"/>
    <d v="2016-03-29T00:00:00"/>
    <n v="50.66"/>
    <s v="Female"/>
    <n v="37"/>
    <d v="1978-01-10T00:00:00"/>
    <n v="44.730718274036029"/>
    <s v="Financial Advisor"/>
    <s v="Financial Services"/>
    <s v="Mass Customer"/>
    <s v="N"/>
    <s v="No"/>
    <n v="22"/>
    <m/>
  </r>
  <r>
    <n v="1012"/>
    <n v="55"/>
    <x v="1048"/>
    <n v="154"/>
    <d v="2017-07-29T00:00:00"/>
    <b v="0"/>
    <s v="Approved"/>
    <s v="Trek Bicycles"/>
    <s v="Road"/>
    <s v="medium"/>
    <s v="large"/>
    <n v="1894.19"/>
    <n v="598.76"/>
    <d v="2003-07-21T00:00:00"/>
    <n v="1295.43"/>
    <s v="Female"/>
    <n v="37"/>
    <d v="1978-01-10T00:00:00"/>
    <n v="44.730718274036029"/>
    <s v="Financial Advisor"/>
    <s v="Financial Services"/>
    <s v="Mass Customer"/>
    <s v="N"/>
    <s v="No"/>
    <n v="22"/>
    <m/>
  </r>
  <r>
    <n v="3888"/>
    <n v="92"/>
    <x v="1048"/>
    <n v="193"/>
    <d v="2017-06-20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37"/>
    <d v="1978-01-10T00:00:00"/>
    <n v="44.730718274036029"/>
    <s v="Financial Advisor"/>
    <s v="Financial Services"/>
    <s v="Mass Customer"/>
    <s v="N"/>
    <s v="No"/>
    <n v="22"/>
    <m/>
  </r>
  <r>
    <n v="14983"/>
    <n v="88"/>
    <x v="1048"/>
    <n v="348"/>
    <d v="2017-01-16T00:00:00"/>
    <b v="1"/>
    <s v="Approved"/>
    <s v="Norco Bicycles"/>
    <s v="Standard"/>
    <s v="medium"/>
    <s v="medium"/>
    <n v="1198.46"/>
    <n v="381.1"/>
    <d v="1998-12-16T00:00:00"/>
    <n v="817.36"/>
    <s v="Female"/>
    <n v="37"/>
    <d v="1978-01-10T00:00:00"/>
    <n v="44.730718274036029"/>
    <s v="Financial Advisor"/>
    <s v="Financial Services"/>
    <s v="Mass Customer"/>
    <s v="N"/>
    <s v="No"/>
    <n v="22"/>
    <m/>
  </r>
  <r>
    <n v="19856"/>
    <n v="9"/>
    <x v="1048"/>
    <n v="357"/>
    <d v="2017-01-07T00:00:00"/>
    <b v="0"/>
    <s v="Approved"/>
    <s v="OHM Cycles"/>
    <s v="Road"/>
    <s v="medium"/>
    <s v="medium"/>
    <n v="742.54"/>
    <n v="667.4"/>
    <d v="1991-11-07T00:00:00"/>
    <n v="75.139999999999986"/>
    <s v="Female"/>
    <n v="37"/>
    <d v="1978-01-10T00:00:00"/>
    <n v="44.730718274036029"/>
    <s v="Financial Advisor"/>
    <s v="Financial Services"/>
    <s v="Mass Customer"/>
    <s v="N"/>
    <s v="No"/>
    <n v="22"/>
    <m/>
  </r>
  <r>
    <n v="3959"/>
    <n v="1"/>
    <x v="1586"/>
    <n v="74"/>
    <d v="2017-10-17T00:00:00"/>
    <b v="1"/>
    <s v="Approved"/>
    <s v="Giant Bicycles"/>
    <s v="Standard"/>
    <s v="medium"/>
    <s v="medium"/>
    <n v="1403.5"/>
    <n v="954.82"/>
    <d v="2011-04-16T00:00:00"/>
    <n v="448.67999999999995"/>
    <s v="Male"/>
    <n v="77"/>
    <d v="1957-06-29T00:00:00"/>
    <n v="65.278663479198372"/>
    <s v="Financial Advisor"/>
    <s v="Financial Services"/>
    <s v="Affluent Customer"/>
    <s v="N"/>
    <s v="Yes"/>
    <n v="14"/>
    <m/>
  </r>
  <r>
    <n v="8406"/>
    <n v="33"/>
    <x v="1540"/>
    <m/>
    <d v="2017-11-22T00:00:00"/>
    <m/>
    <s v="Approved"/>
    <s v="Giant Bicycles"/>
    <s v="Standard"/>
    <s v="medium"/>
    <s v="small"/>
    <n v="1311.44"/>
    <n v="1167.18"/>
    <n v="34527"/>
    <m/>
    <m/>
    <m/>
    <m/>
    <m/>
    <m/>
    <m/>
    <m/>
    <m/>
    <m/>
    <m/>
    <m/>
  </r>
  <r>
    <n v="3212"/>
    <n v="61"/>
    <x v="1586"/>
    <n v="167"/>
    <d v="2017-07-16T00:00:00"/>
    <b v="0"/>
    <s v="Approved"/>
    <s v="OHM Cycles"/>
    <s v="Standard"/>
    <s v="low"/>
    <s v="medium"/>
    <n v="71.16"/>
    <n v="56.93"/>
    <d v="2010-08-20T00:00:00"/>
    <n v="14.229999999999997"/>
    <s v="Male"/>
    <n v="77"/>
    <d v="1957-06-29T00:00:00"/>
    <n v="65.278663479198372"/>
    <s v="Financial Advisor"/>
    <s v="Financial Services"/>
    <s v="Affluent Customer"/>
    <s v="N"/>
    <s v="Yes"/>
    <n v="14"/>
    <m/>
  </r>
  <r>
    <n v="16680"/>
    <n v="67"/>
    <x v="1586"/>
    <n v="180"/>
    <d v="2017-07-03T00:00:00"/>
    <b v="0"/>
    <s v="Approved"/>
    <s v="Norco Bicycles"/>
    <s v="Road"/>
    <s v="medium"/>
    <s v="medium"/>
    <n v="544.04999999999995"/>
    <n v="376.84"/>
    <d v="2006-05-22T00:00:00"/>
    <n v="167.20999999999998"/>
    <s v="Male"/>
    <n v="77"/>
    <d v="1957-06-29T00:00:00"/>
    <n v="65.278663479198372"/>
    <s v="Financial Advisor"/>
    <s v="Financial Services"/>
    <s v="Affluent Customer"/>
    <s v="N"/>
    <s v="Yes"/>
    <n v="14"/>
    <m/>
  </r>
  <r>
    <n v="1979"/>
    <n v="10"/>
    <x v="1586"/>
    <n v="218"/>
    <d v="2017-05-26T00:00:00"/>
    <b v="1"/>
    <s v="Approved"/>
    <s v="WeareA2B"/>
    <s v="Touring"/>
    <s v="medium"/>
    <s v="medium"/>
    <n v="1466.68"/>
    <n v="363.25"/>
    <d v="2004-08-17T00:00:00"/>
    <n v="1103.43"/>
    <s v="Male"/>
    <n v="77"/>
    <d v="1957-06-29T00:00:00"/>
    <n v="65.278663479198372"/>
    <s v="Financial Advisor"/>
    <s v="Financial Services"/>
    <s v="Affluent Customer"/>
    <s v="N"/>
    <s v="Yes"/>
    <n v="14"/>
    <m/>
  </r>
  <r>
    <n v="4277"/>
    <n v="77"/>
    <x v="1586"/>
    <n v="255"/>
    <d v="2017-04-19T00:00:00"/>
    <b v="1"/>
    <s v="Approved"/>
    <s v="Norco Bicycles"/>
    <s v="Road"/>
    <s v="medium"/>
    <s v="large"/>
    <n v="1240.31"/>
    <n v="795.1"/>
    <d v="2004-12-18T00:00:00"/>
    <n v="445.20999999999992"/>
    <s v="Male"/>
    <n v="77"/>
    <d v="1957-06-29T00:00:00"/>
    <n v="65.278663479198372"/>
    <s v="Financial Advisor"/>
    <s v="Financial Services"/>
    <s v="Affluent Customer"/>
    <s v="N"/>
    <s v="Yes"/>
    <n v="14"/>
    <m/>
  </r>
  <r>
    <n v="9975"/>
    <n v="90"/>
    <x v="1586"/>
    <n v="342"/>
    <d v="2017-01-22T00:00:00"/>
    <b v="1"/>
    <s v="Approved"/>
    <s v="Norco Bicycles"/>
    <s v="Standard"/>
    <s v="low"/>
    <s v="medium"/>
    <n v="363.01"/>
    <n v="290.41000000000003"/>
    <d v="2013-06-09T00:00:00"/>
    <n v="72.599999999999966"/>
    <s v="Male"/>
    <n v="77"/>
    <d v="1957-06-29T00:00:00"/>
    <n v="65.278663479198372"/>
    <s v="Financial Advisor"/>
    <s v="Financial Services"/>
    <s v="Affluent Customer"/>
    <s v="N"/>
    <s v="Yes"/>
    <n v="14"/>
    <m/>
  </r>
  <r>
    <n v="16362"/>
    <n v="0"/>
    <x v="1587"/>
    <n v="1"/>
    <d v="2017-12-29T00:00:00"/>
    <b v="1"/>
    <s v="Approved"/>
    <s v="WeareA2B"/>
    <s v="Standard"/>
    <s v="medium"/>
    <s v="small"/>
    <n v="175.89"/>
    <n v="131.91999999999999"/>
    <d v="2003-02-16T00:00:00"/>
    <n v="43.97"/>
    <s v="Male"/>
    <n v="62"/>
    <d v="1995-12-04T00:00:00"/>
    <n v="26.821129232940141"/>
    <s v="Senior Cost Accountant"/>
    <s v="Financial Services"/>
    <s v="High Net Worth"/>
    <s v="N"/>
    <s v="Yes"/>
    <n v="8"/>
    <m/>
  </r>
  <r>
    <n v="3196"/>
    <n v="0"/>
    <x v="1587"/>
    <n v="33"/>
    <d v="2017-11-27T00:00:00"/>
    <b v="0"/>
    <s v="Approved"/>
    <s v="Norco Bicycles"/>
    <s v="Standard"/>
    <s v="low"/>
    <s v="medium"/>
    <n v="363.01"/>
    <n v="290.41000000000003"/>
    <d v="2016-03-29T00:00:00"/>
    <n v="72.599999999999966"/>
    <s v="Male"/>
    <n v="62"/>
    <d v="1995-12-04T00:00:00"/>
    <n v="26.821129232940141"/>
    <s v="Senior Cost Accountant"/>
    <s v="Financial Services"/>
    <s v="High Net Worth"/>
    <s v="N"/>
    <s v="Yes"/>
    <n v="8"/>
    <m/>
  </r>
  <r>
    <n v="17999"/>
    <n v="14"/>
    <x v="1587"/>
    <n v="84"/>
    <d v="2017-10-07T00:00:00"/>
    <b v="1"/>
    <s v="Approved"/>
    <s v="Solex"/>
    <s v="Standard"/>
    <s v="high"/>
    <s v="large"/>
    <n v="1842.92"/>
    <n v="1105.75"/>
    <d v="2016-12-06T00:00:00"/>
    <n v="737.17000000000007"/>
    <s v="Male"/>
    <n v="62"/>
    <d v="1995-12-04T00:00:00"/>
    <n v="26.821129232940141"/>
    <s v="Senior Cost Accountant"/>
    <s v="Financial Services"/>
    <s v="High Net Worth"/>
    <s v="N"/>
    <s v="Yes"/>
    <n v="8"/>
    <m/>
  </r>
  <r>
    <n v="7658"/>
    <n v="96"/>
    <x v="1587"/>
    <n v="122"/>
    <d v="2017-08-30T00:00:00"/>
    <b v="1"/>
    <s v="Approved"/>
    <s v="Giant Bicycles"/>
    <s v="Standard"/>
    <s v="medium"/>
    <s v="large"/>
    <n v="1635.3"/>
    <n v="993.66"/>
    <d v="2002-10-10T00:00:00"/>
    <n v="641.64"/>
    <s v="Male"/>
    <n v="62"/>
    <d v="1995-12-04T00:00:00"/>
    <n v="26.821129232940141"/>
    <s v="Senior Cost Accountant"/>
    <s v="Financial Services"/>
    <s v="High Net Worth"/>
    <s v="N"/>
    <s v="Yes"/>
    <n v="8"/>
    <m/>
  </r>
  <r>
    <n v="8587"/>
    <n v="89"/>
    <x v="1587"/>
    <n v="133"/>
    <d v="2017-08-19T00:00:00"/>
    <b v="1"/>
    <s v="Approved"/>
    <s v="Giant Bicycles"/>
    <s v="Standard"/>
    <s v="medium"/>
    <s v="large"/>
    <n v="1812.75"/>
    <n v="582.48"/>
    <d v="2008-03-19T00:00:00"/>
    <n v="1230.27"/>
    <s v="Male"/>
    <n v="62"/>
    <d v="1995-12-04T00:00:00"/>
    <n v="26.821129232940141"/>
    <s v="Senior Cost Accountant"/>
    <s v="Financial Services"/>
    <s v="High Net Worth"/>
    <s v="N"/>
    <s v="Yes"/>
    <n v="8"/>
    <m/>
  </r>
  <r>
    <n v="2305"/>
    <n v="45"/>
    <x v="1587"/>
    <n v="177"/>
    <d v="2017-07-06T00:00:00"/>
    <b v="1"/>
    <s v="Approved"/>
    <s v="Trek Bicycles"/>
    <s v="Road"/>
    <s v="low"/>
    <s v="medium"/>
    <n v="980.37"/>
    <n v="234.43"/>
    <d v="2007-08-04T00:00:00"/>
    <n v="745.94"/>
    <s v="Male"/>
    <n v="62"/>
    <d v="1995-12-04T00:00:00"/>
    <n v="26.821129232940141"/>
    <s v="Senior Cost Accountant"/>
    <s v="Financial Services"/>
    <s v="High Net Worth"/>
    <s v="N"/>
    <s v="Yes"/>
    <n v="8"/>
    <m/>
  </r>
  <r>
    <n v="1079"/>
    <n v="0"/>
    <x v="1587"/>
    <n v="246"/>
    <d v="2017-04-28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62"/>
    <d v="1995-12-04T00:00:00"/>
    <n v="26.821129232940141"/>
    <s v="Senior Cost Accountant"/>
    <s v="Financial Services"/>
    <s v="High Net Worth"/>
    <s v="N"/>
    <s v="Yes"/>
    <n v="8"/>
    <m/>
  </r>
  <r>
    <n v="18427"/>
    <n v="63"/>
    <x v="1197"/>
    <n v="5"/>
    <d v="2017-12-25T00:00:00"/>
    <b v="1"/>
    <s v="Approved"/>
    <s v="Solex"/>
    <s v="Standard"/>
    <s v="medium"/>
    <s v="medium"/>
    <n v="1483.2"/>
    <n v="99.59"/>
    <d v="1998-12-17T00:00:00"/>
    <n v="1383.6100000000001"/>
    <s v="Female"/>
    <n v="88"/>
    <d v="1978-02-24T00:00:00"/>
    <n v="44.607430602486041"/>
    <n v="0"/>
    <s v="Financial Services"/>
    <s v="Mass Customer"/>
    <s v="N"/>
    <s v="No"/>
    <n v="15"/>
    <m/>
  </r>
  <r>
    <n v="10305"/>
    <n v="89"/>
    <x v="1197"/>
    <n v="52"/>
    <d v="2017-11-08T00:00:00"/>
    <b v="0"/>
    <s v="Approved"/>
    <s v="WeareA2B"/>
    <s v="Touring"/>
    <s v="medium"/>
    <s v="large"/>
    <n v="1362.99"/>
    <n v="57.74"/>
    <d v="1993-04-20T00:00:00"/>
    <n v="1305.25"/>
    <s v="Female"/>
    <n v="88"/>
    <d v="1978-02-24T00:00:00"/>
    <n v="44.607430602486041"/>
    <n v="0"/>
    <s v="Financial Services"/>
    <s v="Mass Customer"/>
    <s v="N"/>
    <s v="No"/>
    <n v="15"/>
    <m/>
  </r>
  <r>
    <n v="12652"/>
    <n v="46"/>
    <x v="1197"/>
    <n v="103"/>
    <d v="2017-09-18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88"/>
    <d v="1978-02-24T00:00:00"/>
    <n v="44.607430602486041"/>
    <n v="0"/>
    <s v="Financial Services"/>
    <s v="Mass Customer"/>
    <s v="N"/>
    <s v="No"/>
    <n v="15"/>
    <m/>
  </r>
  <r>
    <n v="7957"/>
    <n v="21"/>
    <x v="1197"/>
    <n v="258"/>
    <d v="2017-04-16T00:00:00"/>
    <b v="1"/>
    <s v="Approved"/>
    <s v="Solex"/>
    <s v="Standard"/>
    <s v="medium"/>
    <s v="large"/>
    <n v="1071.23"/>
    <n v="380.74"/>
    <d v="1996-04-05T00:00:00"/>
    <n v="690.49"/>
    <s v="Female"/>
    <n v="88"/>
    <d v="1978-02-24T00:00:00"/>
    <n v="44.607430602486041"/>
    <n v="0"/>
    <s v="Financial Services"/>
    <s v="Mass Customer"/>
    <s v="N"/>
    <s v="No"/>
    <n v="15"/>
    <m/>
  </r>
  <r>
    <n v="19499"/>
    <n v="21"/>
    <x v="1588"/>
    <n v="69"/>
    <d v="2017-10-22T00:00:00"/>
    <b v="0"/>
    <s v="Approved"/>
    <s v="Solex"/>
    <s v="Standard"/>
    <s v="medium"/>
    <s v="large"/>
    <n v="1071.23"/>
    <n v="380.74"/>
    <d v="1996-04-05T00:00:00"/>
    <n v="690.49"/>
    <s v="Female"/>
    <n v="3"/>
    <d v="1964-03-03T00:00:00"/>
    <n v="58.596471698693563"/>
    <s v="Environmental Specialist"/>
    <s v="Financial Services"/>
    <s v="Mass Customer"/>
    <s v="N"/>
    <s v="No"/>
    <n v="17"/>
    <m/>
  </r>
  <r>
    <n v="8424"/>
    <n v="0"/>
    <x v="1456"/>
    <m/>
    <d v="2017-12-02T00:00:00"/>
    <b v="1"/>
    <s v="Approved"/>
    <m/>
    <m/>
    <m/>
    <m/>
    <n v="890.28"/>
    <m/>
    <m/>
    <m/>
    <m/>
    <m/>
    <m/>
    <m/>
    <m/>
    <m/>
    <m/>
    <m/>
    <m/>
    <m/>
    <m/>
  </r>
  <r>
    <n v="6392"/>
    <n v="32"/>
    <x v="1588"/>
    <n v="180"/>
    <d v="2017-07-03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3"/>
    <d v="1964-03-03T00:00:00"/>
    <n v="58.596471698693563"/>
    <s v="Environmental Specialist"/>
    <s v="Financial Services"/>
    <s v="Mass Customer"/>
    <s v="N"/>
    <s v="No"/>
    <n v="17"/>
    <m/>
  </r>
  <r>
    <n v="11197"/>
    <n v="3"/>
    <x v="1588"/>
    <n v="205"/>
    <d v="2017-06-08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3"/>
    <d v="1964-03-03T00:00:00"/>
    <n v="58.596471698693563"/>
    <s v="Environmental Specialist"/>
    <s v="Financial Services"/>
    <s v="Mass Customer"/>
    <s v="N"/>
    <s v="No"/>
    <n v="17"/>
    <m/>
  </r>
  <r>
    <n v="12845"/>
    <n v="25"/>
    <x v="1588"/>
    <n v="316"/>
    <d v="2017-02-17T00:00:00"/>
    <b v="1"/>
    <s v="Approved"/>
    <s v="Giant Bicycles"/>
    <s v="Road"/>
    <s v="medium"/>
    <s v="medium"/>
    <n v="1538.99"/>
    <n v="829.65"/>
    <d v="2016-02-04T00:00:00"/>
    <n v="709.34"/>
    <s v="Female"/>
    <n v="3"/>
    <d v="1964-03-03T00:00:00"/>
    <n v="58.596471698693563"/>
    <s v="Environmental Specialist"/>
    <s v="Financial Services"/>
    <s v="Mass Customer"/>
    <s v="N"/>
    <s v="No"/>
    <n v="17"/>
    <m/>
  </r>
  <r>
    <n v="9381"/>
    <n v="17"/>
    <x v="1588"/>
    <n v="319"/>
    <d v="2017-02-14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3"/>
    <d v="1964-03-03T00:00:00"/>
    <n v="58.596471698693563"/>
    <s v="Environmental Specialist"/>
    <s v="Financial Services"/>
    <s v="Mass Customer"/>
    <s v="N"/>
    <s v="No"/>
    <n v="17"/>
    <m/>
  </r>
  <r>
    <n v="19492"/>
    <n v="24"/>
    <x v="1588"/>
    <n v="345"/>
    <d v="2017-01-19T00:00:00"/>
    <b v="1"/>
    <s v="Approved"/>
    <s v="Solex"/>
    <s v="Road"/>
    <s v="medium"/>
    <s v="large"/>
    <n v="1777.8"/>
    <n v="820.78"/>
    <d v="2011-05-07T00:00:00"/>
    <n v="957.02"/>
    <s v="Female"/>
    <n v="3"/>
    <d v="1964-03-03T00:00:00"/>
    <n v="58.596471698693563"/>
    <s v="Environmental Specialist"/>
    <s v="Financial Services"/>
    <s v="Mass Customer"/>
    <s v="N"/>
    <s v="No"/>
    <n v="17"/>
    <m/>
  </r>
  <r>
    <n v="9721"/>
    <n v="27"/>
    <x v="1588"/>
    <n v="358"/>
    <d v="2017-01-06T00:00:00"/>
    <b v="0"/>
    <s v="Approved"/>
    <s v="Trek Bicycles"/>
    <s v="Standard"/>
    <s v="medium"/>
    <s v="medium"/>
    <n v="499.53"/>
    <n v="388.72"/>
    <d v="1999-06-23T00:00:00"/>
    <n v="110.80999999999995"/>
    <s v="Female"/>
    <n v="3"/>
    <d v="1964-03-03T00:00:00"/>
    <n v="58.596471698693563"/>
    <s v="Environmental Specialist"/>
    <s v="Financial Services"/>
    <s v="Mass Customer"/>
    <s v="N"/>
    <s v="No"/>
    <n v="17"/>
    <m/>
  </r>
  <r>
    <n v="8114"/>
    <n v="45"/>
    <x v="1589"/>
    <n v="32"/>
    <d v="2017-11-28T00:00:00"/>
    <b v="1"/>
    <s v="Approved"/>
    <s v="Solex"/>
    <s v="Standard"/>
    <s v="medium"/>
    <s v="medium"/>
    <n v="441.49"/>
    <n v="84.99"/>
    <d v="2003-02-16T00:00:00"/>
    <n v="356.5"/>
    <s v="Male"/>
    <n v="49"/>
    <d v="1960-04-21T00:00:00"/>
    <n v="62.464964849061381"/>
    <s v="VP Product Management"/>
    <s v="n/a"/>
    <s v="Mass Customer"/>
    <s v="N"/>
    <s v="Yes"/>
    <n v="20"/>
    <m/>
  </r>
  <r>
    <n v="2568"/>
    <n v="58"/>
    <x v="1589"/>
    <n v="81"/>
    <d v="2017-10-10T00:00:00"/>
    <b v="1"/>
    <s v="Approved"/>
    <s v="OHM Cycles"/>
    <s v="Standard"/>
    <s v="medium"/>
    <s v="medium"/>
    <n v="912.52"/>
    <n v="141.4"/>
    <d v="2015-05-21T00:00:00"/>
    <n v="771.12"/>
    <s v="Male"/>
    <n v="49"/>
    <d v="1960-04-21T00:00:00"/>
    <n v="62.464964849061381"/>
    <s v="VP Product Management"/>
    <s v="n/a"/>
    <s v="Mass Customer"/>
    <s v="N"/>
    <s v="Yes"/>
    <n v="20"/>
    <m/>
  </r>
  <r>
    <n v="1313"/>
    <n v="64"/>
    <x v="1589"/>
    <n v="118"/>
    <d v="2017-09-03T00:00:00"/>
    <b v="1"/>
    <s v="Approved"/>
    <s v="Trek Bicycles"/>
    <s v="Standard"/>
    <s v="medium"/>
    <s v="large"/>
    <n v="1469.44"/>
    <n v="596.54999999999995"/>
    <d v="2015-05-21T00:00:00"/>
    <n v="872.8900000000001"/>
    <s v="Male"/>
    <n v="49"/>
    <d v="1960-04-21T00:00:00"/>
    <n v="62.464964849061381"/>
    <s v="VP Product Management"/>
    <s v="n/a"/>
    <s v="Mass Customer"/>
    <s v="N"/>
    <s v="Yes"/>
    <n v="20"/>
    <m/>
  </r>
  <r>
    <n v="7559"/>
    <n v="2"/>
    <x v="1589"/>
    <n v="168"/>
    <d v="2017-07-15T00:00:00"/>
    <b v="0"/>
    <s v="Approved"/>
    <s v="Solex"/>
    <s v="Standard"/>
    <s v="medium"/>
    <s v="medium"/>
    <n v="71.489999999999995"/>
    <n v="53.62"/>
    <d v="2011-04-16T00:00:00"/>
    <n v="17.869999999999997"/>
    <s v="Male"/>
    <n v="49"/>
    <d v="1960-04-21T00:00:00"/>
    <n v="62.464964849061381"/>
    <s v="VP Product Management"/>
    <s v="n/a"/>
    <s v="Mass Customer"/>
    <s v="N"/>
    <s v="Yes"/>
    <n v="20"/>
    <m/>
  </r>
  <r>
    <n v="7375"/>
    <n v="66"/>
    <x v="1589"/>
    <n v="177"/>
    <d v="2017-07-06T00:00:00"/>
    <b v="0"/>
    <s v="Approved"/>
    <s v="Giant Bicycles"/>
    <s v="Road"/>
    <s v="low"/>
    <s v="small"/>
    <n v="590.26"/>
    <n v="525.33000000000004"/>
    <d v="2016-12-06T00:00:00"/>
    <n v="64.92999999999995"/>
    <s v="Male"/>
    <n v="49"/>
    <d v="1960-04-21T00:00:00"/>
    <n v="62.464964849061381"/>
    <s v="VP Product Management"/>
    <s v="n/a"/>
    <s v="Mass Customer"/>
    <s v="N"/>
    <s v="Yes"/>
    <n v="20"/>
    <m/>
  </r>
  <r>
    <n v="17799"/>
    <n v="48"/>
    <x v="1589"/>
    <n v="193"/>
    <d v="2017-06-20T00:00:00"/>
    <b v="1"/>
    <s v="Approved"/>
    <s v="WeareA2B"/>
    <s v="Standard"/>
    <s v="medium"/>
    <s v="medium"/>
    <n v="1762.96"/>
    <n v="950.52"/>
    <d v="2012-06-04T00:00:00"/>
    <n v="812.44"/>
    <s v="Male"/>
    <n v="49"/>
    <d v="1960-04-21T00:00:00"/>
    <n v="62.464964849061381"/>
    <s v="VP Product Management"/>
    <s v="n/a"/>
    <s v="Mass Customer"/>
    <s v="N"/>
    <s v="Yes"/>
    <n v="20"/>
    <m/>
  </r>
  <r>
    <n v="3150"/>
    <n v="68"/>
    <x v="1589"/>
    <n v="230"/>
    <d v="2017-05-14T00:00:00"/>
    <b v="1"/>
    <s v="Approved"/>
    <s v="OHM Cycles"/>
    <s v="Standard"/>
    <s v="medium"/>
    <s v="medium"/>
    <n v="1636.9"/>
    <n v="44.71"/>
    <d v="2010-08-20T00:00:00"/>
    <n v="1592.19"/>
    <s v="Male"/>
    <n v="49"/>
    <d v="1960-04-21T00:00:00"/>
    <n v="62.464964849061381"/>
    <s v="VP Product Management"/>
    <s v="n/a"/>
    <s v="Mass Customer"/>
    <s v="N"/>
    <s v="Yes"/>
    <n v="20"/>
    <m/>
  </r>
  <r>
    <n v="19782"/>
    <n v="16"/>
    <x v="1589"/>
    <n v="236"/>
    <d v="2017-05-08T00:00:00"/>
    <b v="1"/>
    <s v="Approved"/>
    <s v="Norco Bicycles"/>
    <s v="Standard"/>
    <s v="high"/>
    <s v="small"/>
    <n v="1661.92"/>
    <n v="1479.11"/>
    <d v="2011-05-07T00:00:00"/>
    <n v="182.81000000000017"/>
    <s v="Male"/>
    <n v="49"/>
    <d v="1960-04-21T00:00:00"/>
    <n v="62.464964849061381"/>
    <s v="VP Product Management"/>
    <s v="n/a"/>
    <s v="Mass Customer"/>
    <s v="N"/>
    <s v="Yes"/>
    <n v="20"/>
    <m/>
  </r>
  <r>
    <n v="13972"/>
    <n v="25"/>
    <x v="1589"/>
    <n v="252"/>
    <d v="2017-04-22T00:00:00"/>
    <b v="0"/>
    <s v="Approved"/>
    <s v="Giant Bicycles"/>
    <s v="Road"/>
    <s v="medium"/>
    <s v="medium"/>
    <n v="1538.99"/>
    <n v="829.65"/>
    <d v="1991-08-05T00:00:00"/>
    <n v="709.34"/>
    <s v="Male"/>
    <n v="49"/>
    <d v="1960-04-21T00:00:00"/>
    <n v="62.464964849061381"/>
    <s v="VP Product Management"/>
    <s v="n/a"/>
    <s v="Mass Customer"/>
    <s v="N"/>
    <s v="Yes"/>
    <n v="20"/>
    <m/>
  </r>
  <r>
    <n v="8302"/>
    <n v="91"/>
    <x v="1589"/>
    <n v="282"/>
    <d v="2017-03-23T00:00:00"/>
    <b v="0"/>
    <s v="Approved"/>
    <s v="Solex"/>
    <s v="Standard"/>
    <s v="medium"/>
    <s v="medium"/>
    <n v="100.35"/>
    <n v="75.260000000000005"/>
    <d v="2003-09-10T00:00:00"/>
    <n v="25.089999999999989"/>
    <s v="Male"/>
    <n v="49"/>
    <d v="1960-04-21T00:00:00"/>
    <n v="62.464964849061381"/>
    <s v="VP Product Management"/>
    <s v="n/a"/>
    <s v="Mass Customer"/>
    <s v="N"/>
    <s v="Yes"/>
    <n v="20"/>
    <m/>
  </r>
  <r>
    <n v="2605"/>
    <n v="58"/>
    <x v="1589"/>
    <n v="360"/>
    <d v="2017-01-04T00:00:00"/>
    <b v="0"/>
    <s v="Approved"/>
    <s v="OHM Cycles"/>
    <s v="Standard"/>
    <s v="medium"/>
    <s v="medium"/>
    <n v="912.52"/>
    <n v="141.4"/>
    <d v="2012-05-18T00:00:00"/>
    <n v="771.12"/>
    <s v="Male"/>
    <n v="49"/>
    <d v="1960-04-21T00:00:00"/>
    <n v="62.464964849061381"/>
    <s v="VP Product Management"/>
    <s v="n/a"/>
    <s v="Mass Customer"/>
    <s v="N"/>
    <s v="Yes"/>
    <n v="20"/>
    <m/>
  </r>
  <r>
    <n v="14022"/>
    <n v="94"/>
    <x v="1590"/>
    <n v="66"/>
    <d v="2017-10-25T00:00:00"/>
    <b v="1"/>
    <s v="Approved"/>
    <s v="Giant Bicycles"/>
    <s v="Standard"/>
    <s v="medium"/>
    <s v="large"/>
    <n v="1635.3"/>
    <n v="993.66"/>
    <d v="2013-06-09T00:00:00"/>
    <n v="641.64"/>
    <s v="Male"/>
    <n v="54"/>
    <d v="1986-05-27T00:00:00"/>
    <n v="36.349896356227809"/>
    <s v="Structural Analysis Engineer"/>
    <s v="Health"/>
    <s v="Mass Customer"/>
    <s v="N"/>
    <s v="Yes"/>
    <n v="21"/>
    <m/>
  </r>
  <r>
    <n v="8674"/>
    <n v="77"/>
    <x v="1590"/>
    <n v="284"/>
    <d v="2017-03-21T00:00:00"/>
    <b v="1"/>
    <s v="Approved"/>
    <s v="Norco Bicycles"/>
    <s v="Road"/>
    <s v="medium"/>
    <s v="large"/>
    <n v="1240.31"/>
    <n v="795.1"/>
    <d v="2004-07-25T00:00:00"/>
    <n v="445.20999999999992"/>
    <s v="Male"/>
    <n v="54"/>
    <d v="1986-05-27T00:00:00"/>
    <n v="36.349896356227809"/>
    <s v="Structural Analysis Engineer"/>
    <s v="Health"/>
    <s v="Mass Customer"/>
    <s v="N"/>
    <s v="Yes"/>
    <n v="21"/>
    <m/>
  </r>
  <r>
    <n v="6827"/>
    <n v="81"/>
    <x v="1590"/>
    <n v="296"/>
    <d v="2017-03-09T00:00:00"/>
    <b v="1"/>
    <s v="Approved"/>
    <s v="Norco Bicycles"/>
    <s v="Standard"/>
    <s v="medium"/>
    <s v="small"/>
    <n v="586.45000000000005"/>
    <n v="521.94000000000005"/>
    <d v="2015-08-02T00:00:00"/>
    <n v="64.509999999999991"/>
    <s v="Male"/>
    <n v="54"/>
    <d v="1986-05-27T00:00:00"/>
    <n v="36.349896356227809"/>
    <s v="Structural Analysis Engineer"/>
    <s v="Health"/>
    <s v="Mass Customer"/>
    <s v="N"/>
    <s v="Yes"/>
    <n v="21"/>
    <m/>
  </r>
  <r>
    <n v="14439"/>
    <n v="17"/>
    <x v="1590"/>
    <n v="327"/>
    <d v="2017-02-06T00:00:00"/>
    <b v="0"/>
    <s v="Approved"/>
    <s v="Solex"/>
    <s v="Standard"/>
    <s v="high"/>
    <s v="medium"/>
    <n v="1024.6600000000001"/>
    <n v="614.79999999999995"/>
    <d v="2010-05-05T00:00:00"/>
    <n v="409.86000000000013"/>
    <s v="Male"/>
    <n v="54"/>
    <d v="1986-05-27T00:00:00"/>
    <n v="36.349896356227809"/>
    <s v="Structural Analysis Engineer"/>
    <s v="Health"/>
    <s v="Mass Customer"/>
    <s v="N"/>
    <s v="Yes"/>
    <n v="21"/>
    <m/>
  </r>
  <r>
    <n v="9406"/>
    <n v="5"/>
    <x v="1590"/>
    <n v="349"/>
    <d v="2017-01-15T00:00:00"/>
    <b v="1"/>
    <s v="Approved"/>
    <s v="Trek Bicycles"/>
    <s v="Mountain"/>
    <s v="low"/>
    <s v="medium"/>
    <n v="574.64"/>
    <n v="459.71"/>
    <d v="2004-09-28T00:00:00"/>
    <n v="114.93"/>
    <s v="Male"/>
    <n v="54"/>
    <d v="1986-05-27T00:00:00"/>
    <n v="36.349896356227809"/>
    <s v="Structural Analysis Engineer"/>
    <s v="Health"/>
    <s v="Mass Customer"/>
    <s v="N"/>
    <s v="Yes"/>
    <n v="21"/>
    <m/>
  </r>
  <r>
    <n v="16266"/>
    <n v="3"/>
    <x v="1591"/>
    <n v="46"/>
    <d v="2017-11-14T00:00:00"/>
    <b v="1"/>
    <s v="Approved"/>
    <s v="Trek Bicycles"/>
    <s v="Standard"/>
    <s v="medium"/>
    <s v="large"/>
    <n v="2091.4699999999998"/>
    <n v="388.92"/>
    <d v="2006-05-22T00:00:00"/>
    <n v="1702.5499999999997"/>
    <s v="Male"/>
    <n v="41"/>
    <d v="1985-07-21T00:00:00"/>
    <n v="37.199211424403849"/>
    <s v="Recruiting Manager"/>
    <s v="Retail"/>
    <s v="Affluent Customer"/>
    <s v="N"/>
    <s v="Yes"/>
    <n v="7"/>
    <m/>
  </r>
  <r>
    <n v="11914"/>
    <n v="4"/>
    <x v="1591"/>
    <n v="48"/>
    <d v="2017-11-12T00:00:00"/>
    <b v="1"/>
    <s v="Approved"/>
    <s v="Giant Bicycles"/>
    <s v="Standard"/>
    <s v="high"/>
    <s v="medium"/>
    <n v="1129.1300000000001"/>
    <n v="677.48"/>
    <d v="1995-12-19T00:00:00"/>
    <n v="451.65000000000009"/>
    <s v="Male"/>
    <n v="41"/>
    <d v="1985-07-21T00:00:00"/>
    <n v="37.199211424403849"/>
    <s v="Recruiting Manager"/>
    <s v="Retail"/>
    <s v="Affluent Customer"/>
    <s v="N"/>
    <s v="Yes"/>
    <n v="7"/>
    <m/>
  </r>
  <r>
    <n v="8600"/>
    <n v="83"/>
    <x v="1591"/>
    <n v="105"/>
    <d v="2017-09-16T00:00:00"/>
    <b v="1"/>
    <s v="Approved"/>
    <s v="Solex"/>
    <s v="Touring"/>
    <s v="medium"/>
    <s v="large"/>
    <n v="2083.94"/>
    <n v="675.03"/>
    <d v="1996-04-05T00:00:00"/>
    <n v="1408.91"/>
    <s v="Male"/>
    <n v="41"/>
    <d v="1985-07-21T00:00:00"/>
    <n v="37.199211424403849"/>
    <s v="Recruiting Manager"/>
    <s v="Retail"/>
    <s v="Affluent Customer"/>
    <s v="N"/>
    <s v="Yes"/>
    <n v="7"/>
    <m/>
  </r>
  <r>
    <n v="14402"/>
    <n v="11"/>
    <x v="1591"/>
    <n v="150"/>
    <d v="2017-08-02T00:00:00"/>
    <b v="0"/>
    <s v="Approved"/>
    <s v="Giant Bicycles"/>
    <s v="Standard"/>
    <s v="high"/>
    <s v="medium"/>
    <n v="1274.93"/>
    <n v="764.96"/>
    <d v="1991-08-05T00:00:00"/>
    <n v="509.97"/>
    <s v="Male"/>
    <n v="41"/>
    <d v="1985-07-21T00:00:00"/>
    <n v="37.199211424403849"/>
    <s v="Recruiting Manager"/>
    <s v="Retail"/>
    <s v="Affluent Customer"/>
    <s v="N"/>
    <s v="Yes"/>
    <n v="7"/>
    <m/>
  </r>
  <r>
    <n v="14038"/>
    <n v="57"/>
    <x v="1591"/>
    <n v="182"/>
    <d v="2017-07-01T00:00:00"/>
    <b v="1"/>
    <s v="Approved"/>
    <s v="WeareA2B"/>
    <s v="Touring"/>
    <s v="medium"/>
    <s v="large"/>
    <n v="1890.39"/>
    <n v="260.14"/>
    <d v="2011-05-07T00:00:00"/>
    <n v="1630.25"/>
    <s v="Male"/>
    <n v="41"/>
    <d v="1985-07-21T00:00:00"/>
    <n v="37.199211424403849"/>
    <s v="Recruiting Manager"/>
    <s v="Retail"/>
    <s v="Affluent Customer"/>
    <s v="N"/>
    <s v="Yes"/>
    <n v="7"/>
    <m/>
  </r>
  <r>
    <n v="12911"/>
    <n v="95"/>
    <x v="1591"/>
    <n v="280"/>
    <d v="2017-03-25T00:00:00"/>
    <b v="1"/>
    <s v="Approved"/>
    <s v="Giant Bicycles"/>
    <s v="Standard"/>
    <s v="medium"/>
    <s v="large"/>
    <n v="569.55999999999995"/>
    <n v="528.42999999999995"/>
    <d v="1995-12-19T00:00:00"/>
    <n v="41.129999999999995"/>
    <s v="Male"/>
    <n v="41"/>
    <d v="1985-07-21T00:00:00"/>
    <n v="37.199211424403849"/>
    <s v="Recruiting Manager"/>
    <s v="Retail"/>
    <s v="Affluent Customer"/>
    <s v="N"/>
    <s v="Yes"/>
    <n v="7"/>
    <m/>
  </r>
  <r>
    <n v="8453"/>
    <n v="50"/>
    <x v="1031"/>
    <m/>
    <d v="2017-10-06T00:00:00"/>
    <m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</r>
  <r>
    <n v="12383"/>
    <n v="57"/>
    <x v="1591"/>
    <n v="358"/>
    <d v="2017-01-06T00:00:00"/>
    <b v="0"/>
    <s v="Approved"/>
    <s v="WeareA2B"/>
    <s v="Touring"/>
    <s v="medium"/>
    <s v="large"/>
    <n v="1890.39"/>
    <n v="260.14"/>
    <d v="1993-10-02T00:00:00"/>
    <n v="1630.25"/>
    <s v="Male"/>
    <n v="41"/>
    <d v="1985-07-21T00:00:00"/>
    <n v="37.199211424403849"/>
    <s v="Recruiting Manager"/>
    <s v="Retail"/>
    <s v="Affluent Customer"/>
    <s v="N"/>
    <s v="Yes"/>
    <n v="7"/>
    <m/>
  </r>
  <r>
    <n v="12266"/>
    <n v="62"/>
    <x v="1592"/>
    <n v="24"/>
    <d v="2017-12-06T00:00:00"/>
    <b v="1"/>
    <s v="Approved"/>
    <s v="Solex"/>
    <s v="Standard"/>
    <s v="medium"/>
    <s v="medium"/>
    <n v="478.16"/>
    <n v="298.72000000000003"/>
    <d v="2010-08-20T00:00:00"/>
    <n v="179.44"/>
    <s v="Male"/>
    <n v="25"/>
    <d v="1986-11-21T00:00:00"/>
    <n v="35.862225123351095"/>
    <s v="Structural Analysis Engineer"/>
    <s v="n/a"/>
    <s v="Affluent Customer"/>
    <s v="N"/>
    <s v="Yes"/>
    <n v="20"/>
    <m/>
  </r>
  <r>
    <n v="6229"/>
    <n v="38"/>
    <x v="1592"/>
    <n v="45"/>
    <d v="2017-11-15T00:00:00"/>
    <b v="0"/>
    <s v="Approved"/>
    <s v="Solex"/>
    <s v="Standard"/>
    <s v="medium"/>
    <s v="medium"/>
    <n v="1577.53"/>
    <n v="826.51"/>
    <d v="1993-04-12T00:00:00"/>
    <n v="751.02"/>
    <s v="Male"/>
    <n v="25"/>
    <d v="1986-11-21T00:00:00"/>
    <n v="35.862225123351095"/>
    <s v="Structural Analysis Engineer"/>
    <s v="n/a"/>
    <s v="Affluent Customer"/>
    <s v="N"/>
    <s v="Yes"/>
    <n v="20"/>
    <m/>
  </r>
  <r>
    <n v="16967"/>
    <n v="75"/>
    <x v="1593"/>
    <n v="19"/>
    <d v="2017-12-11T00:00:00"/>
    <b v="0"/>
    <s v="Approved"/>
    <s v="Giant Bicycles"/>
    <s v="Touring"/>
    <s v="medium"/>
    <s v="large"/>
    <n v="1873.97"/>
    <n v="863.95"/>
    <d v="2014-10-10T00:00:00"/>
    <n v="1010.02"/>
    <s v="U"/>
    <n v="42"/>
    <d v="1899-12-30T00:00:00"/>
    <n v="122.81291005454084"/>
    <s v="Actuary"/>
    <s v="Financial Services"/>
    <s v="Mass Customer"/>
    <s v="N"/>
    <s v="Yes"/>
    <n v="0"/>
    <m/>
  </r>
  <r>
    <n v="835"/>
    <n v="18"/>
    <x v="1593"/>
    <n v="43"/>
    <d v="2017-11-17T00:00:00"/>
    <b v="0"/>
    <s v="Approved"/>
    <s v="Solex"/>
    <s v="Standard"/>
    <s v="medium"/>
    <s v="medium"/>
    <n v="575.27"/>
    <n v="431.45"/>
    <d v="1993-07-15T00:00:00"/>
    <n v="143.82"/>
    <s v="U"/>
    <n v="42"/>
    <d v="1899-12-30T00:00:00"/>
    <n v="122.81291005454084"/>
    <s v="Actuary"/>
    <s v="Financial Services"/>
    <s v="Mass Customer"/>
    <s v="N"/>
    <s v="Yes"/>
    <n v="0"/>
    <m/>
  </r>
  <r>
    <n v="1464"/>
    <n v="75"/>
    <x v="1593"/>
    <n v="77"/>
    <d v="2017-10-14T00:00:00"/>
    <b v="1"/>
    <s v="Approved"/>
    <s v="Giant Bicycles"/>
    <s v="Touring"/>
    <s v="medium"/>
    <s v="large"/>
    <n v="1873.97"/>
    <n v="863.95"/>
    <d v="2014-10-10T00:00:00"/>
    <n v="1010.02"/>
    <s v="U"/>
    <n v="42"/>
    <d v="1899-12-30T00:00:00"/>
    <n v="122.81291005454084"/>
    <s v="Actuary"/>
    <s v="Financial Services"/>
    <s v="Mass Customer"/>
    <s v="N"/>
    <s v="Yes"/>
    <n v="0"/>
    <m/>
  </r>
  <r>
    <n v="19236"/>
    <n v="79"/>
    <x v="1593"/>
    <n v="141"/>
    <d v="2017-08-11T00:00:00"/>
    <b v="0"/>
    <s v="Approved"/>
    <s v="Norco Bicycles"/>
    <s v="Standard"/>
    <s v="medium"/>
    <s v="medium"/>
    <n v="1555.58"/>
    <n v="818.01"/>
    <d v="2013-09-16T00:00:00"/>
    <n v="737.56999999999994"/>
    <s v="U"/>
    <n v="42"/>
    <d v="1899-12-30T00:00:00"/>
    <n v="122.81291005454084"/>
    <s v="Actuary"/>
    <s v="Financial Services"/>
    <s v="Mass Customer"/>
    <s v="N"/>
    <s v="Yes"/>
    <n v="0"/>
    <m/>
  </r>
  <r>
    <n v="191"/>
    <n v="34"/>
    <x v="1593"/>
    <n v="183"/>
    <d v="2017-06-30T00:00:00"/>
    <b v="1"/>
    <s v="Approved"/>
    <s v="Norco Bicycles"/>
    <s v="Road"/>
    <s v="high"/>
    <s v="large"/>
    <n v="774.53"/>
    <n v="464.72"/>
    <d v="2008-03-19T00:00:00"/>
    <n v="309.80999999999995"/>
    <s v="U"/>
    <n v="42"/>
    <d v="1899-12-30T00:00:00"/>
    <n v="122.81291005454084"/>
    <s v="Actuary"/>
    <s v="Financial Services"/>
    <s v="Mass Customer"/>
    <s v="N"/>
    <s v="Yes"/>
    <n v="0"/>
    <m/>
  </r>
  <r>
    <n v="9321"/>
    <n v="56"/>
    <x v="1593"/>
    <n v="241"/>
    <d v="2017-05-03T00:00:00"/>
    <b v="1"/>
    <s v="Approved"/>
    <s v="OHM Cycles"/>
    <s v="Standard"/>
    <s v="medium"/>
    <s v="medium"/>
    <n v="183.86"/>
    <n v="137.9"/>
    <d v="2012-05-18T00:00:00"/>
    <n v="45.960000000000008"/>
    <s v="U"/>
    <n v="42"/>
    <d v="1899-12-30T00:00:00"/>
    <n v="122.81291005454084"/>
    <s v="Actuary"/>
    <s v="Financial Services"/>
    <s v="Mass Customer"/>
    <s v="N"/>
    <s v="Yes"/>
    <n v="0"/>
    <m/>
  </r>
  <r>
    <n v="11139"/>
    <n v="98"/>
    <x v="1593"/>
    <n v="248"/>
    <d v="2017-04-26T00:00:00"/>
    <b v="1"/>
    <s v="Approved"/>
    <s v="Trek Bicycles"/>
    <s v="Standard"/>
    <s v="high"/>
    <s v="medium"/>
    <n v="358.39"/>
    <n v="215.03"/>
    <d v="1994-08-10T00:00:00"/>
    <n v="143.35999999999999"/>
    <s v="U"/>
    <n v="42"/>
    <d v="1899-12-30T00:00:00"/>
    <n v="122.81291005454084"/>
    <s v="Actuary"/>
    <s v="Financial Services"/>
    <s v="Mass Customer"/>
    <s v="N"/>
    <s v="Yes"/>
    <n v="0"/>
    <m/>
  </r>
  <r>
    <n v="1529"/>
    <n v="59"/>
    <x v="1593"/>
    <n v="287"/>
    <d v="2017-03-18T00:00:00"/>
    <b v="1"/>
    <s v="Approved"/>
    <s v="Solex"/>
    <s v="Standard"/>
    <s v="medium"/>
    <s v="large"/>
    <n v="1061.56"/>
    <n v="733.58"/>
    <d v="2011-08-24T00:00:00"/>
    <n v="327.9799999999999"/>
    <s v="U"/>
    <n v="42"/>
    <d v="1899-12-30T00:00:00"/>
    <n v="122.81291005454084"/>
    <s v="Actuary"/>
    <s v="Financial Services"/>
    <s v="Mass Customer"/>
    <s v="N"/>
    <s v="Yes"/>
    <n v="0"/>
    <m/>
  </r>
  <r>
    <n v="6650"/>
    <n v="54"/>
    <x v="1593"/>
    <n v="344"/>
    <d v="2017-01-20T00:00:00"/>
    <b v="1"/>
    <s v="Approved"/>
    <s v="WeareA2B"/>
    <s v="Standard"/>
    <s v="medium"/>
    <s v="medium"/>
    <n v="1292.8399999999999"/>
    <n v="13.44"/>
    <d v="2003-07-21T00:00:00"/>
    <n v="1279.3999999999999"/>
    <s v="U"/>
    <n v="42"/>
    <d v="1899-12-30T00:00:00"/>
    <n v="122.81291005454084"/>
    <s v="Actuary"/>
    <s v="Financial Services"/>
    <s v="Mass Customer"/>
    <s v="N"/>
    <s v="Yes"/>
    <n v="0"/>
    <m/>
  </r>
  <r>
    <n v="18200"/>
    <n v="5"/>
    <x v="64"/>
    <n v="1"/>
    <d v="2017-12-29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40"/>
    <d v="1992-12-05T00:00:00"/>
    <n v="29.818389506912741"/>
    <s v="VP Quality Control"/>
    <s v="Financial Services"/>
    <s v="High Net Worth"/>
    <s v="N"/>
    <s v="No"/>
    <n v="9"/>
    <m/>
  </r>
  <r>
    <n v="938"/>
    <n v="56"/>
    <x v="64"/>
    <n v="19"/>
    <d v="2017-12-11T00:00:00"/>
    <b v="1"/>
    <s v="Approved"/>
    <s v="Norco Bicycles"/>
    <s v="Mountain"/>
    <s v="low"/>
    <s v="small"/>
    <n v="688.63"/>
    <n v="612.88"/>
    <d v="1993-10-02T00:00:00"/>
    <n v="75.75"/>
    <s v="Male"/>
    <n v="40"/>
    <d v="1992-12-05T00:00:00"/>
    <n v="29.818389506912741"/>
    <s v="VP Quality Control"/>
    <s v="Financial Services"/>
    <s v="High Net Worth"/>
    <s v="N"/>
    <s v="No"/>
    <n v="9"/>
    <m/>
  </r>
  <r>
    <n v="19138"/>
    <n v="61"/>
    <x v="64"/>
    <n v="158"/>
    <d v="2017-07-25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40"/>
    <d v="1992-12-05T00:00:00"/>
    <n v="29.818389506912741"/>
    <s v="VP Quality Control"/>
    <s v="Financial Services"/>
    <s v="High Net Worth"/>
    <s v="N"/>
    <s v="No"/>
    <n v="9"/>
    <m/>
  </r>
  <r>
    <n v="12093"/>
    <n v="87"/>
    <x v="64"/>
    <n v="261"/>
    <d v="2017-04-13T00:00:00"/>
    <b v="1"/>
    <s v="Approved"/>
    <s v="OHM Cycles"/>
    <s v="Standard"/>
    <s v="medium"/>
    <s v="medium"/>
    <n v="1636.9"/>
    <n v="44.71"/>
    <d v="2010-08-20T00:00:00"/>
    <n v="1592.19"/>
    <s v="Male"/>
    <n v="40"/>
    <d v="1992-12-05T00:00:00"/>
    <n v="29.818389506912741"/>
    <s v="VP Quality Control"/>
    <s v="Financial Services"/>
    <s v="High Net Worth"/>
    <s v="N"/>
    <s v="No"/>
    <n v="9"/>
    <m/>
  </r>
  <r>
    <n v="1999"/>
    <n v="58"/>
    <x v="64"/>
    <n v="270"/>
    <d v="2017-04-04T00:00:00"/>
    <b v="1"/>
    <s v="Approved"/>
    <s v="OHM Cycles"/>
    <s v="Road"/>
    <s v="medium"/>
    <s v="medium"/>
    <n v="1280.28"/>
    <n v="829.51"/>
    <d v="2001-11-25T00:00:00"/>
    <n v="450.77"/>
    <s v="Male"/>
    <n v="40"/>
    <d v="1992-12-05T00:00:00"/>
    <n v="29.818389506912741"/>
    <s v="VP Quality Control"/>
    <s v="Financial Services"/>
    <s v="High Net Worth"/>
    <s v="N"/>
    <s v="No"/>
    <n v="9"/>
    <m/>
  </r>
  <r>
    <n v="14130"/>
    <n v="85"/>
    <x v="64"/>
    <n v="275"/>
    <d v="2017-03-30T00:00:00"/>
    <b v="0"/>
    <s v="Approved"/>
    <s v="WeareA2B"/>
    <s v="Standard"/>
    <s v="medium"/>
    <s v="medium"/>
    <n v="1228.07"/>
    <n v="400.91"/>
    <d v="2000-05-22T00:00:00"/>
    <n v="827.15999999999985"/>
    <s v="Male"/>
    <n v="40"/>
    <d v="1992-12-05T00:00:00"/>
    <n v="29.818389506912741"/>
    <s v="VP Quality Control"/>
    <s v="Financial Services"/>
    <s v="High Net Worth"/>
    <s v="N"/>
    <s v="No"/>
    <n v="9"/>
    <m/>
  </r>
  <r>
    <n v="10940"/>
    <n v="0"/>
    <x v="64"/>
    <n v="311"/>
    <d v="2017-02-22T00:00:00"/>
    <b v="1"/>
    <s v="Approved"/>
    <s v="Trek Bicycles"/>
    <s v="Standard"/>
    <s v="high"/>
    <s v="medium"/>
    <n v="358.39"/>
    <n v="215.03"/>
    <d v="2004-01-16T00:00:00"/>
    <n v="143.35999999999999"/>
    <s v="Male"/>
    <n v="40"/>
    <d v="1992-12-05T00:00:00"/>
    <n v="29.818389506912741"/>
    <s v="VP Quality Control"/>
    <s v="Financial Services"/>
    <s v="High Net Worth"/>
    <s v="N"/>
    <s v="No"/>
    <n v="9"/>
    <m/>
  </r>
  <r>
    <n v="16115"/>
    <n v="1"/>
    <x v="1594"/>
    <n v="69"/>
    <d v="2017-10-22T00:00:00"/>
    <b v="0"/>
    <s v="Approved"/>
    <s v="Giant Bicycles"/>
    <s v="Standard"/>
    <s v="medium"/>
    <s v="medium"/>
    <n v="1403.5"/>
    <n v="954.82"/>
    <d v="2016-11-14T00:00:00"/>
    <n v="448.67999999999995"/>
    <s v="Male"/>
    <n v="25"/>
    <d v="1977-10-20T00:00:00"/>
    <n v="44.955375807965495"/>
    <s v="Help Desk Technician"/>
    <s v="Argiculture"/>
    <s v="Mass Customer"/>
    <s v="N"/>
    <s v="No"/>
    <n v="21"/>
    <m/>
  </r>
  <r>
    <n v="4399"/>
    <n v="98"/>
    <x v="1594"/>
    <n v="116"/>
    <d v="2017-09-05T00:00:00"/>
    <b v="0"/>
    <s v="Approved"/>
    <s v="Trek Bicycles"/>
    <s v="Standard"/>
    <s v="high"/>
    <s v="medium"/>
    <n v="358.39"/>
    <n v="215.03"/>
    <d v="2004-01-16T00:00:00"/>
    <n v="143.35999999999999"/>
    <s v="Male"/>
    <n v="25"/>
    <d v="1977-10-20T00:00:00"/>
    <n v="44.955375807965495"/>
    <s v="Help Desk Technician"/>
    <s v="Argiculture"/>
    <s v="Mass Customer"/>
    <s v="N"/>
    <s v="No"/>
    <n v="21"/>
    <m/>
  </r>
  <r>
    <n v="10626"/>
    <n v="17"/>
    <x v="1594"/>
    <n v="255"/>
    <d v="2017-04-19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25"/>
    <d v="1977-10-20T00:00:00"/>
    <n v="44.955375807965495"/>
    <s v="Help Desk Technician"/>
    <s v="Argiculture"/>
    <s v="Mass Customer"/>
    <s v="N"/>
    <s v="No"/>
    <n v="21"/>
    <m/>
  </r>
  <r>
    <n v="5175"/>
    <n v="93"/>
    <x v="1594"/>
    <n v="282"/>
    <d v="2017-03-23T00:00:00"/>
    <b v="0"/>
    <s v="Cancelled"/>
    <s v="WeareA2B"/>
    <s v="Standard"/>
    <s v="medium"/>
    <s v="medium"/>
    <n v="1065.03"/>
    <n v="230.09"/>
    <d v="2000-11-03T00:00:00"/>
    <n v="834.93999999999994"/>
    <s v="Male"/>
    <n v="25"/>
    <d v="1977-10-20T00:00:00"/>
    <n v="44.955375807965495"/>
    <s v="Help Desk Technician"/>
    <s v="Argiculture"/>
    <s v="Mass Customer"/>
    <s v="N"/>
    <s v="No"/>
    <n v="21"/>
    <m/>
  </r>
  <r>
    <n v="15653"/>
    <n v="53"/>
    <x v="1594"/>
    <n v="322"/>
    <d v="2017-02-11T00:00:00"/>
    <b v="1"/>
    <s v="Approved"/>
    <s v="OHM Cycles"/>
    <s v="Standard"/>
    <s v="medium"/>
    <s v="medium"/>
    <n v="795.34"/>
    <n v="101.58"/>
    <d v="1997-02-09T00:00:00"/>
    <n v="693.76"/>
    <s v="Male"/>
    <n v="25"/>
    <d v="1977-10-20T00:00:00"/>
    <n v="44.955375807965495"/>
    <s v="Help Desk Technician"/>
    <s v="Argiculture"/>
    <s v="Mass Customer"/>
    <s v="N"/>
    <s v="No"/>
    <n v="21"/>
    <m/>
  </r>
  <r>
    <n v="19234"/>
    <n v="76"/>
    <x v="1595"/>
    <n v="2"/>
    <d v="2017-12-28T00:00:00"/>
    <b v="0"/>
    <s v="Approved"/>
    <s v="WeareA2B"/>
    <s v="Road"/>
    <s v="low"/>
    <s v="small"/>
    <n v="1172.78"/>
    <n v="1043.77"/>
    <d v="2016-03-29T00:00:00"/>
    <n v="129.01"/>
    <s v="Female"/>
    <n v="83"/>
    <d v="1995-05-21T00:00:00"/>
    <n v="27.360855260337399"/>
    <s v="Legal Assistant"/>
    <s v="n/a"/>
    <s v="High Net Worth"/>
    <s v="N"/>
    <s v="Yes"/>
    <n v="5"/>
    <m/>
  </r>
  <r>
    <n v="2925"/>
    <n v="0"/>
    <x v="1595"/>
    <n v="44"/>
    <d v="2017-11-16T00:00:00"/>
    <b v="1"/>
    <s v="Approved"/>
    <s v="Solex"/>
    <s v="Standard"/>
    <s v="medium"/>
    <s v="medium"/>
    <n v="478.16"/>
    <n v="298.72000000000003"/>
    <d v="1992-10-02T00:00:00"/>
    <n v="179.44"/>
    <s v="Female"/>
    <n v="83"/>
    <d v="1995-05-21T00:00:00"/>
    <n v="27.360855260337399"/>
    <s v="Legal Assistant"/>
    <s v="n/a"/>
    <s v="High Net Worth"/>
    <s v="N"/>
    <s v="Yes"/>
    <n v="5"/>
    <m/>
  </r>
  <r>
    <n v="720"/>
    <n v="0"/>
    <x v="1595"/>
    <n v="75"/>
    <d v="2017-10-16T00:00:00"/>
    <b v="1"/>
    <s v="Approved"/>
    <s v="Trek Bicycles"/>
    <s v="Standard"/>
    <s v="high"/>
    <s v="medium"/>
    <n v="495.72"/>
    <n v="297.43"/>
    <d v="2006-05-22T00:00:00"/>
    <n v="198.29000000000002"/>
    <s v="Female"/>
    <n v="83"/>
    <d v="1995-05-21T00:00:00"/>
    <n v="27.360855260337399"/>
    <s v="Legal Assistant"/>
    <s v="n/a"/>
    <s v="High Net Worth"/>
    <s v="N"/>
    <s v="Yes"/>
    <n v="5"/>
    <m/>
  </r>
  <r>
    <n v="12822"/>
    <n v="0"/>
    <x v="1595"/>
    <n v="94"/>
    <d v="2017-09-27T00:00:00"/>
    <b v="1"/>
    <s v="Approved"/>
    <s v="Solex"/>
    <s v="Road"/>
    <s v="medium"/>
    <s v="medium"/>
    <n v="416.98"/>
    <n v="312.74"/>
    <d v="1993-04-12T00:00:00"/>
    <n v="104.24000000000001"/>
    <s v="Female"/>
    <n v="83"/>
    <d v="1995-05-21T00:00:00"/>
    <n v="27.360855260337399"/>
    <s v="Legal Assistant"/>
    <s v="n/a"/>
    <s v="High Net Worth"/>
    <s v="N"/>
    <s v="Yes"/>
    <n v="5"/>
    <m/>
  </r>
  <r>
    <n v="12774"/>
    <n v="50"/>
    <x v="1595"/>
    <n v="134"/>
    <d v="2017-08-18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83"/>
    <d v="1995-05-21T00:00:00"/>
    <n v="27.360855260337399"/>
    <s v="Legal Assistant"/>
    <s v="n/a"/>
    <s v="High Net Worth"/>
    <s v="N"/>
    <s v="Yes"/>
    <n v="5"/>
    <m/>
  </r>
  <r>
    <n v="6758"/>
    <n v="0"/>
    <x v="1595"/>
    <n v="142"/>
    <d v="2017-08-10T00:00:00"/>
    <b v="1"/>
    <s v="Approved"/>
    <s v="Trek Bicycles"/>
    <s v="Road"/>
    <s v="medium"/>
    <s v="medium"/>
    <n v="533.51"/>
    <n v="400.13"/>
    <d v="2003-07-21T00:00:00"/>
    <n v="133.38"/>
    <s v="Female"/>
    <n v="83"/>
    <d v="1995-05-21T00:00:00"/>
    <n v="27.360855260337399"/>
    <s v="Legal Assistant"/>
    <s v="n/a"/>
    <s v="High Net Worth"/>
    <s v="N"/>
    <s v="Yes"/>
    <n v="5"/>
    <m/>
  </r>
  <r>
    <n v="17823"/>
    <n v="0"/>
    <x v="1595"/>
    <n v="158"/>
    <d v="2017-07-25T00:00:00"/>
    <b v="1"/>
    <s v="Approved"/>
    <s v="Solex"/>
    <s v="Standard"/>
    <s v="medium"/>
    <s v="medium"/>
    <n v="478.16"/>
    <n v="298.72000000000003"/>
    <d v="2010-11-05T00:00:00"/>
    <n v="179.44"/>
    <s v="Female"/>
    <n v="83"/>
    <d v="1995-05-21T00:00:00"/>
    <n v="27.360855260337399"/>
    <s v="Legal Assistant"/>
    <s v="n/a"/>
    <s v="High Net Worth"/>
    <s v="N"/>
    <s v="Yes"/>
    <n v="5"/>
    <m/>
  </r>
  <r>
    <n v="9372"/>
    <n v="13"/>
    <x v="1595"/>
    <n v="188"/>
    <d v="2017-06-25T00:00:00"/>
    <b v="1"/>
    <s v="Approved"/>
    <s v="Solex"/>
    <s v="Standard"/>
    <s v="medium"/>
    <s v="medium"/>
    <n v="1577.53"/>
    <n v="826.51"/>
    <d v="2008-03-19T00:00:00"/>
    <n v="751.02"/>
    <s v="Female"/>
    <n v="83"/>
    <d v="1995-05-21T00:00:00"/>
    <n v="27.360855260337399"/>
    <s v="Legal Assistant"/>
    <s v="n/a"/>
    <s v="High Net Worth"/>
    <s v="N"/>
    <s v="Yes"/>
    <n v="5"/>
    <m/>
  </r>
  <r>
    <n v="8486"/>
    <n v="0"/>
    <x v="13"/>
    <m/>
    <d v="2017-08-16T00:00:00"/>
    <b v="1"/>
    <s v="Approved"/>
    <m/>
    <m/>
    <m/>
    <m/>
    <n v="1084.18"/>
    <m/>
    <m/>
    <m/>
    <m/>
    <m/>
    <m/>
    <m/>
    <m/>
    <m/>
    <m/>
    <m/>
    <m/>
    <m/>
    <m/>
  </r>
  <r>
    <n v="7098"/>
    <n v="100"/>
    <x v="1595"/>
    <n v="336"/>
    <d v="2017-01-28T00:00:00"/>
    <b v="0"/>
    <s v="Approved"/>
    <s v="Trek Bicycles"/>
    <s v="Standard"/>
    <s v="medium"/>
    <s v="small"/>
    <n v="1386.84"/>
    <n v="1234.29"/>
    <d v="2003-08-05T00:00:00"/>
    <n v="152.54999999999995"/>
    <s v="Female"/>
    <n v="83"/>
    <d v="1995-05-21T00:00:00"/>
    <n v="27.360855260337399"/>
    <s v="Legal Assistant"/>
    <s v="n/a"/>
    <s v="High Net Worth"/>
    <s v="N"/>
    <s v="Yes"/>
    <n v="5"/>
    <m/>
  </r>
  <r>
    <n v="6902"/>
    <n v="87"/>
    <x v="1596"/>
    <n v="20"/>
    <d v="2017-12-10T00:00:00"/>
    <b v="0"/>
    <s v="Approved"/>
    <s v="Giant Bicycles"/>
    <s v="Standard"/>
    <s v="high"/>
    <s v="medium"/>
    <n v="1179"/>
    <n v="707.4"/>
    <d v="1997-08-25T00:00:00"/>
    <n v="471.6"/>
    <s v="Female"/>
    <n v="93"/>
    <d v="1976-06-26T00:00:00"/>
    <n v="46.273184027143579"/>
    <s v="Senior Financial Analyst"/>
    <s v="Financial Services"/>
    <s v="Affluent Customer"/>
    <s v="N"/>
    <s v="No"/>
    <n v="14"/>
    <m/>
  </r>
  <r>
    <n v="19724"/>
    <n v="36"/>
    <x v="1596"/>
    <n v="21"/>
    <d v="2017-12-09T00:00:00"/>
    <b v="0"/>
    <s v="Approved"/>
    <s v="Solex"/>
    <s v="Standard"/>
    <s v="low"/>
    <s v="medium"/>
    <n v="945.04"/>
    <n v="507.58"/>
    <d v="1995-12-19T00:00:00"/>
    <n v="437.46"/>
    <s v="Female"/>
    <n v="93"/>
    <d v="1976-06-26T00:00:00"/>
    <n v="46.273184027143579"/>
    <s v="Senior Financial Analyst"/>
    <s v="Financial Services"/>
    <s v="Affluent Customer"/>
    <s v="N"/>
    <s v="No"/>
    <n v="14"/>
    <m/>
  </r>
  <r>
    <n v="10735"/>
    <n v="69"/>
    <x v="1596"/>
    <n v="29"/>
    <d v="2017-12-01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93"/>
    <d v="1976-06-26T00:00:00"/>
    <n v="46.273184027143579"/>
    <s v="Senior Financial Analyst"/>
    <s v="Financial Services"/>
    <s v="Affluent Customer"/>
    <s v="N"/>
    <s v="No"/>
    <n v="14"/>
    <m/>
  </r>
  <r>
    <n v="19330"/>
    <n v="20"/>
    <x v="1596"/>
    <n v="78"/>
    <d v="2017-10-13T00:00:00"/>
    <b v="1"/>
    <s v="Approved"/>
    <s v="Trek Bicycles"/>
    <s v="Standard"/>
    <s v="medium"/>
    <s v="small"/>
    <n v="1775.81"/>
    <n v="1580.47"/>
    <d v="2010-05-05T00:00:00"/>
    <n v="195.33999999999992"/>
    <s v="Female"/>
    <n v="93"/>
    <d v="1976-06-26T00:00:00"/>
    <n v="46.273184027143579"/>
    <s v="Senior Financial Analyst"/>
    <s v="Financial Services"/>
    <s v="Affluent Customer"/>
    <s v="N"/>
    <s v="No"/>
    <n v="14"/>
    <m/>
  </r>
  <r>
    <n v="16757"/>
    <n v="59"/>
    <x v="1596"/>
    <n v="86"/>
    <d v="2017-10-05T00:00:00"/>
    <b v="1"/>
    <s v="Approved"/>
    <s v="Solex"/>
    <s v="Standard"/>
    <s v="medium"/>
    <s v="large"/>
    <n v="1061.56"/>
    <n v="733.58"/>
    <d v="1993-07-20T00:00:00"/>
    <n v="327.9799999999999"/>
    <s v="Female"/>
    <n v="93"/>
    <d v="1976-06-26T00:00:00"/>
    <n v="46.273184027143579"/>
    <s v="Senior Financial Analyst"/>
    <s v="Financial Services"/>
    <s v="Affluent Customer"/>
    <s v="N"/>
    <s v="No"/>
    <n v="14"/>
    <m/>
  </r>
  <r>
    <n v="15037"/>
    <n v="7"/>
    <x v="1596"/>
    <n v="331"/>
    <d v="2017-02-02T00:00:00"/>
    <b v="1"/>
    <s v="Approved"/>
    <s v="Trek Bicycles"/>
    <s v="Road"/>
    <s v="low"/>
    <s v="medium"/>
    <n v="980.37"/>
    <n v="234.43"/>
    <d v="2004-09-28T00:00:00"/>
    <n v="745.94"/>
    <s v="Female"/>
    <n v="93"/>
    <d v="1976-06-26T00:00:00"/>
    <n v="46.273184027143579"/>
    <s v="Senior Financial Analyst"/>
    <s v="Financial Services"/>
    <s v="Affluent Customer"/>
    <s v="N"/>
    <s v="No"/>
    <n v="14"/>
    <m/>
  </r>
  <r>
    <n v="14752"/>
    <n v="49"/>
    <x v="1596"/>
    <n v="332"/>
    <d v="2017-02-01T00:00:00"/>
    <b v="1"/>
    <s v="Approved"/>
    <s v="Trek Bicycles"/>
    <s v="Road"/>
    <s v="medium"/>
    <s v="medium"/>
    <n v="533.51"/>
    <n v="400.13"/>
    <d v="2012-06-04T00:00:00"/>
    <n v="133.38"/>
    <s v="Female"/>
    <n v="93"/>
    <d v="1976-06-26T00:00:00"/>
    <n v="46.273184027143579"/>
    <s v="Senior Financial Analyst"/>
    <s v="Financial Services"/>
    <s v="Affluent Customer"/>
    <s v="N"/>
    <s v="No"/>
    <n v="14"/>
    <m/>
  </r>
  <r>
    <n v="3133"/>
    <n v="95"/>
    <x v="1596"/>
    <n v="340"/>
    <d v="2017-01-24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93"/>
    <d v="1976-06-26T00:00:00"/>
    <n v="46.273184027143579"/>
    <s v="Senior Financial Analyst"/>
    <s v="Financial Services"/>
    <s v="Affluent Customer"/>
    <s v="N"/>
    <s v="No"/>
    <n v="14"/>
    <m/>
  </r>
  <r>
    <n v="9016"/>
    <n v="43"/>
    <x v="1597"/>
    <n v="68"/>
    <d v="2017-10-23T00:00:00"/>
    <b v="0"/>
    <s v="Approved"/>
    <s v="Solex"/>
    <s v="Standard"/>
    <s v="medium"/>
    <s v="medium"/>
    <n v="1151.96"/>
    <n v="649.49"/>
    <d v="1999-12-04T00:00:00"/>
    <n v="502.47"/>
    <s v="Male"/>
    <n v="29"/>
    <d v="1979-04-30T00:00:00"/>
    <n v="43.429348411022332"/>
    <s v="Electrical Engineer"/>
    <s v="Manufacturing"/>
    <s v="Mass Customer"/>
    <s v="N"/>
    <s v="No"/>
    <n v="12"/>
    <m/>
  </r>
  <r>
    <n v="17781"/>
    <n v="53"/>
    <x v="1597"/>
    <n v="81"/>
    <d v="2017-10-10T00:00:00"/>
    <b v="0"/>
    <s v="Approved"/>
    <s v="OHM Cycles"/>
    <s v="Standard"/>
    <s v="medium"/>
    <s v="medium"/>
    <n v="795.34"/>
    <n v="101.58"/>
    <d v="1997-02-09T00:00:00"/>
    <n v="693.76"/>
    <s v="Male"/>
    <n v="29"/>
    <d v="1979-04-30T00:00:00"/>
    <n v="43.429348411022332"/>
    <s v="Electrical Engineer"/>
    <s v="Manufacturing"/>
    <s v="Mass Customer"/>
    <s v="N"/>
    <s v="No"/>
    <n v="12"/>
    <m/>
  </r>
  <r>
    <n v="17588"/>
    <n v="54"/>
    <x v="1597"/>
    <n v="129"/>
    <d v="2017-08-23T00:00:00"/>
    <b v="1"/>
    <s v="Approved"/>
    <s v="WeareA2B"/>
    <s v="Standard"/>
    <s v="medium"/>
    <s v="medium"/>
    <n v="1292.8399999999999"/>
    <n v="13.44"/>
    <d v="2009-04-12T00:00:00"/>
    <n v="1279.3999999999999"/>
    <s v="Male"/>
    <n v="29"/>
    <d v="1979-04-30T00:00:00"/>
    <n v="43.429348411022332"/>
    <s v="Electrical Engineer"/>
    <s v="Manufacturing"/>
    <s v="Mass Customer"/>
    <s v="N"/>
    <s v="No"/>
    <n v="12"/>
    <m/>
  </r>
  <r>
    <n v="12390"/>
    <n v="67"/>
    <x v="1597"/>
    <n v="136"/>
    <d v="2017-08-16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29"/>
    <d v="1979-04-30T00:00:00"/>
    <n v="43.429348411022332"/>
    <s v="Electrical Engineer"/>
    <s v="Manufacturing"/>
    <s v="Mass Customer"/>
    <s v="N"/>
    <s v="No"/>
    <n v="12"/>
    <m/>
  </r>
  <r>
    <n v="1224"/>
    <n v="30"/>
    <x v="1597"/>
    <n v="237"/>
    <d v="2017-05-07T00:00:00"/>
    <b v="0"/>
    <s v="Approved"/>
    <s v="Solex"/>
    <s v="Standard"/>
    <s v="high"/>
    <s v="medium"/>
    <n v="748.17"/>
    <n v="448.9"/>
    <d v="1991-11-10T00:00:00"/>
    <n v="299.27"/>
    <s v="Male"/>
    <n v="29"/>
    <d v="1979-04-30T00:00:00"/>
    <n v="43.429348411022332"/>
    <s v="Electrical Engineer"/>
    <s v="Manufacturing"/>
    <s v="Mass Customer"/>
    <s v="N"/>
    <s v="No"/>
    <n v="12"/>
    <m/>
  </r>
  <r>
    <n v="18468"/>
    <n v="12"/>
    <x v="1597"/>
    <n v="246"/>
    <d v="2017-04-28T00:00:00"/>
    <b v="1"/>
    <s v="Approved"/>
    <s v="WeareA2B"/>
    <s v="Standard"/>
    <s v="medium"/>
    <s v="medium"/>
    <n v="1231.1500000000001"/>
    <n v="161.6"/>
    <d v="2004-08-17T00:00:00"/>
    <n v="1069.5500000000002"/>
    <s v="Male"/>
    <n v="29"/>
    <d v="1979-04-30T00:00:00"/>
    <n v="43.429348411022332"/>
    <s v="Electrical Engineer"/>
    <s v="Manufacturing"/>
    <s v="Mass Customer"/>
    <s v="N"/>
    <s v="No"/>
    <n v="12"/>
    <m/>
  </r>
  <r>
    <n v="8242"/>
    <n v="5"/>
    <x v="1597"/>
    <n v="274"/>
    <d v="2017-03-31T00:00:00"/>
    <b v="0"/>
    <s v="Approved"/>
    <s v="Trek Bicycles"/>
    <s v="Mountain"/>
    <s v="low"/>
    <s v="medium"/>
    <n v="574.64"/>
    <n v="459.71"/>
    <d v="2011-08-29T00:00:00"/>
    <n v="114.93"/>
    <s v="Male"/>
    <n v="29"/>
    <d v="1979-04-30T00:00:00"/>
    <n v="43.429348411022332"/>
    <s v="Electrical Engineer"/>
    <s v="Manufacturing"/>
    <s v="Mass Customer"/>
    <s v="N"/>
    <s v="No"/>
    <n v="12"/>
    <m/>
  </r>
  <r>
    <n v="14659"/>
    <n v="60"/>
    <x v="1597"/>
    <n v="277"/>
    <d v="2017-03-28T00:00:00"/>
    <b v="0"/>
    <s v="Approved"/>
    <s v="Giant Bicycles"/>
    <s v="Standard"/>
    <s v="high"/>
    <s v="small"/>
    <n v="1977.36"/>
    <n v="1759.85"/>
    <d v="2011-08-24T00:00:00"/>
    <n v="217.51"/>
    <s v="Male"/>
    <n v="29"/>
    <d v="1979-04-30T00:00:00"/>
    <n v="43.429348411022332"/>
    <s v="Electrical Engineer"/>
    <s v="Manufacturing"/>
    <s v="Mass Customer"/>
    <s v="N"/>
    <s v="No"/>
    <n v="12"/>
    <m/>
  </r>
  <r>
    <n v="9247"/>
    <n v="45"/>
    <x v="1597"/>
    <n v="281"/>
    <d v="2017-03-24T00:00:00"/>
    <b v="1"/>
    <s v="Approved"/>
    <s v="Solex"/>
    <s v="Standard"/>
    <s v="medium"/>
    <s v="medium"/>
    <n v="441.49"/>
    <n v="84.99"/>
    <d v="1993-04-12T00:00:00"/>
    <n v="356.5"/>
    <s v="Male"/>
    <n v="29"/>
    <d v="1979-04-30T00:00:00"/>
    <n v="43.429348411022332"/>
    <s v="Electrical Engineer"/>
    <s v="Manufacturing"/>
    <s v="Mass Customer"/>
    <s v="N"/>
    <s v="No"/>
    <n v="12"/>
    <m/>
  </r>
  <r>
    <n v="18629"/>
    <n v="55"/>
    <x v="1597"/>
    <n v="290"/>
    <d v="2017-03-15T00:00:00"/>
    <b v="0"/>
    <s v="Approved"/>
    <s v="Trek Bicycles"/>
    <s v="Road"/>
    <s v="medium"/>
    <s v="large"/>
    <n v="1894.19"/>
    <n v="598.76"/>
    <d v="2003-07-21T00:00:00"/>
    <n v="1295.43"/>
    <s v="Male"/>
    <n v="29"/>
    <d v="1979-04-30T00:00:00"/>
    <n v="43.429348411022332"/>
    <s v="Electrical Engineer"/>
    <s v="Manufacturing"/>
    <s v="Mass Customer"/>
    <s v="N"/>
    <s v="No"/>
    <n v="12"/>
    <m/>
  </r>
  <r>
    <n v="14910"/>
    <n v="73"/>
    <x v="1597"/>
    <n v="306"/>
    <d v="2017-02-27T00:00:00"/>
    <b v="0"/>
    <s v="Approved"/>
    <s v="Solex"/>
    <s v="Standard"/>
    <s v="medium"/>
    <s v="medium"/>
    <n v="1945.43"/>
    <n v="333.18"/>
    <d v="2002-08-31T00:00:00"/>
    <n v="1612.25"/>
    <s v="Male"/>
    <n v="29"/>
    <d v="1979-04-30T00:00:00"/>
    <n v="43.429348411022332"/>
    <s v="Electrical Engineer"/>
    <s v="Manufacturing"/>
    <s v="Mass Customer"/>
    <s v="N"/>
    <s v="No"/>
    <n v="12"/>
    <m/>
  </r>
  <r>
    <n v="7560"/>
    <n v="44"/>
    <x v="1597"/>
    <n v="359"/>
    <d v="2017-01-05T00:00:00"/>
    <b v="1"/>
    <s v="Approved"/>
    <s v="WeareA2B"/>
    <s v="Standard"/>
    <s v="medium"/>
    <s v="medium"/>
    <n v="1769.64"/>
    <n v="108.76"/>
    <d v="2011-05-09T00:00:00"/>
    <n v="1660.88"/>
    <s v="Male"/>
    <n v="29"/>
    <d v="1979-04-30T00:00:00"/>
    <n v="43.429348411022332"/>
    <s v="Electrical Engineer"/>
    <s v="Manufacturing"/>
    <s v="Mass Customer"/>
    <s v="N"/>
    <s v="No"/>
    <n v="12"/>
    <m/>
  </r>
  <r>
    <n v="6184"/>
    <n v="87"/>
    <x v="1598"/>
    <n v="29"/>
    <d v="2017-12-01T00:00:00"/>
    <b v="0"/>
    <s v="Approved"/>
    <s v="Giant Bicycles"/>
    <s v="Standard"/>
    <s v="high"/>
    <s v="medium"/>
    <n v="1179"/>
    <n v="707.4"/>
    <d v="1993-04-20T00:00:00"/>
    <n v="471.6"/>
    <s v="Female"/>
    <n v="55"/>
    <d v="1971-12-11T00:00:00"/>
    <n v="50.818389506595629"/>
    <s v="Senior Quality Engineer"/>
    <s v="Telecommunications"/>
    <s v="Mass Customer"/>
    <s v="N"/>
    <s v="Yes"/>
    <n v="14"/>
    <m/>
  </r>
  <r>
    <n v="6674"/>
    <n v="76"/>
    <x v="1598"/>
    <n v="101"/>
    <d v="2017-09-20T00:00:00"/>
    <b v="0"/>
    <s v="Approved"/>
    <s v="WeareA2B"/>
    <s v="Standard"/>
    <s v="low"/>
    <s v="medium"/>
    <n v="642.30999999999995"/>
    <n v="513.85"/>
    <d v="1991-07-10T00:00:00"/>
    <n v="128.45999999999992"/>
    <s v="Female"/>
    <n v="55"/>
    <d v="1971-12-11T00:00:00"/>
    <n v="50.818389506595629"/>
    <s v="Senior Quality Engineer"/>
    <s v="Telecommunications"/>
    <s v="Mass Customer"/>
    <s v="N"/>
    <s v="Yes"/>
    <n v="14"/>
    <m/>
  </r>
  <r>
    <n v="4475"/>
    <n v="2"/>
    <x v="1598"/>
    <n v="156"/>
    <d v="2017-07-27T00:00:00"/>
    <b v="1"/>
    <s v="Approved"/>
    <s v="Solex"/>
    <s v="Standard"/>
    <s v="medium"/>
    <s v="medium"/>
    <n v="71.489999999999995"/>
    <n v="53.62"/>
    <d v="2012-12-02T00:00:00"/>
    <n v="17.869999999999997"/>
    <s v="Female"/>
    <n v="55"/>
    <d v="1971-12-11T00:00:00"/>
    <n v="50.818389506595629"/>
    <s v="Senior Quality Engineer"/>
    <s v="Telecommunications"/>
    <s v="Mass Customer"/>
    <s v="N"/>
    <s v="Yes"/>
    <n v="14"/>
    <m/>
  </r>
  <r>
    <n v="12794"/>
    <n v="7"/>
    <x v="1598"/>
    <n v="223"/>
    <d v="2017-05-21T00:00:00"/>
    <b v="0"/>
    <s v="Approved"/>
    <s v="Trek Bicycles"/>
    <s v="Road"/>
    <s v="low"/>
    <s v="medium"/>
    <n v="980.37"/>
    <n v="234.43"/>
    <d v="2011-04-16T00:00:00"/>
    <n v="745.94"/>
    <s v="Female"/>
    <n v="55"/>
    <d v="1971-12-11T00:00:00"/>
    <n v="50.818389506595629"/>
    <s v="Senior Quality Engineer"/>
    <s v="Telecommunications"/>
    <s v="Mass Customer"/>
    <s v="N"/>
    <s v="Yes"/>
    <n v="14"/>
    <m/>
  </r>
  <r>
    <n v="16784"/>
    <n v="15"/>
    <x v="1598"/>
    <n v="251"/>
    <d v="2017-04-23T00:00:00"/>
    <b v="0"/>
    <s v="Approved"/>
    <s v="Norco Bicycles"/>
    <s v="Standard"/>
    <s v="low"/>
    <s v="medium"/>
    <n v="958.74"/>
    <n v="748.9"/>
    <d v="1996-04-05T00:00:00"/>
    <n v="209.84000000000003"/>
    <s v="Female"/>
    <n v="55"/>
    <d v="1971-12-11T00:00:00"/>
    <n v="50.818389506595629"/>
    <s v="Senior Quality Engineer"/>
    <s v="Telecommunications"/>
    <s v="Mass Customer"/>
    <s v="N"/>
    <s v="Yes"/>
    <n v="14"/>
    <m/>
  </r>
  <r>
    <n v="5148"/>
    <n v="78"/>
    <x v="1598"/>
    <n v="254"/>
    <d v="2017-04-20T00:00:00"/>
    <b v="0"/>
    <s v="Approved"/>
    <s v="Giant Bicycles"/>
    <s v="Standard"/>
    <s v="medium"/>
    <s v="large"/>
    <n v="1765.3"/>
    <n v="709.48"/>
    <d v="2015-08-02T00:00:00"/>
    <n v="1055.82"/>
    <s v="Female"/>
    <n v="55"/>
    <d v="1971-12-11T00:00:00"/>
    <n v="50.818389506595629"/>
    <s v="Senior Quality Engineer"/>
    <s v="Telecommunications"/>
    <s v="Mass Customer"/>
    <s v="N"/>
    <s v="Yes"/>
    <n v="14"/>
    <m/>
  </r>
  <r>
    <n v="4875"/>
    <n v="64"/>
    <x v="1598"/>
    <n v="329"/>
    <d v="2017-02-04T00:00:00"/>
    <b v="0"/>
    <s v="Approved"/>
    <s v="Trek Bicycles"/>
    <s v="Standard"/>
    <s v="medium"/>
    <s v="large"/>
    <n v="1469.44"/>
    <n v="596.54999999999995"/>
    <d v="2015-04-11T00:00:00"/>
    <n v="872.8900000000001"/>
    <s v="Female"/>
    <n v="55"/>
    <d v="1971-12-11T00:00:00"/>
    <n v="50.818389506595629"/>
    <s v="Senior Quality Engineer"/>
    <s v="Telecommunications"/>
    <s v="Mass Customer"/>
    <s v="N"/>
    <s v="Yes"/>
    <n v="14"/>
    <m/>
  </r>
  <r>
    <n v="16263"/>
    <n v="58"/>
    <x v="1598"/>
    <n v="356"/>
    <d v="2017-01-08T00:00:00"/>
    <b v="1"/>
    <s v="Approved"/>
    <s v="OHM Cycles"/>
    <s v="Standard"/>
    <s v="medium"/>
    <s v="medium"/>
    <n v="912.52"/>
    <n v="141.4"/>
    <d v="1993-06-23T00:00:00"/>
    <n v="771.12"/>
    <s v="Female"/>
    <n v="55"/>
    <d v="1971-12-11T00:00:00"/>
    <n v="50.818389506595629"/>
    <s v="Senior Quality Engineer"/>
    <s v="Telecommunications"/>
    <s v="Mass Customer"/>
    <s v="N"/>
    <s v="Yes"/>
    <n v="14"/>
    <m/>
  </r>
  <r>
    <n v="19467"/>
    <n v="52"/>
    <x v="1599"/>
    <n v="14"/>
    <d v="2017-12-16T00:00:00"/>
    <b v="1"/>
    <s v="Approved"/>
    <s v="OHM Cycles"/>
    <s v="Road"/>
    <s v="medium"/>
    <s v="medium"/>
    <n v="1280.28"/>
    <n v="829.51"/>
    <d v="2001-11-25T00:00:00"/>
    <n v="450.77"/>
    <s v="Female"/>
    <n v="26"/>
    <d v="1986-03-05T00:00:00"/>
    <n v="36.577293616501784"/>
    <s v="Administrative Assistant IV"/>
    <s v="n/a"/>
    <s v="Mass Customer"/>
    <s v="N"/>
    <s v="No"/>
    <n v="18"/>
    <m/>
  </r>
  <r>
    <n v="18630"/>
    <n v="50"/>
    <x v="1599"/>
    <n v="155"/>
    <d v="2017-07-28T00:00:00"/>
    <b v="1"/>
    <s v="Approved"/>
    <s v="WeareA2B"/>
    <s v="Standard"/>
    <s v="medium"/>
    <s v="small"/>
    <n v="175.89"/>
    <n v="131.91999999999999"/>
    <d v="2003-02-16T00:00:00"/>
    <n v="43.97"/>
    <s v="Female"/>
    <n v="26"/>
    <d v="1986-03-05T00:00:00"/>
    <n v="36.577293616501784"/>
    <s v="Administrative Assistant IV"/>
    <s v="n/a"/>
    <s v="Mass Customer"/>
    <s v="N"/>
    <s v="No"/>
    <n v="18"/>
    <m/>
  </r>
  <r>
    <n v="7739"/>
    <n v="50"/>
    <x v="1599"/>
    <n v="291"/>
    <d v="2017-03-14T00:00:00"/>
    <b v="0"/>
    <s v="Approved"/>
    <s v="WeareA2B"/>
    <s v="Standard"/>
    <s v="medium"/>
    <s v="small"/>
    <n v="175.89"/>
    <n v="131.91999999999999"/>
    <d v="2003-02-16T00:00:00"/>
    <n v="43.97"/>
    <s v="Female"/>
    <n v="26"/>
    <d v="1986-03-05T00:00:00"/>
    <n v="36.577293616501784"/>
    <s v="Administrative Assistant IV"/>
    <s v="n/a"/>
    <s v="Mass Customer"/>
    <s v="N"/>
    <s v="No"/>
    <n v="18"/>
    <m/>
  </r>
  <r>
    <n v="12428"/>
    <n v="48"/>
    <x v="1599"/>
    <n v="308"/>
    <d v="2017-02-25T00:00:00"/>
    <b v="1"/>
    <s v="Approved"/>
    <s v="WeareA2B"/>
    <s v="Standard"/>
    <s v="medium"/>
    <s v="medium"/>
    <n v="1762.96"/>
    <n v="950.52"/>
    <d v="2014-07-28T00:00:00"/>
    <n v="812.44"/>
    <s v="Female"/>
    <n v="26"/>
    <d v="1986-03-05T00:00:00"/>
    <n v="36.577293616501784"/>
    <s v="Administrative Assistant IV"/>
    <s v="n/a"/>
    <s v="Mass Customer"/>
    <s v="N"/>
    <s v="No"/>
    <n v="18"/>
    <m/>
  </r>
  <r>
    <n v="17042"/>
    <n v="4"/>
    <x v="1600"/>
    <n v="4"/>
    <d v="2017-12-26T00:00:00"/>
    <b v="1"/>
    <s v="Approved"/>
    <s v="Giant Bicycles"/>
    <s v="Standard"/>
    <s v="high"/>
    <s v="medium"/>
    <n v="1129.1300000000001"/>
    <n v="677.48"/>
    <d v="1991-11-07T00:00:00"/>
    <n v="451.65000000000009"/>
    <s v="Male"/>
    <n v="50"/>
    <d v="1969-08-02T00:00:00"/>
    <n v="53.17729361618467"/>
    <s v="Food Chemist"/>
    <s v="Health"/>
    <s v="Mass Customer"/>
    <s v="N"/>
    <s v="Yes"/>
    <n v="6"/>
    <m/>
  </r>
  <r>
    <n v="8405"/>
    <n v="9"/>
    <x v="1600"/>
    <n v="9"/>
    <d v="2017-12-21T00:00:00"/>
    <b v="1"/>
    <s v="Approved"/>
    <s v="OHM Cycles"/>
    <s v="Road"/>
    <s v="medium"/>
    <s v="medium"/>
    <n v="742.54"/>
    <n v="667.4"/>
    <d v="2004-08-17T00:00:00"/>
    <n v="75.139999999999986"/>
    <s v="Male"/>
    <n v="50"/>
    <d v="1969-08-02T00:00:00"/>
    <n v="53.17729361618467"/>
    <s v="Food Chemist"/>
    <s v="Health"/>
    <s v="Mass Customer"/>
    <s v="N"/>
    <s v="Yes"/>
    <n v="6"/>
    <m/>
  </r>
  <r>
    <n v="19625"/>
    <n v="89"/>
    <x v="1601"/>
    <n v="32"/>
    <d v="2017-11-28T00:00:00"/>
    <b v="1"/>
    <s v="Approved"/>
    <s v="WeareA2B"/>
    <s v="Touring"/>
    <s v="medium"/>
    <s v="large"/>
    <n v="1362.99"/>
    <n v="57.74"/>
    <d v="1993-04-20T00:00:00"/>
    <n v="1305.25"/>
    <s v="Male"/>
    <n v="14"/>
    <d v="1978-08-07T00:00:00"/>
    <n v="44.158115534309999"/>
    <s v="Geological Engineer"/>
    <s v="Manufacturing"/>
    <s v="Mass Customer"/>
    <s v="N"/>
    <s v="No"/>
    <n v="10"/>
    <m/>
  </r>
  <r>
    <n v="10412"/>
    <n v="83"/>
    <x v="1601"/>
    <n v="85"/>
    <d v="2017-10-06T00:00:00"/>
    <b v="0"/>
    <s v="Approved"/>
    <s v="Solex"/>
    <s v="Touring"/>
    <s v="medium"/>
    <s v="large"/>
    <n v="2083.94"/>
    <n v="675.03"/>
    <d v="2013-09-16T00:00:00"/>
    <n v="1408.91"/>
    <s v="Male"/>
    <n v="14"/>
    <d v="1978-08-07T00:00:00"/>
    <n v="44.158115534309999"/>
    <s v="Geological Engineer"/>
    <s v="Manufacturing"/>
    <s v="Mass Customer"/>
    <s v="N"/>
    <s v="No"/>
    <n v="10"/>
    <m/>
  </r>
  <r>
    <n v="15966"/>
    <n v="6"/>
    <x v="1601"/>
    <n v="96"/>
    <d v="2017-09-25T00:00:00"/>
    <b v="0"/>
    <s v="Approved"/>
    <s v="OHM Cycles"/>
    <s v="Standard"/>
    <s v="high"/>
    <s v="medium"/>
    <n v="227.88"/>
    <n v="136.72999999999999"/>
    <d v="2003-02-07T00:00:00"/>
    <n v="91.15"/>
    <s v="Male"/>
    <n v="14"/>
    <d v="1978-08-07T00:00:00"/>
    <n v="44.158115534309999"/>
    <s v="Geological Engineer"/>
    <s v="Manufacturing"/>
    <s v="Mass Customer"/>
    <s v="N"/>
    <s v="No"/>
    <n v="10"/>
    <m/>
  </r>
  <r>
    <n v="16271"/>
    <n v="100"/>
    <x v="1601"/>
    <n v="192"/>
    <d v="2017-06-21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14"/>
    <d v="1978-08-07T00:00:00"/>
    <n v="44.158115534309999"/>
    <s v="Geological Engineer"/>
    <s v="Manufacturing"/>
    <s v="Mass Customer"/>
    <s v="N"/>
    <s v="No"/>
    <n v="10"/>
    <m/>
  </r>
  <r>
    <n v="11379"/>
    <n v="56"/>
    <x v="1601"/>
    <n v="213"/>
    <d v="2017-05-31T00:00:00"/>
    <b v="1"/>
    <s v="Approved"/>
    <s v="OHM Cycles"/>
    <s v="Standard"/>
    <s v="medium"/>
    <s v="medium"/>
    <n v="183.86"/>
    <n v="137.9"/>
    <d v="1997-10-04T00:00:00"/>
    <n v="45.960000000000008"/>
    <s v="Male"/>
    <n v="14"/>
    <d v="1978-08-07T00:00:00"/>
    <n v="44.158115534309999"/>
    <s v="Geological Engineer"/>
    <s v="Manufacturing"/>
    <s v="Mass Customer"/>
    <s v="N"/>
    <s v="No"/>
    <n v="10"/>
    <m/>
  </r>
  <r>
    <n v="8527"/>
    <n v="0"/>
    <x v="246"/>
    <m/>
    <d v="2017-03-26T00:00:00"/>
    <b v="1"/>
    <s v="Approved"/>
    <m/>
    <m/>
    <m/>
    <m/>
    <n v="1107.08"/>
    <m/>
    <m/>
    <m/>
    <m/>
    <m/>
    <m/>
    <m/>
    <m/>
    <m/>
    <m/>
    <m/>
    <m/>
    <m/>
    <m/>
  </r>
  <r>
    <n v="6584"/>
    <n v="45"/>
    <x v="1602"/>
    <n v="17"/>
    <d v="2017-12-13T00:00:00"/>
    <b v="0"/>
    <s v="Approved"/>
    <s v="Solex"/>
    <s v="Standard"/>
    <s v="medium"/>
    <s v="medium"/>
    <n v="441.49"/>
    <n v="84.99"/>
    <d v="2006-10-01T00:00:00"/>
    <n v="356.5"/>
    <s v="Female"/>
    <n v="58"/>
    <d v="1979-05-23T00:00:00"/>
    <n v="43.36633471207508"/>
    <s v="Web Designer IV"/>
    <s v="n/a"/>
    <s v="Affluent Customer"/>
    <s v="N"/>
    <s v="Yes"/>
    <n v="5"/>
    <m/>
  </r>
  <r>
    <n v="12861"/>
    <n v="50"/>
    <x v="1602"/>
    <n v="165"/>
    <d v="2017-07-18T00:00:00"/>
    <b v="0"/>
    <s v="Approved"/>
    <s v="WeareA2B"/>
    <s v="Standard"/>
    <s v="medium"/>
    <s v="small"/>
    <n v="175.89"/>
    <n v="131.91999999999999"/>
    <d v="1997-10-04T00:00:00"/>
    <n v="43.97"/>
    <s v="Female"/>
    <n v="58"/>
    <d v="1979-05-23T00:00:00"/>
    <n v="43.36633471207508"/>
    <s v="Web Designer IV"/>
    <s v="n/a"/>
    <s v="Affluent Customer"/>
    <s v="N"/>
    <s v="Yes"/>
    <n v="5"/>
    <m/>
  </r>
  <r>
    <n v="7215"/>
    <n v="49"/>
    <x v="1572"/>
    <n v="40"/>
    <d v="2017-11-20T00:00:00"/>
    <b v="1"/>
    <s v="Approved"/>
    <s v="Trek Bicycles"/>
    <s v="Road"/>
    <s v="medium"/>
    <s v="medium"/>
    <n v="533.51"/>
    <n v="400.13"/>
    <d v="1993-07-20T00:00:00"/>
    <n v="133.38"/>
    <s v="Female"/>
    <n v="82"/>
    <d v="1986-09-30T00:00:00"/>
    <n v="36.004690876775754"/>
    <s v="Assistant Manager"/>
    <s v="n/a"/>
    <s v="Mass Customer"/>
    <s v="N"/>
    <s v="Yes"/>
    <n v="17"/>
    <m/>
  </r>
  <r>
    <n v="5788"/>
    <n v="67"/>
    <x v="913"/>
    <n v="82"/>
    <d v="2017-10-09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17"/>
    <d v="1993-05-13T00:00:00"/>
    <n v="29.382773068239466"/>
    <s v="Teacher"/>
    <s v="Health"/>
    <s v="Mass Customer"/>
    <s v="N"/>
    <s v="No"/>
    <n v="4"/>
    <m/>
  </r>
  <r>
    <n v="9932"/>
    <n v="2"/>
    <x v="913"/>
    <n v="112"/>
    <d v="2017-09-09T00:00:00"/>
    <b v="0"/>
    <s v="Approved"/>
    <s v="Solex"/>
    <s v="Standard"/>
    <s v="medium"/>
    <s v="medium"/>
    <n v="71.489999999999995"/>
    <n v="53.62"/>
    <d v="2012-12-02T00:00:00"/>
    <n v="17.869999999999997"/>
    <s v="Male"/>
    <n v="17"/>
    <d v="1993-05-13T00:00:00"/>
    <n v="29.382773068239466"/>
    <s v="Teacher"/>
    <s v="Health"/>
    <s v="Mass Customer"/>
    <s v="N"/>
    <s v="No"/>
    <n v="4"/>
    <m/>
  </r>
  <r>
    <n v="4483"/>
    <n v="47"/>
    <x v="913"/>
    <n v="167"/>
    <d v="2017-07-16T00:00:00"/>
    <b v="1"/>
    <s v="Approved"/>
    <s v="Trek Bicycles"/>
    <s v="Road"/>
    <s v="low"/>
    <s v="small"/>
    <n v="1720.7"/>
    <n v="1531.42"/>
    <d v="2006-10-01T00:00:00"/>
    <n v="189.27999999999997"/>
    <s v="Male"/>
    <n v="17"/>
    <d v="1993-05-13T00:00:00"/>
    <n v="29.382773068239466"/>
    <s v="Teacher"/>
    <s v="Health"/>
    <s v="Mass Customer"/>
    <s v="N"/>
    <s v="No"/>
    <n v="4"/>
    <m/>
  </r>
  <r>
    <n v="15911"/>
    <n v="19"/>
    <x v="913"/>
    <n v="310"/>
    <d v="2017-02-23T00:00:00"/>
    <b v="0"/>
    <s v="Approved"/>
    <s v="OHM Cycles"/>
    <s v="Road"/>
    <s v="high"/>
    <s v="large"/>
    <n v="12.01"/>
    <n v="7.21"/>
    <d v="2009-03-08T00:00:00"/>
    <n v="4.8"/>
    <s v="Male"/>
    <n v="17"/>
    <d v="1993-05-13T00:00:00"/>
    <n v="29.382773068239466"/>
    <s v="Teacher"/>
    <s v="Health"/>
    <s v="Mass Customer"/>
    <s v="N"/>
    <s v="No"/>
    <n v="4"/>
    <m/>
  </r>
  <r>
    <n v="6868"/>
    <n v="16"/>
    <x v="1603"/>
    <n v="68"/>
    <d v="2017-10-23T00:00:00"/>
    <b v="0"/>
    <s v="Approved"/>
    <s v="Norco Bicycles"/>
    <s v="Standard"/>
    <s v="high"/>
    <s v="small"/>
    <n v="1661.92"/>
    <n v="1479.11"/>
    <d v="1996-11-09T00:00:00"/>
    <n v="182.81000000000017"/>
    <s v="Female"/>
    <n v="36"/>
    <d v="1970-01-03T00:00:00"/>
    <n v="52.755375808282608"/>
    <s v="Cost Accountant"/>
    <s v="Financial Services"/>
    <s v="Mass Customer"/>
    <s v="N"/>
    <s v="Yes"/>
    <n v="6"/>
    <m/>
  </r>
  <r>
    <n v="11588"/>
    <n v="64"/>
    <x v="1603"/>
    <n v="74"/>
    <d v="2017-10-17T00:00:00"/>
    <b v="1"/>
    <s v="Approved"/>
    <s v="Trek Bicycles"/>
    <s v="Standard"/>
    <s v="medium"/>
    <s v="large"/>
    <n v="1469.44"/>
    <n v="596.54999999999995"/>
    <d v="2010-08-20T00:00:00"/>
    <n v="872.8900000000001"/>
    <s v="Female"/>
    <n v="36"/>
    <d v="1970-01-03T00:00:00"/>
    <n v="52.755375808282608"/>
    <s v="Cost Accountant"/>
    <s v="Financial Services"/>
    <s v="Mass Customer"/>
    <s v="N"/>
    <s v="Yes"/>
    <n v="6"/>
    <m/>
  </r>
  <r>
    <n v="3336"/>
    <n v="31"/>
    <x v="1603"/>
    <n v="171"/>
    <d v="2017-07-12T00:00:00"/>
    <b v="1"/>
    <s v="Approved"/>
    <s v="Giant Bicycles"/>
    <s v="Standard"/>
    <s v="medium"/>
    <s v="medium"/>
    <n v="230.91"/>
    <n v="173.18"/>
    <d v="2003-03-18T00:00:00"/>
    <n v="57.72999999999999"/>
    <s v="Female"/>
    <n v="36"/>
    <d v="1970-01-03T00:00:00"/>
    <n v="52.755375808282608"/>
    <s v="Cost Accountant"/>
    <s v="Financial Services"/>
    <s v="Mass Customer"/>
    <s v="N"/>
    <s v="Yes"/>
    <n v="6"/>
    <m/>
  </r>
  <r>
    <n v="2179"/>
    <n v="12"/>
    <x v="1603"/>
    <n v="281"/>
    <d v="2017-03-24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36"/>
    <d v="1970-01-03T00:00:00"/>
    <n v="52.755375808282608"/>
    <s v="Cost Accountant"/>
    <s v="Financial Services"/>
    <s v="Mass Customer"/>
    <s v="N"/>
    <s v="Yes"/>
    <n v="6"/>
    <m/>
  </r>
  <r>
    <n v="5145"/>
    <n v="13"/>
    <x v="1604"/>
    <n v="160"/>
    <d v="2017-07-23T00:00:00"/>
    <b v="1"/>
    <s v="Approved"/>
    <s v="Solex"/>
    <s v="Standard"/>
    <s v="medium"/>
    <s v="medium"/>
    <n v="1163.8900000000001"/>
    <n v="589.27"/>
    <d v="1994-09-09T00:00:00"/>
    <n v="574.62000000000012"/>
    <s v="Female"/>
    <n v="96"/>
    <d v="1997-08-03T00:00:00"/>
    <n v="25.155375807965495"/>
    <s v="Senior Sales Associate"/>
    <s v="Health"/>
    <s v="Mass Customer"/>
    <s v="N"/>
    <s v="Yes"/>
    <n v="4"/>
    <m/>
  </r>
  <r>
    <n v="8211"/>
    <n v="18"/>
    <x v="1604"/>
    <n v="188"/>
    <d v="2017-06-25T00:00:00"/>
    <b v="1"/>
    <s v="Approved"/>
    <s v="Solex"/>
    <s v="Standard"/>
    <s v="medium"/>
    <s v="medium"/>
    <n v="575.27"/>
    <n v="431.45"/>
    <d v="1993-07-15T00:00:00"/>
    <n v="143.82"/>
    <s v="Female"/>
    <n v="96"/>
    <d v="1997-08-03T00:00:00"/>
    <n v="25.155375807965495"/>
    <s v="Senior Sales Associate"/>
    <s v="Health"/>
    <s v="Mass Customer"/>
    <s v="N"/>
    <s v="Yes"/>
    <n v="4"/>
    <m/>
  </r>
  <r>
    <n v="11122"/>
    <n v="64"/>
    <x v="1604"/>
    <n v="231"/>
    <d v="2017-05-13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96"/>
    <d v="1997-08-03T00:00:00"/>
    <n v="25.155375807965495"/>
    <s v="Senior Sales Associate"/>
    <s v="Health"/>
    <s v="Mass Customer"/>
    <s v="N"/>
    <s v="Yes"/>
    <n v="4"/>
    <m/>
  </r>
  <r>
    <n v="16865"/>
    <n v="3"/>
    <x v="1605"/>
    <n v="13"/>
    <d v="2017-12-17T00:00:00"/>
    <b v="0"/>
    <s v="Approved"/>
    <s v="Trek Bicycles"/>
    <s v="Standard"/>
    <s v="medium"/>
    <s v="large"/>
    <n v="2091.4699999999998"/>
    <n v="388.92"/>
    <d v="2012-04-10T00:00:00"/>
    <n v="1702.5499999999997"/>
    <s v="Female"/>
    <n v="51"/>
    <d v="1980-01-11T00:00:00"/>
    <n v="42.727978548008636"/>
    <s v="Media Manager I"/>
    <s v="n/a"/>
    <s v="Mass Customer"/>
    <s v="N"/>
    <s v="No"/>
    <n v="7"/>
    <m/>
  </r>
  <r>
    <n v="13487"/>
    <n v="80"/>
    <x v="1605"/>
    <n v="34"/>
    <d v="2017-11-26T00:00:00"/>
    <b v="1"/>
    <s v="Approved"/>
    <s v="OHM Cycles"/>
    <s v="Touring"/>
    <s v="low"/>
    <s v="medium"/>
    <n v="1073.07"/>
    <n v="933.84"/>
    <d v="2015-08-02T00:00:00"/>
    <n v="139.2299999999999"/>
    <s v="Female"/>
    <n v="51"/>
    <d v="1980-01-11T00:00:00"/>
    <n v="42.727978548008636"/>
    <s v="Media Manager I"/>
    <s v="n/a"/>
    <s v="Mass Customer"/>
    <s v="N"/>
    <s v="No"/>
    <n v="7"/>
    <m/>
  </r>
  <r>
    <n v="2759"/>
    <n v="3"/>
    <x v="1605"/>
    <n v="52"/>
    <d v="2017-11-08T00:00:00"/>
    <b v="1"/>
    <s v="Approved"/>
    <s v="Trek Bicycles"/>
    <s v="Standard"/>
    <s v="medium"/>
    <s v="large"/>
    <n v="2091.4699999999998"/>
    <n v="388.92"/>
    <d v="1991-01-21T00:00:00"/>
    <n v="1702.5499999999997"/>
    <s v="Female"/>
    <n v="51"/>
    <d v="1980-01-11T00:00:00"/>
    <n v="42.727978548008636"/>
    <s v="Media Manager I"/>
    <s v="n/a"/>
    <s v="Mass Customer"/>
    <s v="N"/>
    <s v="No"/>
    <n v="7"/>
    <m/>
  </r>
  <r>
    <n v="2176"/>
    <n v="77"/>
    <x v="1605"/>
    <n v="156"/>
    <d v="2017-07-27T00:00:00"/>
    <b v="0"/>
    <s v="Approved"/>
    <s v="Norco Bicycles"/>
    <s v="Road"/>
    <s v="medium"/>
    <s v="large"/>
    <n v="1240.31"/>
    <n v="795.1"/>
    <d v="2000-11-03T00:00:00"/>
    <n v="445.20999999999992"/>
    <s v="Female"/>
    <n v="51"/>
    <d v="1980-01-11T00:00:00"/>
    <n v="42.727978548008636"/>
    <s v="Media Manager I"/>
    <s v="n/a"/>
    <s v="Mass Customer"/>
    <s v="N"/>
    <s v="No"/>
    <n v="7"/>
    <m/>
  </r>
  <r>
    <n v="19038"/>
    <n v="59"/>
    <x v="1605"/>
    <n v="172"/>
    <d v="2017-07-11T00:00:00"/>
    <b v="0"/>
    <s v="Approved"/>
    <s v="Solex"/>
    <s v="Standard"/>
    <s v="medium"/>
    <s v="large"/>
    <n v="1061.56"/>
    <n v="733.58"/>
    <d v="1993-10-02T00:00:00"/>
    <n v="327.9799999999999"/>
    <s v="Female"/>
    <n v="51"/>
    <d v="1980-01-11T00:00:00"/>
    <n v="42.727978548008636"/>
    <s v="Media Manager I"/>
    <s v="n/a"/>
    <s v="Mass Customer"/>
    <s v="N"/>
    <s v="No"/>
    <n v="7"/>
    <m/>
  </r>
  <r>
    <n v="3466"/>
    <n v="27"/>
    <x v="1605"/>
    <n v="210"/>
    <d v="2017-06-03T00:00:00"/>
    <b v="1"/>
    <s v="Approved"/>
    <s v="Trek Bicycles"/>
    <s v="Standard"/>
    <s v="medium"/>
    <s v="medium"/>
    <n v="499.53"/>
    <n v="388.72"/>
    <d v="2003-02-16T00:00:00"/>
    <n v="110.80999999999995"/>
    <s v="Female"/>
    <n v="51"/>
    <d v="1980-01-11T00:00:00"/>
    <n v="42.727978548008636"/>
    <s v="Media Manager I"/>
    <s v="n/a"/>
    <s v="Mass Customer"/>
    <s v="N"/>
    <s v="No"/>
    <n v="7"/>
    <m/>
  </r>
  <r>
    <n v="18046"/>
    <n v="60"/>
    <x v="1605"/>
    <n v="297"/>
    <d v="2017-03-08T00:00:00"/>
    <b v="1"/>
    <s v="Approved"/>
    <s v="Giant Bicycles"/>
    <s v="Standard"/>
    <s v="high"/>
    <s v="small"/>
    <n v="1977.36"/>
    <n v="1759.85"/>
    <d v="2014-07-28T00:00:00"/>
    <n v="217.51"/>
    <s v="Female"/>
    <n v="51"/>
    <d v="1980-01-11T00:00:00"/>
    <n v="42.727978548008636"/>
    <s v="Media Manager I"/>
    <s v="n/a"/>
    <s v="Mass Customer"/>
    <s v="N"/>
    <s v="No"/>
    <n v="7"/>
    <m/>
  </r>
  <r>
    <n v="12928"/>
    <n v="0"/>
    <x v="1606"/>
    <n v="20"/>
    <d v="2017-12-10T00:00:00"/>
    <b v="0"/>
    <s v="Approved"/>
    <s v="Trek Bicycles"/>
    <s v="Standard"/>
    <s v="medium"/>
    <s v="medium"/>
    <n v="499.53"/>
    <n v="388.72"/>
    <d v="1999-06-23T00:00:00"/>
    <n v="110.80999999999995"/>
    <s v="Female"/>
    <n v="51"/>
    <d v="1987-08-12T00:00:00"/>
    <n v="35.138937451801112"/>
    <s v="Engineer II"/>
    <s v="Argiculture"/>
    <s v="High Net Worth"/>
    <s v="N"/>
    <s v="No"/>
    <n v="22"/>
    <m/>
  </r>
  <r>
    <n v="9457"/>
    <n v="53"/>
    <x v="1606"/>
    <n v="48"/>
    <d v="2017-11-12T00:00:00"/>
    <b v="0"/>
    <s v="Approved"/>
    <s v="Giant Bicycles"/>
    <s v="Standard"/>
    <s v="high"/>
    <s v="medium"/>
    <n v="1274.93"/>
    <n v="764.96"/>
    <d v="2007-08-04T00:00:00"/>
    <n v="509.97"/>
    <s v="Female"/>
    <n v="51"/>
    <d v="1987-08-12T00:00:00"/>
    <n v="35.138937451801112"/>
    <s v="Engineer II"/>
    <s v="Argiculture"/>
    <s v="High Net Worth"/>
    <s v="N"/>
    <s v="No"/>
    <n v="22"/>
    <m/>
  </r>
  <r>
    <n v="344"/>
    <n v="7"/>
    <x v="1606"/>
    <n v="174"/>
    <d v="2017-07-09T00:00:00"/>
    <b v="0"/>
    <s v="Approved"/>
    <s v="Giant Bicycles"/>
    <s v="Standard"/>
    <s v="medium"/>
    <s v="small"/>
    <n v="1311.44"/>
    <n v="1167.18"/>
    <d v="1992-10-11T00:00:00"/>
    <n v="144.26"/>
    <s v="Female"/>
    <n v="51"/>
    <d v="1987-08-12T00:00:00"/>
    <n v="35.138937451801112"/>
    <s v="Engineer II"/>
    <s v="Argiculture"/>
    <s v="High Net Worth"/>
    <s v="N"/>
    <s v="No"/>
    <n v="22"/>
    <m/>
  </r>
  <r>
    <n v="1168"/>
    <n v="38"/>
    <x v="1606"/>
    <n v="221"/>
    <d v="2017-05-23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51"/>
    <d v="1987-08-12T00:00:00"/>
    <n v="35.138937451801112"/>
    <s v="Engineer II"/>
    <s v="Argiculture"/>
    <s v="High Net Worth"/>
    <s v="N"/>
    <s v="No"/>
    <n v="22"/>
    <m/>
  </r>
  <r>
    <n v="6039"/>
    <n v="53"/>
    <x v="1606"/>
    <n v="241"/>
    <d v="2017-05-03T00:00:00"/>
    <b v="1"/>
    <s v="Approved"/>
    <s v="Giant Bicycles"/>
    <s v="Standard"/>
    <s v="high"/>
    <s v="medium"/>
    <n v="1274.93"/>
    <n v="764.96"/>
    <d v="2007-08-04T00:00:00"/>
    <n v="509.97"/>
    <s v="Female"/>
    <n v="51"/>
    <d v="1987-08-12T00:00:00"/>
    <n v="35.138937451801112"/>
    <s v="Engineer II"/>
    <s v="Argiculture"/>
    <s v="High Net Worth"/>
    <s v="N"/>
    <s v="No"/>
    <n v="22"/>
    <m/>
  </r>
  <r>
    <n v="3113"/>
    <n v="27"/>
    <x v="1606"/>
    <n v="246"/>
    <d v="2017-04-28T00:00:00"/>
    <b v="0"/>
    <s v="Approved"/>
    <s v="Trek Bicycles"/>
    <s v="Standard"/>
    <s v="low"/>
    <s v="medium"/>
    <n v="1057.51"/>
    <n v="154.4"/>
    <d v="1994-07-12T00:00:00"/>
    <n v="903.11"/>
    <s v="Female"/>
    <n v="51"/>
    <d v="1987-08-12T00:00:00"/>
    <n v="35.138937451801112"/>
    <s v="Engineer II"/>
    <s v="Argiculture"/>
    <s v="High Net Worth"/>
    <s v="N"/>
    <s v="No"/>
    <n v="22"/>
    <m/>
  </r>
  <r>
    <n v="19183"/>
    <n v="19"/>
    <x v="1606"/>
    <n v="258"/>
    <d v="2017-04-16T00:00:00"/>
    <b v="1"/>
    <s v="Approved"/>
    <s v="Trek Bicycles"/>
    <s v="Mountain"/>
    <s v="low"/>
    <s v="medium"/>
    <n v="574.64"/>
    <n v="459.71"/>
    <d v="2011-08-29T00:00:00"/>
    <n v="114.93"/>
    <s v="Female"/>
    <n v="51"/>
    <d v="1987-08-12T00:00:00"/>
    <n v="35.138937451801112"/>
    <s v="Engineer II"/>
    <s v="Argiculture"/>
    <s v="High Net Worth"/>
    <s v="N"/>
    <s v="No"/>
    <n v="22"/>
    <m/>
  </r>
  <r>
    <n v="11561"/>
    <n v="4"/>
    <x v="1606"/>
    <n v="277"/>
    <d v="2017-03-28T00:00:00"/>
    <b v="0"/>
    <s v="Approved"/>
    <s v="Solex"/>
    <s v="Standard"/>
    <s v="medium"/>
    <s v="medium"/>
    <n v="1483.2"/>
    <n v="99.59"/>
    <d v="1998-12-17T00:00:00"/>
    <n v="1383.6100000000001"/>
    <s v="Female"/>
    <n v="51"/>
    <d v="1987-08-12T00:00:00"/>
    <n v="35.138937451801112"/>
    <s v="Engineer II"/>
    <s v="Argiculture"/>
    <s v="High Net Worth"/>
    <s v="N"/>
    <s v="No"/>
    <n v="22"/>
    <m/>
  </r>
  <r>
    <n v="9846"/>
    <n v="49"/>
    <x v="1606"/>
    <n v="288"/>
    <d v="2017-03-17T00:00:00"/>
    <b v="0"/>
    <s v="Approved"/>
    <s v="Solex"/>
    <s v="Standard"/>
    <s v="medium"/>
    <s v="large"/>
    <n v="1061.56"/>
    <n v="733.58"/>
    <d v="1993-07-20T00:00:00"/>
    <n v="327.9799999999999"/>
    <s v="Female"/>
    <n v="51"/>
    <d v="1987-08-12T00:00:00"/>
    <n v="35.138937451801112"/>
    <s v="Engineer II"/>
    <s v="Argiculture"/>
    <s v="High Net Worth"/>
    <s v="N"/>
    <s v="No"/>
    <n v="22"/>
    <m/>
  </r>
  <r>
    <n v="4624"/>
    <n v="62"/>
    <x v="1606"/>
    <n v="321"/>
    <d v="2017-02-12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51"/>
    <d v="1987-08-12T00:00:00"/>
    <n v="35.138937451801112"/>
    <s v="Engineer II"/>
    <s v="Argiculture"/>
    <s v="High Net Worth"/>
    <s v="N"/>
    <s v="No"/>
    <n v="22"/>
    <m/>
  </r>
  <r>
    <n v="6209"/>
    <n v="90"/>
    <x v="1607"/>
    <n v="18"/>
    <d v="2017-12-12T00:00:00"/>
    <b v="0"/>
    <s v="Approved"/>
    <s v="Norco Bicycles"/>
    <s v="Standard"/>
    <s v="low"/>
    <s v="medium"/>
    <n v="363.01"/>
    <n v="290.41000000000003"/>
    <d v="2013-06-09T00:00:00"/>
    <n v="72.599999999999966"/>
    <s v="Male"/>
    <n v="46"/>
    <d v="1986-11-03T00:00:00"/>
    <n v="35.911540191844246"/>
    <s v="Geologist I"/>
    <s v="n/a"/>
    <s v="Mass Customer"/>
    <s v="N"/>
    <s v="Yes"/>
    <n v="7"/>
    <m/>
  </r>
  <r>
    <n v="10273"/>
    <n v="13"/>
    <x v="1607"/>
    <n v="41"/>
    <d v="2017-11-19T00:00:00"/>
    <b v="1"/>
    <s v="Approved"/>
    <s v="Solex"/>
    <s v="Standard"/>
    <s v="medium"/>
    <s v="medium"/>
    <n v="1163.8900000000001"/>
    <n v="589.27"/>
    <d v="1996-04-05T00:00:00"/>
    <n v="574.62000000000012"/>
    <s v="Male"/>
    <n v="46"/>
    <d v="1986-11-03T00:00:00"/>
    <n v="35.911540191844246"/>
    <s v="Geologist I"/>
    <s v="n/a"/>
    <s v="Mass Customer"/>
    <s v="N"/>
    <s v="Yes"/>
    <n v="7"/>
    <m/>
  </r>
  <r>
    <n v="14255"/>
    <n v="14"/>
    <x v="1607"/>
    <n v="71"/>
    <d v="2017-10-20T00:00:00"/>
    <b v="1"/>
    <s v="Approved"/>
    <s v="Trek Bicycles"/>
    <s v="Standard"/>
    <s v="medium"/>
    <s v="small"/>
    <n v="1386.84"/>
    <n v="1234.29"/>
    <d v="2003-08-05T00:00:00"/>
    <n v="152.54999999999995"/>
    <s v="Male"/>
    <n v="46"/>
    <d v="1986-11-03T00:00:00"/>
    <n v="35.911540191844246"/>
    <s v="Geologist I"/>
    <s v="n/a"/>
    <s v="Mass Customer"/>
    <s v="N"/>
    <s v="Yes"/>
    <n v="7"/>
    <m/>
  </r>
  <r>
    <n v="12371"/>
    <n v="46"/>
    <x v="1607"/>
    <n v="83"/>
    <d v="2017-10-08T00:00:00"/>
    <b v="1"/>
    <s v="Approved"/>
    <s v="Solex"/>
    <s v="Standard"/>
    <s v="low"/>
    <s v="medium"/>
    <n v="1289.8499999999999"/>
    <n v="74.510000000000005"/>
    <d v="2012-04-10T00:00:00"/>
    <n v="1215.3399999999999"/>
    <s v="Male"/>
    <n v="46"/>
    <d v="1986-11-03T00:00:00"/>
    <n v="35.911540191844246"/>
    <s v="Geologist I"/>
    <s v="n/a"/>
    <s v="Mass Customer"/>
    <s v="N"/>
    <s v="Yes"/>
    <n v="7"/>
    <m/>
  </r>
  <r>
    <n v="18109"/>
    <n v="4"/>
    <x v="1607"/>
    <n v="89"/>
    <d v="2017-10-02T00:00:00"/>
    <b v="0"/>
    <s v="Approved"/>
    <s v="Giant Bicycles"/>
    <s v="Standard"/>
    <s v="high"/>
    <s v="medium"/>
    <n v="1129.1300000000001"/>
    <n v="677.48"/>
    <d v="2011-08-29T00:00:00"/>
    <n v="451.65000000000009"/>
    <s v="Male"/>
    <n v="46"/>
    <d v="1986-11-03T00:00:00"/>
    <n v="35.911540191844246"/>
    <s v="Geologist I"/>
    <s v="n/a"/>
    <s v="Mass Customer"/>
    <s v="N"/>
    <s v="Yes"/>
    <n v="7"/>
    <m/>
  </r>
  <r>
    <n v="16122"/>
    <n v="83"/>
    <x v="1607"/>
    <n v="143"/>
    <d v="2017-08-09T00:00:00"/>
    <b v="1"/>
    <s v="Approved"/>
    <s v="Solex"/>
    <s v="Touring"/>
    <s v="medium"/>
    <s v="large"/>
    <n v="2083.94"/>
    <n v="675.03"/>
    <d v="2015-08-02T00:00:00"/>
    <n v="1408.91"/>
    <s v="Male"/>
    <n v="46"/>
    <d v="1986-11-03T00:00:00"/>
    <n v="35.911540191844246"/>
    <s v="Geologist I"/>
    <s v="n/a"/>
    <s v="Mass Customer"/>
    <s v="N"/>
    <s v="Yes"/>
    <n v="7"/>
    <m/>
  </r>
  <r>
    <n v="531"/>
    <n v="22"/>
    <x v="1607"/>
    <n v="203"/>
    <d v="2017-06-10T00:00:00"/>
    <b v="1"/>
    <s v="Approved"/>
    <s v="WeareA2B"/>
    <s v="Standard"/>
    <s v="medium"/>
    <s v="medium"/>
    <n v="60.34"/>
    <n v="45.26"/>
    <d v="1993-07-15T00:00:00"/>
    <n v="15.080000000000005"/>
    <s v="Male"/>
    <n v="46"/>
    <d v="1986-11-03T00:00:00"/>
    <n v="35.911540191844246"/>
    <s v="Geologist I"/>
    <s v="n/a"/>
    <s v="Mass Customer"/>
    <s v="N"/>
    <s v="Yes"/>
    <n v="7"/>
    <m/>
  </r>
  <r>
    <n v="3947"/>
    <n v="1"/>
    <x v="1607"/>
    <n v="226"/>
    <d v="2017-05-18T00:00:00"/>
    <b v="0"/>
    <s v="Approved"/>
    <s v="Giant Bicycles"/>
    <s v="Standard"/>
    <s v="medium"/>
    <s v="medium"/>
    <n v="1403.5"/>
    <n v="954.82"/>
    <d v="2016-11-14T00:00:00"/>
    <n v="448.67999999999995"/>
    <s v="Male"/>
    <n v="46"/>
    <d v="1986-11-03T00:00:00"/>
    <n v="35.911540191844246"/>
    <s v="Geologist I"/>
    <s v="n/a"/>
    <s v="Mass Customer"/>
    <s v="N"/>
    <s v="Yes"/>
    <n v="7"/>
    <m/>
  </r>
  <r>
    <n v="6049"/>
    <n v="33"/>
    <x v="1607"/>
    <n v="249"/>
    <d v="2017-04-25T00:00:00"/>
    <b v="1"/>
    <s v="Approved"/>
    <s v="Giant Bicycles"/>
    <s v="Standard"/>
    <s v="medium"/>
    <s v="small"/>
    <n v="1311.44"/>
    <n v="1167.18"/>
    <d v="1995-12-19T00:00:00"/>
    <n v="144.26"/>
    <s v="Male"/>
    <n v="46"/>
    <d v="1986-11-03T00:00:00"/>
    <n v="35.911540191844246"/>
    <s v="Geologist I"/>
    <s v="n/a"/>
    <s v="Mass Customer"/>
    <s v="N"/>
    <s v="Yes"/>
    <n v="7"/>
    <m/>
  </r>
  <r>
    <n v="4509"/>
    <n v="79"/>
    <x v="1607"/>
    <n v="351"/>
    <d v="2017-01-13T00:00:00"/>
    <b v="1"/>
    <s v="Approved"/>
    <s v="Norco Bicycles"/>
    <s v="Standard"/>
    <s v="medium"/>
    <s v="medium"/>
    <n v="1555.58"/>
    <n v="818.01"/>
    <d v="1997-08-25T00:00:00"/>
    <n v="737.56999999999994"/>
    <s v="Male"/>
    <n v="46"/>
    <d v="1986-11-03T00:00:00"/>
    <n v="35.911540191844246"/>
    <s v="Geologist I"/>
    <s v="n/a"/>
    <s v="Mass Customer"/>
    <s v="N"/>
    <s v="Yes"/>
    <n v="7"/>
    <m/>
  </r>
  <r>
    <n v="3637"/>
    <n v="22"/>
    <x v="1608"/>
    <n v="3"/>
    <d v="2017-12-27T00:00:00"/>
    <b v="1"/>
    <s v="Approved"/>
    <s v="Solex"/>
    <s v="Standard"/>
    <s v="medium"/>
    <s v="medium"/>
    <n v="575.27"/>
    <n v="431.45"/>
    <d v="2009-03-08T00:00:00"/>
    <n v="143.82"/>
    <s v="Female"/>
    <n v="4"/>
    <d v="1989-08-14T00:00:00"/>
    <n v="33.130718273718919"/>
    <s v="Physical Therapy Assistant"/>
    <s v="Health"/>
    <s v="High Net Worth"/>
    <s v="N"/>
    <s v="Yes"/>
    <n v="8"/>
    <m/>
  </r>
  <r>
    <n v="8038"/>
    <n v="50"/>
    <x v="1608"/>
    <n v="110"/>
    <d v="2017-09-11T00:00:00"/>
    <b v="1"/>
    <s v="Approved"/>
    <s v="Giant Bicycles"/>
    <s v="Standard"/>
    <s v="medium"/>
    <s v="medium"/>
    <n v="642.70000000000005"/>
    <n v="211.37"/>
    <d v="1994-07-12T00:00:00"/>
    <n v="431.33000000000004"/>
    <s v="Female"/>
    <n v="4"/>
    <d v="1989-08-14T00:00:00"/>
    <n v="33.130718273718919"/>
    <s v="Physical Therapy Assistant"/>
    <s v="Health"/>
    <s v="High Net Worth"/>
    <s v="N"/>
    <s v="Yes"/>
    <n v="8"/>
    <m/>
  </r>
  <r>
    <n v="19358"/>
    <n v="43"/>
    <x v="1609"/>
    <n v="53"/>
    <d v="2017-11-07T00:00:00"/>
    <b v="0"/>
    <s v="Approved"/>
    <s v="Solex"/>
    <s v="Standard"/>
    <s v="medium"/>
    <s v="medium"/>
    <n v="1151.96"/>
    <n v="649.49"/>
    <d v="1997-02-09T00:00:00"/>
    <n v="502.47"/>
    <s v="Female"/>
    <n v="22"/>
    <d v="1998-05-02T00:00:00"/>
    <n v="24.410170328830549"/>
    <s v="Human Resources Manager"/>
    <s v="IT"/>
    <s v="Affluent Customer"/>
    <s v="N"/>
    <s v="No"/>
    <n v="3"/>
    <m/>
  </r>
  <r>
    <n v="14587"/>
    <n v="71"/>
    <x v="1609"/>
    <n v="81"/>
    <d v="2017-10-10T00:00:00"/>
    <b v="0"/>
    <s v="Approved"/>
    <s v="Solex"/>
    <s v="Standard"/>
    <s v="high"/>
    <s v="large"/>
    <n v="1842.92"/>
    <n v="1105.75"/>
    <d v="2013-06-09T00:00:00"/>
    <n v="737.17000000000007"/>
    <s v="Female"/>
    <n v="22"/>
    <d v="1998-05-02T00:00:00"/>
    <n v="24.410170328830549"/>
    <s v="Human Resources Manager"/>
    <s v="IT"/>
    <s v="Affluent Customer"/>
    <s v="N"/>
    <s v="No"/>
    <n v="3"/>
    <m/>
  </r>
  <r>
    <n v="6504"/>
    <n v="57"/>
    <x v="1609"/>
    <n v="115"/>
    <d v="2017-09-06T00:00:00"/>
    <b v="1"/>
    <s v="Approved"/>
    <s v="WeareA2B"/>
    <s v="Touring"/>
    <s v="medium"/>
    <s v="large"/>
    <n v="1890.39"/>
    <n v="260.14"/>
    <d v="1994-09-09T00:00:00"/>
    <n v="1630.25"/>
    <s v="Female"/>
    <n v="22"/>
    <d v="1998-05-02T00:00:00"/>
    <n v="24.410170328830549"/>
    <s v="Human Resources Manager"/>
    <s v="IT"/>
    <s v="Affluent Customer"/>
    <s v="N"/>
    <s v="No"/>
    <n v="3"/>
    <m/>
  </r>
  <r>
    <n v="8680"/>
    <n v="16"/>
    <x v="1609"/>
    <n v="289"/>
    <d v="2017-03-16T00:00:00"/>
    <b v="0"/>
    <s v="Approved"/>
    <s v="Norco Bicycles"/>
    <s v="Standard"/>
    <s v="high"/>
    <s v="small"/>
    <n v="1661.92"/>
    <n v="1479.11"/>
    <d v="1992-10-11T00:00:00"/>
    <n v="182.81000000000017"/>
    <s v="Female"/>
    <n v="22"/>
    <d v="1998-05-02T00:00:00"/>
    <n v="24.410170328830549"/>
    <s v="Human Resources Manager"/>
    <s v="IT"/>
    <s v="Affluent Customer"/>
    <s v="N"/>
    <s v="No"/>
    <n v="3"/>
    <m/>
  </r>
  <r>
    <n v="19719"/>
    <n v="76"/>
    <x v="1609"/>
    <n v="304"/>
    <d v="2017-03-01T00:00:00"/>
    <b v="1"/>
    <s v="Approved"/>
    <s v="WeareA2B"/>
    <s v="Standard"/>
    <s v="low"/>
    <s v="medium"/>
    <n v="642.30999999999995"/>
    <n v="513.85"/>
    <d v="2005-05-10T00:00:00"/>
    <n v="128.45999999999992"/>
    <s v="Female"/>
    <n v="22"/>
    <d v="1998-05-02T00:00:00"/>
    <n v="24.410170328830549"/>
    <s v="Human Resources Manager"/>
    <s v="IT"/>
    <s v="Affluent Customer"/>
    <s v="N"/>
    <s v="No"/>
    <n v="3"/>
    <m/>
  </r>
  <r>
    <n v="19576"/>
    <n v="50"/>
    <x v="1610"/>
    <n v="182"/>
    <d v="2017-07-01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70"/>
    <d v="1973-11-08T00:00:00"/>
    <n v="48.906060739472345"/>
    <s v="Marketing Assistant"/>
    <s v="Retail"/>
    <s v="High Net Worth"/>
    <s v="N"/>
    <s v="No"/>
    <n v="14"/>
    <m/>
  </r>
  <r>
    <n v="5420"/>
    <n v="38"/>
    <x v="1610"/>
    <n v="187"/>
    <d v="2017-06-26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70"/>
    <d v="1973-11-08T00:00:00"/>
    <n v="48.906060739472345"/>
    <s v="Marketing Assistant"/>
    <s v="Retail"/>
    <s v="High Net Worth"/>
    <s v="N"/>
    <s v="No"/>
    <n v="14"/>
    <m/>
  </r>
  <r>
    <n v="10607"/>
    <n v="18"/>
    <x v="1610"/>
    <n v="210"/>
    <d v="2017-06-03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70"/>
    <d v="1973-11-08T00:00:00"/>
    <n v="48.906060739472345"/>
    <s v="Marketing Assistant"/>
    <s v="Retail"/>
    <s v="High Net Worth"/>
    <s v="N"/>
    <s v="No"/>
    <n v="14"/>
    <m/>
  </r>
  <r>
    <n v="9343"/>
    <n v="28"/>
    <x v="1610"/>
    <n v="223"/>
    <d v="2017-05-21T00:00:00"/>
    <b v="1"/>
    <s v="Approved"/>
    <s v="Solex"/>
    <s v="Road"/>
    <s v="medium"/>
    <s v="small"/>
    <n v="1703.52"/>
    <n v="1516.13"/>
    <d v="2011-04-16T00:00:00"/>
    <n v="187.38999999999987"/>
    <s v="Female"/>
    <n v="70"/>
    <d v="1973-11-08T00:00:00"/>
    <n v="48.906060739472345"/>
    <s v="Marketing Assistant"/>
    <s v="Retail"/>
    <s v="High Net Worth"/>
    <s v="N"/>
    <s v="No"/>
    <n v="14"/>
    <m/>
  </r>
  <r>
    <n v="8850"/>
    <n v="0"/>
    <x v="1610"/>
    <n v="234"/>
    <d v="2017-05-10T00:00:00"/>
    <b v="0"/>
    <s v="Approved"/>
    <s v="Trek Bicycles"/>
    <s v="Standard"/>
    <s v="high"/>
    <s v="medium"/>
    <n v="495.72"/>
    <n v="297.43"/>
    <d v="2015-04-11T00:00:00"/>
    <n v="198.29000000000002"/>
    <s v="Female"/>
    <n v="70"/>
    <d v="1973-11-08T00:00:00"/>
    <n v="48.906060739472345"/>
    <s v="Marketing Assistant"/>
    <s v="Retail"/>
    <s v="High Net Worth"/>
    <s v="N"/>
    <s v="No"/>
    <n v="14"/>
    <m/>
  </r>
  <r>
    <n v="19419"/>
    <n v="0"/>
    <x v="1610"/>
    <n v="253"/>
    <d v="2017-04-21T00:00:00"/>
    <b v="0"/>
    <s v="Approved"/>
    <s v="WeareA2B"/>
    <s v="Standard"/>
    <s v="medium"/>
    <s v="small"/>
    <n v="175.89"/>
    <n v="131.91999999999999"/>
    <d v="2003-02-16T00:00:00"/>
    <n v="43.97"/>
    <s v="Female"/>
    <n v="70"/>
    <d v="1973-11-08T00:00:00"/>
    <n v="48.906060739472345"/>
    <s v="Marketing Assistant"/>
    <s v="Retail"/>
    <s v="High Net Worth"/>
    <s v="N"/>
    <s v="No"/>
    <n v="14"/>
    <m/>
  </r>
  <r>
    <n v="12891"/>
    <n v="40"/>
    <x v="1611"/>
    <n v="40"/>
    <d v="2017-11-20T00:00:00"/>
    <b v="1"/>
    <s v="Approved"/>
    <s v="OHM Cycles"/>
    <s v="Standard"/>
    <s v="high"/>
    <s v="medium"/>
    <n v="1458.17"/>
    <n v="874.9"/>
    <d v="2007-12-11T00:00:00"/>
    <n v="583.2700000000001"/>
    <s v="Female"/>
    <n v="84"/>
    <d v="1989-09-27T00:00:00"/>
    <n v="33.010170328830547"/>
    <s v="Nurse"/>
    <s v="n/a"/>
    <s v="Affluent Customer"/>
    <s v="N"/>
    <s v="Yes"/>
    <n v="13"/>
    <m/>
  </r>
  <r>
    <n v="11968"/>
    <n v="36"/>
    <x v="1611"/>
    <n v="42"/>
    <d v="2017-11-18T00:00:00"/>
    <b v="0"/>
    <s v="Approved"/>
    <s v="Solex"/>
    <s v="Standard"/>
    <s v="low"/>
    <s v="medium"/>
    <n v="945.04"/>
    <n v="507.58"/>
    <d v="2010-06-07T00:00:00"/>
    <n v="437.46"/>
    <s v="Female"/>
    <n v="84"/>
    <d v="1989-09-27T00:00:00"/>
    <n v="33.010170328830547"/>
    <s v="Nurse"/>
    <s v="n/a"/>
    <s v="Affluent Customer"/>
    <s v="N"/>
    <s v="Yes"/>
    <n v="13"/>
    <m/>
  </r>
  <r>
    <n v="68"/>
    <n v="4"/>
    <x v="1611"/>
    <n v="91"/>
    <d v="2017-09-30T00:00:00"/>
    <b v="1"/>
    <s v="Approved"/>
    <s v="Giant Bicycles"/>
    <s v="Standard"/>
    <s v="high"/>
    <s v="medium"/>
    <n v="1129.1300000000001"/>
    <n v="677.48"/>
    <d v="2004-09-28T00:00:00"/>
    <n v="451.65000000000009"/>
    <s v="Female"/>
    <n v="84"/>
    <d v="1989-09-27T00:00:00"/>
    <n v="33.010170328830547"/>
    <s v="Nurse"/>
    <s v="n/a"/>
    <s v="Affluent Customer"/>
    <s v="N"/>
    <s v="Yes"/>
    <n v="13"/>
    <m/>
  </r>
  <r>
    <n v="15006"/>
    <n v="27"/>
    <x v="1611"/>
    <n v="225"/>
    <d v="2017-05-19T00:00:00"/>
    <b v="1"/>
    <s v="Approved"/>
    <s v="Trek Bicycles"/>
    <s v="Standard"/>
    <s v="medium"/>
    <s v="medium"/>
    <n v="499.53"/>
    <n v="388.72"/>
    <d v="2016-11-22T00:00:00"/>
    <n v="110.80999999999995"/>
    <s v="Female"/>
    <n v="84"/>
    <d v="1989-09-27T00:00:00"/>
    <n v="33.010170328830547"/>
    <s v="Nurse"/>
    <s v="n/a"/>
    <s v="Affluent Customer"/>
    <s v="N"/>
    <s v="Yes"/>
    <n v="13"/>
    <m/>
  </r>
  <r>
    <n v="8586"/>
    <n v="0"/>
    <x v="646"/>
    <m/>
    <d v="2017-10-31T00:00:00"/>
    <b v="1"/>
    <s v="Approved"/>
    <m/>
    <m/>
    <m/>
    <m/>
    <n v="1790.31"/>
    <m/>
    <m/>
    <m/>
    <m/>
    <m/>
    <m/>
    <m/>
    <m/>
    <m/>
    <m/>
    <m/>
    <m/>
    <m/>
    <m/>
  </r>
  <r>
    <n v="527"/>
    <n v="14"/>
    <x v="1612"/>
    <n v="125"/>
    <d v="2017-08-27T00:00:00"/>
    <b v="1"/>
    <s v="Approved"/>
    <s v="Trek Bicycles"/>
    <s v="Standard"/>
    <s v="medium"/>
    <s v="small"/>
    <n v="1386.84"/>
    <n v="1234.29"/>
    <d v="1993-07-15T00:00:00"/>
    <n v="152.54999999999995"/>
    <s v="Male"/>
    <n v="88"/>
    <d v="1973-08-18T00:00:00"/>
    <n v="49.130718273718919"/>
    <s v="Design Engineer"/>
    <s v="Manufacturing"/>
    <s v="Mass Customer"/>
    <s v="N"/>
    <s v="Yes"/>
    <n v="11"/>
    <m/>
  </r>
  <r>
    <n v="1377"/>
    <n v="9"/>
    <x v="1612"/>
    <n v="177"/>
    <d v="2017-07-06T00:00:00"/>
    <b v="1"/>
    <s v="Approved"/>
    <s v="OHM Cycles"/>
    <s v="Road"/>
    <s v="medium"/>
    <s v="medium"/>
    <n v="742.54"/>
    <n v="667.4"/>
    <d v="2016-07-09T00:00:00"/>
    <n v="75.139999999999986"/>
    <s v="Male"/>
    <n v="88"/>
    <d v="1973-08-18T00:00:00"/>
    <n v="49.130718273718919"/>
    <s v="Design Engineer"/>
    <s v="Manufacturing"/>
    <s v="Mass Customer"/>
    <s v="N"/>
    <s v="Yes"/>
    <n v="11"/>
    <m/>
  </r>
  <r>
    <n v="541"/>
    <n v="80"/>
    <x v="1612"/>
    <n v="261"/>
    <d v="2017-04-13T00:00:00"/>
    <b v="1"/>
    <s v="Approved"/>
    <s v="OHM Cycles"/>
    <s v="Touring"/>
    <s v="low"/>
    <s v="medium"/>
    <n v="1073.07"/>
    <n v="933.84"/>
    <d v="1997-01-25T00:00:00"/>
    <n v="139.2299999999999"/>
    <s v="Male"/>
    <n v="88"/>
    <d v="1973-08-18T00:00:00"/>
    <n v="49.130718273718919"/>
    <s v="Design Engineer"/>
    <s v="Manufacturing"/>
    <s v="Mass Customer"/>
    <s v="N"/>
    <s v="Yes"/>
    <n v="11"/>
    <m/>
  </r>
  <r>
    <n v="14619"/>
    <n v="78"/>
    <x v="1612"/>
    <n v="265"/>
    <d v="2017-04-09T00:00:00"/>
    <b v="1"/>
    <s v="Approved"/>
    <s v="Giant Bicycles"/>
    <s v="Standard"/>
    <s v="medium"/>
    <s v="large"/>
    <n v="1765.3"/>
    <n v="709.48"/>
    <d v="2013-09-16T00:00:00"/>
    <n v="1055.82"/>
    <s v="Male"/>
    <n v="88"/>
    <d v="1973-08-18T00:00:00"/>
    <n v="49.130718273718919"/>
    <s v="Design Engineer"/>
    <s v="Manufacturing"/>
    <s v="Mass Customer"/>
    <s v="N"/>
    <s v="Yes"/>
    <n v="11"/>
    <m/>
  </r>
  <r>
    <n v="19243"/>
    <n v="58"/>
    <x v="1612"/>
    <n v="316"/>
    <d v="2017-02-17T00:00:00"/>
    <b v="0"/>
    <s v="Approved"/>
    <s v="OHM Cycles"/>
    <s v="Standard"/>
    <s v="medium"/>
    <s v="medium"/>
    <n v="912.52"/>
    <n v="141.4"/>
    <d v="1998-12-17T00:00:00"/>
    <n v="771.12"/>
    <s v="Male"/>
    <n v="88"/>
    <d v="1973-08-18T00:00:00"/>
    <n v="49.130718273718919"/>
    <s v="Design Engineer"/>
    <s v="Manufacturing"/>
    <s v="Mass Customer"/>
    <s v="N"/>
    <s v="Yes"/>
    <n v="11"/>
    <m/>
  </r>
  <r>
    <n v="7283"/>
    <n v="100"/>
    <x v="1613"/>
    <n v="5"/>
    <d v="2017-12-25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82"/>
    <d v="1960-01-24T00:00:00"/>
    <n v="62.706060739789457"/>
    <n v="0"/>
    <s v="n/a"/>
    <s v="Mass Customer"/>
    <s v="N"/>
    <s v="No"/>
    <n v="9"/>
    <m/>
  </r>
  <r>
    <n v="12565"/>
    <n v="60"/>
    <x v="1613"/>
    <n v="43"/>
    <d v="2017-11-17T00:00:00"/>
    <b v="1"/>
    <s v="Approved"/>
    <s v="Giant Bicycles"/>
    <s v="Standard"/>
    <s v="high"/>
    <s v="small"/>
    <n v="1977.36"/>
    <n v="1759.85"/>
    <d v="2011-08-24T00:00:00"/>
    <n v="217.51"/>
    <s v="Female"/>
    <n v="82"/>
    <d v="1960-01-24T00:00:00"/>
    <n v="62.706060739789457"/>
    <n v="0"/>
    <s v="n/a"/>
    <s v="Mass Customer"/>
    <s v="N"/>
    <s v="No"/>
    <n v="9"/>
    <m/>
  </r>
  <r>
    <n v="15830"/>
    <n v="100"/>
    <x v="1613"/>
    <n v="79"/>
    <d v="2017-10-12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82"/>
    <d v="1960-01-24T00:00:00"/>
    <n v="62.706060739789457"/>
    <n v="0"/>
    <s v="n/a"/>
    <s v="Mass Customer"/>
    <s v="N"/>
    <s v="No"/>
    <n v="9"/>
    <m/>
  </r>
  <r>
    <n v="18783"/>
    <n v="79"/>
    <x v="1613"/>
    <n v="251"/>
    <d v="2017-04-23T00:00:00"/>
    <b v="0"/>
    <s v="Approved"/>
    <s v="Norco Bicycles"/>
    <s v="Standard"/>
    <s v="medium"/>
    <s v="medium"/>
    <n v="1555.58"/>
    <n v="818.01"/>
    <d v="2003-09-09T00:00:00"/>
    <n v="737.56999999999994"/>
    <s v="Female"/>
    <n v="82"/>
    <d v="1960-01-24T00:00:00"/>
    <n v="62.706060739789457"/>
    <n v="0"/>
    <s v="n/a"/>
    <s v="Mass Customer"/>
    <s v="N"/>
    <s v="No"/>
    <n v="9"/>
    <m/>
  </r>
  <r>
    <n v="2062"/>
    <n v="64"/>
    <x v="1613"/>
    <n v="293"/>
    <d v="2017-03-12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82"/>
    <d v="1960-01-24T00:00:00"/>
    <n v="62.706060739789457"/>
    <n v="0"/>
    <s v="n/a"/>
    <s v="Mass Customer"/>
    <s v="N"/>
    <s v="No"/>
    <n v="9"/>
    <m/>
  </r>
  <r>
    <n v="4446"/>
    <n v="40"/>
    <x v="1614"/>
    <n v="53"/>
    <d v="2017-11-07T00:00:00"/>
    <b v="1"/>
    <s v="Approved"/>
    <s v="OHM Cycles"/>
    <s v="Standard"/>
    <s v="high"/>
    <s v="medium"/>
    <n v="1458.17"/>
    <n v="874.9"/>
    <d v="2006-02-02T00:00:00"/>
    <n v="583.2700000000001"/>
    <s v="Female"/>
    <n v="74"/>
    <d v="1973-07-31T00:00:00"/>
    <n v="49.18003334221207"/>
    <s v="Account Executive"/>
    <s v="Property"/>
    <s v="Mass Customer"/>
    <s v="N"/>
    <s v="Yes"/>
    <n v="14"/>
    <m/>
  </r>
  <r>
    <n v="17393"/>
    <n v="56"/>
    <x v="1614"/>
    <n v="197"/>
    <d v="2017-06-16T00:00:00"/>
    <b v="1"/>
    <s v="Approved"/>
    <s v="OHM Cycles"/>
    <s v="Standard"/>
    <s v="medium"/>
    <s v="medium"/>
    <n v="183.86"/>
    <n v="137.9"/>
    <d v="1991-01-21T00:00:00"/>
    <n v="45.960000000000008"/>
    <s v="Female"/>
    <n v="74"/>
    <d v="1973-07-31T00:00:00"/>
    <n v="49.18003334221207"/>
    <s v="Account Executive"/>
    <s v="Property"/>
    <s v="Mass Customer"/>
    <s v="N"/>
    <s v="Yes"/>
    <n v="14"/>
    <m/>
  </r>
  <r>
    <n v="8589"/>
    <n v="94"/>
    <x v="1614"/>
    <n v="229"/>
    <d v="2017-05-15T00:00:00"/>
    <b v="1"/>
    <s v="Approved"/>
    <s v="Giant Bicycles"/>
    <s v="Standard"/>
    <s v="medium"/>
    <s v="large"/>
    <n v="1635.3"/>
    <n v="993.66"/>
    <d v="2016-03-29T00:00:00"/>
    <n v="641.64"/>
    <s v="Female"/>
    <n v="74"/>
    <d v="1973-07-31T00:00:00"/>
    <n v="49.18003334221207"/>
    <s v="Account Executive"/>
    <s v="Property"/>
    <s v="Mass Customer"/>
    <s v="N"/>
    <s v="Yes"/>
    <n v="14"/>
    <m/>
  </r>
  <r>
    <n v="15224"/>
    <n v="67"/>
    <x v="1614"/>
    <n v="303"/>
    <d v="2017-03-02T00:00:00"/>
    <b v="0"/>
    <s v="Approved"/>
    <s v="Norco Bicycles"/>
    <s v="Road"/>
    <s v="medium"/>
    <s v="medium"/>
    <n v="544.04999999999995"/>
    <n v="376.84"/>
    <d v="2000-05-22T00:00:00"/>
    <n v="167.20999999999998"/>
    <s v="Female"/>
    <n v="74"/>
    <d v="1973-07-31T00:00:00"/>
    <n v="49.18003334221207"/>
    <s v="Account Executive"/>
    <s v="Property"/>
    <s v="Mass Customer"/>
    <s v="N"/>
    <s v="Yes"/>
    <n v="14"/>
    <m/>
  </r>
  <r>
    <n v="14517"/>
    <n v="70"/>
    <x v="1614"/>
    <n v="321"/>
    <d v="2017-02-12T00:00:00"/>
    <b v="1"/>
    <s v="Approved"/>
    <s v="Trek Bicycles"/>
    <s v="Standard"/>
    <s v="high"/>
    <s v="medium"/>
    <n v="495.72"/>
    <n v="297.43"/>
    <d v="2015-04-11T00:00:00"/>
    <n v="198.29000000000002"/>
    <s v="Female"/>
    <n v="74"/>
    <d v="1973-07-31T00:00:00"/>
    <n v="49.18003334221207"/>
    <s v="Account Executive"/>
    <s v="Property"/>
    <s v="Mass Customer"/>
    <s v="N"/>
    <s v="Yes"/>
    <n v="14"/>
    <m/>
  </r>
  <r>
    <n v="4903"/>
    <n v="82"/>
    <x v="1615"/>
    <n v="26"/>
    <d v="2017-12-04T00:00:00"/>
    <b v="0"/>
    <s v="Approved"/>
    <s v="Norco Bicycles"/>
    <s v="Standard"/>
    <s v="high"/>
    <s v="medium"/>
    <n v="1148.6400000000001"/>
    <n v="689.18"/>
    <d v="1993-04-20T00:00:00"/>
    <n v="459.46000000000015"/>
    <s v="Female"/>
    <n v="52"/>
    <d v="1990-03-26T00:00:00"/>
    <n v="32.517019643899047"/>
    <s v="Design Engineer"/>
    <s v="Financial Services"/>
    <s v="Affluent Customer"/>
    <s v="N"/>
    <s v="Yes"/>
    <n v="11"/>
    <m/>
  </r>
  <r>
    <n v="11190"/>
    <n v="33"/>
    <x v="1615"/>
    <n v="66"/>
    <d v="2017-10-25T00:00:00"/>
    <b v="0"/>
    <s v="Approved"/>
    <s v="Giant Bicycles"/>
    <s v="Standard"/>
    <s v="medium"/>
    <s v="small"/>
    <n v="1311.44"/>
    <n v="1167.18"/>
    <d v="1992-10-11T00:00:00"/>
    <n v="144.26"/>
    <s v="Female"/>
    <n v="52"/>
    <d v="1990-03-26T00:00:00"/>
    <n v="32.517019643899047"/>
    <s v="Design Engineer"/>
    <s v="Financial Services"/>
    <s v="Affluent Customer"/>
    <s v="N"/>
    <s v="Yes"/>
    <n v="11"/>
    <m/>
  </r>
  <r>
    <n v="2311"/>
    <n v="3"/>
    <x v="1615"/>
    <n v="135"/>
    <d v="2017-08-17T00:00:00"/>
    <b v="1"/>
    <s v="Approved"/>
    <s v="Trek Bicycles"/>
    <s v="Standard"/>
    <s v="medium"/>
    <s v="large"/>
    <n v="2091.4699999999998"/>
    <n v="388.92"/>
    <d v="2007-08-04T00:00:00"/>
    <n v="1702.5499999999997"/>
    <s v="Female"/>
    <n v="52"/>
    <d v="1990-03-26T00:00:00"/>
    <n v="32.517019643899047"/>
    <s v="Design Engineer"/>
    <s v="Financial Services"/>
    <s v="Affluent Customer"/>
    <s v="N"/>
    <s v="Yes"/>
    <n v="11"/>
    <m/>
  </r>
  <r>
    <n v="15561"/>
    <n v="74"/>
    <x v="1615"/>
    <n v="204"/>
    <d v="2017-06-09T00:00:00"/>
    <b v="0"/>
    <s v="Approved"/>
    <s v="WeareA2B"/>
    <s v="Standard"/>
    <s v="medium"/>
    <s v="medium"/>
    <n v="1228.07"/>
    <n v="400.91"/>
    <d v="2006-05-22T00:00:00"/>
    <n v="827.15999999999985"/>
    <s v="Female"/>
    <n v="52"/>
    <d v="1990-03-26T00:00:00"/>
    <n v="32.517019643899047"/>
    <s v="Design Engineer"/>
    <s v="Financial Services"/>
    <s v="Affluent Customer"/>
    <s v="N"/>
    <s v="Yes"/>
    <n v="11"/>
    <m/>
  </r>
  <r>
    <n v="2412"/>
    <n v="66"/>
    <x v="1615"/>
    <n v="227"/>
    <d v="2017-05-17T00:00:00"/>
    <b v="1"/>
    <s v="Approved"/>
    <s v="Giant Bicycles"/>
    <s v="Road"/>
    <s v="low"/>
    <s v="small"/>
    <n v="590.26"/>
    <n v="525.33000000000004"/>
    <d v="1995-10-24T00:00:00"/>
    <n v="64.92999999999995"/>
    <s v="Female"/>
    <n v="52"/>
    <d v="1990-03-26T00:00:00"/>
    <n v="32.517019643899047"/>
    <s v="Design Engineer"/>
    <s v="Financial Services"/>
    <s v="Affluent Customer"/>
    <s v="N"/>
    <s v="Yes"/>
    <n v="11"/>
    <m/>
  </r>
  <r>
    <n v="15090"/>
    <n v="49"/>
    <x v="1615"/>
    <n v="237"/>
    <d v="2017-05-07T00:00:00"/>
    <b v="1"/>
    <s v="Approved"/>
    <s v="Trek Bicycles"/>
    <s v="Road"/>
    <s v="medium"/>
    <s v="medium"/>
    <n v="533.51"/>
    <n v="400.13"/>
    <d v="2012-06-04T00:00:00"/>
    <n v="133.38"/>
    <s v="Female"/>
    <n v="52"/>
    <d v="1990-03-26T00:00:00"/>
    <n v="32.517019643899047"/>
    <s v="Design Engineer"/>
    <s v="Financial Services"/>
    <s v="Affluent Customer"/>
    <s v="N"/>
    <s v="Yes"/>
    <n v="11"/>
    <m/>
  </r>
  <r>
    <n v="5776"/>
    <n v="33"/>
    <x v="1615"/>
    <n v="249"/>
    <d v="2017-04-25T00:00:00"/>
    <b v="0"/>
    <s v="Approved"/>
    <s v="Giant Bicycles"/>
    <s v="Standard"/>
    <s v="medium"/>
    <s v="small"/>
    <n v="1311.44"/>
    <n v="1167.18"/>
    <d v="2003-03-18T00:00:00"/>
    <n v="144.26"/>
    <s v="Female"/>
    <n v="52"/>
    <d v="1990-03-26T00:00:00"/>
    <n v="32.517019643899047"/>
    <s v="Design Engineer"/>
    <s v="Financial Services"/>
    <s v="Affluent Customer"/>
    <s v="N"/>
    <s v="Yes"/>
    <n v="11"/>
    <m/>
  </r>
  <r>
    <n v="220"/>
    <n v="10"/>
    <x v="1615"/>
    <n v="265"/>
    <d v="2017-04-09T00:00:00"/>
    <b v="1"/>
    <s v="Approved"/>
    <s v="WeareA2B"/>
    <s v="Touring"/>
    <s v="medium"/>
    <s v="medium"/>
    <n v="1466.68"/>
    <n v="363.25"/>
    <d v="2013-03-12T00:00:00"/>
    <n v="1103.43"/>
    <s v="Female"/>
    <n v="52"/>
    <d v="1990-03-26T00:00:00"/>
    <n v="32.517019643899047"/>
    <s v="Design Engineer"/>
    <s v="Financial Services"/>
    <s v="Affluent Customer"/>
    <s v="N"/>
    <s v="Yes"/>
    <n v="11"/>
    <m/>
  </r>
  <r>
    <n v="8610"/>
    <n v="0"/>
    <x v="1594"/>
    <m/>
    <d v="2017-12-15T00:00:00"/>
    <b v="0"/>
    <s v="Approved"/>
    <m/>
    <m/>
    <m/>
    <m/>
    <n v="724.37"/>
    <m/>
    <m/>
    <m/>
    <m/>
    <m/>
    <m/>
    <m/>
    <m/>
    <m/>
    <m/>
    <m/>
    <m/>
    <m/>
    <m/>
  </r>
  <r>
    <n v="8611"/>
    <n v="0"/>
    <x v="821"/>
    <m/>
    <d v="2017-03-07T00:00:00"/>
    <b v="1"/>
    <s v="Approved"/>
    <m/>
    <m/>
    <m/>
    <m/>
    <n v="1095.6500000000001"/>
    <m/>
    <m/>
    <m/>
    <m/>
    <m/>
    <m/>
    <m/>
    <m/>
    <m/>
    <m/>
    <m/>
    <m/>
    <m/>
    <m/>
  </r>
  <r>
    <n v="7035"/>
    <n v="57"/>
    <x v="1615"/>
    <n v="287"/>
    <d v="2017-03-18T00:00:00"/>
    <b v="1"/>
    <s v="Approved"/>
    <s v="WeareA2B"/>
    <s v="Touring"/>
    <s v="medium"/>
    <s v="large"/>
    <n v="1890.39"/>
    <n v="260.14"/>
    <d v="2011-08-24T00:00:00"/>
    <n v="1630.25"/>
    <s v="Female"/>
    <n v="52"/>
    <d v="1990-03-26T00:00:00"/>
    <n v="32.517019643899047"/>
    <s v="Design Engineer"/>
    <s v="Financial Services"/>
    <s v="Affluent Customer"/>
    <s v="N"/>
    <s v="Yes"/>
    <n v="11"/>
    <m/>
  </r>
  <r>
    <n v="1882"/>
    <n v="3"/>
    <x v="714"/>
    <n v="160"/>
    <d v="2017-07-23T00:00:00"/>
    <b v="0"/>
    <s v="Approved"/>
    <s v="Trek Bicycles"/>
    <s v="Standard"/>
    <s v="medium"/>
    <s v="large"/>
    <n v="2091.4699999999998"/>
    <n v="388.92"/>
    <d v="2003-07-21T00:00:00"/>
    <n v="1702.5499999999997"/>
    <s v="Female"/>
    <n v="1"/>
    <d v="1968-02-25T00:00:00"/>
    <n v="54.612910054540833"/>
    <s v="Media Manager III"/>
    <s v="n/a"/>
    <s v="Affluent Customer"/>
    <s v="N"/>
    <s v="No"/>
    <n v="6"/>
    <m/>
  </r>
  <r>
    <n v="18861"/>
    <n v="11"/>
    <x v="714"/>
    <n v="177"/>
    <d v="2017-07-06T00:00:00"/>
    <b v="1"/>
    <s v="Approved"/>
    <s v="Giant Bicycles"/>
    <s v="Standard"/>
    <s v="high"/>
    <s v="medium"/>
    <n v="1274.93"/>
    <n v="764.96"/>
    <d v="1996-04-05T00:00:00"/>
    <n v="509.97"/>
    <s v="Female"/>
    <n v="1"/>
    <d v="1968-02-25T00:00:00"/>
    <n v="54.612910054540833"/>
    <s v="Media Manager III"/>
    <s v="n/a"/>
    <s v="Affluent Customer"/>
    <s v="N"/>
    <s v="No"/>
    <n v="6"/>
    <m/>
  </r>
  <r>
    <n v="12982"/>
    <n v="3"/>
    <x v="714"/>
    <n v="206"/>
    <d v="2017-06-07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1"/>
    <d v="1968-02-25T00:00:00"/>
    <n v="54.612910054540833"/>
    <s v="Media Manager III"/>
    <s v="n/a"/>
    <s v="Affluent Customer"/>
    <s v="N"/>
    <s v="No"/>
    <n v="6"/>
    <m/>
  </r>
  <r>
    <n v="14042"/>
    <n v="42"/>
    <x v="714"/>
    <n v="217"/>
    <d v="2017-05-27T00:00:00"/>
    <b v="0"/>
    <s v="Approved"/>
    <s v="OHM Cycles"/>
    <s v="Road"/>
    <s v="medium"/>
    <s v="small"/>
    <n v="1810"/>
    <n v="1610.9"/>
    <d v="2003-09-09T00:00:00"/>
    <n v="199.09999999999991"/>
    <s v="Female"/>
    <n v="1"/>
    <d v="1968-02-25T00:00:00"/>
    <n v="54.612910054540833"/>
    <s v="Media Manager III"/>
    <s v="n/a"/>
    <s v="Affluent Customer"/>
    <s v="N"/>
    <s v="No"/>
    <n v="6"/>
    <m/>
  </r>
  <r>
    <n v="17045"/>
    <n v="49"/>
    <x v="714"/>
    <n v="262"/>
    <d v="2017-04-12T00:00:00"/>
    <b v="0"/>
    <s v="Approved"/>
    <s v="Trek Bicycles"/>
    <s v="Road"/>
    <s v="medium"/>
    <s v="medium"/>
    <n v="533.51"/>
    <n v="400.13"/>
    <d v="1997-10-04T00:00:00"/>
    <n v="133.38"/>
    <s v="Female"/>
    <n v="1"/>
    <d v="1968-02-25T00:00:00"/>
    <n v="54.612910054540833"/>
    <s v="Media Manager III"/>
    <s v="n/a"/>
    <s v="Affluent Customer"/>
    <s v="N"/>
    <s v="No"/>
    <n v="6"/>
    <m/>
  </r>
  <r>
    <n v="16751"/>
    <n v="3"/>
    <x v="714"/>
    <n v="331"/>
    <d v="2017-02-02T00:00:00"/>
    <b v="0"/>
    <s v="Approved"/>
    <s v="Trek Bicycles"/>
    <s v="Standard"/>
    <s v="medium"/>
    <s v="large"/>
    <n v="2091.4699999999998"/>
    <n v="388.92"/>
    <d v="1993-05-26T00:00:00"/>
    <n v="1702.5499999999997"/>
    <s v="Female"/>
    <n v="1"/>
    <d v="1968-02-25T00:00:00"/>
    <n v="54.612910054540833"/>
    <s v="Media Manager III"/>
    <s v="n/a"/>
    <s v="Affluent Customer"/>
    <s v="N"/>
    <s v="No"/>
    <n v="6"/>
    <m/>
  </r>
  <r>
    <n v="3228"/>
    <n v="95"/>
    <x v="714"/>
    <n v="335"/>
    <d v="2017-01-29T00:00:00"/>
    <b v="0"/>
    <s v="Approved"/>
    <s v="Giant Bicycles"/>
    <s v="Standard"/>
    <s v="medium"/>
    <s v="large"/>
    <n v="569.55999999999995"/>
    <n v="528.42999999999995"/>
    <d v="2006-11-10T00:00:00"/>
    <n v="41.129999999999995"/>
    <s v="Female"/>
    <n v="1"/>
    <d v="1968-02-25T00:00:00"/>
    <n v="54.612910054540833"/>
    <s v="Media Manager III"/>
    <s v="n/a"/>
    <s v="Affluent Customer"/>
    <s v="N"/>
    <s v="No"/>
    <n v="6"/>
    <m/>
  </r>
  <r>
    <n v="4290"/>
    <n v="3"/>
    <x v="714"/>
    <n v="349"/>
    <d v="2017-01-15T00:00:00"/>
    <b v="1"/>
    <s v="Approved"/>
    <s v="Trek Bicycles"/>
    <s v="Standard"/>
    <s v="medium"/>
    <s v="large"/>
    <n v="2091.4699999999998"/>
    <n v="388.92"/>
    <d v="1993-05-26T00:00:00"/>
    <n v="1702.5499999999997"/>
    <s v="Female"/>
    <n v="1"/>
    <d v="1968-02-25T00:00:00"/>
    <n v="54.612910054540833"/>
    <s v="Media Manager III"/>
    <s v="n/a"/>
    <s v="Affluent Customer"/>
    <s v="N"/>
    <s v="No"/>
    <n v="6"/>
    <m/>
  </r>
  <r>
    <n v="13126"/>
    <n v="29"/>
    <x v="1616"/>
    <n v="5"/>
    <d v="2017-12-25T00:00:00"/>
    <b v="1"/>
    <s v="Approved"/>
    <s v="Norco Bicycles"/>
    <s v="Road"/>
    <s v="medium"/>
    <s v="medium"/>
    <n v="543.39"/>
    <n v="407.54"/>
    <d v="1995-12-19T00:00:00"/>
    <n v="135.84999999999997"/>
    <s v="Male"/>
    <n v="98"/>
    <d v="1975-01-03T00:00:00"/>
    <n v="47.752636082255208"/>
    <s v="Data Coordiator"/>
    <s v="Property"/>
    <s v="Affluent Customer"/>
    <s v="N"/>
    <s v="Yes"/>
    <n v="13"/>
    <m/>
  </r>
  <r>
    <n v="3722"/>
    <n v="76"/>
    <x v="1616"/>
    <n v="25"/>
    <d v="2017-12-05T00:00:00"/>
    <b v="1"/>
    <s v="Approved"/>
    <s v="WeareA2B"/>
    <s v="Standard"/>
    <s v="low"/>
    <s v="medium"/>
    <n v="642.30999999999995"/>
    <n v="513.85"/>
    <d v="2003-09-09T00:00:00"/>
    <n v="128.45999999999992"/>
    <s v="Male"/>
    <n v="98"/>
    <d v="1975-01-03T00:00:00"/>
    <n v="47.752636082255208"/>
    <s v="Data Coordiator"/>
    <s v="Property"/>
    <s v="Affluent Customer"/>
    <s v="N"/>
    <s v="Yes"/>
    <n v="13"/>
    <m/>
  </r>
  <r>
    <n v="18402"/>
    <n v="60"/>
    <x v="1616"/>
    <n v="125"/>
    <d v="2017-08-27T00:00:00"/>
    <b v="1"/>
    <s v="Approved"/>
    <s v="Giant Bicycles"/>
    <s v="Standard"/>
    <s v="high"/>
    <s v="small"/>
    <n v="1977.36"/>
    <n v="1759.85"/>
    <d v="2010-08-20T00:00:00"/>
    <n v="217.51"/>
    <s v="Male"/>
    <n v="98"/>
    <d v="1975-01-03T00:00:00"/>
    <n v="47.752636082255208"/>
    <s v="Data Coordiator"/>
    <s v="Property"/>
    <s v="Affluent Customer"/>
    <s v="N"/>
    <s v="Yes"/>
    <n v="13"/>
    <m/>
  </r>
  <r>
    <n v="6558"/>
    <n v="23"/>
    <x v="1616"/>
    <n v="221"/>
    <d v="2017-05-23T00:00:00"/>
    <b v="1"/>
    <s v="Approved"/>
    <s v="Norco Bicycles"/>
    <s v="Mountain"/>
    <s v="low"/>
    <s v="small"/>
    <n v="688.63"/>
    <n v="612.88"/>
    <d v="1993-05-26T00:00:00"/>
    <n v="75.75"/>
    <s v="Male"/>
    <n v="98"/>
    <d v="1975-01-03T00:00:00"/>
    <n v="47.752636082255208"/>
    <s v="Data Coordiator"/>
    <s v="Property"/>
    <s v="Affluent Customer"/>
    <s v="N"/>
    <s v="Yes"/>
    <n v="13"/>
    <m/>
  </r>
  <r>
    <n v="6025"/>
    <n v="92"/>
    <x v="1616"/>
    <n v="305"/>
    <d v="2017-02-28T00:00:00"/>
    <b v="1"/>
    <s v="Approved"/>
    <s v="WeareA2B"/>
    <s v="Standard"/>
    <s v="medium"/>
    <s v="small"/>
    <n v="1415.01"/>
    <n v="1259.3599999999999"/>
    <d v="2003-09-10T00:00:00"/>
    <n v="155.65000000000009"/>
    <s v="Male"/>
    <n v="98"/>
    <d v="1975-01-03T00:00:00"/>
    <n v="47.752636082255208"/>
    <s v="Data Coordiator"/>
    <s v="Property"/>
    <s v="Affluent Customer"/>
    <s v="N"/>
    <s v="Yes"/>
    <n v="13"/>
    <m/>
  </r>
  <r>
    <n v="8626"/>
    <n v="24"/>
    <x v="1617"/>
    <m/>
    <d v="2017-04-01T00:00:00"/>
    <m/>
    <s v="Approved"/>
    <s v="Solex"/>
    <s v="Road"/>
    <s v="medium"/>
    <s v="large"/>
    <n v="1777.8"/>
    <n v="820.78"/>
    <n v="40670"/>
    <m/>
    <m/>
    <m/>
    <m/>
    <m/>
    <m/>
    <m/>
    <m/>
    <m/>
    <m/>
    <m/>
    <m/>
  </r>
  <r>
    <n v="19155"/>
    <n v="68"/>
    <x v="209"/>
    <n v="18"/>
    <d v="2017-12-12T00:00:00"/>
    <b v="0"/>
    <s v="Approved"/>
    <s v="OHM Cycles"/>
    <s v="Standard"/>
    <s v="medium"/>
    <s v="medium"/>
    <n v="1636.9"/>
    <n v="44.71"/>
    <d v="2009-04-12T00:00:00"/>
    <n v="1592.19"/>
    <s v="Male"/>
    <n v="90"/>
    <d v="1993-10-21T00:00:00"/>
    <n v="28.941677177828506"/>
    <s v="Recruiting Manager"/>
    <s v="Financial Services"/>
    <s v="Mass Customer"/>
    <s v="N"/>
    <s v="No"/>
    <n v="3"/>
    <m/>
  </r>
  <r>
    <n v="14293"/>
    <n v="54"/>
    <x v="209"/>
    <n v="224"/>
    <d v="2017-05-20T00:00:00"/>
    <b v="1"/>
    <s v="Approved"/>
    <s v="WeareA2B"/>
    <s v="Standard"/>
    <s v="medium"/>
    <s v="medium"/>
    <n v="1292.8399999999999"/>
    <n v="13.44"/>
    <d v="2015-08-10T00:00:00"/>
    <n v="1279.3999999999999"/>
    <s v="Male"/>
    <n v="90"/>
    <d v="1993-10-21T00:00:00"/>
    <n v="28.941677177828506"/>
    <s v="Recruiting Manager"/>
    <s v="Financial Services"/>
    <s v="Mass Customer"/>
    <s v="N"/>
    <s v="No"/>
    <n v="3"/>
    <m/>
  </r>
  <r>
    <n v="6710"/>
    <n v="43"/>
    <x v="209"/>
    <n v="274"/>
    <d v="2017-03-31T00:00:00"/>
    <b v="1"/>
    <s v="Approved"/>
    <s v="Solex"/>
    <s v="Standard"/>
    <s v="medium"/>
    <s v="medium"/>
    <n v="1151.96"/>
    <n v="649.49"/>
    <d v="1997-02-09T00:00:00"/>
    <n v="502.47"/>
    <s v="Male"/>
    <n v="90"/>
    <d v="1993-10-21T00:00:00"/>
    <n v="28.941677177828506"/>
    <s v="Recruiting Manager"/>
    <s v="Financial Services"/>
    <s v="Mass Customer"/>
    <s v="N"/>
    <s v="No"/>
    <n v="3"/>
    <m/>
  </r>
  <r>
    <n v="17167"/>
    <n v="4"/>
    <x v="209"/>
    <n v="348"/>
    <d v="2017-01-16T00:00:00"/>
    <b v="0"/>
    <s v="Approved"/>
    <s v="Giant Bicycles"/>
    <s v="Standard"/>
    <s v="high"/>
    <s v="medium"/>
    <n v="1129.1300000000001"/>
    <n v="677.48"/>
    <d v="2003-03-18T00:00:00"/>
    <n v="451.65000000000009"/>
    <s v="Male"/>
    <n v="90"/>
    <d v="1993-10-21T00:00:00"/>
    <n v="28.941677177828506"/>
    <s v="Recruiting Manager"/>
    <s v="Financial Services"/>
    <s v="Mass Customer"/>
    <s v="N"/>
    <s v="No"/>
    <n v="3"/>
    <m/>
  </r>
  <r>
    <n v="2843"/>
    <n v="90"/>
    <x v="1618"/>
    <n v="0"/>
    <d v="2017-12-30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21"/>
    <d v="1958-02-21T00:00:00"/>
    <n v="64.629348411022335"/>
    <n v="0"/>
    <s v="Property"/>
    <s v="Mass Customer"/>
    <s v="N"/>
    <s v="No"/>
    <n v="17"/>
    <m/>
  </r>
  <r>
    <n v="11345"/>
    <n v="97"/>
    <x v="1618"/>
    <n v="19"/>
    <d v="2017-12-11T00:00:00"/>
    <b v="0"/>
    <s v="Approved"/>
    <s v="Solex"/>
    <s v="Standard"/>
    <s v="medium"/>
    <s v="large"/>
    <n v="202.62"/>
    <n v="151.96"/>
    <d v="2016-03-29T00:00:00"/>
    <n v="50.66"/>
    <s v="Male"/>
    <n v="21"/>
    <d v="1958-02-21T00:00:00"/>
    <n v="64.629348411022335"/>
    <n v="0"/>
    <s v="Property"/>
    <s v="Mass Customer"/>
    <s v="N"/>
    <s v="No"/>
    <n v="17"/>
    <m/>
  </r>
  <r>
    <n v="2157"/>
    <n v="73"/>
    <x v="1618"/>
    <n v="48"/>
    <d v="2017-11-12T00:00:00"/>
    <b v="0"/>
    <s v="Approved"/>
    <s v="Solex"/>
    <s v="Standard"/>
    <s v="medium"/>
    <s v="medium"/>
    <n v="1945.43"/>
    <n v="333.18"/>
    <d v="2002-08-31T00:00:00"/>
    <n v="1612.25"/>
    <s v="Male"/>
    <n v="21"/>
    <d v="1958-02-21T00:00:00"/>
    <n v="64.629348411022335"/>
    <n v="0"/>
    <s v="Property"/>
    <s v="Mass Customer"/>
    <s v="N"/>
    <s v="No"/>
    <n v="17"/>
    <m/>
  </r>
  <r>
    <n v="16933"/>
    <n v="59"/>
    <x v="1618"/>
    <n v="94"/>
    <d v="2017-09-27T00:00:00"/>
    <b v="1"/>
    <s v="Approved"/>
    <s v="Solex"/>
    <s v="Standard"/>
    <s v="medium"/>
    <s v="large"/>
    <n v="1061.56"/>
    <n v="733.58"/>
    <d v="1993-07-20T00:00:00"/>
    <n v="327.9799999999999"/>
    <s v="Male"/>
    <n v="21"/>
    <d v="1958-02-21T00:00:00"/>
    <n v="64.629348411022335"/>
    <n v="0"/>
    <s v="Property"/>
    <s v="Mass Customer"/>
    <s v="N"/>
    <s v="No"/>
    <n v="17"/>
    <m/>
  </r>
  <r>
    <n v="2956"/>
    <n v="54"/>
    <x v="1618"/>
    <n v="116"/>
    <d v="2017-09-05T00:00:00"/>
    <b v="0"/>
    <s v="Approved"/>
    <s v="WeareA2B"/>
    <s v="Standard"/>
    <s v="medium"/>
    <s v="medium"/>
    <n v="1292.8399999999999"/>
    <n v="13.44"/>
    <d v="2009-04-12T00:00:00"/>
    <n v="1279.3999999999999"/>
    <s v="Male"/>
    <n v="21"/>
    <d v="1958-02-21T00:00:00"/>
    <n v="64.629348411022335"/>
    <n v="0"/>
    <s v="Property"/>
    <s v="Mass Customer"/>
    <s v="N"/>
    <s v="No"/>
    <n v="17"/>
    <m/>
  </r>
  <r>
    <n v="11459"/>
    <n v="11"/>
    <x v="1618"/>
    <n v="147"/>
    <d v="2017-08-05T00:00:00"/>
    <b v="0"/>
    <s v="Approved"/>
    <s v="Giant Bicycles"/>
    <s v="Standard"/>
    <s v="high"/>
    <s v="medium"/>
    <n v="1274.93"/>
    <n v="764.96"/>
    <d v="2007-08-04T00:00:00"/>
    <n v="509.97"/>
    <s v="Male"/>
    <n v="21"/>
    <d v="1958-02-21T00:00:00"/>
    <n v="64.629348411022335"/>
    <n v="0"/>
    <s v="Property"/>
    <s v="Mass Customer"/>
    <s v="N"/>
    <s v="No"/>
    <n v="17"/>
    <m/>
  </r>
  <r>
    <n v="5216"/>
    <n v="46"/>
    <x v="1618"/>
    <n v="179"/>
    <d v="2017-07-04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21"/>
    <d v="1958-02-21T00:00:00"/>
    <n v="64.629348411022335"/>
    <n v="0"/>
    <s v="Property"/>
    <s v="Mass Customer"/>
    <s v="N"/>
    <s v="No"/>
    <n v="17"/>
    <m/>
  </r>
  <r>
    <n v="6195"/>
    <n v="60"/>
    <x v="1618"/>
    <n v="284"/>
    <d v="2017-03-21T00:00:00"/>
    <b v="1"/>
    <s v="Approved"/>
    <s v="Giant Bicycles"/>
    <s v="Standard"/>
    <s v="high"/>
    <s v="small"/>
    <n v="1977.36"/>
    <n v="1759.85"/>
    <d v="2011-08-24T00:00:00"/>
    <n v="217.51"/>
    <s v="Male"/>
    <n v="21"/>
    <d v="1958-02-21T00:00:00"/>
    <n v="64.629348411022335"/>
    <n v="0"/>
    <s v="Property"/>
    <s v="Mass Customer"/>
    <s v="N"/>
    <s v="No"/>
    <n v="17"/>
    <m/>
  </r>
  <r>
    <n v="19207"/>
    <n v="10"/>
    <x v="1618"/>
    <n v="337"/>
    <d v="2017-01-27T00:00:00"/>
    <b v="1"/>
    <s v="Approved"/>
    <s v="WeareA2B"/>
    <s v="Touring"/>
    <s v="medium"/>
    <s v="medium"/>
    <n v="1466.68"/>
    <n v="363.25"/>
    <d v="2014-03-03T00:00:00"/>
    <n v="1103.43"/>
    <s v="Male"/>
    <n v="21"/>
    <d v="1958-02-21T00:00:00"/>
    <n v="64.629348411022335"/>
    <n v="0"/>
    <s v="Property"/>
    <s v="Mass Customer"/>
    <s v="N"/>
    <s v="No"/>
    <n v="17"/>
    <m/>
  </r>
  <r>
    <n v="74"/>
    <n v="56"/>
    <x v="1618"/>
    <n v="343"/>
    <d v="2017-01-21T00:00:00"/>
    <b v="1"/>
    <s v="Approved"/>
    <s v="OHM Cycles"/>
    <s v="Standard"/>
    <s v="medium"/>
    <s v="medium"/>
    <n v="183.86"/>
    <n v="137.9"/>
    <d v="1997-10-04T00:00:00"/>
    <n v="45.960000000000008"/>
    <s v="Male"/>
    <n v="21"/>
    <d v="1958-02-21T00:00:00"/>
    <n v="64.629348411022335"/>
    <n v="0"/>
    <s v="Property"/>
    <s v="Mass Customer"/>
    <s v="N"/>
    <s v="No"/>
    <n v="17"/>
    <m/>
  </r>
  <r>
    <n v="17726"/>
    <n v="12"/>
    <x v="1619"/>
    <n v="16"/>
    <d v="2017-12-14T00:00:00"/>
    <b v="0"/>
    <s v="Approved"/>
    <s v="Giant Bicycles"/>
    <s v="Standard"/>
    <s v="medium"/>
    <s v="large"/>
    <n v="1765.3"/>
    <n v="709.48"/>
    <d v="2003-09-09T00:00:00"/>
    <n v="1055.82"/>
    <s v="Male"/>
    <n v="97"/>
    <d v="1977-11-10T00:00:00"/>
    <n v="44.897841561390152"/>
    <n v="0"/>
    <s v="Manufacturing"/>
    <s v="High Net Worth"/>
    <s v="N"/>
    <s v="Yes"/>
    <n v="22"/>
    <m/>
  </r>
  <r>
    <n v="14999"/>
    <n v="14"/>
    <x v="1619"/>
    <n v="121"/>
    <d v="2017-08-31T00:00:00"/>
    <b v="0"/>
    <s v="Approved"/>
    <s v="Solex"/>
    <s v="Standard"/>
    <s v="high"/>
    <s v="large"/>
    <n v="1842.92"/>
    <n v="1105.75"/>
    <d v="2011-01-10T00:00:00"/>
    <n v="737.17000000000007"/>
    <s v="Male"/>
    <n v="97"/>
    <d v="1977-11-10T00:00:00"/>
    <n v="44.897841561390152"/>
    <n v="0"/>
    <s v="Manufacturing"/>
    <s v="High Net Worth"/>
    <s v="N"/>
    <s v="Yes"/>
    <n v="22"/>
    <m/>
  </r>
  <r>
    <n v="17337"/>
    <n v="89"/>
    <x v="1619"/>
    <n v="337"/>
    <d v="2017-01-27T00:00:00"/>
    <b v="0"/>
    <s v="Approved"/>
    <s v="Giant Bicycles"/>
    <s v="Standard"/>
    <s v="medium"/>
    <s v="large"/>
    <n v="1812.75"/>
    <n v="582.48"/>
    <d v="1999-12-04T00:00:00"/>
    <n v="1230.27"/>
    <s v="Male"/>
    <n v="97"/>
    <d v="1977-11-10T00:00:00"/>
    <n v="44.897841561390152"/>
    <n v="0"/>
    <s v="Manufacturing"/>
    <s v="High Net Worth"/>
    <s v="N"/>
    <s v="Yes"/>
    <n v="22"/>
    <m/>
  </r>
  <r>
    <n v="3285"/>
    <n v="91"/>
    <x v="1620"/>
    <n v="61"/>
    <d v="2017-10-30T00:00:00"/>
    <b v="1"/>
    <s v="Approved"/>
    <s v="Solex"/>
    <s v="Standard"/>
    <s v="medium"/>
    <s v="medium"/>
    <n v="100.35"/>
    <n v="75.260000000000005"/>
    <d v="2003-01-05T00:00:00"/>
    <n v="25.089999999999989"/>
    <s v="Male"/>
    <n v="80"/>
    <d v="1986-08-28T00:00:00"/>
    <n v="36.095101835679863"/>
    <s v="Clinical Specialist"/>
    <s v="Health"/>
    <s v="Affluent Customer"/>
    <s v="N"/>
    <s v="Yes"/>
    <n v="11"/>
    <m/>
  </r>
  <r>
    <n v="13798"/>
    <n v="8"/>
    <x v="1620"/>
    <n v="91"/>
    <d v="2017-09-30T00:00:00"/>
    <b v="1"/>
    <s v="Approved"/>
    <s v="Solex"/>
    <s v="Road"/>
    <s v="medium"/>
    <s v="small"/>
    <n v="1703.52"/>
    <n v="1516.13"/>
    <d v="2016-07-09T00:00:00"/>
    <n v="187.38999999999987"/>
    <s v="Male"/>
    <n v="80"/>
    <d v="1986-08-28T00:00:00"/>
    <n v="36.095101835679863"/>
    <s v="Clinical Specialist"/>
    <s v="Health"/>
    <s v="Affluent Customer"/>
    <s v="N"/>
    <s v="Yes"/>
    <n v="11"/>
    <m/>
  </r>
  <r>
    <n v="7892"/>
    <n v="46"/>
    <x v="1620"/>
    <n v="113"/>
    <d v="2017-09-08T00:00:00"/>
    <b v="1"/>
    <s v="Approved"/>
    <s v="Solex"/>
    <s v="Standard"/>
    <s v="low"/>
    <s v="medium"/>
    <n v="1289.8499999999999"/>
    <n v="74.510000000000005"/>
    <d v="2012-06-04T00:00:00"/>
    <n v="1215.3399999999999"/>
    <s v="Male"/>
    <n v="80"/>
    <d v="1986-08-28T00:00:00"/>
    <n v="36.095101835679863"/>
    <s v="Clinical Specialist"/>
    <s v="Health"/>
    <s v="Affluent Customer"/>
    <s v="N"/>
    <s v="Yes"/>
    <n v="11"/>
    <m/>
  </r>
  <r>
    <n v="1116"/>
    <n v="89"/>
    <x v="1620"/>
    <n v="124"/>
    <d v="2017-08-28T00:00:00"/>
    <b v="0"/>
    <s v="Approved"/>
    <s v="WeareA2B"/>
    <s v="Touring"/>
    <s v="medium"/>
    <s v="large"/>
    <n v="1362.99"/>
    <n v="57.74"/>
    <d v="2016-03-29T00:00:00"/>
    <n v="1305.25"/>
    <s v="Male"/>
    <n v="80"/>
    <d v="1986-08-28T00:00:00"/>
    <n v="36.095101835679863"/>
    <s v="Clinical Specialist"/>
    <s v="Health"/>
    <s v="Affluent Customer"/>
    <s v="N"/>
    <s v="Yes"/>
    <n v="11"/>
    <m/>
  </r>
  <r>
    <n v="15208"/>
    <n v="7"/>
    <x v="1620"/>
    <n v="354"/>
    <d v="2017-01-10T00:00:00"/>
    <b v="0"/>
    <s v="Approved"/>
    <s v="Trek Bicycles"/>
    <s v="Road"/>
    <s v="low"/>
    <s v="medium"/>
    <n v="980.37"/>
    <n v="234.43"/>
    <d v="1991-11-07T00:00:00"/>
    <n v="745.94"/>
    <s v="Male"/>
    <n v="80"/>
    <d v="1986-08-28T00:00:00"/>
    <n v="36.095101835679863"/>
    <s v="Clinical Specialist"/>
    <s v="Health"/>
    <s v="Affluent Customer"/>
    <s v="N"/>
    <s v="Yes"/>
    <n v="11"/>
    <m/>
  </r>
  <r>
    <n v="494"/>
    <n v="92"/>
    <x v="1621"/>
    <n v="44"/>
    <d v="2017-11-16T00:00:00"/>
    <b v="1"/>
    <s v="Approved"/>
    <s v="WeareA2B"/>
    <s v="Touring"/>
    <s v="medium"/>
    <s v="large"/>
    <n v="1890.39"/>
    <n v="260.14"/>
    <d v="2015-06-17T00:00:00"/>
    <n v="1630.25"/>
    <s v="U"/>
    <n v="10"/>
    <d v="1899-12-30T00:00:00"/>
    <n v="122.81291005454084"/>
    <s v="Computer Systems Analyst I"/>
    <s v="IT"/>
    <s v="High Net Worth"/>
    <s v="N"/>
    <s v="Yes"/>
    <n v="0"/>
    <m/>
  </r>
  <r>
    <n v="11366"/>
    <n v="91"/>
    <x v="1621"/>
    <n v="94"/>
    <d v="2017-09-27T00:00:00"/>
    <b v="1"/>
    <s v="Approved"/>
    <s v="WeareA2B"/>
    <s v="Standard"/>
    <s v="low"/>
    <s v="medium"/>
    <n v="642.30999999999995"/>
    <n v="513.85"/>
    <d v="1991-07-10T00:00:00"/>
    <n v="128.45999999999992"/>
    <s v="U"/>
    <n v="10"/>
    <d v="1899-12-30T00:00:00"/>
    <n v="122.81291005454084"/>
    <s v="Computer Systems Analyst I"/>
    <s v="IT"/>
    <s v="High Net Worth"/>
    <s v="N"/>
    <s v="Yes"/>
    <n v="0"/>
    <m/>
  </r>
  <r>
    <n v="4218"/>
    <n v="0"/>
    <x v="1621"/>
    <n v="354"/>
    <d v="2017-01-10T00:00:00"/>
    <b v="1"/>
    <s v="Approved"/>
    <s v="Solex"/>
    <s v="Road"/>
    <s v="medium"/>
    <s v="medium"/>
    <n v="416.98"/>
    <n v="312.74"/>
    <d v="2006-10-01T00:00:00"/>
    <n v="104.24000000000001"/>
    <s v="U"/>
    <n v="10"/>
    <d v="1899-12-30T00:00:00"/>
    <n v="122.81291005454084"/>
    <s v="Computer Systems Analyst I"/>
    <s v="IT"/>
    <s v="High Net Worth"/>
    <s v="N"/>
    <s v="Yes"/>
    <n v="0"/>
    <m/>
  </r>
  <r>
    <n v="7238"/>
    <n v="37"/>
    <x v="1622"/>
    <n v="56"/>
    <d v="2017-11-04T00:00:00"/>
    <b v="1"/>
    <s v="Approved"/>
    <s v="OHM Cycles"/>
    <s v="Standard"/>
    <s v="low"/>
    <s v="medium"/>
    <n v="1793.43"/>
    <n v="248.82"/>
    <d v="1999-07-20T00:00:00"/>
    <n v="1544.6100000000001"/>
    <s v="Male"/>
    <n v="94"/>
    <d v="1959-02-05T00:00:00"/>
    <n v="63.673184027460685"/>
    <s v="Actuary"/>
    <s v="Financial Services"/>
    <s v="Mass Customer"/>
    <s v="N"/>
    <s v="No"/>
    <n v="18"/>
    <m/>
  </r>
  <r>
    <n v="13121"/>
    <n v="53"/>
    <x v="1622"/>
    <n v="319"/>
    <d v="2017-02-14T00:00:00"/>
    <b v="1"/>
    <s v="Approved"/>
    <s v="OHM Cycles"/>
    <s v="Standard"/>
    <s v="medium"/>
    <s v="medium"/>
    <n v="795.34"/>
    <n v="101.58"/>
    <d v="1997-02-09T00:00:00"/>
    <n v="693.76"/>
    <s v="Male"/>
    <n v="94"/>
    <d v="1959-02-05T00:00:00"/>
    <n v="63.673184027460685"/>
    <s v="Actuary"/>
    <s v="Financial Services"/>
    <s v="Mass Customer"/>
    <s v="N"/>
    <s v="No"/>
    <n v="18"/>
    <m/>
  </r>
  <r>
    <n v="12286"/>
    <n v="62"/>
    <x v="1623"/>
    <n v="16"/>
    <d v="2017-12-14T00:00:00"/>
    <b v="0"/>
    <s v="Approved"/>
    <s v="Solex"/>
    <s v="Standard"/>
    <s v="medium"/>
    <s v="medium"/>
    <n v="478.16"/>
    <n v="298.72000000000003"/>
    <d v="1993-06-23T00:00:00"/>
    <n v="179.44"/>
    <s v="Male"/>
    <n v="97"/>
    <d v="1990-07-08T00:00:00"/>
    <n v="32.232088136732614"/>
    <s v="Internal Auditor"/>
    <s v="Financial Services"/>
    <s v="Mass Customer"/>
    <s v="N"/>
    <s v="No"/>
    <n v="4"/>
    <m/>
  </r>
  <r>
    <n v="13300"/>
    <n v="8"/>
    <x v="1623"/>
    <n v="108"/>
    <d v="2017-09-13T00:00:00"/>
    <b v="0"/>
    <s v="Approved"/>
    <s v="Solex"/>
    <s v="Road"/>
    <s v="medium"/>
    <s v="small"/>
    <n v="1703.52"/>
    <n v="1516.13"/>
    <d v="2011-04-16T00:00:00"/>
    <n v="187.38999999999987"/>
    <s v="Male"/>
    <n v="97"/>
    <d v="1990-07-08T00:00:00"/>
    <n v="32.232088136732614"/>
    <s v="Internal Auditor"/>
    <s v="Financial Services"/>
    <s v="Mass Customer"/>
    <s v="N"/>
    <s v="No"/>
    <n v="4"/>
    <m/>
  </r>
  <r>
    <n v="19588"/>
    <n v="7"/>
    <x v="1623"/>
    <n v="134"/>
    <d v="2017-08-18T00:00:00"/>
    <b v="1"/>
    <s v="Approved"/>
    <s v="Trek Bicycles"/>
    <s v="Road"/>
    <s v="low"/>
    <s v="medium"/>
    <n v="980.37"/>
    <n v="234.43"/>
    <d v="2004-09-28T00:00:00"/>
    <n v="745.94"/>
    <s v="Male"/>
    <n v="97"/>
    <d v="1990-07-08T00:00:00"/>
    <n v="32.232088136732614"/>
    <s v="Internal Auditor"/>
    <s v="Financial Services"/>
    <s v="Mass Customer"/>
    <s v="N"/>
    <s v="No"/>
    <n v="4"/>
    <m/>
  </r>
  <r>
    <n v="8678"/>
    <n v="31"/>
    <x v="1623"/>
    <n v="175"/>
    <d v="2017-07-08T00:00:00"/>
    <b v="1"/>
    <s v="Approved"/>
    <s v="Giant Bicycles"/>
    <s v="Standard"/>
    <s v="medium"/>
    <s v="medium"/>
    <n v="230.91"/>
    <n v="173.18"/>
    <d v="2006-11-10T00:00:00"/>
    <n v="57.72999999999999"/>
    <s v="Male"/>
    <n v="97"/>
    <d v="1990-07-08T00:00:00"/>
    <n v="32.232088136732614"/>
    <s v="Internal Auditor"/>
    <s v="Financial Services"/>
    <s v="Mass Customer"/>
    <s v="N"/>
    <s v="No"/>
    <n v="4"/>
    <m/>
  </r>
  <r>
    <n v="19864"/>
    <n v="39"/>
    <x v="1623"/>
    <n v="179"/>
    <d v="2017-07-04T00:00:00"/>
    <b v="0"/>
    <s v="Approved"/>
    <s v="Giant Bicycles"/>
    <s v="Standard"/>
    <s v="medium"/>
    <s v="large"/>
    <n v="1812.75"/>
    <n v="582.48"/>
    <d v="2010-06-07T00:00:00"/>
    <n v="1230.27"/>
    <s v="Male"/>
    <n v="97"/>
    <d v="1990-07-08T00:00:00"/>
    <n v="32.232088136732614"/>
    <s v="Internal Auditor"/>
    <s v="Financial Services"/>
    <s v="Mass Customer"/>
    <s v="N"/>
    <s v="No"/>
    <n v="4"/>
    <m/>
  </r>
  <r>
    <n v="16085"/>
    <n v="86"/>
    <x v="1623"/>
    <n v="188"/>
    <d v="2017-06-25T00:00:00"/>
    <b v="1"/>
    <s v="Approved"/>
    <s v="OHM Cycles"/>
    <s v="Standard"/>
    <s v="medium"/>
    <s v="medium"/>
    <n v="235.63"/>
    <n v="125.07"/>
    <d v="2004-08-07T00:00:00"/>
    <n v="110.56"/>
    <s v="Male"/>
    <n v="97"/>
    <d v="1990-07-08T00:00:00"/>
    <n v="32.232088136732614"/>
    <s v="Internal Auditor"/>
    <s v="Financial Services"/>
    <s v="Mass Customer"/>
    <s v="N"/>
    <s v="No"/>
    <n v="4"/>
    <m/>
  </r>
  <r>
    <n v="13358"/>
    <n v="52"/>
    <x v="1623"/>
    <n v="201"/>
    <d v="2017-06-12T00:00:00"/>
    <b v="1"/>
    <s v="Approved"/>
    <s v="OHM Cycles"/>
    <s v="Road"/>
    <s v="medium"/>
    <s v="medium"/>
    <n v="1280.28"/>
    <n v="829.51"/>
    <d v="2001-11-25T00:00:00"/>
    <n v="450.77"/>
    <s v="Male"/>
    <n v="97"/>
    <d v="1990-07-08T00:00:00"/>
    <n v="32.232088136732614"/>
    <s v="Internal Auditor"/>
    <s v="Financial Services"/>
    <s v="Mass Customer"/>
    <s v="N"/>
    <s v="No"/>
    <n v="4"/>
    <m/>
  </r>
  <r>
    <n v="14544"/>
    <n v="84"/>
    <x v="1623"/>
    <n v="267"/>
    <d v="2017-04-07T00:00:00"/>
    <b v="0"/>
    <s v="Approved"/>
    <s v="Trek Bicycles"/>
    <s v="Road"/>
    <s v="medium"/>
    <s v="medium"/>
    <n v="290.62"/>
    <n v="215.14"/>
    <d v="2004-12-18T00:00:00"/>
    <n v="75.480000000000018"/>
    <s v="Male"/>
    <n v="97"/>
    <d v="1990-07-08T00:00:00"/>
    <n v="32.232088136732614"/>
    <s v="Internal Auditor"/>
    <s v="Financial Services"/>
    <s v="Mass Customer"/>
    <s v="N"/>
    <s v="No"/>
    <n v="4"/>
    <m/>
  </r>
  <r>
    <n v="17558"/>
    <n v="79"/>
    <x v="1624"/>
    <n v="136"/>
    <d v="2017-08-16T00:00:00"/>
    <b v="0"/>
    <s v="Approved"/>
    <s v="Solex"/>
    <s v="Touring"/>
    <s v="medium"/>
    <s v="large"/>
    <n v="2083.94"/>
    <n v="675.03"/>
    <d v="2013-09-16T00:00:00"/>
    <n v="1408.91"/>
    <s v="Male"/>
    <n v="89"/>
    <d v="1979-04-10T00:00:00"/>
    <n v="43.484142931570275"/>
    <s v="Teacher"/>
    <s v="n/a"/>
    <s v="High Net Worth"/>
    <s v="N"/>
    <s v="No"/>
    <n v="4"/>
    <m/>
  </r>
  <r>
    <n v="2443"/>
    <n v="69"/>
    <x v="1624"/>
    <n v="192"/>
    <d v="2017-06-21T00:00:00"/>
    <b v="0"/>
    <s v="Approved"/>
    <s v="Norco Bicycles"/>
    <s v="Road"/>
    <s v="medium"/>
    <s v="large"/>
    <n v="1240.31"/>
    <n v="795.1"/>
    <d v="2011-01-10T00:00:00"/>
    <n v="445.20999999999992"/>
    <s v="Male"/>
    <n v="89"/>
    <d v="1979-04-10T00:00:00"/>
    <n v="43.484142931570275"/>
    <s v="Teacher"/>
    <s v="n/a"/>
    <s v="High Net Worth"/>
    <s v="N"/>
    <s v="No"/>
    <n v="4"/>
    <m/>
  </r>
  <r>
    <n v="880"/>
    <n v="45"/>
    <x v="1624"/>
    <n v="287"/>
    <d v="2017-03-18T00:00:00"/>
    <b v="1"/>
    <s v="Approved"/>
    <s v="Trek Bicycles"/>
    <s v="Road"/>
    <s v="low"/>
    <s v="medium"/>
    <n v="980.37"/>
    <n v="234.43"/>
    <d v="2004-09-28T00:00:00"/>
    <n v="745.94"/>
    <s v="Male"/>
    <n v="89"/>
    <d v="1979-04-10T00:00:00"/>
    <n v="43.484142931570275"/>
    <s v="Teacher"/>
    <s v="n/a"/>
    <s v="High Net Worth"/>
    <s v="N"/>
    <s v="No"/>
    <n v="4"/>
    <m/>
  </r>
  <r>
    <n v="7619"/>
    <n v="67"/>
    <x v="1625"/>
    <n v="120"/>
    <d v="2017-09-01T00:00:00"/>
    <b v="0"/>
    <s v="Approved"/>
    <s v="Norco Bicycles"/>
    <s v="Road"/>
    <s v="medium"/>
    <s v="medium"/>
    <n v="544.04999999999995"/>
    <n v="376.84"/>
    <d v="1995-10-24T00:00:00"/>
    <n v="167.20999999999998"/>
    <s v="Male"/>
    <n v="13"/>
    <d v="1970-06-05T00:00:00"/>
    <n v="52.336197725773715"/>
    <s v="Quality Engineer"/>
    <s v="n/a"/>
    <s v="Affluent Customer"/>
    <s v="N"/>
    <s v="Yes"/>
    <n v="16"/>
    <m/>
  </r>
  <r>
    <n v="4107"/>
    <n v="36"/>
    <x v="1625"/>
    <n v="121"/>
    <d v="2017-08-31T00:00:00"/>
    <b v="0"/>
    <s v="Approved"/>
    <s v="Solex"/>
    <s v="Standard"/>
    <s v="low"/>
    <s v="medium"/>
    <n v="945.04"/>
    <n v="507.58"/>
    <d v="1999-12-04T00:00:00"/>
    <n v="437.46"/>
    <s v="Male"/>
    <n v="13"/>
    <d v="1970-06-05T00:00:00"/>
    <n v="52.336197725773715"/>
    <s v="Quality Engineer"/>
    <s v="n/a"/>
    <s v="Affluent Customer"/>
    <s v="N"/>
    <s v="Yes"/>
    <n v="16"/>
    <m/>
  </r>
  <r>
    <n v="899"/>
    <n v="96"/>
    <x v="1625"/>
    <n v="153"/>
    <d v="2017-07-30T00:00:00"/>
    <b v="1"/>
    <s v="Approved"/>
    <s v="WeareA2B"/>
    <s v="Road"/>
    <s v="low"/>
    <s v="small"/>
    <n v="1172.78"/>
    <n v="1043.77"/>
    <d v="2002-10-10T00:00:00"/>
    <n v="129.01"/>
    <s v="Male"/>
    <n v="13"/>
    <d v="1970-06-05T00:00:00"/>
    <n v="52.336197725773715"/>
    <s v="Quality Engineer"/>
    <s v="n/a"/>
    <s v="Affluent Customer"/>
    <s v="N"/>
    <s v="Yes"/>
    <n v="16"/>
    <m/>
  </r>
  <r>
    <n v="14924"/>
    <n v="70"/>
    <x v="1625"/>
    <n v="233"/>
    <d v="2017-05-11T00:00:00"/>
    <b v="0"/>
    <s v="Approved"/>
    <s v="Trek Bicycles"/>
    <s v="Standard"/>
    <s v="high"/>
    <s v="medium"/>
    <n v="495.72"/>
    <n v="297.43"/>
    <d v="1995-10-24T00:00:00"/>
    <n v="198.29000000000002"/>
    <s v="Male"/>
    <n v="13"/>
    <d v="1970-06-05T00:00:00"/>
    <n v="52.336197725773715"/>
    <s v="Quality Engineer"/>
    <s v="n/a"/>
    <s v="Affluent Customer"/>
    <s v="N"/>
    <s v="Yes"/>
    <n v="16"/>
    <m/>
  </r>
  <r>
    <n v="2274"/>
    <n v="1"/>
    <x v="1625"/>
    <n v="285"/>
    <d v="2017-03-20T00:00:00"/>
    <b v="1"/>
    <s v="Approved"/>
    <s v="Giant Bicycles"/>
    <s v="Standard"/>
    <s v="medium"/>
    <s v="medium"/>
    <n v="1403.5"/>
    <n v="954.82"/>
    <d v="2005-08-09T00:00:00"/>
    <n v="448.67999999999995"/>
    <s v="Male"/>
    <n v="13"/>
    <d v="1970-06-05T00:00:00"/>
    <n v="52.336197725773715"/>
    <s v="Quality Engineer"/>
    <s v="n/a"/>
    <s v="Affluent Customer"/>
    <s v="N"/>
    <s v="Yes"/>
    <n v="16"/>
    <m/>
  </r>
  <r>
    <n v="9784"/>
    <n v="21"/>
    <x v="1625"/>
    <n v="336"/>
    <d v="2017-01-28T00:00:00"/>
    <b v="1"/>
    <s v="Approved"/>
    <s v="Solex"/>
    <s v="Standard"/>
    <s v="medium"/>
    <s v="large"/>
    <n v="1071.23"/>
    <n v="380.74"/>
    <d v="1999-06-23T00:00:00"/>
    <n v="690.49"/>
    <s v="Male"/>
    <n v="13"/>
    <d v="1970-06-05T00:00:00"/>
    <n v="52.336197725773715"/>
    <s v="Quality Engineer"/>
    <s v="n/a"/>
    <s v="Affluent Customer"/>
    <s v="N"/>
    <s v="Yes"/>
    <n v="16"/>
    <m/>
  </r>
  <r>
    <n v="18524"/>
    <n v="100"/>
    <x v="1626"/>
    <n v="67"/>
    <d v="2017-10-24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15"/>
    <d v="1962-01-16T00:00:00"/>
    <n v="60.725238821981236"/>
    <s v="Professor"/>
    <s v="n/a"/>
    <s v="Mass Customer"/>
    <s v="N"/>
    <s v="No"/>
    <n v="14"/>
    <m/>
  </r>
  <r>
    <n v="5966"/>
    <n v="10"/>
    <x v="1626"/>
    <n v="95"/>
    <d v="2017-09-26T00:00:00"/>
    <b v="0"/>
    <s v="Approved"/>
    <s v="WeareA2B"/>
    <s v="Touring"/>
    <s v="medium"/>
    <s v="medium"/>
    <n v="1466.68"/>
    <n v="363.25"/>
    <d v="2014-03-03T00:00:00"/>
    <n v="1103.43"/>
    <s v="Male"/>
    <n v="15"/>
    <d v="1962-01-16T00:00:00"/>
    <n v="60.725238821981236"/>
    <s v="Professor"/>
    <s v="n/a"/>
    <s v="Mass Customer"/>
    <s v="N"/>
    <s v="No"/>
    <n v="14"/>
    <m/>
  </r>
  <r>
    <n v="14838"/>
    <n v="28"/>
    <x v="1626"/>
    <n v="100"/>
    <d v="2017-09-21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15"/>
    <d v="1962-01-16T00:00:00"/>
    <n v="60.725238821981236"/>
    <s v="Professor"/>
    <s v="n/a"/>
    <s v="Mass Customer"/>
    <s v="N"/>
    <s v="No"/>
    <n v="14"/>
    <m/>
  </r>
  <r>
    <n v="11378"/>
    <n v="80"/>
    <x v="1626"/>
    <n v="124"/>
    <d v="2017-08-28T00:00:00"/>
    <b v="0"/>
    <s v="Approved"/>
    <s v="OHM Cycles"/>
    <s v="Touring"/>
    <s v="low"/>
    <s v="medium"/>
    <n v="1073.07"/>
    <n v="933.84"/>
    <d v="1997-01-25T00:00:00"/>
    <n v="139.2299999999999"/>
    <s v="Male"/>
    <n v="15"/>
    <d v="1962-01-16T00:00:00"/>
    <n v="60.725238821981236"/>
    <s v="Professor"/>
    <s v="n/a"/>
    <s v="Mass Customer"/>
    <s v="N"/>
    <s v="No"/>
    <n v="14"/>
    <m/>
  </r>
  <r>
    <n v="12855"/>
    <n v="23"/>
    <x v="1626"/>
    <n v="226"/>
    <d v="2017-05-18T00:00:00"/>
    <b v="1"/>
    <s v="Approved"/>
    <s v="Norco Bicycles"/>
    <s v="Mountain"/>
    <s v="low"/>
    <s v="small"/>
    <n v="688.63"/>
    <n v="612.88"/>
    <d v="1993-10-02T00:00:00"/>
    <n v="75.75"/>
    <s v="Male"/>
    <n v="15"/>
    <d v="1962-01-16T00:00:00"/>
    <n v="60.725238821981236"/>
    <s v="Professor"/>
    <s v="n/a"/>
    <s v="Mass Customer"/>
    <s v="N"/>
    <s v="No"/>
    <n v="14"/>
    <m/>
  </r>
  <r>
    <n v="16949"/>
    <n v="39"/>
    <x v="1626"/>
    <n v="240"/>
    <d v="2017-05-04T00:00:00"/>
    <b v="0"/>
    <s v="Approved"/>
    <s v="Giant Bicycles"/>
    <s v="Standard"/>
    <s v="medium"/>
    <s v="large"/>
    <n v="1812.75"/>
    <n v="582.48"/>
    <d v="2010-06-07T00:00:00"/>
    <n v="1230.27"/>
    <s v="Male"/>
    <n v="15"/>
    <d v="1962-01-16T00:00:00"/>
    <n v="60.725238821981236"/>
    <s v="Professor"/>
    <s v="n/a"/>
    <s v="Mass Customer"/>
    <s v="N"/>
    <s v="No"/>
    <n v="14"/>
    <m/>
  </r>
  <r>
    <n v="13724"/>
    <n v="95"/>
    <x v="1626"/>
    <n v="322"/>
    <d v="2017-02-11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15"/>
    <d v="1962-01-16T00:00:00"/>
    <n v="60.725238821981236"/>
    <s v="Professor"/>
    <s v="n/a"/>
    <s v="Mass Customer"/>
    <s v="N"/>
    <s v="No"/>
    <n v="14"/>
    <m/>
  </r>
  <r>
    <n v="17917"/>
    <n v="86"/>
    <x v="1627"/>
    <n v="8"/>
    <d v="2017-12-22T00:00:00"/>
    <b v="0"/>
    <s v="Approved"/>
    <s v="OHM Cycles"/>
    <s v="Standard"/>
    <s v="medium"/>
    <s v="medium"/>
    <n v="235.63"/>
    <n v="125.07"/>
    <d v="2005-05-10T00:00:00"/>
    <n v="110.56"/>
    <s v="Male"/>
    <n v="80"/>
    <d v="1990-08-19T00:00:00"/>
    <n v="32.117019643581934"/>
    <s v="Geological Engineer"/>
    <s v="Manufacturing"/>
    <s v="Mass Customer"/>
    <s v="N"/>
    <s v="Yes"/>
    <n v="2"/>
    <m/>
  </r>
  <r>
    <n v="8501"/>
    <n v="43"/>
    <x v="1627"/>
    <n v="82"/>
    <d v="2017-10-09T00:00:00"/>
    <b v="1"/>
    <s v="Approved"/>
    <s v="Solex"/>
    <s v="Standard"/>
    <s v="medium"/>
    <s v="medium"/>
    <n v="1151.96"/>
    <n v="649.49"/>
    <d v="2011-05-09T00:00:00"/>
    <n v="502.47"/>
    <s v="Male"/>
    <n v="80"/>
    <d v="1990-08-19T00:00:00"/>
    <n v="32.117019643581934"/>
    <s v="Geological Engineer"/>
    <s v="Manufacturing"/>
    <s v="Mass Customer"/>
    <s v="N"/>
    <s v="Yes"/>
    <n v="2"/>
    <m/>
  </r>
  <r>
    <n v="9711"/>
    <n v="81"/>
    <x v="1627"/>
    <n v="96"/>
    <d v="2017-09-25T00:00:00"/>
    <b v="0"/>
    <s v="Approved"/>
    <s v="Norco Bicycles"/>
    <s v="Standard"/>
    <s v="medium"/>
    <s v="small"/>
    <n v="586.45000000000005"/>
    <n v="521.94000000000005"/>
    <d v="2015-08-10T00:00:00"/>
    <n v="64.509999999999991"/>
    <s v="Male"/>
    <n v="80"/>
    <d v="1990-08-19T00:00:00"/>
    <n v="32.117019643581934"/>
    <s v="Geological Engineer"/>
    <s v="Manufacturing"/>
    <s v="Mass Customer"/>
    <s v="N"/>
    <s v="Yes"/>
    <n v="2"/>
    <m/>
  </r>
  <r>
    <n v="4122"/>
    <n v="29"/>
    <x v="1627"/>
    <n v="159"/>
    <d v="2017-07-24T00:00:00"/>
    <b v="1"/>
    <s v="Approved"/>
    <s v="Norco Bicycles"/>
    <s v="Road"/>
    <s v="medium"/>
    <s v="medium"/>
    <n v="543.39"/>
    <n v="407.54"/>
    <d v="2016-11-22T00:00:00"/>
    <n v="135.84999999999997"/>
    <s v="Male"/>
    <n v="80"/>
    <d v="1990-08-19T00:00:00"/>
    <n v="32.117019643581934"/>
    <s v="Geological Engineer"/>
    <s v="Manufacturing"/>
    <s v="Mass Customer"/>
    <s v="N"/>
    <s v="Yes"/>
    <n v="2"/>
    <m/>
  </r>
  <r>
    <n v="19301"/>
    <n v="16"/>
    <x v="1627"/>
    <n v="161"/>
    <d v="2017-07-22T00:00:00"/>
    <b v="1"/>
    <s v="Approved"/>
    <s v="Norco Bicycles"/>
    <s v="Standard"/>
    <s v="high"/>
    <s v="small"/>
    <n v="1661.92"/>
    <n v="1479.11"/>
    <d v="1994-09-09T00:00:00"/>
    <n v="182.81000000000017"/>
    <s v="Male"/>
    <n v="80"/>
    <d v="1990-08-19T00:00:00"/>
    <n v="32.117019643581934"/>
    <s v="Geological Engineer"/>
    <s v="Manufacturing"/>
    <s v="Mass Customer"/>
    <s v="N"/>
    <s v="Yes"/>
    <n v="2"/>
    <m/>
  </r>
  <r>
    <n v="12796"/>
    <n v="85"/>
    <x v="1627"/>
    <n v="282"/>
    <d v="2017-03-23T00:00:00"/>
    <b v="0"/>
    <s v="Approved"/>
    <s v="WeareA2B"/>
    <s v="Standard"/>
    <s v="medium"/>
    <s v="medium"/>
    <n v="752.64"/>
    <n v="205.36"/>
    <d v="2004-08-07T00:00:00"/>
    <n v="547.28"/>
    <s v="Male"/>
    <n v="80"/>
    <d v="1990-08-19T00:00:00"/>
    <n v="32.117019643581934"/>
    <s v="Geological Engineer"/>
    <s v="Manufacturing"/>
    <s v="Mass Customer"/>
    <s v="N"/>
    <s v="Yes"/>
    <n v="2"/>
    <m/>
  </r>
  <r>
    <n v="11344"/>
    <n v="58"/>
    <x v="1627"/>
    <n v="338"/>
    <d v="2017-01-26T00:00:00"/>
    <b v="1"/>
    <s v="Approved"/>
    <s v="OHM Cycles"/>
    <s v="Standard"/>
    <s v="medium"/>
    <s v="medium"/>
    <n v="912.52"/>
    <n v="141.4"/>
    <d v="2012-05-18T00:00:00"/>
    <n v="771.12"/>
    <s v="Male"/>
    <n v="80"/>
    <d v="1990-08-19T00:00:00"/>
    <n v="32.117019643581934"/>
    <s v="Geological Engineer"/>
    <s v="Manufacturing"/>
    <s v="Mass Customer"/>
    <s v="N"/>
    <s v="Yes"/>
    <n v="2"/>
    <m/>
  </r>
  <r>
    <n v="19190"/>
    <n v="68"/>
    <x v="1628"/>
    <n v="37"/>
    <d v="2017-11-23T00:00:00"/>
    <b v="1"/>
    <s v="Approved"/>
    <s v="OHM Cycles"/>
    <s v="Standard"/>
    <s v="medium"/>
    <s v="medium"/>
    <n v="1636.9"/>
    <n v="44.71"/>
    <d v="2010-08-20T00:00:00"/>
    <n v="1592.19"/>
    <s v="Male"/>
    <n v="6"/>
    <d v="1967-07-12T00:00:00"/>
    <n v="55.237567589104522"/>
    <s v="VP Sales"/>
    <s v="IT"/>
    <s v="Affluent Customer"/>
    <s v="N"/>
    <s v="No"/>
    <n v="19"/>
    <m/>
  </r>
  <r>
    <n v="19288"/>
    <n v="62"/>
    <x v="1628"/>
    <n v="53"/>
    <d v="2017-11-07T00:00:00"/>
    <b v="1"/>
    <s v="Approved"/>
    <s v="Solex"/>
    <s v="Standard"/>
    <s v="medium"/>
    <s v="medium"/>
    <n v="478.16"/>
    <n v="298.72000000000003"/>
    <d v="1993-06-23T00:00:00"/>
    <n v="179.44"/>
    <s v="Male"/>
    <n v="6"/>
    <d v="1967-07-12T00:00:00"/>
    <n v="55.237567589104522"/>
    <s v="VP Sales"/>
    <s v="IT"/>
    <s v="Affluent Customer"/>
    <s v="N"/>
    <s v="No"/>
    <n v="19"/>
    <m/>
  </r>
  <r>
    <n v="5440"/>
    <n v="88"/>
    <x v="1628"/>
    <n v="76"/>
    <d v="2017-10-15T00:00:00"/>
    <b v="1"/>
    <s v="Approved"/>
    <s v="Norco Bicycles"/>
    <s v="Standard"/>
    <s v="medium"/>
    <s v="medium"/>
    <n v="1198.46"/>
    <n v="381.1"/>
    <d v="1998-12-16T00:00:00"/>
    <n v="817.36"/>
    <s v="Male"/>
    <n v="6"/>
    <d v="1967-07-12T00:00:00"/>
    <n v="55.237567589104522"/>
    <s v="VP Sales"/>
    <s v="IT"/>
    <s v="Affluent Customer"/>
    <s v="N"/>
    <s v="No"/>
    <n v="19"/>
    <m/>
  </r>
  <r>
    <n v="268"/>
    <n v="68"/>
    <x v="1628"/>
    <n v="125"/>
    <d v="2017-08-27T00:00:00"/>
    <b v="0"/>
    <s v="Approved"/>
    <s v="OHM Cycles"/>
    <s v="Standard"/>
    <s v="medium"/>
    <s v="medium"/>
    <n v="1636.9"/>
    <n v="44.71"/>
    <d v="2010-08-20T00:00:00"/>
    <n v="1592.19"/>
    <s v="Male"/>
    <n v="6"/>
    <d v="1967-07-12T00:00:00"/>
    <n v="55.237567589104522"/>
    <s v="VP Sales"/>
    <s v="IT"/>
    <s v="Affluent Customer"/>
    <s v="N"/>
    <s v="No"/>
    <n v="19"/>
    <m/>
  </r>
  <r>
    <n v="15496"/>
    <n v="9"/>
    <x v="1628"/>
    <n v="166"/>
    <d v="2017-07-17T00:00:00"/>
    <b v="1"/>
    <s v="Approved"/>
    <s v="OHM Cycles"/>
    <s v="Road"/>
    <s v="medium"/>
    <s v="medium"/>
    <n v="742.54"/>
    <n v="667.4"/>
    <d v="1991-11-07T00:00:00"/>
    <n v="75.139999999999986"/>
    <s v="Male"/>
    <n v="6"/>
    <d v="1967-07-12T00:00:00"/>
    <n v="55.237567589104522"/>
    <s v="VP Sales"/>
    <s v="IT"/>
    <s v="Affluent Customer"/>
    <s v="N"/>
    <s v="No"/>
    <n v="19"/>
    <m/>
  </r>
  <r>
    <n v="9557"/>
    <n v="71"/>
    <x v="1629"/>
    <n v="28"/>
    <d v="2017-12-02T00:00:00"/>
    <b v="1"/>
    <s v="Approved"/>
    <s v="Solex"/>
    <s v="Standard"/>
    <s v="high"/>
    <s v="large"/>
    <n v="1842.92"/>
    <n v="1105.75"/>
    <d v="1995-10-24T00:00:00"/>
    <n v="737.17000000000007"/>
    <s v="Male"/>
    <n v="90"/>
    <d v="1987-09-15T00:00:00"/>
    <n v="35.045786766869604"/>
    <s v="Operator"/>
    <s v="IT"/>
    <s v="Affluent Customer"/>
    <s v="N"/>
    <s v="No"/>
    <n v="12"/>
    <m/>
  </r>
  <r>
    <n v="18193"/>
    <n v="23"/>
    <x v="1629"/>
    <n v="28"/>
    <d v="2017-12-02T00:00:00"/>
    <b v="1"/>
    <s v="Approved"/>
    <s v="Norco Bicycles"/>
    <s v="Mountain"/>
    <s v="low"/>
    <s v="small"/>
    <n v="688.63"/>
    <n v="612.88"/>
    <d v="1993-10-02T00:00:00"/>
    <n v="75.75"/>
    <s v="Male"/>
    <n v="90"/>
    <d v="1987-09-15T00:00:00"/>
    <n v="35.045786766869604"/>
    <s v="Operator"/>
    <s v="IT"/>
    <s v="Affluent Customer"/>
    <s v="N"/>
    <s v="No"/>
    <n v="12"/>
    <m/>
  </r>
  <r>
    <n v="7123"/>
    <n v="54"/>
    <x v="1629"/>
    <n v="45"/>
    <d v="2017-11-15T00:00:00"/>
    <b v="1"/>
    <s v="Approved"/>
    <s v="WeareA2B"/>
    <s v="Standard"/>
    <s v="medium"/>
    <s v="medium"/>
    <n v="1292.8399999999999"/>
    <n v="13.44"/>
    <d v="2009-04-12T00:00:00"/>
    <n v="1279.3999999999999"/>
    <s v="Male"/>
    <n v="90"/>
    <d v="1987-09-15T00:00:00"/>
    <n v="35.045786766869604"/>
    <s v="Operator"/>
    <s v="IT"/>
    <s v="Affluent Customer"/>
    <s v="N"/>
    <s v="No"/>
    <n v="12"/>
    <m/>
  </r>
  <r>
    <n v="10868"/>
    <n v="72"/>
    <x v="1629"/>
    <n v="94"/>
    <d v="2017-09-27T00:00:00"/>
    <b v="1"/>
    <s v="Approved"/>
    <s v="Norco Bicycles"/>
    <s v="Standard"/>
    <s v="medium"/>
    <s v="medium"/>
    <n v="360.4"/>
    <n v="270.3"/>
    <d v="2016-12-06T00:00:00"/>
    <n v="90.099999999999966"/>
    <s v="Male"/>
    <n v="90"/>
    <d v="1987-09-15T00:00:00"/>
    <n v="35.045786766869604"/>
    <s v="Operator"/>
    <s v="IT"/>
    <s v="Affluent Customer"/>
    <s v="N"/>
    <s v="No"/>
    <n v="12"/>
    <m/>
  </r>
  <r>
    <n v="8694"/>
    <n v="46"/>
    <x v="1630"/>
    <m/>
    <d v="2017-10-04T00:00:00"/>
    <m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</r>
  <r>
    <n v="14459"/>
    <n v="33"/>
    <x v="1629"/>
    <n v="116"/>
    <d v="2017-09-05T00:00:00"/>
    <b v="1"/>
    <s v="Approved"/>
    <s v="Giant Bicycles"/>
    <s v="Standard"/>
    <s v="medium"/>
    <s v="small"/>
    <n v="1311.44"/>
    <n v="1167.18"/>
    <d v="1992-10-11T00:00:00"/>
    <n v="144.26"/>
    <s v="Male"/>
    <n v="90"/>
    <d v="1987-09-15T00:00:00"/>
    <n v="35.045786766869604"/>
    <s v="Operator"/>
    <s v="IT"/>
    <s v="Affluent Customer"/>
    <s v="N"/>
    <s v="No"/>
    <n v="12"/>
    <m/>
  </r>
  <r>
    <n v="11817"/>
    <n v="83"/>
    <x v="1629"/>
    <n v="137"/>
    <d v="2017-08-15T00:00:00"/>
    <b v="0"/>
    <s v="Approved"/>
    <s v="Solex"/>
    <s v="Touring"/>
    <s v="medium"/>
    <s v="large"/>
    <n v="2083.94"/>
    <n v="675.03"/>
    <d v="2013-09-16T00:00:00"/>
    <n v="1408.91"/>
    <s v="Male"/>
    <n v="90"/>
    <d v="1987-09-15T00:00:00"/>
    <n v="35.045786766869604"/>
    <s v="Operator"/>
    <s v="IT"/>
    <s v="Affluent Customer"/>
    <s v="N"/>
    <s v="No"/>
    <n v="12"/>
    <m/>
  </r>
  <r>
    <n v="7613"/>
    <n v="45"/>
    <x v="1629"/>
    <n v="211"/>
    <d v="2017-06-02T00:00:00"/>
    <b v="0"/>
    <s v="Approved"/>
    <s v="Solex"/>
    <s v="Standard"/>
    <s v="medium"/>
    <s v="medium"/>
    <n v="441.49"/>
    <n v="84.99"/>
    <d v="1993-04-12T00:00:00"/>
    <n v="356.5"/>
    <s v="Male"/>
    <n v="90"/>
    <d v="1987-09-15T00:00:00"/>
    <n v="35.045786766869604"/>
    <s v="Operator"/>
    <s v="IT"/>
    <s v="Affluent Customer"/>
    <s v="N"/>
    <s v="No"/>
    <n v="12"/>
    <m/>
  </r>
  <r>
    <n v="4336"/>
    <n v="1"/>
    <x v="1629"/>
    <n v="217"/>
    <d v="2017-05-27T00:00:00"/>
    <b v="1"/>
    <s v="Approved"/>
    <s v="Giant Bicycles"/>
    <s v="Standard"/>
    <s v="medium"/>
    <s v="medium"/>
    <n v="1403.5"/>
    <n v="954.82"/>
    <d v="2016-11-14T00:00:00"/>
    <n v="448.67999999999995"/>
    <s v="Male"/>
    <n v="90"/>
    <d v="1987-09-15T00:00:00"/>
    <n v="35.045786766869604"/>
    <s v="Operator"/>
    <s v="IT"/>
    <s v="Affluent Customer"/>
    <s v="N"/>
    <s v="No"/>
    <n v="12"/>
    <m/>
  </r>
  <r>
    <n v="1185"/>
    <n v="78"/>
    <x v="1629"/>
    <n v="221"/>
    <d v="2017-05-23T00:00:00"/>
    <b v="1"/>
    <s v="Approved"/>
    <s v="Giant Bicycles"/>
    <s v="Standard"/>
    <s v="medium"/>
    <s v="large"/>
    <n v="1765.3"/>
    <n v="709.48"/>
    <d v="2004-07-25T00:00:00"/>
    <n v="1055.82"/>
    <s v="Male"/>
    <n v="90"/>
    <d v="1987-09-15T00:00:00"/>
    <n v="35.045786766869604"/>
    <s v="Operator"/>
    <s v="IT"/>
    <s v="Affluent Customer"/>
    <s v="N"/>
    <s v="No"/>
    <n v="12"/>
    <m/>
  </r>
  <r>
    <n v="534"/>
    <n v="14"/>
    <x v="1629"/>
    <n v="266"/>
    <d v="2017-04-08T00:00:00"/>
    <b v="0"/>
    <s v="Approved"/>
    <s v="Trek Bicycles"/>
    <s v="Standard"/>
    <s v="medium"/>
    <s v="small"/>
    <n v="1386.84"/>
    <n v="1234.29"/>
    <d v="2003-08-05T00:00:00"/>
    <n v="152.54999999999995"/>
    <s v="Male"/>
    <n v="90"/>
    <d v="1987-09-15T00:00:00"/>
    <n v="35.045786766869604"/>
    <s v="Operator"/>
    <s v="IT"/>
    <s v="Affluent Customer"/>
    <s v="N"/>
    <s v="No"/>
    <n v="12"/>
    <m/>
  </r>
  <r>
    <n v="14117"/>
    <n v="96"/>
    <x v="1629"/>
    <n v="293"/>
    <d v="2017-03-12T00:00:00"/>
    <b v="0"/>
    <s v="Approved"/>
    <s v="WeareA2B"/>
    <s v="Road"/>
    <s v="low"/>
    <s v="small"/>
    <n v="1172.78"/>
    <n v="1043.77"/>
    <d v="2002-10-10T00:00:00"/>
    <n v="129.01"/>
    <s v="Male"/>
    <n v="90"/>
    <d v="1987-09-15T00:00:00"/>
    <n v="35.045786766869604"/>
    <s v="Operator"/>
    <s v="IT"/>
    <s v="Affluent Customer"/>
    <s v="N"/>
    <s v="No"/>
    <n v="12"/>
    <m/>
  </r>
  <r>
    <n v="7846"/>
    <n v="94"/>
    <x v="1631"/>
    <n v="91"/>
    <d v="2017-09-30T00:00:00"/>
    <b v="1"/>
    <s v="Approved"/>
    <s v="Giant Bicycles"/>
    <s v="Standard"/>
    <s v="medium"/>
    <s v="large"/>
    <n v="1635.3"/>
    <n v="993.66"/>
    <d v="2013-06-09T00:00:00"/>
    <n v="641.64"/>
    <s v="Male"/>
    <n v="66"/>
    <d v="1971-01-02T00:00:00"/>
    <n v="51.758115534310001"/>
    <s v="Safety Technician IV"/>
    <s v="Property"/>
    <s v="Affluent Customer"/>
    <s v="N"/>
    <s v="No"/>
    <n v="18"/>
    <m/>
  </r>
  <r>
    <n v="10549"/>
    <n v="22"/>
    <x v="1631"/>
    <n v="115"/>
    <d v="2017-09-06T00:00:00"/>
    <b v="0"/>
    <s v="Approved"/>
    <s v="WeareA2B"/>
    <s v="Standard"/>
    <s v="medium"/>
    <s v="medium"/>
    <n v="60.34"/>
    <n v="45.26"/>
    <d v="1993-07-15T00:00:00"/>
    <n v="15.080000000000005"/>
    <s v="Male"/>
    <n v="66"/>
    <d v="1971-01-02T00:00:00"/>
    <n v="51.758115534310001"/>
    <s v="Safety Technician IV"/>
    <s v="Property"/>
    <s v="Affluent Customer"/>
    <s v="N"/>
    <s v="No"/>
    <n v="18"/>
    <m/>
  </r>
  <r>
    <n v="5153"/>
    <n v="11"/>
    <x v="1631"/>
    <n v="142"/>
    <d v="2017-08-10T00:00:00"/>
    <b v="0"/>
    <s v="Approved"/>
    <s v="Giant Bicycles"/>
    <s v="Standard"/>
    <s v="high"/>
    <s v="medium"/>
    <n v="1274.93"/>
    <n v="764.96"/>
    <d v="2007-08-04T00:00:00"/>
    <n v="509.97"/>
    <s v="Male"/>
    <n v="66"/>
    <d v="1971-01-02T00:00:00"/>
    <n v="51.758115534310001"/>
    <s v="Safety Technician IV"/>
    <s v="Property"/>
    <s v="Affluent Customer"/>
    <s v="N"/>
    <s v="No"/>
    <n v="18"/>
    <m/>
  </r>
  <r>
    <n v="14285"/>
    <n v="42"/>
    <x v="1631"/>
    <n v="335"/>
    <d v="2017-01-29T00:00:00"/>
    <b v="1"/>
    <s v="Approved"/>
    <s v="OHM Cycles"/>
    <s v="Road"/>
    <s v="medium"/>
    <s v="small"/>
    <n v="1810"/>
    <n v="1610.9"/>
    <d v="2008-03-19T00:00:00"/>
    <n v="199.09999999999991"/>
    <s v="Male"/>
    <n v="66"/>
    <d v="1971-01-02T00:00:00"/>
    <n v="51.758115534310001"/>
    <s v="Safety Technician IV"/>
    <s v="Property"/>
    <s v="Affluent Customer"/>
    <s v="N"/>
    <s v="No"/>
    <n v="18"/>
    <m/>
  </r>
  <r>
    <n v="13172"/>
    <n v="84"/>
    <x v="1632"/>
    <n v="8"/>
    <d v="2017-12-22T00:00:00"/>
    <b v="1"/>
    <s v="Approved"/>
    <s v="Giant Bicycles"/>
    <s v="Road"/>
    <s v="medium"/>
    <s v="medium"/>
    <n v="792.9"/>
    <n v="594.67999999999995"/>
    <d v="2002-08-31T00:00:00"/>
    <n v="198.22000000000003"/>
    <s v="Male"/>
    <n v="35"/>
    <d v="2001-11-30T00:00:00"/>
    <n v="20.826608684677822"/>
    <s v="Administrative Assistant IV"/>
    <s v="Telecommunications"/>
    <s v="High Net Worth"/>
    <s v="N"/>
    <s v="Yes"/>
    <n v="1"/>
    <m/>
  </r>
  <r>
    <n v="18841"/>
    <n v="69"/>
    <x v="1632"/>
    <n v="34"/>
    <d v="2017-11-26T00:00:00"/>
    <b v="0"/>
    <s v="Approved"/>
    <s v="Norco Bicycles"/>
    <s v="Road"/>
    <s v="medium"/>
    <s v="large"/>
    <n v="1240.31"/>
    <n v="795.1"/>
    <d v="2004-12-18T00:00:00"/>
    <n v="445.20999999999992"/>
    <s v="Male"/>
    <n v="35"/>
    <d v="2001-11-30T00:00:00"/>
    <n v="20.826608684677822"/>
    <s v="Administrative Assistant IV"/>
    <s v="Telecommunications"/>
    <s v="High Net Worth"/>
    <s v="N"/>
    <s v="Yes"/>
    <n v="1"/>
    <m/>
  </r>
  <r>
    <n v="10015"/>
    <n v="31"/>
    <x v="1632"/>
    <n v="59"/>
    <d v="2017-11-01T00:00:00"/>
    <b v="0"/>
    <s v="Approved"/>
    <s v="WeareA2B"/>
    <s v="Standard"/>
    <s v="medium"/>
    <s v="medium"/>
    <n v="752.64"/>
    <n v="205.36"/>
    <d v="2003-01-05T00:00:00"/>
    <n v="547.28"/>
    <s v="Male"/>
    <n v="35"/>
    <d v="2001-11-30T00:00:00"/>
    <n v="20.826608684677822"/>
    <s v="Administrative Assistant IV"/>
    <s v="Telecommunications"/>
    <s v="High Net Worth"/>
    <s v="N"/>
    <s v="Yes"/>
    <n v="1"/>
    <m/>
  </r>
  <r>
    <n v="1222"/>
    <n v="93"/>
    <x v="1632"/>
    <n v="82"/>
    <d v="2017-10-09T00:00:00"/>
    <b v="0"/>
    <s v="Approved"/>
    <s v="OHM Cycles"/>
    <s v="Standard"/>
    <s v="high"/>
    <s v="medium"/>
    <n v="1458.17"/>
    <n v="874.9"/>
    <d v="1997-05-10T00:00:00"/>
    <n v="583.2700000000001"/>
    <s v="Male"/>
    <n v="35"/>
    <d v="2001-11-30T00:00:00"/>
    <n v="20.826608684677822"/>
    <s v="Administrative Assistant IV"/>
    <s v="Telecommunications"/>
    <s v="High Net Worth"/>
    <s v="N"/>
    <s v="Yes"/>
    <n v="1"/>
    <m/>
  </r>
  <r>
    <n v="14236"/>
    <n v="0"/>
    <x v="1632"/>
    <n v="134"/>
    <d v="2017-08-18T00:00:00"/>
    <b v="1"/>
    <s v="Approved"/>
    <s v="Solex"/>
    <s v="Standard"/>
    <s v="medium"/>
    <s v="medium"/>
    <n v="71.489999999999995"/>
    <n v="53.62"/>
    <d v="2004-09-28T00:00:00"/>
    <n v="17.869999999999997"/>
    <s v="Male"/>
    <n v="35"/>
    <d v="2001-11-30T00:00:00"/>
    <n v="20.826608684677822"/>
    <s v="Administrative Assistant IV"/>
    <s v="Telecommunications"/>
    <s v="High Net Worth"/>
    <s v="N"/>
    <s v="Yes"/>
    <n v="1"/>
    <m/>
  </r>
  <r>
    <n v="8833"/>
    <n v="95"/>
    <x v="1632"/>
    <n v="165"/>
    <d v="2017-07-18T00:00:00"/>
    <b v="0"/>
    <s v="Approved"/>
    <s v="OHM Cycles"/>
    <s v="Touring"/>
    <s v="low"/>
    <s v="medium"/>
    <n v="1073.07"/>
    <n v="933.84"/>
    <d v="1997-01-25T00:00:00"/>
    <n v="139.2299999999999"/>
    <s v="Male"/>
    <n v="35"/>
    <d v="2001-11-30T00:00:00"/>
    <n v="20.826608684677822"/>
    <s v="Administrative Assistant IV"/>
    <s v="Telecommunications"/>
    <s v="High Net Worth"/>
    <s v="N"/>
    <s v="Yes"/>
    <n v="1"/>
    <m/>
  </r>
  <r>
    <n v="4145"/>
    <n v="0"/>
    <x v="1632"/>
    <n v="229"/>
    <d v="2017-05-15T00:00:00"/>
    <b v="0"/>
    <s v="Approved"/>
    <s v="Trek Bicycles"/>
    <s v="Road"/>
    <s v="medium"/>
    <s v="medium"/>
    <n v="290.62"/>
    <n v="215.14"/>
    <d v="1997-08-25T00:00:00"/>
    <n v="75.480000000000018"/>
    <s v="Male"/>
    <n v="35"/>
    <d v="2001-11-30T00:00:00"/>
    <n v="20.826608684677822"/>
    <s v="Administrative Assistant IV"/>
    <s v="Telecommunications"/>
    <s v="High Net Worth"/>
    <s v="N"/>
    <s v="Yes"/>
    <n v="1"/>
    <m/>
  </r>
  <r>
    <n v="14104"/>
    <n v="91"/>
    <x v="1632"/>
    <n v="245"/>
    <d v="2017-04-29T00:00:00"/>
    <b v="1"/>
    <s v="Approved"/>
    <s v="WeareA2B"/>
    <s v="Standard"/>
    <s v="low"/>
    <s v="medium"/>
    <n v="642.30999999999995"/>
    <n v="513.85"/>
    <d v="2013-09-16T00:00:00"/>
    <n v="128.45999999999992"/>
    <s v="Male"/>
    <n v="35"/>
    <d v="2001-11-30T00:00:00"/>
    <n v="20.826608684677822"/>
    <s v="Administrative Assistant IV"/>
    <s v="Telecommunications"/>
    <s v="High Net Worth"/>
    <s v="N"/>
    <s v="Yes"/>
    <n v="1"/>
    <m/>
  </r>
  <r>
    <n v="15809"/>
    <n v="34"/>
    <x v="1632"/>
    <n v="272"/>
    <d v="2017-04-02T00:00:00"/>
    <b v="0"/>
    <s v="Approved"/>
    <s v="WeareA2B"/>
    <s v="Standard"/>
    <s v="medium"/>
    <s v="medium"/>
    <n v="1231.1500000000001"/>
    <n v="161.6"/>
    <d v="2004-08-17T00:00:00"/>
    <n v="1069.5500000000002"/>
    <s v="Male"/>
    <n v="35"/>
    <d v="2001-11-30T00:00:00"/>
    <n v="20.826608684677822"/>
    <s v="Administrative Assistant IV"/>
    <s v="Telecommunications"/>
    <s v="High Net Worth"/>
    <s v="N"/>
    <s v="Yes"/>
    <n v="1"/>
    <m/>
  </r>
  <r>
    <n v="10409"/>
    <n v="32"/>
    <x v="1632"/>
    <n v="310"/>
    <d v="2017-02-23T00:00:00"/>
    <b v="0"/>
    <s v="Approved"/>
    <s v="Giant Bicycles"/>
    <s v="Standard"/>
    <s v="high"/>
    <s v="medium"/>
    <n v="1179"/>
    <n v="707.4"/>
    <d v="2000-11-03T00:00:00"/>
    <n v="471.6"/>
    <s v="Male"/>
    <n v="35"/>
    <d v="2001-11-30T00:00:00"/>
    <n v="20.826608684677822"/>
    <s v="Administrative Assistant IV"/>
    <s v="Telecommunications"/>
    <s v="High Net Worth"/>
    <s v="N"/>
    <s v="Yes"/>
    <n v="1"/>
    <m/>
  </r>
  <r>
    <n v="14225"/>
    <n v="0"/>
    <x v="1632"/>
    <n v="322"/>
    <d v="2017-02-11T00:00:00"/>
    <b v="0"/>
    <s v="Approved"/>
    <s v="Trek Bicycles"/>
    <s v="Standard"/>
    <s v="high"/>
    <s v="medium"/>
    <n v="358.39"/>
    <n v="215.03"/>
    <d v="2004-01-16T00:00:00"/>
    <n v="143.35999999999999"/>
    <s v="Male"/>
    <n v="35"/>
    <d v="2001-11-30T00:00:00"/>
    <n v="20.826608684677822"/>
    <s v="Administrative Assistant IV"/>
    <s v="Telecommunications"/>
    <s v="High Net Worth"/>
    <s v="N"/>
    <s v="Yes"/>
    <n v="1"/>
    <m/>
  </r>
  <r>
    <n v="15120"/>
    <n v="52"/>
    <x v="1633"/>
    <n v="167"/>
    <d v="2017-07-16T00:00:00"/>
    <b v="1"/>
    <s v="Approved"/>
    <s v="OHM Cycles"/>
    <s v="Road"/>
    <s v="medium"/>
    <s v="medium"/>
    <n v="1280.28"/>
    <n v="829.51"/>
    <d v="2001-11-25T00:00:00"/>
    <n v="450.77"/>
    <s v="Male"/>
    <n v="95"/>
    <d v="1965-11-18T00:00:00"/>
    <n v="56.884142931570274"/>
    <n v="0"/>
    <s v="Retail"/>
    <s v="Mass Customer"/>
    <s v="N"/>
    <s v="No"/>
    <n v="19"/>
    <m/>
  </r>
  <r>
    <n v="4301"/>
    <n v="79"/>
    <x v="1633"/>
    <n v="242"/>
    <d v="2017-05-02T00:00:00"/>
    <b v="1"/>
    <s v="Approved"/>
    <s v="Norco Bicycles"/>
    <s v="Standard"/>
    <s v="medium"/>
    <s v="medium"/>
    <n v="1555.58"/>
    <n v="818.01"/>
    <d v="2003-09-09T00:00:00"/>
    <n v="737.56999999999994"/>
    <s v="Male"/>
    <n v="95"/>
    <d v="1965-11-18T00:00:00"/>
    <n v="56.884142931570274"/>
    <n v="0"/>
    <s v="Retail"/>
    <s v="Mass Customer"/>
    <s v="N"/>
    <s v="No"/>
    <n v="19"/>
    <m/>
  </r>
  <r>
    <n v="6172"/>
    <n v="18"/>
    <x v="1633"/>
    <n v="246"/>
    <d v="2017-04-28T00:00:00"/>
    <b v="0"/>
    <s v="Approved"/>
    <s v="Solex"/>
    <s v="Standard"/>
    <s v="medium"/>
    <s v="medium"/>
    <n v="575.27"/>
    <n v="431.45"/>
    <d v="2013-03-12T00:00:00"/>
    <n v="143.82"/>
    <s v="Male"/>
    <n v="95"/>
    <d v="1965-11-18T00:00:00"/>
    <n v="56.884142931570274"/>
    <n v="0"/>
    <s v="Retail"/>
    <s v="Mass Customer"/>
    <s v="N"/>
    <s v="No"/>
    <n v="19"/>
    <m/>
  </r>
  <r>
    <n v="7052"/>
    <n v="15"/>
    <x v="1633"/>
    <n v="253"/>
    <d v="2017-04-21T00:00:00"/>
    <b v="1"/>
    <s v="Approved"/>
    <s v="Norco Bicycles"/>
    <s v="Standard"/>
    <s v="low"/>
    <s v="medium"/>
    <n v="958.74"/>
    <n v="748.9"/>
    <d v="2005-12-07T00:00:00"/>
    <n v="209.84000000000003"/>
    <s v="Male"/>
    <n v="95"/>
    <d v="1965-11-18T00:00:00"/>
    <n v="56.884142931570274"/>
    <n v="0"/>
    <s v="Retail"/>
    <s v="Mass Customer"/>
    <s v="N"/>
    <s v="No"/>
    <n v="19"/>
    <m/>
  </r>
  <r>
    <n v="6261"/>
    <n v="28"/>
    <x v="1634"/>
    <n v="95"/>
    <d v="2017-09-26T00:00:00"/>
    <b v="1"/>
    <s v="Approved"/>
    <s v="Norco Bicycles"/>
    <s v="Standard"/>
    <s v="medium"/>
    <s v="small"/>
    <n v="1216.1400000000001"/>
    <n v="1082.3599999999999"/>
    <d v="2016-11-22T00:00:00"/>
    <n v="133.7800000000002"/>
    <s v="Male"/>
    <n v="49"/>
    <d v="1995-11-13T00:00:00"/>
    <n v="26.878663479198369"/>
    <s v="Business Systems Development Analyst"/>
    <s v="Financial Services"/>
    <s v="Affluent Customer"/>
    <s v="N"/>
    <s v="Yes"/>
    <n v="22"/>
    <m/>
  </r>
  <r>
    <n v="16290"/>
    <n v="21"/>
    <x v="1634"/>
    <n v="105"/>
    <d v="2017-09-16T00:00:00"/>
    <b v="1"/>
    <s v="Approved"/>
    <s v="Solex"/>
    <s v="Standard"/>
    <s v="medium"/>
    <s v="large"/>
    <n v="1071.23"/>
    <n v="380.74"/>
    <d v="1996-04-05T00:00:00"/>
    <n v="690.49"/>
    <s v="Male"/>
    <n v="49"/>
    <d v="1995-11-13T00:00:00"/>
    <n v="26.878663479198369"/>
    <s v="Business Systems Development Analyst"/>
    <s v="Financial Services"/>
    <s v="Affluent Customer"/>
    <s v="N"/>
    <s v="Yes"/>
    <n v="22"/>
    <m/>
  </r>
  <r>
    <n v="2809"/>
    <n v="100"/>
    <x v="767"/>
    <n v="9"/>
    <d v="2017-12-21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57"/>
    <d v="1994-06-13T00:00:00"/>
    <n v="28.297841561707262"/>
    <s v="Paralegal"/>
    <s v="Financial Services"/>
    <s v="Mass Customer"/>
    <s v="N"/>
    <s v="No"/>
    <n v="7"/>
    <m/>
  </r>
  <r>
    <n v="6342"/>
    <n v="61"/>
    <x v="767"/>
    <n v="35"/>
    <d v="2017-11-25T00:00:00"/>
    <b v="0"/>
    <s v="Approved"/>
    <s v="OHM Cycles"/>
    <s v="Standard"/>
    <s v="low"/>
    <s v="medium"/>
    <n v="71.16"/>
    <n v="56.93"/>
    <d v="2015-06-17T00:00:00"/>
    <n v="14.229999999999997"/>
    <s v="Male"/>
    <n v="57"/>
    <d v="1994-06-13T00:00:00"/>
    <n v="28.297841561707262"/>
    <s v="Paralegal"/>
    <s v="Financial Services"/>
    <s v="Mass Customer"/>
    <s v="N"/>
    <s v="No"/>
    <n v="7"/>
    <m/>
  </r>
  <r>
    <n v="8612"/>
    <n v="75"/>
    <x v="767"/>
    <n v="152"/>
    <d v="2017-07-31T00:00:00"/>
    <b v="0"/>
    <s v="Approved"/>
    <s v="Giant Bicycles"/>
    <s v="Touring"/>
    <s v="medium"/>
    <s v="large"/>
    <n v="1873.97"/>
    <n v="863.95"/>
    <d v="2006-05-22T00:00:00"/>
    <n v="1010.02"/>
    <s v="Male"/>
    <n v="57"/>
    <d v="1994-06-13T00:00:00"/>
    <n v="28.297841561707262"/>
    <s v="Paralegal"/>
    <s v="Financial Services"/>
    <s v="Mass Customer"/>
    <s v="N"/>
    <s v="No"/>
    <n v="7"/>
    <m/>
  </r>
  <r>
    <n v="6085"/>
    <n v="60"/>
    <x v="767"/>
    <n v="310"/>
    <d v="2017-02-23T00:00:00"/>
    <b v="0"/>
    <s v="Approved"/>
    <s v="Giant Bicycles"/>
    <s v="Standard"/>
    <s v="high"/>
    <s v="small"/>
    <n v="1977.36"/>
    <n v="1759.85"/>
    <d v="2011-08-24T00:00:00"/>
    <n v="217.51"/>
    <s v="Male"/>
    <n v="57"/>
    <d v="1994-06-13T00:00:00"/>
    <n v="28.297841561707262"/>
    <s v="Paralegal"/>
    <s v="Financial Services"/>
    <s v="Mass Customer"/>
    <s v="N"/>
    <s v="No"/>
    <n v="7"/>
    <m/>
  </r>
  <r>
    <n v="12962"/>
    <n v="2"/>
    <x v="767"/>
    <n v="335"/>
    <d v="2017-01-29T00:00:00"/>
    <b v="1"/>
    <s v="Approved"/>
    <s v="Solex"/>
    <s v="Standard"/>
    <s v="medium"/>
    <s v="medium"/>
    <n v="71.489999999999995"/>
    <n v="53.62"/>
    <d v="2012-12-02T00:00:00"/>
    <n v="17.869999999999997"/>
    <s v="Male"/>
    <n v="57"/>
    <d v="1994-06-13T00:00:00"/>
    <n v="28.297841561707262"/>
    <s v="Paralegal"/>
    <s v="Financial Services"/>
    <s v="Mass Customer"/>
    <s v="N"/>
    <s v="No"/>
    <n v="7"/>
    <m/>
  </r>
  <r>
    <n v="19123"/>
    <n v="52"/>
    <x v="1635"/>
    <n v="41"/>
    <d v="2017-11-19T00:00:00"/>
    <b v="1"/>
    <s v="Approved"/>
    <s v="OHM Cycles"/>
    <s v="Road"/>
    <s v="medium"/>
    <s v="medium"/>
    <n v="1280.28"/>
    <n v="829.51"/>
    <d v="1993-07-20T00:00:00"/>
    <n v="450.77"/>
    <s v="Male"/>
    <n v="78"/>
    <d v="1959-09-06T00:00:00"/>
    <n v="63.089622383307962"/>
    <s v="Product Engineer"/>
    <s v="Financial Services"/>
    <s v="Mass Customer"/>
    <s v="N"/>
    <s v="Yes"/>
    <n v="17"/>
    <m/>
  </r>
  <r>
    <n v="16035"/>
    <n v="74"/>
    <x v="1635"/>
    <n v="66"/>
    <d v="2017-10-25T00:00:00"/>
    <b v="0"/>
    <s v="Approved"/>
    <s v="WeareA2B"/>
    <s v="Standard"/>
    <s v="medium"/>
    <s v="medium"/>
    <n v="1228.07"/>
    <n v="400.91"/>
    <d v="2004-07-25T00:00:00"/>
    <n v="827.15999999999985"/>
    <s v="Male"/>
    <n v="78"/>
    <d v="1959-09-06T00:00:00"/>
    <n v="63.089622383307962"/>
    <s v="Product Engineer"/>
    <s v="Financial Services"/>
    <s v="Mass Customer"/>
    <s v="N"/>
    <s v="Yes"/>
    <n v="17"/>
    <m/>
  </r>
  <r>
    <n v="17261"/>
    <n v="74"/>
    <x v="1635"/>
    <n v="290"/>
    <d v="2017-03-15T00:00:00"/>
    <b v="1"/>
    <s v="Approved"/>
    <s v="WeareA2B"/>
    <s v="Standard"/>
    <s v="medium"/>
    <s v="medium"/>
    <n v="1228.07"/>
    <n v="400.91"/>
    <d v="2000-05-22T00:00:00"/>
    <n v="827.15999999999985"/>
    <s v="Male"/>
    <n v="78"/>
    <d v="1959-09-06T00:00:00"/>
    <n v="63.089622383307962"/>
    <s v="Product Engineer"/>
    <s v="Financial Services"/>
    <s v="Mass Customer"/>
    <s v="N"/>
    <s v="Yes"/>
    <n v="17"/>
    <m/>
  </r>
  <r>
    <n v="10215"/>
    <n v="50"/>
    <x v="1636"/>
    <n v="37"/>
    <d v="2017-11-23T00:00:00"/>
    <b v="0"/>
    <s v="Approved"/>
    <s v="WeareA2B"/>
    <s v="Standard"/>
    <s v="medium"/>
    <s v="small"/>
    <n v="175.89"/>
    <n v="131.91999999999999"/>
    <d v="2003-07-21T00:00:00"/>
    <n v="43.97"/>
    <s v="Female"/>
    <n v="7"/>
    <d v="1975-04-29T00:00:00"/>
    <n v="47.434827863077125"/>
    <s v="Administrative Officer"/>
    <s v="Financial Services"/>
    <s v="Mass Customer"/>
    <s v="N"/>
    <s v="Yes"/>
    <n v="16"/>
    <m/>
  </r>
  <r>
    <n v="4964"/>
    <n v="27"/>
    <x v="1636"/>
    <n v="82"/>
    <d v="2017-10-09T00:00:00"/>
    <b v="0"/>
    <s v="Approved"/>
    <s v="Trek Bicycles"/>
    <s v="Standard"/>
    <s v="medium"/>
    <s v="medium"/>
    <n v="499.53"/>
    <n v="388.72"/>
    <d v="1992-10-11T00:00:00"/>
    <n v="110.80999999999995"/>
    <s v="Female"/>
    <n v="7"/>
    <d v="1975-04-29T00:00:00"/>
    <n v="47.434827863077125"/>
    <s v="Administrative Officer"/>
    <s v="Financial Services"/>
    <s v="Mass Customer"/>
    <s v="N"/>
    <s v="Yes"/>
    <n v="16"/>
    <m/>
  </r>
  <r>
    <n v="15356"/>
    <n v="85"/>
    <x v="1636"/>
    <n v="124"/>
    <d v="2017-08-28T00:00:00"/>
    <b v="0"/>
    <s v="Approved"/>
    <s v="WeareA2B"/>
    <s v="Standard"/>
    <s v="medium"/>
    <s v="medium"/>
    <n v="752.64"/>
    <n v="205.36"/>
    <d v="2000-11-03T00:00:00"/>
    <n v="547.28"/>
    <s v="Female"/>
    <n v="7"/>
    <d v="1975-04-29T00:00:00"/>
    <n v="47.434827863077125"/>
    <s v="Administrative Officer"/>
    <s v="Financial Services"/>
    <s v="Mass Customer"/>
    <s v="N"/>
    <s v="Yes"/>
    <n v="16"/>
    <m/>
  </r>
  <r>
    <n v="12112"/>
    <n v="32"/>
    <x v="1636"/>
    <n v="193"/>
    <d v="2017-06-20T00:00:00"/>
    <b v="0"/>
    <s v="Approved"/>
    <s v="Giant Bicycles"/>
    <s v="Standard"/>
    <s v="medium"/>
    <s v="medium"/>
    <n v="642.70000000000005"/>
    <n v="211.37"/>
    <d v="2011-03-16T00:00:00"/>
    <n v="431.33000000000004"/>
    <s v="Female"/>
    <n v="7"/>
    <d v="1975-04-29T00:00:00"/>
    <n v="47.434827863077125"/>
    <s v="Administrative Officer"/>
    <s v="Financial Services"/>
    <s v="Mass Customer"/>
    <s v="N"/>
    <s v="Yes"/>
    <n v="16"/>
    <m/>
  </r>
  <r>
    <n v="9144"/>
    <n v="77"/>
    <x v="1636"/>
    <n v="226"/>
    <d v="2017-05-18T00:00:00"/>
    <b v="0"/>
    <s v="Approved"/>
    <s v="Norco Bicycles"/>
    <s v="Road"/>
    <s v="medium"/>
    <s v="large"/>
    <n v="1240.31"/>
    <n v="795.1"/>
    <d v="2013-09-16T00:00:00"/>
    <n v="445.20999999999992"/>
    <s v="Female"/>
    <n v="7"/>
    <d v="1975-04-29T00:00:00"/>
    <n v="47.434827863077125"/>
    <s v="Administrative Officer"/>
    <s v="Financial Services"/>
    <s v="Mass Customer"/>
    <s v="N"/>
    <s v="Yes"/>
    <n v="16"/>
    <m/>
  </r>
  <r>
    <n v="6859"/>
    <n v="75"/>
    <x v="1636"/>
    <n v="265"/>
    <d v="2017-04-09T00:00:00"/>
    <b v="1"/>
    <s v="Approved"/>
    <s v="Giant Bicycles"/>
    <s v="Touring"/>
    <s v="medium"/>
    <s v="large"/>
    <n v="1873.97"/>
    <n v="863.95"/>
    <d v="2014-10-10T00:00:00"/>
    <n v="1010.02"/>
    <s v="Female"/>
    <n v="7"/>
    <d v="1975-04-29T00:00:00"/>
    <n v="47.434827863077125"/>
    <s v="Administrative Officer"/>
    <s v="Financial Services"/>
    <s v="Mass Customer"/>
    <s v="N"/>
    <s v="Yes"/>
    <n v="16"/>
    <m/>
  </r>
  <r>
    <n v="7081"/>
    <n v="27"/>
    <x v="1636"/>
    <n v="275"/>
    <d v="2017-03-30T00:00:00"/>
    <b v="1"/>
    <s v="Approved"/>
    <s v="Trek Bicycles"/>
    <s v="Standard"/>
    <s v="medium"/>
    <s v="medium"/>
    <n v="499.53"/>
    <n v="388.72"/>
    <d v="2006-11-10T00:00:00"/>
    <n v="110.80999999999995"/>
    <s v="Female"/>
    <n v="7"/>
    <d v="1975-04-29T00:00:00"/>
    <n v="47.434827863077125"/>
    <s v="Administrative Officer"/>
    <s v="Financial Services"/>
    <s v="Mass Customer"/>
    <s v="N"/>
    <s v="Yes"/>
    <n v="16"/>
    <m/>
  </r>
  <r>
    <n v="296"/>
    <n v="91"/>
    <x v="1636"/>
    <n v="291"/>
    <d v="2017-03-14T00:00:00"/>
    <b v="1"/>
    <s v="Approved"/>
    <s v="Solex"/>
    <s v="Standard"/>
    <s v="medium"/>
    <s v="medium"/>
    <n v="100.35"/>
    <n v="75.260000000000005"/>
    <d v="2003-09-10T00:00:00"/>
    <n v="25.089999999999989"/>
    <s v="Female"/>
    <n v="7"/>
    <d v="1975-04-29T00:00:00"/>
    <n v="47.434827863077125"/>
    <s v="Administrative Officer"/>
    <s v="Financial Services"/>
    <s v="Mass Customer"/>
    <s v="N"/>
    <s v="Yes"/>
    <n v="16"/>
    <m/>
  </r>
  <r>
    <n v="3020"/>
    <n v="0"/>
    <x v="1637"/>
    <n v="24"/>
    <d v="2017-12-06T00:00:00"/>
    <b v="0"/>
    <s v="Approved"/>
    <s v="OHM Cycles"/>
    <s v="Standard"/>
    <s v="medium"/>
    <s v="medium"/>
    <n v="235.63"/>
    <n v="125.07"/>
    <d v="2004-08-07T00:00:00"/>
    <n v="110.56"/>
    <s v="Female"/>
    <n v="43"/>
    <d v="1966-07-15T00:00:00"/>
    <n v="56.229348410705221"/>
    <s v="Database Administrator III"/>
    <s v="Financial Services"/>
    <s v="High Net Worth"/>
    <s v="N"/>
    <s v="No"/>
    <n v="5"/>
    <m/>
  </r>
  <r>
    <n v="10092"/>
    <n v="36"/>
    <x v="1637"/>
    <n v="112"/>
    <d v="2017-09-09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43"/>
    <d v="1966-07-15T00:00:00"/>
    <n v="56.229348410705221"/>
    <s v="Database Administrator III"/>
    <s v="Financial Services"/>
    <s v="High Net Worth"/>
    <s v="N"/>
    <s v="No"/>
    <n v="5"/>
    <m/>
  </r>
  <r>
    <n v="17273"/>
    <n v="93"/>
    <x v="1637"/>
    <n v="152"/>
    <d v="2017-07-31T00:00:00"/>
    <b v="0"/>
    <s v="Approved"/>
    <s v="OHM Cycles"/>
    <s v="Standard"/>
    <s v="high"/>
    <s v="medium"/>
    <n v="1458.17"/>
    <n v="874.9"/>
    <d v="2006-02-02T00:00:00"/>
    <n v="583.2700000000001"/>
    <s v="Female"/>
    <n v="43"/>
    <d v="1966-07-15T00:00:00"/>
    <n v="56.229348410705221"/>
    <s v="Database Administrator III"/>
    <s v="Financial Services"/>
    <s v="High Net Worth"/>
    <s v="N"/>
    <s v="No"/>
    <n v="5"/>
    <m/>
  </r>
  <r>
    <n v="16153"/>
    <n v="62"/>
    <x v="1638"/>
    <n v="111"/>
    <d v="2017-09-10T00:00:00"/>
    <b v="0"/>
    <s v="Approved"/>
    <s v="Solex"/>
    <s v="Standard"/>
    <s v="medium"/>
    <s v="medium"/>
    <n v="478.16"/>
    <n v="298.72000000000003"/>
    <d v="1998-12-17T00:00:00"/>
    <n v="179.44"/>
    <s v="Male"/>
    <n v="50"/>
    <d v="1964-11-07T00:00:00"/>
    <n v="57.914279917871646"/>
    <s v="Editor"/>
    <s v="Manufacturing"/>
    <s v="Mass Customer"/>
    <s v="N"/>
    <s v="Yes"/>
    <n v="19"/>
    <m/>
  </r>
  <r>
    <n v="10765"/>
    <n v="14"/>
    <x v="1638"/>
    <n v="195"/>
    <d v="2017-06-18T00:00:00"/>
    <b v="1"/>
    <s v="Approved"/>
    <s v="Trek Bicycles"/>
    <s v="Standard"/>
    <s v="medium"/>
    <s v="small"/>
    <n v="1386.84"/>
    <n v="1234.29"/>
    <d v="2003-08-05T00:00:00"/>
    <n v="152.54999999999995"/>
    <s v="Male"/>
    <n v="50"/>
    <d v="1964-11-07T00:00:00"/>
    <n v="57.914279917871646"/>
    <s v="Editor"/>
    <s v="Manufacturing"/>
    <s v="Mass Customer"/>
    <s v="N"/>
    <s v="Yes"/>
    <n v="19"/>
    <m/>
  </r>
  <r>
    <n v="9812"/>
    <n v="51"/>
    <x v="1638"/>
    <n v="204"/>
    <d v="2017-06-09T00:00:00"/>
    <b v="1"/>
    <s v="Approved"/>
    <s v="OHM Cycles"/>
    <s v="Standard"/>
    <s v="high"/>
    <s v="medium"/>
    <n v="2005.66"/>
    <n v="1203.4000000000001"/>
    <d v="1997-02-09T00:00:00"/>
    <n v="802.26"/>
    <s v="Male"/>
    <n v="50"/>
    <d v="1964-11-07T00:00:00"/>
    <n v="57.914279917871646"/>
    <s v="Editor"/>
    <s v="Manufacturing"/>
    <s v="Mass Customer"/>
    <s v="N"/>
    <s v="Yes"/>
    <n v="19"/>
    <m/>
  </r>
  <r>
    <n v="14503"/>
    <n v="55"/>
    <x v="1638"/>
    <n v="206"/>
    <d v="2017-06-07T00:00:00"/>
    <b v="1"/>
    <s v="Approved"/>
    <s v="Trek Bicycles"/>
    <s v="Road"/>
    <s v="medium"/>
    <s v="large"/>
    <n v="1894.19"/>
    <n v="598.76"/>
    <d v="1993-07-20T00:00:00"/>
    <n v="1295.43"/>
    <s v="Male"/>
    <n v="50"/>
    <d v="1964-11-07T00:00:00"/>
    <n v="57.914279917871646"/>
    <s v="Editor"/>
    <s v="Manufacturing"/>
    <s v="Mass Customer"/>
    <s v="N"/>
    <s v="Yes"/>
    <n v="19"/>
    <m/>
  </r>
  <r>
    <n v="19221"/>
    <n v="33"/>
    <x v="1638"/>
    <n v="344"/>
    <d v="2017-01-20T00:00:00"/>
    <b v="0"/>
    <s v="Approved"/>
    <s v="Giant Bicycles"/>
    <s v="Standard"/>
    <s v="medium"/>
    <s v="small"/>
    <n v="1311.44"/>
    <n v="1167.18"/>
    <d v="2010-06-07T00:00:00"/>
    <n v="144.26"/>
    <s v="Male"/>
    <n v="50"/>
    <d v="1964-11-07T00:00:00"/>
    <n v="57.914279917871646"/>
    <s v="Editor"/>
    <s v="Manufacturing"/>
    <s v="Mass Customer"/>
    <s v="N"/>
    <s v="Yes"/>
    <n v="19"/>
    <m/>
  </r>
  <r>
    <n v="7069"/>
    <n v="82"/>
    <x v="1639"/>
    <n v="41"/>
    <d v="2017-11-19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23"/>
    <d v="1997-10-15T00:00:00"/>
    <n v="24.955375807965492"/>
    <s v="Chemical Engineer"/>
    <s v="Manufacturing"/>
    <s v="Mass Customer"/>
    <s v="N"/>
    <s v="No"/>
    <n v="2"/>
    <m/>
  </r>
  <r>
    <n v="7147"/>
    <n v="95"/>
    <x v="1639"/>
    <n v="42"/>
    <d v="2017-11-18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23"/>
    <d v="1997-10-15T00:00:00"/>
    <n v="24.955375807965492"/>
    <s v="Chemical Engineer"/>
    <s v="Manufacturing"/>
    <s v="Mass Customer"/>
    <s v="N"/>
    <s v="No"/>
    <n v="2"/>
    <m/>
  </r>
  <r>
    <n v="7534"/>
    <n v="72"/>
    <x v="1639"/>
    <n v="111"/>
    <d v="2017-09-10T00:00:00"/>
    <b v="1"/>
    <s v="Approved"/>
    <s v="Norco Bicycles"/>
    <s v="Standard"/>
    <s v="medium"/>
    <s v="medium"/>
    <n v="360.4"/>
    <n v="270.3"/>
    <d v="2016-12-06T00:00:00"/>
    <n v="90.099999999999966"/>
    <s v="Male"/>
    <n v="23"/>
    <d v="1997-10-15T00:00:00"/>
    <n v="24.955375807965492"/>
    <s v="Chemical Engineer"/>
    <s v="Manufacturing"/>
    <s v="Mass Customer"/>
    <s v="N"/>
    <s v="No"/>
    <n v="2"/>
    <m/>
  </r>
  <r>
    <n v="4502"/>
    <n v="26"/>
    <x v="1639"/>
    <n v="125"/>
    <d v="2017-08-27T00:00:00"/>
    <b v="0"/>
    <s v="Approved"/>
    <s v="WeareA2B"/>
    <s v="Standard"/>
    <s v="medium"/>
    <s v="medium"/>
    <n v="1992.93"/>
    <n v="762.63"/>
    <d v="1993-05-26T00:00:00"/>
    <n v="1230.3000000000002"/>
    <s v="Male"/>
    <n v="23"/>
    <d v="1997-10-15T00:00:00"/>
    <n v="24.955375807965492"/>
    <s v="Chemical Engineer"/>
    <s v="Manufacturing"/>
    <s v="Mass Customer"/>
    <s v="N"/>
    <s v="No"/>
    <n v="2"/>
    <m/>
  </r>
  <r>
    <n v="19599"/>
    <n v="12"/>
    <x v="1639"/>
    <n v="148"/>
    <d v="2017-08-04T00:00:00"/>
    <b v="0"/>
    <s v="Approved"/>
    <s v="WeareA2B"/>
    <s v="Standard"/>
    <s v="medium"/>
    <s v="medium"/>
    <n v="1231.1500000000001"/>
    <n v="161.6"/>
    <d v="2004-08-17T00:00:00"/>
    <n v="1069.5500000000002"/>
    <s v="Male"/>
    <n v="23"/>
    <d v="1997-10-15T00:00:00"/>
    <n v="24.955375807965492"/>
    <s v="Chemical Engineer"/>
    <s v="Manufacturing"/>
    <s v="Mass Customer"/>
    <s v="N"/>
    <s v="No"/>
    <n v="2"/>
    <m/>
  </r>
  <r>
    <n v="13781"/>
    <n v="80"/>
    <x v="1639"/>
    <n v="176"/>
    <d v="2017-07-07T00:00:00"/>
    <b v="1"/>
    <s v="Approved"/>
    <s v="OHM Cycles"/>
    <s v="Touring"/>
    <s v="low"/>
    <s v="medium"/>
    <n v="1073.07"/>
    <n v="933.84"/>
    <d v="1997-01-25T00:00:00"/>
    <n v="139.2299999999999"/>
    <s v="Male"/>
    <n v="23"/>
    <d v="1997-10-15T00:00:00"/>
    <n v="24.955375807965492"/>
    <s v="Chemical Engineer"/>
    <s v="Manufacturing"/>
    <s v="Mass Customer"/>
    <s v="N"/>
    <s v="No"/>
    <n v="2"/>
    <m/>
  </r>
  <r>
    <n v="922"/>
    <n v="9"/>
    <x v="1639"/>
    <n v="301"/>
    <d v="2017-03-04T00:00:00"/>
    <b v="0"/>
    <s v="Approved"/>
    <s v="OHM Cycles"/>
    <s v="Road"/>
    <s v="medium"/>
    <s v="medium"/>
    <n v="742.54"/>
    <n v="667.4"/>
    <d v="1991-11-07T00:00:00"/>
    <n v="75.139999999999986"/>
    <s v="Male"/>
    <n v="23"/>
    <d v="1997-10-15T00:00:00"/>
    <n v="24.955375807965492"/>
    <s v="Chemical Engineer"/>
    <s v="Manufacturing"/>
    <s v="Mass Customer"/>
    <s v="N"/>
    <s v="No"/>
    <n v="2"/>
    <m/>
  </r>
  <r>
    <n v="9027"/>
    <n v="38"/>
    <x v="1639"/>
    <n v="329"/>
    <d v="2017-02-04T00:00:00"/>
    <b v="0"/>
    <s v="Approved"/>
    <s v="Solex"/>
    <s v="Standard"/>
    <s v="medium"/>
    <s v="medium"/>
    <n v="1577.53"/>
    <n v="826.51"/>
    <d v="2011-03-16T00:00:00"/>
    <n v="751.02"/>
    <s v="Male"/>
    <n v="23"/>
    <d v="1997-10-15T00:00:00"/>
    <n v="24.955375807965492"/>
    <s v="Chemical Engineer"/>
    <s v="Manufacturing"/>
    <s v="Mass Customer"/>
    <s v="N"/>
    <s v="No"/>
    <n v="2"/>
    <m/>
  </r>
  <r>
    <n v="15831"/>
    <n v="0"/>
    <x v="1640"/>
    <n v="75"/>
    <d v="2017-10-16T00:00:00"/>
    <b v="1"/>
    <s v="Approved"/>
    <s v="Norco Bicycles"/>
    <s v="Standard"/>
    <s v="medium"/>
    <s v="medium"/>
    <n v="360.4"/>
    <n v="270.3"/>
    <d v="2016-12-06T00:00:00"/>
    <n v="90.099999999999966"/>
    <s v="Female"/>
    <n v="78"/>
    <d v="1984-01-01T00:00:00"/>
    <n v="38.752636082255208"/>
    <n v="0"/>
    <s v="Manufacturing"/>
    <s v="High Net Worth"/>
    <s v="N"/>
    <s v="No"/>
    <n v="3"/>
    <m/>
  </r>
  <r>
    <n v="1415"/>
    <n v="46"/>
    <x v="1640"/>
    <n v="249"/>
    <d v="2017-04-25T00:00:00"/>
    <b v="1"/>
    <s v="Approved"/>
    <s v="OHM Cycles"/>
    <s v="Standard"/>
    <s v="low"/>
    <s v="medium"/>
    <n v="1793.43"/>
    <n v="248.82"/>
    <d v="1999-07-20T00:00:00"/>
    <n v="1544.6100000000001"/>
    <s v="Female"/>
    <n v="78"/>
    <d v="1984-01-01T00:00:00"/>
    <n v="38.752636082255208"/>
    <n v="0"/>
    <s v="Manufacturing"/>
    <s v="High Net Worth"/>
    <s v="N"/>
    <s v="No"/>
    <n v="3"/>
    <m/>
  </r>
  <r>
    <n v="2166"/>
    <n v="0"/>
    <x v="1640"/>
    <n v="275"/>
    <d v="2017-03-30T00:00:00"/>
    <b v="1"/>
    <s v="Approved"/>
    <s v="Solex"/>
    <s v="Standard"/>
    <s v="medium"/>
    <s v="medium"/>
    <n v="478.16"/>
    <n v="298.72000000000003"/>
    <d v="1993-06-23T00:00:00"/>
    <n v="179.44"/>
    <s v="Female"/>
    <n v="78"/>
    <d v="1984-01-01T00:00:00"/>
    <n v="38.752636082255208"/>
    <n v="0"/>
    <s v="Manufacturing"/>
    <s v="High Net Worth"/>
    <s v="N"/>
    <s v="No"/>
    <n v="3"/>
    <m/>
  </r>
  <r>
    <n v="12339"/>
    <n v="56"/>
    <x v="1640"/>
    <n v="286"/>
    <d v="2017-03-19T00:00:00"/>
    <b v="1"/>
    <s v="Approved"/>
    <s v="Norco Bicycles"/>
    <s v="Mountain"/>
    <s v="low"/>
    <s v="small"/>
    <n v="688.63"/>
    <n v="612.88"/>
    <d v="1993-10-02T00:00:00"/>
    <n v="75.75"/>
    <s v="Female"/>
    <n v="78"/>
    <d v="1984-01-01T00:00:00"/>
    <n v="38.752636082255208"/>
    <n v="0"/>
    <s v="Manufacturing"/>
    <s v="High Net Worth"/>
    <s v="N"/>
    <s v="No"/>
    <n v="3"/>
    <m/>
  </r>
  <r>
    <n v="12232"/>
    <n v="10"/>
    <x v="1640"/>
    <n v="294"/>
    <d v="2017-03-11T00:00:00"/>
    <b v="0"/>
    <s v="Approved"/>
    <s v="Solex"/>
    <s v="Standard"/>
    <s v="medium"/>
    <s v="medium"/>
    <n v="1945.43"/>
    <n v="333.18"/>
    <d v="2002-08-31T00:00:00"/>
    <n v="1612.25"/>
    <s v="Female"/>
    <n v="78"/>
    <d v="1984-01-01T00:00:00"/>
    <n v="38.752636082255208"/>
    <n v="0"/>
    <s v="Manufacturing"/>
    <s v="High Net Worth"/>
    <s v="N"/>
    <s v="No"/>
    <n v="3"/>
    <m/>
  </r>
  <r>
    <n v="9963"/>
    <n v="70"/>
    <x v="1640"/>
    <n v="311"/>
    <d v="2017-02-22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78"/>
    <d v="1984-01-01T00:00:00"/>
    <n v="38.752636082255208"/>
    <n v="0"/>
    <s v="Manufacturing"/>
    <s v="High Net Worth"/>
    <s v="N"/>
    <s v="No"/>
    <n v="3"/>
    <m/>
  </r>
  <r>
    <n v="10119"/>
    <n v="13"/>
    <x v="1640"/>
    <n v="330"/>
    <d v="2017-02-03T00:00:00"/>
    <b v="1"/>
    <s v="Approved"/>
    <s v="Solex"/>
    <s v="Standard"/>
    <s v="medium"/>
    <s v="medium"/>
    <n v="1577.53"/>
    <n v="826.51"/>
    <d v="2011-03-16T00:00:00"/>
    <n v="751.02"/>
    <s v="Female"/>
    <n v="78"/>
    <d v="1984-01-01T00:00:00"/>
    <n v="38.752636082255208"/>
    <n v="0"/>
    <s v="Manufacturing"/>
    <s v="High Net Worth"/>
    <s v="N"/>
    <s v="No"/>
    <n v="3"/>
    <m/>
  </r>
  <r>
    <n v="11054"/>
    <n v="33"/>
    <x v="1641"/>
    <n v="104"/>
    <d v="2017-09-17T00:00:00"/>
    <b v="1"/>
    <s v="Approved"/>
    <s v="OHM Cycles"/>
    <s v="Road"/>
    <s v="medium"/>
    <s v="small"/>
    <n v="1810"/>
    <n v="1610.9"/>
    <d v="1997-01-25T00:00:00"/>
    <n v="199.09999999999991"/>
    <s v="Female"/>
    <n v="0"/>
    <d v="1986-10-21T00:00:00"/>
    <n v="35.947156629883303"/>
    <s v="Media Manager III"/>
    <s v="Financial Services"/>
    <s v="High Net Worth"/>
    <s v="N"/>
    <s v="Yes"/>
    <n v="5"/>
    <m/>
  </r>
  <r>
    <n v="14491"/>
    <n v="90"/>
    <x v="1642"/>
    <n v="1"/>
    <d v="2017-12-29T00:00:00"/>
    <b v="1"/>
    <s v="Approved"/>
    <s v="Norco Bicycles"/>
    <s v="Standard"/>
    <s v="low"/>
    <s v="medium"/>
    <n v="363.01"/>
    <n v="290.41000000000003"/>
    <d v="2000-11-03T00:00:00"/>
    <n v="72.599999999999966"/>
    <s v="Male"/>
    <n v="89"/>
    <d v="1976-01-12T00:00:00"/>
    <n v="46.727978548008636"/>
    <s v="Pharmacist"/>
    <s v="Health"/>
    <s v="Mass Customer"/>
    <s v="N"/>
    <s v="Yes"/>
    <n v="9"/>
    <m/>
  </r>
  <r>
    <n v="6476"/>
    <n v="31"/>
    <x v="1642"/>
    <n v="43"/>
    <d v="2017-11-17T00:00:00"/>
    <b v="1"/>
    <s v="Approved"/>
    <s v="Giant Bicycles"/>
    <s v="Standard"/>
    <s v="medium"/>
    <s v="medium"/>
    <n v="230.91"/>
    <n v="173.18"/>
    <d v="1994-07-12T00:00:00"/>
    <n v="57.72999999999999"/>
    <s v="Male"/>
    <n v="89"/>
    <d v="1976-01-12T00:00:00"/>
    <n v="46.727978548008636"/>
    <s v="Pharmacist"/>
    <s v="Health"/>
    <s v="Mass Customer"/>
    <s v="N"/>
    <s v="Yes"/>
    <n v="9"/>
    <m/>
  </r>
  <r>
    <n v="10962"/>
    <n v="89"/>
    <x v="1642"/>
    <n v="79"/>
    <d v="2017-10-12T00:00:00"/>
    <b v="0"/>
    <s v="Approved"/>
    <s v="WeareA2B"/>
    <s v="Touring"/>
    <s v="medium"/>
    <s v="large"/>
    <n v="1362.99"/>
    <n v="57.74"/>
    <d v="2005-05-10T00:00:00"/>
    <n v="1305.25"/>
    <s v="Male"/>
    <n v="89"/>
    <d v="1976-01-12T00:00:00"/>
    <n v="46.727978548008636"/>
    <s v="Pharmacist"/>
    <s v="Health"/>
    <s v="Mass Customer"/>
    <s v="N"/>
    <s v="Yes"/>
    <n v="9"/>
    <m/>
  </r>
  <r>
    <n v="15354"/>
    <n v="83"/>
    <x v="1642"/>
    <n v="208"/>
    <d v="2017-06-05T00:00:00"/>
    <b v="1"/>
    <s v="Approved"/>
    <s v="Solex"/>
    <s v="Touring"/>
    <s v="medium"/>
    <s v="large"/>
    <n v="2083.94"/>
    <n v="675.03"/>
    <d v="2013-09-16T00:00:00"/>
    <n v="1408.91"/>
    <s v="Male"/>
    <n v="89"/>
    <d v="1976-01-12T00:00:00"/>
    <n v="46.727978548008636"/>
    <s v="Pharmacist"/>
    <s v="Health"/>
    <s v="Mass Customer"/>
    <s v="N"/>
    <s v="Yes"/>
    <n v="9"/>
    <m/>
  </r>
  <r>
    <n v="11320"/>
    <n v="79"/>
    <x v="1642"/>
    <n v="213"/>
    <d v="2017-05-31T00:00:00"/>
    <b v="0"/>
    <s v="Approved"/>
    <s v="Norco Bicycles"/>
    <s v="Standard"/>
    <s v="medium"/>
    <s v="medium"/>
    <n v="1555.58"/>
    <n v="818.01"/>
    <d v="2015-08-10T00:00:00"/>
    <n v="737.56999999999994"/>
    <s v="Male"/>
    <n v="89"/>
    <d v="1976-01-12T00:00:00"/>
    <n v="46.727978548008636"/>
    <s v="Pharmacist"/>
    <s v="Health"/>
    <s v="Mass Customer"/>
    <s v="N"/>
    <s v="Yes"/>
    <n v="9"/>
    <m/>
  </r>
  <r>
    <n v="11035"/>
    <n v="65"/>
    <x v="1642"/>
    <n v="224"/>
    <d v="2017-05-20T00:00:00"/>
    <b v="1"/>
    <s v="Approved"/>
    <s v="WeareA2B"/>
    <s v="Standard"/>
    <s v="medium"/>
    <s v="medium"/>
    <n v="1807.45"/>
    <n v="778.69"/>
    <d v="2016-12-06T00:00:00"/>
    <n v="1028.76"/>
    <s v="Male"/>
    <n v="89"/>
    <d v="1976-01-12T00:00:00"/>
    <n v="46.727978548008636"/>
    <s v="Pharmacist"/>
    <s v="Health"/>
    <s v="Mass Customer"/>
    <s v="N"/>
    <s v="Yes"/>
    <n v="9"/>
    <m/>
  </r>
  <r>
    <n v="15458"/>
    <n v="24"/>
    <x v="1642"/>
    <n v="240"/>
    <d v="2017-05-04T00:00:00"/>
    <b v="0"/>
    <s v="Approved"/>
    <s v="Solex"/>
    <s v="Road"/>
    <s v="medium"/>
    <s v="large"/>
    <n v="1777.8"/>
    <n v="820.78"/>
    <d v="1999-06-23T00:00:00"/>
    <n v="957.02"/>
    <s v="Male"/>
    <n v="89"/>
    <d v="1976-01-12T00:00:00"/>
    <n v="46.727978548008636"/>
    <s v="Pharmacist"/>
    <s v="Health"/>
    <s v="Mass Customer"/>
    <s v="N"/>
    <s v="Yes"/>
    <n v="9"/>
    <m/>
  </r>
  <r>
    <n v="3646"/>
    <n v="40"/>
    <x v="1642"/>
    <n v="285"/>
    <d v="2017-03-20T00:00:00"/>
    <b v="1"/>
    <s v="Approved"/>
    <s v="OHM Cycles"/>
    <s v="Standard"/>
    <s v="high"/>
    <s v="medium"/>
    <n v="1458.17"/>
    <n v="874.9"/>
    <d v="2007-12-11T00:00:00"/>
    <n v="583.2700000000001"/>
    <s v="Male"/>
    <n v="89"/>
    <d v="1976-01-12T00:00:00"/>
    <n v="46.727978548008636"/>
    <s v="Pharmacist"/>
    <s v="Health"/>
    <s v="Mass Customer"/>
    <s v="N"/>
    <s v="Yes"/>
    <n v="9"/>
    <m/>
  </r>
  <r>
    <n v="11590"/>
    <n v="43"/>
    <x v="1642"/>
    <n v="318"/>
    <d v="2017-02-15T00:00:00"/>
    <b v="0"/>
    <s v="Approved"/>
    <s v="Solex"/>
    <s v="Standard"/>
    <s v="medium"/>
    <s v="medium"/>
    <n v="1151.96"/>
    <n v="649.49"/>
    <d v="1999-12-04T00:00:00"/>
    <n v="502.47"/>
    <s v="Male"/>
    <n v="89"/>
    <d v="1976-01-12T00:00:00"/>
    <n v="46.727978548008636"/>
    <s v="Pharmacist"/>
    <s v="Health"/>
    <s v="Mass Customer"/>
    <s v="N"/>
    <s v="Yes"/>
    <n v="9"/>
    <m/>
  </r>
  <r>
    <n v="5705"/>
    <n v="71"/>
    <x v="1642"/>
    <n v="322"/>
    <d v="2017-02-11T00:00:00"/>
    <b v="1"/>
    <s v="Approved"/>
    <s v="Solex"/>
    <s v="Standard"/>
    <s v="high"/>
    <s v="large"/>
    <n v="1842.92"/>
    <n v="1105.75"/>
    <d v="2006-05-22T00:00:00"/>
    <n v="737.17000000000007"/>
    <s v="Male"/>
    <n v="89"/>
    <d v="1976-01-12T00:00:00"/>
    <n v="46.727978548008636"/>
    <s v="Pharmacist"/>
    <s v="Health"/>
    <s v="Mass Customer"/>
    <s v="N"/>
    <s v="Yes"/>
    <n v="9"/>
    <m/>
  </r>
  <r>
    <n v="3539"/>
    <n v="1"/>
    <x v="1643"/>
    <n v="42"/>
    <d v="2017-11-18T00:00:00"/>
    <b v="0"/>
    <s v="Approved"/>
    <s v="Giant Bicycles"/>
    <s v="Standard"/>
    <s v="medium"/>
    <s v="medium"/>
    <n v="1403.5"/>
    <n v="954.82"/>
    <d v="2016-11-14T00:00:00"/>
    <n v="448.67999999999995"/>
    <s v="Female"/>
    <n v="20"/>
    <d v="1966-03-17T00:00:00"/>
    <n v="56.55811553399289"/>
    <s v="Administrative Assistant III"/>
    <s v="Financial Services"/>
    <s v="Mass Customer"/>
    <s v="N"/>
    <s v="Yes"/>
    <n v="13"/>
    <m/>
  </r>
  <r>
    <n v="16107"/>
    <n v="66"/>
    <x v="1643"/>
    <n v="231"/>
    <d v="2017-05-13T00:00:00"/>
    <b v="1"/>
    <s v="Approved"/>
    <s v="Giant Bicycles"/>
    <s v="Road"/>
    <s v="low"/>
    <s v="small"/>
    <n v="590.26"/>
    <n v="525.33000000000004"/>
    <d v="1995-10-24T00:00:00"/>
    <n v="64.92999999999995"/>
    <s v="Female"/>
    <n v="20"/>
    <d v="1966-03-17T00:00:00"/>
    <n v="56.55811553399289"/>
    <s v="Administrative Assistant III"/>
    <s v="Financial Services"/>
    <s v="Mass Customer"/>
    <s v="N"/>
    <s v="Yes"/>
    <n v="13"/>
    <m/>
  </r>
  <r>
    <n v="15045"/>
    <n v="21"/>
    <x v="1643"/>
    <n v="234"/>
    <d v="2017-05-10T00:00:00"/>
    <b v="1"/>
    <s v="Approved"/>
    <s v="Solex"/>
    <s v="Standard"/>
    <s v="medium"/>
    <s v="large"/>
    <n v="1071.23"/>
    <n v="380.74"/>
    <d v="1993-07-15T00:00:00"/>
    <n v="690.49"/>
    <s v="Female"/>
    <n v="20"/>
    <d v="1966-03-17T00:00:00"/>
    <n v="56.55811553399289"/>
    <s v="Administrative Assistant III"/>
    <s v="Financial Services"/>
    <s v="Mass Customer"/>
    <s v="N"/>
    <s v="Yes"/>
    <n v="13"/>
    <m/>
  </r>
  <r>
    <n v="15951"/>
    <n v="50"/>
    <x v="1643"/>
    <n v="255"/>
    <d v="2017-04-19T00:00:00"/>
    <b v="0"/>
    <s v="Approved"/>
    <s v="WeareA2B"/>
    <s v="Standard"/>
    <s v="medium"/>
    <s v="small"/>
    <n v="175.89"/>
    <n v="131.91999999999999"/>
    <d v="2003-02-16T00:00:00"/>
    <n v="43.97"/>
    <s v="Female"/>
    <n v="20"/>
    <d v="1966-03-17T00:00:00"/>
    <n v="56.55811553399289"/>
    <s v="Administrative Assistant III"/>
    <s v="Financial Services"/>
    <s v="Mass Customer"/>
    <s v="N"/>
    <s v="Yes"/>
    <n v="13"/>
    <m/>
  </r>
  <r>
    <n v="13494"/>
    <n v="15"/>
    <x v="1643"/>
    <n v="267"/>
    <d v="2017-04-07T00:00:00"/>
    <b v="0"/>
    <s v="Approved"/>
    <s v="Norco Bicycles"/>
    <s v="Standard"/>
    <s v="low"/>
    <s v="medium"/>
    <n v="958.74"/>
    <n v="748.9"/>
    <d v="1993-10-02T00:00:00"/>
    <n v="209.84000000000003"/>
    <s v="Female"/>
    <n v="20"/>
    <d v="1966-03-17T00:00:00"/>
    <n v="56.55811553399289"/>
    <s v="Administrative Assistant III"/>
    <s v="Financial Services"/>
    <s v="Mass Customer"/>
    <s v="N"/>
    <s v="Yes"/>
    <n v="13"/>
    <m/>
  </r>
  <r>
    <n v="13412"/>
    <n v="57"/>
    <x v="1643"/>
    <n v="294"/>
    <d v="2017-03-11T00:00:00"/>
    <b v="1"/>
    <s v="Approved"/>
    <s v="WeareA2B"/>
    <s v="Touring"/>
    <s v="medium"/>
    <s v="large"/>
    <n v="1890.39"/>
    <n v="260.14"/>
    <d v="1991-01-21T00:00:00"/>
    <n v="1630.25"/>
    <s v="Female"/>
    <n v="20"/>
    <d v="1966-03-17T00:00:00"/>
    <n v="56.55811553399289"/>
    <s v="Administrative Assistant III"/>
    <s v="Financial Services"/>
    <s v="Mass Customer"/>
    <s v="N"/>
    <s v="Yes"/>
    <n v="13"/>
    <m/>
  </r>
  <r>
    <n v="10399"/>
    <n v="38"/>
    <x v="1643"/>
    <n v="312"/>
    <d v="2017-02-21T00:00:00"/>
    <b v="1"/>
    <s v="Approved"/>
    <s v="Solex"/>
    <s v="Standard"/>
    <s v="medium"/>
    <s v="medium"/>
    <n v="1577.53"/>
    <n v="826.51"/>
    <d v="1993-04-12T00:00:00"/>
    <n v="751.02"/>
    <s v="Female"/>
    <n v="20"/>
    <d v="1966-03-17T00:00:00"/>
    <n v="56.55811553399289"/>
    <s v="Administrative Assistant III"/>
    <s v="Financial Services"/>
    <s v="Mass Customer"/>
    <s v="N"/>
    <s v="Yes"/>
    <n v="13"/>
    <m/>
  </r>
  <r>
    <n v="19693"/>
    <n v="80"/>
    <x v="1644"/>
    <n v="3"/>
    <d v="2017-12-27T00:00:00"/>
    <b v="0"/>
    <s v="Approved"/>
    <s v="OHM Cycles"/>
    <s v="Touring"/>
    <s v="low"/>
    <s v="medium"/>
    <n v="1073.07"/>
    <n v="933.84"/>
    <d v="2004-12-18T00:00:00"/>
    <n v="139.2299999999999"/>
    <s v="Female"/>
    <n v="27"/>
    <d v="1972-10-26T00:00:00"/>
    <n v="49.941677178145618"/>
    <s v="VP Accounting"/>
    <s v="Financial Services"/>
    <s v="Mass Customer"/>
    <s v="N"/>
    <s v="Yes"/>
    <n v="10"/>
    <m/>
  </r>
  <r>
    <n v="17293"/>
    <n v="72"/>
    <x v="1644"/>
    <n v="23"/>
    <d v="2017-12-07T00:00:00"/>
    <b v="0"/>
    <s v="Approved"/>
    <s v="Norco Bicycles"/>
    <s v="Standard"/>
    <s v="medium"/>
    <s v="medium"/>
    <n v="360.4"/>
    <n v="270.3"/>
    <d v="2006-05-22T00:00:00"/>
    <n v="90.099999999999966"/>
    <s v="Female"/>
    <n v="27"/>
    <d v="1972-10-26T00:00:00"/>
    <n v="49.941677178145618"/>
    <s v="VP Accounting"/>
    <s v="Financial Services"/>
    <s v="Mass Customer"/>
    <s v="N"/>
    <s v="Yes"/>
    <n v="10"/>
    <m/>
  </r>
  <r>
    <n v="19242"/>
    <n v="12"/>
    <x v="1644"/>
    <n v="78"/>
    <d v="2017-10-13T00:00:00"/>
    <b v="0"/>
    <s v="Approved"/>
    <s v="WeareA2B"/>
    <s v="Standard"/>
    <s v="medium"/>
    <s v="medium"/>
    <n v="1231.1500000000001"/>
    <n v="161.6"/>
    <d v="2013-03-12T00:00:00"/>
    <n v="1069.5500000000002"/>
    <s v="Female"/>
    <n v="27"/>
    <d v="1972-10-26T00:00:00"/>
    <n v="49.941677178145618"/>
    <s v="VP Accounting"/>
    <s v="Financial Services"/>
    <s v="Mass Customer"/>
    <s v="N"/>
    <s v="Yes"/>
    <n v="10"/>
    <m/>
  </r>
  <r>
    <n v="7349"/>
    <n v="56"/>
    <x v="1644"/>
    <n v="152"/>
    <d v="2017-07-31T00:00:00"/>
    <b v="1"/>
    <s v="Approved"/>
    <s v="OHM Cycles"/>
    <s v="Standard"/>
    <s v="medium"/>
    <s v="medium"/>
    <n v="183.86"/>
    <n v="137.9"/>
    <d v="2012-05-18T00:00:00"/>
    <n v="45.960000000000008"/>
    <s v="Female"/>
    <n v="27"/>
    <d v="1972-10-26T00:00:00"/>
    <n v="49.941677178145618"/>
    <s v="VP Accounting"/>
    <s v="Financial Services"/>
    <s v="Mass Customer"/>
    <s v="N"/>
    <s v="Yes"/>
    <n v="10"/>
    <m/>
  </r>
  <r>
    <n v="10721"/>
    <n v="8"/>
    <x v="1644"/>
    <n v="185"/>
    <d v="2017-06-28T00:00:00"/>
    <b v="0"/>
    <s v="Approved"/>
    <s v="Solex"/>
    <s v="Road"/>
    <s v="medium"/>
    <s v="small"/>
    <n v="1703.52"/>
    <n v="1516.13"/>
    <d v="1991-11-07T00:00:00"/>
    <n v="187.38999999999987"/>
    <s v="Female"/>
    <n v="27"/>
    <d v="1972-10-26T00:00:00"/>
    <n v="49.941677178145618"/>
    <s v="VP Accounting"/>
    <s v="Financial Services"/>
    <s v="Mass Customer"/>
    <s v="N"/>
    <s v="Yes"/>
    <n v="10"/>
    <m/>
  </r>
  <r>
    <n v="10886"/>
    <n v="55"/>
    <x v="1644"/>
    <n v="228"/>
    <d v="2017-05-16T00:00:00"/>
    <b v="0"/>
    <s v="Approved"/>
    <s v="Trek Bicycles"/>
    <s v="Road"/>
    <s v="medium"/>
    <s v="large"/>
    <n v="1894.19"/>
    <n v="598.76"/>
    <d v="1993-06-23T00:00:00"/>
    <n v="1295.43"/>
    <s v="Female"/>
    <n v="27"/>
    <d v="1972-10-26T00:00:00"/>
    <n v="49.941677178145618"/>
    <s v="VP Accounting"/>
    <s v="Financial Services"/>
    <s v="Mass Customer"/>
    <s v="N"/>
    <s v="Yes"/>
    <n v="10"/>
    <m/>
  </r>
  <r>
    <n v="1341"/>
    <n v="39"/>
    <x v="1645"/>
    <n v="104"/>
    <d v="2017-09-17T00:00:00"/>
    <b v="0"/>
    <s v="Approved"/>
    <s v="Giant Bicycles"/>
    <s v="Standard"/>
    <s v="medium"/>
    <s v="large"/>
    <n v="1812.75"/>
    <n v="582.48"/>
    <d v="1997-05-10T00:00:00"/>
    <n v="1230.27"/>
    <s v="Female"/>
    <n v="59"/>
    <d v="1977-07-02T00:00:00"/>
    <n v="45.256745670979193"/>
    <s v="Social Worker"/>
    <s v="Health"/>
    <s v="Affluent Customer"/>
    <s v="N"/>
    <s v="Yes"/>
    <n v="8"/>
    <m/>
  </r>
  <r>
    <n v="7412"/>
    <n v="62"/>
    <x v="1645"/>
    <n v="133"/>
    <d v="2017-08-19T00:00:00"/>
    <b v="1"/>
    <s v="Approved"/>
    <s v="Solex"/>
    <s v="Standard"/>
    <s v="medium"/>
    <s v="medium"/>
    <n v="478.16"/>
    <n v="298.72000000000003"/>
    <d v="1998-12-17T00:00:00"/>
    <n v="179.44"/>
    <s v="Female"/>
    <n v="59"/>
    <d v="1977-07-02T00:00:00"/>
    <n v="45.256745670979193"/>
    <s v="Social Worker"/>
    <s v="Health"/>
    <s v="Affluent Customer"/>
    <s v="N"/>
    <s v="Yes"/>
    <n v="8"/>
    <m/>
  </r>
  <r>
    <n v="4474"/>
    <n v="66"/>
    <x v="1645"/>
    <n v="141"/>
    <d v="2017-08-11T00:00:00"/>
    <b v="0"/>
    <s v="Approved"/>
    <s v="Giant Bicycles"/>
    <s v="Road"/>
    <s v="low"/>
    <s v="small"/>
    <n v="590.26"/>
    <n v="525.33000000000004"/>
    <d v="1995-10-24T00:00:00"/>
    <n v="64.92999999999995"/>
    <s v="Female"/>
    <n v="59"/>
    <d v="1977-07-02T00:00:00"/>
    <n v="45.256745670979193"/>
    <s v="Social Worker"/>
    <s v="Health"/>
    <s v="Affluent Customer"/>
    <s v="N"/>
    <s v="Yes"/>
    <n v="8"/>
    <m/>
  </r>
  <r>
    <n v="14427"/>
    <n v="36"/>
    <x v="1645"/>
    <n v="156"/>
    <d v="2017-07-27T00:00:00"/>
    <b v="1"/>
    <s v="Approved"/>
    <s v="Solex"/>
    <s v="Standard"/>
    <s v="low"/>
    <s v="medium"/>
    <n v="945.04"/>
    <n v="507.58"/>
    <d v="2008-03-19T00:00:00"/>
    <n v="437.46"/>
    <s v="Female"/>
    <n v="59"/>
    <d v="1977-07-02T00:00:00"/>
    <n v="45.256745670979193"/>
    <s v="Social Worker"/>
    <s v="Health"/>
    <s v="Affluent Customer"/>
    <s v="N"/>
    <s v="Yes"/>
    <n v="8"/>
    <m/>
  </r>
  <r>
    <n v="11958"/>
    <n v="15"/>
    <x v="1645"/>
    <n v="248"/>
    <d v="2017-04-26T00:00:00"/>
    <b v="1"/>
    <s v="Approved"/>
    <s v="Norco Bicycles"/>
    <s v="Standard"/>
    <s v="low"/>
    <s v="medium"/>
    <n v="958.74"/>
    <n v="748.9"/>
    <d v="2005-12-07T00:00:00"/>
    <n v="209.84000000000003"/>
    <s v="Female"/>
    <n v="59"/>
    <d v="1977-07-02T00:00:00"/>
    <n v="45.256745670979193"/>
    <s v="Social Worker"/>
    <s v="Health"/>
    <s v="Affluent Customer"/>
    <s v="N"/>
    <s v="Yes"/>
    <n v="8"/>
    <m/>
  </r>
  <r>
    <n v="14592"/>
    <n v="9"/>
    <x v="1645"/>
    <n v="313"/>
    <d v="2017-02-20T00:00:00"/>
    <b v="0"/>
    <s v="Approved"/>
    <s v="OHM Cycles"/>
    <s v="Road"/>
    <s v="medium"/>
    <s v="medium"/>
    <n v="742.54"/>
    <n v="667.4"/>
    <d v="2003-08-05T00:00:00"/>
    <n v="75.139999999999986"/>
    <s v="Female"/>
    <n v="59"/>
    <d v="1977-07-02T00:00:00"/>
    <n v="45.256745670979193"/>
    <s v="Social Worker"/>
    <s v="Health"/>
    <s v="Affluent Customer"/>
    <s v="N"/>
    <s v="Yes"/>
    <n v="8"/>
    <m/>
  </r>
  <r>
    <n v="5149"/>
    <n v="44"/>
    <x v="1645"/>
    <n v="335"/>
    <d v="2017-01-29T00:00:00"/>
    <b v="1"/>
    <s v="Approved"/>
    <s v="WeareA2B"/>
    <s v="Standard"/>
    <s v="medium"/>
    <s v="medium"/>
    <n v="1769.64"/>
    <n v="108.76"/>
    <d v="1993-04-12T00:00:00"/>
    <n v="1660.88"/>
    <s v="Female"/>
    <n v="59"/>
    <d v="1977-07-02T00:00:00"/>
    <n v="45.256745670979193"/>
    <s v="Social Worker"/>
    <s v="Health"/>
    <s v="Affluent Customer"/>
    <s v="N"/>
    <s v="Yes"/>
    <n v="8"/>
    <m/>
  </r>
  <r>
    <n v="9011"/>
    <n v="86"/>
    <x v="1645"/>
    <n v="359"/>
    <d v="2017-01-05T00:00:00"/>
    <b v="1"/>
    <s v="Approved"/>
    <s v="OHM Cycles"/>
    <s v="Standard"/>
    <s v="medium"/>
    <s v="medium"/>
    <n v="235.63"/>
    <n v="125.07"/>
    <d v="1998-12-16T00:00:00"/>
    <n v="110.56"/>
    <s v="Female"/>
    <n v="59"/>
    <d v="1977-07-02T00:00:00"/>
    <n v="45.256745670979193"/>
    <s v="Social Worker"/>
    <s v="Health"/>
    <s v="Affluent Customer"/>
    <s v="N"/>
    <s v="Yes"/>
    <n v="8"/>
    <m/>
  </r>
  <r>
    <n v="10405"/>
    <n v="18"/>
    <x v="1646"/>
    <n v="46"/>
    <d v="2017-11-14T00:00:00"/>
    <b v="1"/>
    <s v="Approved"/>
    <s v="Solex"/>
    <s v="Standard"/>
    <s v="medium"/>
    <s v="medium"/>
    <n v="575.27"/>
    <n v="431.45"/>
    <d v="2013-03-12T00:00:00"/>
    <n v="143.82"/>
    <s v="Female"/>
    <n v="74"/>
    <d v="1998-11-30T00:00:00"/>
    <n v="23.82934841102233"/>
    <s v="Human Resources Assistant I"/>
    <s v="Manufacturing"/>
    <s v="Mass Customer"/>
    <s v="N"/>
    <s v="No"/>
    <n v="4"/>
    <m/>
  </r>
  <r>
    <n v="4657"/>
    <n v="90"/>
    <x v="1646"/>
    <n v="81"/>
    <d v="2017-10-10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74"/>
    <d v="1998-11-30T00:00:00"/>
    <n v="23.82934841102233"/>
    <s v="Human Resources Assistant I"/>
    <s v="Manufacturing"/>
    <s v="Mass Customer"/>
    <s v="N"/>
    <s v="No"/>
    <n v="4"/>
    <m/>
  </r>
  <r>
    <n v="7924"/>
    <n v="7"/>
    <x v="1646"/>
    <n v="122"/>
    <d v="2017-08-30T00:00:00"/>
    <b v="1"/>
    <s v="Approved"/>
    <s v="Trek Bicycles"/>
    <s v="Road"/>
    <s v="low"/>
    <s v="medium"/>
    <n v="980.37"/>
    <n v="234.43"/>
    <d v="2004-09-28T00:00:00"/>
    <n v="745.94"/>
    <s v="Female"/>
    <n v="74"/>
    <d v="1998-11-30T00:00:00"/>
    <n v="23.82934841102233"/>
    <s v="Human Resources Assistant I"/>
    <s v="Manufacturing"/>
    <s v="Mass Customer"/>
    <s v="N"/>
    <s v="No"/>
    <n v="4"/>
    <m/>
  </r>
  <r>
    <n v="5684"/>
    <n v="16"/>
    <x v="1646"/>
    <n v="168"/>
    <d v="2017-07-15T00:00:00"/>
    <b v="0"/>
    <s v="Approved"/>
    <s v="Norco Bicycles"/>
    <s v="Standard"/>
    <s v="high"/>
    <s v="small"/>
    <n v="1661.92"/>
    <n v="1479.11"/>
    <d v="1994-09-09T00:00:00"/>
    <n v="182.81000000000017"/>
    <s v="Female"/>
    <n v="74"/>
    <d v="1998-11-30T00:00:00"/>
    <n v="23.82934841102233"/>
    <s v="Human Resources Assistant I"/>
    <s v="Manufacturing"/>
    <s v="Mass Customer"/>
    <s v="N"/>
    <s v="No"/>
    <n v="4"/>
    <m/>
  </r>
  <r>
    <n v="5287"/>
    <n v="65"/>
    <x v="1646"/>
    <n v="170"/>
    <d v="2017-07-13T00:00:00"/>
    <b v="0"/>
    <s v="Approved"/>
    <s v="WeareA2B"/>
    <s v="Standard"/>
    <s v="medium"/>
    <s v="medium"/>
    <n v="1807.45"/>
    <n v="778.69"/>
    <d v="2015-05-21T00:00:00"/>
    <n v="1028.76"/>
    <s v="Female"/>
    <n v="74"/>
    <d v="1998-11-30T00:00:00"/>
    <n v="23.82934841102233"/>
    <s v="Human Resources Assistant I"/>
    <s v="Manufacturing"/>
    <s v="Mass Customer"/>
    <s v="N"/>
    <s v="No"/>
    <n v="4"/>
    <m/>
  </r>
  <r>
    <n v="13601"/>
    <n v="30"/>
    <x v="1646"/>
    <n v="170"/>
    <d v="2017-07-13T00:00:00"/>
    <b v="1"/>
    <s v="Approved"/>
    <s v="Solex"/>
    <s v="Standard"/>
    <s v="high"/>
    <s v="medium"/>
    <n v="748.17"/>
    <n v="448.9"/>
    <d v="1991-11-10T00:00:00"/>
    <n v="299.27"/>
    <s v="Female"/>
    <n v="74"/>
    <d v="1998-11-30T00:00:00"/>
    <n v="23.82934841102233"/>
    <s v="Human Resources Assistant I"/>
    <s v="Manufacturing"/>
    <s v="Mass Customer"/>
    <s v="N"/>
    <s v="No"/>
    <n v="4"/>
    <m/>
  </r>
  <r>
    <n v="15185"/>
    <n v="58"/>
    <x v="1646"/>
    <n v="361"/>
    <d v="2017-01-03T00:00:00"/>
    <b v="0"/>
    <s v="Approved"/>
    <s v="OHM Cycles"/>
    <s v="Standard"/>
    <s v="medium"/>
    <s v="medium"/>
    <n v="912.52"/>
    <n v="141.4"/>
    <d v="2015-10-18T00:00:00"/>
    <n v="771.12"/>
    <s v="Female"/>
    <n v="74"/>
    <d v="1998-11-30T00:00:00"/>
    <n v="23.82934841102233"/>
    <s v="Human Resources Assistant I"/>
    <s v="Manufacturing"/>
    <s v="Mass Customer"/>
    <s v="N"/>
    <s v="No"/>
    <n v="4"/>
    <m/>
  </r>
  <r>
    <n v="17861"/>
    <n v="75"/>
    <x v="1647"/>
    <n v="104"/>
    <d v="2017-09-17T00:00:00"/>
    <b v="0"/>
    <s v="Approved"/>
    <s v="Giant Bicycles"/>
    <s v="Touring"/>
    <s v="medium"/>
    <s v="large"/>
    <n v="1873.97"/>
    <n v="863.95"/>
    <d v="2014-10-10T00:00:00"/>
    <n v="1010.02"/>
    <s v="Male"/>
    <n v="80"/>
    <d v="1997-04-08T00:00:00"/>
    <n v="25.475923753170974"/>
    <s v="Cost Accountant"/>
    <s v="Financial Services"/>
    <s v="Affluent Customer"/>
    <s v="N"/>
    <s v="Yes"/>
    <n v="3"/>
    <m/>
  </r>
  <r>
    <n v="699"/>
    <n v="60"/>
    <x v="1647"/>
    <n v="139"/>
    <d v="2017-08-13T00:00:00"/>
    <b v="0"/>
    <s v="Approved"/>
    <s v="Giant Bicycles"/>
    <s v="Standard"/>
    <s v="high"/>
    <s v="small"/>
    <n v="1977.36"/>
    <n v="1759.85"/>
    <d v="2011-08-24T00:00:00"/>
    <n v="217.51"/>
    <s v="Male"/>
    <n v="80"/>
    <d v="1997-04-08T00:00:00"/>
    <n v="25.475923753170974"/>
    <s v="Cost Accountant"/>
    <s v="Financial Services"/>
    <s v="Affluent Customer"/>
    <s v="N"/>
    <s v="Yes"/>
    <n v="3"/>
    <m/>
  </r>
  <r>
    <n v="3856"/>
    <n v="23"/>
    <x v="1647"/>
    <n v="169"/>
    <d v="2017-07-14T00:00:00"/>
    <b v="0"/>
    <s v="Approved"/>
    <s v="Norco Bicycles"/>
    <s v="Mountain"/>
    <s v="low"/>
    <s v="small"/>
    <n v="688.63"/>
    <n v="612.88"/>
    <d v="2016-11-22T00:00:00"/>
    <n v="75.75"/>
    <s v="Male"/>
    <n v="80"/>
    <d v="1997-04-08T00:00:00"/>
    <n v="25.475923753170974"/>
    <s v="Cost Accountant"/>
    <s v="Financial Services"/>
    <s v="Affluent Customer"/>
    <s v="N"/>
    <s v="Yes"/>
    <n v="3"/>
    <m/>
  </r>
  <r>
    <n v="2208"/>
    <n v="58"/>
    <x v="1647"/>
    <n v="197"/>
    <d v="2017-06-16T00:00:00"/>
    <b v="1"/>
    <s v="Approved"/>
    <s v="OHM Cycles"/>
    <s v="Standard"/>
    <s v="medium"/>
    <s v="medium"/>
    <n v="912.52"/>
    <n v="141.4"/>
    <d v="2015-06-17T00:00:00"/>
    <n v="771.12"/>
    <s v="Male"/>
    <n v="80"/>
    <d v="1997-04-08T00:00:00"/>
    <n v="25.475923753170974"/>
    <s v="Cost Accountant"/>
    <s v="Financial Services"/>
    <s v="Affluent Customer"/>
    <s v="N"/>
    <s v="Yes"/>
    <n v="3"/>
    <m/>
  </r>
  <r>
    <n v="12189"/>
    <n v="79"/>
    <x v="1647"/>
    <n v="229"/>
    <d v="2017-05-15T00:00:00"/>
    <b v="1"/>
    <s v="Approved"/>
    <s v="Norco Bicycles"/>
    <s v="Standard"/>
    <s v="medium"/>
    <s v="medium"/>
    <n v="1555.58"/>
    <n v="818.01"/>
    <d v="2003-09-09T00:00:00"/>
    <n v="737.56999999999994"/>
    <s v="Male"/>
    <n v="80"/>
    <d v="1997-04-08T00:00:00"/>
    <n v="25.475923753170974"/>
    <s v="Cost Accountant"/>
    <s v="Financial Services"/>
    <s v="Affluent Customer"/>
    <s v="N"/>
    <s v="Yes"/>
    <n v="3"/>
    <m/>
  </r>
  <r>
    <n v="18918"/>
    <n v="1"/>
    <x v="1648"/>
    <n v="33"/>
    <d v="2017-11-27T00:00:00"/>
    <b v="1"/>
    <s v="Approved"/>
    <s v="Giant Bicycles"/>
    <s v="Standard"/>
    <s v="medium"/>
    <s v="medium"/>
    <n v="1403.5"/>
    <n v="954.82"/>
    <d v="2016-11-14T00:00:00"/>
    <n v="448.67999999999995"/>
    <s v="Female"/>
    <n v="28"/>
    <d v="1979-10-04T00:00:00"/>
    <n v="42.999211424720961"/>
    <s v="Software Consultant"/>
    <s v="Financial Services"/>
    <s v="Affluent Customer"/>
    <s v="N"/>
    <s v="Yes"/>
    <n v="15"/>
    <m/>
  </r>
  <r>
    <n v="8903"/>
    <n v="19"/>
    <x v="1648"/>
    <n v="35"/>
    <d v="2017-11-25T00:00:00"/>
    <b v="1"/>
    <s v="Approved"/>
    <s v="OHM Cycles"/>
    <s v="Road"/>
    <s v="high"/>
    <s v="large"/>
    <n v="12.01"/>
    <n v="7.21"/>
    <d v="1996-04-05T00:00:00"/>
    <n v="4.8"/>
    <s v="Female"/>
    <n v="28"/>
    <d v="1979-10-04T00:00:00"/>
    <n v="42.999211424720961"/>
    <s v="Software Consultant"/>
    <s v="Financial Services"/>
    <s v="Affluent Customer"/>
    <s v="N"/>
    <s v="Yes"/>
    <n v="15"/>
    <m/>
  </r>
  <r>
    <n v="12134"/>
    <n v="83"/>
    <x v="1648"/>
    <n v="51"/>
    <d v="2017-11-09T00:00:00"/>
    <b v="1"/>
    <s v="Approved"/>
    <s v="Solex"/>
    <s v="Touring"/>
    <s v="medium"/>
    <s v="large"/>
    <n v="2083.94"/>
    <n v="675.03"/>
    <d v="2005-05-10T00:00:00"/>
    <n v="1408.91"/>
    <s v="Female"/>
    <n v="28"/>
    <d v="1979-10-04T00:00:00"/>
    <n v="42.999211424720961"/>
    <s v="Software Consultant"/>
    <s v="Financial Services"/>
    <s v="Affluent Customer"/>
    <s v="N"/>
    <s v="Yes"/>
    <n v="15"/>
    <m/>
  </r>
  <r>
    <n v="16904"/>
    <n v="92"/>
    <x v="1648"/>
    <n v="303"/>
    <d v="2017-03-02T00:00:00"/>
    <b v="1"/>
    <s v="Approved"/>
    <s v="WeareA2B"/>
    <s v="Standard"/>
    <s v="medium"/>
    <s v="small"/>
    <n v="1415.01"/>
    <n v="1259.3599999999999"/>
    <d v="2000-11-03T00:00:00"/>
    <n v="155.65000000000009"/>
    <s v="Female"/>
    <n v="28"/>
    <d v="1979-10-04T00:00:00"/>
    <n v="42.999211424720961"/>
    <s v="Software Consultant"/>
    <s v="Financial Services"/>
    <s v="Affluent Customer"/>
    <s v="N"/>
    <s v="Yes"/>
    <n v="15"/>
    <m/>
  </r>
  <r>
    <n v="8810"/>
    <n v="0"/>
    <x v="1348"/>
    <m/>
    <d v="2017-06-28T00:00:00"/>
    <m/>
    <s v="Approved"/>
    <s v="WeareA2B"/>
    <s v="Standard"/>
    <s v="medium"/>
    <s v="medium"/>
    <n v="60.34"/>
    <n v="45.26"/>
    <n v="42404"/>
    <m/>
    <m/>
    <m/>
    <m/>
    <m/>
    <m/>
    <m/>
    <m/>
    <m/>
    <m/>
    <m/>
    <m/>
  </r>
  <r>
    <n v="5816"/>
    <n v="57"/>
    <x v="1649"/>
    <n v="26"/>
    <d v="2017-12-04T00:00:00"/>
    <b v="1"/>
    <s v="Approved"/>
    <s v="WeareA2B"/>
    <s v="Touring"/>
    <s v="medium"/>
    <s v="large"/>
    <n v="1890.39"/>
    <n v="260.14"/>
    <d v="1991-01-21T00:00:00"/>
    <n v="1630.25"/>
    <s v="Male"/>
    <n v="23"/>
    <d v="1969-11-17T00:00:00"/>
    <n v="52.884142931253166"/>
    <s v="Librarian"/>
    <s v="Entertainment"/>
    <s v="Mass Customer"/>
    <s v="N"/>
    <s v="No"/>
    <n v="10"/>
    <m/>
  </r>
  <r>
    <n v="15362"/>
    <n v="34"/>
    <x v="1649"/>
    <n v="76"/>
    <d v="2017-10-15T00:00:00"/>
    <b v="0"/>
    <s v="Approved"/>
    <s v="Norco Bicycles"/>
    <s v="Road"/>
    <s v="high"/>
    <s v="large"/>
    <n v="774.53"/>
    <n v="464.72"/>
    <d v="2003-03-18T00:00:00"/>
    <n v="309.80999999999995"/>
    <s v="Male"/>
    <n v="23"/>
    <d v="1969-11-17T00:00:00"/>
    <n v="52.884142931253166"/>
    <s v="Librarian"/>
    <s v="Entertainment"/>
    <s v="Mass Customer"/>
    <s v="N"/>
    <s v="No"/>
    <n v="10"/>
    <m/>
  </r>
  <r>
    <n v="13273"/>
    <n v="58"/>
    <x v="1649"/>
    <n v="77"/>
    <d v="2017-10-14T00:00:00"/>
    <b v="0"/>
    <s v="Approved"/>
    <s v="OHM Cycles"/>
    <s v="Standard"/>
    <s v="medium"/>
    <s v="medium"/>
    <n v="912.52"/>
    <n v="141.4"/>
    <d v="2015-10-18T00:00:00"/>
    <n v="771.12"/>
    <s v="Male"/>
    <n v="23"/>
    <d v="1969-11-17T00:00:00"/>
    <n v="52.884142931253166"/>
    <s v="Librarian"/>
    <s v="Entertainment"/>
    <s v="Mass Customer"/>
    <s v="N"/>
    <s v="No"/>
    <n v="10"/>
    <m/>
  </r>
  <r>
    <n v="9389"/>
    <n v="53"/>
    <x v="1649"/>
    <n v="174"/>
    <d v="2017-07-09T00:00:00"/>
    <b v="0"/>
    <s v="Approved"/>
    <s v="OHM Cycles"/>
    <s v="Standard"/>
    <s v="medium"/>
    <s v="medium"/>
    <n v="795.34"/>
    <n v="101.58"/>
    <d v="1997-02-09T00:00:00"/>
    <n v="693.76"/>
    <s v="Male"/>
    <n v="23"/>
    <d v="1969-11-17T00:00:00"/>
    <n v="52.884142931253166"/>
    <s v="Librarian"/>
    <s v="Entertainment"/>
    <s v="Mass Customer"/>
    <s v="N"/>
    <s v="No"/>
    <n v="10"/>
    <m/>
  </r>
  <r>
    <n v="19718"/>
    <n v="1"/>
    <x v="1649"/>
    <n v="207"/>
    <d v="2017-06-06T00:00:00"/>
    <b v="1"/>
    <s v="Approved"/>
    <s v="Giant Bicycles"/>
    <s v="Standard"/>
    <s v="medium"/>
    <s v="medium"/>
    <n v="1403.5"/>
    <n v="954.82"/>
    <d v="2016-11-14T00:00:00"/>
    <n v="448.67999999999995"/>
    <s v="Male"/>
    <n v="23"/>
    <d v="1969-11-17T00:00:00"/>
    <n v="52.884142931253166"/>
    <s v="Librarian"/>
    <s v="Entertainment"/>
    <s v="Mass Customer"/>
    <s v="N"/>
    <s v="No"/>
    <n v="10"/>
    <m/>
  </r>
  <r>
    <n v="882"/>
    <n v="66"/>
    <x v="1649"/>
    <n v="233"/>
    <d v="2017-05-11T00:00:00"/>
    <b v="1"/>
    <s v="Approved"/>
    <s v="Giant Bicycles"/>
    <s v="Road"/>
    <s v="low"/>
    <s v="small"/>
    <n v="590.26"/>
    <n v="525.33000000000004"/>
    <d v="2010-11-05T00:00:00"/>
    <n v="64.92999999999995"/>
    <s v="Male"/>
    <n v="23"/>
    <d v="1969-11-17T00:00:00"/>
    <n v="52.884142931253166"/>
    <s v="Librarian"/>
    <s v="Entertainment"/>
    <s v="Mass Customer"/>
    <s v="N"/>
    <s v="No"/>
    <n v="10"/>
    <m/>
  </r>
  <r>
    <n v="12280"/>
    <n v="96"/>
    <x v="1649"/>
    <n v="314"/>
    <d v="2017-02-19T00:00:00"/>
    <b v="1"/>
    <s v="Approved"/>
    <s v="WeareA2B"/>
    <s v="Road"/>
    <s v="low"/>
    <s v="small"/>
    <n v="1172.78"/>
    <n v="1043.77"/>
    <d v="2002-10-10T00:00:00"/>
    <n v="129.01"/>
    <s v="Male"/>
    <n v="23"/>
    <d v="1969-11-17T00:00:00"/>
    <n v="52.884142931253166"/>
    <s v="Librarian"/>
    <s v="Entertainment"/>
    <s v="Mass Customer"/>
    <s v="N"/>
    <s v="No"/>
    <n v="10"/>
    <m/>
  </r>
  <r>
    <n v="18998"/>
    <n v="75"/>
    <x v="1649"/>
    <n v="319"/>
    <d v="2017-02-14T00:00:00"/>
    <b v="0"/>
    <s v="Approved"/>
    <s v="Giant Bicycles"/>
    <s v="Touring"/>
    <s v="medium"/>
    <s v="large"/>
    <n v="1873.97"/>
    <n v="863.95"/>
    <d v="2006-05-22T00:00:00"/>
    <n v="1010.02"/>
    <s v="Male"/>
    <n v="23"/>
    <d v="1969-11-17T00:00:00"/>
    <n v="52.884142931253166"/>
    <s v="Librarian"/>
    <s v="Entertainment"/>
    <s v="Mass Customer"/>
    <s v="N"/>
    <s v="No"/>
    <n v="10"/>
    <m/>
  </r>
  <r>
    <n v="18782"/>
    <n v="50"/>
    <x v="1649"/>
    <n v="359"/>
    <d v="2017-01-05T00:00:00"/>
    <b v="0"/>
    <s v="Approved"/>
    <s v="WeareA2B"/>
    <s v="Standard"/>
    <s v="medium"/>
    <s v="small"/>
    <n v="175.89"/>
    <n v="131.91999999999999"/>
    <d v="2003-02-16T00:00:00"/>
    <n v="43.97"/>
    <s v="Male"/>
    <n v="23"/>
    <d v="1969-11-17T00:00:00"/>
    <n v="52.884142931253166"/>
    <s v="Librarian"/>
    <s v="Entertainment"/>
    <s v="Mass Customer"/>
    <s v="N"/>
    <s v="No"/>
    <n v="10"/>
    <m/>
  </r>
  <r>
    <n v="13539"/>
    <n v="0"/>
    <x v="1650"/>
    <n v="1"/>
    <d v="2017-12-29T00:00:00"/>
    <b v="0"/>
    <s v="Approved"/>
    <s v="Solex"/>
    <s v="Standard"/>
    <s v="medium"/>
    <s v="medium"/>
    <n v="71.489999999999995"/>
    <n v="53.62"/>
    <d v="2012-12-02T00:00:00"/>
    <n v="17.869999999999997"/>
    <s v="Male"/>
    <n v="74"/>
    <d v="1989-04-22T00:00:00"/>
    <n v="33.443047041159318"/>
    <s v="Pharmacist"/>
    <s v="Health"/>
    <s v="High Net Worth"/>
    <s v="N"/>
    <s v="Yes"/>
    <n v="12"/>
    <m/>
  </r>
  <r>
    <n v="17608"/>
    <n v="0"/>
    <x v="1650"/>
    <n v="176"/>
    <d v="2017-07-07T00:00:00"/>
    <b v="0"/>
    <s v="Approved"/>
    <s v="Solex"/>
    <s v="Standard"/>
    <s v="medium"/>
    <s v="medium"/>
    <n v="100.35"/>
    <n v="75.260000000000005"/>
    <d v="2004-01-16T00:00:00"/>
    <n v="25.089999999999989"/>
    <s v="Male"/>
    <n v="74"/>
    <d v="1989-04-22T00:00:00"/>
    <n v="33.443047041159318"/>
    <s v="Pharmacist"/>
    <s v="Health"/>
    <s v="High Net Worth"/>
    <s v="N"/>
    <s v="Yes"/>
    <n v="12"/>
    <m/>
  </r>
  <r>
    <n v="4909"/>
    <n v="0"/>
    <x v="1650"/>
    <n v="216"/>
    <d v="2017-05-28T00:00:00"/>
    <b v="1"/>
    <s v="Approved"/>
    <s v="WeareA2B"/>
    <s v="Standard"/>
    <s v="medium"/>
    <s v="small"/>
    <n v="175.89"/>
    <n v="131.91999999999999"/>
    <d v="1991-01-21T00:00:00"/>
    <n v="43.97"/>
    <s v="Male"/>
    <n v="74"/>
    <d v="1989-04-22T00:00:00"/>
    <n v="33.443047041159318"/>
    <s v="Pharmacist"/>
    <s v="Health"/>
    <s v="High Net Worth"/>
    <s v="N"/>
    <s v="Yes"/>
    <n v="12"/>
    <m/>
  </r>
  <r>
    <n v="5630"/>
    <n v="0"/>
    <x v="1650"/>
    <n v="328"/>
    <d v="2017-02-05T00:00:00"/>
    <b v="0"/>
    <s v="Approved"/>
    <s v="Norco Bicycles"/>
    <s v="Road"/>
    <s v="medium"/>
    <s v="medium"/>
    <n v="543.39"/>
    <n v="407.54"/>
    <d v="2003-03-18T00:00:00"/>
    <n v="135.84999999999997"/>
    <s v="Male"/>
    <n v="74"/>
    <d v="1989-04-22T00:00:00"/>
    <n v="33.443047041159318"/>
    <s v="Pharmacist"/>
    <s v="Health"/>
    <s v="High Net Worth"/>
    <s v="N"/>
    <s v="Yes"/>
    <n v="12"/>
    <m/>
  </r>
  <r>
    <n v="12376"/>
    <n v="89"/>
    <x v="1651"/>
    <n v="65"/>
    <d v="2017-10-26T00:00:00"/>
    <b v="1"/>
    <s v="Approved"/>
    <s v="WeareA2B"/>
    <s v="Touring"/>
    <s v="medium"/>
    <s v="large"/>
    <n v="1362.99"/>
    <n v="57.74"/>
    <d v="2000-11-03T00:00:00"/>
    <n v="1305.25"/>
    <s v="Male"/>
    <n v="3"/>
    <d v="1977-11-17T00:00:00"/>
    <n v="44.878663479198373"/>
    <s v="Account Executive"/>
    <s v="n/a"/>
    <s v="Mass Customer"/>
    <s v="N"/>
    <s v="Yes"/>
    <n v="16"/>
    <m/>
  </r>
  <r>
    <n v="3968"/>
    <n v="33"/>
    <x v="1651"/>
    <n v="148"/>
    <d v="2017-08-04T00:00:00"/>
    <b v="0"/>
    <s v="Approved"/>
    <s v="Giant Bicycles"/>
    <s v="Standard"/>
    <s v="medium"/>
    <s v="small"/>
    <n v="1311.44"/>
    <n v="1167.18"/>
    <d v="2003-03-18T00:00:00"/>
    <n v="144.26"/>
    <s v="Male"/>
    <n v="3"/>
    <d v="1977-11-17T00:00:00"/>
    <n v="44.878663479198373"/>
    <s v="Account Executive"/>
    <s v="n/a"/>
    <s v="Mass Customer"/>
    <s v="N"/>
    <s v="Yes"/>
    <n v="16"/>
    <m/>
  </r>
  <r>
    <n v="9066"/>
    <n v="70"/>
    <x v="1651"/>
    <n v="166"/>
    <d v="2017-07-17T00:00:00"/>
    <b v="0"/>
    <s v="Approved"/>
    <s v="Trek Bicycles"/>
    <s v="Standard"/>
    <s v="high"/>
    <s v="medium"/>
    <n v="495.72"/>
    <n v="297.43"/>
    <d v="2015-04-11T00:00:00"/>
    <n v="198.29000000000002"/>
    <s v="Male"/>
    <n v="3"/>
    <d v="1977-11-17T00:00:00"/>
    <n v="44.878663479198373"/>
    <s v="Account Executive"/>
    <s v="n/a"/>
    <s v="Mass Customer"/>
    <s v="N"/>
    <s v="Yes"/>
    <n v="16"/>
    <m/>
  </r>
  <r>
    <n v="6310"/>
    <n v="45"/>
    <x v="1651"/>
    <n v="200"/>
    <d v="2017-06-13T00:00:00"/>
    <b v="1"/>
    <s v="Approved"/>
    <s v="Solex"/>
    <s v="Standard"/>
    <s v="medium"/>
    <s v="medium"/>
    <n v="441.49"/>
    <n v="84.99"/>
    <d v="2012-04-10T00:00:00"/>
    <n v="356.5"/>
    <s v="Male"/>
    <n v="3"/>
    <d v="1977-11-17T00:00:00"/>
    <n v="44.878663479198373"/>
    <s v="Account Executive"/>
    <s v="n/a"/>
    <s v="Mass Customer"/>
    <s v="N"/>
    <s v="Yes"/>
    <n v="16"/>
    <m/>
  </r>
  <r>
    <n v="15171"/>
    <n v="7"/>
    <x v="1651"/>
    <n v="272"/>
    <d v="2017-04-02T00:00:00"/>
    <b v="0"/>
    <s v="Approved"/>
    <s v="Trek Bicycles"/>
    <s v="Road"/>
    <s v="low"/>
    <s v="medium"/>
    <n v="980.37"/>
    <n v="234.43"/>
    <d v="2003-08-05T00:00:00"/>
    <n v="745.94"/>
    <s v="Male"/>
    <n v="3"/>
    <d v="1977-11-17T00:00:00"/>
    <n v="44.878663479198373"/>
    <s v="Account Executive"/>
    <s v="n/a"/>
    <s v="Mass Customer"/>
    <s v="N"/>
    <s v="Yes"/>
    <n v="16"/>
    <m/>
  </r>
  <r>
    <n v="18852"/>
    <n v="34"/>
    <x v="1651"/>
    <n v="279"/>
    <d v="2017-03-26T00:00:00"/>
    <b v="1"/>
    <s v="Approved"/>
    <s v="Norco Bicycles"/>
    <s v="Road"/>
    <s v="high"/>
    <s v="large"/>
    <n v="774.53"/>
    <n v="464.72"/>
    <d v="1999-07-20T00:00:00"/>
    <n v="309.80999999999995"/>
    <s v="Male"/>
    <n v="3"/>
    <d v="1977-11-17T00:00:00"/>
    <n v="44.878663479198373"/>
    <s v="Account Executive"/>
    <s v="n/a"/>
    <s v="Mass Customer"/>
    <s v="N"/>
    <s v="Yes"/>
    <n v="16"/>
    <m/>
  </r>
  <r>
    <n v="19505"/>
    <n v="59"/>
    <x v="1651"/>
    <n v="330"/>
    <d v="2017-02-03T00:00:00"/>
    <b v="1"/>
    <s v="Approved"/>
    <s v="Solex"/>
    <s v="Standard"/>
    <s v="medium"/>
    <s v="large"/>
    <n v="1061.56"/>
    <n v="733.58"/>
    <d v="2005-10-22T00:00:00"/>
    <n v="327.9799999999999"/>
    <s v="Male"/>
    <n v="3"/>
    <d v="1977-11-17T00:00:00"/>
    <n v="44.878663479198373"/>
    <s v="Account Executive"/>
    <s v="n/a"/>
    <s v="Mass Customer"/>
    <s v="N"/>
    <s v="Yes"/>
    <n v="16"/>
    <m/>
  </r>
  <r>
    <n v="15517"/>
    <n v="6"/>
    <x v="1651"/>
    <n v="359"/>
    <d v="2017-01-05T00:00:00"/>
    <b v="0"/>
    <s v="Approved"/>
    <s v="OHM Cycles"/>
    <s v="Standard"/>
    <s v="high"/>
    <s v="medium"/>
    <n v="227.88"/>
    <n v="136.72999999999999"/>
    <d v="2003-08-05T00:00:00"/>
    <n v="91.15"/>
    <s v="Male"/>
    <n v="3"/>
    <d v="1977-11-17T00:00:00"/>
    <n v="44.878663479198373"/>
    <s v="Account Executive"/>
    <s v="n/a"/>
    <s v="Mass Customer"/>
    <s v="N"/>
    <s v="Yes"/>
    <n v="16"/>
    <m/>
  </r>
  <r>
    <n v="2717"/>
    <n v="95"/>
    <x v="1652"/>
    <n v="5"/>
    <d v="2017-12-25T00:00:00"/>
    <b v="1"/>
    <s v="Approved"/>
    <s v="Giant Bicycles"/>
    <s v="Standard"/>
    <s v="medium"/>
    <s v="large"/>
    <n v="569.55999999999995"/>
    <n v="528.42999999999995"/>
    <d v="1994-08-10T00:00:00"/>
    <n v="41.129999999999995"/>
    <s v="Female"/>
    <n v="53"/>
    <d v="1962-03-17T00:00:00"/>
    <n v="60.560855260337398"/>
    <s v="Mechanical Systems Engineer"/>
    <s v="Property"/>
    <s v="Mass Customer"/>
    <s v="N"/>
    <s v="Yes"/>
    <n v="19"/>
    <m/>
  </r>
  <r>
    <n v="3492"/>
    <n v="35"/>
    <x v="1652"/>
    <n v="9"/>
    <d v="2017-12-21T00:00:00"/>
    <b v="0"/>
    <s v="Approved"/>
    <s v="Trek Bicycles"/>
    <s v="Standard"/>
    <s v="low"/>
    <s v="medium"/>
    <n v="1057.51"/>
    <n v="154.4"/>
    <d v="1999-12-04T00:00:00"/>
    <n v="903.11"/>
    <s v="Female"/>
    <n v="53"/>
    <d v="1962-03-17T00:00:00"/>
    <n v="60.560855260337398"/>
    <s v="Mechanical Systems Engineer"/>
    <s v="Property"/>
    <s v="Mass Customer"/>
    <s v="N"/>
    <s v="Yes"/>
    <n v="19"/>
    <m/>
  </r>
  <r>
    <n v="8529"/>
    <n v="9"/>
    <x v="1652"/>
    <n v="36"/>
    <d v="2017-11-24T00:00:00"/>
    <b v="0"/>
    <s v="Approved"/>
    <s v="OHM Cycles"/>
    <s v="Road"/>
    <s v="medium"/>
    <s v="medium"/>
    <n v="742.54"/>
    <n v="667.4"/>
    <d v="1996-11-09T00:00:00"/>
    <n v="75.139999999999986"/>
    <s v="Female"/>
    <n v="53"/>
    <d v="1962-03-17T00:00:00"/>
    <n v="60.560855260337398"/>
    <s v="Mechanical Systems Engineer"/>
    <s v="Property"/>
    <s v="Mass Customer"/>
    <s v="N"/>
    <s v="Yes"/>
    <n v="19"/>
    <m/>
  </r>
  <r>
    <n v="5752"/>
    <n v="16"/>
    <x v="1652"/>
    <n v="211"/>
    <d v="2017-06-02T00:00:00"/>
    <b v="1"/>
    <s v="Approved"/>
    <s v="Norco Bicycles"/>
    <s v="Standard"/>
    <s v="high"/>
    <s v="small"/>
    <n v="1661.92"/>
    <n v="1479.11"/>
    <d v="2009-03-08T00:00:00"/>
    <n v="182.81000000000017"/>
    <s v="Female"/>
    <n v="53"/>
    <d v="1962-03-17T00:00:00"/>
    <n v="60.560855260337398"/>
    <s v="Mechanical Systems Engineer"/>
    <s v="Property"/>
    <s v="Mass Customer"/>
    <s v="N"/>
    <s v="Yes"/>
    <n v="19"/>
    <m/>
  </r>
  <r>
    <n v="17897"/>
    <n v="71"/>
    <x v="1652"/>
    <n v="289"/>
    <d v="2017-03-16T00:00:00"/>
    <b v="1"/>
    <s v="Approved"/>
    <s v="Solex"/>
    <s v="Standard"/>
    <s v="high"/>
    <s v="large"/>
    <n v="1842.92"/>
    <n v="1105.75"/>
    <d v="2016-12-06T00:00:00"/>
    <n v="737.17000000000007"/>
    <s v="Female"/>
    <n v="53"/>
    <d v="1962-03-17T00:00:00"/>
    <n v="60.560855260337398"/>
    <s v="Mechanical Systems Engineer"/>
    <s v="Property"/>
    <s v="Mass Customer"/>
    <s v="N"/>
    <s v="Yes"/>
    <n v="19"/>
    <m/>
  </r>
  <r>
    <n v="1392"/>
    <n v="70"/>
    <x v="1653"/>
    <n v="70"/>
    <d v="2017-10-21T00:00:00"/>
    <b v="0"/>
    <s v="Approved"/>
    <s v="Trek Bicycles"/>
    <s v="Standard"/>
    <s v="high"/>
    <s v="medium"/>
    <n v="495.72"/>
    <n v="297.43"/>
    <d v="2004-07-25T00:00:00"/>
    <n v="198.29000000000002"/>
    <s v="Female"/>
    <n v="7"/>
    <d v="1954-12-28T00:00:00"/>
    <n v="67.782773068239464"/>
    <s v="Structural Engineer"/>
    <s v="Argiculture"/>
    <s v="Mass Customer"/>
    <s v="N"/>
    <s v="Yes"/>
    <n v="13"/>
    <m/>
  </r>
  <r>
    <n v="18813"/>
    <n v="51"/>
    <x v="1653"/>
    <n v="242"/>
    <d v="2017-05-02T00:00:00"/>
    <b v="1"/>
    <s v="Approved"/>
    <s v="OHM Cycles"/>
    <s v="Standard"/>
    <s v="high"/>
    <s v="medium"/>
    <n v="2005.66"/>
    <n v="1203.4000000000001"/>
    <d v="2015-10-18T00:00:00"/>
    <n v="802.26"/>
    <s v="Female"/>
    <n v="7"/>
    <d v="1954-12-28T00:00:00"/>
    <n v="67.782773068239464"/>
    <s v="Structural Engineer"/>
    <s v="Argiculture"/>
    <s v="Mass Customer"/>
    <s v="N"/>
    <s v="Yes"/>
    <n v="13"/>
    <m/>
  </r>
  <r>
    <n v="6775"/>
    <n v="45"/>
    <x v="1653"/>
    <n v="259"/>
    <d v="2017-04-15T00:00:00"/>
    <b v="0"/>
    <s v="Approved"/>
    <s v="Solex"/>
    <s v="Standard"/>
    <s v="medium"/>
    <s v="medium"/>
    <n v="441.49"/>
    <n v="84.99"/>
    <d v="1993-04-12T00:00:00"/>
    <n v="356.5"/>
    <s v="Female"/>
    <n v="7"/>
    <d v="1954-12-28T00:00:00"/>
    <n v="67.782773068239464"/>
    <s v="Structural Engineer"/>
    <s v="Argiculture"/>
    <s v="Mass Customer"/>
    <s v="N"/>
    <s v="Yes"/>
    <n v="13"/>
    <m/>
  </r>
  <r>
    <n v="7342"/>
    <n v="79"/>
    <x v="1653"/>
    <n v="295"/>
    <d v="2017-03-10T00:00:00"/>
    <b v="1"/>
    <s v="Approved"/>
    <s v="Norco Bicycles"/>
    <s v="Standard"/>
    <s v="medium"/>
    <s v="medium"/>
    <n v="1555.58"/>
    <n v="818.01"/>
    <d v="2013-09-16T00:00:00"/>
    <n v="737.56999999999994"/>
    <s v="Female"/>
    <n v="7"/>
    <d v="1954-12-28T00:00:00"/>
    <n v="67.782773068239464"/>
    <s v="Structural Engineer"/>
    <s v="Argiculture"/>
    <s v="Mass Customer"/>
    <s v="N"/>
    <s v="Yes"/>
    <n v="13"/>
    <m/>
  </r>
  <r>
    <n v="7173"/>
    <n v="39"/>
    <x v="1653"/>
    <n v="354"/>
    <d v="2017-01-10T00:00:00"/>
    <b v="0"/>
    <s v="Approved"/>
    <s v="Giant Bicycles"/>
    <s v="Standard"/>
    <s v="medium"/>
    <s v="large"/>
    <n v="1812.75"/>
    <n v="582.48"/>
    <d v="2007-12-11T00:00:00"/>
    <n v="1230.27"/>
    <s v="Female"/>
    <n v="7"/>
    <d v="1954-12-28T00:00:00"/>
    <n v="67.782773068239464"/>
    <s v="Structural Engineer"/>
    <s v="Argiculture"/>
    <s v="Mass Customer"/>
    <s v="N"/>
    <s v="Yes"/>
    <n v="13"/>
    <m/>
  </r>
  <r>
    <n v="4160"/>
    <n v="69"/>
    <x v="1654"/>
    <n v="133"/>
    <d v="2017-08-19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56"/>
    <d v="1978-07-27T00:00:00"/>
    <n v="44.188252520611371"/>
    <s v="Food Chemist"/>
    <s v="Health"/>
    <s v="Mass Customer"/>
    <s v="N"/>
    <s v="Yes"/>
    <n v="12"/>
    <m/>
  </r>
  <r>
    <n v="13388"/>
    <n v="28"/>
    <x v="1654"/>
    <n v="173"/>
    <d v="2017-07-10T00:00:00"/>
    <b v="0"/>
    <s v="Approved"/>
    <s v="Norco Bicycles"/>
    <s v="Standard"/>
    <s v="medium"/>
    <s v="small"/>
    <n v="1216.1400000000001"/>
    <n v="1082.3599999999999"/>
    <d v="1994-07-12T00:00:00"/>
    <n v="133.7800000000002"/>
    <s v="Male"/>
    <n v="56"/>
    <d v="1978-07-27T00:00:00"/>
    <n v="44.188252520611371"/>
    <s v="Food Chemist"/>
    <s v="Health"/>
    <s v="Mass Customer"/>
    <s v="N"/>
    <s v="Yes"/>
    <n v="12"/>
    <m/>
  </r>
  <r>
    <n v="17672"/>
    <n v="55"/>
    <x v="1654"/>
    <n v="215"/>
    <d v="2017-05-29T00:00:00"/>
    <b v="0"/>
    <s v="Approved"/>
    <s v="Trek Bicycles"/>
    <s v="Road"/>
    <s v="medium"/>
    <s v="large"/>
    <n v="1894.19"/>
    <n v="598.76"/>
    <d v="1991-01-21T00:00:00"/>
    <n v="1295.43"/>
    <s v="Male"/>
    <n v="56"/>
    <d v="1978-07-27T00:00:00"/>
    <n v="44.188252520611371"/>
    <s v="Food Chemist"/>
    <s v="Health"/>
    <s v="Mass Customer"/>
    <s v="N"/>
    <s v="Yes"/>
    <n v="12"/>
    <m/>
  </r>
  <r>
    <n v="7"/>
    <n v="22"/>
    <x v="1654"/>
    <n v="253"/>
    <d v="2017-04-21T00:00:00"/>
    <b v="1"/>
    <s v="Approved"/>
    <s v="WeareA2B"/>
    <s v="Standard"/>
    <s v="medium"/>
    <s v="medium"/>
    <n v="60.34"/>
    <n v="45.26"/>
    <d v="1993-07-15T00:00:00"/>
    <n v="15.080000000000005"/>
    <s v="Male"/>
    <n v="56"/>
    <d v="1978-07-27T00:00:00"/>
    <n v="44.188252520611371"/>
    <s v="Food Chemist"/>
    <s v="Health"/>
    <s v="Mass Customer"/>
    <s v="N"/>
    <s v="Yes"/>
    <n v="12"/>
    <m/>
  </r>
  <r>
    <n v="13247"/>
    <n v="16"/>
    <x v="1654"/>
    <n v="318"/>
    <d v="2017-02-15T00:00:00"/>
    <b v="1"/>
    <s v="Approved"/>
    <s v="Norco Bicycles"/>
    <s v="Standard"/>
    <s v="high"/>
    <s v="small"/>
    <n v="1661.92"/>
    <n v="1479.11"/>
    <d v="1996-11-09T00:00:00"/>
    <n v="182.81000000000017"/>
    <s v="Male"/>
    <n v="56"/>
    <d v="1978-07-27T00:00:00"/>
    <n v="44.188252520611371"/>
    <s v="Food Chemist"/>
    <s v="Health"/>
    <s v="Mass Customer"/>
    <s v="N"/>
    <s v="Yes"/>
    <n v="12"/>
    <m/>
  </r>
  <r>
    <n v="17130"/>
    <n v="0"/>
    <x v="1655"/>
    <n v="74"/>
    <d v="2017-10-17T00:00:00"/>
    <b v="0"/>
    <s v="Approved"/>
    <s v="OHM Cycles"/>
    <s v="Standard"/>
    <s v="low"/>
    <s v="medium"/>
    <n v="71.16"/>
    <n v="56.93"/>
    <d v="2015-06-17T00:00:00"/>
    <n v="14.229999999999997"/>
    <s v="Female"/>
    <n v="25"/>
    <d v="1993-10-13T00:00:00"/>
    <n v="28.963594986047685"/>
    <s v="Database Administrator III"/>
    <s v="n/a"/>
    <s v="High Net Worth"/>
    <s v="N"/>
    <s v="No"/>
    <n v="9"/>
    <m/>
  </r>
  <r>
    <n v="5947"/>
    <n v="63"/>
    <x v="1655"/>
    <n v="138"/>
    <d v="2017-08-14T00:00:00"/>
    <b v="1"/>
    <s v="Approved"/>
    <s v="WeareA2B"/>
    <s v="Standard"/>
    <s v="medium"/>
    <s v="medium"/>
    <n v="1992.93"/>
    <n v="762.63"/>
    <d v="1993-05-26T00:00:00"/>
    <n v="1230.3000000000002"/>
    <s v="Female"/>
    <n v="25"/>
    <d v="1993-10-13T00:00:00"/>
    <n v="28.963594986047685"/>
    <s v="Database Administrator III"/>
    <s v="n/a"/>
    <s v="High Net Worth"/>
    <s v="N"/>
    <s v="No"/>
    <n v="9"/>
    <m/>
  </r>
  <r>
    <n v="2113"/>
    <n v="19"/>
    <x v="1655"/>
    <n v="223"/>
    <d v="2017-05-21T00:00:00"/>
    <b v="1"/>
    <s v="Approved"/>
    <s v="Trek Bicycles"/>
    <s v="Mountain"/>
    <s v="low"/>
    <s v="medium"/>
    <n v="574.64"/>
    <n v="459.71"/>
    <d v="2011-08-29T00:00:00"/>
    <n v="114.93"/>
    <s v="Female"/>
    <n v="25"/>
    <d v="1993-10-13T00:00:00"/>
    <n v="28.963594986047685"/>
    <s v="Database Administrator III"/>
    <s v="n/a"/>
    <s v="High Net Worth"/>
    <s v="N"/>
    <s v="No"/>
    <n v="9"/>
    <m/>
  </r>
  <r>
    <n v="8765"/>
    <n v="35"/>
    <x v="1656"/>
    <n v="329"/>
    <d v="2017-02-04T00:00:00"/>
    <b v="1"/>
    <s v="Approved"/>
    <s v="Trek Bicycles"/>
    <s v="Standard"/>
    <s v="low"/>
    <s v="medium"/>
    <n v="1057.51"/>
    <n v="154.4"/>
    <d v="1997-05-10T00:00:00"/>
    <n v="903.11"/>
    <s v="Male"/>
    <n v="75"/>
    <d v="1963-08-22T00:00:00"/>
    <n v="59.127978548008635"/>
    <s v="Dental Hygienist"/>
    <s v="Health"/>
    <s v="Affluent Customer"/>
    <s v="N"/>
    <s v="Yes"/>
    <n v="11"/>
    <m/>
  </r>
  <r>
    <n v="1561"/>
    <n v="46"/>
    <x v="1657"/>
    <n v="2"/>
    <d v="2017-12-28T00:00:00"/>
    <b v="1"/>
    <s v="Approved"/>
    <s v="Solex"/>
    <s v="Standard"/>
    <s v="low"/>
    <s v="medium"/>
    <n v="1289.8499999999999"/>
    <n v="74.510000000000005"/>
    <d v="2001-11-25T00:00:00"/>
    <n v="1215.3399999999999"/>
    <s v="Male"/>
    <n v="34"/>
    <d v="1977-09-06T00:00:00"/>
    <n v="45.075923753170976"/>
    <s v="Associate Professor"/>
    <s v="Health"/>
    <s v="Mass Customer"/>
    <s v="N"/>
    <s v="Yes"/>
    <n v="15"/>
    <m/>
  </r>
  <r>
    <n v="13830"/>
    <n v="20"/>
    <x v="1657"/>
    <n v="55"/>
    <d v="2017-11-05T00:00:00"/>
    <b v="0"/>
    <s v="Approved"/>
    <s v="Trek Bicycles"/>
    <s v="Standard"/>
    <s v="medium"/>
    <s v="small"/>
    <n v="1775.81"/>
    <n v="1580.47"/>
    <d v="2011-05-07T00:00:00"/>
    <n v="195.33999999999992"/>
    <s v="Male"/>
    <n v="34"/>
    <d v="1977-09-06T00:00:00"/>
    <n v="45.075923753170976"/>
    <s v="Associate Professor"/>
    <s v="Health"/>
    <s v="Mass Customer"/>
    <s v="N"/>
    <s v="Yes"/>
    <n v="15"/>
    <m/>
  </r>
  <r>
    <n v="14217"/>
    <n v="2"/>
    <x v="1657"/>
    <n v="68"/>
    <d v="2017-10-23T00:00:00"/>
    <b v="0"/>
    <s v="Approved"/>
    <s v="Solex"/>
    <s v="Standard"/>
    <s v="medium"/>
    <s v="medium"/>
    <n v="71.489999999999995"/>
    <n v="53.62"/>
    <d v="2012-12-02T00:00:00"/>
    <n v="17.869999999999997"/>
    <s v="Male"/>
    <n v="34"/>
    <d v="1977-09-06T00:00:00"/>
    <n v="45.075923753170976"/>
    <s v="Associate Professor"/>
    <s v="Health"/>
    <s v="Mass Customer"/>
    <s v="N"/>
    <s v="Yes"/>
    <n v="15"/>
    <m/>
  </r>
  <r>
    <n v="19214"/>
    <n v="2"/>
    <x v="1657"/>
    <n v="125"/>
    <d v="2017-08-27T00:00:00"/>
    <b v="1"/>
    <s v="Approved"/>
    <s v="Solex"/>
    <s v="Standard"/>
    <s v="medium"/>
    <s v="medium"/>
    <n v="71.489999999999995"/>
    <n v="53.62"/>
    <d v="2005-08-09T00:00:00"/>
    <n v="17.869999999999997"/>
    <s v="Male"/>
    <n v="34"/>
    <d v="1977-09-06T00:00:00"/>
    <n v="45.075923753170976"/>
    <s v="Associate Professor"/>
    <s v="Health"/>
    <s v="Mass Customer"/>
    <s v="N"/>
    <s v="Yes"/>
    <n v="15"/>
    <m/>
  </r>
  <r>
    <n v="9584"/>
    <n v="19"/>
    <x v="1657"/>
    <n v="196"/>
    <d v="2017-06-17T00:00:00"/>
    <b v="1"/>
    <s v="Approved"/>
    <s v="OHM Cycles"/>
    <s v="Road"/>
    <s v="high"/>
    <s v="large"/>
    <n v="12.01"/>
    <n v="7.21"/>
    <d v="1993-07-15T00:00:00"/>
    <n v="4.8"/>
    <s v="Male"/>
    <n v="34"/>
    <d v="1977-09-06T00:00:00"/>
    <n v="45.075923753170976"/>
    <s v="Associate Professor"/>
    <s v="Health"/>
    <s v="Mass Customer"/>
    <s v="N"/>
    <s v="Yes"/>
    <n v="15"/>
    <m/>
  </r>
  <r>
    <n v="15982"/>
    <n v="79"/>
    <x v="1657"/>
    <n v="245"/>
    <d v="2017-04-29T00:00:00"/>
    <b v="1"/>
    <s v="Approved"/>
    <s v="Norco Bicycles"/>
    <s v="Standard"/>
    <s v="medium"/>
    <s v="medium"/>
    <n v="1555.58"/>
    <n v="818.01"/>
    <d v="1997-01-25T00:00:00"/>
    <n v="737.56999999999994"/>
    <s v="Male"/>
    <n v="34"/>
    <d v="1977-09-06T00:00:00"/>
    <n v="45.075923753170976"/>
    <s v="Associate Professor"/>
    <s v="Health"/>
    <s v="Mass Customer"/>
    <s v="N"/>
    <s v="Yes"/>
    <n v="15"/>
    <m/>
  </r>
  <r>
    <n v="2770"/>
    <n v="1"/>
    <x v="1657"/>
    <n v="343"/>
    <d v="2017-01-21T00:00:00"/>
    <b v="1"/>
    <s v="Approved"/>
    <s v="Giant Bicycles"/>
    <s v="Standard"/>
    <s v="medium"/>
    <s v="medium"/>
    <n v="1403.5"/>
    <n v="954.82"/>
    <d v="2016-11-14T00:00:00"/>
    <n v="448.67999999999995"/>
    <s v="Male"/>
    <n v="34"/>
    <d v="1977-09-06T00:00:00"/>
    <n v="45.075923753170976"/>
    <s v="Associate Professor"/>
    <s v="Health"/>
    <s v="Mass Customer"/>
    <s v="N"/>
    <s v="Yes"/>
    <n v="15"/>
    <m/>
  </r>
  <r>
    <n v="16972"/>
    <n v="17"/>
    <x v="1658"/>
    <n v="69"/>
    <d v="2017-10-22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22"/>
    <d v="1956-10-28T00:00:00"/>
    <n v="65.947156630200411"/>
    <s v="Compensation Analyst"/>
    <s v="Financial Services"/>
    <s v="Mass Customer"/>
    <s v="N"/>
    <s v="Yes"/>
    <n v="8"/>
    <m/>
  </r>
  <r>
    <n v="2915"/>
    <n v="1"/>
    <x v="1658"/>
    <n v="103"/>
    <d v="2017-09-18T00:00:00"/>
    <b v="0"/>
    <s v="Approved"/>
    <s v="Giant Bicycles"/>
    <s v="Standard"/>
    <s v="medium"/>
    <s v="medium"/>
    <n v="1403.5"/>
    <n v="954.82"/>
    <d v="2005-08-09T00:00:00"/>
    <n v="448.67999999999995"/>
    <s v="Female"/>
    <n v="22"/>
    <d v="1956-10-28T00:00:00"/>
    <n v="65.947156630200411"/>
    <s v="Compensation Analyst"/>
    <s v="Financial Services"/>
    <s v="Mass Customer"/>
    <s v="N"/>
    <s v="Yes"/>
    <n v="8"/>
    <m/>
  </r>
  <r>
    <n v="6995"/>
    <n v="34"/>
    <x v="1658"/>
    <n v="181"/>
    <d v="2017-07-02T00:00:00"/>
    <b v="0"/>
    <s v="Approved"/>
    <s v="Norco Bicycles"/>
    <s v="Road"/>
    <s v="high"/>
    <s v="large"/>
    <n v="774.53"/>
    <n v="464.72"/>
    <d v="1994-07-12T00:00:00"/>
    <n v="309.80999999999995"/>
    <s v="Female"/>
    <n v="22"/>
    <d v="1956-10-28T00:00:00"/>
    <n v="65.947156630200411"/>
    <s v="Compensation Analyst"/>
    <s v="Financial Services"/>
    <s v="Mass Customer"/>
    <s v="N"/>
    <s v="Yes"/>
    <n v="8"/>
    <m/>
  </r>
  <r>
    <n v="16060"/>
    <n v="81"/>
    <x v="1658"/>
    <n v="214"/>
    <d v="2017-05-30T00:00:00"/>
    <b v="1"/>
    <s v="Approved"/>
    <s v="Norco Bicycles"/>
    <s v="Standard"/>
    <s v="medium"/>
    <s v="small"/>
    <n v="586.45000000000005"/>
    <n v="521.94000000000005"/>
    <d v="2013-09-16T00:00:00"/>
    <n v="64.509999999999991"/>
    <s v="Female"/>
    <n v="22"/>
    <d v="1956-10-28T00:00:00"/>
    <n v="65.947156630200411"/>
    <s v="Compensation Analyst"/>
    <s v="Financial Services"/>
    <s v="Mass Customer"/>
    <s v="N"/>
    <s v="Yes"/>
    <n v="8"/>
    <m/>
  </r>
  <r>
    <n v="9022"/>
    <n v="88"/>
    <x v="1658"/>
    <n v="302"/>
    <d v="2017-03-03T00:00:00"/>
    <b v="1"/>
    <s v="Approved"/>
    <s v="Norco Bicycles"/>
    <s v="Standard"/>
    <s v="medium"/>
    <s v="medium"/>
    <n v="1198.46"/>
    <n v="381.1"/>
    <d v="2005-05-10T00:00:00"/>
    <n v="817.36"/>
    <s v="Female"/>
    <n v="22"/>
    <d v="1956-10-28T00:00:00"/>
    <n v="65.947156630200411"/>
    <s v="Compensation Analyst"/>
    <s v="Financial Services"/>
    <s v="Mass Customer"/>
    <s v="N"/>
    <s v="Yes"/>
    <n v="8"/>
    <m/>
  </r>
  <r>
    <n v="12979"/>
    <n v="4"/>
    <x v="1658"/>
    <n v="341"/>
    <d v="2017-01-23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22"/>
    <d v="1956-10-28T00:00:00"/>
    <n v="65.947156630200411"/>
    <s v="Compensation Analyst"/>
    <s v="Financial Services"/>
    <s v="Mass Customer"/>
    <s v="N"/>
    <s v="Yes"/>
    <n v="8"/>
    <m/>
  </r>
  <r>
    <n v="8781"/>
    <n v="48"/>
    <x v="1659"/>
    <n v="27"/>
    <d v="2017-12-03T00:00:00"/>
    <b v="0"/>
    <s v="Approved"/>
    <s v="WeareA2B"/>
    <s v="Standard"/>
    <s v="medium"/>
    <s v="medium"/>
    <n v="1762.96"/>
    <n v="950.52"/>
    <d v="2012-04-10T00:00:00"/>
    <n v="812.44"/>
    <s v="Female"/>
    <n v="82"/>
    <d v="1990-02-26T00:00:00"/>
    <n v="32.593731972349055"/>
    <s v="Account Coordinator"/>
    <s v="n/a"/>
    <s v="Mass Customer"/>
    <s v="N"/>
    <s v="Yes"/>
    <n v="12"/>
    <m/>
  </r>
  <r>
    <n v="4650"/>
    <n v="37"/>
    <x v="1659"/>
    <n v="49"/>
    <d v="2017-11-11T00:00:00"/>
    <b v="0"/>
    <s v="Approved"/>
    <s v="OHM Cycles"/>
    <s v="Standard"/>
    <s v="low"/>
    <s v="medium"/>
    <n v="1793.43"/>
    <n v="248.82"/>
    <d v="2010-06-07T00:00:00"/>
    <n v="1544.6100000000001"/>
    <s v="Female"/>
    <n v="82"/>
    <d v="1990-02-26T00:00:00"/>
    <n v="32.593731972349055"/>
    <s v="Account Coordinator"/>
    <s v="n/a"/>
    <s v="Mass Customer"/>
    <s v="N"/>
    <s v="Yes"/>
    <n v="12"/>
    <m/>
  </r>
  <r>
    <n v="8866"/>
    <n v="36"/>
    <x v="19"/>
    <m/>
    <d v="2017-09-19T00:00:00"/>
    <m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</r>
  <r>
    <n v="3093"/>
    <n v="77"/>
    <x v="1659"/>
    <n v="82"/>
    <d v="2017-10-09T00:00:00"/>
    <b v="1"/>
    <s v="Approved"/>
    <s v="Norco Bicycles"/>
    <s v="Road"/>
    <s v="medium"/>
    <s v="large"/>
    <n v="1240.31"/>
    <n v="795.1"/>
    <d v="2013-09-16T00:00:00"/>
    <n v="445.20999999999992"/>
    <s v="Female"/>
    <n v="82"/>
    <d v="1990-02-26T00:00:00"/>
    <n v="32.593731972349055"/>
    <s v="Account Coordinator"/>
    <s v="n/a"/>
    <s v="Mass Customer"/>
    <s v="N"/>
    <s v="Yes"/>
    <n v="12"/>
    <m/>
  </r>
  <r>
    <n v="5078"/>
    <n v="58"/>
    <x v="1659"/>
    <n v="120"/>
    <d v="2017-09-01T00:00:00"/>
    <b v="1"/>
    <s v="Approved"/>
    <s v="OHM Cycles"/>
    <s v="Standard"/>
    <s v="medium"/>
    <s v="medium"/>
    <n v="912.52"/>
    <n v="141.4"/>
    <d v="2015-10-18T00:00:00"/>
    <n v="771.12"/>
    <s v="Female"/>
    <n v="82"/>
    <d v="1990-02-26T00:00:00"/>
    <n v="32.593731972349055"/>
    <s v="Account Coordinator"/>
    <s v="n/a"/>
    <s v="Mass Customer"/>
    <s v="N"/>
    <s v="Yes"/>
    <n v="12"/>
    <m/>
  </r>
  <r>
    <n v="15001"/>
    <n v="8"/>
    <x v="1659"/>
    <n v="140"/>
    <d v="2017-08-12T00:00:00"/>
    <b v="1"/>
    <s v="Approved"/>
    <s v="Solex"/>
    <s v="Road"/>
    <s v="medium"/>
    <s v="small"/>
    <n v="1703.52"/>
    <n v="1516.13"/>
    <d v="2014-03-03T00:00:00"/>
    <n v="187.38999999999987"/>
    <s v="Female"/>
    <n v="82"/>
    <d v="1990-02-26T00:00:00"/>
    <n v="32.593731972349055"/>
    <s v="Account Coordinator"/>
    <s v="n/a"/>
    <s v="Mass Customer"/>
    <s v="N"/>
    <s v="Yes"/>
    <n v="12"/>
    <m/>
  </r>
  <r>
    <n v="17699"/>
    <n v="51"/>
    <x v="1659"/>
    <n v="174"/>
    <d v="2017-07-09T00:00:00"/>
    <b v="1"/>
    <s v="Approved"/>
    <s v="OHM Cycles"/>
    <s v="Standard"/>
    <s v="high"/>
    <s v="medium"/>
    <n v="2005.66"/>
    <n v="1203.4000000000001"/>
    <d v="2009-04-12T00:00:00"/>
    <n v="802.26"/>
    <s v="Female"/>
    <n v="82"/>
    <d v="1990-02-26T00:00:00"/>
    <n v="32.593731972349055"/>
    <s v="Account Coordinator"/>
    <s v="n/a"/>
    <s v="Mass Customer"/>
    <s v="N"/>
    <s v="Yes"/>
    <n v="12"/>
    <m/>
  </r>
  <r>
    <n v="10315"/>
    <n v="65"/>
    <x v="1659"/>
    <n v="177"/>
    <d v="2017-07-06T00:00:00"/>
    <b v="1"/>
    <s v="Approved"/>
    <s v="WeareA2B"/>
    <s v="Standard"/>
    <s v="medium"/>
    <s v="medium"/>
    <n v="1807.45"/>
    <n v="778.69"/>
    <d v="2015-04-11T00:00:00"/>
    <n v="1028.76"/>
    <s v="Female"/>
    <n v="82"/>
    <d v="1990-02-26T00:00:00"/>
    <n v="32.593731972349055"/>
    <s v="Account Coordinator"/>
    <s v="n/a"/>
    <s v="Mass Customer"/>
    <s v="N"/>
    <s v="Yes"/>
    <n v="12"/>
    <m/>
  </r>
  <r>
    <n v="16056"/>
    <n v="41"/>
    <x v="1659"/>
    <n v="284"/>
    <d v="2017-03-21T00:00:00"/>
    <b v="0"/>
    <s v="Approved"/>
    <s v="Solex"/>
    <s v="Road"/>
    <s v="medium"/>
    <s v="medium"/>
    <n v="416.98"/>
    <n v="312.74"/>
    <d v="2007-12-11T00:00:00"/>
    <n v="104.24000000000001"/>
    <s v="Female"/>
    <n v="82"/>
    <d v="1990-02-26T00:00:00"/>
    <n v="32.593731972349055"/>
    <s v="Account Coordinator"/>
    <s v="n/a"/>
    <s v="Mass Customer"/>
    <s v="N"/>
    <s v="Yes"/>
    <n v="12"/>
    <m/>
  </r>
  <r>
    <n v="19941"/>
    <n v="74"/>
    <x v="1659"/>
    <n v="341"/>
    <d v="2017-01-23T00:00:00"/>
    <b v="0"/>
    <s v="Approved"/>
    <s v="WeareA2B"/>
    <s v="Standard"/>
    <s v="medium"/>
    <s v="medium"/>
    <n v="1228.07"/>
    <n v="400.91"/>
    <d v="2003-09-09T00:00:00"/>
    <n v="827.15999999999985"/>
    <s v="Female"/>
    <n v="82"/>
    <d v="1990-02-26T00:00:00"/>
    <n v="32.593731972349055"/>
    <s v="Account Coordinator"/>
    <s v="n/a"/>
    <s v="Mass Customer"/>
    <s v="N"/>
    <s v="Yes"/>
    <n v="12"/>
    <m/>
  </r>
  <r>
    <n v="11729"/>
    <n v="54"/>
    <x v="1660"/>
    <n v="37"/>
    <d v="2017-11-23T00:00:00"/>
    <b v="1"/>
    <s v="Approved"/>
    <s v="WeareA2B"/>
    <s v="Standard"/>
    <s v="medium"/>
    <s v="medium"/>
    <n v="1292.8399999999999"/>
    <n v="13.44"/>
    <d v="1997-10-04T00:00:00"/>
    <n v="1279.3999999999999"/>
    <s v="Female"/>
    <n v="70"/>
    <d v="1995-02-03T00:00:00"/>
    <n v="27.654005945268906"/>
    <n v="0"/>
    <s v="Manufacturing"/>
    <s v="Mass Customer"/>
    <s v="N"/>
    <s v="Yes"/>
    <n v="2"/>
    <m/>
  </r>
  <r>
    <n v="19611"/>
    <n v="81"/>
    <x v="1660"/>
    <n v="205"/>
    <d v="2017-06-08T00:00:00"/>
    <b v="0"/>
    <s v="Approved"/>
    <s v="Norco Bicycles"/>
    <s v="Standard"/>
    <s v="medium"/>
    <s v="small"/>
    <n v="586.45000000000005"/>
    <n v="521.94000000000005"/>
    <d v="2015-08-10T00:00:00"/>
    <n v="64.509999999999991"/>
    <s v="Female"/>
    <n v="70"/>
    <d v="1995-02-03T00:00:00"/>
    <n v="27.654005945268906"/>
    <n v="0"/>
    <s v="Manufacturing"/>
    <s v="Mass Customer"/>
    <s v="N"/>
    <s v="Yes"/>
    <n v="2"/>
    <m/>
  </r>
  <r>
    <n v="15264"/>
    <n v="72"/>
    <x v="1660"/>
    <n v="279"/>
    <d v="2017-03-26T00:00:00"/>
    <b v="0"/>
    <s v="Approved"/>
    <s v="Norco Bicycles"/>
    <s v="Standard"/>
    <s v="medium"/>
    <s v="medium"/>
    <n v="360.4"/>
    <n v="270.3"/>
    <d v="2006-05-22T00:00:00"/>
    <n v="90.099999999999966"/>
    <s v="Female"/>
    <n v="70"/>
    <d v="1995-02-03T00:00:00"/>
    <n v="27.654005945268906"/>
    <n v="0"/>
    <s v="Manufacturing"/>
    <s v="Mass Customer"/>
    <s v="N"/>
    <s v="Yes"/>
    <n v="2"/>
    <m/>
  </r>
  <r>
    <n v="4159"/>
    <n v="27"/>
    <x v="1661"/>
    <n v="3"/>
    <d v="2017-12-27T00:00:00"/>
    <b v="1"/>
    <s v="Approved"/>
    <s v="Trek Bicycles"/>
    <s v="Standard"/>
    <s v="medium"/>
    <s v="medium"/>
    <n v="499.53"/>
    <n v="388.72"/>
    <d v="1992-10-11T00:00:00"/>
    <n v="110.80999999999995"/>
    <s v="Female"/>
    <n v="87"/>
    <d v="1997-08-06T00:00:00"/>
    <n v="25.147156629883302"/>
    <n v="0"/>
    <s v="Financial Services"/>
    <s v="Affluent Customer"/>
    <s v="N"/>
    <s v="Yes"/>
    <n v="4"/>
    <m/>
  </r>
  <r>
    <n v="16636"/>
    <n v="21"/>
    <x v="1661"/>
    <n v="75"/>
    <d v="2017-10-16T00:00:00"/>
    <b v="0"/>
    <s v="Approved"/>
    <s v="Solex"/>
    <s v="Standard"/>
    <s v="medium"/>
    <s v="large"/>
    <n v="1071.23"/>
    <n v="380.74"/>
    <d v="1993-07-15T00:00:00"/>
    <n v="690.49"/>
    <s v="Female"/>
    <n v="87"/>
    <d v="1997-08-06T00:00:00"/>
    <n v="25.147156629883302"/>
    <n v="0"/>
    <s v="Financial Services"/>
    <s v="Affluent Customer"/>
    <s v="N"/>
    <s v="Yes"/>
    <n v="4"/>
    <m/>
  </r>
  <r>
    <n v="15089"/>
    <n v="99"/>
    <x v="1661"/>
    <n v="108"/>
    <d v="2017-09-13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87"/>
    <d v="1997-08-06T00:00:00"/>
    <n v="25.147156629883302"/>
    <n v="0"/>
    <s v="Financial Services"/>
    <s v="Affluent Customer"/>
    <s v="N"/>
    <s v="Yes"/>
    <n v="4"/>
    <m/>
  </r>
  <r>
    <n v="19029"/>
    <n v="32"/>
    <x v="1661"/>
    <n v="149"/>
    <d v="2017-08-03T00:00:00"/>
    <b v="1"/>
    <s v="Approved"/>
    <s v="Giant Bicycles"/>
    <s v="Standard"/>
    <s v="medium"/>
    <s v="medium"/>
    <n v="642.70000000000005"/>
    <n v="211.37"/>
    <d v="1994-07-12T00:00:00"/>
    <n v="431.33000000000004"/>
    <s v="Female"/>
    <n v="87"/>
    <d v="1997-08-06T00:00:00"/>
    <n v="25.147156629883302"/>
    <n v="0"/>
    <s v="Financial Services"/>
    <s v="Affluent Customer"/>
    <s v="N"/>
    <s v="Yes"/>
    <n v="4"/>
    <m/>
  </r>
  <r>
    <n v="19831"/>
    <n v="12"/>
    <x v="1661"/>
    <n v="190"/>
    <d v="2017-06-23T00:00:00"/>
    <b v="1"/>
    <s v="Approved"/>
    <s v="WeareA2B"/>
    <s v="Standard"/>
    <s v="medium"/>
    <s v="medium"/>
    <n v="1231.1500000000001"/>
    <n v="161.6"/>
    <d v="2010-05-05T00:00:00"/>
    <n v="1069.5500000000002"/>
    <s v="Female"/>
    <n v="87"/>
    <d v="1997-08-06T00:00:00"/>
    <n v="25.147156629883302"/>
    <n v="0"/>
    <s v="Financial Services"/>
    <s v="Affluent Customer"/>
    <s v="N"/>
    <s v="Yes"/>
    <n v="4"/>
    <m/>
  </r>
  <r>
    <n v="16504"/>
    <n v="72"/>
    <x v="1661"/>
    <n v="211"/>
    <d v="2017-06-02T00:00:00"/>
    <b v="0"/>
    <s v="Approved"/>
    <s v="Norco Bicycles"/>
    <s v="Standard"/>
    <s v="medium"/>
    <s v="medium"/>
    <n v="360.4"/>
    <n v="270.3"/>
    <d v="2011-01-10T00:00:00"/>
    <n v="90.099999999999966"/>
    <s v="Female"/>
    <n v="87"/>
    <d v="1997-08-06T00:00:00"/>
    <n v="25.147156629883302"/>
    <n v="0"/>
    <s v="Financial Services"/>
    <s v="Affluent Customer"/>
    <s v="N"/>
    <s v="Yes"/>
    <n v="4"/>
    <m/>
  </r>
  <r>
    <n v="6124"/>
    <n v="23"/>
    <x v="1661"/>
    <n v="289"/>
    <d v="2017-03-16T00:00:00"/>
    <b v="0"/>
    <s v="Approved"/>
    <s v="Norco Bicycles"/>
    <s v="Mountain"/>
    <s v="low"/>
    <s v="small"/>
    <n v="688.63"/>
    <n v="612.88"/>
    <d v="2016-11-22T00:00:00"/>
    <n v="75.75"/>
    <s v="Female"/>
    <n v="87"/>
    <d v="1997-08-06T00:00:00"/>
    <n v="25.147156629883302"/>
    <n v="0"/>
    <s v="Financial Services"/>
    <s v="Affluent Customer"/>
    <s v="N"/>
    <s v="Yes"/>
    <n v="4"/>
    <m/>
  </r>
  <r>
    <n v="12694"/>
    <n v="89"/>
    <x v="1662"/>
    <n v="42"/>
    <d v="2017-11-18T00:00:00"/>
    <b v="0"/>
    <s v="Approved"/>
    <s v="WeareA2B"/>
    <s v="Touring"/>
    <s v="medium"/>
    <s v="large"/>
    <n v="1362.99"/>
    <n v="57.74"/>
    <d v="2016-03-29T00:00:00"/>
    <n v="1305.25"/>
    <s v="Female"/>
    <n v="3"/>
    <d v="1986-09-12T00:00:00"/>
    <n v="36.054005945268905"/>
    <s v="Programmer Analyst II"/>
    <s v="IT"/>
    <s v="Mass Customer"/>
    <s v="N"/>
    <s v="Yes"/>
    <n v="12"/>
    <m/>
  </r>
  <r>
    <n v="19195"/>
    <n v="45"/>
    <x v="1662"/>
    <n v="55"/>
    <d v="2017-11-05T00:00:00"/>
    <b v="0"/>
    <s v="Approved"/>
    <s v="Solex"/>
    <s v="Standard"/>
    <s v="medium"/>
    <s v="medium"/>
    <n v="441.49"/>
    <n v="84.99"/>
    <d v="2007-12-11T00:00:00"/>
    <n v="356.5"/>
    <s v="Female"/>
    <n v="3"/>
    <d v="1986-09-12T00:00:00"/>
    <n v="36.054005945268905"/>
    <s v="Programmer Analyst II"/>
    <s v="IT"/>
    <s v="Mass Customer"/>
    <s v="N"/>
    <s v="Yes"/>
    <n v="12"/>
    <m/>
  </r>
  <r>
    <n v="13213"/>
    <n v="85"/>
    <x v="1662"/>
    <n v="249"/>
    <d v="2017-04-25T00:00:00"/>
    <b v="1"/>
    <s v="Approved"/>
    <s v="WeareA2B"/>
    <s v="Standard"/>
    <s v="medium"/>
    <s v="medium"/>
    <n v="752.64"/>
    <n v="205.36"/>
    <d v="2000-11-03T00:00:00"/>
    <n v="547.28"/>
    <s v="Female"/>
    <n v="3"/>
    <d v="1986-09-12T00:00:00"/>
    <n v="36.054005945268905"/>
    <s v="Programmer Analyst II"/>
    <s v="IT"/>
    <s v="Mass Customer"/>
    <s v="N"/>
    <s v="Yes"/>
    <n v="12"/>
    <m/>
  </r>
  <r>
    <n v="3188"/>
    <n v="34"/>
    <x v="1662"/>
    <n v="279"/>
    <d v="2017-03-26T00:00:00"/>
    <b v="1"/>
    <s v="Approved"/>
    <s v="Norco Bicycles"/>
    <s v="Road"/>
    <s v="high"/>
    <s v="large"/>
    <n v="774.53"/>
    <n v="464.72"/>
    <d v="1994-07-12T00:00:00"/>
    <n v="309.80999999999995"/>
    <s v="Female"/>
    <n v="3"/>
    <d v="1986-09-12T00:00:00"/>
    <n v="36.054005945268905"/>
    <s v="Programmer Analyst II"/>
    <s v="IT"/>
    <s v="Mass Customer"/>
    <s v="N"/>
    <s v="Yes"/>
    <n v="12"/>
    <m/>
  </r>
  <r>
    <n v="5018"/>
    <n v="11"/>
    <x v="1662"/>
    <n v="343"/>
    <d v="2017-01-21T00:00:00"/>
    <b v="0"/>
    <s v="Approved"/>
    <s v="Giant Bicycles"/>
    <s v="Standard"/>
    <s v="high"/>
    <s v="medium"/>
    <n v="1274.93"/>
    <n v="764.96"/>
    <d v="2013-03-12T00:00:00"/>
    <n v="509.97"/>
    <s v="Female"/>
    <n v="3"/>
    <d v="1986-09-12T00:00:00"/>
    <n v="36.054005945268905"/>
    <s v="Programmer Analyst II"/>
    <s v="IT"/>
    <s v="Mass Customer"/>
    <s v="N"/>
    <s v="Yes"/>
    <n v="12"/>
    <m/>
  </r>
  <r>
    <n v="3755"/>
    <n v="18"/>
    <x v="1662"/>
    <n v="349"/>
    <d v="2017-01-15T00:00:00"/>
    <b v="0"/>
    <s v="Approved"/>
    <s v="Solex"/>
    <s v="Standard"/>
    <s v="medium"/>
    <s v="medium"/>
    <n v="575.27"/>
    <n v="431.45"/>
    <d v="2009-03-08T00:00:00"/>
    <n v="143.82"/>
    <s v="Female"/>
    <n v="3"/>
    <d v="1986-09-12T00:00:00"/>
    <n v="36.054005945268905"/>
    <s v="Programmer Analyst II"/>
    <s v="IT"/>
    <s v="Mass Customer"/>
    <s v="N"/>
    <s v="Yes"/>
    <n v="12"/>
    <m/>
  </r>
  <r>
    <n v="16572"/>
    <n v="35"/>
    <x v="1663"/>
    <n v="22"/>
    <d v="2017-12-08T00:00:00"/>
    <b v="1"/>
    <s v="Approved"/>
    <s v="Trek Bicycles"/>
    <s v="Standard"/>
    <s v="low"/>
    <s v="medium"/>
    <n v="1057.51"/>
    <n v="154.4"/>
    <d v="1994-07-12T00:00:00"/>
    <n v="903.11"/>
    <s v="Female"/>
    <n v="37"/>
    <d v="1975-05-30T00:00:00"/>
    <n v="47.349896355910701"/>
    <s v="Computer Systems Analyst I"/>
    <s v="Entertainment"/>
    <s v="Affluent Customer"/>
    <s v="N"/>
    <s v="No"/>
    <n v="17"/>
    <m/>
  </r>
  <r>
    <n v="9215"/>
    <n v="80"/>
    <x v="1663"/>
    <n v="74"/>
    <d v="2017-10-17T00:00:00"/>
    <b v="1"/>
    <s v="Approved"/>
    <s v="OHM Cycles"/>
    <s v="Touring"/>
    <s v="low"/>
    <s v="medium"/>
    <n v="1073.07"/>
    <n v="933.84"/>
    <d v="1997-01-25T00:00:00"/>
    <n v="139.2299999999999"/>
    <s v="Female"/>
    <n v="37"/>
    <d v="1975-05-30T00:00:00"/>
    <n v="47.349896355910701"/>
    <s v="Computer Systems Analyst I"/>
    <s v="Entertainment"/>
    <s v="Affluent Customer"/>
    <s v="N"/>
    <s v="No"/>
    <n v="17"/>
    <m/>
  </r>
  <r>
    <n v="6461"/>
    <n v="56"/>
    <x v="1663"/>
    <n v="130"/>
    <d v="2017-08-22T00:00:00"/>
    <b v="1"/>
    <s v="Approved"/>
    <s v="OHM Cycles"/>
    <s v="Standard"/>
    <s v="medium"/>
    <s v="medium"/>
    <n v="183.86"/>
    <n v="137.9"/>
    <d v="1997-10-04T00:00:00"/>
    <n v="45.960000000000008"/>
    <s v="Female"/>
    <n v="37"/>
    <d v="1975-05-30T00:00:00"/>
    <n v="47.349896355910701"/>
    <s v="Computer Systems Analyst I"/>
    <s v="Entertainment"/>
    <s v="Affluent Customer"/>
    <s v="N"/>
    <s v="No"/>
    <n v="17"/>
    <m/>
  </r>
  <r>
    <n v="15842"/>
    <n v="26"/>
    <x v="1663"/>
    <n v="168"/>
    <d v="2017-07-15T00:00:00"/>
    <b v="1"/>
    <s v="Approved"/>
    <s v="WeareA2B"/>
    <s v="Standard"/>
    <s v="medium"/>
    <s v="medium"/>
    <n v="1992.93"/>
    <n v="762.63"/>
    <d v="1993-05-26T00:00:00"/>
    <n v="1230.3000000000002"/>
    <s v="Female"/>
    <n v="37"/>
    <d v="1975-05-30T00:00:00"/>
    <n v="47.349896355910701"/>
    <s v="Computer Systems Analyst I"/>
    <s v="Entertainment"/>
    <s v="Affluent Customer"/>
    <s v="N"/>
    <s v="No"/>
    <n v="17"/>
    <m/>
  </r>
  <r>
    <n v="15321"/>
    <n v="73"/>
    <x v="1663"/>
    <n v="176"/>
    <d v="2017-07-07T00:00:00"/>
    <b v="0"/>
    <s v="Approved"/>
    <s v="Solex"/>
    <s v="Standard"/>
    <s v="medium"/>
    <s v="medium"/>
    <n v="1945.43"/>
    <n v="333.18"/>
    <d v="2002-08-31T00:00:00"/>
    <n v="1612.25"/>
    <s v="Female"/>
    <n v="37"/>
    <d v="1975-05-30T00:00:00"/>
    <n v="47.349896355910701"/>
    <s v="Computer Systems Analyst I"/>
    <s v="Entertainment"/>
    <s v="Affluent Customer"/>
    <s v="N"/>
    <s v="No"/>
    <n v="17"/>
    <m/>
  </r>
  <r>
    <n v="9512"/>
    <n v="85"/>
    <x v="1663"/>
    <n v="204"/>
    <d v="2017-06-09T00:00:00"/>
    <b v="0"/>
    <s v="Approved"/>
    <s v="WeareA2B"/>
    <s v="Standard"/>
    <s v="medium"/>
    <s v="medium"/>
    <n v="752.64"/>
    <n v="205.36"/>
    <d v="2015-08-02T00:00:00"/>
    <n v="547.28"/>
    <s v="Female"/>
    <n v="37"/>
    <d v="1975-05-30T00:00:00"/>
    <n v="47.349896355910701"/>
    <s v="Computer Systems Analyst I"/>
    <s v="Entertainment"/>
    <s v="Affluent Customer"/>
    <s v="N"/>
    <s v="No"/>
    <n v="17"/>
    <m/>
  </r>
  <r>
    <n v="19747"/>
    <n v="53"/>
    <x v="1663"/>
    <n v="306"/>
    <d v="2017-02-27T00:00:00"/>
    <b v="1"/>
    <s v="Approved"/>
    <s v="OHM Cycles"/>
    <s v="Standard"/>
    <s v="medium"/>
    <s v="medium"/>
    <n v="795.34"/>
    <n v="101.58"/>
    <d v="1997-02-09T00:00:00"/>
    <n v="693.76"/>
    <s v="Female"/>
    <n v="37"/>
    <d v="1975-05-30T00:00:00"/>
    <n v="47.349896355910701"/>
    <s v="Computer Systems Analyst I"/>
    <s v="Entertainment"/>
    <s v="Affluent Customer"/>
    <s v="N"/>
    <s v="No"/>
    <n v="17"/>
    <m/>
  </r>
  <r>
    <n v="9718"/>
    <n v="26"/>
    <x v="1664"/>
    <n v="99"/>
    <d v="2017-09-22T00:00:00"/>
    <b v="0"/>
    <s v="Approved"/>
    <s v="WeareA2B"/>
    <s v="Standard"/>
    <s v="medium"/>
    <s v="medium"/>
    <n v="1992.93"/>
    <n v="762.63"/>
    <d v="1993-05-26T00:00:00"/>
    <n v="1230.3000000000002"/>
    <s v="Male"/>
    <n v="80"/>
    <d v="1988-06-06T00:00:00"/>
    <n v="34.319759369926444"/>
    <s v="Research Associate"/>
    <s v="Entertainment"/>
    <s v="Mass Customer"/>
    <s v="N"/>
    <s v="Yes"/>
    <n v="8"/>
    <m/>
  </r>
  <r>
    <n v="3234"/>
    <n v="12"/>
    <x v="1664"/>
    <n v="139"/>
    <d v="2017-08-13T00:00:00"/>
    <b v="0"/>
    <s v="Approved"/>
    <s v="WeareA2B"/>
    <s v="Standard"/>
    <s v="medium"/>
    <s v="medium"/>
    <n v="1231.1500000000001"/>
    <n v="161.6"/>
    <d v="2005-12-07T00:00:00"/>
    <n v="1069.5500000000002"/>
    <s v="Male"/>
    <n v="80"/>
    <d v="1988-06-06T00:00:00"/>
    <n v="34.319759369926444"/>
    <s v="Research Associate"/>
    <s v="Entertainment"/>
    <s v="Mass Customer"/>
    <s v="N"/>
    <s v="Yes"/>
    <n v="8"/>
    <m/>
  </r>
  <r>
    <n v="11816"/>
    <n v="36"/>
    <x v="1664"/>
    <n v="269"/>
    <d v="2017-04-05T00:00:00"/>
    <b v="0"/>
    <s v="Approved"/>
    <s v="Solex"/>
    <s v="Standard"/>
    <s v="low"/>
    <s v="medium"/>
    <n v="945.04"/>
    <n v="507.58"/>
    <d v="2006-02-02T00:00:00"/>
    <n v="437.46"/>
    <s v="Male"/>
    <n v="80"/>
    <d v="1988-06-06T00:00:00"/>
    <n v="34.319759369926444"/>
    <s v="Research Associate"/>
    <s v="Entertainment"/>
    <s v="Mass Customer"/>
    <s v="N"/>
    <s v="Yes"/>
    <n v="8"/>
    <m/>
  </r>
  <r>
    <n v="17319"/>
    <n v="63"/>
    <x v="1664"/>
    <n v="300"/>
    <d v="2017-03-05T00:00:00"/>
    <b v="1"/>
    <s v="Approved"/>
    <s v="Solex"/>
    <s v="Standard"/>
    <s v="medium"/>
    <s v="medium"/>
    <n v="1483.2"/>
    <n v="99.59"/>
    <d v="2012-05-18T00:00:00"/>
    <n v="1383.6100000000001"/>
    <s v="Male"/>
    <n v="80"/>
    <d v="1988-06-06T00:00:00"/>
    <n v="34.319759369926444"/>
    <s v="Research Associate"/>
    <s v="Entertainment"/>
    <s v="Mass Customer"/>
    <s v="N"/>
    <s v="Yes"/>
    <n v="8"/>
    <m/>
  </r>
  <r>
    <n v="15645"/>
    <n v="54"/>
    <x v="1664"/>
    <n v="343"/>
    <d v="2017-01-21T00:00:00"/>
    <b v="1"/>
    <s v="Approved"/>
    <s v="WeareA2B"/>
    <s v="Standard"/>
    <s v="medium"/>
    <s v="medium"/>
    <n v="1292.8399999999999"/>
    <n v="13.44"/>
    <d v="2015-06-17T00:00:00"/>
    <n v="1279.3999999999999"/>
    <s v="Male"/>
    <n v="80"/>
    <d v="1988-06-06T00:00:00"/>
    <n v="34.319759369926444"/>
    <s v="Research Associate"/>
    <s v="Entertainment"/>
    <s v="Mass Customer"/>
    <s v="N"/>
    <s v="Yes"/>
    <n v="8"/>
    <m/>
  </r>
  <r>
    <n v="10934"/>
    <n v="33"/>
    <x v="1665"/>
    <n v="84"/>
    <d v="2017-10-07T00:00:00"/>
    <b v="0"/>
    <s v="Approved"/>
    <s v="OHM Cycles"/>
    <s v="Road"/>
    <s v="medium"/>
    <s v="small"/>
    <n v="1810"/>
    <n v="1610.9"/>
    <d v="2008-03-19T00:00:00"/>
    <n v="199.09999999999991"/>
    <s v="Female"/>
    <n v="68"/>
    <d v="1956-05-31T00:00:00"/>
    <n v="66.358115533992887"/>
    <s v="Administrative Assistant IV"/>
    <s v="Retail"/>
    <s v="High Net Worth"/>
    <s v="N"/>
    <s v="No"/>
    <n v="7"/>
    <m/>
  </r>
  <r>
    <n v="18203"/>
    <n v="31"/>
    <x v="1665"/>
    <n v="96"/>
    <d v="2017-09-25T00:00:00"/>
    <b v="0"/>
    <s v="Approved"/>
    <s v="WeareA2B"/>
    <s v="Standard"/>
    <s v="medium"/>
    <s v="medium"/>
    <n v="752.64"/>
    <n v="205.36"/>
    <d v="2015-08-02T00:00:00"/>
    <n v="547.28"/>
    <s v="Female"/>
    <n v="68"/>
    <d v="1956-05-31T00:00:00"/>
    <n v="66.358115533992887"/>
    <s v="Administrative Assistant IV"/>
    <s v="Retail"/>
    <s v="High Net Worth"/>
    <s v="N"/>
    <s v="No"/>
    <n v="7"/>
    <m/>
  </r>
  <r>
    <n v="2030"/>
    <n v="36"/>
    <x v="1665"/>
    <n v="129"/>
    <d v="2017-08-23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68"/>
    <d v="1956-05-31T00:00:00"/>
    <n v="66.358115533992887"/>
    <s v="Administrative Assistant IV"/>
    <s v="Retail"/>
    <s v="High Net Worth"/>
    <s v="N"/>
    <s v="No"/>
    <n v="7"/>
    <m/>
  </r>
  <r>
    <n v="12190"/>
    <n v="0"/>
    <x v="1665"/>
    <n v="141"/>
    <d v="2017-08-11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68"/>
    <d v="1956-05-31T00:00:00"/>
    <n v="66.358115533992887"/>
    <s v="Administrative Assistant IV"/>
    <s v="Retail"/>
    <s v="High Net Worth"/>
    <s v="N"/>
    <s v="No"/>
    <n v="7"/>
    <m/>
  </r>
  <r>
    <n v="19451"/>
    <n v="90"/>
    <x v="1666"/>
    <n v="20"/>
    <d v="2017-12-10T00:00:00"/>
    <b v="0"/>
    <s v="Approved"/>
    <s v="Norco Bicycles"/>
    <s v="Standard"/>
    <s v="low"/>
    <s v="medium"/>
    <n v="363.01"/>
    <n v="290.41000000000003"/>
    <d v="2009-03-08T00:00:00"/>
    <n v="72.599999999999966"/>
    <s v="Male"/>
    <n v="83"/>
    <d v="1994-08-12T00:00:00"/>
    <n v="28.133458000063428"/>
    <s v="Assistant Manager"/>
    <s v="Retail"/>
    <s v="Affluent Customer"/>
    <s v="N"/>
    <s v="No"/>
    <n v="3"/>
    <m/>
  </r>
  <r>
    <n v="7682"/>
    <n v="3"/>
    <x v="1666"/>
    <n v="49"/>
    <d v="2017-11-11T00:00:00"/>
    <b v="0"/>
    <s v="Approved"/>
    <s v="Trek Bicycles"/>
    <s v="Standard"/>
    <s v="medium"/>
    <s v="large"/>
    <n v="2091.4699999999998"/>
    <n v="388.92"/>
    <d v="2011-08-24T00:00:00"/>
    <n v="1702.5499999999997"/>
    <s v="Male"/>
    <n v="83"/>
    <d v="1994-08-12T00:00:00"/>
    <n v="28.133458000063428"/>
    <s v="Assistant Manager"/>
    <s v="Retail"/>
    <s v="Affluent Customer"/>
    <s v="N"/>
    <s v="No"/>
    <n v="3"/>
    <m/>
  </r>
  <r>
    <n v="1479"/>
    <n v="57"/>
    <x v="1666"/>
    <n v="115"/>
    <d v="2017-09-06T00:00:00"/>
    <b v="1"/>
    <s v="Approved"/>
    <s v="WeareA2B"/>
    <s v="Touring"/>
    <s v="medium"/>
    <s v="large"/>
    <n v="1890.39"/>
    <n v="260.14"/>
    <d v="1994-09-09T00:00:00"/>
    <n v="1630.25"/>
    <s v="Male"/>
    <n v="83"/>
    <d v="1994-08-12T00:00:00"/>
    <n v="28.133458000063428"/>
    <s v="Assistant Manager"/>
    <s v="Retail"/>
    <s v="Affluent Customer"/>
    <s v="N"/>
    <s v="No"/>
    <n v="3"/>
    <m/>
  </r>
  <r>
    <n v="2867"/>
    <n v="16"/>
    <x v="1666"/>
    <n v="134"/>
    <d v="2017-08-18T00:00:00"/>
    <b v="0"/>
    <s v="Approved"/>
    <s v="Norco Bicycles"/>
    <s v="Standard"/>
    <s v="high"/>
    <s v="small"/>
    <n v="1661.92"/>
    <n v="1479.11"/>
    <d v="1992-10-11T00:00:00"/>
    <n v="182.81000000000017"/>
    <s v="Male"/>
    <n v="83"/>
    <d v="1994-08-12T00:00:00"/>
    <n v="28.133458000063428"/>
    <s v="Assistant Manager"/>
    <s v="Retail"/>
    <s v="Affluent Customer"/>
    <s v="N"/>
    <s v="No"/>
    <n v="3"/>
    <m/>
  </r>
  <r>
    <n v="16790"/>
    <n v="89"/>
    <x v="1666"/>
    <n v="143"/>
    <d v="2017-08-09T00:00:00"/>
    <b v="1"/>
    <s v="Approved"/>
    <s v="WeareA2B"/>
    <s v="Touring"/>
    <s v="medium"/>
    <s v="large"/>
    <n v="1362.99"/>
    <n v="57.74"/>
    <d v="2016-07-09T00:00:00"/>
    <n v="1305.25"/>
    <s v="Male"/>
    <n v="83"/>
    <d v="1994-08-12T00:00:00"/>
    <n v="28.133458000063428"/>
    <s v="Assistant Manager"/>
    <s v="Retail"/>
    <s v="Affluent Customer"/>
    <s v="N"/>
    <s v="No"/>
    <n v="3"/>
    <m/>
  </r>
  <r>
    <n v="11936"/>
    <n v="85"/>
    <x v="1666"/>
    <n v="146"/>
    <d v="2017-08-06T00:00:00"/>
    <b v="0"/>
    <s v="Approved"/>
    <s v="WeareA2B"/>
    <s v="Standard"/>
    <s v="medium"/>
    <s v="medium"/>
    <n v="752.64"/>
    <n v="205.36"/>
    <d v="1999-06-23T00:00:00"/>
    <n v="547.28"/>
    <s v="Male"/>
    <n v="83"/>
    <d v="1994-08-12T00:00:00"/>
    <n v="28.133458000063428"/>
    <s v="Assistant Manager"/>
    <s v="Retail"/>
    <s v="Affluent Customer"/>
    <s v="N"/>
    <s v="No"/>
    <n v="3"/>
    <m/>
  </r>
  <r>
    <n v="4380"/>
    <n v="20"/>
    <x v="1666"/>
    <n v="184"/>
    <d v="2017-06-29T00:00:00"/>
    <b v="0"/>
    <s v="Approved"/>
    <s v="Trek Bicycles"/>
    <s v="Standard"/>
    <s v="medium"/>
    <s v="small"/>
    <n v="1775.81"/>
    <n v="1580.47"/>
    <d v="2014-03-03T00:00:00"/>
    <n v="195.33999999999992"/>
    <s v="Male"/>
    <n v="83"/>
    <d v="1994-08-12T00:00:00"/>
    <n v="28.133458000063428"/>
    <s v="Assistant Manager"/>
    <s v="Retail"/>
    <s v="Affluent Customer"/>
    <s v="N"/>
    <s v="No"/>
    <n v="3"/>
    <m/>
  </r>
  <r>
    <n v="13530"/>
    <n v="43"/>
    <x v="1667"/>
    <n v="133"/>
    <d v="2017-08-19T00:00:00"/>
    <b v="0"/>
    <s v="Approved"/>
    <s v="Norco Bicycles"/>
    <s v="Standard"/>
    <s v="medium"/>
    <s v="medium"/>
    <n v="1555.58"/>
    <n v="818.01"/>
    <d v="2003-09-09T00:00:00"/>
    <n v="737.56999999999994"/>
    <s v="Male"/>
    <n v="60"/>
    <d v="1962-08-19T00:00:00"/>
    <n v="60.136197725773712"/>
    <s v="Tax Accountant"/>
    <s v="Health"/>
    <s v="High Net Worth"/>
    <s v="N"/>
    <s v="No"/>
    <n v="15"/>
    <m/>
  </r>
  <r>
    <n v="542"/>
    <n v="96"/>
    <x v="1667"/>
    <n v="175"/>
    <d v="2017-07-08T00:00:00"/>
    <b v="0"/>
    <s v="Approved"/>
    <s v="Giant Bicycles"/>
    <s v="Standard"/>
    <s v="medium"/>
    <s v="large"/>
    <n v="1635.3"/>
    <n v="993.66"/>
    <d v="2013-06-09T00:00:00"/>
    <n v="641.64"/>
    <s v="Male"/>
    <n v="60"/>
    <d v="1962-08-19T00:00:00"/>
    <n v="60.136197725773712"/>
    <s v="Tax Accountant"/>
    <s v="Health"/>
    <s v="High Net Worth"/>
    <s v="N"/>
    <s v="No"/>
    <n v="15"/>
    <m/>
  </r>
  <r>
    <n v="16546"/>
    <n v="0"/>
    <x v="1667"/>
    <n v="291"/>
    <d v="2017-03-14T00:00:00"/>
    <b v="1"/>
    <s v="Approved"/>
    <s v="OHM Cycles"/>
    <s v="Road"/>
    <s v="high"/>
    <s v="large"/>
    <n v="12.01"/>
    <n v="7.21"/>
    <d v="2009-03-08T00:00:00"/>
    <n v="4.8"/>
    <s v="Male"/>
    <n v="60"/>
    <d v="1962-08-19T00:00:00"/>
    <n v="60.136197725773712"/>
    <s v="Tax Accountant"/>
    <s v="Health"/>
    <s v="High Net Worth"/>
    <s v="N"/>
    <s v="No"/>
    <n v="15"/>
    <m/>
  </r>
  <r>
    <n v="9299"/>
    <n v="19"/>
    <x v="1667"/>
    <n v="306"/>
    <d v="2017-02-27T00:00:00"/>
    <b v="1"/>
    <s v="Approved"/>
    <s v="Trek Bicycles"/>
    <s v="Mountain"/>
    <s v="low"/>
    <s v="medium"/>
    <n v="574.64"/>
    <n v="459.71"/>
    <d v="2011-08-29T00:00:00"/>
    <n v="114.93"/>
    <s v="Male"/>
    <n v="60"/>
    <d v="1962-08-19T00:00:00"/>
    <n v="60.136197725773712"/>
    <s v="Tax Accountant"/>
    <s v="Health"/>
    <s v="High Net Worth"/>
    <s v="N"/>
    <s v="No"/>
    <n v="15"/>
    <m/>
  </r>
  <r>
    <n v="9701"/>
    <n v="11"/>
    <x v="1667"/>
    <n v="308"/>
    <d v="2017-02-25T00:00:00"/>
    <b v="0"/>
    <s v="Approved"/>
    <s v="Trek Bicycles"/>
    <s v="Standard"/>
    <s v="medium"/>
    <s v="small"/>
    <n v="1775.81"/>
    <n v="1580.47"/>
    <d v="2010-05-05T00:00:00"/>
    <n v="195.33999999999992"/>
    <s v="Male"/>
    <n v="60"/>
    <d v="1962-08-19T00:00:00"/>
    <n v="60.136197725773712"/>
    <s v="Tax Accountant"/>
    <s v="Health"/>
    <s v="High Net Worth"/>
    <s v="N"/>
    <s v="No"/>
    <n v="15"/>
    <m/>
  </r>
  <r>
    <n v="11419"/>
    <n v="27"/>
    <x v="1667"/>
    <n v="353"/>
    <d v="2017-01-11T00:00:00"/>
    <b v="1"/>
    <s v="Approved"/>
    <s v="Trek Bicycles"/>
    <s v="Standard"/>
    <s v="low"/>
    <s v="medium"/>
    <n v="1057.51"/>
    <n v="154.4"/>
    <d v="1994-07-12T00:00:00"/>
    <n v="903.11"/>
    <s v="Male"/>
    <n v="60"/>
    <d v="1962-08-19T00:00:00"/>
    <n v="60.136197725773712"/>
    <s v="Tax Accountant"/>
    <s v="Health"/>
    <s v="High Net Worth"/>
    <s v="N"/>
    <s v="No"/>
    <n v="15"/>
    <m/>
  </r>
  <r>
    <n v="9851"/>
    <n v="53"/>
    <x v="1667"/>
    <n v="355"/>
    <d v="2017-01-09T00:00:00"/>
    <b v="0"/>
    <s v="Approved"/>
    <s v="Giant Bicycles"/>
    <s v="Standard"/>
    <s v="high"/>
    <s v="medium"/>
    <n v="1274.93"/>
    <n v="764.96"/>
    <d v="2007-08-04T00:00:00"/>
    <n v="509.97"/>
    <s v="Male"/>
    <n v="60"/>
    <d v="1962-08-19T00:00:00"/>
    <n v="60.136197725773712"/>
    <s v="Tax Accountant"/>
    <s v="Health"/>
    <s v="High Net Worth"/>
    <s v="N"/>
    <s v="No"/>
    <n v="15"/>
    <m/>
  </r>
  <r>
    <n v="18273"/>
    <n v="26"/>
    <x v="1668"/>
    <n v="84"/>
    <d v="2017-10-07T00:00:00"/>
    <b v="0"/>
    <s v="Approved"/>
    <s v="WeareA2B"/>
    <s v="Standard"/>
    <s v="medium"/>
    <s v="medium"/>
    <n v="1992.93"/>
    <n v="762.63"/>
    <d v="1991-11-10T00:00:00"/>
    <n v="1230.3000000000002"/>
    <s v="Male"/>
    <n v="30"/>
    <d v="1986-03-25T00:00:00"/>
    <n v="36.52249909595384"/>
    <s v="Web Developer III"/>
    <s v="Manufacturing"/>
    <s v="Mass Customer"/>
    <s v="N"/>
    <s v="Yes"/>
    <n v="6"/>
    <m/>
  </r>
  <r>
    <n v="9223"/>
    <n v="82"/>
    <x v="1668"/>
    <n v="119"/>
    <d v="2017-09-02T00:00:00"/>
    <b v="0"/>
    <s v="Approved"/>
    <s v="Norco Bicycles"/>
    <s v="Standard"/>
    <s v="high"/>
    <s v="medium"/>
    <n v="1148.6400000000001"/>
    <n v="689.18"/>
    <d v="2013-09-16T00:00:00"/>
    <n v="459.46000000000015"/>
    <s v="Male"/>
    <n v="30"/>
    <d v="1986-03-25T00:00:00"/>
    <n v="36.52249909595384"/>
    <s v="Web Developer III"/>
    <s v="Manufacturing"/>
    <s v="Mass Customer"/>
    <s v="N"/>
    <s v="Yes"/>
    <n v="6"/>
    <m/>
  </r>
  <r>
    <n v="5926"/>
    <n v="21"/>
    <x v="1668"/>
    <n v="185"/>
    <d v="2017-06-28T00:00:00"/>
    <b v="0"/>
    <s v="Approved"/>
    <s v="Solex"/>
    <s v="Standard"/>
    <s v="medium"/>
    <s v="large"/>
    <n v="1071.23"/>
    <n v="380.74"/>
    <d v="1999-06-23T00:00:00"/>
    <n v="690.49"/>
    <s v="Male"/>
    <n v="30"/>
    <d v="1986-03-25T00:00:00"/>
    <n v="36.52249909595384"/>
    <s v="Web Developer III"/>
    <s v="Manufacturing"/>
    <s v="Mass Customer"/>
    <s v="N"/>
    <s v="Yes"/>
    <n v="6"/>
    <m/>
  </r>
  <r>
    <n v="10207"/>
    <n v="53"/>
    <x v="1668"/>
    <n v="297"/>
    <d v="2017-03-08T00:00:00"/>
    <b v="0"/>
    <s v="Approved"/>
    <s v="OHM Cycles"/>
    <s v="Standard"/>
    <s v="medium"/>
    <s v="medium"/>
    <n v="795.34"/>
    <n v="101.58"/>
    <d v="1991-01-21T00:00:00"/>
    <n v="693.76"/>
    <s v="Male"/>
    <n v="30"/>
    <d v="1986-03-25T00:00:00"/>
    <n v="36.52249909595384"/>
    <s v="Web Developer III"/>
    <s v="Manufacturing"/>
    <s v="Mass Customer"/>
    <s v="N"/>
    <s v="Yes"/>
    <n v="6"/>
    <m/>
  </r>
  <r>
    <n v="15986"/>
    <n v="77"/>
    <x v="1668"/>
    <n v="300"/>
    <d v="2017-03-05T00:00:00"/>
    <b v="1"/>
    <s v="Approved"/>
    <s v="Norco Bicycles"/>
    <s v="Road"/>
    <s v="medium"/>
    <s v="large"/>
    <n v="1240.31"/>
    <n v="795.1"/>
    <d v="2015-08-02T00:00:00"/>
    <n v="445.20999999999992"/>
    <s v="Male"/>
    <n v="30"/>
    <d v="1986-03-25T00:00:00"/>
    <n v="36.52249909595384"/>
    <s v="Web Developer III"/>
    <s v="Manufacturing"/>
    <s v="Mass Customer"/>
    <s v="N"/>
    <s v="Yes"/>
    <n v="6"/>
    <m/>
  </r>
  <r>
    <n v="8925"/>
    <n v="0"/>
    <x v="791"/>
    <m/>
    <d v="2017-09-11T00:00:00"/>
    <b v="1"/>
    <s v="Approved"/>
    <m/>
    <m/>
    <m/>
    <m/>
    <n v="1223.24"/>
    <m/>
    <m/>
    <m/>
    <m/>
    <m/>
    <m/>
    <m/>
    <m/>
    <m/>
    <m/>
    <m/>
    <m/>
    <m/>
    <m/>
  </r>
  <r>
    <n v="9190"/>
    <n v="29"/>
    <x v="1669"/>
    <n v="75"/>
    <d v="2017-10-16T00:00:00"/>
    <b v="0"/>
    <s v="Approved"/>
    <s v="Norco Bicycles"/>
    <s v="Road"/>
    <s v="medium"/>
    <s v="medium"/>
    <n v="543.39"/>
    <n v="407.54"/>
    <d v="2016-11-22T00:00:00"/>
    <n v="135.84999999999997"/>
    <s v="Male"/>
    <n v="64"/>
    <d v="1975-08-14T00:00:00"/>
    <n v="47.141677177828505"/>
    <s v="Speech Pathologist"/>
    <s v="Financial Services"/>
    <s v="Mass Customer"/>
    <s v="N"/>
    <s v="No"/>
    <n v="6"/>
    <m/>
  </r>
  <r>
    <n v="11846"/>
    <n v="51"/>
    <x v="1669"/>
    <n v="107"/>
    <d v="2017-09-14T00:00:00"/>
    <b v="1"/>
    <s v="Approved"/>
    <s v="OHM Cycles"/>
    <s v="Standard"/>
    <s v="high"/>
    <s v="medium"/>
    <n v="2005.66"/>
    <n v="1203.4000000000001"/>
    <d v="2012-04-10T00:00:00"/>
    <n v="802.26"/>
    <s v="Male"/>
    <n v="64"/>
    <d v="1975-08-14T00:00:00"/>
    <n v="47.141677177828505"/>
    <s v="Speech Pathologist"/>
    <s v="Financial Services"/>
    <s v="Mass Customer"/>
    <s v="N"/>
    <s v="No"/>
    <n v="6"/>
    <m/>
  </r>
  <r>
    <n v="16416"/>
    <n v="16"/>
    <x v="1669"/>
    <n v="244"/>
    <d v="2017-04-30T00:00:00"/>
    <b v="0"/>
    <s v="Approved"/>
    <s v="Norco Bicycles"/>
    <s v="Standard"/>
    <s v="high"/>
    <s v="small"/>
    <n v="1661.92"/>
    <n v="1479.11"/>
    <d v="1994-09-09T00:00:00"/>
    <n v="182.81000000000017"/>
    <s v="Male"/>
    <n v="64"/>
    <d v="1975-08-14T00:00:00"/>
    <n v="47.141677177828505"/>
    <s v="Speech Pathologist"/>
    <s v="Financial Services"/>
    <s v="Mass Customer"/>
    <s v="N"/>
    <s v="No"/>
    <n v="6"/>
    <m/>
  </r>
  <r>
    <n v="9748"/>
    <n v="10"/>
    <x v="1669"/>
    <n v="288"/>
    <d v="2017-03-17T00:00:00"/>
    <b v="1"/>
    <s v="Approved"/>
    <s v="WeareA2B"/>
    <s v="Touring"/>
    <s v="medium"/>
    <s v="medium"/>
    <n v="1466.68"/>
    <n v="363.25"/>
    <d v="2014-03-03T00:00:00"/>
    <n v="1103.43"/>
    <s v="Male"/>
    <n v="64"/>
    <d v="1975-08-14T00:00:00"/>
    <n v="47.141677177828505"/>
    <s v="Speech Pathologist"/>
    <s v="Financial Services"/>
    <s v="Mass Customer"/>
    <s v="N"/>
    <s v="No"/>
    <n v="6"/>
    <m/>
  </r>
  <r>
    <n v="10262"/>
    <n v="26"/>
    <x v="1669"/>
    <n v="293"/>
    <d v="2017-03-12T00:00:00"/>
    <b v="1"/>
    <s v="Approved"/>
    <s v="WeareA2B"/>
    <s v="Standard"/>
    <s v="medium"/>
    <s v="medium"/>
    <n v="1992.93"/>
    <n v="762.63"/>
    <d v="1993-05-26T00:00:00"/>
    <n v="1230.3000000000002"/>
    <s v="Male"/>
    <n v="64"/>
    <d v="1975-08-14T00:00:00"/>
    <n v="47.141677177828505"/>
    <s v="Speech Pathologist"/>
    <s v="Financial Services"/>
    <s v="Mass Customer"/>
    <s v="N"/>
    <s v="No"/>
    <n v="6"/>
    <m/>
  </r>
  <r>
    <n v="15118"/>
    <n v="26"/>
    <x v="1669"/>
    <n v="340"/>
    <d v="2017-01-24T00:00:00"/>
    <b v="0"/>
    <s v="Approved"/>
    <s v="WeareA2B"/>
    <s v="Standard"/>
    <s v="medium"/>
    <s v="medium"/>
    <n v="1992.93"/>
    <n v="762.63"/>
    <d v="1993-05-26T00:00:00"/>
    <n v="1230.3000000000002"/>
    <s v="Male"/>
    <n v="64"/>
    <d v="1975-08-14T00:00:00"/>
    <n v="47.141677177828505"/>
    <s v="Speech Pathologist"/>
    <s v="Financial Services"/>
    <s v="Mass Customer"/>
    <s v="N"/>
    <s v="No"/>
    <n v="6"/>
    <m/>
  </r>
  <r>
    <n v="10614"/>
    <n v="89"/>
    <x v="1670"/>
    <n v="8"/>
    <d v="2017-12-22T00:00:00"/>
    <b v="0"/>
    <s v="Approved"/>
    <s v="WeareA2B"/>
    <s v="Touring"/>
    <s v="medium"/>
    <s v="large"/>
    <n v="1362.99"/>
    <n v="57.74"/>
    <d v="2016-07-09T00:00:00"/>
    <n v="1305.25"/>
    <s v="Male"/>
    <n v="14"/>
    <d v="1991-05-12T00:00:00"/>
    <n v="31.388252520611374"/>
    <s v="Information Systems Manager"/>
    <s v="Financial Services"/>
    <s v="Affluent Customer"/>
    <s v="N"/>
    <s v="No"/>
    <n v="2"/>
    <m/>
  </r>
  <r>
    <n v="6894"/>
    <n v="63"/>
    <x v="1670"/>
    <n v="75"/>
    <d v="2017-10-16T00:00:00"/>
    <b v="1"/>
    <s v="Approved"/>
    <s v="Solex"/>
    <s v="Standard"/>
    <s v="medium"/>
    <s v="medium"/>
    <n v="1483.2"/>
    <n v="99.59"/>
    <d v="2004-08-17T00:00:00"/>
    <n v="1383.6100000000001"/>
    <s v="Male"/>
    <n v="14"/>
    <d v="1991-05-12T00:00:00"/>
    <n v="31.388252520611374"/>
    <s v="Information Systems Manager"/>
    <s v="Financial Services"/>
    <s v="Affluent Customer"/>
    <s v="N"/>
    <s v="No"/>
    <n v="2"/>
    <m/>
  </r>
  <r>
    <n v="8934"/>
    <n v="41"/>
    <x v="1671"/>
    <m/>
    <d v="2017-01-22T00:00:00"/>
    <m/>
    <s v="Approved"/>
    <s v="Solex"/>
    <s v="Road"/>
    <s v="medium"/>
    <s v="medium"/>
    <n v="416.98"/>
    <n v="312.74"/>
    <n v="35560"/>
    <m/>
    <m/>
    <m/>
    <m/>
    <m/>
    <m/>
    <m/>
    <m/>
    <m/>
    <m/>
    <m/>
    <m/>
  </r>
  <r>
    <n v="995"/>
    <n v="3"/>
    <x v="1670"/>
    <n v="86"/>
    <d v="2017-10-05T00:00:00"/>
    <b v="0"/>
    <s v="Approved"/>
    <s v="Trek Bicycles"/>
    <s v="Standard"/>
    <s v="medium"/>
    <s v="large"/>
    <n v="2091.4699999999998"/>
    <n v="388.92"/>
    <d v="2006-05-22T00:00:00"/>
    <n v="1702.5499999999997"/>
    <s v="Male"/>
    <n v="14"/>
    <d v="1991-05-12T00:00:00"/>
    <n v="31.388252520611374"/>
    <s v="Information Systems Manager"/>
    <s v="Financial Services"/>
    <s v="Affluent Customer"/>
    <s v="N"/>
    <s v="No"/>
    <n v="2"/>
    <m/>
  </r>
  <r>
    <n v="12218"/>
    <n v="37"/>
    <x v="1670"/>
    <n v="130"/>
    <d v="2017-08-22T00:00:00"/>
    <b v="1"/>
    <s v="Approved"/>
    <s v="OHM Cycles"/>
    <s v="Standard"/>
    <s v="low"/>
    <s v="medium"/>
    <n v="1793.43"/>
    <n v="248.82"/>
    <d v="1998-12-17T00:00:00"/>
    <n v="1544.6100000000001"/>
    <s v="Male"/>
    <n v="14"/>
    <d v="1991-05-12T00:00:00"/>
    <n v="31.388252520611374"/>
    <s v="Information Systems Manager"/>
    <s v="Financial Services"/>
    <s v="Affluent Customer"/>
    <s v="N"/>
    <s v="No"/>
    <n v="2"/>
    <m/>
  </r>
  <r>
    <n v="4300"/>
    <n v="3"/>
    <x v="1670"/>
    <n v="214"/>
    <d v="2017-05-30T00:00:00"/>
    <b v="0"/>
    <s v="Approved"/>
    <s v="Trek Bicycles"/>
    <s v="Standard"/>
    <s v="medium"/>
    <s v="large"/>
    <n v="2091.4699999999998"/>
    <n v="388.92"/>
    <d v="2002-08-31T00:00:00"/>
    <n v="1702.5499999999997"/>
    <s v="Male"/>
    <n v="14"/>
    <d v="1991-05-12T00:00:00"/>
    <n v="31.388252520611374"/>
    <s v="Information Systems Manager"/>
    <s v="Financial Services"/>
    <s v="Affluent Customer"/>
    <s v="N"/>
    <s v="No"/>
    <n v="2"/>
    <m/>
  </r>
  <r>
    <n v="5307"/>
    <n v="34"/>
    <x v="1670"/>
    <n v="240"/>
    <d v="2017-05-04T00:00:00"/>
    <b v="0"/>
    <s v="Approved"/>
    <s v="Norco Bicycles"/>
    <s v="Road"/>
    <s v="high"/>
    <s v="large"/>
    <n v="774.53"/>
    <n v="464.72"/>
    <d v="2012-06-04T00:00:00"/>
    <n v="309.80999999999995"/>
    <s v="Male"/>
    <n v="14"/>
    <d v="1991-05-12T00:00:00"/>
    <n v="31.388252520611374"/>
    <s v="Information Systems Manager"/>
    <s v="Financial Services"/>
    <s v="Affluent Customer"/>
    <s v="N"/>
    <s v="No"/>
    <n v="2"/>
    <m/>
  </r>
  <r>
    <n v="17105"/>
    <n v="93"/>
    <x v="1670"/>
    <n v="278"/>
    <d v="2017-03-27T00:00:00"/>
    <b v="1"/>
    <s v="Approved"/>
    <s v="WeareA2B"/>
    <s v="Standard"/>
    <s v="medium"/>
    <s v="medium"/>
    <n v="1065.03"/>
    <n v="230.09"/>
    <d v="1991-11-07T00:00:00"/>
    <n v="834.93999999999994"/>
    <s v="Male"/>
    <n v="14"/>
    <d v="1991-05-12T00:00:00"/>
    <n v="31.388252520611374"/>
    <s v="Information Systems Manager"/>
    <s v="Financial Services"/>
    <s v="Affluent Customer"/>
    <s v="N"/>
    <s v="No"/>
    <n v="2"/>
    <m/>
  </r>
  <r>
    <n v="4161"/>
    <n v="94"/>
    <x v="1670"/>
    <n v="294"/>
    <d v="2017-03-11T00:00:00"/>
    <b v="1"/>
    <s v="Approved"/>
    <s v="Giant Bicycles"/>
    <s v="Standard"/>
    <s v="medium"/>
    <s v="large"/>
    <n v="1635.3"/>
    <n v="993.66"/>
    <d v="2007-12-11T00:00:00"/>
    <n v="641.64"/>
    <s v="Male"/>
    <n v="14"/>
    <d v="1991-05-12T00:00:00"/>
    <n v="31.388252520611374"/>
    <s v="Information Systems Manager"/>
    <s v="Financial Services"/>
    <s v="Affluent Customer"/>
    <s v="N"/>
    <s v="No"/>
    <n v="2"/>
    <m/>
  </r>
  <r>
    <n v="2126"/>
    <n v="46"/>
    <x v="1670"/>
    <n v="302"/>
    <d v="2017-03-03T00:00:00"/>
    <b v="0"/>
    <s v="Approved"/>
    <s v="Solex"/>
    <s v="Standard"/>
    <s v="low"/>
    <s v="medium"/>
    <n v="1289.8499999999999"/>
    <n v="74.510000000000005"/>
    <d v="2005-08-09T00:00:00"/>
    <n v="1215.3399999999999"/>
    <s v="Male"/>
    <n v="14"/>
    <d v="1991-05-12T00:00:00"/>
    <n v="31.388252520611374"/>
    <s v="Information Systems Manager"/>
    <s v="Financial Services"/>
    <s v="Affluent Customer"/>
    <s v="N"/>
    <s v="No"/>
    <n v="2"/>
    <m/>
  </r>
  <r>
    <n v="3194"/>
    <n v="69"/>
    <x v="1672"/>
    <n v="56"/>
    <d v="2017-11-04T00:00:00"/>
    <b v="1"/>
    <s v="Approved"/>
    <s v="Norco Bicycles"/>
    <s v="Road"/>
    <s v="medium"/>
    <s v="large"/>
    <n v="1240.31"/>
    <n v="795.1"/>
    <d v="2004-12-18T00:00:00"/>
    <n v="445.20999999999992"/>
    <s v="Male"/>
    <n v="63"/>
    <d v="1975-10-14T00:00:00"/>
    <n v="46.974553890157274"/>
    <n v="0"/>
    <s v="Health"/>
    <s v="High Net Worth"/>
    <s v="N"/>
    <s v="Yes"/>
    <n v="12"/>
    <m/>
  </r>
  <r>
    <n v="532"/>
    <n v="77"/>
    <x v="1672"/>
    <n v="76"/>
    <d v="2017-10-15T00:00:00"/>
    <b v="1"/>
    <s v="Approved"/>
    <s v="WeareA2B"/>
    <s v="Standard"/>
    <s v="medium"/>
    <s v="medium"/>
    <n v="1769.64"/>
    <n v="108.76"/>
    <d v="2007-12-11T00:00:00"/>
    <n v="1660.88"/>
    <s v="Male"/>
    <n v="63"/>
    <d v="1975-10-14T00:00:00"/>
    <n v="46.974553890157274"/>
    <n v="0"/>
    <s v="Health"/>
    <s v="High Net Worth"/>
    <s v="N"/>
    <s v="Yes"/>
    <n v="12"/>
    <m/>
  </r>
  <r>
    <n v="8391"/>
    <n v="38"/>
    <x v="1672"/>
    <n v="89"/>
    <d v="2017-10-02T00:00:00"/>
    <b v="0"/>
    <s v="Approved"/>
    <s v="Trek Bicycles"/>
    <s v="Standard"/>
    <s v="medium"/>
    <s v="large"/>
    <n v="2091.4699999999998"/>
    <n v="388.92"/>
    <d v="2011-08-29T00:00:00"/>
    <n v="1702.5499999999997"/>
    <s v="Male"/>
    <n v="63"/>
    <d v="1975-10-14T00:00:00"/>
    <n v="46.974553890157274"/>
    <n v="0"/>
    <s v="Health"/>
    <s v="High Net Worth"/>
    <s v="N"/>
    <s v="Yes"/>
    <n v="12"/>
    <m/>
  </r>
  <r>
    <n v="6024"/>
    <n v="0"/>
    <x v="1672"/>
    <n v="150"/>
    <d v="2017-08-02T00:00:00"/>
    <b v="1"/>
    <s v="Approved"/>
    <s v="Norco Bicycles"/>
    <s v="Standard"/>
    <s v="low"/>
    <s v="medium"/>
    <n v="363.01"/>
    <n v="290.41000000000003"/>
    <d v="2000-11-03T00:00:00"/>
    <n v="72.599999999999966"/>
    <s v="Male"/>
    <n v="63"/>
    <d v="1975-10-14T00:00:00"/>
    <n v="46.974553890157274"/>
    <n v="0"/>
    <s v="Health"/>
    <s v="High Net Worth"/>
    <s v="N"/>
    <s v="Yes"/>
    <n v="12"/>
    <m/>
  </r>
  <r>
    <n v="9877"/>
    <n v="46"/>
    <x v="1672"/>
    <n v="237"/>
    <d v="2017-05-07T00:00:00"/>
    <b v="1"/>
    <s v="Approved"/>
    <s v="OHM Cycles"/>
    <s v="Standard"/>
    <s v="low"/>
    <s v="medium"/>
    <n v="1793.43"/>
    <n v="248.82"/>
    <d v="1999-12-04T00:00:00"/>
    <n v="1544.6100000000001"/>
    <s v="Male"/>
    <n v="63"/>
    <d v="1975-10-14T00:00:00"/>
    <n v="46.974553890157274"/>
    <n v="0"/>
    <s v="Health"/>
    <s v="High Net Worth"/>
    <s v="N"/>
    <s v="Yes"/>
    <n v="12"/>
    <m/>
  </r>
  <r>
    <n v="1522"/>
    <n v="36"/>
    <x v="1672"/>
    <n v="246"/>
    <d v="2017-04-28T00:00:00"/>
    <b v="0"/>
    <s v="Approved"/>
    <s v="Solex"/>
    <s v="Standard"/>
    <s v="low"/>
    <s v="medium"/>
    <n v="1289.8499999999999"/>
    <n v="74.510000000000005"/>
    <d v="2012-06-04T00:00:00"/>
    <n v="1215.3399999999999"/>
    <s v="Male"/>
    <n v="63"/>
    <d v="1975-10-14T00:00:00"/>
    <n v="46.974553890157274"/>
    <n v="0"/>
    <s v="Health"/>
    <s v="High Net Worth"/>
    <s v="N"/>
    <s v="Yes"/>
    <n v="12"/>
    <m/>
  </r>
  <r>
    <n v="11547"/>
    <n v="66"/>
    <x v="1672"/>
    <n v="346"/>
    <d v="2017-01-18T00:00:00"/>
    <b v="0"/>
    <s v="Cancelled"/>
    <s v="Solex"/>
    <s v="Standard"/>
    <s v="medium"/>
    <s v="medium"/>
    <n v="1163.8900000000001"/>
    <n v="589.27"/>
    <d v="1996-11-09T00:00:00"/>
    <n v="574.62000000000012"/>
    <s v="Male"/>
    <n v="63"/>
    <d v="1975-10-14T00:00:00"/>
    <n v="46.974553890157274"/>
    <n v="0"/>
    <s v="Health"/>
    <s v="High Net Worth"/>
    <s v="N"/>
    <s v="Yes"/>
    <n v="12"/>
    <m/>
  </r>
  <r>
    <n v="9661"/>
    <n v="79"/>
    <x v="1672"/>
    <n v="349"/>
    <d v="2017-01-15T00:00:00"/>
    <b v="1"/>
    <s v="Approved"/>
    <s v="Solex"/>
    <s v="Touring"/>
    <s v="medium"/>
    <s v="large"/>
    <n v="2083.94"/>
    <n v="675.03"/>
    <d v="2015-08-02T00:00:00"/>
    <n v="1408.91"/>
    <s v="Male"/>
    <n v="63"/>
    <d v="1975-10-14T00:00:00"/>
    <n v="46.974553890157274"/>
    <n v="0"/>
    <s v="Health"/>
    <s v="High Net Worth"/>
    <s v="N"/>
    <s v="Yes"/>
    <n v="12"/>
    <m/>
  </r>
  <r>
    <n v="8950"/>
    <n v="39"/>
    <x v="1673"/>
    <m/>
    <d v="2017-02-03T00:00:00"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</r>
  <r>
    <n v="15544"/>
    <n v="99"/>
    <x v="1674"/>
    <n v="202"/>
    <d v="2017-06-11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14"/>
    <d v="1973-01-12T00:00:00"/>
    <n v="49.727978548008636"/>
    <n v="0"/>
    <s v="Retail"/>
    <s v="Mass Customer"/>
    <s v="N"/>
    <s v="No"/>
    <n v="5"/>
    <m/>
  </r>
  <r>
    <n v="5849"/>
    <n v="22"/>
    <x v="1674"/>
    <n v="226"/>
    <d v="2017-05-18T00:00:00"/>
    <b v="0"/>
    <s v="Approved"/>
    <s v="WeareA2B"/>
    <s v="Standard"/>
    <s v="medium"/>
    <s v="medium"/>
    <n v="60.34"/>
    <n v="45.26"/>
    <d v="1993-07-15T00:00:00"/>
    <n v="15.080000000000005"/>
    <s v="Male"/>
    <n v="14"/>
    <d v="1973-01-12T00:00:00"/>
    <n v="49.727978548008636"/>
    <n v="0"/>
    <s v="Retail"/>
    <s v="Mass Customer"/>
    <s v="N"/>
    <s v="No"/>
    <n v="5"/>
    <m/>
  </r>
  <r>
    <n v="3751"/>
    <n v="22"/>
    <x v="1674"/>
    <n v="288"/>
    <d v="2017-03-17T00:00:00"/>
    <b v="1"/>
    <s v="Approved"/>
    <s v="WeareA2B"/>
    <s v="Standard"/>
    <s v="medium"/>
    <s v="medium"/>
    <n v="60.34"/>
    <n v="45.26"/>
    <d v="1993-07-15T00:00:00"/>
    <n v="15.080000000000005"/>
    <s v="Male"/>
    <n v="14"/>
    <d v="1973-01-12T00:00:00"/>
    <n v="49.727978548008636"/>
    <n v="0"/>
    <s v="Retail"/>
    <s v="Mass Customer"/>
    <s v="N"/>
    <s v="No"/>
    <n v="5"/>
    <m/>
  </r>
  <r>
    <n v="7656"/>
    <n v="55"/>
    <x v="1675"/>
    <n v="43"/>
    <d v="2017-11-17T00:00:00"/>
    <b v="1"/>
    <s v="Approved"/>
    <s v="Trek Bicycles"/>
    <s v="Road"/>
    <s v="medium"/>
    <s v="large"/>
    <n v="1894.19"/>
    <n v="598.76"/>
    <d v="2015-10-18T00:00:00"/>
    <n v="1295.43"/>
    <s v="Male"/>
    <n v="47"/>
    <d v="1975-03-14T00:00:00"/>
    <n v="47.56085526002029"/>
    <s v="Graphic Designer"/>
    <s v="Manufacturing"/>
    <s v="Mass Customer"/>
    <s v="N"/>
    <s v="Yes"/>
    <n v="14"/>
    <m/>
  </r>
  <r>
    <n v="18042"/>
    <n v="25"/>
    <x v="1675"/>
    <n v="56"/>
    <d v="2017-11-04T00:00:00"/>
    <b v="0"/>
    <s v="Approved"/>
    <s v="Giant Bicycles"/>
    <s v="Road"/>
    <s v="medium"/>
    <s v="medium"/>
    <n v="1538.99"/>
    <n v="829.65"/>
    <d v="1992-10-11T00:00:00"/>
    <n v="709.34"/>
    <s v="Male"/>
    <n v="47"/>
    <d v="1975-03-14T00:00:00"/>
    <n v="47.56085526002029"/>
    <s v="Graphic Designer"/>
    <s v="Manufacturing"/>
    <s v="Mass Customer"/>
    <s v="N"/>
    <s v="Yes"/>
    <n v="14"/>
    <m/>
  </r>
  <r>
    <n v="8956"/>
    <n v="0"/>
    <x v="1676"/>
    <m/>
    <d v="2017-06-20T00:00:00"/>
    <b v="1"/>
    <s v="Approved"/>
    <m/>
    <m/>
    <m/>
    <m/>
    <n v="541.44000000000005"/>
    <m/>
    <m/>
    <m/>
    <m/>
    <m/>
    <m/>
    <m/>
    <m/>
    <m/>
    <m/>
    <m/>
    <m/>
    <m/>
    <m/>
  </r>
  <r>
    <n v="16315"/>
    <n v="46"/>
    <x v="1675"/>
    <n v="165"/>
    <d v="2017-07-18T00:00:00"/>
    <b v="1"/>
    <s v="Approved"/>
    <s v="Solex"/>
    <s v="Standard"/>
    <s v="low"/>
    <s v="medium"/>
    <n v="1289.8499999999999"/>
    <n v="74.510000000000005"/>
    <d v="2003-02-16T00:00:00"/>
    <n v="1215.3399999999999"/>
    <s v="Male"/>
    <n v="47"/>
    <d v="1975-03-14T00:00:00"/>
    <n v="47.56085526002029"/>
    <s v="Graphic Designer"/>
    <s v="Manufacturing"/>
    <s v="Mass Customer"/>
    <s v="N"/>
    <s v="Yes"/>
    <n v="14"/>
    <m/>
  </r>
  <r>
    <n v="19107"/>
    <n v="68"/>
    <x v="1675"/>
    <n v="202"/>
    <d v="2017-06-11T00:00:00"/>
    <b v="1"/>
    <s v="Approved"/>
    <s v="OHM Cycles"/>
    <s v="Standard"/>
    <s v="medium"/>
    <s v="medium"/>
    <n v="1636.9"/>
    <n v="44.71"/>
    <d v="2016-12-06T00:00:00"/>
    <n v="1592.19"/>
    <s v="Male"/>
    <n v="47"/>
    <d v="1975-03-14T00:00:00"/>
    <n v="47.56085526002029"/>
    <s v="Graphic Designer"/>
    <s v="Manufacturing"/>
    <s v="Mass Customer"/>
    <s v="N"/>
    <s v="Yes"/>
    <n v="14"/>
    <m/>
  </r>
  <r>
    <n v="7945"/>
    <n v="94"/>
    <x v="1675"/>
    <n v="246"/>
    <d v="2017-04-28T00:00:00"/>
    <b v="0"/>
    <s v="Approved"/>
    <s v="Giant Bicycles"/>
    <s v="Standard"/>
    <s v="medium"/>
    <s v="large"/>
    <n v="1635.3"/>
    <n v="993.66"/>
    <d v="2004-01-16T00:00:00"/>
    <n v="641.64"/>
    <s v="Male"/>
    <n v="47"/>
    <d v="1975-03-14T00:00:00"/>
    <n v="47.56085526002029"/>
    <s v="Graphic Designer"/>
    <s v="Manufacturing"/>
    <s v="Mass Customer"/>
    <s v="N"/>
    <s v="Yes"/>
    <n v="14"/>
    <m/>
  </r>
  <r>
    <n v="1760"/>
    <n v="86"/>
    <x v="1675"/>
    <n v="293"/>
    <d v="2017-03-12T00:00:00"/>
    <b v="1"/>
    <s v="Approved"/>
    <s v="OHM Cycles"/>
    <s v="Standard"/>
    <s v="medium"/>
    <s v="medium"/>
    <n v="235.63"/>
    <n v="125.07"/>
    <d v="2013-06-09T00:00:00"/>
    <n v="110.56"/>
    <s v="Male"/>
    <n v="47"/>
    <d v="1975-03-14T00:00:00"/>
    <n v="47.56085526002029"/>
    <s v="Graphic Designer"/>
    <s v="Manufacturing"/>
    <s v="Mass Customer"/>
    <s v="N"/>
    <s v="Yes"/>
    <n v="14"/>
    <m/>
  </r>
  <r>
    <n v="8255"/>
    <n v="58"/>
    <x v="1675"/>
    <n v="324"/>
    <d v="2017-02-09T00:00:00"/>
    <b v="1"/>
    <s v="Approved"/>
    <s v="OHM Cycles"/>
    <s v="Standard"/>
    <s v="medium"/>
    <s v="medium"/>
    <n v="912.52"/>
    <n v="141.4"/>
    <d v="2015-10-18T00:00:00"/>
    <n v="771.12"/>
    <s v="Male"/>
    <n v="47"/>
    <d v="1975-03-14T00:00:00"/>
    <n v="47.56085526002029"/>
    <s v="Graphic Designer"/>
    <s v="Manufacturing"/>
    <s v="Mass Customer"/>
    <s v="N"/>
    <s v="Yes"/>
    <n v="14"/>
    <m/>
  </r>
  <r>
    <n v="3703"/>
    <n v="40"/>
    <x v="1675"/>
    <n v="354"/>
    <d v="2017-01-10T00:00:00"/>
    <b v="1"/>
    <s v="Approved"/>
    <s v="OHM Cycles"/>
    <s v="Standard"/>
    <s v="high"/>
    <s v="medium"/>
    <n v="1458.17"/>
    <n v="874.9"/>
    <d v="2007-12-11T00:00:00"/>
    <n v="583.2700000000001"/>
    <s v="Male"/>
    <n v="47"/>
    <d v="1975-03-14T00:00:00"/>
    <n v="47.56085526002029"/>
    <s v="Graphic Designer"/>
    <s v="Manufacturing"/>
    <s v="Mass Customer"/>
    <s v="N"/>
    <s v="Yes"/>
    <n v="14"/>
    <m/>
  </r>
  <r>
    <n v="12659"/>
    <n v="44"/>
    <x v="1677"/>
    <n v="100"/>
    <d v="2017-09-21T00:00:00"/>
    <b v="1"/>
    <s v="Approved"/>
    <s v="WeareA2B"/>
    <s v="Standard"/>
    <s v="medium"/>
    <s v="medium"/>
    <n v="1769.64"/>
    <n v="108.76"/>
    <d v="2012-06-04T00:00:00"/>
    <n v="1660.88"/>
    <s v="Female"/>
    <n v="29"/>
    <d v="1984-07-11T00:00:00"/>
    <n v="38.226608684994936"/>
    <s v="Staff Scientist"/>
    <s v="n/a"/>
    <s v="Affluent Customer"/>
    <s v="N"/>
    <s v="Yes"/>
    <n v="3"/>
    <m/>
  </r>
  <r>
    <n v="4988"/>
    <n v="48"/>
    <x v="1677"/>
    <n v="147"/>
    <d v="2017-08-05T00:00:00"/>
    <b v="1"/>
    <s v="Approved"/>
    <s v="WeareA2B"/>
    <s v="Standard"/>
    <s v="medium"/>
    <s v="medium"/>
    <n v="1762.96"/>
    <n v="950.52"/>
    <d v="2012-06-04T00:00:00"/>
    <n v="812.44"/>
    <s v="Female"/>
    <n v="29"/>
    <d v="1984-07-11T00:00:00"/>
    <n v="38.226608684994936"/>
    <s v="Staff Scientist"/>
    <s v="n/a"/>
    <s v="Affluent Customer"/>
    <s v="N"/>
    <s v="Yes"/>
    <n v="3"/>
    <m/>
  </r>
  <r>
    <n v="2382"/>
    <n v="49"/>
    <x v="1677"/>
    <n v="357"/>
    <d v="2017-01-07T00:00:00"/>
    <b v="1"/>
    <s v="Approved"/>
    <s v="Trek Bicycles"/>
    <s v="Road"/>
    <s v="medium"/>
    <s v="medium"/>
    <n v="533.51"/>
    <n v="400.13"/>
    <d v="2001-11-25T00:00:00"/>
    <n v="133.38"/>
    <s v="Female"/>
    <n v="29"/>
    <d v="1984-07-11T00:00:00"/>
    <n v="38.226608684994936"/>
    <s v="Staff Scientist"/>
    <s v="n/a"/>
    <s v="Affluent Customer"/>
    <s v="N"/>
    <s v="Yes"/>
    <n v="3"/>
    <m/>
  </r>
  <r>
    <n v="19964"/>
    <n v="74"/>
    <x v="1678"/>
    <n v="129"/>
    <d v="2017-08-23T00:00:00"/>
    <b v="0"/>
    <s v="Approved"/>
    <s v="WeareA2B"/>
    <s v="Standard"/>
    <s v="medium"/>
    <s v="medium"/>
    <n v="1228.07"/>
    <n v="400.91"/>
    <d v="2000-05-22T00:00:00"/>
    <n v="827.15999999999985"/>
    <s v="Male"/>
    <n v="39"/>
    <d v="1992-03-10T00:00:00"/>
    <n v="30.55811553399289"/>
    <s v="Account Representative IV"/>
    <s v="Property"/>
    <s v="Mass Customer"/>
    <s v="N"/>
    <s v="No"/>
    <n v="9"/>
    <m/>
  </r>
  <r>
    <n v="4922"/>
    <n v="55"/>
    <x v="1678"/>
    <n v="148"/>
    <d v="2017-08-04T00:00:00"/>
    <b v="1"/>
    <s v="Approved"/>
    <s v="Trek Bicycles"/>
    <s v="Road"/>
    <s v="medium"/>
    <s v="large"/>
    <n v="1894.19"/>
    <n v="598.76"/>
    <d v="2003-07-21T00:00:00"/>
    <n v="1295.43"/>
    <s v="Male"/>
    <n v="39"/>
    <d v="1992-03-10T00:00:00"/>
    <n v="30.55811553399289"/>
    <s v="Account Representative IV"/>
    <s v="Property"/>
    <s v="Mass Customer"/>
    <s v="N"/>
    <s v="No"/>
    <n v="9"/>
    <m/>
  </r>
  <r>
    <n v="5398"/>
    <n v="25"/>
    <x v="1678"/>
    <n v="240"/>
    <d v="2017-05-04T00:00:00"/>
    <b v="1"/>
    <s v="Approved"/>
    <s v="Giant Bicycles"/>
    <s v="Road"/>
    <s v="medium"/>
    <s v="medium"/>
    <n v="1538.99"/>
    <n v="829.65"/>
    <d v="2016-02-04T00:00:00"/>
    <n v="709.34"/>
    <s v="Male"/>
    <n v="39"/>
    <d v="1992-03-10T00:00:00"/>
    <n v="30.55811553399289"/>
    <s v="Account Representative IV"/>
    <s v="Property"/>
    <s v="Mass Customer"/>
    <s v="N"/>
    <s v="No"/>
    <n v="9"/>
    <m/>
  </r>
  <r>
    <n v="19925"/>
    <n v="56"/>
    <x v="1678"/>
    <n v="358"/>
    <d v="2017-01-06T00:00:00"/>
    <b v="1"/>
    <s v="Approved"/>
    <s v="OHM Cycles"/>
    <s v="Standard"/>
    <s v="medium"/>
    <s v="medium"/>
    <n v="183.86"/>
    <n v="137.9"/>
    <d v="1997-10-04T00:00:00"/>
    <n v="45.960000000000008"/>
    <s v="Male"/>
    <n v="39"/>
    <d v="1992-03-10T00:00:00"/>
    <n v="30.55811553399289"/>
    <s v="Account Representative IV"/>
    <s v="Property"/>
    <s v="Mass Customer"/>
    <s v="N"/>
    <s v="No"/>
    <n v="9"/>
    <m/>
  </r>
  <r>
    <n v="6217"/>
    <n v="92"/>
    <x v="1679"/>
    <n v="13"/>
    <d v="2017-12-17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42"/>
    <d v="1964-02-27T00:00:00"/>
    <n v="58.610170328830549"/>
    <s v="Geologist III"/>
    <s v="Retail"/>
    <s v="Mass Customer"/>
    <s v="N"/>
    <s v="No"/>
    <n v="16"/>
    <m/>
  </r>
  <r>
    <n v="11119"/>
    <n v="80"/>
    <x v="1679"/>
    <n v="62"/>
    <d v="2017-10-29T00:00:00"/>
    <b v="0"/>
    <s v="Approved"/>
    <s v="OHM Cycles"/>
    <s v="Touring"/>
    <s v="low"/>
    <s v="medium"/>
    <n v="1073.07"/>
    <n v="933.84"/>
    <d v="1997-01-25T00:00:00"/>
    <n v="139.2299999999999"/>
    <s v="Female"/>
    <n v="42"/>
    <d v="1964-02-27T00:00:00"/>
    <n v="58.610170328830549"/>
    <s v="Geologist III"/>
    <s v="Retail"/>
    <s v="Mass Customer"/>
    <s v="N"/>
    <s v="No"/>
    <n v="16"/>
    <m/>
  </r>
  <r>
    <n v="10887"/>
    <n v="70"/>
    <x v="1679"/>
    <n v="313"/>
    <d v="2017-02-20T00:00:00"/>
    <b v="1"/>
    <s v="Approved"/>
    <s v="Trek Bicycles"/>
    <s v="Standard"/>
    <s v="high"/>
    <s v="medium"/>
    <n v="495.72"/>
    <n v="297.43"/>
    <d v="2015-04-11T00:00:00"/>
    <n v="198.29000000000002"/>
    <s v="Female"/>
    <n v="42"/>
    <d v="1964-02-27T00:00:00"/>
    <n v="58.610170328830549"/>
    <s v="Geologist III"/>
    <s v="Retail"/>
    <s v="Mass Customer"/>
    <s v="N"/>
    <s v="No"/>
    <n v="16"/>
    <m/>
  </r>
  <r>
    <n v="3816"/>
    <n v="14"/>
    <x v="1680"/>
    <n v="9"/>
    <d v="2017-12-21T00:00:00"/>
    <b v="1"/>
    <s v="Approved"/>
    <s v="Solex"/>
    <s v="Standard"/>
    <s v="high"/>
    <s v="large"/>
    <n v="1842.92"/>
    <n v="1105.75"/>
    <d v="2011-01-10T00:00:00"/>
    <n v="737.17000000000007"/>
    <s v="Male"/>
    <n v="71"/>
    <d v="1953-08-17T00:00:00"/>
    <n v="69.147156629883298"/>
    <s v="Sales Representative"/>
    <s v="Retail"/>
    <s v="High Net Worth"/>
    <s v="N"/>
    <s v="Yes"/>
    <n v="11"/>
    <m/>
  </r>
  <r>
    <n v="13197"/>
    <n v="69"/>
    <x v="1680"/>
    <n v="63"/>
    <d v="2017-10-28T00:00:00"/>
    <b v="1"/>
    <s v="Approved"/>
    <s v="Norco Bicycles"/>
    <s v="Road"/>
    <s v="medium"/>
    <s v="large"/>
    <n v="1240.31"/>
    <n v="795.1"/>
    <d v="1997-01-25T00:00:00"/>
    <n v="445.20999999999992"/>
    <s v="Male"/>
    <n v="71"/>
    <d v="1953-08-17T00:00:00"/>
    <n v="69.147156629883298"/>
    <s v="Sales Representative"/>
    <s v="Retail"/>
    <s v="High Net Worth"/>
    <s v="N"/>
    <s v="Yes"/>
    <n v="11"/>
    <m/>
  </r>
  <r>
    <n v="4927"/>
    <n v="49"/>
    <x v="1681"/>
    <n v="86"/>
    <d v="2017-10-05T00:00:00"/>
    <b v="0"/>
    <s v="Approved"/>
    <s v="Trek Bicycles"/>
    <s v="Road"/>
    <s v="medium"/>
    <s v="medium"/>
    <n v="533.51"/>
    <n v="400.13"/>
    <d v="2012-06-04T00:00:00"/>
    <n v="133.38"/>
    <s v="Male"/>
    <n v="95"/>
    <d v="1962-01-03T00:00:00"/>
    <n v="60.760855260337401"/>
    <s v="Executive Secretary"/>
    <s v="Argiculture"/>
    <s v="Mass Customer"/>
    <s v="N"/>
    <s v="No"/>
    <n v="17"/>
    <m/>
  </r>
  <r>
    <n v="3835"/>
    <n v="55"/>
    <x v="1681"/>
    <n v="199"/>
    <d v="2017-06-14T00:00:00"/>
    <b v="1"/>
    <s v="Approved"/>
    <s v="Trek Bicycles"/>
    <s v="Road"/>
    <s v="medium"/>
    <s v="large"/>
    <n v="1894.19"/>
    <n v="598.76"/>
    <d v="2003-07-21T00:00:00"/>
    <n v="1295.43"/>
    <s v="Male"/>
    <n v="95"/>
    <d v="1962-01-03T00:00:00"/>
    <n v="60.760855260337401"/>
    <s v="Executive Secretary"/>
    <s v="Argiculture"/>
    <s v="Mass Customer"/>
    <s v="N"/>
    <s v="No"/>
    <n v="17"/>
    <m/>
  </r>
  <r>
    <n v="10036"/>
    <n v="91"/>
    <x v="1681"/>
    <n v="334"/>
    <d v="2017-01-30T00:00:00"/>
    <b v="0"/>
    <s v="Approved"/>
    <s v="Solex"/>
    <s v="Standard"/>
    <s v="medium"/>
    <s v="medium"/>
    <n v="100.35"/>
    <n v="75.260000000000005"/>
    <d v="1999-07-26T00:00:00"/>
    <n v="25.089999999999989"/>
    <s v="Male"/>
    <n v="95"/>
    <d v="1962-01-03T00:00:00"/>
    <n v="60.760855260337401"/>
    <s v="Executive Secretary"/>
    <s v="Argiculture"/>
    <s v="Mass Customer"/>
    <s v="N"/>
    <s v="No"/>
    <n v="17"/>
    <m/>
  </r>
  <r>
    <n v="18562"/>
    <n v="98"/>
    <x v="1681"/>
    <n v="359"/>
    <d v="2017-01-05T00:00:00"/>
    <b v="1"/>
    <s v="Approved"/>
    <s v="Trek Bicycles"/>
    <s v="Standard"/>
    <s v="high"/>
    <s v="medium"/>
    <n v="358.39"/>
    <n v="215.03"/>
    <d v="2004-01-16T00:00:00"/>
    <n v="143.35999999999999"/>
    <s v="Male"/>
    <n v="95"/>
    <d v="1962-01-03T00:00:00"/>
    <n v="60.760855260337401"/>
    <s v="Executive Secretary"/>
    <s v="Argiculture"/>
    <s v="Mass Customer"/>
    <s v="N"/>
    <s v="No"/>
    <n v="17"/>
    <m/>
  </r>
  <r>
    <n v="16158"/>
    <n v="40"/>
    <x v="1682"/>
    <n v="24"/>
    <d v="2017-12-06T00:00:00"/>
    <b v="1"/>
    <s v="Approved"/>
    <s v="OHM Cycles"/>
    <s v="Standard"/>
    <s v="high"/>
    <s v="medium"/>
    <n v="1458.17"/>
    <n v="874.9"/>
    <d v="2006-02-02T00:00:00"/>
    <n v="583.2700000000001"/>
    <s v="Female"/>
    <n v="18"/>
    <d v="1971-12-16T00:00:00"/>
    <n v="50.804690876458643"/>
    <s v="Teacher"/>
    <s v="n/a"/>
    <s v="Mass Customer"/>
    <s v="N"/>
    <s v="No"/>
    <n v="16"/>
    <m/>
  </r>
  <r>
    <n v="8813"/>
    <n v="3"/>
    <x v="1682"/>
    <n v="67"/>
    <d v="2017-10-24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18"/>
    <d v="1971-12-16T00:00:00"/>
    <n v="50.804690876458643"/>
    <s v="Teacher"/>
    <s v="n/a"/>
    <s v="Mass Customer"/>
    <s v="N"/>
    <s v="No"/>
    <n v="16"/>
    <m/>
  </r>
  <r>
    <n v="7410"/>
    <n v="17"/>
    <x v="1682"/>
    <n v="78"/>
    <d v="2017-10-13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18"/>
    <d v="1971-12-16T00:00:00"/>
    <n v="50.804690876458643"/>
    <s v="Teacher"/>
    <s v="n/a"/>
    <s v="Mass Customer"/>
    <s v="N"/>
    <s v="No"/>
    <n v="16"/>
    <m/>
  </r>
  <r>
    <n v="8314"/>
    <n v="42"/>
    <x v="1682"/>
    <n v="133"/>
    <d v="2017-08-19T00:00:00"/>
    <b v="1"/>
    <s v="Approved"/>
    <s v="OHM Cycles"/>
    <s v="Road"/>
    <s v="medium"/>
    <s v="small"/>
    <n v="1810"/>
    <n v="1610.9"/>
    <d v="2008-03-19T00:00:00"/>
    <n v="199.09999999999991"/>
    <s v="Female"/>
    <n v="18"/>
    <d v="1971-12-16T00:00:00"/>
    <n v="50.804690876458643"/>
    <s v="Teacher"/>
    <s v="n/a"/>
    <s v="Mass Customer"/>
    <s v="N"/>
    <s v="No"/>
    <n v="16"/>
    <m/>
  </r>
  <r>
    <n v="10604"/>
    <n v="20"/>
    <x v="1682"/>
    <n v="197"/>
    <d v="2017-06-16T00:00:00"/>
    <b v="1"/>
    <s v="Approved"/>
    <s v="Trek Bicycles"/>
    <s v="Standard"/>
    <s v="medium"/>
    <s v="small"/>
    <n v="1775.81"/>
    <n v="1580.47"/>
    <d v="2010-05-05T00:00:00"/>
    <n v="195.33999999999992"/>
    <s v="Female"/>
    <n v="18"/>
    <d v="1971-12-16T00:00:00"/>
    <n v="50.804690876458643"/>
    <s v="Teacher"/>
    <s v="n/a"/>
    <s v="Mass Customer"/>
    <s v="N"/>
    <s v="No"/>
    <n v="16"/>
    <m/>
  </r>
  <r>
    <n v="18781"/>
    <n v="51"/>
    <x v="1682"/>
    <n v="275"/>
    <d v="2017-03-30T00:00:00"/>
    <b v="0"/>
    <s v="Approved"/>
    <s v="OHM Cycles"/>
    <s v="Standard"/>
    <s v="high"/>
    <s v="medium"/>
    <n v="2005.66"/>
    <n v="1203.4000000000001"/>
    <d v="2012-04-10T00:00:00"/>
    <n v="802.26"/>
    <s v="Female"/>
    <n v="18"/>
    <d v="1971-12-16T00:00:00"/>
    <n v="50.804690876458643"/>
    <s v="Teacher"/>
    <s v="n/a"/>
    <s v="Mass Customer"/>
    <s v="N"/>
    <s v="No"/>
    <n v="16"/>
    <m/>
  </r>
  <r>
    <n v="3296"/>
    <n v="62"/>
    <x v="1682"/>
    <n v="291"/>
    <d v="2017-03-14T00:00:00"/>
    <b v="1"/>
    <s v="Approved"/>
    <s v="Solex"/>
    <s v="Standard"/>
    <s v="medium"/>
    <s v="medium"/>
    <n v="478.16"/>
    <n v="298.72000000000003"/>
    <d v="1993-06-23T00:00:00"/>
    <n v="179.44"/>
    <s v="Female"/>
    <n v="18"/>
    <d v="1971-12-16T00:00:00"/>
    <n v="50.804690876458643"/>
    <s v="Teacher"/>
    <s v="n/a"/>
    <s v="Mass Customer"/>
    <s v="N"/>
    <s v="No"/>
    <n v="16"/>
    <m/>
  </r>
  <r>
    <n v="14047"/>
    <n v="3"/>
    <x v="421"/>
    <n v="139"/>
    <d v="2017-08-13T00:00:00"/>
    <b v="1"/>
    <s v="Approved"/>
    <s v="Trek Bicycles"/>
    <s v="Standard"/>
    <s v="medium"/>
    <s v="large"/>
    <n v="2091.4699999999998"/>
    <n v="388.92"/>
    <d v="1991-11-07T00:00:00"/>
    <n v="1702.5499999999997"/>
    <s v="Female"/>
    <n v="78"/>
    <d v="1980-05-23T00:00:00"/>
    <n v="42.363594986364795"/>
    <s v="Chemical Engineer"/>
    <s v="Manufacturing"/>
    <s v="Mass Customer"/>
    <s v="N"/>
    <s v="Yes"/>
    <n v="9"/>
    <m/>
  </r>
  <r>
    <n v="10281"/>
    <n v="1"/>
    <x v="421"/>
    <n v="150"/>
    <d v="2017-08-02T00:00:00"/>
    <b v="1"/>
    <s v="Approved"/>
    <s v="Giant Bicycles"/>
    <s v="Standard"/>
    <s v="medium"/>
    <s v="medium"/>
    <n v="1403.5"/>
    <n v="954.82"/>
    <d v="2003-02-07T00:00:00"/>
    <n v="448.67999999999995"/>
    <s v="Female"/>
    <n v="78"/>
    <d v="1980-05-23T00:00:00"/>
    <n v="42.363594986364795"/>
    <s v="Chemical Engineer"/>
    <s v="Manufacturing"/>
    <s v="Mass Customer"/>
    <s v="N"/>
    <s v="Yes"/>
    <n v="9"/>
    <m/>
  </r>
  <r>
    <n v="15679"/>
    <n v="21"/>
    <x v="421"/>
    <n v="242"/>
    <d v="2017-05-02T00:00:00"/>
    <b v="1"/>
    <s v="Approved"/>
    <s v="Solex"/>
    <s v="Standard"/>
    <s v="medium"/>
    <s v="large"/>
    <n v="1071.23"/>
    <n v="380.74"/>
    <d v="2016-11-22T00:00:00"/>
    <n v="690.49"/>
    <s v="Female"/>
    <n v="78"/>
    <d v="1980-05-23T00:00:00"/>
    <n v="42.363594986364795"/>
    <s v="Chemical Engineer"/>
    <s v="Manufacturing"/>
    <s v="Mass Customer"/>
    <s v="N"/>
    <s v="Yes"/>
    <n v="9"/>
    <m/>
  </r>
  <r>
    <n v="3961"/>
    <n v="65"/>
    <x v="421"/>
    <n v="306"/>
    <d v="2017-02-27T00:00:00"/>
    <b v="0"/>
    <s v="Approved"/>
    <s v="WeareA2B"/>
    <s v="Standard"/>
    <s v="medium"/>
    <s v="medium"/>
    <n v="1807.45"/>
    <n v="778.69"/>
    <d v="2010-08-20T00:00:00"/>
    <n v="1028.76"/>
    <s v="Female"/>
    <n v="78"/>
    <d v="1980-05-23T00:00:00"/>
    <n v="42.363594986364795"/>
    <s v="Chemical Engineer"/>
    <s v="Manufacturing"/>
    <s v="Mass Customer"/>
    <s v="N"/>
    <s v="Yes"/>
    <n v="9"/>
    <m/>
  </r>
  <r>
    <n v="17596"/>
    <n v="10"/>
    <x v="1683"/>
    <n v="53"/>
    <d v="2017-11-07T00:00:00"/>
    <b v="1"/>
    <s v="Approved"/>
    <s v="WeareA2B"/>
    <s v="Touring"/>
    <s v="medium"/>
    <s v="medium"/>
    <n v="1466.68"/>
    <n v="363.25"/>
    <d v="2014-03-03T00:00:00"/>
    <n v="1103.43"/>
    <s v="Male"/>
    <n v="87"/>
    <d v="1987-06-03T00:00:00"/>
    <n v="35.330718273718915"/>
    <s v="Structural Analysis Engineer"/>
    <s v="n/a"/>
    <s v="Mass Customer"/>
    <s v="N"/>
    <s v="No"/>
    <n v="8"/>
    <m/>
  </r>
  <r>
    <n v="17503"/>
    <n v="94"/>
    <x v="1684"/>
    <n v="33"/>
    <d v="2017-11-27T00:00:00"/>
    <b v="1"/>
    <s v="Approved"/>
    <s v="Giant Bicycles"/>
    <s v="Standard"/>
    <s v="medium"/>
    <s v="large"/>
    <n v="1635.3"/>
    <n v="993.66"/>
    <d v="2013-06-09T00:00:00"/>
    <n v="641.64"/>
    <s v="Female"/>
    <n v="70"/>
    <d v="1995-11-20T00:00:00"/>
    <n v="26.859485397323702"/>
    <s v="Staff Accountant III"/>
    <s v="Entertainment"/>
    <s v="Mass Customer"/>
    <s v="N"/>
    <s v="No"/>
    <n v="17"/>
    <m/>
  </r>
  <r>
    <n v="2177"/>
    <n v="35"/>
    <x v="1684"/>
    <n v="102"/>
    <d v="2017-09-19T00:00:00"/>
    <b v="0"/>
    <s v="Approved"/>
    <s v="Trek Bicycles"/>
    <s v="Standard"/>
    <s v="low"/>
    <s v="medium"/>
    <n v="1057.51"/>
    <n v="154.4"/>
    <d v="1994-07-12T00:00:00"/>
    <n v="903.11"/>
    <s v="Female"/>
    <n v="70"/>
    <d v="1995-11-20T00:00:00"/>
    <n v="26.859485397323702"/>
    <s v="Staff Accountant III"/>
    <s v="Entertainment"/>
    <s v="Mass Customer"/>
    <s v="N"/>
    <s v="No"/>
    <n v="17"/>
    <m/>
  </r>
  <r>
    <n v="642"/>
    <n v="30"/>
    <x v="1684"/>
    <n v="116"/>
    <d v="2017-09-05T00:00:00"/>
    <b v="0"/>
    <s v="Approved"/>
    <s v="Solex"/>
    <s v="Standard"/>
    <s v="high"/>
    <s v="medium"/>
    <n v="748.17"/>
    <n v="448.9"/>
    <d v="1991-11-10T00:00:00"/>
    <n v="299.27"/>
    <s v="Female"/>
    <n v="70"/>
    <d v="1995-11-20T00:00:00"/>
    <n v="26.859485397323702"/>
    <s v="Staff Accountant III"/>
    <s v="Entertainment"/>
    <s v="Mass Customer"/>
    <s v="N"/>
    <s v="No"/>
    <n v="17"/>
    <m/>
  </r>
  <r>
    <n v="9445"/>
    <n v="95"/>
    <x v="1684"/>
    <n v="204"/>
    <d v="2017-06-09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70"/>
    <d v="1995-11-20T00:00:00"/>
    <n v="26.859485397323702"/>
    <s v="Staff Accountant III"/>
    <s v="Entertainment"/>
    <s v="Mass Customer"/>
    <s v="N"/>
    <s v="No"/>
    <n v="17"/>
    <m/>
  </r>
  <r>
    <n v="18663"/>
    <n v="75"/>
    <x v="1684"/>
    <n v="210"/>
    <d v="2017-06-03T00:00:00"/>
    <b v="1"/>
    <s v="Approved"/>
    <s v="Giant Bicycles"/>
    <s v="Touring"/>
    <s v="medium"/>
    <s v="large"/>
    <n v="1873.97"/>
    <n v="863.95"/>
    <d v="2006-05-22T00:00:00"/>
    <n v="1010.02"/>
    <s v="Female"/>
    <n v="70"/>
    <d v="1995-11-20T00:00:00"/>
    <n v="26.859485397323702"/>
    <s v="Staff Accountant III"/>
    <s v="Entertainment"/>
    <s v="Mass Customer"/>
    <s v="N"/>
    <s v="No"/>
    <n v="17"/>
    <m/>
  </r>
  <r>
    <n v="16032"/>
    <n v="5"/>
    <x v="1684"/>
    <n v="270"/>
    <d v="2017-04-04T00:00:00"/>
    <b v="1"/>
    <s v="Approved"/>
    <s v="Trek Bicycles"/>
    <s v="Mountain"/>
    <s v="low"/>
    <s v="medium"/>
    <n v="574.64"/>
    <n v="459.71"/>
    <d v="2011-08-29T00:00:00"/>
    <n v="114.93"/>
    <s v="Female"/>
    <n v="70"/>
    <d v="1995-11-20T00:00:00"/>
    <n v="26.859485397323702"/>
    <s v="Staff Accountant III"/>
    <s v="Entertainment"/>
    <s v="Mass Customer"/>
    <s v="N"/>
    <s v="No"/>
    <n v="17"/>
    <m/>
  </r>
  <r>
    <n v="7640"/>
    <n v="58"/>
    <x v="1684"/>
    <n v="320"/>
    <d v="2017-02-13T00:00:00"/>
    <b v="1"/>
    <s v="Approved"/>
    <s v="OHM Cycles"/>
    <s v="Standard"/>
    <s v="medium"/>
    <s v="medium"/>
    <n v="912.52"/>
    <n v="141.4"/>
    <d v="2015-10-18T00:00:00"/>
    <n v="771.12"/>
    <s v="Female"/>
    <n v="70"/>
    <d v="1995-11-20T00:00:00"/>
    <n v="26.859485397323702"/>
    <s v="Staff Accountant III"/>
    <s v="Entertainment"/>
    <s v="Mass Customer"/>
    <s v="N"/>
    <s v="No"/>
    <n v="17"/>
    <m/>
  </r>
  <r>
    <n v="12342"/>
    <n v="34"/>
    <x v="1684"/>
    <n v="321"/>
    <d v="2017-02-12T00:00:00"/>
    <b v="0"/>
    <s v="Approved"/>
    <s v="Norco Bicycles"/>
    <s v="Road"/>
    <s v="high"/>
    <s v="large"/>
    <n v="774.53"/>
    <n v="464.72"/>
    <d v="2003-03-18T00:00:00"/>
    <n v="309.80999999999995"/>
    <s v="Female"/>
    <n v="70"/>
    <d v="1995-11-20T00:00:00"/>
    <n v="26.859485397323702"/>
    <s v="Staff Accountant III"/>
    <s v="Entertainment"/>
    <s v="Mass Customer"/>
    <s v="N"/>
    <s v="No"/>
    <n v="17"/>
    <m/>
  </r>
  <r>
    <n v="2477"/>
    <n v="39"/>
    <x v="1684"/>
    <n v="325"/>
    <d v="2017-02-08T00:00:00"/>
    <b v="1"/>
    <s v="Approved"/>
    <s v="Giant Bicycles"/>
    <s v="Standard"/>
    <s v="medium"/>
    <s v="large"/>
    <n v="1812.75"/>
    <n v="582.48"/>
    <d v="2010-06-07T00:00:00"/>
    <n v="1230.27"/>
    <s v="Female"/>
    <n v="70"/>
    <d v="1995-11-20T00:00:00"/>
    <n v="26.859485397323702"/>
    <s v="Staff Accountant III"/>
    <s v="Entertainment"/>
    <s v="Mass Customer"/>
    <s v="N"/>
    <s v="No"/>
    <n v="17"/>
    <m/>
  </r>
  <r>
    <n v="9265"/>
    <n v="21"/>
    <x v="1685"/>
    <n v="3"/>
    <d v="2017-12-27T00:00:00"/>
    <b v="0"/>
    <s v="Approved"/>
    <s v="Solex"/>
    <s v="Standard"/>
    <s v="medium"/>
    <s v="large"/>
    <n v="1071.23"/>
    <n v="380.74"/>
    <d v="1991-08-05T00:00:00"/>
    <n v="690.49"/>
    <s v="Male"/>
    <n v="19"/>
    <d v="1980-09-08T00:00:00"/>
    <n v="42.067704575088783"/>
    <s v="Clinical Specialist"/>
    <s v="Health"/>
    <s v="Mass Customer"/>
    <s v="N"/>
    <s v="Yes"/>
    <n v="22"/>
    <m/>
  </r>
  <r>
    <n v="14139"/>
    <n v="57"/>
    <x v="1685"/>
    <n v="5"/>
    <d v="2017-12-25T00:00:00"/>
    <b v="1"/>
    <s v="Approved"/>
    <s v="WeareA2B"/>
    <s v="Touring"/>
    <s v="medium"/>
    <s v="large"/>
    <n v="1890.39"/>
    <n v="260.14"/>
    <d v="1993-07-20T00:00:00"/>
    <n v="1630.25"/>
    <s v="Male"/>
    <n v="19"/>
    <d v="1980-09-08T00:00:00"/>
    <n v="42.067704575088783"/>
    <s v="Clinical Specialist"/>
    <s v="Health"/>
    <s v="Mass Customer"/>
    <s v="N"/>
    <s v="Yes"/>
    <n v="22"/>
    <m/>
  </r>
  <r>
    <n v="7359"/>
    <n v="37"/>
    <x v="1685"/>
    <n v="102"/>
    <d v="2017-09-19T00:00:00"/>
    <b v="0"/>
    <s v="Approved"/>
    <s v="OHM Cycles"/>
    <s v="Standard"/>
    <s v="low"/>
    <s v="medium"/>
    <n v="1793.43"/>
    <n v="248.82"/>
    <d v="2010-06-07T00:00:00"/>
    <n v="1544.6100000000001"/>
    <s v="Male"/>
    <n v="19"/>
    <d v="1980-09-08T00:00:00"/>
    <n v="42.067704575088783"/>
    <s v="Clinical Specialist"/>
    <s v="Health"/>
    <s v="Mass Customer"/>
    <s v="N"/>
    <s v="Yes"/>
    <n v="22"/>
    <m/>
  </r>
  <r>
    <n v="488"/>
    <n v="10"/>
    <x v="1685"/>
    <n v="112"/>
    <d v="2017-09-09T00:00:00"/>
    <b v="1"/>
    <s v="Approved"/>
    <s v="WeareA2B"/>
    <s v="Touring"/>
    <s v="medium"/>
    <s v="medium"/>
    <n v="1466.68"/>
    <n v="363.25"/>
    <d v="1994-09-09T00:00:00"/>
    <n v="1103.43"/>
    <s v="Male"/>
    <n v="19"/>
    <d v="1980-09-08T00:00:00"/>
    <n v="42.067704575088783"/>
    <s v="Clinical Specialist"/>
    <s v="Health"/>
    <s v="Mass Customer"/>
    <s v="N"/>
    <s v="Yes"/>
    <n v="22"/>
    <m/>
  </r>
  <r>
    <n v="1266"/>
    <n v="38"/>
    <x v="1686"/>
    <n v="82"/>
    <d v="2017-10-09T00:00:00"/>
    <b v="1"/>
    <s v="Approved"/>
    <s v="Trek Bicycles"/>
    <s v="Standard"/>
    <s v="medium"/>
    <s v="large"/>
    <n v="2091.4699999999998"/>
    <n v="388.92"/>
    <d v="2014-07-28T00:00:00"/>
    <n v="1702.5499999999997"/>
    <s v="Male"/>
    <n v="51"/>
    <d v="1957-07-26T00:00:00"/>
    <n v="65.204690876775757"/>
    <s v="Recruiting Manager"/>
    <s v="Financial Services"/>
    <s v="High Net Worth"/>
    <s v="N"/>
    <s v="Yes"/>
    <n v="16"/>
    <m/>
  </r>
  <r>
    <n v="6470"/>
    <n v="38"/>
    <x v="1686"/>
    <n v="192"/>
    <d v="2017-06-21T00:00:00"/>
    <b v="0"/>
    <s v="Approved"/>
    <s v="Trek Bicycles"/>
    <s v="Standard"/>
    <s v="medium"/>
    <s v="large"/>
    <n v="2091.4699999999998"/>
    <n v="388.92"/>
    <d v="2006-10-01T00:00:00"/>
    <n v="1702.5499999999997"/>
    <s v="Male"/>
    <n v="51"/>
    <d v="1957-07-26T00:00:00"/>
    <n v="65.204690876775757"/>
    <s v="Recruiting Manager"/>
    <s v="Financial Services"/>
    <s v="High Net Worth"/>
    <s v="N"/>
    <s v="Yes"/>
    <n v="16"/>
    <m/>
  </r>
  <r>
    <n v="2012"/>
    <n v="6"/>
    <x v="1686"/>
    <n v="207"/>
    <d v="2017-06-06T00:00:00"/>
    <b v="1"/>
    <s v="Approved"/>
    <s v="Solex"/>
    <s v="Standard"/>
    <s v="high"/>
    <s v="medium"/>
    <n v="748.17"/>
    <n v="448.9"/>
    <d v="2016-12-06T00:00:00"/>
    <n v="299.27"/>
    <s v="Male"/>
    <n v="51"/>
    <d v="1957-07-26T00:00:00"/>
    <n v="65.204690876775757"/>
    <s v="Recruiting Manager"/>
    <s v="Financial Services"/>
    <s v="High Net Worth"/>
    <s v="N"/>
    <s v="Yes"/>
    <n v="16"/>
    <m/>
  </r>
  <r>
    <n v="3424"/>
    <n v="36"/>
    <x v="1686"/>
    <n v="223"/>
    <d v="2017-05-21T00:00:00"/>
    <b v="0"/>
    <s v="Approved"/>
    <s v="Solex"/>
    <s v="Standard"/>
    <s v="low"/>
    <s v="medium"/>
    <n v="1289.8499999999999"/>
    <n v="74.510000000000005"/>
    <d v="2011-04-16T00:00:00"/>
    <n v="1215.3399999999999"/>
    <s v="Male"/>
    <n v="51"/>
    <d v="1957-07-26T00:00:00"/>
    <n v="65.204690876775757"/>
    <s v="Recruiting Manager"/>
    <s v="Financial Services"/>
    <s v="High Net Worth"/>
    <s v="N"/>
    <s v="Yes"/>
    <n v="16"/>
    <m/>
  </r>
  <r>
    <n v="13092"/>
    <n v="54"/>
    <x v="1686"/>
    <n v="231"/>
    <d v="2017-05-13T00:00:00"/>
    <b v="0"/>
    <s v="Approved"/>
    <s v="WeareA2B"/>
    <s v="Standard"/>
    <s v="medium"/>
    <s v="medium"/>
    <n v="1807.45"/>
    <n v="778.69"/>
    <d v="1999-06-23T00:00:00"/>
    <n v="1028.76"/>
    <s v="Male"/>
    <n v="51"/>
    <d v="1957-07-26T00:00:00"/>
    <n v="65.204690876775757"/>
    <s v="Recruiting Manager"/>
    <s v="Financial Services"/>
    <s v="High Net Worth"/>
    <s v="N"/>
    <s v="Yes"/>
    <n v="16"/>
    <m/>
  </r>
  <r>
    <n v="10888"/>
    <n v="38"/>
    <x v="1686"/>
    <n v="358"/>
    <d v="2017-01-06T00:00:00"/>
    <b v="1"/>
    <s v="Approved"/>
    <s v="Trek Bicycles"/>
    <s v="Standard"/>
    <s v="medium"/>
    <s v="large"/>
    <n v="2091.4699999999998"/>
    <n v="388.92"/>
    <d v="2011-01-10T00:00:00"/>
    <n v="1702.5499999999997"/>
    <s v="Male"/>
    <n v="51"/>
    <d v="1957-07-26T00:00:00"/>
    <n v="65.204690876775757"/>
    <s v="Recruiting Manager"/>
    <s v="Financial Services"/>
    <s v="High Net Worth"/>
    <s v="N"/>
    <s v="Yes"/>
    <n v="16"/>
    <m/>
  </r>
  <r>
    <n v="10835"/>
    <n v="55"/>
    <x v="1687"/>
    <n v="64"/>
    <d v="2017-10-27T00:00:00"/>
    <b v="1"/>
    <s v="Approved"/>
    <s v="Trek Bicycles"/>
    <s v="Road"/>
    <s v="medium"/>
    <s v="large"/>
    <n v="1894.19"/>
    <n v="598.76"/>
    <d v="2015-10-18T00:00:00"/>
    <n v="1295.43"/>
    <s v="Female"/>
    <n v="48"/>
    <d v="1994-07-05T00:00:00"/>
    <n v="28.23756758878741"/>
    <s v="Web Designer I"/>
    <s v="Property"/>
    <s v="Mass Customer"/>
    <s v="N"/>
    <s v="Yes"/>
    <n v="4"/>
    <m/>
  </r>
  <r>
    <n v="16130"/>
    <n v="66"/>
    <x v="1687"/>
    <n v="78"/>
    <d v="2017-10-13T00:00:00"/>
    <b v="0"/>
    <s v="Approved"/>
    <s v="Giant Bicycles"/>
    <s v="Road"/>
    <s v="low"/>
    <s v="small"/>
    <n v="590.26"/>
    <n v="525.33000000000004"/>
    <d v="2010-08-20T00:00:00"/>
    <n v="64.92999999999995"/>
    <s v="Female"/>
    <n v="48"/>
    <d v="1994-07-05T00:00:00"/>
    <n v="28.23756758878741"/>
    <s v="Web Designer I"/>
    <s v="Property"/>
    <s v="Mass Customer"/>
    <s v="N"/>
    <s v="Yes"/>
    <n v="4"/>
    <m/>
  </r>
  <r>
    <n v="14536"/>
    <n v="71"/>
    <x v="1687"/>
    <n v="224"/>
    <d v="2017-05-20T00:00:00"/>
    <b v="1"/>
    <s v="Approved"/>
    <s v="Solex"/>
    <s v="Standard"/>
    <s v="high"/>
    <s v="large"/>
    <n v="1842.92"/>
    <n v="1105.75"/>
    <d v="1995-10-24T00:00:00"/>
    <n v="737.17000000000007"/>
    <s v="Female"/>
    <n v="48"/>
    <d v="1994-07-05T00:00:00"/>
    <n v="28.23756758878741"/>
    <s v="Web Designer I"/>
    <s v="Property"/>
    <s v="Mass Customer"/>
    <s v="N"/>
    <s v="Yes"/>
    <n v="4"/>
    <m/>
  </r>
  <r>
    <n v="1110"/>
    <n v="80"/>
    <x v="1687"/>
    <n v="233"/>
    <d v="2017-05-11T00:00:00"/>
    <b v="1"/>
    <s v="Approved"/>
    <s v="OHM Cycles"/>
    <s v="Touring"/>
    <s v="low"/>
    <s v="medium"/>
    <n v="1073.07"/>
    <n v="933.84"/>
    <d v="2013-09-16T00:00:00"/>
    <n v="139.2299999999999"/>
    <s v="Female"/>
    <n v="48"/>
    <d v="1994-07-05T00:00:00"/>
    <n v="28.23756758878741"/>
    <s v="Web Designer I"/>
    <s v="Property"/>
    <s v="Mass Customer"/>
    <s v="N"/>
    <s v="Yes"/>
    <n v="4"/>
    <m/>
  </r>
  <r>
    <n v="4600"/>
    <n v="64"/>
    <x v="1688"/>
    <n v="73"/>
    <d v="2017-10-18T00:00:00"/>
    <b v="1"/>
    <s v="Approved"/>
    <s v="Trek Bicycles"/>
    <s v="Standard"/>
    <s v="medium"/>
    <s v="large"/>
    <n v="1469.44"/>
    <n v="596.54999999999995"/>
    <d v="2010-11-05T00:00:00"/>
    <n v="872.8900000000001"/>
    <s v="Male"/>
    <n v="16"/>
    <d v="1995-11-15T00:00:00"/>
    <n v="26.873184027460688"/>
    <s v="Database Administrator I"/>
    <s v="n/a"/>
    <s v="Affluent Customer"/>
    <s v="N"/>
    <s v="Yes"/>
    <n v="2"/>
    <m/>
  </r>
  <r>
    <n v="2550"/>
    <n v="86"/>
    <x v="1688"/>
    <n v="75"/>
    <d v="2017-10-16T00:00:00"/>
    <b v="1"/>
    <s v="Approved"/>
    <s v="OHM Cycles"/>
    <s v="Standard"/>
    <s v="medium"/>
    <s v="medium"/>
    <n v="235.63"/>
    <n v="125.07"/>
    <d v="2003-01-05T00:00:00"/>
    <n v="110.56"/>
    <s v="Male"/>
    <n v="16"/>
    <d v="1995-11-15T00:00:00"/>
    <n v="26.873184027460688"/>
    <s v="Database Administrator I"/>
    <s v="n/a"/>
    <s v="Affluent Customer"/>
    <s v="N"/>
    <s v="Yes"/>
    <n v="2"/>
    <m/>
  </r>
  <r>
    <n v="11828"/>
    <n v="36"/>
    <x v="1688"/>
    <n v="112"/>
    <d v="2017-09-09T00:00:00"/>
    <b v="0"/>
    <s v="Approved"/>
    <s v="Solex"/>
    <s v="Standard"/>
    <s v="low"/>
    <s v="medium"/>
    <n v="945.04"/>
    <n v="507.58"/>
    <d v="1999-12-04T00:00:00"/>
    <n v="437.46"/>
    <s v="Male"/>
    <n v="16"/>
    <d v="1995-11-15T00:00:00"/>
    <n v="26.873184027460688"/>
    <s v="Database Administrator I"/>
    <s v="n/a"/>
    <s v="Affluent Customer"/>
    <s v="N"/>
    <s v="Yes"/>
    <n v="2"/>
    <m/>
  </r>
  <r>
    <n v="591"/>
    <n v="87"/>
    <x v="1688"/>
    <n v="160"/>
    <d v="2017-07-23T00:00:00"/>
    <b v="0"/>
    <s v="Approved"/>
    <s v="Giant Bicycles"/>
    <s v="Standard"/>
    <s v="high"/>
    <s v="medium"/>
    <n v="1179"/>
    <n v="707.4"/>
    <d v="1997-08-25T00:00:00"/>
    <n v="471.6"/>
    <s v="Male"/>
    <n v="16"/>
    <d v="1995-11-15T00:00:00"/>
    <n v="26.873184027460688"/>
    <s v="Database Administrator I"/>
    <s v="n/a"/>
    <s v="Affluent Customer"/>
    <s v="N"/>
    <s v="Yes"/>
    <n v="2"/>
    <m/>
  </r>
  <r>
    <n v="2711"/>
    <n v="16"/>
    <x v="1688"/>
    <n v="198"/>
    <d v="2017-06-15T00:00:00"/>
    <b v="0"/>
    <s v="Approved"/>
    <s v="Norco Bicycles"/>
    <s v="Standard"/>
    <s v="high"/>
    <s v="small"/>
    <n v="1661.92"/>
    <n v="1479.11"/>
    <d v="1994-09-09T00:00:00"/>
    <n v="182.81000000000017"/>
    <s v="Male"/>
    <n v="16"/>
    <d v="1995-11-15T00:00:00"/>
    <n v="26.873184027460688"/>
    <s v="Database Administrator I"/>
    <s v="n/a"/>
    <s v="Affluent Customer"/>
    <s v="N"/>
    <s v="Yes"/>
    <n v="2"/>
    <m/>
  </r>
  <r>
    <n v="18523"/>
    <n v="82"/>
    <x v="1688"/>
    <n v="216"/>
    <d v="2017-05-28T00:00:00"/>
    <b v="0"/>
    <s v="Approved"/>
    <s v="Norco Bicycles"/>
    <s v="Standard"/>
    <s v="high"/>
    <s v="medium"/>
    <n v="1148.6400000000001"/>
    <n v="689.18"/>
    <d v="2015-08-02T00:00:00"/>
    <n v="459.46000000000015"/>
    <s v="Male"/>
    <n v="16"/>
    <d v="1995-11-15T00:00:00"/>
    <n v="26.873184027460688"/>
    <s v="Database Administrator I"/>
    <s v="n/a"/>
    <s v="Affluent Customer"/>
    <s v="N"/>
    <s v="Yes"/>
    <n v="2"/>
    <m/>
  </r>
  <r>
    <n v="13969"/>
    <n v="9"/>
    <x v="1688"/>
    <n v="223"/>
    <d v="2017-05-21T00:00:00"/>
    <b v="1"/>
    <s v="Approved"/>
    <s v="OHM Cycles"/>
    <s v="Road"/>
    <s v="medium"/>
    <s v="medium"/>
    <n v="742.54"/>
    <n v="667.4"/>
    <d v="2005-12-07T00:00:00"/>
    <n v="75.139999999999986"/>
    <s v="Male"/>
    <n v="16"/>
    <d v="1995-11-15T00:00:00"/>
    <n v="26.873184027460688"/>
    <s v="Database Administrator I"/>
    <s v="n/a"/>
    <s v="Affluent Customer"/>
    <s v="N"/>
    <s v="Yes"/>
    <n v="2"/>
    <m/>
  </r>
  <r>
    <n v="12819"/>
    <n v="36"/>
    <x v="1688"/>
    <n v="313"/>
    <d v="2017-02-20T00:00:00"/>
    <b v="1"/>
    <s v="Approved"/>
    <s v="Solex"/>
    <s v="Standard"/>
    <s v="low"/>
    <s v="medium"/>
    <n v="945.04"/>
    <n v="507.58"/>
    <d v="2006-02-02T00:00:00"/>
    <n v="437.46"/>
    <s v="Male"/>
    <n v="16"/>
    <d v="1995-11-15T00:00:00"/>
    <n v="26.873184027460688"/>
    <s v="Database Administrator I"/>
    <s v="n/a"/>
    <s v="Affluent Customer"/>
    <s v="N"/>
    <s v="Yes"/>
    <n v="2"/>
    <m/>
  </r>
  <r>
    <n v="6872"/>
    <n v="2"/>
    <x v="1688"/>
    <n v="335"/>
    <d v="2017-01-29T00:00:00"/>
    <b v="0"/>
    <s v="Approved"/>
    <s v="Solex"/>
    <s v="Standard"/>
    <s v="medium"/>
    <s v="medium"/>
    <n v="71.489999999999995"/>
    <n v="53.62"/>
    <d v="2011-04-16T00:00:00"/>
    <n v="17.869999999999997"/>
    <s v="Male"/>
    <n v="16"/>
    <d v="1995-11-15T00:00:00"/>
    <n v="26.873184027460688"/>
    <s v="Database Administrator I"/>
    <s v="n/a"/>
    <s v="Affluent Customer"/>
    <s v="N"/>
    <s v="Yes"/>
    <n v="2"/>
    <m/>
  </r>
  <r>
    <n v="15593"/>
    <n v="92"/>
    <x v="1688"/>
    <n v="357"/>
    <d v="2017-01-07T00:00:00"/>
    <b v="0"/>
    <s v="Approved"/>
    <s v="WeareA2B"/>
    <s v="Standard"/>
    <s v="medium"/>
    <s v="small"/>
    <n v="1415.01"/>
    <n v="1259.3599999999999"/>
    <d v="2000-11-03T00:00:00"/>
    <n v="155.65000000000009"/>
    <s v="Male"/>
    <n v="16"/>
    <d v="1995-11-15T00:00:00"/>
    <n v="26.873184027460688"/>
    <s v="Database Administrator I"/>
    <s v="n/a"/>
    <s v="Affluent Customer"/>
    <s v="N"/>
    <s v="Yes"/>
    <n v="2"/>
    <m/>
  </r>
  <r>
    <n v="4428"/>
    <n v="98"/>
    <x v="1689"/>
    <n v="86"/>
    <d v="2017-10-05T00:00:00"/>
    <b v="0"/>
    <s v="Approved"/>
    <s v="Trek Bicycles"/>
    <s v="Standard"/>
    <s v="high"/>
    <s v="medium"/>
    <n v="358.39"/>
    <n v="215.03"/>
    <d v="2004-01-16T00:00:00"/>
    <n v="143.35999999999999"/>
    <s v="Female"/>
    <n v="82"/>
    <d v="1989-03-13T00:00:00"/>
    <n v="33.552636081938097"/>
    <s v="Design Engineer"/>
    <s v="Retail"/>
    <s v="Mass Customer"/>
    <s v="N"/>
    <s v="No"/>
    <n v="17"/>
    <m/>
  </r>
  <r>
    <n v="10362"/>
    <n v="60"/>
    <x v="1689"/>
    <n v="157"/>
    <d v="2017-07-26T00:00:00"/>
    <b v="0"/>
    <s v="Approved"/>
    <s v="Giant Bicycles"/>
    <s v="Standard"/>
    <s v="high"/>
    <s v="small"/>
    <n v="1977.36"/>
    <n v="1759.85"/>
    <d v="2011-08-24T00:00:00"/>
    <n v="217.51"/>
    <s v="Female"/>
    <n v="82"/>
    <d v="1989-03-13T00:00:00"/>
    <n v="33.552636081938097"/>
    <s v="Design Engineer"/>
    <s v="Retail"/>
    <s v="Mass Customer"/>
    <s v="N"/>
    <s v="No"/>
    <n v="17"/>
    <m/>
  </r>
  <r>
    <n v="7246"/>
    <n v="11"/>
    <x v="1689"/>
    <n v="196"/>
    <d v="2017-06-17T00:00:00"/>
    <b v="0"/>
    <s v="Approved"/>
    <s v="Giant Bicycles"/>
    <s v="Standard"/>
    <s v="high"/>
    <s v="medium"/>
    <n v="1274.93"/>
    <n v="764.96"/>
    <d v="2007-08-04T00:00:00"/>
    <n v="509.97"/>
    <s v="Female"/>
    <n v="82"/>
    <d v="1989-03-13T00:00:00"/>
    <n v="33.552636081938097"/>
    <s v="Design Engineer"/>
    <s v="Retail"/>
    <s v="Mass Customer"/>
    <s v="N"/>
    <s v="No"/>
    <n v="17"/>
    <m/>
  </r>
  <r>
    <n v="6075"/>
    <n v="62"/>
    <x v="1689"/>
    <n v="246"/>
    <d v="2017-04-28T00:00:00"/>
    <b v="1"/>
    <s v="Approved"/>
    <s v="Solex"/>
    <s v="Standard"/>
    <s v="medium"/>
    <s v="medium"/>
    <n v="478.16"/>
    <n v="298.72000000000003"/>
    <d v="1993-06-23T00:00:00"/>
    <n v="179.44"/>
    <s v="Female"/>
    <n v="82"/>
    <d v="1989-03-13T00:00:00"/>
    <n v="33.552636081938097"/>
    <s v="Design Engineer"/>
    <s v="Retail"/>
    <s v="Mass Customer"/>
    <s v="N"/>
    <s v="No"/>
    <n v="17"/>
    <m/>
  </r>
  <r>
    <n v="15960"/>
    <n v="15"/>
    <x v="1467"/>
    <n v="37"/>
    <d v="2017-11-23T00:00:00"/>
    <b v="1"/>
    <s v="Approved"/>
    <s v="Norco Bicycles"/>
    <s v="Standard"/>
    <s v="low"/>
    <s v="medium"/>
    <n v="958.74"/>
    <n v="748.9"/>
    <d v="2005-12-07T00:00:00"/>
    <n v="209.84000000000003"/>
    <s v="Male"/>
    <n v="77"/>
    <d v="1985-11-10T00:00:00"/>
    <n v="36.892362109652467"/>
    <s v="VP Marketing"/>
    <s v="Financial Services"/>
    <s v="Mass Customer"/>
    <s v="N"/>
    <s v="No"/>
    <n v="20"/>
    <m/>
  </r>
  <r>
    <n v="16776"/>
    <n v="30"/>
    <x v="1467"/>
    <n v="95"/>
    <d v="2017-09-26T00:00:00"/>
    <b v="1"/>
    <s v="Approved"/>
    <s v="Solex"/>
    <s v="Standard"/>
    <s v="high"/>
    <s v="medium"/>
    <n v="748.17"/>
    <n v="448.9"/>
    <d v="1991-11-10T00:00:00"/>
    <n v="299.27"/>
    <s v="Male"/>
    <n v="77"/>
    <d v="1985-11-10T00:00:00"/>
    <n v="36.892362109652467"/>
    <s v="VP Marketing"/>
    <s v="Financial Services"/>
    <s v="Mass Customer"/>
    <s v="N"/>
    <s v="No"/>
    <n v="20"/>
    <m/>
  </r>
  <r>
    <n v="8059"/>
    <n v="53"/>
    <x v="1467"/>
    <n v="162"/>
    <d v="2017-07-21T00:00:00"/>
    <b v="0"/>
    <s v="Approved"/>
    <s v="OHM Cycles"/>
    <s v="Standard"/>
    <s v="medium"/>
    <s v="medium"/>
    <n v="795.34"/>
    <n v="101.58"/>
    <d v="1997-02-09T00:00:00"/>
    <n v="693.76"/>
    <s v="Male"/>
    <n v="77"/>
    <d v="1985-11-10T00:00:00"/>
    <n v="36.892362109652467"/>
    <s v="VP Marketing"/>
    <s v="Financial Services"/>
    <s v="Mass Customer"/>
    <s v="N"/>
    <s v="No"/>
    <n v="20"/>
    <m/>
  </r>
  <r>
    <n v="9312"/>
    <n v="95"/>
    <x v="1467"/>
    <n v="187"/>
    <d v="2017-06-26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77"/>
    <d v="1985-11-10T00:00:00"/>
    <n v="36.892362109652467"/>
    <s v="VP Marketing"/>
    <s v="Financial Services"/>
    <s v="Mass Customer"/>
    <s v="N"/>
    <s v="No"/>
    <n v="20"/>
    <m/>
  </r>
  <r>
    <n v="4715"/>
    <n v="37"/>
    <x v="1467"/>
    <n v="253"/>
    <d v="2017-04-21T00:00:00"/>
    <b v="1"/>
    <s v="Approved"/>
    <s v="OHM Cycles"/>
    <s v="Standard"/>
    <s v="low"/>
    <s v="medium"/>
    <n v="1793.43"/>
    <n v="248.82"/>
    <d v="1999-07-20T00:00:00"/>
    <n v="1544.6100000000001"/>
    <s v="Male"/>
    <n v="77"/>
    <d v="1985-11-10T00:00:00"/>
    <n v="36.892362109652467"/>
    <s v="VP Marketing"/>
    <s v="Financial Services"/>
    <s v="Mass Customer"/>
    <s v="N"/>
    <s v="No"/>
    <n v="20"/>
    <m/>
  </r>
  <r>
    <n v="1353"/>
    <n v="43"/>
    <x v="1467"/>
    <n v="254"/>
    <d v="2017-04-20T00:00:00"/>
    <b v="1"/>
    <s v="Approved"/>
    <s v="Solex"/>
    <s v="Standard"/>
    <s v="medium"/>
    <s v="medium"/>
    <n v="1151.96"/>
    <n v="649.49"/>
    <d v="1999-12-04T00:00:00"/>
    <n v="502.47"/>
    <s v="Male"/>
    <n v="77"/>
    <d v="1985-11-10T00:00:00"/>
    <n v="36.892362109652467"/>
    <s v="VP Marketing"/>
    <s v="Financial Services"/>
    <s v="Mass Customer"/>
    <s v="N"/>
    <s v="No"/>
    <n v="20"/>
    <m/>
  </r>
  <r>
    <n v="2136"/>
    <n v="39"/>
    <x v="1467"/>
    <n v="258"/>
    <d v="2017-04-16T00:00:00"/>
    <b v="0"/>
    <s v="Approved"/>
    <s v="Giant Bicycles"/>
    <s v="Standard"/>
    <s v="medium"/>
    <s v="large"/>
    <n v="1812.75"/>
    <n v="582.48"/>
    <d v="2010-06-07T00:00:00"/>
    <n v="1230.27"/>
    <s v="Male"/>
    <n v="77"/>
    <d v="1985-11-10T00:00:00"/>
    <n v="36.892362109652467"/>
    <s v="VP Marketing"/>
    <s v="Financial Services"/>
    <s v="Mass Customer"/>
    <s v="N"/>
    <s v="No"/>
    <n v="20"/>
    <m/>
  </r>
  <r>
    <n v="1879"/>
    <n v="67"/>
    <x v="1690"/>
    <n v="12"/>
    <d v="2017-12-18T00:00:00"/>
    <b v="1"/>
    <s v="Approved"/>
    <s v="Solex"/>
    <s v="Standard"/>
    <s v="medium"/>
    <s v="large"/>
    <n v="1071.23"/>
    <n v="380.74"/>
    <d v="1996-04-05T00:00:00"/>
    <n v="690.49"/>
    <s v="Female"/>
    <n v="87"/>
    <d v="1976-09-08T00:00:00"/>
    <n v="46.070444301116176"/>
    <s v="Automation Specialist I"/>
    <s v="Manufacturing"/>
    <s v="High Net Worth"/>
    <s v="N"/>
    <s v="No"/>
    <n v="10"/>
    <m/>
  </r>
  <r>
    <n v="5610"/>
    <n v="0"/>
    <x v="1690"/>
    <n v="68"/>
    <d v="2017-10-23T00:00:00"/>
    <b v="1"/>
    <s v="Approved"/>
    <s v="OHM Cycles"/>
    <s v="Standard"/>
    <s v="low"/>
    <s v="medium"/>
    <n v="71.16"/>
    <n v="56.93"/>
    <d v="2015-06-17T00:00:00"/>
    <n v="14.229999999999997"/>
    <s v="Female"/>
    <n v="87"/>
    <d v="1976-09-08T00:00:00"/>
    <n v="46.070444301116176"/>
    <s v="Automation Specialist I"/>
    <s v="Manufacturing"/>
    <s v="High Net Worth"/>
    <s v="N"/>
    <s v="No"/>
    <n v="10"/>
    <m/>
  </r>
  <r>
    <n v="12041"/>
    <n v="63"/>
    <x v="1690"/>
    <n v="99"/>
    <d v="2017-09-22T00:00:00"/>
    <b v="1"/>
    <s v="Approved"/>
    <s v="WeareA2B"/>
    <s v="Standard"/>
    <s v="medium"/>
    <s v="medium"/>
    <n v="1992.93"/>
    <n v="762.63"/>
    <d v="1993-05-26T00:00:00"/>
    <n v="1230.3000000000002"/>
    <s v="Female"/>
    <n v="87"/>
    <d v="1976-09-08T00:00:00"/>
    <n v="46.070444301116176"/>
    <s v="Automation Specialist I"/>
    <s v="Manufacturing"/>
    <s v="High Net Worth"/>
    <s v="N"/>
    <s v="No"/>
    <n v="10"/>
    <m/>
  </r>
  <r>
    <n v="6164"/>
    <n v="0"/>
    <x v="1690"/>
    <n v="122"/>
    <d v="2017-08-30T00:00:00"/>
    <b v="1"/>
    <s v="Approved"/>
    <s v="OHM Cycles"/>
    <s v="Standard"/>
    <s v="high"/>
    <s v="medium"/>
    <n v="227.88"/>
    <n v="136.72999999999999"/>
    <d v="2003-02-07T00:00:00"/>
    <n v="91.15"/>
    <s v="Female"/>
    <n v="87"/>
    <d v="1976-09-08T00:00:00"/>
    <n v="46.070444301116176"/>
    <s v="Automation Specialist I"/>
    <s v="Manufacturing"/>
    <s v="High Net Worth"/>
    <s v="N"/>
    <s v="No"/>
    <n v="10"/>
    <m/>
  </r>
  <r>
    <n v="5569"/>
    <n v="95"/>
    <x v="1690"/>
    <n v="134"/>
    <d v="2017-08-18T00:00:00"/>
    <b v="1"/>
    <s v="Approved"/>
    <s v="OHM Cycles"/>
    <s v="Touring"/>
    <s v="low"/>
    <s v="medium"/>
    <n v="1073.07"/>
    <n v="933.84"/>
    <d v="1997-01-25T00:00:00"/>
    <n v="139.2299999999999"/>
    <s v="Female"/>
    <n v="87"/>
    <d v="1976-09-08T00:00:00"/>
    <n v="46.070444301116176"/>
    <s v="Automation Specialist I"/>
    <s v="Manufacturing"/>
    <s v="High Net Worth"/>
    <s v="N"/>
    <s v="No"/>
    <n v="10"/>
    <m/>
  </r>
  <r>
    <n v="13193"/>
    <n v="25"/>
    <x v="1690"/>
    <n v="227"/>
    <d v="2017-05-17T00:00:00"/>
    <b v="1"/>
    <s v="Approved"/>
    <s v="OHM Cycles"/>
    <s v="Standard"/>
    <s v="high"/>
    <s v="medium"/>
    <n v="2005.66"/>
    <n v="1203.4000000000001"/>
    <d v="2012-04-10T00:00:00"/>
    <n v="802.26"/>
    <s v="Female"/>
    <n v="87"/>
    <d v="1976-09-08T00:00:00"/>
    <n v="46.070444301116176"/>
    <s v="Automation Specialist I"/>
    <s v="Manufacturing"/>
    <s v="High Net Worth"/>
    <s v="N"/>
    <s v="No"/>
    <n v="10"/>
    <m/>
  </r>
  <r>
    <n v="4450"/>
    <n v="82"/>
    <x v="1690"/>
    <n v="297"/>
    <d v="2017-03-08T00:00:00"/>
    <b v="1"/>
    <s v="Approved"/>
    <s v="Giant Bicycles"/>
    <s v="Road"/>
    <s v="medium"/>
    <s v="medium"/>
    <n v="1538.99"/>
    <n v="829.65"/>
    <d v="2016-02-04T00:00:00"/>
    <n v="709.34"/>
    <s v="Female"/>
    <n v="87"/>
    <d v="1976-09-08T00:00:00"/>
    <n v="46.070444301116176"/>
    <s v="Automation Specialist I"/>
    <s v="Manufacturing"/>
    <s v="High Net Worth"/>
    <s v="N"/>
    <s v="No"/>
    <n v="10"/>
    <m/>
  </r>
  <r>
    <n v="15164"/>
    <n v="34"/>
    <x v="1691"/>
    <n v="16"/>
    <d v="2017-12-14T00:00:00"/>
    <b v="0"/>
    <s v="Approved"/>
    <s v="WeareA2B"/>
    <s v="Standard"/>
    <s v="medium"/>
    <s v="medium"/>
    <n v="1231.1500000000001"/>
    <n v="161.6"/>
    <d v="2010-05-05T00:00:00"/>
    <n v="1069.5500000000002"/>
    <s v="Male"/>
    <n v="60"/>
    <d v="1978-04-14T00:00:00"/>
    <n v="44.47318402746069"/>
    <n v="0"/>
    <s v="Health"/>
    <s v="High Net Worth"/>
    <s v="N"/>
    <s v="Yes"/>
    <n v="11"/>
    <m/>
  </r>
  <r>
    <n v="3583"/>
    <n v="35"/>
    <x v="1691"/>
    <n v="57"/>
    <d v="2017-11-03T00:00:00"/>
    <b v="1"/>
    <s v="Approved"/>
    <s v="Giant Bicycles"/>
    <s v="Standard"/>
    <s v="medium"/>
    <s v="medium"/>
    <n v="1403.5"/>
    <n v="954.82"/>
    <d v="2012-12-02T00:00:00"/>
    <n v="448.67999999999995"/>
    <s v="Male"/>
    <n v="60"/>
    <d v="1978-04-14T00:00:00"/>
    <n v="44.47318402746069"/>
    <n v="0"/>
    <s v="Health"/>
    <s v="High Net Worth"/>
    <s v="N"/>
    <s v="Yes"/>
    <n v="11"/>
    <m/>
  </r>
  <r>
    <n v="15520"/>
    <n v="21"/>
    <x v="1691"/>
    <n v="75"/>
    <d v="2017-10-16T00:00:00"/>
    <b v="0"/>
    <s v="Approved"/>
    <s v="WeareA2B"/>
    <s v="Touring"/>
    <s v="medium"/>
    <s v="medium"/>
    <n v="1466.68"/>
    <n v="363.25"/>
    <d v="2007-08-04T00:00:00"/>
    <n v="1103.43"/>
    <s v="Male"/>
    <n v="60"/>
    <d v="1978-04-14T00:00:00"/>
    <n v="44.47318402746069"/>
    <n v="0"/>
    <s v="Health"/>
    <s v="High Net Worth"/>
    <s v="N"/>
    <s v="Yes"/>
    <n v="11"/>
    <m/>
  </r>
  <r>
    <n v="8784"/>
    <n v="38"/>
    <x v="1691"/>
    <n v="174"/>
    <d v="2017-07-09T00:00:00"/>
    <b v="0"/>
    <s v="Approved"/>
    <s v="Trek Bicycles"/>
    <s v="Standard"/>
    <s v="medium"/>
    <s v="large"/>
    <n v="2091.4699999999998"/>
    <n v="388.92"/>
    <d v="2011-08-29T00:00:00"/>
    <n v="1702.5499999999997"/>
    <s v="Male"/>
    <n v="60"/>
    <d v="1978-04-14T00:00:00"/>
    <n v="44.47318402746069"/>
    <n v="0"/>
    <s v="Health"/>
    <s v="High Net Worth"/>
    <s v="N"/>
    <s v="Yes"/>
    <n v="11"/>
    <m/>
  </r>
  <r>
    <n v="18750"/>
    <n v="29"/>
    <x v="1691"/>
    <n v="269"/>
    <d v="2017-04-05T00:00:00"/>
    <b v="1"/>
    <s v="Approved"/>
    <s v="WeareA2B"/>
    <s v="Standard"/>
    <s v="medium"/>
    <s v="medium"/>
    <n v="1065.03"/>
    <n v="230.09"/>
    <d v="2002-10-10T00:00:00"/>
    <n v="834.93999999999994"/>
    <s v="Male"/>
    <n v="60"/>
    <d v="1978-04-14T00:00:00"/>
    <n v="44.47318402746069"/>
    <n v="0"/>
    <s v="Health"/>
    <s v="High Net Worth"/>
    <s v="N"/>
    <s v="Yes"/>
    <n v="11"/>
    <m/>
  </r>
  <r>
    <n v="5413"/>
    <n v="66"/>
    <x v="1691"/>
    <n v="296"/>
    <d v="2017-03-09T00:00:00"/>
    <b v="0"/>
    <s v="Approved"/>
    <s v="Solex"/>
    <s v="Standard"/>
    <s v="medium"/>
    <s v="medium"/>
    <n v="1163.8900000000001"/>
    <n v="589.27"/>
    <d v="1996-04-05T00:00:00"/>
    <n v="574.62000000000012"/>
    <s v="Male"/>
    <n v="60"/>
    <d v="1978-04-14T00:00:00"/>
    <n v="44.47318402746069"/>
    <n v="0"/>
    <s v="Health"/>
    <s v="High Net Worth"/>
    <s v="N"/>
    <s v="Yes"/>
    <n v="11"/>
    <m/>
  </r>
  <r>
    <n v="10795"/>
    <n v="50"/>
    <x v="1691"/>
    <n v="312"/>
    <d v="2017-02-21T00:00:00"/>
    <b v="0"/>
    <s v="Approved"/>
    <s v="Giant Bicycles"/>
    <s v="Standard"/>
    <s v="medium"/>
    <s v="medium"/>
    <n v="642.70000000000005"/>
    <n v="211.37"/>
    <d v="2010-06-07T00:00:00"/>
    <n v="431.33000000000004"/>
    <s v="Male"/>
    <n v="60"/>
    <d v="1978-04-14T00:00:00"/>
    <n v="44.47318402746069"/>
    <n v="0"/>
    <s v="Health"/>
    <s v="High Net Worth"/>
    <s v="N"/>
    <s v="Yes"/>
    <n v="11"/>
    <m/>
  </r>
  <r>
    <n v="4034"/>
    <n v="21"/>
    <x v="1692"/>
    <n v="40"/>
    <d v="2017-11-20T00:00:00"/>
    <b v="0"/>
    <s v="Approved"/>
    <s v="Solex"/>
    <s v="Standard"/>
    <s v="medium"/>
    <s v="large"/>
    <n v="1071.23"/>
    <n v="380.74"/>
    <d v="2011-05-07T00:00:00"/>
    <n v="690.49"/>
    <s v="Female"/>
    <n v="40"/>
    <d v="1978-01-27T00:00:00"/>
    <n v="44.684142931253163"/>
    <s v="Desktop Support Technician"/>
    <s v="Financial Services"/>
    <s v="Affluent Customer"/>
    <s v="N"/>
    <s v="Yes"/>
    <n v="17"/>
    <m/>
  </r>
  <r>
    <n v="578"/>
    <n v="63"/>
    <x v="1692"/>
    <n v="78"/>
    <d v="2017-10-13T00:00:00"/>
    <b v="1"/>
    <s v="Approved"/>
    <s v="Solex"/>
    <s v="Standard"/>
    <s v="medium"/>
    <s v="medium"/>
    <n v="1483.2"/>
    <n v="99.59"/>
    <d v="2005-10-22T00:00:00"/>
    <n v="1383.6100000000001"/>
    <s v="Female"/>
    <n v="40"/>
    <d v="1978-01-27T00:00:00"/>
    <n v="44.684142931253163"/>
    <s v="Desktop Support Technician"/>
    <s v="Financial Services"/>
    <s v="Affluent Customer"/>
    <s v="N"/>
    <s v="Yes"/>
    <n v="17"/>
    <m/>
  </r>
  <r>
    <n v="10191"/>
    <n v="91"/>
    <x v="1692"/>
    <n v="92"/>
    <d v="2017-09-29T00:00:00"/>
    <b v="1"/>
    <s v="Approved"/>
    <s v="Solex"/>
    <s v="Standard"/>
    <s v="medium"/>
    <s v="medium"/>
    <n v="100.35"/>
    <n v="75.260000000000005"/>
    <d v="2000-11-03T00:00:00"/>
    <n v="25.089999999999989"/>
    <s v="Female"/>
    <n v="40"/>
    <d v="1978-01-27T00:00:00"/>
    <n v="44.684142931253163"/>
    <s v="Desktop Support Technician"/>
    <s v="Financial Services"/>
    <s v="Affluent Customer"/>
    <s v="N"/>
    <s v="Yes"/>
    <n v="17"/>
    <m/>
  </r>
  <r>
    <n v="19861"/>
    <n v="37"/>
    <x v="1692"/>
    <n v="131"/>
    <d v="2017-08-21T00:00:00"/>
    <b v="0"/>
    <s v="Approved"/>
    <s v="OHM Cycles"/>
    <s v="Standard"/>
    <s v="low"/>
    <s v="medium"/>
    <n v="1793.43"/>
    <n v="248.82"/>
    <d v="1993-04-12T00:00:00"/>
    <n v="1544.6100000000001"/>
    <s v="Female"/>
    <n v="40"/>
    <d v="1978-01-27T00:00:00"/>
    <n v="44.684142931253163"/>
    <s v="Desktop Support Technician"/>
    <s v="Financial Services"/>
    <s v="Affluent Customer"/>
    <s v="N"/>
    <s v="Yes"/>
    <n v="17"/>
    <m/>
  </r>
  <r>
    <n v="10889"/>
    <n v="51"/>
    <x v="1692"/>
    <n v="189"/>
    <d v="2017-06-24T00:00:00"/>
    <b v="1"/>
    <s v="Approved"/>
    <s v="OHM Cycles"/>
    <s v="Standard"/>
    <s v="high"/>
    <s v="medium"/>
    <n v="2005.66"/>
    <n v="1203.4000000000001"/>
    <d v="1997-10-04T00:00:00"/>
    <n v="802.26"/>
    <s v="Female"/>
    <n v="40"/>
    <d v="1978-01-27T00:00:00"/>
    <n v="44.684142931253163"/>
    <s v="Desktop Support Technician"/>
    <s v="Financial Services"/>
    <s v="Affluent Customer"/>
    <s v="N"/>
    <s v="Yes"/>
    <n v="17"/>
    <m/>
  </r>
  <r>
    <n v="13924"/>
    <n v="61"/>
    <x v="1692"/>
    <n v="224"/>
    <d v="2017-05-20T00:00:00"/>
    <b v="1"/>
    <s v="Approved"/>
    <s v="OHM Cycles"/>
    <s v="Standard"/>
    <s v="low"/>
    <s v="medium"/>
    <n v="71.16"/>
    <n v="56.93"/>
    <d v="1993-06-23T00:00:00"/>
    <n v="14.229999999999997"/>
    <s v="Female"/>
    <n v="40"/>
    <d v="1978-01-27T00:00:00"/>
    <n v="44.684142931253163"/>
    <s v="Desktop Support Technician"/>
    <s v="Financial Services"/>
    <s v="Affluent Customer"/>
    <s v="N"/>
    <s v="Yes"/>
    <n v="17"/>
    <m/>
  </r>
  <r>
    <n v="91"/>
    <n v="17"/>
    <x v="1692"/>
    <n v="259"/>
    <d v="2017-04-15T00:00:00"/>
    <b v="1"/>
    <s v="Approved"/>
    <s v="Solex"/>
    <s v="Standard"/>
    <s v="high"/>
    <s v="medium"/>
    <n v="1024.6600000000001"/>
    <n v="614.79999999999995"/>
    <d v="1996-04-05T00:00:00"/>
    <n v="409.86000000000013"/>
    <s v="Female"/>
    <n v="40"/>
    <d v="1978-01-27T00:00:00"/>
    <n v="44.684142931253163"/>
    <s v="Desktop Support Technician"/>
    <s v="Financial Services"/>
    <s v="Affluent Customer"/>
    <s v="N"/>
    <s v="Yes"/>
    <n v="17"/>
    <m/>
  </r>
  <r>
    <n v="2021"/>
    <n v="35"/>
    <x v="1692"/>
    <n v="303"/>
    <d v="2017-03-02T00:00:00"/>
    <b v="1"/>
    <s v="Approved"/>
    <s v="Trek Bicycles"/>
    <s v="Standard"/>
    <s v="low"/>
    <s v="medium"/>
    <n v="1057.51"/>
    <n v="154.4"/>
    <d v="1994-07-12T00:00:00"/>
    <n v="903.11"/>
    <s v="Female"/>
    <n v="40"/>
    <d v="1978-01-27T00:00:00"/>
    <n v="44.684142931253163"/>
    <s v="Desktop Support Technician"/>
    <s v="Financial Services"/>
    <s v="Affluent Customer"/>
    <s v="N"/>
    <s v="Yes"/>
    <n v="17"/>
    <m/>
  </r>
  <r>
    <n v="9057"/>
    <n v="90"/>
    <x v="341"/>
    <m/>
    <d v="2017-01-20T00:00:00"/>
    <m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</r>
  <r>
    <n v="19036"/>
    <n v="71"/>
    <x v="1692"/>
    <n v="315"/>
    <d v="2017-02-18T00:00:00"/>
    <b v="1"/>
    <s v="Approved"/>
    <s v="Solex"/>
    <s v="Standard"/>
    <s v="high"/>
    <s v="large"/>
    <n v="1842.92"/>
    <n v="1105.75"/>
    <d v="2003-09-09T00:00:00"/>
    <n v="737.17000000000007"/>
    <s v="Female"/>
    <n v="40"/>
    <d v="1978-01-27T00:00:00"/>
    <n v="44.684142931253163"/>
    <s v="Desktop Support Technician"/>
    <s v="Financial Services"/>
    <s v="Affluent Customer"/>
    <s v="N"/>
    <s v="Yes"/>
    <n v="17"/>
    <m/>
  </r>
  <r>
    <n v="1057"/>
    <n v="68"/>
    <x v="1692"/>
    <n v="339"/>
    <d v="2017-01-25T00:00:00"/>
    <b v="0"/>
    <s v="Approved"/>
    <s v="OHM Cycles"/>
    <s v="Standard"/>
    <s v="medium"/>
    <s v="medium"/>
    <n v="1636.9"/>
    <n v="44.71"/>
    <d v="1995-10-24T00:00:00"/>
    <n v="1592.19"/>
    <s v="Female"/>
    <n v="40"/>
    <d v="1978-01-27T00:00:00"/>
    <n v="44.684142931253163"/>
    <s v="Desktop Support Technician"/>
    <s v="Financial Services"/>
    <s v="Affluent Customer"/>
    <s v="N"/>
    <s v="Yes"/>
    <n v="17"/>
    <m/>
  </r>
  <r>
    <n v="778"/>
    <n v="90"/>
    <x v="1693"/>
    <n v="55"/>
    <d v="2017-11-05T00:00:00"/>
    <b v="0"/>
    <s v="Approved"/>
    <s v="Solex"/>
    <s v="Standard"/>
    <s v="low"/>
    <s v="medium"/>
    <n v="945.04"/>
    <n v="507.58"/>
    <d v="1995-12-19T00:00:00"/>
    <n v="437.46"/>
    <s v="Male"/>
    <n v="23"/>
    <d v="1981-06-21T00:00:00"/>
    <n v="41.28414293157028"/>
    <s v="Associate Professor"/>
    <s v="Retail"/>
    <s v="High Net Worth"/>
    <s v="N"/>
    <s v="No"/>
    <n v="5"/>
    <m/>
  </r>
  <r>
    <n v="256"/>
    <n v="13"/>
    <x v="1693"/>
    <n v="69"/>
    <d v="2017-10-22T00:00:00"/>
    <b v="1"/>
    <s v="Approved"/>
    <s v="Solex"/>
    <s v="Standard"/>
    <s v="medium"/>
    <s v="medium"/>
    <n v="1577.53"/>
    <n v="826.51"/>
    <d v="2011-03-16T00:00:00"/>
    <n v="751.02"/>
    <s v="Male"/>
    <n v="23"/>
    <d v="1981-06-21T00:00:00"/>
    <n v="41.28414293157028"/>
    <s v="Associate Professor"/>
    <s v="Retail"/>
    <s v="High Net Worth"/>
    <s v="N"/>
    <s v="No"/>
    <n v="5"/>
    <m/>
  </r>
  <r>
    <n v="11315"/>
    <n v="96"/>
    <x v="1693"/>
    <n v="80"/>
    <d v="2017-10-11T00:00:00"/>
    <b v="0"/>
    <s v="Approved"/>
    <s v="Giant Bicycles"/>
    <s v="Standard"/>
    <s v="medium"/>
    <s v="large"/>
    <n v="1635.3"/>
    <n v="993.66"/>
    <d v="2013-06-09T00:00:00"/>
    <n v="641.64"/>
    <s v="Male"/>
    <n v="23"/>
    <d v="1981-06-21T00:00:00"/>
    <n v="41.28414293157028"/>
    <s v="Associate Professor"/>
    <s v="Retail"/>
    <s v="High Net Worth"/>
    <s v="N"/>
    <s v="No"/>
    <n v="5"/>
    <m/>
  </r>
  <r>
    <n v="18547"/>
    <n v="0"/>
    <x v="1693"/>
    <n v="131"/>
    <d v="2017-08-21T00:00:00"/>
    <b v="0"/>
    <s v="Approved"/>
    <s v="WeareA2B"/>
    <s v="Standard"/>
    <s v="medium"/>
    <s v="medium"/>
    <n v="60.34"/>
    <n v="45.26"/>
    <d v="1993-07-15T00:00:00"/>
    <n v="15.080000000000005"/>
    <s v="Male"/>
    <n v="23"/>
    <d v="1981-06-21T00:00:00"/>
    <n v="41.28414293157028"/>
    <s v="Associate Professor"/>
    <s v="Retail"/>
    <s v="High Net Worth"/>
    <s v="N"/>
    <s v="No"/>
    <n v="5"/>
    <m/>
  </r>
  <r>
    <n v="12009"/>
    <n v="13"/>
    <x v="1693"/>
    <n v="157"/>
    <d v="2017-07-26T00:00:00"/>
    <b v="0"/>
    <s v="Approved"/>
    <s v="Solex"/>
    <s v="Standard"/>
    <s v="medium"/>
    <s v="medium"/>
    <n v="1577.53"/>
    <n v="826.51"/>
    <d v="2011-03-16T00:00:00"/>
    <n v="751.02"/>
    <s v="Male"/>
    <n v="23"/>
    <d v="1981-06-21T00:00:00"/>
    <n v="41.28414293157028"/>
    <s v="Associate Professor"/>
    <s v="Retail"/>
    <s v="High Net Worth"/>
    <s v="N"/>
    <s v="No"/>
    <n v="5"/>
    <m/>
  </r>
  <r>
    <n v="15368"/>
    <n v="0"/>
    <x v="1693"/>
    <n v="197"/>
    <d v="2017-06-16T00:00:00"/>
    <b v="1"/>
    <s v="Approved"/>
    <s v="Solex"/>
    <s v="Standard"/>
    <s v="medium"/>
    <s v="medium"/>
    <n v="441.49"/>
    <n v="84.99"/>
    <d v="1993-04-12T00:00:00"/>
    <n v="356.5"/>
    <s v="Male"/>
    <n v="23"/>
    <d v="1981-06-21T00:00:00"/>
    <n v="41.28414293157028"/>
    <s v="Associate Professor"/>
    <s v="Retail"/>
    <s v="High Net Worth"/>
    <s v="N"/>
    <s v="No"/>
    <n v="5"/>
    <m/>
  </r>
  <r>
    <n v="14957"/>
    <n v="22"/>
    <x v="1693"/>
    <n v="258"/>
    <d v="2017-04-16T00:00:00"/>
    <b v="0"/>
    <s v="Approved"/>
    <s v="Solex"/>
    <s v="Standard"/>
    <s v="medium"/>
    <s v="medium"/>
    <n v="575.27"/>
    <n v="431.45"/>
    <d v="2013-03-12T00:00:00"/>
    <n v="143.82"/>
    <s v="Male"/>
    <n v="23"/>
    <d v="1981-06-21T00:00:00"/>
    <n v="41.28414293157028"/>
    <s v="Associate Professor"/>
    <s v="Retail"/>
    <s v="High Net Worth"/>
    <s v="N"/>
    <s v="No"/>
    <n v="5"/>
    <m/>
  </r>
  <r>
    <n v="12203"/>
    <n v="91"/>
    <x v="1693"/>
    <n v="312"/>
    <d v="2017-02-21T00:00:00"/>
    <b v="1"/>
    <s v="Approved"/>
    <s v="WeareA2B"/>
    <s v="Standard"/>
    <s v="low"/>
    <s v="medium"/>
    <n v="642.30999999999995"/>
    <n v="513.85"/>
    <d v="2014-10-10T00:00:00"/>
    <n v="128.45999999999992"/>
    <s v="Male"/>
    <n v="23"/>
    <d v="1981-06-21T00:00:00"/>
    <n v="41.28414293157028"/>
    <s v="Associate Professor"/>
    <s v="Retail"/>
    <s v="High Net Worth"/>
    <s v="N"/>
    <s v="No"/>
    <n v="5"/>
    <m/>
  </r>
  <r>
    <n v="2936"/>
    <n v="88"/>
    <x v="1694"/>
    <n v="36"/>
    <d v="2017-11-24T00:00:00"/>
    <b v="1"/>
    <s v="Approved"/>
    <s v="Norco Bicycles"/>
    <s v="Standard"/>
    <s v="medium"/>
    <s v="medium"/>
    <n v="1198.46"/>
    <n v="381.1"/>
    <d v="1998-12-16T00:00:00"/>
    <n v="817.36"/>
    <s v="Female"/>
    <n v="26"/>
    <d v="1974-04-13T00:00:00"/>
    <n v="48.478663479198367"/>
    <s v="Recruiter"/>
    <s v="Argiculture"/>
    <s v="Mass Customer"/>
    <s v="N"/>
    <s v="No"/>
    <n v="13"/>
    <m/>
  </r>
  <r>
    <n v="6197"/>
    <n v="18"/>
    <x v="1694"/>
    <n v="69"/>
    <d v="2017-10-22T00:00:00"/>
    <b v="0"/>
    <s v="Approved"/>
    <s v="Solex"/>
    <s v="Standard"/>
    <s v="medium"/>
    <s v="medium"/>
    <n v="575.27"/>
    <n v="431.45"/>
    <d v="2013-03-12T00:00:00"/>
    <n v="143.82"/>
    <s v="Female"/>
    <n v="26"/>
    <d v="1974-04-13T00:00:00"/>
    <n v="48.478663479198367"/>
    <s v="Recruiter"/>
    <s v="Argiculture"/>
    <s v="Mass Customer"/>
    <s v="N"/>
    <s v="No"/>
    <n v="13"/>
    <m/>
  </r>
  <r>
    <n v="14261"/>
    <n v="36"/>
    <x v="1694"/>
    <n v="138"/>
    <d v="2017-08-14T00:00:00"/>
    <b v="0"/>
    <s v="Approved"/>
    <s v="Solex"/>
    <s v="Standard"/>
    <s v="low"/>
    <s v="medium"/>
    <n v="945.04"/>
    <n v="507.58"/>
    <d v="1995-12-19T00:00:00"/>
    <n v="437.46"/>
    <s v="Female"/>
    <n v="26"/>
    <d v="1974-04-13T00:00:00"/>
    <n v="48.478663479198367"/>
    <s v="Recruiter"/>
    <s v="Argiculture"/>
    <s v="Mass Customer"/>
    <s v="N"/>
    <s v="No"/>
    <n v="13"/>
    <m/>
  </r>
  <r>
    <n v="4951"/>
    <n v="60"/>
    <x v="1694"/>
    <n v="256"/>
    <d v="2017-04-18T00:00:00"/>
    <b v="1"/>
    <s v="Approved"/>
    <s v="Giant Bicycles"/>
    <s v="Standard"/>
    <s v="high"/>
    <s v="small"/>
    <n v="1977.36"/>
    <n v="1759.85"/>
    <d v="2011-08-24T00:00:00"/>
    <n v="217.51"/>
    <s v="Female"/>
    <n v="26"/>
    <d v="1974-04-13T00:00:00"/>
    <n v="48.478663479198367"/>
    <s v="Recruiter"/>
    <s v="Argiculture"/>
    <s v="Mass Customer"/>
    <s v="N"/>
    <s v="No"/>
    <n v="13"/>
    <m/>
  </r>
  <r>
    <n v="17083"/>
    <n v="48"/>
    <x v="1694"/>
    <n v="266"/>
    <d v="2017-04-08T00:00:00"/>
    <b v="1"/>
    <s v="Approved"/>
    <s v="WeareA2B"/>
    <s v="Standard"/>
    <s v="medium"/>
    <s v="medium"/>
    <n v="1762.96"/>
    <n v="950.52"/>
    <d v="2014-07-28T00:00:00"/>
    <n v="812.44"/>
    <s v="Female"/>
    <n v="26"/>
    <d v="1974-04-13T00:00:00"/>
    <n v="48.478663479198367"/>
    <s v="Recruiter"/>
    <s v="Argiculture"/>
    <s v="Mass Customer"/>
    <s v="N"/>
    <s v="No"/>
    <n v="13"/>
    <m/>
  </r>
  <r>
    <n v="3465"/>
    <n v="22"/>
    <x v="1694"/>
    <n v="296"/>
    <d v="2017-03-09T00:00:00"/>
    <b v="0"/>
    <s v="Approved"/>
    <s v="WeareA2B"/>
    <s v="Standard"/>
    <s v="medium"/>
    <s v="medium"/>
    <n v="60.34"/>
    <n v="45.26"/>
    <d v="1993-07-15T00:00:00"/>
    <n v="15.080000000000005"/>
    <s v="Female"/>
    <n v="26"/>
    <d v="1974-04-13T00:00:00"/>
    <n v="48.478663479198367"/>
    <s v="Recruiter"/>
    <s v="Argiculture"/>
    <s v="Mass Customer"/>
    <s v="N"/>
    <s v="No"/>
    <n v="13"/>
    <m/>
  </r>
  <r>
    <n v="13574"/>
    <n v="50"/>
    <x v="1694"/>
    <n v="299"/>
    <d v="2017-03-06T00:00:00"/>
    <b v="1"/>
    <s v="Approved"/>
    <s v="WeareA2B"/>
    <s v="Standard"/>
    <s v="medium"/>
    <s v="small"/>
    <n v="175.89"/>
    <n v="131.91999999999999"/>
    <d v="2003-02-16T00:00:00"/>
    <n v="43.97"/>
    <s v="Female"/>
    <n v="26"/>
    <d v="1974-04-13T00:00:00"/>
    <n v="48.478663479198367"/>
    <s v="Recruiter"/>
    <s v="Argiculture"/>
    <s v="Mass Customer"/>
    <s v="N"/>
    <s v="No"/>
    <n v="13"/>
    <m/>
  </r>
  <r>
    <n v="6627"/>
    <n v="99"/>
    <x v="1694"/>
    <n v="329"/>
    <d v="2017-02-04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26"/>
    <d v="1974-04-13T00:00:00"/>
    <n v="48.478663479198367"/>
    <s v="Recruiter"/>
    <s v="Argiculture"/>
    <s v="Mass Customer"/>
    <s v="N"/>
    <s v="No"/>
    <n v="13"/>
    <m/>
  </r>
  <r>
    <n v="11239"/>
    <n v="59"/>
    <x v="1695"/>
    <n v="55"/>
    <d v="2017-11-05T00:00:00"/>
    <b v="0"/>
    <s v="Approved"/>
    <s v="Solex"/>
    <s v="Standard"/>
    <s v="medium"/>
    <s v="large"/>
    <n v="1061.56"/>
    <n v="733.58"/>
    <d v="1993-07-20T00:00:00"/>
    <n v="327.9799999999999"/>
    <s v="Male"/>
    <n v="32"/>
    <d v="1978-01-14T00:00:00"/>
    <n v="44.719759369926443"/>
    <s v="Office Assistant III"/>
    <s v="Property"/>
    <s v="Mass Customer"/>
    <s v="N"/>
    <s v="No"/>
    <n v="4"/>
    <m/>
  </r>
  <r>
    <n v="21"/>
    <n v="27"/>
    <x v="1695"/>
    <n v="82"/>
    <d v="2017-10-09T00:00:00"/>
    <b v="0"/>
    <s v="Approved"/>
    <s v="Trek Bicycles"/>
    <s v="Standard"/>
    <s v="medium"/>
    <s v="medium"/>
    <n v="499.53"/>
    <n v="388.72"/>
    <d v="1999-06-23T00:00:00"/>
    <n v="110.80999999999995"/>
    <s v="Male"/>
    <n v="32"/>
    <d v="1978-01-14T00:00:00"/>
    <n v="44.719759369926443"/>
    <s v="Office Assistant III"/>
    <s v="Property"/>
    <s v="Mass Customer"/>
    <s v="N"/>
    <s v="No"/>
    <n v="4"/>
    <m/>
  </r>
  <r>
    <n v="6440"/>
    <n v="17"/>
    <x v="1695"/>
    <n v="183"/>
    <d v="2017-06-30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32"/>
    <d v="1978-01-14T00:00:00"/>
    <n v="44.719759369926443"/>
    <s v="Office Assistant III"/>
    <s v="Property"/>
    <s v="Mass Customer"/>
    <s v="N"/>
    <s v="No"/>
    <n v="4"/>
    <m/>
  </r>
  <r>
    <n v="3358"/>
    <n v="79"/>
    <x v="1695"/>
    <n v="192"/>
    <d v="2017-06-21T00:00:00"/>
    <b v="0"/>
    <s v="Approved"/>
    <s v="Norco Bicycles"/>
    <s v="Standard"/>
    <s v="medium"/>
    <s v="medium"/>
    <n v="1555.58"/>
    <n v="818.01"/>
    <d v="2003-09-09T00:00:00"/>
    <n v="737.56999999999994"/>
    <s v="Male"/>
    <n v="32"/>
    <d v="1978-01-14T00:00:00"/>
    <n v="44.719759369926443"/>
    <s v="Office Assistant III"/>
    <s v="Property"/>
    <s v="Mass Customer"/>
    <s v="N"/>
    <s v="No"/>
    <n v="4"/>
    <m/>
  </r>
  <r>
    <n v="351"/>
    <n v="59"/>
    <x v="1695"/>
    <n v="198"/>
    <d v="2017-06-15T00:00:00"/>
    <b v="0"/>
    <s v="Approved"/>
    <s v="Solex"/>
    <s v="Standard"/>
    <s v="medium"/>
    <s v="large"/>
    <n v="1061.56"/>
    <n v="733.58"/>
    <d v="1993-07-20T00:00:00"/>
    <n v="327.9799999999999"/>
    <s v="Male"/>
    <n v="32"/>
    <d v="1978-01-14T00:00:00"/>
    <n v="44.719759369926443"/>
    <s v="Office Assistant III"/>
    <s v="Property"/>
    <s v="Mass Customer"/>
    <s v="N"/>
    <s v="No"/>
    <n v="4"/>
    <m/>
  </r>
  <r>
    <n v="16580"/>
    <n v="90"/>
    <x v="1696"/>
    <n v="112"/>
    <d v="2017-09-09T00:00:00"/>
    <b v="1"/>
    <s v="Approved"/>
    <s v="Norco Bicycles"/>
    <s v="Standard"/>
    <s v="low"/>
    <s v="medium"/>
    <n v="363.01"/>
    <n v="290.41000000000003"/>
    <d v="1999-07-26T00:00:00"/>
    <n v="72.599999999999966"/>
    <s v="U"/>
    <n v="18"/>
    <d v="1899-12-30T00:00:00"/>
    <n v="122.81291005454084"/>
    <s v="Geologist IV"/>
    <s v="IT"/>
    <s v="Mass Customer"/>
    <s v="N"/>
    <s v="Yes"/>
    <n v="0"/>
    <m/>
  </r>
  <r>
    <n v="1937"/>
    <n v="12"/>
    <x v="1696"/>
    <n v="326"/>
    <d v="2017-02-07T00:00:00"/>
    <b v="1"/>
    <s v="Approved"/>
    <s v="WeareA2B"/>
    <s v="Standard"/>
    <s v="medium"/>
    <s v="medium"/>
    <n v="1231.1500000000001"/>
    <n v="161.6"/>
    <d v="2013-03-12T00:00:00"/>
    <n v="1069.5500000000002"/>
    <s v="U"/>
    <n v="18"/>
    <d v="1899-12-30T00:00:00"/>
    <n v="122.81291005454084"/>
    <s v="Geologist IV"/>
    <s v="IT"/>
    <s v="Mass Customer"/>
    <s v="N"/>
    <s v="Yes"/>
    <n v="0"/>
    <m/>
  </r>
  <r>
    <n v="13959"/>
    <n v="1"/>
    <x v="1696"/>
    <n v="349"/>
    <d v="2017-01-15T00:00:00"/>
    <b v="1"/>
    <s v="Approved"/>
    <s v="Giant Bicycles"/>
    <s v="Standard"/>
    <s v="medium"/>
    <s v="medium"/>
    <n v="1403.5"/>
    <n v="954.82"/>
    <d v="2016-11-14T00:00:00"/>
    <n v="448.67999999999995"/>
    <s v="U"/>
    <n v="18"/>
    <d v="1899-12-30T00:00:00"/>
    <n v="122.81291005454084"/>
    <s v="Geologist IV"/>
    <s v="IT"/>
    <s v="Mass Customer"/>
    <s v="N"/>
    <s v="Yes"/>
    <n v="0"/>
    <m/>
  </r>
  <r>
    <n v="15642"/>
    <n v="57"/>
    <x v="1696"/>
    <n v="357"/>
    <d v="2017-01-07T00:00:00"/>
    <b v="0"/>
    <s v="Approved"/>
    <s v="WeareA2B"/>
    <s v="Touring"/>
    <s v="medium"/>
    <s v="large"/>
    <n v="1890.39"/>
    <n v="260.14"/>
    <d v="1998-12-17T00:00:00"/>
    <n v="1630.25"/>
    <s v="U"/>
    <n v="18"/>
    <d v="1899-12-30T00:00:00"/>
    <n v="122.81291005454084"/>
    <s v="Geologist IV"/>
    <s v="IT"/>
    <s v="Mass Customer"/>
    <s v="N"/>
    <s v="Yes"/>
    <n v="0"/>
    <m/>
  </r>
  <r>
    <n v="9375"/>
    <n v="52"/>
    <x v="1697"/>
    <n v="2"/>
    <d v="2017-12-28T00:00:00"/>
    <b v="1"/>
    <s v="Approved"/>
    <s v="OHM Cycles"/>
    <s v="Road"/>
    <s v="medium"/>
    <s v="medium"/>
    <n v="1280.28"/>
    <n v="829.51"/>
    <d v="2001-11-25T00:00:00"/>
    <n v="450.77"/>
    <s v="Female"/>
    <n v="93"/>
    <d v="1992-04-27T00:00:00"/>
    <n v="30.426608684994935"/>
    <s v="Legal Assistant"/>
    <s v="Manufacturing"/>
    <s v="Mass Customer"/>
    <s v="N"/>
    <s v="No"/>
    <n v="9"/>
    <m/>
  </r>
  <r>
    <n v="4032"/>
    <n v="64"/>
    <x v="1697"/>
    <n v="359"/>
    <d v="2017-01-05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93"/>
    <d v="1992-04-27T00:00:00"/>
    <n v="30.426608684994935"/>
    <s v="Legal Assistant"/>
    <s v="Manufacturing"/>
    <s v="Mass Customer"/>
    <s v="N"/>
    <s v="No"/>
    <n v="9"/>
    <m/>
  </r>
  <r>
    <n v="5640"/>
    <n v="7"/>
    <x v="1698"/>
    <n v="37"/>
    <d v="2017-11-23T00:00:00"/>
    <b v="0"/>
    <s v="Approved"/>
    <s v="Trek Bicycles"/>
    <s v="Road"/>
    <s v="low"/>
    <s v="medium"/>
    <n v="980.37"/>
    <n v="234.43"/>
    <d v="2011-04-16T00:00:00"/>
    <n v="745.94"/>
    <s v="Male"/>
    <n v="87"/>
    <d v="1961-04-07T00:00:00"/>
    <n v="61.503321013444946"/>
    <s v="Pharmacist"/>
    <s v="Health"/>
    <s v="Mass Customer"/>
    <s v="N"/>
    <s v="Yes"/>
    <n v="5"/>
    <m/>
  </r>
  <r>
    <n v="6544"/>
    <n v="31"/>
    <x v="1698"/>
    <n v="151"/>
    <d v="2017-08-01T00:00:00"/>
    <b v="0"/>
    <s v="Approved"/>
    <s v="Giant Bicycles"/>
    <s v="Standard"/>
    <s v="medium"/>
    <s v="medium"/>
    <n v="230.91"/>
    <n v="173.18"/>
    <d v="2010-06-07T00:00:00"/>
    <n v="57.72999999999999"/>
    <s v="Male"/>
    <n v="87"/>
    <d v="1961-04-07T00:00:00"/>
    <n v="61.503321013444946"/>
    <s v="Pharmacist"/>
    <s v="Health"/>
    <s v="Mass Customer"/>
    <s v="N"/>
    <s v="Yes"/>
    <n v="5"/>
    <m/>
  </r>
  <r>
    <n v="2881"/>
    <n v="7"/>
    <x v="1698"/>
    <n v="165"/>
    <d v="2017-07-18T00:00:00"/>
    <b v="0"/>
    <s v="Approved"/>
    <s v="Trek Bicycles"/>
    <s v="Road"/>
    <s v="low"/>
    <s v="medium"/>
    <n v="980.37"/>
    <n v="234.43"/>
    <d v="1991-11-07T00:00:00"/>
    <n v="745.94"/>
    <s v="Male"/>
    <n v="87"/>
    <d v="1961-04-07T00:00:00"/>
    <n v="61.503321013444946"/>
    <s v="Pharmacist"/>
    <s v="Health"/>
    <s v="Mass Customer"/>
    <s v="N"/>
    <s v="Yes"/>
    <n v="5"/>
    <m/>
  </r>
  <r>
    <n v="9109"/>
    <n v="43"/>
    <x v="1698"/>
    <n v="175"/>
    <d v="2017-07-08T00:00:00"/>
    <b v="0"/>
    <s v="Approved"/>
    <s v="Solex"/>
    <s v="Standard"/>
    <s v="medium"/>
    <s v="medium"/>
    <n v="1151.96"/>
    <n v="649.49"/>
    <d v="1999-12-04T00:00:00"/>
    <n v="502.47"/>
    <s v="Male"/>
    <n v="87"/>
    <d v="1961-04-07T00:00:00"/>
    <n v="61.503321013444946"/>
    <s v="Pharmacist"/>
    <s v="Health"/>
    <s v="Mass Customer"/>
    <s v="N"/>
    <s v="Yes"/>
    <n v="5"/>
    <m/>
  </r>
  <r>
    <n v="15012"/>
    <n v="49"/>
    <x v="1698"/>
    <n v="189"/>
    <d v="2017-06-24T00:00:00"/>
    <b v="0"/>
    <s v="Approved"/>
    <s v="Trek Bicycles"/>
    <s v="Road"/>
    <s v="medium"/>
    <s v="medium"/>
    <n v="533.51"/>
    <n v="400.13"/>
    <d v="1991-01-21T00:00:00"/>
    <n v="133.38"/>
    <s v="Male"/>
    <n v="87"/>
    <d v="1961-04-07T00:00:00"/>
    <n v="61.503321013444946"/>
    <s v="Pharmacist"/>
    <s v="Health"/>
    <s v="Mass Customer"/>
    <s v="N"/>
    <s v="Yes"/>
    <n v="5"/>
    <m/>
  </r>
  <r>
    <n v="15906"/>
    <n v="42"/>
    <x v="1698"/>
    <n v="218"/>
    <d v="2017-05-26T00:00:00"/>
    <b v="1"/>
    <s v="Approved"/>
    <s v="OHM Cycles"/>
    <s v="Road"/>
    <s v="medium"/>
    <s v="small"/>
    <n v="1810"/>
    <n v="1610.9"/>
    <d v="2003-02-16T00:00:00"/>
    <n v="199.09999999999991"/>
    <s v="Male"/>
    <n v="87"/>
    <d v="1961-04-07T00:00:00"/>
    <n v="61.503321013444946"/>
    <s v="Pharmacist"/>
    <s v="Health"/>
    <s v="Mass Customer"/>
    <s v="N"/>
    <s v="Yes"/>
    <n v="5"/>
    <m/>
  </r>
  <r>
    <n v="8150"/>
    <n v="13"/>
    <x v="1698"/>
    <n v="277"/>
    <d v="2017-03-28T00:00:00"/>
    <b v="0"/>
    <s v="Approved"/>
    <s v="Solex"/>
    <s v="Standard"/>
    <s v="medium"/>
    <s v="medium"/>
    <n v="1163.8900000000001"/>
    <n v="589.27"/>
    <d v="2009-03-08T00:00:00"/>
    <n v="574.62000000000012"/>
    <s v="Male"/>
    <n v="87"/>
    <d v="1961-04-07T00:00:00"/>
    <n v="61.503321013444946"/>
    <s v="Pharmacist"/>
    <s v="Health"/>
    <s v="Mass Customer"/>
    <s v="N"/>
    <s v="Yes"/>
    <n v="5"/>
    <m/>
  </r>
  <r>
    <n v="9871"/>
    <n v="43"/>
    <x v="1698"/>
    <n v="325"/>
    <d v="2017-02-08T00:00:00"/>
    <b v="0"/>
    <s v="Approved"/>
    <s v="Solex"/>
    <s v="Standard"/>
    <s v="medium"/>
    <s v="medium"/>
    <n v="1151.96"/>
    <n v="649.49"/>
    <d v="2006-10-01T00:00:00"/>
    <n v="502.47"/>
    <s v="Male"/>
    <n v="87"/>
    <d v="1961-04-07T00:00:00"/>
    <n v="61.503321013444946"/>
    <s v="Pharmacist"/>
    <s v="Health"/>
    <s v="Mass Customer"/>
    <s v="N"/>
    <s v="Yes"/>
    <n v="5"/>
    <m/>
  </r>
  <r>
    <n v="5935"/>
    <n v="45"/>
    <x v="1699"/>
    <n v="16"/>
    <d v="2017-12-14T00:00:00"/>
    <b v="0"/>
    <s v="Approved"/>
    <s v="Trek Bicycles"/>
    <s v="Road"/>
    <s v="low"/>
    <s v="medium"/>
    <n v="980.37"/>
    <n v="234.43"/>
    <d v="2004-09-28T00:00:00"/>
    <n v="745.94"/>
    <s v="Female"/>
    <n v="47"/>
    <d v="1985-12-27T00:00:00"/>
    <n v="36.763594986364794"/>
    <s v="Physical Therapy Assistant"/>
    <s v="Manufacturing"/>
    <s v="High Net Worth"/>
    <s v="N"/>
    <s v="No"/>
    <n v="15"/>
    <m/>
  </r>
  <r>
    <n v="11446"/>
    <n v="0"/>
    <x v="1699"/>
    <n v="173"/>
    <d v="2017-07-10T00:00:00"/>
    <b v="0"/>
    <s v="Approved"/>
    <s v="Trek Bicycles"/>
    <s v="Standard"/>
    <s v="medium"/>
    <s v="medium"/>
    <n v="499.53"/>
    <n v="388.72"/>
    <d v="1999-06-23T00:00:00"/>
    <n v="110.80999999999995"/>
    <s v="Female"/>
    <n v="47"/>
    <d v="1985-12-27T00:00:00"/>
    <n v="36.763594986364794"/>
    <s v="Physical Therapy Assistant"/>
    <s v="Manufacturing"/>
    <s v="High Net Worth"/>
    <s v="N"/>
    <s v="No"/>
    <n v="15"/>
    <m/>
  </r>
  <r>
    <n v="1836"/>
    <n v="70"/>
    <x v="1699"/>
    <n v="199"/>
    <d v="2017-06-14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47"/>
    <d v="1985-12-27T00:00:00"/>
    <n v="36.763594986364794"/>
    <s v="Physical Therapy Assistant"/>
    <s v="Manufacturing"/>
    <s v="High Net Worth"/>
    <s v="N"/>
    <s v="No"/>
    <n v="15"/>
    <m/>
  </r>
  <r>
    <n v="419"/>
    <n v="34"/>
    <x v="1699"/>
    <n v="255"/>
    <d v="2017-04-19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47"/>
    <d v="1985-12-27T00:00:00"/>
    <n v="36.763594986364794"/>
    <s v="Physical Therapy Assistant"/>
    <s v="Manufacturing"/>
    <s v="High Net Worth"/>
    <s v="N"/>
    <s v="No"/>
    <n v="15"/>
    <m/>
  </r>
  <r>
    <n v="5123"/>
    <n v="89"/>
    <x v="1699"/>
    <n v="260"/>
    <d v="2017-04-14T00:00:00"/>
    <b v="1"/>
    <s v="Approved"/>
    <s v="Giant Bicycles"/>
    <s v="Standard"/>
    <s v="medium"/>
    <s v="large"/>
    <n v="1812.75"/>
    <n v="582.48"/>
    <d v="2010-06-07T00:00:00"/>
    <n v="1230.27"/>
    <s v="Female"/>
    <n v="47"/>
    <d v="1985-12-27T00:00:00"/>
    <n v="36.763594986364794"/>
    <s v="Physical Therapy Assistant"/>
    <s v="Manufacturing"/>
    <s v="High Net Worth"/>
    <s v="N"/>
    <s v="No"/>
    <n v="15"/>
    <m/>
  </r>
  <r>
    <n v="13579"/>
    <n v="0"/>
    <x v="1699"/>
    <n v="273"/>
    <d v="2017-04-01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47"/>
    <d v="1985-12-27T00:00:00"/>
    <n v="36.763594986364794"/>
    <s v="Physical Therapy Assistant"/>
    <s v="Manufacturing"/>
    <s v="High Net Worth"/>
    <s v="N"/>
    <s v="No"/>
    <n v="15"/>
    <m/>
  </r>
  <r>
    <n v="17040"/>
    <n v="90"/>
    <x v="1700"/>
    <n v="77"/>
    <d v="2017-10-14T00:00:00"/>
    <b v="1"/>
    <s v="Approved"/>
    <s v="Norco Bicycles"/>
    <s v="Standard"/>
    <s v="low"/>
    <s v="medium"/>
    <n v="363.01"/>
    <n v="290.41000000000003"/>
    <d v="2002-10-10T00:00:00"/>
    <n v="72.599999999999966"/>
    <s v="Male"/>
    <n v="17"/>
    <d v="1986-08-16T00:00:00"/>
    <n v="36.127978547691519"/>
    <s v="Software Test Engineer III"/>
    <s v="Entertainment"/>
    <s v="Affluent Customer"/>
    <s v="N"/>
    <s v="Yes"/>
    <n v="12"/>
    <m/>
  </r>
  <r>
    <n v="10708"/>
    <n v="28"/>
    <x v="1700"/>
    <n v="91"/>
    <d v="2017-09-30T00:00:00"/>
    <b v="0"/>
    <s v="Approved"/>
    <s v="Norco Bicycles"/>
    <s v="Standard"/>
    <s v="medium"/>
    <s v="small"/>
    <n v="1216.1400000000001"/>
    <n v="1082.3599999999999"/>
    <d v="1992-10-11T00:00:00"/>
    <n v="133.7800000000002"/>
    <s v="Male"/>
    <n v="17"/>
    <d v="1986-08-16T00:00:00"/>
    <n v="36.127978547691519"/>
    <s v="Software Test Engineer III"/>
    <s v="Entertainment"/>
    <s v="Affluent Customer"/>
    <s v="N"/>
    <s v="Yes"/>
    <n v="12"/>
    <m/>
  </r>
  <r>
    <n v="3708"/>
    <n v="60"/>
    <x v="1700"/>
    <n v="114"/>
    <d v="2017-09-07T00:00:00"/>
    <b v="0"/>
    <s v="Approved"/>
    <s v="Giant Bicycles"/>
    <s v="Standard"/>
    <s v="high"/>
    <s v="small"/>
    <n v="1977.36"/>
    <n v="1759.85"/>
    <d v="2015-05-21T00:00:00"/>
    <n v="217.51"/>
    <s v="Male"/>
    <n v="17"/>
    <d v="1986-08-16T00:00:00"/>
    <n v="36.127978547691519"/>
    <s v="Software Test Engineer III"/>
    <s v="Entertainment"/>
    <s v="Affluent Customer"/>
    <s v="N"/>
    <s v="Yes"/>
    <n v="12"/>
    <m/>
  </r>
  <r>
    <n v="18490"/>
    <n v="80"/>
    <x v="1700"/>
    <n v="262"/>
    <d v="2017-04-12T00:00:00"/>
    <b v="0"/>
    <s v="Approved"/>
    <s v="OHM Cycles"/>
    <s v="Touring"/>
    <s v="low"/>
    <s v="medium"/>
    <n v="1073.07"/>
    <n v="933.84"/>
    <d v="2015-08-10T00:00:00"/>
    <n v="139.2299999999999"/>
    <s v="Male"/>
    <n v="17"/>
    <d v="1986-08-16T00:00:00"/>
    <n v="36.127978547691519"/>
    <s v="Software Test Engineer III"/>
    <s v="Entertainment"/>
    <s v="Affluent Customer"/>
    <s v="N"/>
    <s v="Yes"/>
    <n v="12"/>
    <m/>
  </r>
  <r>
    <n v="13012"/>
    <n v="90"/>
    <x v="1700"/>
    <n v="272"/>
    <d v="2017-04-02T00:00:00"/>
    <b v="1"/>
    <s v="Approved"/>
    <s v="Norco Bicycles"/>
    <s v="Standard"/>
    <s v="low"/>
    <s v="medium"/>
    <n v="363.01"/>
    <n v="290.41000000000003"/>
    <d v="2016-03-29T00:00:00"/>
    <n v="72.599999999999966"/>
    <s v="Male"/>
    <n v="17"/>
    <d v="1986-08-16T00:00:00"/>
    <n v="36.127978547691519"/>
    <s v="Software Test Engineer III"/>
    <s v="Entertainment"/>
    <s v="Affluent Customer"/>
    <s v="N"/>
    <s v="Yes"/>
    <n v="12"/>
    <m/>
  </r>
  <r>
    <n v="18236"/>
    <n v="69"/>
    <x v="1701"/>
    <n v="32"/>
    <d v="2017-11-28T00:00:00"/>
    <b v="0"/>
    <s v="Approved"/>
    <s v="Norco Bicycles"/>
    <s v="Road"/>
    <s v="medium"/>
    <s v="large"/>
    <n v="1240.31"/>
    <n v="795.1"/>
    <d v="2011-01-10T00:00:00"/>
    <n v="445.20999999999992"/>
    <s v="Male"/>
    <n v="24"/>
    <d v="1983-01-28T00:00:00"/>
    <n v="39.678663479515485"/>
    <s v="Administrative Officer"/>
    <s v="IT"/>
    <s v="High Net Worth"/>
    <s v="N"/>
    <s v="Yes"/>
    <n v="7"/>
    <m/>
  </r>
  <r>
    <n v="9161"/>
    <n v="46"/>
    <x v="1701"/>
    <n v="34"/>
    <d v="2017-11-26T00:00:00"/>
    <b v="0"/>
    <s v="Approved"/>
    <s v="OHM Cycles"/>
    <s v="Standard"/>
    <s v="low"/>
    <s v="medium"/>
    <n v="1793.43"/>
    <n v="248.82"/>
    <d v="2011-05-09T00:00:00"/>
    <n v="1544.6100000000001"/>
    <s v="Male"/>
    <n v="24"/>
    <d v="1983-01-28T00:00:00"/>
    <n v="39.678663479515485"/>
    <s v="Administrative Officer"/>
    <s v="IT"/>
    <s v="High Net Worth"/>
    <s v="N"/>
    <s v="Yes"/>
    <n v="7"/>
    <m/>
  </r>
  <r>
    <n v="5189"/>
    <n v="95"/>
    <x v="1701"/>
    <n v="42"/>
    <d v="2017-11-18T00:00:00"/>
    <b v="1"/>
    <s v="Approved"/>
    <s v="OHM Cycles"/>
    <s v="Touring"/>
    <s v="low"/>
    <s v="medium"/>
    <n v="1073.07"/>
    <n v="933.84"/>
    <d v="1997-08-25T00:00:00"/>
    <n v="139.2299999999999"/>
    <s v="Male"/>
    <n v="24"/>
    <d v="1983-01-28T00:00:00"/>
    <n v="39.678663479515485"/>
    <s v="Administrative Officer"/>
    <s v="IT"/>
    <s v="High Net Worth"/>
    <s v="N"/>
    <s v="Yes"/>
    <n v="7"/>
    <m/>
  </r>
  <r>
    <n v="12872"/>
    <n v="6"/>
    <x v="1701"/>
    <n v="131"/>
    <d v="2017-08-21T00:00:00"/>
    <b v="0"/>
    <s v="Approved"/>
    <s v="Solex"/>
    <s v="Standard"/>
    <s v="high"/>
    <s v="medium"/>
    <n v="748.17"/>
    <n v="448.9"/>
    <d v="1999-07-20T00:00:00"/>
    <n v="299.27"/>
    <s v="Male"/>
    <n v="24"/>
    <d v="1983-01-28T00:00:00"/>
    <n v="39.678663479515485"/>
    <s v="Administrative Officer"/>
    <s v="IT"/>
    <s v="High Net Worth"/>
    <s v="N"/>
    <s v="Yes"/>
    <n v="7"/>
    <m/>
  </r>
  <r>
    <n v="17031"/>
    <n v="99"/>
    <x v="1701"/>
    <n v="214"/>
    <d v="2017-05-30T00:00:00"/>
    <b v="1"/>
    <s v="Approved"/>
    <s v="Trek Bicycles"/>
    <s v="Road"/>
    <s v="low"/>
    <s v="small"/>
    <n v="1720.7"/>
    <n v="1531.42"/>
    <d v="2001-11-25T00:00:00"/>
    <n v="189.27999999999997"/>
    <s v="Male"/>
    <n v="24"/>
    <d v="1983-01-28T00:00:00"/>
    <n v="39.678663479515485"/>
    <s v="Administrative Officer"/>
    <s v="IT"/>
    <s v="High Net Worth"/>
    <s v="N"/>
    <s v="Yes"/>
    <n v="7"/>
    <m/>
  </r>
  <r>
    <n v="17646"/>
    <n v="74"/>
    <x v="1701"/>
    <n v="241"/>
    <d v="2017-05-03T00:00:00"/>
    <b v="0"/>
    <s v="Approved"/>
    <s v="WeareA2B"/>
    <s v="Standard"/>
    <s v="medium"/>
    <s v="medium"/>
    <n v="1762.96"/>
    <n v="950.52"/>
    <d v="1997-02-09T00:00:00"/>
    <n v="812.44"/>
    <s v="Male"/>
    <n v="24"/>
    <d v="1983-01-28T00:00:00"/>
    <n v="39.678663479515485"/>
    <s v="Administrative Officer"/>
    <s v="IT"/>
    <s v="High Net Worth"/>
    <s v="N"/>
    <s v="Yes"/>
    <n v="7"/>
    <m/>
  </r>
  <r>
    <n v="456"/>
    <n v="84"/>
    <x v="1701"/>
    <n v="334"/>
    <d v="2017-01-30T00:00:00"/>
    <b v="1"/>
    <s v="Approved"/>
    <s v="Giant Bicycles"/>
    <s v="Road"/>
    <s v="medium"/>
    <s v="medium"/>
    <n v="792.9"/>
    <n v="594.67999999999995"/>
    <d v="2015-04-11T00:00:00"/>
    <n v="198.22000000000003"/>
    <s v="Male"/>
    <n v="24"/>
    <d v="1983-01-28T00:00:00"/>
    <n v="39.678663479515485"/>
    <s v="Administrative Officer"/>
    <s v="IT"/>
    <s v="High Net Worth"/>
    <s v="N"/>
    <s v="Yes"/>
    <n v="7"/>
    <m/>
  </r>
  <r>
    <n v="16299"/>
    <n v="3"/>
    <x v="1702"/>
    <n v="11"/>
    <d v="2017-12-19T00:00:00"/>
    <b v="0"/>
    <s v="Approved"/>
    <s v="Trek Bicycles"/>
    <s v="Standard"/>
    <s v="medium"/>
    <s v="large"/>
    <n v="2091.4699999999998"/>
    <n v="388.92"/>
    <d v="2000-05-22T00:00:00"/>
    <n v="1702.5499999999997"/>
    <s v="Male"/>
    <n v="83"/>
    <d v="1989-07-08T00:00:00"/>
    <n v="33.232088136732614"/>
    <s v="Human Resources Manager"/>
    <s v="Health"/>
    <s v="Mass Customer"/>
    <s v="N"/>
    <s v="Yes"/>
    <n v="4"/>
    <m/>
  </r>
  <r>
    <n v="5652"/>
    <n v="45"/>
    <x v="1702"/>
    <n v="61"/>
    <d v="2017-10-30T00:00:00"/>
    <b v="0"/>
    <s v="Approved"/>
    <s v="Solex"/>
    <s v="Standard"/>
    <s v="medium"/>
    <s v="medium"/>
    <n v="441.49"/>
    <n v="84.99"/>
    <d v="1998-12-17T00:00:00"/>
    <n v="356.5"/>
    <s v="Male"/>
    <n v="83"/>
    <d v="1989-07-08T00:00:00"/>
    <n v="33.232088136732614"/>
    <s v="Human Resources Manager"/>
    <s v="Health"/>
    <s v="Mass Customer"/>
    <s v="N"/>
    <s v="Yes"/>
    <n v="4"/>
    <m/>
  </r>
  <r>
    <n v="5192"/>
    <n v="15"/>
    <x v="1702"/>
    <n v="109"/>
    <d v="2017-09-12T00:00:00"/>
    <b v="1"/>
    <s v="Approved"/>
    <s v="Norco Bicycles"/>
    <s v="Standard"/>
    <s v="low"/>
    <s v="medium"/>
    <n v="958.74"/>
    <n v="748.9"/>
    <d v="2010-05-05T00:00:00"/>
    <n v="209.84000000000003"/>
    <s v="Male"/>
    <n v="83"/>
    <d v="1989-07-08T00:00:00"/>
    <n v="33.232088136732614"/>
    <s v="Human Resources Manager"/>
    <s v="Health"/>
    <s v="Mass Customer"/>
    <s v="N"/>
    <s v="Yes"/>
    <n v="4"/>
    <m/>
  </r>
  <r>
    <n v="4147"/>
    <n v="3"/>
    <x v="1702"/>
    <n v="253"/>
    <d v="2017-04-21T00:00:00"/>
    <b v="1"/>
    <s v="Approved"/>
    <s v="Trek Bicycles"/>
    <s v="Standard"/>
    <s v="medium"/>
    <s v="large"/>
    <n v="2091.4699999999998"/>
    <n v="388.92"/>
    <d v="2004-07-25T00:00:00"/>
    <n v="1702.5499999999997"/>
    <s v="Male"/>
    <n v="83"/>
    <d v="1989-07-08T00:00:00"/>
    <n v="33.232088136732614"/>
    <s v="Human Resources Manager"/>
    <s v="Health"/>
    <s v="Mass Customer"/>
    <s v="N"/>
    <s v="Yes"/>
    <n v="4"/>
    <m/>
  </r>
  <r>
    <n v="2724"/>
    <n v="63"/>
    <x v="1702"/>
    <n v="266"/>
    <d v="2017-04-08T00:00:00"/>
    <b v="1"/>
    <s v="Approved"/>
    <s v="Solex"/>
    <s v="Standard"/>
    <s v="medium"/>
    <s v="medium"/>
    <n v="1483.2"/>
    <n v="99.59"/>
    <d v="2009-03-08T00:00:00"/>
    <n v="1383.6100000000001"/>
    <s v="Male"/>
    <n v="83"/>
    <d v="1989-07-08T00:00:00"/>
    <n v="33.232088136732614"/>
    <s v="Human Resources Manager"/>
    <s v="Health"/>
    <s v="Mass Customer"/>
    <s v="N"/>
    <s v="Yes"/>
    <n v="4"/>
    <m/>
  </r>
  <r>
    <n v="976"/>
    <n v="63"/>
    <x v="1702"/>
    <n v="354"/>
    <d v="2017-01-10T00:00:00"/>
    <b v="0"/>
    <s v="Approved"/>
    <s v="Solex"/>
    <s v="Standard"/>
    <s v="medium"/>
    <s v="medium"/>
    <n v="1483.2"/>
    <n v="99.59"/>
    <d v="2004-08-17T00:00:00"/>
    <n v="1383.6100000000001"/>
    <s v="Male"/>
    <n v="83"/>
    <d v="1989-07-08T00:00:00"/>
    <n v="33.232088136732614"/>
    <s v="Human Resources Manager"/>
    <s v="Health"/>
    <s v="Mass Customer"/>
    <s v="N"/>
    <s v="Yes"/>
    <n v="4"/>
    <m/>
  </r>
  <r>
    <n v="6501"/>
    <n v="59"/>
    <x v="1703"/>
    <n v="86"/>
    <d v="2017-10-05T00:00:00"/>
    <b v="0"/>
    <s v="Approved"/>
    <s v="Solex"/>
    <s v="Standard"/>
    <s v="medium"/>
    <s v="large"/>
    <n v="1061.56"/>
    <n v="733.58"/>
    <d v="1993-10-02T00:00:00"/>
    <n v="327.9799999999999"/>
    <s v="Female"/>
    <n v="8"/>
    <d v="1965-12-09T00:00:00"/>
    <n v="56.826608684994937"/>
    <s v="Assistant Manager"/>
    <s v="Retail"/>
    <s v="Mass Customer"/>
    <s v="N"/>
    <s v="No"/>
    <n v="14"/>
    <m/>
  </r>
  <r>
    <n v="17280"/>
    <n v="60"/>
    <x v="1703"/>
    <n v="132"/>
    <d v="2017-08-20T00:00:00"/>
    <b v="0"/>
    <s v="Approved"/>
    <s v="Giant Bicycles"/>
    <s v="Standard"/>
    <s v="high"/>
    <s v="small"/>
    <n v="1977.36"/>
    <n v="1759.85"/>
    <d v="2014-07-28T00:00:00"/>
    <n v="217.51"/>
    <s v="Female"/>
    <n v="8"/>
    <d v="1965-12-09T00:00:00"/>
    <n v="56.826608684994937"/>
    <s v="Assistant Manager"/>
    <s v="Retail"/>
    <s v="Mass Customer"/>
    <s v="N"/>
    <s v="No"/>
    <n v="14"/>
    <m/>
  </r>
  <r>
    <n v="5892"/>
    <n v="3"/>
    <x v="1703"/>
    <n v="283"/>
    <d v="2017-03-22T00:00:00"/>
    <b v="0"/>
    <s v="Approved"/>
    <s v="Trek Bicycles"/>
    <s v="Standard"/>
    <s v="medium"/>
    <s v="large"/>
    <n v="2091.4699999999998"/>
    <n v="388.92"/>
    <d v="2003-07-21T00:00:00"/>
    <n v="1702.5499999999997"/>
    <s v="Female"/>
    <n v="8"/>
    <d v="1965-12-09T00:00:00"/>
    <n v="56.826608684994937"/>
    <s v="Assistant Manager"/>
    <s v="Retail"/>
    <s v="Mass Customer"/>
    <s v="N"/>
    <s v="No"/>
    <n v="14"/>
    <m/>
  </r>
  <r>
    <n v="13054"/>
    <n v="59"/>
    <x v="1163"/>
    <n v="29"/>
    <d v="2017-12-01T00:00:00"/>
    <b v="1"/>
    <s v="Approved"/>
    <s v="Solex"/>
    <s v="Standard"/>
    <s v="medium"/>
    <s v="large"/>
    <n v="1061.56"/>
    <n v="733.58"/>
    <d v="2010-11-05T00:00:00"/>
    <n v="327.9799999999999"/>
    <s v="Male"/>
    <n v="4"/>
    <d v="1976-09-14T00:00:00"/>
    <n v="46.054005944951797"/>
    <s v="Operator"/>
    <s v="Manufacturing"/>
    <s v="Mass Customer"/>
    <s v="N"/>
    <s v="Yes"/>
    <n v="14"/>
    <m/>
  </r>
  <r>
    <n v="2071"/>
    <n v="59"/>
    <x v="1163"/>
    <n v="51"/>
    <d v="2017-11-09T00:00:00"/>
    <b v="0"/>
    <s v="Approved"/>
    <s v="Solex"/>
    <s v="Standard"/>
    <s v="medium"/>
    <s v="large"/>
    <n v="1061.56"/>
    <n v="733.58"/>
    <d v="2015-06-17T00:00:00"/>
    <n v="327.9799999999999"/>
    <s v="Male"/>
    <n v="4"/>
    <d v="1976-09-14T00:00:00"/>
    <n v="46.054005944951797"/>
    <s v="Operator"/>
    <s v="Manufacturing"/>
    <s v="Mass Customer"/>
    <s v="N"/>
    <s v="Yes"/>
    <n v="14"/>
    <m/>
  </r>
  <r>
    <n v="14059"/>
    <n v="1"/>
    <x v="1163"/>
    <n v="53"/>
    <d v="2017-11-07T00:00:00"/>
    <b v="1"/>
    <s v="Approved"/>
    <s v="Giant Bicycles"/>
    <s v="Standard"/>
    <s v="medium"/>
    <s v="medium"/>
    <n v="1403.5"/>
    <n v="954.82"/>
    <d v="2012-09-15T00:00:00"/>
    <n v="448.67999999999995"/>
    <s v="Male"/>
    <n v="4"/>
    <d v="1976-09-14T00:00:00"/>
    <n v="46.054005944951797"/>
    <s v="Operator"/>
    <s v="Manufacturing"/>
    <s v="Mass Customer"/>
    <s v="N"/>
    <s v="Yes"/>
    <n v="14"/>
    <m/>
  </r>
  <r>
    <n v="2545"/>
    <n v="2"/>
    <x v="1163"/>
    <n v="160"/>
    <d v="2017-07-23T00:00:00"/>
    <b v="0"/>
    <s v="Approved"/>
    <s v="Solex"/>
    <s v="Standard"/>
    <s v="medium"/>
    <s v="medium"/>
    <n v="71.489999999999995"/>
    <n v="53.62"/>
    <d v="1991-11-07T00:00:00"/>
    <n v="17.869999999999997"/>
    <s v="Male"/>
    <n v="4"/>
    <d v="1976-09-14T00:00:00"/>
    <n v="46.054005944951797"/>
    <s v="Operator"/>
    <s v="Manufacturing"/>
    <s v="Mass Customer"/>
    <s v="N"/>
    <s v="Yes"/>
    <n v="14"/>
    <m/>
  </r>
  <r>
    <n v="1484"/>
    <n v="36"/>
    <x v="1163"/>
    <n v="201"/>
    <d v="2017-06-12T00:00:00"/>
    <b v="0"/>
    <s v="Approved"/>
    <s v="Solex"/>
    <s v="Standard"/>
    <s v="low"/>
    <s v="medium"/>
    <n v="945.04"/>
    <n v="507.58"/>
    <d v="2006-02-02T00:00:00"/>
    <n v="437.46"/>
    <s v="Male"/>
    <n v="4"/>
    <d v="1976-09-14T00:00:00"/>
    <n v="46.054005944951797"/>
    <s v="Operator"/>
    <s v="Manufacturing"/>
    <s v="Mass Customer"/>
    <s v="N"/>
    <s v="Yes"/>
    <n v="14"/>
    <m/>
  </r>
  <r>
    <n v="15336"/>
    <n v="4"/>
    <x v="1163"/>
    <n v="221"/>
    <d v="2017-05-23T00:00:00"/>
    <b v="1"/>
    <s v="Approved"/>
    <s v="Giant Bicycles"/>
    <s v="Standard"/>
    <s v="high"/>
    <s v="medium"/>
    <n v="1129.1300000000001"/>
    <n v="677.48"/>
    <d v="2011-08-29T00:00:00"/>
    <n v="451.65000000000009"/>
    <s v="Male"/>
    <n v="4"/>
    <d v="1976-09-14T00:00:00"/>
    <n v="46.054005944951797"/>
    <s v="Operator"/>
    <s v="Manufacturing"/>
    <s v="Mass Customer"/>
    <s v="N"/>
    <s v="Yes"/>
    <n v="14"/>
    <m/>
  </r>
  <r>
    <n v="516"/>
    <n v="43"/>
    <x v="1163"/>
    <n v="241"/>
    <d v="2017-05-03T00:00:00"/>
    <b v="0"/>
    <s v="Approved"/>
    <s v="Solex"/>
    <s v="Standard"/>
    <s v="medium"/>
    <s v="medium"/>
    <n v="1151.96"/>
    <n v="649.49"/>
    <d v="2011-05-09T00:00:00"/>
    <n v="502.47"/>
    <s v="Male"/>
    <n v="4"/>
    <d v="1976-09-14T00:00:00"/>
    <n v="46.054005944951797"/>
    <s v="Operator"/>
    <s v="Manufacturing"/>
    <s v="Mass Customer"/>
    <s v="N"/>
    <s v="Yes"/>
    <n v="14"/>
    <m/>
  </r>
  <r>
    <n v="16273"/>
    <n v="37"/>
    <x v="1163"/>
    <n v="297"/>
    <d v="2017-03-08T00:00:00"/>
    <b v="0"/>
    <s v="Approved"/>
    <s v="OHM Cycles"/>
    <s v="Standard"/>
    <s v="low"/>
    <s v="medium"/>
    <n v="1793.43"/>
    <n v="248.82"/>
    <d v="2006-02-02T00:00:00"/>
    <n v="1544.6100000000001"/>
    <s v="Male"/>
    <n v="4"/>
    <d v="1976-09-14T00:00:00"/>
    <n v="46.054005944951797"/>
    <s v="Operator"/>
    <s v="Manufacturing"/>
    <s v="Mass Customer"/>
    <s v="N"/>
    <s v="Yes"/>
    <n v="14"/>
    <m/>
  </r>
  <r>
    <n v="119"/>
    <n v="64"/>
    <x v="1163"/>
    <n v="313"/>
    <d v="2017-02-20T00:00:00"/>
    <b v="0"/>
    <s v="Approved"/>
    <s v="Trek Bicycles"/>
    <s v="Standard"/>
    <s v="medium"/>
    <s v="large"/>
    <n v="1469.44"/>
    <n v="596.54999999999995"/>
    <d v="2005-10-22T00:00:00"/>
    <n v="872.8900000000001"/>
    <s v="Male"/>
    <n v="4"/>
    <d v="1976-09-14T00:00:00"/>
    <n v="46.054005944951797"/>
    <s v="Operator"/>
    <s v="Manufacturing"/>
    <s v="Mass Customer"/>
    <s v="N"/>
    <s v="Yes"/>
    <n v="14"/>
    <m/>
  </r>
  <r>
    <n v="483"/>
    <n v="59"/>
    <x v="1163"/>
    <n v="318"/>
    <d v="2017-02-15T00:00:00"/>
    <b v="1"/>
    <s v="Approved"/>
    <s v="Solex"/>
    <s v="Standard"/>
    <s v="medium"/>
    <s v="large"/>
    <n v="1061.56"/>
    <n v="733.58"/>
    <d v="1993-07-20T00:00:00"/>
    <n v="327.9799999999999"/>
    <s v="Male"/>
    <n v="4"/>
    <d v="1976-09-14T00:00:00"/>
    <n v="46.054005944951797"/>
    <s v="Operator"/>
    <s v="Manufacturing"/>
    <s v="Mass Customer"/>
    <s v="N"/>
    <s v="Yes"/>
    <n v="14"/>
    <m/>
  </r>
  <r>
    <n v="5523"/>
    <n v="25"/>
    <x v="1163"/>
    <n v="319"/>
    <d v="2017-02-14T00:00:00"/>
    <b v="1"/>
    <s v="Approved"/>
    <s v="Giant Bicycles"/>
    <s v="Road"/>
    <s v="medium"/>
    <s v="medium"/>
    <n v="1538.99"/>
    <n v="829.65"/>
    <d v="2016-02-04T00:00:00"/>
    <n v="709.34"/>
    <s v="Male"/>
    <n v="4"/>
    <d v="1976-09-14T00:00:00"/>
    <n v="46.054005944951797"/>
    <s v="Operator"/>
    <s v="Manufacturing"/>
    <s v="Mass Customer"/>
    <s v="N"/>
    <s v="Yes"/>
    <n v="14"/>
    <m/>
  </r>
  <r>
    <n v="18548"/>
    <n v="36"/>
    <x v="1704"/>
    <n v="100"/>
    <d v="2017-09-21T00:00:00"/>
    <b v="1"/>
    <s v="Approved"/>
    <s v="Solex"/>
    <s v="Standard"/>
    <s v="low"/>
    <s v="medium"/>
    <n v="945.04"/>
    <n v="507.58"/>
    <d v="2008-03-19T00:00:00"/>
    <n v="437.46"/>
    <s v="Male"/>
    <n v="21"/>
    <d v="1986-08-04T00:00:00"/>
    <n v="36.160855260337399"/>
    <s v="Software Test Engineer III"/>
    <s v="n/a"/>
    <s v="Mass Customer"/>
    <s v="N"/>
    <s v="Yes"/>
    <n v="14"/>
    <m/>
  </r>
  <r>
    <n v="18533"/>
    <n v="3"/>
    <x v="1704"/>
    <n v="130"/>
    <d v="2017-08-22T00:00:00"/>
    <b v="1"/>
    <s v="Approved"/>
    <s v="Trek Bicycles"/>
    <s v="Standard"/>
    <s v="medium"/>
    <s v="large"/>
    <n v="2091.4699999999998"/>
    <n v="388.92"/>
    <d v="2014-03-03T00:00:00"/>
    <n v="1702.5499999999997"/>
    <s v="Male"/>
    <n v="21"/>
    <d v="1986-08-04T00:00:00"/>
    <n v="36.160855260337399"/>
    <s v="Software Test Engineer III"/>
    <s v="n/a"/>
    <s v="Mass Customer"/>
    <s v="N"/>
    <s v="Yes"/>
    <n v="14"/>
    <m/>
  </r>
  <r>
    <n v="14331"/>
    <n v="69"/>
    <x v="1704"/>
    <n v="187"/>
    <d v="2017-06-26T00:00:00"/>
    <b v="0"/>
    <s v="Approved"/>
    <s v="Giant Bicycles"/>
    <s v="Road"/>
    <s v="medium"/>
    <s v="medium"/>
    <n v="792.9"/>
    <n v="594.67999999999995"/>
    <d v="2016-12-06T00:00:00"/>
    <n v="198.22000000000003"/>
    <s v="Male"/>
    <n v="21"/>
    <d v="1986-08-04T00:00:00"/>
    <n v="36.160855260337399"/>
    <s v="Software Test Engineer III"/>
    <s v="n/a"/>
    <s v="Mass Customer"/>
    <s v="N"/>
    <s v="Yes"/>
    <n v="14"/>
    <m/>
  </r>
  <r>
    <n v="13716"/>
    <n v="75"/>
    <x v="1704"/>
    <n v="192"/>
    <d v="2017-06-21T00:00:00"/>
    <b v="0"/>
    <s v="Approved"/>
    <s v="Giant Bicycles"/>
    <s v="Touring"/>
    <s v="medium"/>
    <s v="large"/>
    <n v="1873.97"/>
    <n v="863.95"/>
    <d v="2013-09-16T00:00:00"/>
    <n v="1010.02"/>
    <s v="Male"/>
    <n v="21"/>
    <d v="1986-08-04T00:00:00"/>
    <n v="36.160855260337399"/>
    <s v="Software Test Engineer III"/>
    <s v="n/a"/>
    <s v="Mass Customer"/>
    <s v="N"/>
    <s v="Yes"/>
    <n v="14"/>
    <m/>
  </r>
  <r>
    <n v="2492"/>
    <n v="77"/>
    <x v="1705"/>
    <n v="53"/>
    <d v="2017-11-07T00:00:00"/>
    <b v="0"/>
    <s v="Approved"/>
    <s v="Norco Bicycles"/>
    <s v="Road"/>
    <s v="medium"/>
    <s v="large"/>
    <n v="1240.31"/>
    <n v="795.1"/>
    <d v="2011-01-10T00:00:00"/>
    <n v="445.20999999999992"/>
    <s v="Female"/>
    <n v="69"/>
    <d v="1979-10-11T00:00:00"/>
    <n v="42.980033342212067"/>
    <s v="Tax Accountant"/>
    <s v="IT"/>
    <s v="Mass Customer"/>
    <s v="N"/>
    <s v="No"/>
    <n v="17"/>
    <m/>
  </r>
  <r>
    <n v="15588"/>
    <n v="39"/>
    <x v="1705"/>
    <n v="53"/>
    <d v="2017-11-07T00:00:00"/>
    <b v="0"/>
    <s v="Approved"/>
    <s v="Giant Bicycles"/>
    <s v="Standard"/>
    <s v="medium"/>
    <s v="large"/>
    <n v="1812.75"/>
    <n v="582.48"/>
    <d v="2010-06-07T00:00:00"/>
    <n v="1230.27"/>
    <s v="Female"/>
    <n v="69"/>
    <d v="1979-10-11T00:00:00"/>
    <n v="42.980033342212067"/>
    <s v="Tax Accountant"/>
    <s v="IT"/>
    <s v="Mass Customer"/>
    <s v="N"/>
    <s v="No"/>
    <n v="17"/>
    <m/>
  </r>
  <r>
    <n v="18900"/>
    <n v="19"/>
    <x v="1705"/>
    <n v="58"/>
    <d v="2017-11-02T00:00:00"/>
    <b v="1"/>
    <s v="Approved"/>
    <s v="OHM Cycles"/>
    <s v="Road"/>
    <s v="high"/>
    <s v="large"/>
    <n v="12.01"/>
    <n v="7.21"/>
    <d v="2009-03-08T00:00:00"/>
    <n v="4.8"/>
    <s v="Female"/>
    <n v="69"/>
    <d v="1979-10-11T00:00:00"/>
    <n v="42.980033342212067"/>
    <s v="Tax Accountant"/>
    <s v="IT"/>
    <s v="Mass Customer"/>
    <s v="N"/>
    <s v="No"/>
    <n v="17"/>
    <m/>
  </r>
  <r>
    <n v="3664"/>
    <n v="13"/>
    <x v="1705"/>
    <n v="108"/>
    <d v="2017-09-13T00:00:00"/>
    <b v="1"/>
    <s v="Approved"/>
    <s v="Solex"/>
    <s v="Standard"/>
    <s v="medium"/>
    <s v="medium"/>
    <n v="1163.8900000000001"/>
    <n v="589.27"/>
    <d v="2016-07-09T00:00:00"/>
    <n v="574.62000000000012"/>
    <s v="Female"/>
    <n v="69"/>
    <d v="1979-10-11T00:00:00"/>
    <n v="42.980033342212067"/>
    <s v="Tax Accountant"/>
    <s v="IT"/>
    <s v="Mass Customer"/>
    <s v="N"/>
    <s v="No"/>
    <n v="17"/>
    <m/>
  </r>
  <r>
    <n v="8291"/>
    <n v="48"/>
    <x v="1705"/>
    <n v="189"/>
    <d v="2017-06-24T00:00:00"/>
    <b v="1"/>
    <s v="Approved"/>
    <s v="WeareA2B"/>
    <s v="Standard"/>
    <s v="medium"/>
    <s v="medium"/>
    <n v="1762.96"/>
    <n v="950.52"/>
    <d v="2014-07-28T00:00:00"/>
    <n v="812.44"/>
    <s v="Female"/>
    <n v="69"/>
    <d v="1979-10-11T00:00:00"/>
    <n v="42.980033342212067"/>
    <s v="Tax Accountant"/>
    <s v="IT"/>
    <s v="Mass Customer"/>
    <s v="N"/>
    <s v="No"/>
    <n v="17"/>
    <m/>
  </r>
  <r>
    <n v="18817"/>
    <n v="38"/>
    <x v="1705"/>
    <n v="262"/>
    <d v="2017-04-12T00:00:00"/>
    <b v="0"/>
    <s v="Approved"/>
    <s v="Solex"/>
    <s v="Standard"/>
    <s v="medium"/>
    <s v="medium"/>
    <n v="1577.53"/>
    <n v="826.51"/>
    <d v="2011-03-16T00:00:00"/>
    <n v="751.02"/>
    <s v="Female"/>
    <n v="69"/>
    <d v="1979-10-11T00:00:00"/>
    <n v="42.980033342212067"/>
    <s v="Tax Accountant"/>
    <s v="IT"/>
    <s v="Mass Customer"/>
    <s v="N"/>
    <s v="No"/>
    <n v="17"/>
    <m/>
  </r>
  <r>
    <n v="12667"/>
    <n v="89"/>
    <x v="1706"/>
    <n v="0"/>
    <d v="2017-12-30T00:00:00"/>
    <b v="1"/>
    <s v="Approved"/>
    <s v="WeareA2B"/>
    <s v="Touring"/>
    <s v="medium"/>
    <s v="large"/>
    <n v="1362.99"/>
    <n v="57.74"/>
    <d v="2016-07-09T00:00:00"/>
    <n v="1305.25"/>
    <s v="Male"/>
    <n v="62"/>
    <d v="1981-11-26T00:00:00"/>
    <n v="40.851266219241509"/>
    <s v="Human Resources Manager"/>
    <s v="Property"/>
    <s v="Mass Customer"/>
    <s v="N"/>
    <s v="No"/>
    <n v="7"/>
    <m/>
  </r>
  <r>
    <n v="9284"/>
    <n v="3"/>
    <x v="1706"/>
    <n v="75"/>
    <d v="2017-10-16T00:00:00"/>
    <b v="1"/>
    <s v="Cancelled"/>
    <s v="Trek Bicycles"/>
    <s v="Standard"/>
    <s v="medium"/>
    <s v="large"/>
    <n v="2091.4699999999998"/>
    <n v="388.92"/>
    <d v="2006-05-22T00:00:00"/>
    <n v="1702.5499999999997"/>
    <s v="Male"/>
    <n v="62"/>
    <d v="1981-11-26T00:00:00"/>
    <n v="40.851266219241509"/>
    <s v="Human Resources Manager"/>
    <s v="Property"/>
    <s v="Mass Customer"/>
    <s v="N"/>
    <s v="No"/>
    <n v="7"/>
    <m/>
  </r>
  <r>
    <n v="4831"/>
    <n v="42"/>
    <x v="1706"/>
    <n v="153"/>
    <d v="2017-07-30T00:00:00"/>
    <b v="0"/>
    <s v="Approved"/>
    <s v="OHM Cycles"/>
    <s v="Road"/>
    <s v="medium"/>
    <s v="small"/>
    <n v="1810"/>
    <n v="1610.9"/>
    <d v="2003-09-09T00:00:00"/>
    <n v="199.09999999999991"/>
    <s v="Male"/>
    <n v="62"/>
    <d v="1981-11-26T00:00:00"/>
    <n v="40.851266219241509"/>
    <s v="Human Resources Manager"/>
    <s v="Property"/>
    <s v="Mass Customer"/>
    <s v="N"/>
    <s v="No"/>
    <n v="7"/>
    <m/>
  </r>
  <r>
    <n v="15220"/>
    <n v="93"/>
    <x v="1706"/>
    <n v="310"/>
    <d v="2017-02-23T00:00:00"/>
    <b v="1"/>
    <s v="Approved"/>
    <s v="WeareA2B"/>
    <s v="Standard"/>
    <s v="medium"/>
    <s v="medium"/>
    <n v="1065.03"/>
    <n v="230.09"/>
    <d v="1991-11-07T00:00:00"/>
    <n v="834.93999999999994"/>
    <s v="Male"/>
    <n v="62"/>
    <d v="1981-11-26T00:00:00"/>
    <n v="40.851266219241509"/>
    <s v="Human Resources Manager"/>
    <s v="Property"/>
    <s v="Mass Customer"/>
    <s v="N"/>
    <s v="No"/>
    <n v="7"/>
    <m/>
  </r>
  <r>
    <n v="6087"/>
    <n v="80"/>
    <x v="1706"/>
    <n v="322"/>
    <d v="2017-02-11T00:00:00"/>
    <b v="1"/>
    <s v="Approved"/>
    <s v="OHM Cycles"/>
    <s v="Touring"/>
    <s v="low"/>
    <s v="medium"/>
    <n v="1073.07"/>
    <n v="933.84"/>
    <d v="2015-08-02T00:00:00"/>
    <n v="139.2299999999999"/>
    <s v="Male"/>
    <n v="62"/>
    <d v="1981-11-26T00:00:00"/>
    <n v="40.851266219241509"/>
    <s v="Human Resources Manager"/>
    <s v="Property"/>
    <s v="Mass Customer"/>
    <s v="N"/>
    <s v="No"/>
    <n v="7"/>
    <m/>
  </r>
  <r>
    <n v="14694"/>
    <n v="80"/>
    <x v="1706"/>
    <n v="360"/>
    <d v="2017-01-04T00:00:00"/>
    <b v="1"/>
    <s v="Approved"/>
    <s v="OHM Cycles"/>
    <s v="Touring"/>
    <s v="low"/>
    <s v="medium"/>
    <n v="1073.07"/>
    <n v="933.84"/>
    <d v="2015-08-02T00:00:00"/>
    <n v="139.2299999999999"/>
    <s v="Male"/>
    <n v="62"/>
    <d v="1981-11-26T00:00:00"/>
    <n v="40.851266219241509"/>
    <s v="Human Resources Manager"/>
    <s v="Property"/>
    <s v="Mass Customer"/>
    <s v="N"/>
    <s v="No"/>
    <n v="7"/>
    <m/>
  </r>
  <r>
    <n v="4370"/>
    <n v="28"/>
    <x v="1707"/>
    <n v="77"/>
    <d v="2017-10-14T00:00:00"/>
    <b v="1"/>
    <s v="Approved"/>
    <s v="Solex"/>
    <s v="Road"/>
    <s v="medium"/>
    <s v="small"/>
    <n v="1703.52"/>
    <n v="1516.13"/>
    <d v="2011-04-16T00:00:00"/>
    <n v="187.38999999999987"/>
    <s v="Female"/>
    <n v="15"/>
    <d v="1976-02-21T00:00:00"/>
    <n v="46.618389506595634"/>
    <s v="Senior Financial Analyst"/>
    <s v="Financial Services"/>
    <s v="High Net Worth"/>
    <s v="N"/>
    <s v="Yes"/>
    <n v="11"/>
    <m/>
  </r>
  <r>
    <n v="10745"/>
    <n v="81"/>
    <x v="1707"/>
    <n v="88"/>
    <d v="2017-10-03T00:00:00"/>
    <b v="1"/>
    <s v="Approved"/>
    <s v="Solex"/>
    <s v="Standard"/>
    <s v="medium"/>
    <s v="medium"/>
    <n v="1151.96"/>
    <n v="649.49"/>
    <d v="1993-04-12T00:00:00"/>
    <n v="502.47"/>
    <s v="Female"/>
    <n v="15"/>
    <d v="1976-02-21T00:00:00"/>
    <n v="46.618389506595634"/>
    <s v="Senior Financial Analyst"/>
    <s v="Financial Services"/>
    <s v="High Net Worth"/>
    <s v="N"/>
    <s v="Yes"/>
    <n v="11"/>
    <m/>
  </r>
  <r>
    <n v="19041"/>
    <n v="4"/>
    <x v="1707"/>
    <n v="115"/>
    <d v="2017-09-06T00:00:00"/>
    <b v="0"/>
    <s v="Approved"/>
    <s v="Solex"/>
    <s v="Standard"/>
    <s v="medium"/>
    <s v="medium"/>
    <n v="1483.2"/>
    <n v="99.59"/>
    <d v="2012-05-18T00:00:00"/>
    <n v="1383.6100000000001"/>
    <s v="Female"/>
    <n v="15"/>
    <d v="1976-02-21T00:00:00"/>
    <n v="46.618389506595634"/>
    <s v="Senior Financial Analyst"/>
    <s v="Financial Services"/>
    <s v="High Net Worth"/>
    <s v="N"/>
    <s v="Yes"/>
    <n v="11"/>
    <m/>
  </r>
  <r>
    <n v="18423"/>
    <n v="64"/>
    <x v="1707"/>
    <n v="156"/>
    <d v="2017-07-27T00:00:00"/>
    <b v="1"/>
    <s v="Approved"/>
    <s v="Giant Bicycles"/>
    <s v="Standard"/>
    <s v="high"/>
    <s v="small"/>
    <n v="1977.36"/>
    <n v="1759.85"/>
    <d v="1998-12-17T00:00:00"/>
    <n v="217.51"/>
    <s v="Female"/>
    <n v="15"/>
    <d v="1976-02-21T00:00:00"/>
    <n v="46.618389506595634"/>
    <s v="Senior Financial Analyst"/>
    <s v="Financial Services"/>
    <s v="High Net Worth"/>
    <s v="N"/>
    <s v="Yes"/>
    <n v="11"/>
    <m/>
  </r>
  <r>
    <n v="8983"/>
    <n v="85"/>
    <x v="1707"/>
    <n v="233"/>
    <d v="2017-05-11T00:00:00"/>
    <b v="0"/>
    <s v="Approved"/>
    <s v="WeareA2B"/>
    <s v="Standard"/>
    <s v="medium"/>
    <s v="medium"/>
    <n v="1228.07"/>
    <n v="400.91"/>
    <d v="2015-08-10T00:00:00"/>
    <n v="827.15999999999985"/>
    <s v="Female"/>
    <n v="15"/>
    <d v="1976-02-21T00:00:00"/>
    <n v="46.618389506595634"/>
    <s v="Senior Financial Analyst"/>
    <s v="Financial Services"/>
    <s v="High Net Worth"/>
    <s v="N"/>
    <s v="Yes"/>
    <n v="11"/>
    <m/>
  </r>
  <r>
    <n v="406"/>
    <n v="0"/>
    <x v="1707"/>
    <n v="257"/>
    <d v="2017-04-17T00:00:00"/>
    <b v="0"/>
    <s v="Approved"/>
    <s v="Trek Bicycles"/>
    <s v="Standard"/>
    <s v="high"/>
    <s v="medium"/>
    <n v="358.39"/>
    <n v="215.03"/>
    <d v="2004-01-16T00:00:00"/>
    <n v="143.35999999999999"/>
    <s v="Female"/>
    <n v="15"/>
    <d v="1976-02-21T00:00:00"/>
    <n v="46.618389506595634"/>
    <s v="Senior Financial Analyst"/>
    <s v="Financial Services"/>
    <s v="High Net Worth"/>
    <s v="N"/>
    <s v="Yes"/>
    <n v="11"/>
    <m/>
  </r>
  <r>
    <n v="16847"/>
    <n v="92"/>
    <x v="1707"/>
    <n v="291"/>
    <d v="2017-03-14T00:00:00"/>
    <b v="0"/>
    <s v="Approved"/>
    <s v="WeareA2B"/>
    <s v="Touring"/>
    <s v="medium"/>
    <s v="large"/>
    <n v="1890.39"/>
    <n v="260.14"/>
    <d v="1991-01-21T00:00:00"/>
    <n v="1630.25"/>
    <s v="Female"/>
    <n v="15"/>
    <d v="1976-02-21T00:00:00"/>
    <n v="46.618389506595634"/>
    <s v="Senior Financial Analyst"/>
    <s v="Financial Services"/>
    <s v="High Net Worth"/>
    <s v="N"/>
    <s v="Yes"/>
    <n v="11"/>
    <m/>
  </r>
  <r>
    <n v="17119"/>
    <n v="27"/>
    <x v="1219"/>
    <n v="135"/>
    <d v="2017-08-17T00:00:00"/>
    <b v="1"/>
    <s v="Approved"/>
    <s v="Trek Bicycles"/>
    <s v="Standard"/>
    <s v="low"/>
    <s v="medium"/>
    <n v="1057.51"/>
    <n v="154.4"/>
    <d v="1999-12-04T00:00:00"/>
    <n v="903.11"/>
    <s v="Male"/>
    <n v="2"/>
    <d v="1969-07-01T00:00:00"/>
    <n v="53.264964849378494"/>
    <s v="Cost Accountant"/>
    <s v="Financial Services"/>
    <s v="High Net Worth"/>
    <s v="N"/>
    <s v="Yes"/>
    <n v="8"/>
    <m/>
  </r>
  <r>
    <n v="9893"/>
    <n v="1"/>
    <x v="1219"/>
    <n v="166"/>
    <d v="2017-07-17T00:00:00"/>
    <b v="1"/>
    <s v="Approved"/>
    <s v="Giant Bicycles"/>
    <s v="Touring"/>
    <s v="medium"/>
    <s v="large"/>
    <n v="1873.97"/>
    <n v="863.95"/>
    <d v="2003-09-09T00:00:00"/>
    <n v="1010.02"/>
    <s v="Male"/>
    <n v="2"/>
    <d v="1969-07-01T00:00:00"/>
    <n v="53.264964849378494"/>
    <s v="Cost Accountant"/>
    <s v="Financial Services"/>
    <s v="High Net Worth"/>
    <s v="N"/>
    <s v="Yes"/>
    <n v="8"/>
    <m/>
  </r>
  <r>
    <n v="212"/>
    <n v="80"/>
    <x v="1219"/>
    <n v="351"/>
    <d v="2017-01-13T00:00:00"/>
    <b v="0"/>
    <s v="Approved"/>
    <s v="Trek Bicycles"/>
    <s v="Standard"/>
    <s v="medium"/>
    <s v="large"/>
    <n v="1469.44"/>
    <n v="596.54999999999995"/>
    <d v="2005-10-22T00:00:00"/>
    <n v="872.8900000000001"/>
    <s v="Male"/>
    <n v="2"/>
    <d v="1969-07-01T00:00:00"/>
    <n v="53.264964849378494"/>
    <s v="Cost Accountant"/>
    <s v="Financial Services"/>
    <s v="High Net Worth"/>
    <s v="N"/>
    <s v="Yes"/>
    <n v="8"/>
    <m/>
  </r>
  <r>
    <n v="9424"/>
    <n v="64"/>
    <x v="1708"/>
    <n v="25"/>
    <d v="2017-12-05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93"/>
    <d v="1977-02-01T00:00:00"/>
    <n v="45.670444301116177"/>
    <s v="Nurse Practicioner"/>
    <s v="Retail"/>
    <s v="Affluent Customer"/>
    <s v="N"/>
    <s v="No"/>
    <n v="14"/>
    <m/>
  </r>
  <r>
    <n v="9202"/>
    <n v="44"/>
    <x v="1708"/>
    <n v="26"/>
    <d v="2017-12-04T00:00:00"/>
    <b v="1"/>
    <s v="Approved"/>
    <s v="WeareA2B"/>
    <s v="Standard"/>
    <s v="medium"/>
    <s v="medium"/>
    <n v="1769.64"/>
    <n v="108.76"/>
    <d v="2011-05-09T00:00:00"/>
    <n v="1660.88"/>
    <s v="Male"/>
    <n v="93"/>
    <d v="1977-02-01T00:00:00"/>
    <n v="45.670444301116177"/>
    <s v="Nurse Practicioner"/>
    <s v="Retail"/>
    <s v="Affluent Customer"/>
    <s v="N"/>
    <s v="No"/>
    <n v="14"/>
    <m/>
  </r>
  <r>
    <n v="4227"/>
    <n v="30"/>
    <x v="1708"/>
    <n v="148"/>
    <d v="2017-08-04T00:00:00"/>
    <b v="0"/>
    <s v="Approved"/>
    <s v="Solex"/>
    <s v="Standard"/>
    <s v="high"/>
    <s v="medium"/>
    <n v="748.17"/>
    <n v="448.9"/>
    <d v="1991-11-10T00:00:00"/>
    <n v="299.27"/>
    <s v="Male"/>
    <n v="93"/>
    <d v="1977-02-01T00:00:00"/>
    <n v="45.670444301116177"/>
    <s v="Nurse Practicioner"/>
    <s v="Retail"/>
    <s v="Affluent Customer"/>
    <s v="N"/>
    <s v="No"/>
    <n v="14"/>
    <m/>
  </r>
  <r>
    <n v="2902"/>
    <n v="87"/>
    <x v="1708"/>
    <n v="230"/>
    <d v="2017-05-14T00:00:00"/>
    <b v="1"/>
    <s v="Approved"/>
    <s v="Giant Bicycles"/>
    <s v="Standard"/>
    <s v="high"/>
    <s v="medium"/>
    <n v="1179"/>
    <n v="707.4"/>
    <d v="1997-08-25T00:00:00"/>
    <n v="471.6"/>
    <s v="Male"/>
    <n v="93"/>
    <d v="1977-02-01T00:00:00"/>
    <n v="45.670444301116177"/>
    <s v="Nurse Practicioner"/>
    <s v="Retail"/>
    <s v="Affluent Customer"/>
    <s v="N"/>
    <s v="No"/>
    <n v="14"/>
    <m/>
  </r>
  <r>
    <n v="12996"/>
    <n v="47"/>
    <x v="1708"/>
    <n v="265"/>
    <d v="2017-04-09T00:00:00"/>
    <b v="1"/>
    <s v="Approved"/>
    <s v="Trek Bicycles"/>
    <s v="Road"/>
    <s v="low"/>
    <s v="small"/>
    <n v="1720.7"/>
    <n v="1531.42"/>
    <d v="2006-10-01T00:00:00"/>
    <n v="189.27999999999997"/>
    <s v="Male"/>
    <n v="93"/>
    <d v="1977-02-01T00:00:00"/>
    <n v="45.670444301116177"/>
    <s v="Nurse Practicioner"/>
    <s v="Retail"/>
    <s v="Affluent Customer"/>
    <s v="N"/>
    <s v="No"/>
    <n v="14"/>
    <m/>
  </r>
  <r>
    <n v="4656"/>
    <n v="60"/>
    <x v="1708"/>
    <n v="266"/>
    <d v="2017-04-08T00:00:00"/>
    <b v="1"/>
    <s v="Approved"/>
    <s v="Giant Bicycles"/>
    <s v="Standard"/>
    <s v="high"/>
    <s v="small"/>
    <n v="1977.36"/>
    <n v="1759.85"/>
    <d v="2011-08-24T00:00:00"/>
    <n v="217.51"/>
    <s v="Male"/>
    <n v="93"/>
    <d v="1977-02-01T00:00:00"/>
    <n v="45.670444301116177"/>
    <s v="Nurse Practicioner"/>
    <s v="Retail"/>
    <s v="Affluent Customer"/>
    <s v="N"/>
    <s v="No"/>
    <n v="14"/>
    <m/>
  </r>
  <r>
    <n v="14937"/>
    <n v="26"/>
    <x v="1708"/>
    <n v="279"/>
    <d v="2017-03-26T00:00:00"/>
    <b v="0"/>
    <s v="Approved"/>
    <s v="WeareA2B"/>
    <s v="Standard"/>
    <s v="medium"/>
    <s v="medium"/>
    <n v="1992.93"/>
    <n v="762.63"/>
    <d v="1993-05-26T00:00:00"/>
    <n v="1230.3000000000002"/>
    <s v="Male"/>
    <n v="93"/>
    <d v="1977-02-01T00:00:00"/>
    <n v="45.670444301116177"/>
    <s v="Nurse Practicioner"/>
    <s v="Retail"/>
    <s v="Affluent Customer"/>
    <s v="N"/>
    <s v="No"/>
    <n v="14"/>
    <m/>
  </r>
  <r>
    <n v="18362"/>
    <n v="64"/>
    <x v="1708"/>
    <n v="301"/>
    <d v="2017-03-04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93"/>
    <d v="1977-02-01T00:00:00"/>
    <n v="45.670444301116177"/>
    <s v="Nurse Practicioner"/>
    <s v="Retail"/>
    <s v="Affluent Customer"/>
    <s v="N"/>
    <s v="No"/>
    <n v="14"/>
    <m/>
  </r>
  <r>
    <n v="7128"/>
    <n v="72"/>
    <x v="1708"/>
    <n v="331"/>
    <d v="2017-02-02T00:00:00"/>
    <b v="0"/>
    <s v="Approved"/>
    <s v="Norco Bicycles"/>
    <s v="Standard"/>
    <s v="medium"/>
    <s v="medium"/>
    <n v="360.4"/>
    <n v="270.3"/>
    <d v="2016-12-06T00:00:00"/>
    <n v="90.099999999999966"/>
    <s v="Male"/>
    <n v="93"/>
    <d v="1977-02-01T00:00:00"/>
    <n v="45.670444301116177"/>
    <s v="Nurse Practicioner"/>
    <s v="Retail"/>
    <s v="Affluent Customer"/>
    <s v="N"/>
    <s v="No"/>
    <n v="14"/>
    <m/>
  </r>
  <r>
    <n v="188"/>
    <n v="3"/>
    <x v="1708"/>
    <n v="349"/>
    <d v="2017-01-15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93"/>
    <d v="1977-02-01T00:00:00"/>
    <n v="45.670444301116177"/>
    <s v="Nurse Practicioner"/>
    <s v="Retail"/>
    <s v="Affluent Customer"/>
    <s v="N"/>
    <s v="No"/>
    <n v="14"/>
    <m/>
  </r>
  <r>
    <n v="18883"/>
    <n v="10"/>
    <x v="1708"/>
    <n v="352"/>
    <d v="2017-01-12T00:00:00"/>
    <b v="0"/>
    <s v="Approved"/>
    <s v="WeareA2B"/>
    <s v="Touring"/>
    <s v="medium"/>
    <s v="medium"/>
    <n v="1466.68"/>
    <n v="363.25"/>
    <d v="2014-03-03T00:00:00"/>
    <n v="1103.43"/>
    <s v="Male"/>
    <n v="93"/>
    <d v="1977-02-01T00:00:00"/>
    <n v="45.670444301116177"/>
    <s v="Nurse Practicioner"/>
    <s v="Retail"/>
    <s v="Affluent Customer"/>
    <s v="N"/>
    <s v="No"/>
    <n v="14"/>
    <m/>
  </r>
  <r>
    <n v="11581"/>
    <n v="60"/>
    <x v="1709"/>
    <n v="170"/>
    <d v="2017-07-13T00:00:00"/>
    <b v="1"/>
    <s v="Approved"/>
    <s v="Giant Bicycles"/>
    <s v="Standard"/>
    <s v="high"/>
    <s v="small"/>
    <n v="1977.36"/>
    <n v="1759.85"/>
    <d v="2011-08-24T00:00:00"/>
    <n v="217.51"/>
    <s v="Female"/>
    <n v="87"/>
    <d v="1973-12-02T00:00:00"/>
    <n v="48.840307315131923"/>
    <s v="Safety Technician III"/>
    <s v="n/a"/>
    <s v="Mass Customer"/>
    <s v="N"/>
    <s v="No"/>
    <n v="11"/>
    <m/>
  </r>
  <r>
    <n v="204"/>
    <n v="81"/>
    <x v="1709"/>
    <n v="180"/>
    <d v="2017-07-03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87"/>
    <d v="1973-12-02T00:00:00"/>
    <n v="48.840307315131923"/>
    <s v="Safety Technician III"/>
    <s v="n/a"/>
    <s v="Mass Customer"/>
    <s v="N"/>
    <s v="No"/>
    <n v="11"/>
    <m/>
  </r>
  <r>
    <n v="11742"/>
    <n v="99"/>
    <x v="1709"/>
    <n v="205"/>
    <d v="2017-06-08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87"/>
    <d v="1973-12-02T00:00:00"/>
    <n v="48.840307315131923"/>
    <s v="Safety Technician III"/>
    <s v="n/a"/>
    <s v="Mass Customer"/>
    <s v="N"/>
    <s v="No"/>
    <n v="11"/>
    <m/>
  </r>
  <r>
    <n v="12931"/>
    <n v="12"/>
    <x v="1709"/>
    <n v="278"/>
    <d v="2017-03-27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87"/>
    <d v="1973-12-02T00:00:00"/>
    <n v="48.840307315131923"/>
    <s v="Safety Technician III"/>
    <s v="n/a"/>
    <s v="Mass Customer"/>
    <s v="N"/>
    <s v="No"/>
    <n v="11"/>
    <m/>
  </r>
  <r>
    <n v="19749"/>
    <n v="11"/>
    <x v="1709"/>
    <n v="355"/>
    <d v="2017-01-09T00:00:00"/>
    <b v="0"/>
    <s v="Approved"/>
    <s v="Giant Bicycles"/>
    <s v="Standard"/>
    <s v="high"/>
    <s v="medium"/>
    <n v="1274.93"/>
    <n v="764.96"/>
    <d v="2007-08-04T00:00:00"/>
    <n v="509.97"/>
    <s v="Female"/>
    <n v="87"/>
    <d v="1973-12-02T00:00:00"/>
    <n v="48.840307315131923"/>
    <s v="Safety Technician III"/>
    <s v="n/a"/>
    <s v="Mass Customer"/>
    <s v="N"/>
    <s v="No"/>
    <n v="11"/>
    <m/>
  </r>
  <r>
    <n v="18221"/>
    <n v="98"/>
    <x v="1710"/>
    <n v="19"/>
    <d v="2017-12-11T00:00:00"/>
    <b v="0"/>
    <s v="Approved"/>
    <s v="Trek Bicycles"/>
    <s v="Standard"/>
    <s v="high"/>
    <s v="medium"/>
    <n v="358.39"/>
    <n v="215.03"/>
    <d v="2004-01-16T00:00:00"/>
    <n v="143.35999999999999"/>
    <s v="Male"/>
    <n v="65"/>
    <d v="1999-11-24T00:00:00"/>
    <n v="22.845786766869601"/>
    <n v="0"/>
    <s v="n/a"/>
    <s v="Affluent Customer"/>
    <s v="N"/>
    <s v="No"/>
    <n v="1"/>
    <m/>
  </r>
  <r>
    <n v="7675"/>
    <n v="19"/>
    <x v="1710"/>
    <n v="40"/>
    <d v="2017-11-20T00:00:00"/>
    <b v="0"/>
    <s v="Approved"/>
    <s v="OHM Cycles"/>
    <s v="Road"/>
    <s v="high"/>
    <s v="large"/>
    <n v="12.01"/>
    <n v="7.21"/>
    <d v="2009-03-08T00:00:00"/>
    <n v="4.8"/>
    <s v="Male"/>
    <n v="65"/>
    <d v="1999-11-24T00:00:00"/>
    <n v="22.845786766869601"/>
    <n v="0"/>
    <s v="n/a"/>
    <s v="Affluent Customer"/>
    <s v="N"/>
    <s v="No"/>
    <n v="1"/>
    <m/>
  </r>
  <r>
    <n v="3128"/>
    <n v="44"/>
    <x v="1710"/>
    <n v="54"/>
    <d v="2017-11-06T00:00:00"/>
    <b v="0"/>
    <s v="Approved"/>
    <s v="WeareA2B"/>
    <s v="Standard"/>
    <s v="medium"/>
    <s v="medium"/>
    <n v="1769.64"/>
    <n v="108.76"/>
    <d v="2011-05-09T00:00:00"/>
    <n v="1660.88"/>
    <s v="Male"/>
    <n v="65"/>
    <d v="1999-11-24T00:00:00"/>
    <n v="22.845786766869601"/>
    <n v="0"/>
    <s v="n/a"/>
    <s v="Affluent Customer"/>
    <s v="N"/>
    <s v="No"/>
    <n v="1"/>
    <m/>
  </r>
  <r>
    <n v="3271"/>
    <n v="77"/>
    <x v="1710"/>
    <n v="60"/>
    <d v="2017-10-31T00:00:00"/>
    <b v="0"/>
    <s v="Approved"/>
    <s v="Norco Bicycles"/>
    <s v="Road"/>
    <s v="medium"/>
    <s v="large"/>
    <n v="1240.31"/>
    <n v="795.1"/>
    <d v="2011-01-10T00:00:00"/>
    <n v="445.20999999999992"/>
    <s v="Male"/>
    <n v="65"/>
    <d v="1999-11-24T00:00:00"/>
    <n v="22.845786766869601"/>
    <n v="0"/>
    <s v="n/a"/>
    <s v="Affluent Customer"/>
    <s v="N"/>
    <s v="No"/>
    <n v="1"/>
    <m/>
  </r>
  <r>
    <n v="14156"/>
    <n v="22"/>
    <x v="1710"/>
    <n v="85"/>
    <d v="2017-10-06T00:00:00"/>
    <b v="0"/>
    <s v="Approved"/>
    <s v="WeareA2B"/>
    <s v="Standard"/>
    <s v="medium"/>
    <s v="medium"/>
    <n v="60.34"/>
    <n v="45.26"/>
    <d v="1993-07-15T00:00:00"/>
    <n v="15.080000000000005"/>
    <s v="Male"/>
    <n v="65"/>
    <d v="1999-11-24T00:00:00"/>
    <n v="22.845786766869601"/>
    <n v="0"/>
    <s v="n/a"/>
    <s v="Affluent Customer"/>
    <s v="N"/>
    <s v="No"/>
    <n v="1"/>
    <m/>
  </r>
  <r>
    <n v="9180"/>
    <n v="55"/>
    <x v="1582"/>
    <m/>
    <d v="2017-08-06T00:00:00"/>
    <m/>
    <s v="Approved"/>
    <s v="Trek Bicycles"/>
    <s v="Road"/>
    <s v="medium"/>
    <s v="large"/>
    <n v="1894.19"/>
    <n v="598.76"/>
    <n v="36146"/>
    <m/>
    <m/>
    <m/>
    <m/>
    <m/>
    <m/>
    <m/>
    <m/>
    <m/>
    <m/>
    <m/>
    <m/>
  </r>
  <r>
    <n v="3142"/>
    <n v="10"/>
    <x v="1710"/>
    <n v="135"/>
    <d v="2017-08-17T00:00:00"/>
    <b v="1"/>
    <s v="Approved"/>
    <s v="WeareA2B"/>
    <s v="Touring"/>
    <s v="medium"/>
    <s v="medium"/>
    <n v="1466.68"/>
    <n v="363.25"/>
    <d v="2014-03-03T00:00:00"/>
    <n v="1103.43"/>
    <s v="Male"/>
    <n v="65"/>
    <d v="1999-11-24T00:00:00"/>
    <n v="22.845786766869601"/>
    <n v="0"/>
    <s v="n/a"/>
    <s v="Affluent Customer"/>
    <s v="N"/>
    <s v="No"/>
    <n v="1"/>
    <m/>
  </r>
  <r>
    <n v="2424"/>
    <n v="86"/>
    <x v="1710"/>
    <n v="144"/>
    <d v="2017-08-08T00:00:00"/>
    <b v="0"/>
    <s v="Approved"/>
    <s v="OHM Cycles"/>
    <s v="Standard"/>
    <s v="medium"/>
    <s v="medium"/>
    <n v="235.63"/>
    <n v="125.07"/>
    <d v="2004-08-07T00:00:00"/>
    <n v="110.56"/>
    <s v="Male"/>
    <n v="65"/>
    <d v="1999-11-24T00:00:00"/>
    <n v="22.845786766869601"/>
    <n v="0"/>
    <s v="n/a"/>
    <s v="Affluent Customer"/>
    <s v="N"/>
    <s v="No"/>
    <n v="1"/>
    <m/>
  </r>
  <r>
    <n v="8665"/>
    <n v="91"/>
    <x v="1710"/>
    <n v="171"/>
    <d v="2017-07-12T00:00:00"/>
    <b v="0"/>
    <s v="Approved"/>
    <s v="Solex"/>
    <s v="Standard"/>
    <s v="medium"/>
    <s v="medium"/>
    <n v="100.35"/>
    <n v="75.260000000000005"/>
    <d v="1999-07-26T00:00:00"/>
    <n v="25.089999999999989"/>
    <s v="Male"/>
    <n v="65"/>
    <d v="1999-11-24T00:00:00"/>
    <n v="22.845786766869601"/>
    <n v="0"/>
    <s v="n/a"/>
    <s v="Affluent Customer"/>
    <s v="N"/>
    <s v="No"/>
    <n v="1"/>
    <m/>
  </r>
  <r>
    <n v="18113"/>
    <n v="45"/>
    <x v="1710"/>
    <n v="190"/>
    <d v="2017-06-23T00:00:00"/>
    <b v="0"/>
    <s v="Approved"/>
    <s v="Solex"/>
    <s v="Standard"/>
    <s v="medium"/>
    <s v="medium"/>
    <n v="441.49"/>
    <n v="84.99"/>
    <d v="1993-04-12T00:00:00"/>
    <n v="356.5"/>
    <s v="Male"/>
    <n v="65"/>
    <d v="1999-11-24T00:00:00"/>
    <n v="22.845786766869601"/>
    <n v="0"/>
    <s v="n/a"/>
    <s v="Affluent Customer"/>
    <s v="N"/>
    <s v="No"/>
    <n v="1"/>
    <m/>
  </r>
  <r>
    <n v="5043"/>
    <n v="93"/>
    <x v="1710"/>
    <n v="272"/>
    <d v="2017-04-02T00:00:00"/>
    <b v="1"/>
    <s v="Approved"/>
    <s v="WeareA2B"/>
    <s v="Standard"/>
    <s v="medium"/>
    <s v="medium"/>
    <n v="1065.03"/>
    <n v="230.09"/>
    <d v="2000-11-03T00:00:00"/>
    <n v="834.93999999999994"/>
    <s v="Male"/>
    <n v="65"/>
    <d v="1999-11-24T00:00:00"/>
    <n v="22.845786766869601"/>
    <n v="0"/>
    <s v="n/a"/>
    <s v="Affluent Customer"/>
    <s v="N"/>
    <s v="No"/>
    <n v="1"/>
    <m/>
  </r>
  <r>
    <n v="4432"/>
    <n v="92"/>
    <x v="1710"/>
    <n v="347"/>
    <d v="2017-01-17T00:00:00"/>
    <b v="1"/>
    <s v="Approved"/>
    <s v="WeareA2B"/>
    <s v="Standard"/>
    <s v="medium"/>
    <s v="small"/>
    <n v="1415.01"/>
    <n v="1259.3599999999999"/>
    <d v="2003-01-05T00:00:00"/>
    <n v="155.65000000000009"/>
    <s v="Male"/>
    <n v="65"/>
    <d v="1999-11-24T00:00:00"/>
    <n v="22.845786766869601"/>
    <n v="0"/>
    <s v="n/a"/>
    <s v="Affluent Customer"/>
    <s v="N"/>
    <s v="No"/>
    <n v="1"/>
    <m/>
  </r>
  <r>
    <n v="9187"/>
    <n v="0"/>
    <x v="1711"/>
    <m/>
    <d v="2017-10-22T00:00:00"/>
    <b v="0"/>
    <s v="Approved"/>
    <m/>
    <m/>
    <m/>
    <m/>
    <n v="470.07"/>
    <m/>
    <m/>
    <m/>
    <m/>
    <m/>
    <m/>
    <m/>
    <m/>
    <m/>
    <m/>
    <m/>
    <m/>
    <m/>
    <m/>
  </r>
  <r>
    <n v="14287"/>
    <n v="9"/>
    <x v="1712"/>
    <n v="13"/>
    <d v="2017-12-17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20"/>
    <d v="1985-05-21T00:00:00"/>
    <n v="37.366334712392195"/>
    <s v="Senior Financial Analyst"/>
    <s v="Financial Services"/>
    <s v="High Net Worth"/>
    <s v="N"/>
    <s v="No"/>
    <n v="2"/>
    <m/>
  </r>
  <r>
    <n v="12606"/>
    <n v="72"/>
    <x v="1712"/>
    <n v="63"/>
    <d v="2017-10-28T00:00:00"/>
    <b v="1"/>
    <s v="Approved"/>
    <s v="OHM Cycles"/>
    <s v="Standard"/>
    <s v="medium"/>
    <s v="medium"/>
    <n v="912.52"/>
    <n v="141.4"/>
    <d v="2015-10-18T00:00:00"/>
    <n v="771.12"/>
    <s v="Female"/>
    <n v="20"/>
    <d v="1985-05-21T00:00:00"/>
    <n v="37.366334712392195"/>
    <s v="Senior Financial Analyst"/>
    <s v="Financial Services"/>
    <s v="High Net Worth"/>
    <s v="N"/>
    <s v="No"/>
    <n v="2"/>
    <m/>
  </r>
  <r>
    <n v="11957"/>
    <n v="0"/>
    <x v="1712"/>
    <n v="79"/>
    <d v="2017-10-12T00:00:00"/>
    <b v="1"/>
    <s v="Approved"/>
    <s v="WeareA2B"/>
    <s v="Standard"/>
    <s v="medium"/>
    <s v="medium"/>
    <n v="60.34"/>
    <n v="45.26"/>
    <d v="1993-07-15T00:00:00"/>
    <n v="15.080000000000005"/>
    <s v="Female"/>
    <n v="20"/>
    <d v="1985-05-21T00:00:00"/>
    <n v="37.366334712392195"/>
    <s v="Senior Financial Analyst"/>
    <s v="Financial Services"/>
    <s v="High Net Worth"/>
    <s v="N"/>
    <s v="No"/>
    <n v="2"/>
    <m/>
  </r>
  <r>
    <n v="15539"/>
    <n v="0"/>
    <x v="1712"/>
    <n v="81"/>
    <d v="2017-10-10T00:00:00"/>
    <b v="0"/>
    <s v="Approved"/>
    <s v="Trek Bicycles"/>
    <s v="Road"/>
    <s v="medium"/>
    <s v="medium"/>
    <n v="290.62"/>
    <n v="215.14"/>
    <d v="2004-12-18T00:00:00"/>
    <n v="75.480000000000018"/>
    <s v="Female"/>
    <n v="20"/>
    <d v="1985-05-21T00:00:00"/>
    <n v="37.366334712392195"/>
    <s v="Senior Financial Analyst"/>
    <s v="Financial Services"/>
    <s v="High Net Worth"/>
    <s v="N"/>
    <s v="No"/>
    <n v="2"/>
    <m/>
  </r>
  <r>
    <n v="624"/>
    <n v="0"/>
    <x v="1712"/>
    <n v="140"/>
    <d v="2017-08-12T00:00:00"/>
    <b v="0"/>
    <s v="Approved"/>
    <s v="Norco Bicycles"/>
    <s v="Road"/>
    <s v="medium"/>
    <s v="medium"/>
    <n v="543.39"/>
    <n v="407.54"/>
    <d v="2016-11-22T00:00:00"/>
    <n v="135.84999999999997"/>
    <s v="Female"/>
    <n v="20"/>
    <d v="1985-05-21T00:00:00"/>
    <n v="37.366334712392195"/>
    <s v="Senior Financial Analyst"/>
    <s v="Financial Services"/>
    <s v="High Net Worth"/>
    <s v="N"/>
    <s v="No"/>
    <n v="2"/>
    <m/>
  </r>
  <r>
    <n v="9322"/>
    <n v="50"/>
    <x v="1712"/>
    <n v="203"/>
    <d v="2017-06-10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20"/>
    <d v="1985-05-21T00:00:00"/>
    <n v="37.366334712392195"/>
    <s v="Senior Financial Analyst"/>
    <s v="Financial Services"/>
    <s v="High Net Worth"/>
    <s v="N"/>
    <s v="No"/>
    <n v="2"/>
    <m/>
  </r>
  <r>
    <n v="6068"/>
    <n v="21"/>
    <x v="1712"/>
    <n v="224"/>
    <d v="2017-05-20T00:00:00"/>
    <b v="0"/>
    <s v="Approved"/>
    <s v="WeareA2B"/>
    <s v="Touring"/>
    <s v="medium"/>
    <s v="medium"/>
    <n v="1466.68"/>
    <n v="363.25"/>
    <d v="2014-03-03T00:00:00"/>
    <n v="1103.43"/>
    <s v="Female"/>
    <n v="20"/>
    <d v="1985-05-21T00:00:00"/>
    <n v="37.366334712392195"/>
    <s v="Senior Financial Analyst"/>
    <s v="Financial Services"/>
    <s v="High Net Worth"/>
    <s v="N"/>
    <s v="No"/>
    <n v="2"/>
    <m/>
  </r>
  <r>
    <n v="10892"/>
    <n v="0"/>
    <x v="1712"/>
    <n v="282"/>
    <d v="2017-03-23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20"/>
    <d v="1985-05-21T00:00:00"/>
    <n v="37.366334712392195"/>
    <s v="Senior Financial Analyst"/>
    <s v="Financial Services"/>
    <s v="High Net Worth"/>
    <s v="N"/>
    <s v="No"/>
    <n v="2"/>
    <m/>
  </r>
  <r>
    <n v="7506"/>
    <n v="0"/>
    <x v="1712"/>
    <n v="333"/>
    <d v="2017-01-31T00:00:00"/>
    <b v="0"/>
    <s v="Approved"/>
    <s v="OHM Cycles"/>
    <s v="Standard"/>
    <s v="high"/>
    <s v="medium"/>
    <n v="227.88"/>
    <n v="136.72999999999999"/>
    <d v="2003-02-07T00:00:00"/>
    <n v="91.15"/>
    <s v="Female"/>
    <n v="20"/>
    <d v="1985-05-21T00:00:00"/>
    <n v="37.366334712392195"/>
    <s v="Senior Financial Analyst"/>
    <s v="Financial Services"/>
    <s v="High Net Worth"/>
    <s v="N"/>
    <s v="No"/>
    <n v="2"/>
    <m/>
  </r>
  <r>
    <n v="4972"/>
    <n v="21"/>
    <x v="1713"/>
    <n v="19"/>
    <d v="2017-12-11T00:00:00"/>
    <b v="1"/>
    <s v="Approved"/>
    <s v="Solex"/>
    <s v="Standard"/>
    <s v="medium"/>
    <s v="large"/>
    <n v="1071.23"/>
    <n v="380.74"/>
    <d v="1996-04-05T00:00:00"/>
    <n v="690.49"/>
    <s v="Female"/>
    <n v="45"/>
    <d v="1993-02-11T00:00:00"/>
    <n v="29.632088136732616"/>
    <s v="Desktop Support Technician"/>
    <s v="Manufacturing"/>
    <s v="Affluent Customer"/>
    <s v="N"/>
    <s v="No"/>
    <n v="1"/>
    <m/>
  </r>
  <r>
    <n v="1489"/>
    <n v="83"/>
    <x v="1713"/>
    <n v="137"/>
    <d v="2017-08-15T00:00:00"/>
    <b v="1"/>
    <s v="Approved"/>
    <s v="Solex"/>
    <s v="Touring"/>
    <s v="medium"/>
    <s v="large"/>
    <n v="2083.94"/>
    <n v="675.03"/>
    <d v="2013-09-16T00:00:00"/>
    <n v="1408.91"/>
    <s v="Female"/>
    <n v="45"/>
    <d v="1993-02-11T00:00:00"/>
    <n v="29.632088136732616"/>
    <s v="Desktop Support Technician"/>
    <s v="Manufacturing"/>
    <s v="Affluent Customer"/>
    <s v="N"/>
    <s v="No"/>
    <n v="1"/>
    <m/>
  </r>
  <r>
    <n v="5179"/>
    <n v="67"/>
    <x v="1713"/>
    <n v="262"/>
    <d v="2017-04-12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45"/>
    <d v="1993-02-11T00:00:00"/>
    <n v="29.632088136732616"/>
    <s v="Desktop Support Technician"/>
    <s v="Manufacturing"/>
    <s v="Affluent Customer"/>
    <s v="N"/>
    <s v="No"/>
    <n v="1"/>
    <m/>
  </r>
  <r>
    <n v="948"/>
    <n v="97"/>
    <x v="1713"/>
    <n v="265"/>
    <d v="2017-04-09T00:00:00"/>
    <b v="0"/>
    <s v="Approved"/>
    <s v="Solex"/>
    <s v="Standard"/>
    <s v="medium"/>
    <s v="large"/>
    <n v="202.62"/>
    <n v="151.96"/>
    <d v="2016-03-29T00:00:00"/>
    <n v="50.66"/>
    <s v="Female"/>
    <n v="45"/>
    <d v="1993-02-11T00:00:00"/>
    <n v="29.632088136732616"/>
    <s v="Desktop Support Technician"/>
    <s v="Manufacturing"/>
    <s v="Affluent Customer"/>
    <s v="N"/>
    <s v="No"/>
    <n v="1"/>
    <m/>
  </r>
  <r>
    <n v="10717"/>
    <n v="82"/>
    <x v="1714"/>
    <n v="7"/>
    <d v="2017-12-23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68"/>
    <d v="1979-01-09T00:00:00"/>
    <n v="43.733458000063429"/>
    <s v="Professor"/>
    <s v="Retail"/>
    <s v="Mass Customer"/>
    <s v="N"/>
    <s v="No"/>
    <n v="15"/>
    <m/>
  </r>
  <r>
    <n v="9064"/>
    <n v="93"/>
    <x v="1714"/>
    <n v="78"/>
    <d v="2017-10-13T00:00:00"/>
    <b v="0"/>
    <s v="Approved"/>
    <s v="WeareA2B"/>
    <s v="Standard"/>
    <s v="medium"/>
    <s v="medium"/>
    <n v="1065.03"/>
    <n v="230.09"/>
    <d v="2000-11-03T00:00:00"/>
    <n v="834.93999999999994"/>
    <s v="Male"/>
    <n v="68"/>
    <d v="1979-01-09T00:00:00"/>
    <n v="43.733458000063429"/>
    <s v="Professor"/>
    <s v="Retail"/>
    <s v="Mass Customer"/>
    <s v="N"/>
    <s v="No"/>
    <n v="15"/>
    <m/>
  </r>
  <r>
    <n v="6343"/>
    <n v="65"/>
    <x v="1714"/>
    <n v="100"/>
    <d v="2017-09-21T00:00:00"/>
    <b v="0"/>
    <s v="Cancelled"/>
    <s v="WeareA2B"/>
    <s v="Standard"/>
    <s v="medium"/>
    <s v="medium"/>
    <n v="1807.45"/>
    <n v="778.69"/>
    <d v="2015-05-21T00:00:00"/>
    <n v="1028.76"/>
    <s v="Male"/>
    <n v="68"/>
    <d v="1979-01-09T00:00:00"/>
    <n v="43.733458000063429"/>
    <s v="Professor"/>
    <s v="Retail"/>
    <s v="Mass Customer"/>
    <s v="N"/>
    <s v="No"/>
    <n v="15"/>
    <m/>
  </r>
  <r>
    <n v="12458"/>
    <n v="7"/>
    <x v="1714"/>
    <n v="224"/>
    <d v="2017-05-20T00:00:00"/>
    <b v="0"/>
    <s v="Approved"/>
    <s v="Trek Bicycles"/>
    <s v="Road"/>
    <s v="low"/>
    <s v="medium"/>
    <n v="980.37"/>
    <n v="234.43"/>
    <d v="2004-09-28T00:00:00"/>
    <n v="745.94"/>
    <s v="Male"/>
    <n v="68"/>
    <d v="1979-01-09T00:00:00"/>
    <n v="43.733458000063429"/>
    <s v="Professor"/>
    <s v="Retail"/>
    <s v="Mass Customer"/>
    <s v="N"/>
    <s v="No"/>
    <n v="15"/>
    <m/>
  </r>
  <r>
    <n v="10425"/>
    <n v="24"/>
    <x v="1714"/>
    <n v="333"/>
    <d v="2017-01-31T00:00:00"/>
    <b v="0"/>
    <s v="Approved"/>
    <s v="Solex"/>
    <s v="Road"/>
    <s v="medium"/>
    <s v="large"/>
    <n v="1777.8"/>
    <n v="820.78"/>
    <d v="2011-05-07T00:00:00"/>
    <n v="957.02"/>
    <s v="Male"/>
    <n v="68"/>
    <d v="1979-01-09T00:00:00"/>
    <n v="43.733458000063429"/>
    <s v="Professor"/>
    <s v="Retail"/>
    <s v="Mass Customer"/>
    <s v="N"/>
    <s v="No"/>
    <n v="15"/>
    <m/>
  </r>
  <r>
    <n v="14941"/>
    <n v="78"/>
    <x v="1715"/>
    <n v="23"/>
    <d v="2017-12-07T00:00:00"/>
    <b v="1"/>
    <s v="Approved"/>
    <s v="Giant Bicycles"/>
    <s v="Standard"/>
    <s v="medium"/>
    <s v="large"/>
    <n v="1765.3"/>
    <n v="709.48"/>
    <d v="2003-09-09T00:00:00"/>
    <n v="1055.82"/>
    <s v="Male"/>
    <n v="89"/>
    <d v="1988-11-20T00:00:00"/>
    <n v="33.862225123033987"/>
    <s v="Quality Engineer"/>
    <s v="Manufacturing"/>
    <s v="Affluent Customer"/>
    <s v="N"/>
    <s v="Yes"/>
    <n v="20"/>
    <m/>
  </r>
  <r>
    <n v="8079"/>
    <n v="47"/>
    <x v="1715"/>
    <n v="76"/>
    <d v="2017-10-15T00:00:00"/>
    <b v="1"/>
    <s v="Approved"/>
    <s v="Trek Bicycles"/>
    <s v="Road"/>
    <s v="low"/>
    <s v="small"/>
    <n v="1720.7"/>
    <n v="1531.42"/>
    <d v="2003-02-16T00:00:00"/>
    <n v="189.27999999999997"/>
    <s v="Male"/>
    <n v="89"/>
    <d v="1988-11-20T00:00:00"/>
    <n v="33.862225123033987"/>
    <s v="Quality Engineer"/>
    <s v="Manufacturing"/>
    <s v="Affluent Customer"/>
    <s v="N"/>
    <s v="Yes"/>
    <n v="20"/>
    <m/>
  </r>
  <r>
    <n v="5301"/>
    <n v="42"/>
    <x v="1715"/>
    <n v="317"/>
    <d v="2017-02-16T00:00:00"/>
    <b v="1"/>
    <s v="Approved"/>
    <s v="OHM Cycles"/>
    <s v="Road"/>
    <s v="medium"/>
    <s v="small"/>
    <n v="1810"/>
    <n v="1610.9"/>
    <d v="2003-02-16T00:00:00"/>
    <n v="199.09999999999991"/>
    <s v="Male"/>
    <n v="89"/>
    <d v="1988-11-20T00:00:00"/>
    <n v="33.862225123033987"/>
    <s v="Quality Engineer"/>
    <s v="Manufacturing"/>
    <s v="Affluent Customer"/>
    <s v="N"/>
    <s v="Yes"/>
    <n v="20"/>
    <m/>
  </r>
  <r>
    <n v="11080"/>
    <n v="50"/>
    <x v="1715"/>
    <n v="355"/>
    <d v="2017-01-09T00:00:00"/>
    <b v="1"/>
    <s v="Approved"/>
    <s v="WeareA2B"/>
    <s v="Standard"/>
    <s v="medium"/>
    <s v="small"/>
    <n v="175.89"/>
    <n v="131.91999999999999"/>
    <d v="1997-02-09T00:00:00"/>
    <n v="43.97"/>
    <s v="Male"/>
    <n v="89"/>
    <d v="1988-11-20T00:00:00"/>
    <n v="33.862225123033987"/>
    <s v="Quality Engineer"/>
    <s v="Manufacturing"/>
    <s v="Affluent Customer"/>
    <s v="N"/>
    <s v="Yes"/>
    <n v="20"/>
    <m/>
  </r>
  <r>
    <n v="15545"/>
    <n v="0"/>
    <x v="1716"/>
    <n v="99"/>
    <d v="2017-09-22T00:00:00"/>
    <b v="1"/>
    <s v="Approved"/>
    <s v="Trek Bicycles"/>
    <s v="Road"/>
    <s v="medium"/>
    <s v="medium"/>
    <n v="533.51"/>
    <n v="400.13"/>
    <d v="2012-06-04T00:00:00"/>
    <n v="133.38"/>
    <s v="Male"/>
    <n v="51"/>
    <d v="1960-04-11T00:00:00"/>
    <n v="62.492362109652468"/>
    <n v="0"/>
    <s v="Financial Services"/>
    <s v="High Net Worth"/>
    <s v="N"/>
    <s v="No"/>
    <n v="20"/>
    <m/>
  </r>
  <r>
    <n v="16479"/>
    <n v="27"/>
    <x v="1716"/>
    <n v="162"/>
    <d v="2017-07-21T00:00:00"/>
    <b v="1"/>
    <s v="Approved"/>
    <s v="Trek Bicycles"/>
    <s v="Standard"/>
    <s v="low"/>
    <s v="medium"/>
    <n v="1057.51"/>
    <n v="154.4"/>
    <d v="1994-07-12T00:00:00"/>
    <n v="903.11"/>
    <s v="Male"/>
    <n v="51"/>
    <d v="1960-04-11T00:00:00"/>
    <n v="62.492362109652468"/>
    <n v="0"/>
    <s v="Financial Services"/>
    <s v="High Net Worth"/>
    <s v="N"/>
    <s v="No"/>
    <n v="20"/>
    <m/>
  </r>
  <r>
    <n v="4751"/>
    <n v="99"/>
    <x v="1716"/>
    <n v="170"/>
    <d v="2017-07-13T00:00:00"/>
    <b v="1"/>
    <s v="Approved"/>
    <s v="Trek Bicycles"/>
    <s v="Road"/>
    <s v="low"/>
    <s v="small"/>
    <n v="1720.7"/>
    <n v="1531.42"/>
    <d v="2006-10-01T00:00:00"/>
    <n v="189.27999999999997"/>
    <s v="Male"/>
    <n v="51"/>
    <d v="1960-04-11T00:00:00"/>
    <n v="62.492362109652468"/>
    <n v="0"/>
    <s v="Financial Services"/>
    <s v="High Net Worth"/>
    <s v="N"/>
    <s v="No"/>
    <n v="20"/>
    <m/>
  </r>
  <r>
    <n v="235"/>
    <n v="77"/>
    <x v="1717"/>
    <n v="181"/>
    <d v="2017-07-02T00:00:00"/>
    <b v="0"/>
    <s v="Approved"/>
    <s v="Norco Bicycles"/>
    <s v="Road"/>
    <s v="medium"/>
    <s v="large"/>
    <n v="1240.31"/>
    <n v="795.1"/>
    <d v="2011-01-10T00:00:00"/>
    <n v="445.20999999999992"/>
    <s v="Female"/>
    <n v="72"/>
    <d v="1988-03-01T00:00:00"/>
    <n v="34.585512794266862"/>
    <n v="0"/>
    <s v="n/a"/>
    <s v="Affluent Customer"/>
    <s v="N"/>
    <s v="No"/>
    <n v="9"/>
    <m/>
  </r>
  <r>
    <n v="16205"/>
    <n v="74"/>
    <x v="1717"/>
    <n v="323"/>
    <d v="2017-02-10T00:00:00"/>
    <b v="0"/>
    <s v="Approved"/>
    <s v="WeareA2B"/>
    <s v="Standard"/>
    <s v="medium"/>
    <s v="medium"/>
    <n v="1228.07"/>
    <n v="400.91"/>
    <d v="2000-05-22T00:00:00"/>
    <n v="827.15999999999985"/>
    <s v="Female"/>
    <n v="72"/>
    <d v="1988-03-01T00:00:00"/>
    <n v="34.585512794266862"/>
    <n v="0"/>
    <s v="n/a"/>
    <s v="Affluent Customer"/>
    <s v="N"/>
    <s v="No"/>
    <n v="9"/>
    <m/>
  </r>
  <r>
    <n v="18572"/>
    <n v="1"/>
    <x v="1717"/>
    <n v="347"/>
    <d v="2017-01-17T00:00:00"/>
    <b v="0"/>
    <s v="Approved"/>
    <s v="Giant Bicycles"/>
    <s v="Standard"/>
    <s v="medium"/>
    <s v="medium"/>
    <n v="1403.5"/>
    <n v="954.82"/>
    <d v="2016-11-14T00:00:00"/>
    <n v="448.67999999999995"/>
    <s v="Female"/>
    <n v="72"/>
    <d v="1988-03-01T00:00:00"/>
    <n v="34.585512794266862"/>
    <n v="0"/>
    <s v="n/a"/>
    <s v="Affluent Customer"/>
    <s v="N"/>
    <s v="No"/>
    <n v="9"/>
    <m/>
  </r>
  <r>
    <n v="14515"/>
    <n v="77"/>
    <x v="1718"/>
    <n v="42"/>
    <d v="2017-11-18T00:00:00"/>
    <b v="1"/>
    <s v="Approved"/>
    <s v="Norco Bicycles"/>
    <s v="Road"/>
    <s v="medium"/>
    <s v="large"/>
    <n v="1240.31"/>
    <n v="795.1"/>
    <d v="2011-01-10T00:00:00"/>
    <n v="445.20999999999992"/>
    <s v="Female"/>
    <n v="93"/>
    <d v="1980-11-25T00:00:00"/>
    <n v="41.854005945268909"/>
    <s v="Environmental Specialist"/>
    <s v="n/a"/>
    <s v="Affluent Customer"/>
    <s v="N"/>
    <s v="Yes"/>
    <n v="9"/>
    <m/>
  </r>
  <r>
    <n v="2923"/>
    <n v="48"/>
    <x v="1718"/>
    <n v="50"/>
    <d v="2017-11-10T00:00:00"/>
    <b v="1"/>
    <s v="Approved"/>
    <s v="WeareA2B"/>
    <s v="Standard"/>
    <s v="medium"/>
    <s v="medium"/>
    <n v="1762.96"/>
    <n v="950.52"/>
    <d v="2012-04-10T00:00:00"/>
    <n v="812.44"/>
    <s v="Female"/>
    <n v="93"/>
    <d v="1980-11-25T00:00:00"/>
    <n v="41.854005945268909"/>
    <s v="Environmental Specialist"/>
    <s v="n/a"/>
    <s v="Affluent Customer"/>
    <s v="N"/>
    <s v="Yes"/>
    <n v="9"/>
    <m/>
  </r>
  <r>
    <n v="10300"/>
    <n v="5"/>
    <x v="1718"/>
    <n v="161"/>
    <d v="2017-07-22T00:00:00"/>
    <b v="0"/>
    <s v="Approved"/>
    <s v="Trek Bicycles"/>
    <s v="Mountain"/>
    <s v="low"/>
    <s v="medium"/>
    <n v="574.64"/>
    <n v="459.71"/>
    <d v="2003-02-07T00:00:00"/>
    <n v="114.93"/>
    <s v="Female"/>
    <n v="93"/>
    <d v="1980-11-25T00:00:00"/>
    <n v="41.854005945268909"/>
    <s v="Environmental Specialist"/>
    <s v="n/a"/>
    <s v="Affluent Customer"/>
    <s v="N"/>
    <s v="Yes"/>
    <n v="9"/>
    <m/>
  </r>
  <r>
    <n v="11051"/>
    <n v="39"/>
    <x v="1718"/>
    <n v="351"/>
    <d v="2017-01-13T00:00:00"/>
    <b v="0"/>
    <s v="Approved"/>
    <s v="Giant Bicycles"/>
    <s v="Standard"/>
    <s v="medium"/>
    <s v="large"/>
    <n v="1812.75"/>
    <n v="582.48"/>
    <d v="1999-12-04T00:00:00"/>
    <n v="1230.27"/>
    <s v="Female"/>
    <n v="93"/>
    <d v="1980-11-25T00:00:00"/>
    <n v="41.854005945268909"/>
    <s v="Environmental Specialist"/>
    <s v="n/a"/>
    <s v="Affluent Customer"/>
    <s v="N"/>
    <s v="Yes"/>
    <n v="9"/>
    <m/>
  </r>
  <r>
    <n v="1041"/>
    <n v="30"/>
    <x v="1719"/>
    <n v="1"/>
    <d v="2017-12-29T00:00:00"/>
    <b v="0"/>
    <s v="Approved"/>
    <s v="Solex"/>
    <s v="Standard"/>
    <s v="high"/>
    <s v="medium"/>
    <n v="748.17"/>
    <n v="448.9"/>
    <d v="2003-03-18T00:00:00"/>
    <n v="299.27"/>
    <s v="Female"/>
    <n v="39"/>
    <d v="1988-01-22T00:00:00"/>
    <n v="34.692362109335356"/>
    <s v="Marketing Assistant"/>
    <s v="Retail"/>
    <s v="Mass Customer"/>
    <s v="N"/>
    <s v="Yes"/>
    <n v="15"/>
    <m/>
  </r>
  <r>
    <n v="3242"/>
    <n v="20"/>
    <x v="1719"/>
    <n v="77"/>
    <d v="2017-10-14T00:00:00"/>
    <b v="0"/>
    <s v="Approved"/>
    <s v="Trek Bicycles"/>
    <s v="Standard"/>
    <s v="medium"/>
    <s v="small"/>
    <n v="1775.81"/>
    <n v="1580.47"/>
    <d v="1991-08-05T00:00:00"/>
    <n v="195.33999999999992"/>
    <s v="Female"/>
    <n v="39"/>
    <d v="1988-01-22T00:00:00"/>
    <n v="34.692362109335356"/>
    <s v="Marketing Assistant"/>
    <s v="Retail"/>
    <s v="Mass Customer"/>
    <s v="N"/>
    <s v="Yes"/>
    <n v="15"/>
    <m/>
  </r>
  <r>
    <n v="10660"/>
    <n v="50"/>
    <x v="1719"/>
    <n v="263"/>
    <d v="2017-04-11T00:00:00"/>
    <b v="0"/>
    <s v="Approved"/>
    <s v="WeareA2B"/>
    <s v="Standard"/>
    <s v="medium"/>
    <s v="small"/>
    <n v="175.89"/>
    <n v="131.91999999999999"/>
    <d v="2012-04-10T00:00:00"/>
    <n v="43.97"/>
    <s v="Female"/>
    <n v="39"/>
    <d v="1988-01-22T00:00:00"/>
    <n v="34.692362109335356"/>
    <s v="Marketing Assistant"/>
    <s v="Retail"/>
    <s v="Mass Customer"/>
    <s v="N"/>
    <s v="Yes"/>
    <n v="15"/>
    <m/>
  </r>
  <r>
    <n v="9565"/>
    <n v="53"/>
    <x v="1719"/>
    <n v="276"/>
    <d v="2017-03-29T00:00:00"/>
    <b v="1"/>
    <s v="Approved"/>
    <s v="OHM Cycles"/>
    <s v="Standard"/>
    <s v="medium"/>
    <s v="medium"/>
    <n v="795.34"/>
    <n v="101.58"/>
    <d v="2011-08-24T00:00:00"/>
    <n v="693.76"/>
    <s v="Female"/>
    <n v="39"/>
    <d v="1988-01-22T00:00:00"/>
    <n v="34.692362109335356"/>
    <s v="Marketing Assistant"/>
    <s v="Retail"/>
    <s v="Mass Customer"/>
    <s v="N"/>
    <s v="Yes"/>
    <n v="15"/>
    <m/>
  </r>
  <r>
    <n v="16971"/>
    <n v="1"/>
    <x v="1719"/>
    <n v="357"/>
    <d v="2017-01-07T00:00:00"/>
    <b v="0"/>
    <s v="Approved"/>
    <s v="Giant Bicycles"/>
    <s v="Standard"/>
    <s v="medium"/>
    <s v="medium"/>
    <n v="1403.5"/>
    <n v="954.82"/>
    <d v="2016-11-14T00:00:00"/>
    <n v="448.67999999999995"/>
    <s v="Female"/>
    <n v="39"/>
    <d v="1988-01-22T00:00:00"/>
    <n v="34.692362109335356"/>
    <s v="Marketing Assistant"/>
    <s v="Retail"/>
    <s v="Mass Customer"/>
    <s v="N"/>
    <s v="Yes"/>
    <n v="15"/>
    <m/>
  </r>
  <r>
    <n v="12285"/>
    <n v="32"/>
    <x v="1720"/>
    <n v="12"/>
    <d v="2017-12-18T00:00:00"/>
    <b v="0"/>
    <s v="Approved"/>
    <s v="Giant Bicycles"/>
    <s v="Standard"/>
    <s v="medium"/>
    <s v="medium"/>
    <n v="642.70000000000005"/>
    <n v="211.37"/>
    <d v="2003-03-18T00:00:00"/>
    <n v="431.33000000000004"/>
    <s v="Female"/>
    <n v="87"/>
    <d v="1958-09-21T00:00:00"/>
    <n v="64.048526493214112"/>
    <s v="Software Engineer III"/>
    <s v="n/a"/>
    <s v="Mass Customer"/>
    <s v="N"/>
    <s v="Yes"/>
    <n v="6"/>
    <m/>
  </r>
  <r>
    <n v="780"/>
    <n v="94"/>
    <x v="1720"/>
    <n v="90"/>
    <d v="2017-10-01T00:00:00"/>
    <b v="0"/>
    <s v="Approved"/>
    <s v="Giant Bicycles"/>
    <s v="Standard"/>
    <s v="medium"/>
    <s v="large"/>
    <n v="1635.3"/>
    <n v="993.66"/>
    <d v="2004-01-16T00:00:00"/>
    <n v="641.64"/>
    <s v="Female"/>
    <n v="87"/>
    <d v="1958-09-21T00:00:00"/>
    <n v="64.048526493214112"/>
    <s v="Software Engineer III"/>
    <s v="n/a"/>
    <s v="Mass Customer"/>
    <s v="N"/>
    <s v="Yes"/>
    <n v="6"/>
    <m/>
  </r>
  <r>
    <n v="9233"/>
    <n v="49"/>
    <x v="1720"/>
    <n v="307"/>
    <d v="2017-02-26T00:00:00"/>
    <b v="1"/>
    <s v="Approved"/>
    <s v="Trek Bicycles"/>
    <s v="Road"/>
    <s v="medium"/>
    <s v="medium"/>
    <n v="533.51"/>
    <n v="400.13"/>
    <d v="2009-04-12T00:00:00"/>
    <n v="133.38"/>
    <s v="Female"/>
    <n v="87"/>
    <d v="1958-09-21T00:00:00"/>
    <n v="64.048526493214112"/>
    <s v="Software Engineer III"/>
    <s v="n/a"/>
    <s v="Mass Customer"/>
    <s v="N"/>
    <s v="Yes"/>
    <n v="6"/>
    <m/>
  </r>
  <r>
    <n v="4585"/>
    <n v="76"/>
    <x v="1721"/>
    <n v="61"/>
    <d v="2017-10-30T00:00:00"/>
    <b v="1"/>
    <s v="Approved"/>
    <s v="WeareA2B"/>
    <s v="Standard"/>
    <s v="low"/>
    <s v="medium"/>
    <n v="642.30999999999995"/>
    <n v="513.85"/>
    <d v="2014-10-10T00:00:00"/>
    <n v="128.45999999999992"/>
    <s v="Male"/>
    <n v="64"/>
    <d v="1996-11-26T00:00:00"/>
    <n v="25.840307314814808"/>
    <s v="Professor"/>
    <s v="Property"/>
    <s v="Mass Customer"/>
    <s v="N"/>
    <s v="Yes"/>
    <n v="3"/>
    <m/>
  </r>
  <r>
    <n v="10840"/>
    <n v="53"/>
    <x v="1721"/>
    <n v="98"/>
    <d v="2017-09-23T00:00:00"/>
    <b v="1"/>
    <s v="Approved"/>
    <s v="OHM Cycles"/>
    <s v="Standard"/>
    <s v="medium"/>
    <s v="medium"/>
    <n v="795.34"/>
    <n v="101.58"/>
    <d v="2003-07-21T00:00:00"/>
    <n v="693.76"/>
    <s v="Male"/>
    <n v="64"/>
    <d v="1996-11-26T00:00:00"/>
    <n v="25.840307314814808"/>
    <s v="Professor"/>
    <s v="Property"/>
    <s v="Mass Customer"/>
    <s v="N"/>
    <s v="Yes"/>
    <n v="3"/>
    <m/>
  </r>
  <r>
    <n v="16914"/>
    <n v="73"/>
    <x v="1721"/>
    <n v="266"/>
    <d v="2017-04-08T00:00:00"/>
    <b v="1"/>
    <s v="Approved"/>
    <s v="Solex"/>
    <s v="Standard"/>
    <s v="medium"/>
    <s v="medium"/>
    <n v="1945.43"/>
    <n v="333.18"/>
    <d v="2000-05-22T00:00:00"/>
    <n v="1612.25"/>
    <s v="Male"/>
    <n v="64"/>
    <d v="1996-11-26T00:00:00"/>
    <n v="25.840307314814808"/>
    <s v="Professor"/>
    <s v="Property"/>
    <s v="Mass Customer"/>
    <s v="N"/>
    <s v="Yes"/>
    <n v="3"/>
    <m/>
  </r>
  <r>
    <n v="9231"/>
    <n v="0"/>
    <x v="1722"/>
    <m/>
    <d v="2017-02-25T00:00:00"/>
    <b v="0"/>
    <s v="Approved"/>
    <m/>
    <m/>
    <m/>
    <m/>
    <n v="2052.92"/>
    <m/>
    <m/>
    <m/>
    <m/>
    <m/>
    <m/>
    <m/>
    <m/>
    <m/>
    <m/>
    <m/>
    <m/>
    <m/>
    <m/>
  </r>
  <r>
    <n v="18552"/>
    <n v="83"/>
    <x v="1721"/>
    <n v="269"/>
    <d v="2017-04-05T00:00:00"/>
    <b v="1"/>
    <s v="Approved"/>
    <s v="Solex"/>
    <s v="Touring"/>
    <s v="medium"/>
    <s v="large"/>
    <n v="2083.94"/>
    <n v="675.03"/>
    <d v="1993-04-20T00:00:00"/>
    <n v="1408.91"/>
    <s v="Male"/>
    <n v="64"/>
    <d v="1996-11-26T00:00:00"/>
    <n v="25.840307314814808"/>
    <s v="Professor"/>
    <s v="Property"/>
    <s v="Mass Customer"/>
    <s v="N"/>
    <s v="Yes"/>
    <n v="3"/>
    <m/>
  </r>
  <r>
    <n v="4429"/>
    <n v="69"/>
    <x v="1721"/>
    <n v="283"/>
    <d v="2017-03-22T00:00:00"/>
    <b v="0"/>
    <s v="Approved"/>
    <s v="Giant Bicycles"/>
    <s v="Road"/>
    <s v="medium"/>
    <s v="medium"/>
    <n v="792.9"/>
    <n v="594.67999999999995"/>
    <d v="2011-01-10T00:00:00"/>
    <n v="198.22000000000003"/>
    <s v="Male"/>
    <n v="64"/>
    <d v="1996-11-26T00:00:00"/>
    <n v="25.840307314814808"/>
    <s v="Professor"/>
    <s v="Property"/>
    <s v="Mass Customer"/>
    <s v="N"/>
    <s v="Yes"/>
    <n v="3"/>
    <m/>
  </r>
  <r>
    <n v="4459"/>
    <n v="41"/>
    <x v="1723"/>
    <n v="8"/>
    <d v="2017-12-22T00:00:00"/>
    <b v="1"/>
    <s v="Approved"/>
    <s v="Norco Bicycles"/>
    <s v="Standard"/>
    <s v="low"/>
    <s v="medium"/>
    <n v="958.74"/>
    <n v="748.9"/>
    <d v="2013-03-12T00:00:00"/>
    <n v="209.84000000000003"/>
    <s v="Female"/>
    <n v="75"/>
    <d v="1955-02-10T00:00:00"/>
    <n v="67.662225123351092"/>
    <s v="Structural Engineer"/>
    <s v="n/a"/>
    <s v="High Net Worth"/>
    <s v="N"/>
    <s v="Yes"/>
    <n v="9"/>
    <m/>
  </r>
  <r>
    <n v="10983"/>
    <n v="87"/>
    <x v="1723"/>
    <n v="135"/>
    <d v="2017-08-17T00:00:00"/>
    <b v="0"/>
    <s v="Approved"/>
    <s v="OHM Cycles"/>
    <s v="Standard"/>
    <s v="medium"/>
    <s v="medium"/>
    <n v="1636.9"/>
    <n v="44.71"/>
    <d v="1995-10-24T00:00:00"/>
    <n v="1592.19"/>
    <s v="Female"/>
    <n v="75"/>
    <d v="1955-02-10T00:00:00"/>
    <n v="67.662225123351092"/>
    <s v="Structural Engineer"/>
    <s v="n/a"/>
    <s v="High Net Worth"/>
    <s v="N"/>
    <s v="Yes"/>
    <n v="9"/>
    <m/>
  </r>
  <r>
    <n v="15103"/>
    <n v="63"/>
    <x v="1723"/>
    <n v="153"/>
    <d v="2017-07-30T00:00:00"/>
    <b v="0"/>
    <s v="Approved"/>
    <s v="WeareA2B"/>
    <s v="Standard"/>
    <s v="medium"/>
    <s v="medium"/>
    <n v="1992.93"/>
    <n v="762.63"/>
    <d v="2016-11-22T00:00:00"/>
    <n v="1230.3000000000002"/>
    <s v="Female"/>
    <n v="75"/>
    <d v="1955-02-10T00:00:00"/>
    <n v="67.662225123351092"/>
    <s v="Structural Engineer"/>
    <s v="n/a"/>
    <s v="High Net Worth"/>
    <s v="N"/>
    <s v="Yes"/>
    <n v="9"/>
    <m/>
  </r>
  <r>
    <n v="12020"/>
    <n v="35"/>
    <x v="1723"/>
    <n v="173"/>
    <d v="2017-07-10T00:00:00"/>
    <b v="0"/>
    <s v="Approved"/>
    <s v="Giant Bicycles"/>
    <s v="Standard"/>
    <s v="medium"/>
    <s v="medium"/>
    <n v="1403.5"/>
    <n v="954.82"/>
    <d v="2012-12-02T00:00:00"/>
    <n v="448.67999999999995"/>
    <s v="Female"/>
    <n v="75"/>
    <d v="1955-02-10T00:00:00"/>
    <n v="67.662225123351092"/>
    <s v="Structural Engineer"/>
    <s v="n/a"/>
    <s v="High Net Worth"/>
    <s v="N"/>
    <s v="Yes"/>
    <n v="9"/>
    <m/>
  </r>
  <r>
    <n v="11703"/>
    <n v="97"/>
    <x v="1723"/>
    <n v="197"/>
    <d v="2017-06-16T00:00:00"/>
    <b v="1"/>
    <s v="Approved"/>
    <s v="OHM Cycles"/>
    <s v="Road"/>
    <s v="medium"/>
    <s v="medium"/>
    <n v="742.54"/>
    <n v="667.4"/>
    <d v="2005-12-07T00:00:00"/>
    <n v="75.139999999999986"/>
    <s v="Female"/>
    <n v="75"/>
    <d v="1955-02-10T00:00:00"/>
    <n v="67.662225123351092"/>
    <s v="Structural Engineer"/>
    <s v="n/a"/>
    <s v="High Net Worth"/>
    <s v="N"/>
    <s v="Yes"/>
    <n v="9"/>
    <m/>
  </r>
  <r>
    <n v="5870"/>
    <n v="9"/>
    <x v="1724"/>
    <n v="41"/>
    <d v="2017-11-19T00:00:00"/>
    <b v="1"/>
    <s v="Approved"/>
    <s v="Norco Bicycles"/>
    <s v="Standard"/>
    <s v="medium"/>
    <s v="small"/>
    <n v="1216.1400000000001"/>
    <n v="1082.3599999999999"/>
    <d v="2006-11-10T00:00:00"/>
    <n v="133.7800000000002"/>
    <s v="Male"/>
    <n v="93"/>
    <d v="1971-11-22T00:00:00"/>
    <n v="50.87044430111618"/>
    <s v="Developer IV"/>
    <s v="Health"/>
    <s v="High Net Worth"/>
    <s v="N"/>
    <s v="Yes"/>
    <n v="13"/>
    <m/>
  </r>
  <r>
    <n v="19218"/>
    <n v="0"/>
    <x v="1724"/>
    <n v="42"/>
    <d v="2017-11-18T00:00:00"/>
    <b v="0"/>
    <s v="Approved"/>
    <s v="Norco Bicycles"/>
    <s v="Standard"/>
    <s v="low"/>
    <s v="medium"/>
    <n v="363.01"/>
    <n v="290.41000000000003"/>
    <d v="2016-03-29T00:00:00"/>
    <n v="72.599999999999966"/>
    <s v="Male"/>
    <n v="93"/>
    <d v="1971-11-22T00:00:00"/>
    <n v="50.87044430111618"/>
    <s v="Developer IV"/>
    <s v="Health"/>
    <s v="High Net Worth"/>
    <s v="N"/>
    <s v="Yes"/>
    <n v="13"/>
    <m/>
  </r>
  <r>
    <n v="16588"/>
    <n v="0"/>
    <x v="1724"/>
    <n v="45"/>
    <d v="2017-11-15T00:00:00"/>
    <b v="1"/>
    <s v="Approved"/>
    <s v="Norco Bicycles"/>
    <s v="Road"/>
    <s v="medium"/>
    <s v="medium"/>
    <n v="544.04999999999995"/>
    <n v="376.84"/>
    <d v="2016-12-06T00:00:00"/>
    <n v="167.20999999999998"/>
    <s v="Male"/>
    <n v="93"/>
    <d v="1971-11-22T00:00:00"/>
    <n v="50.87044430111618"/>
    <s v="Developer IV"/>
    <s v="Health"/>
    <s v="High Net Worth"/>
    <s v="N"/>
    <s v="Yes"/>
    <n v="13"/>
    <m/>
  </r>
  <r>
    <n v="1474"/>
    <n v="41"/>
    <x v="1724"/>
    <n v="86"/>
    <d v="2017-10-05T00:00:00"/>
    <b v="0"/>
    <s v="Approved"/>
    <s v="Norco Bicycles"/>
    <s v="Standard"/>
    <s v="low"/>
    <s v="medium"/>
    <n v="958.74"/>
    <n v="748.9"/>
    <d v="1996-04-05T00:00:00"/>
    <n v="209.84000000000003"/>
    <s v="Male"/>
    <n v="93"/>
    <d v="1971-11-22T00:00:00"/>
    <n v="50.87044430111618"/>
    <s v="Developer IV"/>
    <s v="Health"/>
    <s v="High Net Worth"/>
    <s v="N"/>
    <s v="Yes"/>
    <n v="13"/>
    <m/>
  </r>
  <r>
    <n v="1129"/>
    <n v="0"/>
    <x v="1724"/>
    <n v="94"/>
    <d v="2017-09-27T00:00:00"/>
    <b v="1"/>
    <s v="Approved"/>
    <s v="Norco Bicycles"/>
    <s v="Road"/>
    <s v="medium"/>
    <s v="medium"/>
    <n v="543.39"/>
    <n v="407.54"/>
    <d v="1994-07-12T00:00:00"/>
    <n v="135.84999999999997"/>
    <s v="Male"/>
    <n v="93"/>
    <d v="1971-11-22T00:00:00"/>
    <n v="50.87044430111618"/>
    <s v="Developer IV"/>
    <s v="Health"/>
    <s v="High Net Worth"/>
    <s v="N"/>
    <s v="Yes"/>
    <n v="13"/>
    <m/>
  </r>
  <r>
    <n v="2059"/>
    <n v="25"/>
    <x v="1724"/>
    <n v="142"/>
    <d v="2017-08-10T00:00:00"/>
    <b v="1"/>
    <s v="Approved"/>
    <s v="OHM Cycles"/>
    <s v="Standard"/>
    <s v="high"/>
    <s v="medium"/>
    <n v="2005.66"/>
    <n v="1203.4000000000001"/>
    <d v="1997-02-09T00:00:00"/>
    <n v="802.26"/>
    <s v="Male"/>
    <n v="93"/>
    <d v="1971-11-22T00:00:00"/>
    <n v="50.87044430111618"/>
    <s v="Developer IV"/>
    <s v="Health"/>
    <s v="High Net Worth"/>
    <s v="N"/>
    <s v="Yes"/>
    <n v="13"/>
    <m/>
  </r>
  <r>
    <n v="18380"/>
    <n v="66"/>
    <x v="1724"/>
    <n v="145"/>
    <d v="2017-08-07T00:00:00"/>
    <b v="0"/>
    <s v="Approved"/>
    <s v="Solex"/>
    <s v="Standard"/>
    <s v="medium"/>
    <s v="medium"/>
    <n v="1163.8900000000001"/>
    <n v="589.27"/>
    <d v="1996-04-05T00:00:00"/>
    <n v="574.62000000000012"/>
    <s v="Male"/>
    <n v="93"/>
    <d v="1971-11-22T00:00:00"/>
    <n v="50.87044430111618"/>
    <s v="Developer IV"/>
    <s v="Health"/>
    <s v="High Net Worth"/>
    <s v="N"/>
    <s v="Yes"/>
    <n v="13"/>
    <m/>
  </r>
  <r>
    <n v="18370"/>
    <n v="49"/>
    <x v="1724"/>
    <n v="151"/>
    <d v="2017-08-01T00:00:00"/>
    <b v="0"/>
    <s v="Approved"/>
    <s v="Solex"/>
    <s v="Standard"/>
    <s v="medium"/>
    <s v="large"/>
    <n v="1061.56"/>
    <n v="733.58"/>
    <d v="1998-12-17T00:00:00"/>
    <n v="327.9799999999999"/>
    <s v="Male"/>
    <n v="93"/>
    <d v="1971-11-22T00:00:00"/>
    <n v="50.87044430111618"/>
    <s v="Developer IV"/>
    <s v="Health"/>
    <s v="High Net Worth"/>
    <s v="N"/>
    <s v="Yes"/>
    <n v="13"/>
    <m/>
  </r>
  <r>
    <n v="2090"/>
    <n v="9"/>
    <x v="1724"/>
    <n v="261"/>
    <d v="2017-04-13T00:00:00"/>
    <b v="1"/>
    <s v="Approved"/>
    <s v="Norco Bicycles"/>
    <s v="Standard"/>
    <s v="medium"/>
    <s v="small"/>
    <n v="1216.1400000000001"/>
    <n v="1082.3599999999999"/>
    <d v="1995-12-19T00:00:00"/>
    <n v="133.7800000000002"/>
    <s v="Male"/>
    <n v="93"/>
    <d v="1971-11-22T00:00:00"/>
    <n v="50.87044430111618"/>
    <s v="Developer IV"/>
    <s v="Health"/>
    <s v="High Net Worth"/>
    <s v="N"/>
    <s v="Yes"/>
    <n v="13"/>
    <m/>
  </r>
  <r>
    <n v="12435"/>
    <n v="45"/>
    <x v="1724"/>
    <n v="284"/>
    <d v="2017-03-21T00:00:00"/>
    <b v="0"/>
    <s v="Approved"/>
    <s v="Trek Bicycles"/>
    <s v="Road"/>
    <s v="low"/>
    <s v="medium"/>
    <n v="980.37"/>
    <n v="234.43"/>
    <d v="2004-09-28T00:00:00"/>
    <n v="745.94"/>
    <s v="Male"/>
    <n v="93"/>
    <d v="1971-11-22T00:00:00"/>
    <n v="50.87044430111618"/>
    <s v="Developer IV"/>
    <s v="Health"/>
    <s v="High Net Worth"/>
    <s v="N"/>
    <s v="Yes"/>
    <n v="13"/>
    <m/>
  </r>
  <r>
    <n v="3400"/>
    <n v="43"/>
    <x v="1724"/>
    <n v="308"/>
    <d v="2017-02-25T00:00:00"/>
    <b v="1"/>
    <s v="Approved"/>
    <s v="Norco Bicycles"/>
    <s v="Standard"/>
    <s v="medium"/>
    <s v="medium"/>
    <n v="1555.58"/>
    <n v="818.01"/>
    <d v="2004-08-07T00:00:00"/>
    <n v="737.56999999999994"/>
    <s v="Male"/>
    <n v="93"/>
    <d v="1971-11-22T00:00:00"/>
    <n v="50.87044430111618"/>
    <s v="Developer IV"/>
    <s v="Health"/>
    <s v="High Net Worth"/>
    <s v="N"/>
    <s v="Yes"/>
    <n v="13"/>
    <m/>
  </r>
  <r>
    <n v="14952"/>
    <n v="79"/>
    <x v="1724"/>
    <n v="318"/>
    <d v="2017-02-15T00:00:00"/>
    <b v="1"/>
    <s v="Approved"/>
    <s v="Solex"/>
    <s v="Touring"/>
    <s v="medium"/>
    <s v="large"/>
    <n v="2083.94"/>
    <n v="675.03"/>
    <d v="1998-12-16T00:00:00"/>
    <n v="1408.91"/>
    <s v="Male"/>
    <n v="93"/>
    <d v="1971-11-22T00:00:00"/>
    <n v="50.87044430111618"/>
    <s v="Developer IV"/>
    <s v="Health"/>
    <s v="High Net Worth"/>
    <s v="N"/>
    <s v="Yes"/>
    <n v="13"/>
    <m/>
  </r>
  <r>
    <n v="1453"/>
    <n v="89"/>
    <x v="1725"/>
    <n v="67"/>
    <d v="2017-10-24T00:00:00"/>
    <b v="1"/>
    <s v="Approved"/>
    <s v="Giant Bicycles"/>
    <s v="Standard"/>
    <s v="medium"/>
    <s v="large"/>
    <n v="1812.75"/>
    <n v="582.48"/>
    <d v="2010-06-07T00:00:00"/>
    <n v="1230.27"/>
    <s v="Male"/>
    <n v="70"/>
    <d v="1987-04-17T00:00:00"/>
    <n v="35.459485397323704"/>
    <s v="Community Outreach Specialist"/>
    <s v="Financial Services"/>
    <s v="High Net Worth"/>
    <s v="N"/>
    <s v="Yes"/>
    <n v="22"/>
    <m/>
  </r>
  <r>
    <n v="69"/>
    <n v="38"/>
    <x v="1725"/>
    <n v="70"/>
    <d v="2017-10-21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70"/>
    <d v="1987-04-17T00:00:00"/>
    <n v="35.459485397323704"/>
    <s v="Community Outreach Specialist"/>
    <s v="Financial Services"/>
    <s v="High Net Worth"/>
    <s v="N"/>
    <s v="Yes"/>
    <n v="22"/>
    <m/>
  </r>
  <r>
    <n v="3107"/>
    <n v="54"/>
    <x v="1726"/>
    <n v="41"/>
    <d v="2017-11-19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18"/>
    <d v="1977-05-25T00:00:00"/>
    <n v="45.360855260020287"/>
    <n v="0"/>
    <s v="Property"/>
    <s v="Mass Customer"/>
    <s v="N"/>
    <s v="No"/>
    <n v="19"/>
    <m/>
  </r>
  <r>
    <n v="2622"/>
    <n v="52"/>
    <x v="1726"/>
    <n v="90"/>
    <d v="2017-10-01T00:00:00"/>
    <b v="0"/>
    <s v="Approved"/>
    <s v="OHM Cycles"/>
    <s v="Road"/>
    <s v="medium"/>
    <s v="medium"/>
    <n v="1280.28"/>
    <n v="829.51"/>
    <d v="2001-11-25T00:00:00"/>
    <n v="450.77"/>
    <s v="Female"/>
    <n v="18"/>
    <d v="1977-05-25T00:00:00"/>
    <n v="45.360855260020287"/>
    <n v="0"/>
    <s v="Property"/>
    <s v="Mass Customer"/>
    <s v="N"/>
    <s v="No"/>
    <n v="19"/>
    <m/>
  </r>
  <r>
    <n v="12448"/>
    <n v="74"/>
    <x v="1726"/>
    <n v="102"/>
    <d v="2017-09-19T00:00:00"/>
    <b v="0"/>
    <s v="Approved"/>
    <s v="WeareA2B"/>
    <s v="Standard"/>
    <s v="medium"/>
    <s v="medium"/>
    <n v="1228.07"/>
    <n v="400.91"/>
    <d v="2000-05-22T00:00:00"/>
    <n v="827.15999999999985"/>
    <s v="Female"/>
    <n v="18"/>
    <d v="1977-05-25T00:00:00"/>
    <n v="45.360855260020287"/>
    <n v="0"/>
    <s v="Property"/>
    <s v="Mass Customer"/>
    <s v="N"/>
    <s v="No"/>
    <n v="19"/>
    <m/>
  </r>
  <r>
    <n v="11455"/>
    <n v="43"/>
    <x v="1726"/>
    <n v="138"/>
    <d v="2017-08-14T00:00:00"/>
    <b v="0"/>
    <s v="Approved"/>
    <s v="Solex"/>
    <s v="Standard"/>
    <s v="medium"/>
    <s v="medium"/>
    <n v="1151.96"/>
    <n v="649.49"/>
    <d v="1999-12-04T00:00:00"/>
    <n v="502.47"/>
    <s v="Female"/>
    <n v="18"/>
    <d v="1977-05-25T00:00:00"/>
    <n v="45.360855260020287"/>
    <n v="0"/>
    <s v="Property"/>
    <s v="Mass Customer"/>
    <s v="N"/>
    <s v="No"/>
    <n v="19"/>
    <m/>
  </r>
  <r>
    <n v="17577"/>
    <n v="86"/>
    <x v="1726"/>
    <n v="174"/>
    <d v="2017-07-09T00:00:00"/>
    <b v="1"/>
    <s v="Approved"/>
    <s v="OHM Cycles"/>
    <s v="Standard"/>
    <s v="medium"/>
    <s v="medium"/>
    <n v="235.63"/>
    <n v="125.07"/>
    <d v="2004-08-07T00:00:00"/>
    <n v="110.56"/>
    <s v="Female"/>
    <n v="18"/>
    <d v="1977-05-25T00:00:00"/>
    <n v="45.360855260020287"/>
    <n v="0"/>
    <s v="Property"/>
    <s v="Mass Customer"/>
    <s v="N"/>
    <s v="No"/>
    <n v="19"/>
    <m/>
  </r>
  <r>
    <n v="7965"/>
    <n v="98"/>
    <x v="1726"/>
    <n v="177"/>
    <d v="2017-07-06T00:00:00"/>
    <b v="0"/>
    <s v="Approved"/>
    <s v="Trek Bicycles"/>
    <s v="Standard"/>
    <s v="high"/>
    <s v="medium"/>
    <n v="358.39"/>
    <n v="215.03"/>
    <d v="2004-01-16T00:00:00"/>
    <n v="143.35999999999999"/>
    <s v="Female"/>
    <n v="18"/>
    <d v="1977-05-25T00:00:00"/>
    <n v="45.360855260020287"/>
    <n v="0"/>
    <s v="Property"/>
    <s v="Mass Customer"/>
    <s v="N"/>
    <s v="No"/>
    <n v="19"/>
    <m/>
  </r>
  <r>
    <n v="3963"/>
    <n v="66"/>
    <x v="1726"/>
    <n v="178"/>
    <d v="2017-07-05T00:00:00"/>
    <b v="1"/>
    <s v="Approved"/>
    <s v="Giant Bicycles"/>
    <s v="Road"/>
    <s v="low"/>
    <s v="small"/>
    <n v="590.26"/>
    <n v="525.33000000000004"/>
    <d v="2010-11-05T00:00:00"/>
    <n v="64.92999999999995"/>
    <s v="Female"/>
    <n v="18"/>
    <d v="1977-05-25T00:00:00"/>
    <n v="45.360855260020287"/>
    <n v="0"/>
    <s v="Property"/>
    <s v="Mass Customer"/>
    <s v="N"/>
    <s v="No"/>
    <n v="19"/>
    <m/>
  </r>
  <r>
    <n v="12416"/>
    <n v="49"/>
    <x v="1726"/>
    <n v="208"/>
    <d v="2017-06-05T00:00:00"/>
    <b v="1"/>
    <s v="Approved"/>
    <s v="Trek Bicycles"/>
    <s v="Road"/>
    <s v="medium"/>
    <s v="medium"/>
    <n v="533.51"/>
    <n v="400.13"/>
    <d v="2012-06-04T00:00:00"/>
    <n v="133.38"/>
    <s v="Female"/>
    <n v="18"/>
    <d v="1977-05-25T00:00:00"/>
    <n v="45.360855260020287"/>
    <n v="0"/>
    <s v="Property"/>
    <s v="Mass Customer"/>
    <s v="N"/>
    <s v="No"/>
    <n v="19"/>
    <m/>
  </r>
  <r>
    <n v="359"/>
    <n v="10"/>
    <x v="69"/>
    <n v="50"/>
    <d v="2017-11-10T00:00:00"/>
    <b v="1"/>
    <s v="Approved"/>
    <s v="Solex"/>
    <s v="Standard"/>
    <s v="medium"/>
    <s v="medium"/>
    <n v="1945.43"/>
    <n v="333.18"/>
    <d v="2002-08-31T00:00:00"/>
    <n v="1612.25"/>
    <s v="Male"/>
    <n v="2"/>
    <d v="1984-08-12T00:00:00"/>
    <n v="38.138937452118221"/>
    <n v="0"/>
    <s v="n/a"/>
    <s v="High Net Worth"/>
    <s v="N"/>
    <s v="No"/>
    <n v="8"/>
    <m/>
  </r>
  <r>
    <n v="3607"/>
    <n v="0"/>
    <x v="69"/>
    <n v="161"/>
    <d v="2017-07-22T00:00:00"/>
    <b v="1"/>
    <s v="Approved"/>
    <s v="OHM Cycles"/>
    <s v="Road"/>
    <s v="high"/>
    <s v="large"/>
    <n v="12.01"/>
    <n v="7.21"/>
    <d v="2009-03-08T00:00:00"/>
    <n v="4.8"/>
    <s v="Male"/>
    <n v="2"/>
    <d v="1984-08-12T00:00:00"/>
    <n v="38.138937452118221"/>
    <n v="0"/>
    <s v="n/a"/>
    <s v="High Net Worth"/>
    <s v="N"/>
    <s v="No"/>
    <n v="8"/>
    <m/>
  </r>
  <r>
    <n v="192"/>
    <n v="0"/>
    <x v="69"/>
    <n v="168"/>
    <d v="2017-07-15T00:00:00"/>
    <b v="1"/>
    <s v="Approved"/>
    <s v="Giant Bicycles"/>
    <s v="Standard"/>
    <s v="medium"/>
    <s v="medium"/>
    <n v="230.91"/>
    <n v="173.18"/>
    <d v="2006-11-10T00:00:00"/>
    <n v="57.72999999999999"/>
    <s v="Male"/>
    <n v="2"/>
    <d v="1984-08-12T00:00:00"/>
    <n v="38.138937452118221"/>
    <n v="0"/>
    <s v="n/a"/>
    <s v="High Net Worth"/>
    <s v="N"/>
    <s v="No"/>
    <n v="8"/>
    <m/>
  </r>
  <r>
    <n v="12243"/>
    <n v="18"/>
    <x v="69"/>
    <n v="198"/>
    <d v="2017-06-15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2"/>
    <d v="1984-08-12T00:00:00"/>
    <n v="38.138937452118221"/>
    <n v="0"/>
    <s v="n/a"/>
    <s v="High Net Worth"/>
    <s v="N"/>
    <s v="No"/>
    <n v="8"/>
    <m/>
  </r>
  <r>
    <n v="3852"/>
    <n v="2"/>
    <x v="69"/>
    <n v="243"/>
    <d v="2017-05-01T00:00:00"/>
    <b v="1"/>
    <s v="Approved"/>
    <s v="Giant Bicycles"/>
    <s v="Road"/>
    <s v="low"/>
    <s v="small"/>
    <n v="590.26"/>
    <n v="525.33000000000004"/>
    <d v="2010-11-05T00:00:00"/>
    <n v="64.92999999999995"/>
    <s v="Male"/>
    <n v="2"/>
    <d v="1984-08-12T00:00:00"/>
    <n v="38.138937452118221"/>
    <n v="0"/>
    <s v="n/a"/>
    <s v="High Net Worth"/>
    <s v="N"/>
    <s v="No"/>
    <n v="8"/>
    <m/>
  </r>
  <r>
    <n v="345"/>
    <n v="84"/>
    <x v="69"/>
    <n v="284"/>
    <d v="2017-03-21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2"/>
    <d v="1984-08-12T00:00:00"/>
    <n v="38.138937452118221"/>
    <n v="0"/>
    <s v="n/a"/>
    <s v="High Net Worth"/>
    <s v="N"/>
    <s v="No"/>
    <n v="8"/>
    <m/>
  </r>
  <r>
    <n v="3642"/>
    <n v="80"/>
    <x v="62"/>
    <n v="55"/>
    <d v="2017-11-05T00:00:00"/>
    <b v="0"/>
    <s v="Approved"/>
    <s v="OHM Cycles"/>
    <s v="Touring"/>
    <s v="low"/>
    <s v="medium"/>
    <n v="1073.07"/>
    <n v="933.84"/>
    <d v="2013-09-16T00:00:00"/>
    <n v="139.2299999999999"/>
    <s v="Female"/>
    <n v="75"/>
    <d v="1971-02-04T00:00:00"/>
    <n v="51.667704575088784"/>
    <n v="0"/>
    <s v="Entertainment"/>
    <s v="Mass Customer"/>
    <s v="N"/>
    <s v="Yes"/>
    <n v="7"/>
    <m/>
  </r>
  <r>
    <n v="19685"/>
    <n v="44"/>
    <x v="62"/>
    <n v="152"/>
    <d v="2017-07-31T00:00:00"/>
    <b v="1"/>
    <s v="Approved"/>
    <s v="WeareA2B"/>
    <s v="Standard"/>
    <s v="medium"/>
    <s v="medium"/>
    <n v="1769.64"/>
    <n v="108.76"/>
    <d v="2001-11-25T00:00:00"/>
    <n v="1660.88"/>
    <s v="Female"/>
    <n v="75"/>
    <d v="1971-02-04T00:00:00"/>
    <n v="51.667704575088784"/>
    <n v="0"/>
    <s v="Entertainment"/>
    <s v="Mass Customer"/>
    <s v="N"/>
    <s v="Yes"/>
    <n v="7"/>
    <m/>
  </r>
  <r>
    <n v="9151"/>
    <n v="26"/>
    <x v="62"/>
    <n v="281"/>
    <d v="2017-03-24T00:00:00"/>
    <b v="0"/>
    <s v="Approved"/>
    <s v="WeareA2B"/>
    <s v="Standard"/>
    <s v="medium"/>
    <s v="medium"/>
    <n v="1992.93"/>
    <n v="762.63"/>
    <d v="1991-11-10T00:00:00"/>
    <n v="1230.3000000000002"/>
    <s v="Female"/>
    <n v="75"/>
    <d v="1971-02-04T00:00:00"/>
    <n v="51.667704575088784"/>
    <n v="0"/>
    <s v="Entertainment"/>
    <s v="Mass Customer"/>
    <s v="N"/>
    <s v="Yes"/>
    <n v="7"/>
    <m/>
  </r>
  <r>
    <n v="2929"/>
    <n v="65"/>
    <x v="62"/>
    <n v="318"/>
    <d v="2017-02-15T00:00:00"/>
    <b v="1"/>
    <s v="Approved"/>
    <s v="WeareA2B"/>
    <s v="Standard"/>
    <s v="medium"/>
    <s v="medium"/>
    <n v="1807.45"/>
    <n v="778.69"/>
    <d v="2015-04-11T00:00:00"/>
    <n v="1028.76"/>
    <s v="Female"/>
    <n v="75"/>
    <d v="1971-02-04T00:00:00"/>
    <n v="51.667704575088784"/>
    <n v="0"/>
    <s v="Entertainment"/>
    <s v="Mass Customer"/>
    <s v="N"/>
    <s v="Yes"/>
    <n v="7"/>
    <m/>
  </r>
  <r>
    <n v="7233"/>
    <n v="93"/>
    <x v="62"/>
    <n v="330"/>
    <d v="2017-02-03T00:00:00"/>
    <b v="0"/>
    <s v="Approved"/>
    <s v="WeareA2B"/>
    <s v="Standard"/>
    <s v="medium"/>
    <s v="medium"/>
    <n v="1065.03"/>
    <n v="230.09"/>
    <d v="2016-03-29T00:00:00"/>
    <n v="834.93999999999994"/>
    <s v="Female"/>
    <n v="75"/>
    <d v="1971-02-04T00:00:00"/>
    <n v="51.667704575088784"/>
    <n v="0"/>
    <s v="Entertainment"/>
    <s v="Mass Customer"/>
    <s v="N"/>
    <s v="Yes"/>
    <n v="7"/>
    <m/>
  </r>
  <r>
    <n v="8070"/>
    <n v="38"/>
    <x v="1727"/>
    <n v="23"/>
    <d v="2017-12-07T00:00:00"/>
    <b v="0"/>
    <s v="Approved"/>
    <s v="Trek Bicycles"/>
    <s v="Standard"/>
    <s v="medium"/>
    <s v="large"/>
    <n v="2091.4699999999998"/>
    <n v="388.92"/>
    <d v="2002-03-22T00:00:00"/>
    <n v="1702.5499999999997"/>
    <s v="Male"/>
    <n v="75"/>
    <d v="1955-08-16T00:00:00"/>
    <n v="67.149896356227813"/>
    <s v="Media Manager II"/>
    <s v="Retail"/>
    <s v="High Net Worth"/>
    <s v="N"/>
    <s v="Yes"/>
    <n v="19"/>
    <m/>
  </r>
  <r>
    <n v="3979"/>
    <n v="54"/>
    <x v="1727"/>
    <n v="146"/>
    <d v="2017-08-06T00:00:00"/>
    <b v="0"/>
    <s v="Approved"/>
    <s v="WeareA2B"/>
    <s v="Standard"/>
    <s v="medium"/>
    <s v="medium"/>
    <n v="1807.45"/>
    <n v="778.69"/>
    <d v="2006-11-10T00:00:00"/>
    <n v="1028.76"/>
    <s v="Male"/>
    <n v="75"/>
    <d v="1955-08-16T00:00:00"/>
    <n v="67.149896356227813"/>
    <s v="Media Manager II"/>
    <s v="Retail"/>
    <s v="High Net Worth"/>
    <s v="N"/>
    <s v="Yes"/>
    <n v="19"/>
    <m/>
  </r>
  <r>
    <n v="14002"/>
    <n v="13"/>
    <x v="1727"/>
    <n v="153"/>
    <d v="2017-07-30T00:00:00"/>
    <b v="1"/>
    <s v="Approved"/>
    <s v="Solex"/>
    <s v="Standard"/>
    <s v="medium"/>
    <s v="medium"/>
    <n v="1577.53"/>
    <n v="826.51"/>
    <d v="2003-07-21T00:00:00"/>
    <n v="751.02"/>
    <s v="Male"/>
    <n v="75"/>
    <d v="1955-08-16T00:00:00"/>
    <n v="67.149896356227813"/>
    <s v="Media Manager II"/>
    <s v="Retail"/>
    <s v="High Net Worth"/>
    <s v="N"/>
    <s v="Yes"/>
    <n v="19"/>
    <m/>
  </r>
  <r>
    <n v="4455"/>
    <n v="91"/>
    <x v="1727"/>
    <n v="197"/>
    <d v="2017-06-16T00:00:00"/>
    <b v="0"/>
    <s v="Approved"/>
    <s v="WeareA2B"/>
    <s v="Standard"/>
    <s v="low"/>
    <s v="medium"/>
    <n v="642.30999999999995"/>
    <n v="513.85"/>
    <d v="2016-03-29T00:00:00"/>
    <n v="128.45999999999992"/>
    <s v="Male"/>
    <n v="75"/>
    <d v="1955-08-16T00:00:00"/>
    <n v="67.149896356227813"/>
    <s v="Media Manager II"/>
    <s v="Retail"/>
    <s v="High Net Worth"/>
    <s v="N"/>
    <s v="Yes"/>
    <n v="19"/>
    <m/>
  </r>
  <r>
    <n v="9276"/>
    <n v="0"/>
    <x v="806"/>
    <m/>
    <d v="2017-07-15T00:00:00"/>
    <b v="1"/>
    <s v="Approved"/>
    <m/>
    <m/>
    <m/>
    <m/>
    <n v="1817.13"/>
    <m/>
    <m/>
    <m/>
    <m/>
    <m/>
    <m/>
    <m/>
    <m/>
    <m/>
    <m/>
    <m/>
    <m/>
    <m/>
    <m/>
  </r>
  <r>
    <n v="14965"/>
    <n v="31"/>
    <x v="1727"/>
    <n v="208"/>
    <d v="2017-06-05T00:00:00"/>
    <b v="0"/>
    <s v="Approved"/>
    <s v="WeareA2B"/>
    <s v="Standard"/>
    <s v="medium"/>
    <s v="medium"/>
    <n v="752.64"/>
    <n v="205.36"/>
    <d v="2006-11-10T00:00:00"/>
    <n v="547.28"/>
    <s v="Male"/>
    <n v="75"/>
    <d v="1955-08-16T00:00:00"/>
    <n v="67.149896356227813"/>
    <s v="Media Manager II"/>
    <s v="Retail"/>
    <s v="High Net Worth"/>
    <s v="N"/>
    <s v="Yes"/>
    <n v="19"/>
    <m/>
  </r>
  <r>
    <n v="11193"/>
    <n v="79"/>
    <x v="1727"/>
    <n v="248"/>
    <d v="2017-04-26T00:00:00"/>
    <b v="0"/>
    <s v="Approved"/>
    <s v="Solex"/>
    <s v="Touring"/>
    <s v="medium"/>
    <s v="large"/>
    <n v="2083.94"/>
    <n v="675.03"/>
    <d v="1991-08-05T00:00:00"/>
    <n v="1408.91"/>
    <s v="Male"/>
    <n v="75"/>
    <d v="1955-08-16T00:00:00"/>
    <n v="67.149896356227813"/>
    <s v="Media Manager II"/>
    <s v="Retail"/>
    <s v="High Net Worth"/>
    <s v="N"/>
    <s v="Yes"/>
    <n v="19"/>
    <m/>
  </r>
  <r>
    <n v="13805"/>
    <n v="93"/>
    <x v="1727"/>
    <n v="327"/>
    <d v="2017-02-06T00:00:00"/>
    <b v="0"/>
    <s v="Approved"/>
    <s v="OHM Cycles"/>
    <s v="Standard"/>
    <s v="high"/>
    <s v="medium"/>
    <n v="1458.17"/>
    <n v="874.9"/>
    <d v="1995-12-19T00:00:00"/>
    <n v="583.2700000000001"/>
    <s v="Male"/>
    <n v="75"/>
    <d v="1955-08-16T00:00:00"/>
    <n v="67.149896356227813"/>
    <s v="Media Manager II"/>
    <s v="Retail"/>
    <s v="High Net Worth"/>
    <s v="N"/>
    <s v="Yes"/>
    <n v="19"/>
    <m/>
  </r>
  <r>
    <n v="8598"/>
    <n v="71"/>
    <x v="1728"/>
    <n v="5"/>
    <d v="2017-12-25T00:00:00"/>
    <b v="0"/>
    <s v="Approved"/>
    <s v="Solex"/>
    <s v="Standard"/>
    <s v="high"/>
    <s v="large"/>
    <n v="1842.92"/>
    <n v="1105.75"/>
    <d v="1995-10-24T00:00:00"/>
    <n v="737.17000000000007"/>
    <s v="Female"/>
    <n v="97"/>
    <d v="1978-07-06T00:00:00"/>
    <n v="44.2457867668696"/>
    <s v="Compensation Analyst"/>
    <s v="Financial Services"/>
    <s v="Affluent Customer"/>
    <s v="N"/>
    <s v="No"/>
    <n v="10"/>
    <m/>
  </r>
  <r>
    <n v="1007"/>
    <n v="53"/>
    <x v="1728"/>
    <n v="26"/>
    <d v="2017-12-04T00:00:00"/>
    <b v="0"/>
    <s v="Approved"/>
    <s v="OHM Cycles"/>
    <s v="Standard"/>
    <s v="medium"/>
    <s v="medium"/>
    <n v="795.34"/>
    <n v="101.58"/>
    <d v="1997-02-09T00:00:00"/>
    <n v="693.76"/>
    <s v="Female"/>
    <n v="97"/>
    <d v="1978-07-06T00:00:00"/>
    <n v="44.2457867668696"/>
    <s v="Compensation Analyst"/>
    <s v="Financial Services"/>
    <s v="Affluent Customer"/>
    <s v="N"/>
    <s v="No"/>
    <n v="10"/>
    <m/>
  </r>
  <r>
    <n v="16614"/>
    <n v="72"/>
    <x v="1728"/>
    <n v="167"/>
    <d v="2017-07-16T00:00:00"/>
    <b v="0"/>
    <s v="Approved"/>
    <s v="Norco Bicycles"/>
    <s v="Standard"/>
    <s v="medium"/>
    <s v="medium"/>
    <n v="360.4"/>
    <n v="270.3"/>
    <d v="2016-12-06T00:00:00"/>
    <n v="90.099999999999966"/>
    <s v="Female"/>
    <n v="97"/>
    <d v="1978-07-06T00:00:00"/>
    <n v="44.2457867668696"/>
    <s v="Compensation Analyst"/>
    <s v="Financial Services"/>
    <s v="Affluent Customer"/>
    <s v="N"/>
    <s v="No"/>
    <n v="10"/>
    <m/>
  </r>
  <r>
    <n v="4313"/>
    <n v="64"/>
    <x v="1728"/>
    <n v="209"/>
    <d v="2017-06-04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97"/>
    <d v="1978-07-06T00:00:00"/>
    <n v="44.2457867668696"/>
    <s v="Compensation Analyst"/>
    <s v="Financial Services"/>
    <s v="Affluent Customer"/>
    <s v="N"/>
    <s v="No"/>
    <n v="10"/>
    <m/>
  </r>
  <r>
    <n v="17982"/>
    <n v="40"/>
    <x v="1728"/>
    <n v="259"/>
    <d v="2017-04-15T00:00:00"/>
    <b v="1"/>
    <s v="Approved"/>
    <s v="OHM Cycles"/>
    <s v="Standard"/>
    <s v="high"/>
    <s v="medium"/>
    <n v="1458.17"/>
    <n v="874.9"/>
    <d v="2006-02-02T00:00:00"/>
    <n v="583.2700000000001"/>
    <s v="Female"/>
    <n v="97"/>
    <d v="1978-07-06T00:00:00"/>
    <n v="44.2457867668696"/>
    <s v="Compensation Analyst"/>
    <s v="Financial Services"/>
    <s v="Affluent Customer"/>
    <s v="N"/>
    <s v="No"/>
    <n v="10"/>
    <m/>
  </r>
  <r>
    <n v="674"/>
    <n v="69"/>
    <x v="1729"/>
    <n v="28"/>
    <d v="2017-12-02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90"/>
    <d v="1966-03-01T00:00:00"/>
    <n v="56.601951150748356"/>
    <s v="Senior Developer"/>
    <s v="n/a"/>
    <s v="Mass Customer"/>
    <s v="N"/>
    <s v="No"/>
    <n v="19"/>
    <m/>
  </r>
  <r>
    <n v="6728"/>
    <n v="77"/>
    <x v="1729"/>
    <n v="43"/>
    <d v="2017-11-17T00:00:00"/>
    <b v="0"/>
    <s v="Approved"/>
    <s v="Norco Bicycles"/>
    <s v="Road"/>
    <s v="medium"/>
    <s v="large"/>
    <n v="1240.31"/>
    <n v="795.1"/>
    <d v="2011-01-10T00:00:00"/>
    <n v="445.20999999999992"/>
    <s v="Female"/>
    <n v="90"/>
    <d v="1966-03-01T00:00:00"/>
    <n v="56.601951150748356"/>
    <s v="Senior Developer"/>
    <s v="n/a"/>
    <s v="Mass Customer"/>
    <s v="N"/>
    <s v="No"/>
    <n v="19"/>
    <m/>
  </r>
  <r>
    <n v="19771"/>
    <n v="39"/>
    <x v="1730"/>
    <n v="84"/>
    <d v="2017-10-07T00:00:00"/>
    <b v="0"/>
    <s v="Approved"/>
    <s v="Giant Bicycles"/>
    <s v="Standard"/>
    <s v="medium"/>
    <s v="large"/>
    <n v="1812.75"/>
    <n v="582.48"/>
    <d v="1993-04-12T00:00:00"/>
    <n v="1230.27"/>
    <s v="Male"/>
    <n v="83"/>
    <d v="1971-12-22T00:00:00"/>
    <n v="50.788252520294257"/>
    <s v="Staff Accountant III"/>
    <s v="n/a"/>
    <s v="Mass Customer"/>
    <s v="N"/>
    <s v="Yes"/>
    <n v="6"/>
    <m/>
  </r>
  <r>
    <n v="1562"/>
    <n v="94"/>
    <x v="1730"/>
    <n v="114"/>
    <d v="2017-09-07T00:00:00"/>
    <b v="1"/>
    <s v="Approved"/>
    <s v="Giant Bicycles"/>
    <s v="Standard"/>
    <s v="medium"/>
    <s v="large"/>
    <n v="1635.3"/>
    <n v="993.66"/>
    <d v="2002-10-10T00:00:00"/>
    <n v="641.64"/>
    <s v="Male"/>
    <n v="83"/>
    <d v="1971-12-22T00:00:00"/>
    <n v="50.788252520294257"/>
    <s v="Staff Accountant III"/>
    <s v="n/a"/>
    <s v="Mass Customer"/>
    <s v="N"/>
    <s v="Yes"/>
    <n v="6"/>
    <m/>
  </r>
  <r>
    <n v="14329"/>
    <n v="46"/>
    <x v="1730"/>
    <n v="115"/>
    <d v="2017-09-06T00:00:00"/>
    <b v="1"/>
    <s v="Approved"/>
    <s v="Solex"/>
    <s v="Standard"/>
    <s v="low"/>
    <s v="medium"/>
    <n v="1289.8499999999999"/>
    <n v="74.510000000000005"/>
    <d v="2009-04-12T00:00:00"/>
    <n v="1215.3399999999999"/>
    <s v="Male"/>
    <n v="83"/>
    <d v="1971-12-22T00:00:00"/>
    <n v="50.788252520294257"/>
    <s v="Staff Accountant III"/>
    <s v="n/a"/>
    <s v="Mass Customer"/>
    <s v="N"/>
    <s v="Yes"/>
    <n v="6"/>
    <m/>
  </r>
  <r>
    <n v="19376"/>
    <n v="32"/>
    <x v="1730"/>
    <n v="128"/>
    <d v="2017-08-24T00:00:00"/>
    <b v="1"/>
    <s v="Approved"/>
    <s v="Giant Bicycles"/>
    <s v="Standard"/>
    <s v="medium"/>
    <s v="medium"/>
    <n v="642.70000000000005"/>
    <n v="211.37"/>
    <d v="2003-03-18T00:00:00"/>
    <n v="431.33000000000004"/>
    <s v="Male"/>
    <n v="83"/>
    <d v="1971-12-22T00:00:00"/>
    <n v="50.788252520294257"/>
    <s v="Staff Accountant III"/>
    <s v="n/a"/>
    <s v="Mass Customer"/>
    <s v="N"/>
    <s v="Yes"/>
    <n v="6"/>
    <m/>
  </r>
  <r>
    <n v="2784"/>
    <n v="85"/>
    <x v="1730"/>
    <n v="155"/>
    <d v="2017-07-28T00:00:00"/>
    <b v="0"/>
    <s v="Approved"/>
    <s v="WeareA2B"/>
    <s v="Standard"/>
    <s v="medium"/>
    <s v="medium"/>
    <n v="752.64"/>
    <n v="205.36"/>
    <d v="1999-07-26T00:00:00"/>
    <n v="547.28"/>
    <s v="Male"/>
    <n v="83"/>
    <d v="1971-12-22T00:00:00"/>
    <n v="50.788252520294257"/>
    <s v="Staff Accountant III"/>
    <s v="n/a"/>
    <s v="Mass Customer"/>
    <s v="N"/>
    <s v="Yes"/>
    <n v="6"/>
    <m/>
  </r>
  <r>
    <n v="7570"/>
    <n v="10"/>
    <x v="1730"/>
    <n v="157"/>
    <d v="2017-07-26T00:00:00"/>
    <b v="0"/>
    <s v="Approved"/>
    <s v="WeareA2B"/>
    <s v="Touring"/>
    <s v="medium"/>
    <s v="medium"/>
    <n v="1466.68"/>
    <n v="363.25"/>
    <d v="2003-08-05T00:00:00"/>
    <n v="1103.43"/>
    <s v="Male"/>
    <n v="83"/>
    <d v="1971-12-22T00:00:00"/>
    <n v="50.788252520294257"/>
    <s v="Staff Accountant III"/>
    <s v="n/a"/>
    <s v="Mass Customer"/>
    <s v="N"/>
    <s v="Yes"/>
    <n v="6"/>
    <m/>
  </r>
  <r>
    <n v="12608"/>
    <n v="79"/>
    <x v="1730"/>
    <n v="171"/>
    <d v="2017-07-12T00:00:00"/>
    <b v="1"/>
    <s v="Approved"/>
    <s v="Norco Bicycles"/>
    <s v="Standard"/>
    <s v="medium"/>
    <s v="medium"/>
    <n v="1555.58"/>
    <n v="818.01"/>
    <d v="2015-08-10T00:00:00"/>
    <n v="737.56999999999994"/>
    <s v="Male"/>
    <n v="83"/>
    <d v="1971-12-22T00:00:00"/>
    <n v="50.788252520294257"/>
    <s v="Staff Accountant III"/>
    <s v="n/a"/>
    <s v="Mass Customer"/>
    <s v="N"/>
    <s v="Yes"/>
    <n v="6"/>
    <m/>
  </r>
  <r>
    <n v="15026"/>
    <n v="64"/>
    <x v="1730"/>
    <n v="188"/>
    <d v="2017-06-25T00:00:00"/>
    <b v="0"/>
    <s v="Approved"/>
    <s v="Trek Bicycles"/>
    <s v="Standard"/>
    <s v="medium"/>
    <s v="large"/>
    <n v="1469.44"/>
    <n v="596.54999999999995"/>
    <d v="2010-08-20T00:00:00"/>
    <n v="872.8900000000001"/>
    <s v="Male"/>
    <n v="83"/>
    <d v="1971-12-22T00:00:00"/>
    <n v="50.788252520294257"/>
    <s v="Staff Accountant III"/>
    <s v="n/a"/>
    <s v="Mass Customer"/>
    <s v="N"/>
    <s v="Yes"/>
    <n v="6"/>
    <m/>
  </r>
  <r>
    <n v="16044"/>
    <n v="62"/>
    <x v="1730"/>
    <n v="193"/>
    <d v="2017-06-20T00:00:00"/>
    <b v="1"/>
    <s v="Approved"/>
    <s v="Solex"/>
    <s v="Standard"/>
    <s v="medium"/>
    <s v="medium"/>
    <n v="478.16"/>
    <n v="298.72000000000003"/>
    <d v="2015-05-21T00:00:00"/>
    <n v="179.44"/>
    <s v="Male"/>
    <n v="83"/>
    <d v="1971-12-22T00:00:00"/>
    <n v="50.788252520294257"/>
    <s v="Staff Accountant III"/>
    <s v="n/a"/>
    <s v="Mass Customer"/>
    <s v="N"/>
    <s v="Yes"/>
    <n v="6"/>
    <m/>
  </r>
  <r>
    <n v="8941"/>
    <n v="90"/>
    <x v="1730"/>
    <n v="283"/>
    <d v="2017-03-22T00:00:00"/>
    <b v="0"/>
    <s v="Approved"/>
    <s v="Norco Bicycles"/>
    <s v="Standard"/>
    <s v="low"/>
    <s v="medium"/>
    <n v="363.01"/>
    <n v="290.41000000000003"/>
    <d v="2013-06-09T00:00:00"/>
    <n v="72.599999999999966"/>
    <s v="Male"/>
    <n v="83"/>
    <d v="1971-12-22T00:00:00"/>
    <n v="50.788252520294257"/>
    <s v="Staff Accountant III"/>
    <s v="n/a"/>
    <s v="Mass Customer"/>
    <s v="N"/>
    <s v="Yes"/>
    <n v="6"/>
    <m/>
  </r>
  <r>
    <n v="8618"/>
    <n v="95"/>
    <x v="1731"/>
    <n v="216"/>
    <d v="2017-05-28T00:00:00"/>
    <b v="1"/>
    <s v="Approved"/>
    <s v="OHM Cycles"/>
    <s v="Touring"/>
    <s v="low"/>
    <s v="medium"/>
    <n v="1073.07"/>
    <n v="933.84"/>
    <d v="1998-12-16T00:00:00"/>
    <n v="139.2299999999999"/>
    <s v="Male"/>
    <n v="18"/>
    <d v="1992-07-27T00:00:00"/>
    <n v="30.177293616501782"/>
    <s v="Structural Analysis Engineer"/>
    <s v="n/a"/>
    <s v="High Net Worth"/>
    <s v="N"/>
    <s v="Yes"/>
    <n v="2"/>
    <m/>
  </r>
  <r>
    <n v="16118"/>
    <n v="1"/>
    <x v="1731"/>
    <n v="349"/>
    <d v="2017-01-15T00:00:00"/>
    <b v="1"/>
    <s v="Approved"/>
    <s v="Giant Bicycles"/>
    <s v="Touring"/>
    <s v="medium"/>
    <s v="large"/>
    <n v="1873.97"/>
    <n v="863.95"/>
    <d v="2004-07-25T00:00:00"/>
    <n v="1010.02"/>
    <s v="Male"/>
    <n v="18"/>
    <d v="1992-07-27T00:00:00"/>
    <n v="30.177293616501782"/>
    <s v="Structural Analysis Engineer"/>
    <s v="n/a"/>
    <s v="High Net Worth"/>
    <s v="N"/>
    <s v="Yes"/>
    <n v="2"/>
    <m/>
  </r>
  <r>
    <n v="11925"/>
    <n v="41"/>
    <x v="1732"/>
    <n v="82"/>
    <d v="2017-10-09T00:00:00"/>
    <b v="1"/>
    <s v="Approved"/>
    <s v="Solex"/>
    <s v="Road"/>
    <s v="medium"/>
    <s v="medium"/>
    <n v="416.98"/>
    <n v="312.74"/>
    <d v="1997-05-10T00:00:00"/>
    <n v="104.24000000000001"/>
    <s v="Female"/>
    <n v="10"/>
    <d v="1974-09-09T00:00:00"/>
    <n v="48.070444301116176"/>
    <s v="Social Worker"/>
    <s v="Health"/>
    <s v="Mass Customer"/>
    <s v="N"/>
    <s v="No"/>
    <n v="22"/>
    <m/>
  </r>
  <r>
    <n v="16788"/>
    <n v="34"/>
    <x v="1732"/>
    <n v="129"/>
    <d v="2017-08-23T00:00:00"/>
    <b v="0"/>
    <s v="Approved"/>
    <s v="Norco Bicycles"/>
    <s v="Road"/>
    <s v="high"/>
    <s v="large"/>
    <n v="774.53"/>
    <n v="464.72"/>
    <d v="2003-03-18T00:00:00"/>
    <n v="309.80999999999995"/>
    <s v="Female"/>
    <n v="10"/>
    <d v="1974-09-09T00:00:00"/>
    <n v="48.070444301116176"/>
    <s v="Social Worker"/>
    <s v="Health"/>
    <s v="Mass Customer"/>
    <s v="N"/>
    <s v="No"/>
    <n v="22"/>
    <m/>
  </r>
  <r>
    <n v="9301"/>
    <n v="46"/>
    <x v="1733"/>
    <m/>
    <d v="2017-06-20T00:00:00"/>
    <m/>
    <s v="Approved"/>
    <s v="OHM Cycles"/>
    <s v="Standard"/>
    <s v="low"/>
    <s v="medium"/>
    <n v="1793.43"/>
    <n v="248.82"/>
    <n v="36361"/>
    <m/>
    <m/>
    <m/>
    <m/>
    <m/>
    <m/>
    <m/>
    <m/>
    <m/>
    <m/>
    <m/>
    <m/>
  </r>
  <r>
    <n v="11141"/>
    <n v="85"/>
    <x v="1732"/>
    <n v="222"/>
    <d v="2017-05-22T00:00:00"/>
    <b v="1"/>
    <s v="Approved"/>
    <s v="WeareA2B"/>
    <s v="Standard"/>
    <s v="medium"/>
    <s v="medium"/>
    <n v="752.64"/>
    <n v="205.36"/>
    <d v="2015-08-02T00:00:00"/>
    <n v="547.28"/>
    <s v="Female"/>
    <n v="10"/>
    <d v="1974-09-09T00:00:00"/>
    <n v="48.070444301116176"/>
    <s v="Social Worker"/>
    <s v="Health"/>
    <s v="Mass Customer"/>
    <s v="N"/>
    <s v="No"/>
    <n v="22"/>
    <m/>
  </r>
  <r>
    <n v="8840"/>
    <n v="72"/>
    <x v="1732"/>
    <n v="318"/>
    <d v="2017-02-15T00:00:00"/>
    <b v="0"/>
    <s v="Approved"/>
    <s v="Norco Bicycles"/>
    <s v="Standard"/>
    <s v="medium"/>
    <s v="medium"/>
    <n v="360.4"/>
    <n v="270.3"/>
    <d v="2016-12-06T00:00:00"/>
    <n v="90.099999999999966"/>
    <s v="Female"/>
    <n v="10"/>
    <d v="1974-09-09T00:00:00"/>
    <n v="48.070444301116176"/>
    <s v="Social Worker"/>
    <s v="Health"/>
    <s v="Mass Customer"/>
    <s v="N"/>
    <s v="No"/>
    <n v="22"/>
    <m/>
  </r>
  <r>
    <n v="11482"/>
    <n v="27"/>
    <x v="1732"/>
    <n v="336"/>
    <d v="2017-01-28T00:00:00"/>
    <b v="0"/>
    <s v="Approved"/>
    <s v="Trek Bicycles"/>
    <s v="Standard"/>
    <s v="medium"/>
    <s v="medium"/>
    <n v="499.53"/>
    <n v="388.72"/>
    <d v="1999-06-23T00:00:00"/>
    <n v="110.80999999999995"/>
    <s v="Female"/>
    <n v="10"/>
    <d v="1974-09-09T00:00:00"/>
    <n v="48.070444301116176"/>
    <s v="Social Worker"/>
    <s v="Health"/>
    <s v="Mass Customer"/>
    <s v="N"/>
    <s v="No"/>
    <n v="22"/>
    <m/>
  </r>
  <r>
    <n v="8295"/>
    <n v="0"/>
    <x v="1734"/>
    <n v="47"/>
    <d v="2017-11-13T00:00:00"/>
    <b v="1"/>
    <s v="Approved"/>
    <s v="Giant Bicycles"/>
    <s v="Standard"/>
    <s v="medium"/>
    <s v="medium"/>
    <n v="230.91"/>
    <n v="173.18"/>
    <d v="2006-11-10T00:00:00"/>
    <n v="57.72999999999999"/>
    <s v="Male"/>
    <n v="44"/>
    <d v="1978-05-30T00:00:00"/>
    <n v="44.347156630200416"/>
    <s v="Senior Quality Engineer"/>
    <s v="n/a"/>
    <s v="High Net Worth"/>
    <s v="N"/>
    <s v="No"/>
    <n v="16"/>
    <m/>
  </r>
  <r>
    <n v="19090"/>
    <n v="0"/>
    <x v="1734"/>
    <n v="49"/>
    <d v="2017-11-11T00:00:00"/>
    <b v="0"/>
    <s v="Approved"/>
    <s v="Trek Bicycles"/>
    <s v="Standard"/>
    <s v="high"/>
    <s v="medium"/>
    <n v="358.39"/>
    <n v="215.03"/>
    <d v="2004-01-16T00:00:00"/>
    <n v="143.35999999999999"/>
    <s v="Male"/>
    <n v="44"/>
    <d v="1978-05-30T00:00:00"/>
    <n v="44.347156630200416"/>
    <s v="Senior Quality Engineer"/>
    <s v="n/a"/>
    <s v="High Net Worth"/>
    <s v="N"/>
    <s v="No"/>
    <n v="16"/>
    <m/>
  </r>
  <r>
    <n v="3996"/>
    <n v="17"/>
    <x v="1734"/>
    <n v="78"/>
    <d v="2017-10-13T00:00:00"/>
    <b v="1"/>
    <s v="Approved"/>
    <s v="WeareA2B"/>
    <s v="Touring"/>
    <s v="medium"/>
    <s v="large"/>
    <n v="1362.99"/>
    <n v="57.74"/>
    <d v="1993-04-20T00:00:00"/>
    <n v="1305.25"/>
    <s v="Male"/>
    <n v="44"/>
    <d v="1978-05-30T00:00:00"/>
    <n v="44.347156630200416"/>
    <s v="Senior Quality Engineer"/>
    <s v="n/a"/>
    <s v="High Net Worth"/>
    <s v="N"/>
    <s v="No"/>
    <n v="16"/>
    <m/>
  </r>
  <r>
    <n v="1492"/>
    <n v="0"/>
    <x v="1735"/>
    <n v="2"/>
    <d v="2017-12-28T00:00:00"/>
    <b v="0"/>
    <s v="Approved"/>
    <s v="OHM Cycles"/>
    <s v="Standard"/>
    <s v="medium"/>
    <s v="medium"/>
    <n v="183.86"/>
    <n v="137.9"/>
    <d v="1991-01-21T00:00:00"/>
    <n v="45.960000000000008"/>
    <s v="Female"/>
    <n v="29"/>
    <d v="1997-12-24T00:00:00"/>
    <n v="24.763594986047686"/>
    <s v="Software Test Engineer III"/>
    <s v="Entertainment"/>
    <s v="High Net Worth"/>
    <s v="N"/>
    <s v="Yes"/>
    <n v="2"/>
    <m/>
  </r>
  <r>
    <n v="6282"/>
    <n v="64"/>
    <x v="1735"/>
    <n v="29"/>
    <d v="2017-12-01T00:00:00"/>
    <b v="0"/>
    <s v="Approved"/>
    <s v="Giant Bicycles"/>
    <s v="Standard"/>
    <s v="high"/>
    <s v="small"/>
    <n v="1977.36"/>
    <n v="1759.85"/>
    <d v="2011-08-24T00:00:00"/>
    <n v="217.51"/>
    <s v="Female"/>
    <n v="29"/>
    <d v="1997-12-24T00:00:00"/>
    <n v="24.763594986047686"/>
    <s v="Software Test Engineer III"/>
    <s v="Entertainment"/>
    <s v="High Net Worth"/>
    <s v="N"/>
    <s v="Yes"/>
    <n v="2"/>
    <m/>
  </r>
  <r>
    <n v="4352"/>
    <n v="77"/>
    <x v="1735"/>
    <n v="168"/>
    <d v="2017-07-15T00:00:00"/>
    <b v="0"/>
    <s v="Approved"/>
    <s v="WeareA2B"/>
    <s v="Standard"/>
    <s v="medium"/>
    <s v="medium"/>
    <n v="1769.64"/>
    <n v="108.76"/>
    <d v="2012-04-10T00:00:00"/>
    <n v="1660.88"/>
    <s v="Female"/>
    <n v="29"/>
    <d v="1997-12-24T00:00:00"/>
    <n v="24.763594986047686"/>
    <s v="Software Test Engineer III"/>
    <s v="Entertainment"/>
    <s v="High Net Worth"/>
    <s v="N"/>
    <s v="Yes"/>
    <n v="2"/>
    <m/>
  </r>
  <r>
    <n v="16872"/>
    <n v="0"/>
    <x v="1735"/>
    <n v="187"/>
    <d v="2017-06-26T00:00:00"/>
    <b v="1"/>
    <s v="Approved"/>
    <s v="Solex"/>
    <s v="Standard"/>
    <s v="medium"/>
    <s v="medium"/>
    <n v="100.35"/>
    <n v="75.260000000000005"/>
    <d v="2016-03-29T00:00:00"/>
    <n v="25.089999999999989"/>
    <s v="Female"/>
    <n v="29"/>
    <d v="1997-12-24T00:00:00"/>
    <n v="24.763594986047686"/>
    <s v="Software Test Engineer III"/>
    <s v="Entertainment"/>
    <s v="High Net Worth"/>
    <s v="N"/>
    <s v="Yes"/>
    <n v="2"/>
    <m/>
  </r>
  <r>
    <n v="9271"/>
    <n v="63"/>
    <x v="1735"/>
    <n v="221"/>
    <d v="2017-05-23T00:00:00"/>
    <b v="0"/>
    <s v="Approved"/>
    <s v="WeareA2B"/>
    <s v="Standard"/>
    <s v="medium"/>
    <s v="medium"/>
    <n v="1992.93"/>
    <n v="762.63"/>
    <d v="1991-11-10T00:00:00"/>
    <n v="1230.3000000000002"/>
    <s v="Female"/>
    <n v="29"/>
    <d v="1997-12-24T00:00:00"/>
    <n v="24.763594986047686"/>
    <s v="Software Test Engineer III"/>
    <s v="Entertainment"/>
    <s v="High Net Worth"/>
    <s v="N"/>
    <s v="Yes"/>
    <n v="2"/>
    <m/>
  </r>
  <r>
    <n v="10115"/>
    <n v="88"/>
    <x v="1735"/>
    <n v="321"/>
    <d v="2017-02-12T00:00:00"/>
    <b v="0"/>
    <s v="Approved"/>
    <s v="Norco Bicycles"/>
    <s v="Standard"/>
    <s v="high"/>
    <s v="small"/>
    <n v="1661.92"/>
    <n v="1479.11"/>
    <d v="1996-11-09T00:00:00"/>
    <n v="182.81000000000017"/>
    <s v="Female"/>
    <n v="29"/>
    <d v="1997-12-24T00:00:00"/>
    <n v="24.763594986047686"/>
    <s v="Software Test Engineer III"/>
    <s v="Entertainment"/>
    <s v="High Net Worth"/>
    <s v="N"/>
    <s v="Yes"/>
    <n v="2"/>
    <m/>
  </r>
  <r>
    <n v="18550"/>
    <n v="28"/>
    <x v="1736"/>
    <n v="3"/>
    <d v="2017-12-27T00:00:00"/>
    <b v="0"/>
    <s v="Approved"/>
    <s v="Norco Bicycles"/>
    <s v="Standard"/>
    <s v="medium"/>
    <s v="small"/>
    <n v="1216.1400000000001"/>
    <n v="1082.3599999999999"/>
    <d v="1991-11-10T00:00:00"/>
    <n v="133.7800000000002"/>
    <s v="Male"/>
    <n v="18"/>
    <d v="1980-05-04T00:00:00"/>
    <n v="42.415649780885346"/>
    <s v="Compensation Analyst"/>
    <s v="Financial Services"/>
    <s v="Mass Customer"/>
    <s v="N"/>
    <s v="Yes"/>
    <n v="6"/>
    <m/>
  </r>
  <r>
    <n v="10764"/>
    <n v="43"/>
    <x v="1736"/>
    <n v="40"/>
    <d v="2017-11-20T00:00:00"/>
    <b v="1"/>
    <s v="Approved"/>
    <s v="Solex"/>
    <s v="Standard"/>
    <s v="medium"/>
    <s v="medium"/>
    <n v="1151.96"/>
    <n v="649.49"/>
    <d v="2007-12-11T00:00:00"/>
    <n v="502.47"/>
    <s v="Male"/>
    <n v="18"/>
    <d v="1980-05-04T00:00:00"/>
    <n v="42.415649780885346"/>
    <s v="Compensation Analyst"/>
    <s v="Financial Services"/>
    <s v="Mass Customer"/>
    <s v="N"/>
    <s v="Yes"/>
    <n v="6"/>
    <m/>
  </r>
  <r>
    <n v="11735"/>
    <n v="84"/>
    <x v="1736"/>
    <n v="68"/>
    <d v="2017-10-23T00:00:00"/>
    <b v="0"/>
    <s v="Approved"/>
    <s v="Trek Bicycles"/>
    <s v="Road"/>
    <s v="medium"/>
    <s v="medium"/>
    <n v="290.62"/>
    <n v="215.14"/>
    <d v="1993-04-20T00:00:00"/>
    <n v="75.480000000000018"/>
    <s v="Male"/>
    <n v="18"/>
    <d v="1980-05-04T00:00:00"/>
    <n v="42.415649780885346"/>
    <s v="Compensation Analyst"/>
    <s v="Financial Services"/>
    <s v="Mass Customer"/>
    <s v="N"/>
    <s v="Yes"/>
    <n v="6"/>
    <m/>
  </r>
  <r>
    <n v="7114"/>
    <n v="19"/>
    <x v="1736"/>
    <n v="126"/>
    <d v="2017-08-26T00:00:00"/>
    <b v="0"/>
    <s v="Approved"/>
    <s v="OHM Cycles"/>
    <s v="Road"/>
    <s v="high"/>
    <s v="large"/>
    <n v="12.01"/>
    <n v="7.21"/>
    <d v="1993-07-15T00:00:00"/>
    <n v="4.8"/>
    <s v="Male"/>
    <n v="18"/>
    <d v="1980-05-04T00:00:00"/>
    <n v="42.415649780885346"/>
    <s v="Compensation Analyst"/>
    <s v="Financial Services"/>
    <s v="Mass Customer"/>
    <s v="N"/>
    <s v="Yes"/>
    <n v="6"/>
    <m/>
  </r>
  <r>
    <n v="16041"/>
    <n v="23"/>
    <x v="1736"/>
    <n v="176"/>
    <d v="2017-07-07T00:00:00"/>
    <b v="0"/>
    <s v="Approved"/>
    <s v="Norco Bicycles"/>
    <s v="Mountain"/>
    <s v="low"/>
    <s v="small"/>
    <n v="688.63"/>
    <n v="612.88"/>
    <d v="1993-05-26T00:00:00"/>
    <n v="75.75"/>
    <s v="Male"/>
    <n v="18"/>
    <d v="1980-05-04T00:00:00"/>
    <n v="42.415649780885346"/>
    <s v="Compensation Analyst"/>
    <s v="Financial Services"/>
    <s v="Mass Customer"/>
    <s v="N"/>
    <s v="Yes"/>
    <n v="6"/>
    <m/>
  </r>
  <r>
    <n v="8237"/>
    <n v="93"/>
    <x v="1736"/>
    <n v="191"/>
    <d v="2017-06-22T00:00:00"/>
    <b v="1"/>
    <s v="Approved"/>
    <s v="WeareA2B"/>
    <s v="Standard"/>
    <s v="medium"/>
    <s v="medium"/>
    <n v="1065.03"/>
    <n v="230.09"/>
    <d v="1991-05-06T00:00:00"/>
    <n v="834.93999999999994"/>
    <s v="Male"/>
    <n v="18"/>
    <d v="1980-05-04T00:00:00"/>
    <n v="42.415649780885346"/>
    <s v="Compensation Analyst"/>
    <s v="Financial Services"/>
    <s v="Mass Customer"/>
    <s v="N"/>
    <s v="Yes"/>
    <n v="6"/>
    <m/>
  </r>
  <r>
    <n v="18437"/>
    <n v="3"/>
    <x v="1737"/>
    <n v="9"/>
    <d v="2017-12-21T00:00:00"/>
    <b v="0"/>
    <s v="Approved"/>
    <s v="Trek Bicycles"/>
    <s v="Standard"/>
    <s v="medium"/>
    <s v="large"/>
    <n v="2091.4699999999998"/>
    <n v="388.92"/>
    <d v="2015-05-21T00:00:00"/>
    <n v="1702.5499999999997"/>
    <s v="Male"/>
    <n v="20"/>
    <d v="1977-12-09T00:00:00"/>
    <n v="44.818389506595629"/>
    <s v="Information Systems Manager"/>
    <s v="Property"/>
    <s v="Mass Customer"/>
    <s v="N"/>
    <s v="Yes"/>
    <n v="10"/>
    <m/>
  </r>
  <r>
    <n v="15329"/>
    <n v="77"/>
    <x v="1737"/>
    <n v="155"/>
    <d v="2017-07-28T00:00:00"/>
    <b v="1"/>
    <s v="Approved"/>
    <s v="Norco Bicycles"/>
    <s v="Road"/>
    <s v="medium"/>
    <s v="large"/>
    <n v="1240.31"/>
    <n v="795.1"/>
    <d v="2000-11-03T00:00:00"/>
    <n v="445.20999999999992"/>
    <s v="Male"/>
    <n v="20"/>
    <d v="1977-12-09T00:00:00"/>
    <n v="44.818389506595629"/>
    <s v="Information Systems Manager"/>
    <s v="Property"/>
    <s v="Mass Customer"/>
    <s v="N"/>
    <s v="Yes"/>
    <n v="10"/>
    <m/>
  </r>
  <r>
    <n v="7811"/>
    <n v="3"/>
    <x v="1737"/>
    <n v="162"/>
    <d v="2017-07-21T00:00:00"/>
    <b v="0"/>
    <s v="Approved"/>
    <s v="Trek Bicycles"/>
    <s v="Standard"/>
    <s v="medium"/>
    <s v="large"/>
    <n v="2091.4699999999998"/>
    <n v="388.92"/>
    <d v="1999-07-20T00:00:00"/>
    <n v="1702.5499999999997"/>
    <s v="Male"/>
    <n v="20"/>
    <d v="1977-12-09T00:00:00"/>
    <n v="44.818389506595629"/>
    <s v="Information Systems Manager"/>
    <s v="Property"/>
    <s v="Mass Customer"/>
    <s v="N"/>
    <s v="Yes"/>
    <n v="10"/>
    <m/>
  </r>
  <r>
    <n v="7952"/>
    <n v="79"/>
    <x v="1737"/>
    <n v="165"/>
    <d v="2017-07-18T00:00:00"/>
    <b v="1"/>
    <s v="Approved"/>
    <s v="Norco Bicycles"/>
    <s v="Standard"/>
    <s v="medium"/>
    <s v="medium"/>
    <n v="1555.58"/>
    <n v="818.01"/>
    <d v="2016-07-09T00:00:00"/>
    <n v="737.56999999999994"/>
    <s v="Male"/>
    <n v="20"/>
    <d v="1977-12-09T00:00:00"/>
    <n v="44.818389506595629"/>
    <s v="Information Systems Manager"/>
    <s v="Property"/>
    <s v="Mass Customer"/>
    <s v="N"/>
    <s v="Yes"/>
    <n v="10"/>
    <m/>
  </r>
  <r>
    <n v="16445"/>
    <n v="26"/>
    <x v="1737"/>
    <n v="220"/>
    <d v="2017-05-24T00:00:00"/>
    <b v="0"/>
    <s v="Approved"/>
    <s v="WeareA2B"/>
    <s v="Standard"/>
    <s v="medium"/>
    <s v="medium"/>
    <n v="1992.93"/>
    <n v="762.63"/>
    <d v="2003-09-09T00:00:00"/>
    <n v="1230.3000000000002"/>
    <s v="Male"/>
    <n v="20"/>
    <d v="1977-12-09T00:00:00"/>
    <n v="44.818389506595629"/>
    <s v="Information Systems Manager"/>
    <s v="Property"/>
    <s v="Mass Customer"/>
    <s v="N"/>
    <s v="Yes"/>
    <n v="10"/>
    <m/>
  </r>
  <r>
    <n v="9251"/>
    <n v="35"/>
    <x v="1737"/>
    <n v="231"/>
    <d v="2017-05-13T00:00:00"/>
    <b v="0"/>
    <s v="Approved"/>
    <s v="Trek Bicycles"/>
    <s v="Standard"/>
    <s v="low"/>
    <s v="medium"/>
    <n v="1057.51"/>
    <n v="154.4"/>
    <d v="2010-06-07T00:00:00"/>
    <n v="903.11"/>
    <s v="Male"/>
    <n v="20"/>
    <d v="1977-12-09T00:00:00"/>
    <n v="44.818389506595629"/>
    <s v="Information Systems Manager"/>
    <s v="Property"/>
    <s v="Mass Customer"/>
    <s v="N"/>
    <s v="Yes"/>
    <n v="10"/>
    <m/>
  </r>
  <r>
    <n v="9326"/>
    <n v="0"/>
    <x v="1738"/>
    <m/>
    <d v="2017-10-25T00:00:00"/>
    <b v="0"/>
    <s v="Approved"/>
    <m/>
    <m/>
    <m/>
    <m/>
    <n v="1473.09"/>
    <m/>
    <m/>
    <m/>
    <m/>
    <m/>
    <m/>
    <m/>
    <m/>
    <m/>
    <m/>
    <m/>
    <m/>
    <m/>
    <m/>
  </r>
  <r>
    <n v="1311"/>
    <n v="3"/>
    <x v="1737"/>
    <n v="297"/>
    <d v="2017-03-08T00:00:00"/>
    <b v="1"/>
    <s v="Approved"/>
    <s v="Trek Bicycles"/>
    <s v="Standard"/>
    <s v="medium"/>
    <s v="large"/>
    <n v="2091.4699999999998"/>
    <n v="388.92"/>
    <d v="2007-08-04T00:00:00"/>
    <n v="1702.5499999999997"/>
    <s v="Male"/>
    <n v="20"/>
    <d v="1977-12-09T00:00:00"/>
    <n v="44.818389506595629"/>
    <s v="Information Systems Manager"/>
    <s v="Property"/>
    <s v="Mass Customer"/>
    <s v="N"/>
    <s v="Yes"/>
    <n v="10"/>
    <m/>
  </r>
  <r>
    <n v="16987"/>
    <n v="23"/>
    <x v="1737"/>
    <n v="320"/>
    <d v="2017-02-13T00:00:00"/>
    <b v="0"/>
    <s v="Approved"/>
    <s v="Norco Bicycles"/>
    <s v="Mountain"/>
    <s v="low"/>
    <s v="small"/>
    <n v="688.63"/>
    <n v="612.88"/>
    <d v="1997-02-09T00:00:00"/>
    <n v="75.75"/>
    <s v="Male"/>
    <n v="20"/>
    <d v="1977-12-09T00:00:00"/>
    <n v="44.818389506595629"/>
    <s v="Information Systems Manager"/>
    <s v="Property"/>
    <s v="Mass Customer"/>
    <s v="N"/>
    <s v="Yes"/>
    <n v="10"/>
    <m/>
  </r>
  <r>
    <n v="12275"/>
    <n v="46"/>
    <x v="1739"/>
    <n v="255"/>
    <d v="2017-04-19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82"/>
    <d v="1979-04-19T00:00:00"/>
    <n v="43.459485397323704"/>
    <s v="VP Accounting"/>
    <s v="Financial Services"/>
    <s v="Mass Customer"/>
    <s v="N"/>
    <s v="No"/>
    <n v="14"/>
    <m/>
  </r>
  <r>
    <n v="18430"/>
    <n v="27"/>
    <x v="1739"/>
    <n v="319"/>
    <d v="2017-02-14T00:00:00"/>
    <b v="0"/>
    <s v="Approved"/>
    <s v="Trek Bicycles"/>
    <s v="Standard"/>
    <s v="medium"/>
    <s v="medium"/>
    <n v="499.53"/>
    <n v="388.72"/>
    <d v="1999-06-23T00:00:00"/>
    <n v="110.80999999999995"/>
    <s v="Female"/>
    <n v="82"/>
    <d v="1979-04-19T00:00:00"/>
    <n v="43.459485397323704"/>
    <s v="VP Accounting"/>
    <s v="Financial Services"/>
    <s v="Mass Customer"/>
    <s v="N"/>
    <s v="No"/>
    <n v="14"/>
    <m/>
  </r>
  <r>
    <n v="13077"/>
    <n v="77"/>
    <x v="1740"/>
    <n v="24"/>
    <d v="2017-12-06T00:00:00"/>
    <b v="1"/>
    <s v="Approved"/>
    <s v="Norco Bicycles"/>
    <s v="Road"/>
    <s v="medium"/>
    <s v="large"/>
    <n v="1240.31"/>
    <n v="795.1"/>
    <d v="2011-01-10T00:00:00"/>
    <n v="445.20999999999992"/>
    <s v="Male"/>
    <n v="44"/>
    <d v="1961-11-19T00:00:00"/>
    <n v="60.884142931253166"/>
    <s v="Librarian"/>
    <s v="Entertainment"/>
    <s v="Affluent Customer"/>
    <s v="N"/>
    <s v="No"/>
    <n v="16"/>
    <m/>
  </r>
  <r>
    <n v="3009"/>
    <n v="33"/>
    <x v="1740"/>
    <n v="42"/>
    <d v="2017-11-18T00:00:00"/>
    <b v="1"/>
    <s v="Approved"/>
    <s v="Giant Bicycles"/>
    <s v="Standard"/>
    <s v="medium"/>
    <s v="small"/>
    <n v="1311.44"/>
    <n v="1167.18"/>
    <d v="1992-10-11T00:00:00"/>
    <n v="144.26"/>
    <s v="Male"/>
    <n v="44"/>
    <d v="1961-11-19T00:00:00"/>
    <n v="60.884142931253166"/>
    <s v="Librarian"/>
    <s v="Entertainment"/>
    <s v="Affluent Customer"/>
    <s v="N"/>
    <s v="No"/>
    <n v="16"/>
    <m/>
  </r>
  <r>
    <n v="11408"/>
    <n v="26"/>
    <x v="1740"/>
    <n v="54"/>
    <d v="2017-11-06T00:00:00"/>
    <b v="1"/>
    <s v="Approved"/>
    <s v="WeareA2B"/>
    <s v="Standard"/>
    <s v="medium"/>
    <s v="medium"/>
    <n v="1992.93"/>
    <n v="762.63"/>
    <d v="1993-05-26T00:00:00"/>
    <n v="1230.3000000000002"/>
    <s v="Male"/>
    <n v="44"/>
    <d v="1961-11-19T00:00:00"/>
    <n v="60.884142931253166"/>
    <s v="Librarian"/>
    <s v="Entertainment"/>
    <s v="Affluent Customer"/>
    <s v="N"/>
    <s v="No"/>
    <n v="16"/>
    <m/>
  </r>
  <r>
    <n v="329"/>
    <n v="79"/>
    <x v="1740"/>
    <n v="141"/>
    <d v="2017-08-11T00:00:00"/>
    <b v="1"/>
    <s v="Approved"/>
    <s v="Norco Bicycles"/>
    <s v="Standard"/>
    <s v="medium"/>
    <s v="medium"/>
    <n v="1555.58"/>
    <n v="818.01"/>
    <d v="2003-09-09T00:00:00"/>
    <n v="737.56999999999994"/>
    <s v="Male"/>
    <n v="44"/>
    <d v="1961-11-19T00:00:00"/>
    <n v="60.884142931253166"/>
    <s v="Librarian"/>
    <s v="Entertainment"/>
    <s v="Affluent Customer"/>
    <s v="N"/>
    <s v="No"/>
    <n v="16"/>
    <m/>
  </r>
  <r>
    <n v="11890"/>
    <n v="74"/>
    <x v="1740"/>
    <n v="227"/>
    <d v="2017-05-17T00:00:00"/>
    <b v="1"/>
    <s v="Approved"/>
    <s v="WeareA2B"/>
    <s v="Standard"/>
    <s v="medium"/>
    <s v="medium"/>
    <n v="1228.07"/>
    <n v="400.91"/>
    <d v="2000-05-22T00:00:00"/>
    <n v="827.15999999999985"/>
    <s v="Male"/>
    <n v="44"/>
    <d v="1961-11-19T00:00:00"/>
    <n v="60.884142931253166"/>
    <s v="Librarian"/>
    <s v="Entertainment"/>
    <s v="Affluent Customer"/>
    <s v="N"/>
    <s v="No"/>
    <n v="16"/>
    <m/>
  </r>
  <r>
    <n v="5124"/>
    <n v="85"/>
    <x v="1740"/>
    <n v="231"/>
    <d v="2017-05-13T00:00:00"/>
    <b v="0"/>
    <s v="Approved"/>
    <s v="WeareA2B"/>
    <s v="Standard"/>
    <s v="medium"/>
    <s v="medium"/>
    <n v="752.64"/>
    <n v="205.36"/>
    <d v="2015-08-02T00:00:00"/>
    <n v="547.28"/>
    <s v="Male"/>
    <n v="44"/>
    <d v="1961-11-19T00:00:00"/>
    <n v="60.884142931253166"/>
    <s v="Librarian"/>
    <s v="Entertainment"/>
    <s v="Affluent Customer"/>
    <s v="N"/>
    <s v="No"/>
    <n v="16"/>
    <m/>
  </r>
  <r>
    <n v="16763"/>
    <n v="9"/>
    <x v="1740"/>
    <n v="248"/>
    <d v="2017-04-26T00:00:00"/>
    <b v="1"/>
    <s v="Approved"/>
    <s v="OHM Cycles"/>
    <s v="Road"/>
    <s v="medium"/>
    <s v="medium"/>
    <n v="742.54"/>
    <n v="667.4"/>
    <d v="1991-11-07T00:00:00"/>
    <n v="75.139999999999986"/>
    <s v="Male"/>
    <n v="44"/>
    <d v="1961-11-19T00:00:00"/>
    <n v="60.884142931253166"/>
    <s v="Librarian"/>
    <s v="Entertainment"/>
    <s v="Affluent Customer"/>
    <s v="N"/>
    <s v="No"/>
    <n v="16"/>
    <m/>
  </r>
  <r>
    <n v="14189"/>
    <n v="74"/>
    <x v="1740"/>
    <n v="268"/>
    <d v="2017-04-06T00:00:00"/>
    <b v="1"/>
    <s v="Approved"/>
    <s v="WeareA2B"/>
    <s v="Standard"/>
    <s v="medium"/>
    <s v="medium"/>
    <n v="1228.07"/>
    <n v="400.91"/>
    <d v="2000-05-22T00:00:00"/>
    <n v="827.15999999999985"/>
    <s v="Male"/>
    <n v="44"/>
    <d v="1961-11-19T00:00:00"/>
    <n v="60.884142931253166"/>
    <s v="Librarian"/>
    <s v="Entertainment"/>
    <s v="Affluent Customer"/>
    <s v="N"/>
    <s v="No"/>
    <n v="16"/>
    <m/>
  </r>
  <r>
    <n v="3291"/>
    <n v="24"/>
    <x v="1741"/>
    <n v="133"/>
    <d v="2017-08-19T00:00:00"/>
    <b v="0"/>
    <s v="Approved"/>
    <s v="Solex"/>
    <s v="Road"/>
    <s v="medium"/>
    <s v="large"/>
    <n v="1777.8"/>
    <n v="820.78"/>
    <d v="2012-05-18T00:00:00"/>
    <n v="957.02"/>
    <s v="U"/>
    <n v="13"/>
    <d v="1899-12-30T00:00:00"/>
    <n v="122.81291005485795"/>
    <s v="Assistant Manager"/>
    <s v="IT"/>
    <s v="Mass Customer"/>
    <s v="N"/>
    <s v="No"/>
    <n v="0"/>
    <m/>
  </r>
  <r>
    <n v="10027"/>
    <n v="3"/>
    <x v="1741"/>
    <n v="144"/>
    <d v="2017-08-08T00:00:00"/>
    <b v="0"/>
    <s v="Approved"/>
    <s v="Trek Bicycles"/>
    <s v="Standard"/>
    <s v="medium"/>
    <s v="large"/>
    <n v="2091.4699999999998"/>
    <n v="388.92"/>
    <d v="2002-08-31T00:00:00"/>
    <n v="1702.5499999999997"/>
    <s v="U"/>
    <n v="13"/>
    <d v="1899-12-30T00:00:00"/>
    <n v="122.81291005485795"/>
    <s v="Assistant Manager"/>
    <s v="IT"/>
    <s v="Mass Customer"/>
    <s v="N"/>
    <s v="No"/>
    <n v="0"/>
    <m/>
  </r>
  <r>
    <n v="6344"/>
    <n v="49"/>
    <x v="1742"/>
    <n v="1"/>
    <d v="2017-12-29T00:00:00"/>
    <b v="1"/>
    <s v="Approved"/>
    <s v="Trek Bicycles"/>
    <s v="Road"/>
    <s v="medium"/>
    <s v="medium"/>
    <n v="533.51"/>
    <n v="400.13"/>
    <d v="2012-06-04T00:00:00"/>
    <n v="133.38"/>
    <s v="Male"/>
    <n v="46"/>
    <d v="1974-08-21T00:00:00"/>
    <n v="48.122499095636726"/>
    <s v="VP Accounting"/>
    <s v="Financial Services"/>
    <s v="Mass Customer"/>
    <s v="N"/>
    <s v="No"/>
    <n v="14"/>
    <m/>
  </r>
  <r>
    <n v="8769"/>
    <n v="83"/>
    <x v="1742"/>
    <n v="26"/>
    <d v="2017-12-04T00:00:00"/>
    <b v="0"/>
    <s v="Approved"/>
    <s v="Solex"/>
    <s v="Touring"/>
    <s v="medium"/>
    <s v="large"/>
    <n v="2083.94"/>
    <n v="675.03"/>
    <d v="2013-09-16T00:00:00"/>
    <n v="1408.91"/>
    <s v="Male"/>
    <n v="46"/>
    <d v="1974-08-21T00:00:00"/>
    <n v="48.122499095636726"/>
    <s v="VP Accounting"/>
    <s v="Financial Services"/>
    <s v="Mass Customer"/>
    <s v="N"/>
    <s v="No"/>
    <n v="14"/>
    <m/>
  </r>
  <r>
    <n v="14881"/>
    <n v="68"/>
    <x v="1742"/>
    <n v="35"/>
    <d v="2017-11-25T00:00:00"/>
    <b v="1"/>
    <s v="Approved"/>
    <s v="OHM Cycles"/>
    <s v="Standard"/>
    <s v="medium"/>
    <s v="medium"/>
    <n v="1636.9"/>
    <n v="44.71"/>
    <d v="2010-08-20T00:00:00"/>
    <n v="1592.19"/>
    <s v="Male"/>
    <n v="46"/>
    <d v="1974-08-21T00:00:00"/>
    <n v="48.122499095636726"/>
    <s v="VP Accounting"/>
    <s v="Financial Services"/>
    <s v="Mass Customer"/>
    <s v="N"/>
    <s v="No"/>
    <n v="14"/>
    <m/>
  </r>
  <r>
    <n v="6703"/>
    <n v="53"/>
    <x v="1742"/>
    <n v="86"/>
    <d v="2017-10-05T00:00:00"/>
    <b v="0"/>
    <s v="Approved"/>
    <s v="OHM Cycles"/>
    <s v="Standard"/>
    <s v="medium"/>
    <s v="medium"/>
    <n v="795.34"/>
    <n v="101.58"/>
    <d v="1997-02-09T00:00:00"/>
    <n v="693.76"/>
    <s v="Male"/>
    <n v="46"/>
    <d v="1974-08-21T00:00:00"/>
    <n v="48.122499095636726"/>
    <s v="VP Accounting"/>
    <s v="Financial Services"/>
    <s v="Mass Customer"/>
    <s v="N"/>
    <s v="No"/>
    <n v="14"/>
    <m/>
  </r>
  <r>
    <n v="9345"/>
    <n v="39"/>
    <x v="1743"/>
    <m/>
    <d v="2017-04-24T00:00:00"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</r>
  <r>
    <n v="8115"/>
    <n v="44"/>
    <x v="1742"/>
    <n v="142"/>
    <d v="2017-08-10T00:00:00"/>
    <b v="0"/>
    <s v="Approved"/>
    <s v="WeareA2B"/>
    <s v="Standard"/>
    <s v="medium"/>
    <s v="medium"/>
    <n v="1769.64"/>
    <n v="108.76"/>
    <d v="2011-05-09T00:00:00"/>
    <n v="1660.88"/>
    <s v="Male"/>
    <n v="46"/>
    <d v="1974-08-21T00:00:00"/>
    <n v="48.122499095636726"/>
    <s v="VP Accounting"/>
    <s v="Financial Services"/>
    <s v="Mass Customer"/>
    <s v="N"/>
    <s v="No"/>
    <n v="14"/>
    <m/>
  </r>
  <r>
    <n v="5545"/>
    <n v="87"/>
    <x v="1742"/>
    <n v="153"/>
    <d v="2017-07-30T00:00:00"/>
    <b v="0"/>
    <s v="Approved"/>
    <s v="Giant Bicycles"/>
    <s v="Standard"/>
    <s v="high"/>
    <s v="medium"/>
    <n v="1179"/>
    <n v="707.4"/>
    <d v="1997-08-25T00:00:00"/>
    <n v="471.6"/>
    <s v="Male"/>
    <n v="46"/>
    <d v="1974-08-21T00:00:00"/>
    <n v="48.122499095636726"/>
    <s v="VP Accounting"/>
    <s v="Financial Services"/>
    <s v="Mass Customer"/>
    <s v="N"/>
    <s v="No"/>
    <n v="14"/>
    <m/>
  </r>
  <r>
    <n v="6079"/>
    <n v="6"/>
    <x v="1742"/>
    <n v="301"/>
    <d v="2017-03-04T00:00:00"/>
    <b v="1"/>
    <s v="Approved"/>
    <s v="OHM Cycles"/>
    <s v="Standard"/>
    <s v="high"/>
    <s v="medium"/>
    <n v="227.88"/>
    <n v="136.72999999999999"/>
    <d v="2003-02-07T00:00:00"/>
    <n v="91.15"/>
    <s v="Male"/>
    <n v="46"/>
    <d v="1974-08-21T00:00:00"/>
    <n v="48.122499095636726"/>
    <s v="VP Accounting"/>
    <s v="Financial Services"/>
    <s v="Mass Customer"/>
    <s v="N"/>
    <s v="No"/>
    <n v="14"/>
    <m/>
  </r>
  <r>
    <n v="5220"/>
    <n v="58"/>
    <x v="1744"/>
    <n v="23"/>
    <d v="2017-12-07T00:00:00"/>
    <b v="1"/>
    <s v="Approved"/>
    <s v="OHM Cycles"/>
    <s v="Standard"/>
    <s v="medium"/>
    <s v="medium"/>
    <n v="912.52"/>
    <n v="141.4"/>
    <d v="2015-10-18T00:00:00"/>
    <n v="771.12"/>
    <s v="Female"/>
    <n v="63"/>
    <d v="1984-09-16T00:00:00"/>
    <n v="38.043047041159319"/>
    <s v="Professor"/>
    <s v="Manufacturing"/>
    <s v="Mass Customer"/>
    <s v="N"/>
    <s v="No"/>
    <n v="16"/>
    <m/>
  </r>
  <r>
    <n v="9133"/>
    <n v="94"/>
    <x v="1744"/>
    <n v="72"/>
    <d v="2017-10-19T00:00:00"/>
    <b v="1"/>
    <s v="Approved"/>
    <s v="Giant Bicycles"/>
    <s v="Standard"/>
    <s v="medium"/>
    <s v="large"/>
    <n v="1635.3"/>
    <n v="993.66"/>
    <d v="2013-06-09T00:00:00"/>
    <n v="641.64"/>
    <s v="Female"/>
    <n v="63"/>
    <d v="1984-09-16T00:00:00"/>
    <n v="38.043047041159319"/>
    <s v="Professor"/>
    <s v="Manufacturing"/>
    <s v="Mass Customer"/>
    <s v="N"/>
    <s v="No"/>
    <n v="16"/>
    <m/>
  </r>
  <r>
    <n v="9674"/>
    <n v="43"/>
    <x v="1744"/>
    <n v="133"/>
    <d v="2017-08-19T00:00:00"/>
    <b v="0"/>
    <s v="Approved"/>
    <s v="Solex"/>
    <s v="Standard"/>
    <s v="medium"/>
    <s v="medium"/>
    <n v="1151.96"/>
    <n v="649.49"/>
    <d v="1999-12-04T00:00:00"/>
    <n v="502.47"/>
    <s v="Female"/>
    <n v="63"/>
    <d v="1984-09-16T00:00:00"/>
    <n v="38.043047041159319"/>
    <s v="Professor"/>
    <s v="Manufacturing"/>
    <s v="Mass Customer"/>
    <s v="N"/>
    <s v="No"/>
    <n v="16"/>
    <m/>
  </r>
  <r>
    <n v="5844"/>
    <n v="96"/>
    <x v="1745"/>
    <n v="131"/>
    <d v="2017-08-21T00:00:00"/>
    <b v="0"/>
    <s v="Approved"/>
    <s v="WeareA2B"/>
    <s v="Road"/>
    <s v="low"/>
    <s v="small"/>
    <n v="1172.78"/>
    <n v="1043.77"/>
    <d v="2002-10-10T00:00:00"/>
    <n v="129.01"/>
    <s v="Male"/>
    <n v="11"/>
    <d v="1996-09-03T00:00:00"/>
    <n v="26.070444301116179"/>
    <s v="Speech Pathologist"/>
    <s v="Financial Services"/>
    <s v="Affluent Customer"/>
    <s v="N"/>
    <s v="No"/>
    <n v="1"/>
    <m/>
  </r>
  <r>
    <n v="9645"/>
    <n v="53"/>
    <x v="1745"/>
    <n v="208"/>
    <d v="2017-06-05T00:00:00"/>
    <b v="0"/>
    <s v="Approved"/>
    <s v="OHM Cycles"/>
    <s v="Standard"/>
    <s v="medium"/>
    <s v="medium"/>
    <n v="795.34"/>
    <n v="101.58"/>
    <d v="1997-02-09T00:00:00"/>
    <n v="693.76"/>
    <s v="Male"/>
    <n v="11"/>
    <d v="1996-09-03T00:00:00"/>
    <n v="26.070444301116179"/>
    <s v="Speech Pathologist"/>
    <s v="Financial Services"/>
    <s v="Affluent Customer"/>
    <s v="N"/>
    <s v="No"/>
    <n v="1"/>
    <m/>
  </r>
  <r>
    <n v="17865"/>
    <n v="7"/>
    <x v="1745"/>
    <n v="232"/>
    <d v="2017-05-12T00:00:00"/>
    <b v="1"/>
    <s v="Approved"/>
    <s v="Trek Bicycles"/>
    <s v="Road"/>
    <s v="low"/>
    <s v="medium"/>
    <n v="980.37"/>
    <n v="234.43"/>
    <d v="2004-09-28T00:00:00"/>
    <n v="745.94"/>
    <s v="Male"/>
    <n v="11"/>
    <d v="1996-09-03T00:00:00"/>
    <n v="26.070444301116179"/>
    <s v="Speech Pathologist"/>
    <s v="Financial Services"/>
    <s v="Affluent Customer"/>
    <s v="N"/>
    <s v="No"/>
    <n v="1"/>
    <m/>
  </r>
  <r>
    <n v="17704"/>
    <n v="12"/>
    <x v="1745"/>
    <n v="272"/>
    <d v="2017-04-02T00:00:00"/>
    <b v="0"/>
    <s v="Approved"/>
    <s v="WeareA2B"/>
    <s v="Standard"/>
    <s v="medium"/>
    <s v="medium"/>
    <n v="1231.1500000000001"/>
    <n v="161.6"/>
    <d v="2004-08-17T00:00:00"/>
    <n v="1069.5500000000002"/>
    <s v="Male"/>
    <n v="11"/>
    <d v="1996-09-03T00:00:00"/>
    <n v="26.070444301116179"/>
    <s v="Speech Pathologist"/>
    <s v="Financial Services"/>
    <s v="Affluent Customer"/>
    <s v="N"/>
    <s v="No"/>
    <n v="1"/>
    <m/>
  </r>
  <r>
    <n v="15387"/>
    <n v="82"/>
    <x v="1746"/>
    <n v="281"/>
    <d v="2017-03-24T00:00:00"/>
    <b v="1"/>
    <s v="Approved"/>
    <s v="Giant Bicycles"/>
    <s v="Road"/>
    <s v="medium"/>
    <s v="medium"/>
    <n v="1538.99"/>
    <n v="829.65"/>
    <d v="2016-11-22T00:00:00"/>
    <n v="709.34"/>
    <s v="Male"/>
    <n v="43"/>
    <d v="1985-08-12T00:00:00"/>
    <n v="37.138937452118221"/>
    <s v="Electrical Engineer"/>
    <s v="Manufacturing"/>
    <s v="High Net Worth"/>
    <s v="N"/>
    <s v="Yes"/>
    <n v="3"/>
    <m/>
  </r>
  <r>
    <n v="16483"/>
    <n v="13"/>
    <x v="1747"/>
    <n v="17"/>
    <d v="2017-12-13T00:00:00"/>
    <b v="1"/>
    <s v="Approved"/>
    <s v="Solex"/>
    <s v="Standard"/>
    <s v="medium"/>
    <s v="medium"/>
    <n v="1577.53"/>
    <n v="826.51"/>
    <d v="1999-12-04T00:00:00"/>
    <n v="751.02"/>
    <s v="Female"/>
    <n v="16"/>
    <d v="1964-07-08T00:00:00"/>
    <n v="58.248526492897"/>
    <s v="Mechanical Systems Engineer"/>
    <s v="Property"/>
    <s v="High Net Worth"/>
    <s v="N"/>
    <s v="Yes"/>
    <n v="14"/>
    <m/>
  </r>
  <r>
    <n v="19076"/>
    <n v="40"/>
    <x v="1747"/>
    <n v="323"/>
    <d v="2017-02-10T00:00:00"/>
    <b v="1"/>
    <s v="Approved"/>
    <s v="Trek Bicycles"/>
    <s v="Road"/>
    <s v="medium"/>
    <s v="large"/>
    <n v="1894.19"/>
    <n v="598.76"/>
    <d v="1993-07-20T00:00:00"/>
    <n v="1295.43"/>
    <s v="Female"/>
    <n v="16"/>
    <d v="1964-07-08T00:00:00"/>
    <n v="58.248526492897"/>
    <s v="Mechanical Systems Engineer"/>
    <s v="Property"/>
    <s v="High Net Worth"/>
    <s v="N"/>
    <s v="Yes"/>
    <n v="14"/>
    <m/>
  </r>
  <r>
    <n v="19193"/>
    <n v="81"/>
    <x v="1747"/>
    <n v="348"/>
    <d v="2017-01-16T00:00:00"/>
    <b v="0"/>
    <s v="Approved"/>
    <s v="Solex"/>
    <s v="Standard"/>
    <s v="medium"/>
    <s v="medium"/>
    <n v="1151.96"/>
    <n v="649.49"/>
    <d v="2012-06-04T00:00:00"/>
    <n v="502.47"/>
    <s v="Female"/>
    <n v="16"/>
    <d v="1964-07-08T00:00:00"/>
    <n v="58.248526492897"/>
    <s v="Mechanical Systems Engineer"/>
    <s v="Property"/>
    <s v="High Net Worth"/>
    <s v="N"/>
    <s v="Yes"/>
    <n v="14"/>
    <m/>
  </r>
  <r>
    <n v="1117"/>
    <n v="14"/>
    <x v="1748"/>
    <n v="29"/>
    <d v="2017-12-01T00:00:00"/>
    <b v="0"/>
    <s v="Approved"/>
    <s v="Trek Bicycles"/>
    <s v="Standard"/>
    <s v="medium"/>
    <s v="small"/>
    <n v="1386.84"/>
    <n v="1234.29"/>
    <d v="2003-08-05T00:00:00"/>
    <n v="152.54999999999995"/>
    <s v="Female"/>
    <n v="20"/>
    <d v="1970-08-31T00:00:00"/>
    <n v="52.097841561707263"/>
    <s v="Director of Sales"/>
    <s v="Manufacturing"/>
    <s v="Affluent Customer"/>
    <s v="N"/>
    <s v="No"/>
    <n v="12"/>
    <m/>
  </r>
  <r>
    <n v="12554"/>
    <n v="46"/>
    <x v="1748"/>
    <n v="196"/>
    <d v="2017-06-17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20"/>
    <d v="1970-08-31T00:00:00"/>
    <n v="52.097841561707263"/>
    <s v="Director of Sales"/>
    <s v="Manufacturing"/>
    <s v="Affluent Customer"/>
    <s v="N"/>
    <s v="No"/>
    <n v="12"/>
    <m/>
  </r>
  <r>
    <n v="9362"/>
    <n v="33"/>
    <x v="617"/>
    <m/>
    <d v="2017-02-06T00:00:00"/>
    <m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</r>
  <r>
    <n v="13746"/>
    <n v="41"/>
    <x v="1748"/>
    <n v="198"/>
    <d v="2017-06-15T00:00:00"/>
    <b v="0"/>
    <s v="Approved"/>
    <s v="Solex"/>
    <s v="Road"/>
    <s v="medium"/>
    <s v="medium"/>
    <n v="416.98"/>
    <n v="312.74"/>
    <d v="1997-05-10T00:00:00"/>
    <n v="104.24000000000001"/>
    <s v="Female"/>
    <n v="20"/>
    <d v="1970-08-31T00:00:00"/>
    <n v="52.097841561707263"/>
    <s v="Director of Sales"/>
    <s v="Manufacturing"/>
    <s v="Affluent Customer"/>
    <s v="N"/>
    <s v="No"/>
    <n v="12"/>
    <m/>
  </r>
  <r>
    <n v="7838"/>
    <n v="66"/>
    <x v="1748"/>
    <n v="200"/>
    <d v="2017-06-13T00:00:00"/>
    <b v="0"/>
    <s v="Approved"/>
    <s v="Giant Bicycles"/>
    <s v="Road"/>
    <s v="low"/>
    <s v="small"/>
    <n v="590.26"/>
    <n v="525.33000000000004"/>
    <d v="2010-11-05T00:00:00"/>
    <n v="64.92999999999995"/>
    <s v="Female"/>
    <n v="20"/>
    <d v="1970-08-31T00:00:00"/>
    <n v="52.097841561707263"/>
    <s v="Director of Sales"/>
    <s v="Manufacturing"/>
    <s v="Affluent Customer"/>
    <s v="N"/>
    <s v="No"/>
    <n v="12"/>
    <m/>
  </r>
  <r>
    <n v="9325"/>
    <n v="60"/>
    <x v="1749"/>
    <n v="139"/>
    <d v="2017-08-13T00:00:00"/>
    <b v="0"/>
    <s v="Approved"/>
    <s v="Giant Bicycles"/>
    <s v="Standard"/>
    <s v="high"/>
    <s v="small"/>
    <n v="1977.36"/>
    <n v="1759.85"/>
    <d v="2011-08-24T00:00:00"/>
    <n v="217.51"/>
    <s v="Female"/>
    <n v="36"/>
    <d v="1971-09-02T00:00:00"/>
    <n v="51.092362109335355"/>
    <s v="Safety Technician IV"/>
    <s v="Financial Services"/>
    <s v="Mass Customer"/>
    <s v="N"/>
    <s v="No"/>
    <n v="7"/>
    <m/>
  </r>
  <r>
    <n v="5577"/>
    <n v="92"/>
    <x v="1749"/>
    <n v="183"/>
    <d v="2017-06-30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36"/>
    <d v="1971-09-02T00:00:00"/>
    <n v="51.092362109335355"/>
    <s v="Safety Technician IV"/>
    <s v="Financial Services"/>
    <s v="Mass Customer"/>
    <s v="N"/>
    <s v="No"/>
    <n v="7"/>
    <m/>
  </r>
  <r>
    <n v="13333"/>
    <n v="38"/>
    <x v="1749"/>
    <n v="287"/>
    <d v="2017-03-18T00:00:00"/>
    <b v="1"/>
    <s v="Approved"/>
    <s v="Solex"/>
    <s v="Standard"/>
    <s v="medium"/>
    <s v="medium"/>
    <n v="1577.53"/>
    <n v="826.51"/>
    <d v="2011-03-16T00:00:00"/>
    <n v="751.02"/>
    <s v="Female"/>
    <n v="36"/>
    <d v="1971-09-02T00:00:00"/>
    <n v="51.092362109335355"/>
    <s v="Safety Technician IV"/>
    <s v="Financial Services"/>
    <s v="Mass Customer"/>
    <s v="N"/>
    <s v="No"/>
    <n v="7"/>
    <m/>
  </r>
  <r>
    <n v="9368"/>
    <n v="26"/>
    <x v="1750"/>
    <m/>
    <d v="2017-06-16T00:00:00"/>
    <m/>
    <s v="Approved"/>
    <s v="WeareA2B"/>
    <s v="Standard"/>
    <s v="medium"/>
    <s v="medium"/>
    <n v="1992.93"/>
    <n v="762.63"/>
    <n v="34115"/>
    <m/>
    <m/>
    <m/>
    <m/>
    <m/>
    <m/>
    <m/>
    <m/>
    <m/>
    <m/>
    <m/>
    <m/>
  </r>
  <r>
    <n v="2680"/>
    <n v="20"/>
    <x v="1749"/>
    <n v="326"/>
    <d v="2017-02-07T00:00:00"/>
    <b v="0"/>
    <s v="Approved"/>
    <s v="Trek Bicycles"/>
    <s v="Standard"/>
    <s v="medium"/>
    <s v="small"/>
    <n v="1775.81"/>
    <n v="1580.47"/>
    <d v="2010-05-05T00:00:00"/>
    <n v="195.33999999999992"/>
    <s v="Female"/>
    <n v="36"/>
    <d v="1971-09-02T00:00:00"/>
    <n v="51.092362109335355"/>
    <s v="Safety Technician IV"/>
    <s v="Financial Services"/>
    <s v="Mass Customer"/>
    <s v="N"/>
    <s v="No"/>
    <n v="7"/>
    <m/>
  </r>
  <r>
    <n v="18098"/>
    <n v="85"/>
    <x v="1751"/>
    <n v="40"/>
    <d v="2017-11-20T00:00:00"/>
    <b v="0"/>
    <s v="Approved"/>
    <s v="WeareA2B"/>
    <s v="Standard"/>
    <s v="medium"/>
    <s v="medium"/>
    <n v="1228.07"/>
    <n v="400.91"/>
    <d v="2006-05-22T00:00:00"/>
    <n v="827.15999999999985"/>
    <s v="Female"/>
    <n v="65"/>
    <d v="1980-05-12T00:00:00"/>
    <n v="42.393731972666167"/>
    <s v="Chemical Engineer"/>
    <s v="Manufacturing"/>
    <s v="High Net Worth"/>
    <s v="N"/>
    <s v="Yes"/>
    <n v="5"/>
    <m/>
  </r>
  <r>
    <n v="8967"/>
    <n v="0"/>
    <x v="1751"/>
    <n v="230"/>
    <d v="2017-05-14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65"/>
    <d v="1980-05-12T00:00:00"/>
    <n v="42.393731972666167"/>
    <s v="Chemical Engineer"/>
    <s v="Manufacturing"/>
    <s v="High Net Worth"/>
    <s v="N"/>
    <s v="Yes"/>
    <n v="5"/>
    <m/>
  </r>
  <r>
    <n v="10967"/>
    <n v="90"/>
    <x v="1751"/>
    <n v="325"/>
    <d v="2017-02-08T00:00:00"/>
    <b v="0"/>
    <s v="Approved"/>
    <s v="Solex"/>
    <s v="Standard"/>
    <s v="low"/>
    <s v="medium"/>
    <n v="945.04"/>
    <n v="507.58"/>
    <d v="2010-06-07T00:00:00"/>
    <n v="437.46"/>
    <s v="Female"/>
    <n v="65"/>
    <d v="1980-05-12T00:00:00"/>
    <n v="42.393731972666167"/>
    <s v="Chemical Engineer"/>
    <s v="Manufacturing"/>
    <s v="High Net Worth"/>
    <s v="N"/>
    <s v="Yes"/>
    <n v="5"/>
    <m/>
  </r>
  <r>
    <n v="10136"/>
    <n v="96"/>
    <x v="1751"/>
    <n v="326"/>
    <d v="2017-02-07T00:00:00"/>
    <b v="0"/>
    <s v="Approved"/>
    <s v="Giant Bicycles"/>
    <s v="Standard"/>
    <s v="medium"/>
    <s v="large"/>
    <n v="1635.3"/>
    <n v="993.66"/>
    <d v="2004-01-16T00:00:00"/>
    <n v="641.64"/>
    <s v="Female"/>
    <n v="65"/>
    <d v="1980-05-12T00:00:00"/>
    <n v="42.393731972666167"/>
    <s v="Chemical Engineer"/>
    <s v="Manufacturing"/>
    <s v="High Net Worth"/>
    <s v="N"/>
    <s v="Yes"/>
    <n v="5"/>
    <m/>
  </r>
  <r>
    <n v="12649"/>
    <n v="40"/>
    <x v="1751"/>
    <n v="343"/>
    <d v="2017-01-21T00:00:00"/>
    <b v="1"/>
    <s v="Approved"/>
    <s v="Trek Bicycles"/>
    <s v="Road"/>
    <s v="medium"/>
    <s v="large"/>
    <n v="1894.19"/>
    <n v="598.76"/>
    <d v="2015-10-18T00:00:00"/>
    <n v="1295.43"/>
    <s v="Female"/>
    <n v="65"/>
    <d v="1980-05-12T00:00:00"/>
    <n v="42.393731972666167"/>
    <s v="Chemical Engineer"/>
    <s v="Manufacturing"/>
    <s v="High Net Worth"/>
    <s v="N"/>
    <s v="Yes"/>
    <n v="5"/>
    <m/>
  </r>
  <r>
    <n v="4537"/>
    <n v="89"/>
    <x v="1752"/>
    <n v="143"/>
    <d v="2017-08-09T00:00:00"/>
    <b v="0"/>
    <s v="Approved"/>
    <s v="Giant Bicycles"/>
    <s v="Standard"/>
    <s v="medium"/>
    <s v="large"/>
    <n v="1812.75"/>
    <n v="582.48"/>
    <d v="2010-06-07T00:00:00"/>
    <n v="1230.27"/>
    <s v="Male"/>
    <n v="78"/>
    <d v="1969-02-07T00:00:00"/>
    <n v="53.659485397006591"/>
    <s v="Statistician II"/>
    <s v="Manufacturing"/>
    <s v="High Net Worth"/>
    <s v="N"/>
    <s v="No"/>
    <n v="6"/>
    <m/>
  </r>
  <r>
    <n v="18777"/>
    <n v="81"/>
    <x v="1752"/>
    <n v="149"/>
    <d v="2017-08-03T00:00:00"/>
    <b v="0"/>
    <s v="Approved"/>
    <s v="Solex"/>
    <s v="Standard"/>
    <s v="medium"/>
    <s v="medium"/>
    <n v="1151.96"/>
    <n v="649.49"/>
    <d v="1999-12-04T00:00:00"/>
    <n v="502.47"/>
    <s v="Male"/>
    <n v="78"/>
    <d v="1969-02-07T00:00:00"/>
    <n v="53.659485397006591"/>
    <s v="Statistician II"/>
    <s v="Manufacturing"/>
    <s v="High Net Worth"/>
    <s v="N"/>
    <s v="No"/>
    <n v="6"/>
    <m/>
  </r>
  <r>
    <n v="4684"/>
    <n v="43"/>
    <x v="1752"/>
    <n v="161"/>
    <d v="2017-07-22T00:00:00"/>
    <b v="0"/>
    <s v="Approved"/>
    <s v="Norco Bicycles"/>
    <s v="Standard"/>
    <s v="medium"/>
    <s v="medium"/>
    <n v="1555.58"/>
    <n v="818.01"/>
    <d v="2003-09-09T00:00:00"/>
    <n v="737.56999999999994"/>
    <s v="Male"/>
    <n v="78"/>
    <d v="1969-02-07T00:00:00"/>
    <n v="53.659485397006591"/>
    <s v="Statistician II"/>
    <s v="Manufacturing"/>
    <s v="High Net Worth"/>
    <s v="N"/>
    <s v="No"/>
    <n v="6"/>
    <m/>
  </r>
  <r>
    <n v="2858"/>
    <n v="40"/>
    <x v="1752"/>
    <n v="172"/>
    <d v="2017-07-11T00:00:00"/>
    <b v="1"/>
    <s v="Approved"/>
    <s v="Trek Bicycles"/>
    <s v="Road"/>
    <s v="medium"/>
    <s v="large"/>
    <n v="1894.19"/>
    <n v="598.76"/>
    <d v="2003-07-21T00:00:00"/>
    <n v="1295.43"/>
    <s v="Male"/>
    <n v="78"/>
    <d v="1969-02-07T00:00:00"/>
    <n v="53.659485397006591"/>
    <s v="Statistician II"/>
    <s v="Manufacturing"/>
    <s v="High Net Worth"/>
    <s v="N"/>
    <s v="No"/>
    <n v="6"/>
    <m/>
  </r>
  <r>
    <n v="16988"/>
    <n v="0"/>
    <x v="1752"/>
    <n v="292"/>
    <d v="2017-03-13T00:00:00"/>
    <b v="1"/>
    <s v="Approved"/>
    <s v="Norco Bicycles"/>
    <s v="Standard"/>
    <s v="medium"/>
    <s v="medium"/>
    <n v="360.4"/>
    <n v="270.3"/>
    <d v="2016-12-06T00:00:00"/>
    <n v="90.099999999999966"/>
    <s v="Male"/>
    <n v="78"/>
    <d v="1969-02-07T00:00:00"/>
    <n v="53.659485397006591"/>
    <s v="Statistician II"/>
    <s v="Manufacturing"/>
    <s v="High Net Worth"/>
    <s v="N"/>
    <s v="No"/>
    <n v="6"/>
    <m/>
  </r>
  <r>
    <n v="9972"/>
    <n v="0"/>
    <x v="1752"/>
    <n v="305"/>
    <d v="2017-02-28T00:00:00"/>
    <b v="0"/>
    <s v="Approved"/>
    <s v="Solex"/>
    <s v="Standard"/>
    <s v="medium"/>
    <s v="large"/>
    <n v="202.62"/>
    <n v="151.96"/>
    <d v="2016-03-29T00:00:00"/>
    <n v="50.66"/>
    <s v="Male"/>
    <n v="78"/>
    <d v="1969-02-07T00:00:00"/>
    <n v="53.659485397006591"/>
    <s v="Statistician II"/>
    <s v="Manufacturing"/>
    <s v="High Net Worth"/>
    <s v="N"/>
    <s v="No"/>
    <n v="6"/>
    <m/>
  </r>
  <r>
    <n v="16880"/>
    <n v="0"/>
    <x v="1752"/>
    <n v="349"/>
    <d v="2017-01-15T00:00:00"/>
    <b v="1"/>
    <s v="Approved"/>
    <s v="Trek Bicycles"/>
    <s v="Road"/>
    <s v="medium"/>
    <s v="medium"/>
    <n v="533.51"/>
    <n v="400.13"/>
    <d v="2012-06-04T00:00:00"/>
    <n v="133.38"/>
    <s v="Male"/>
    <n v="78"/>
    <d v="1969-02-07T00:00:00"/>
    <n v="53.659485397006591"/>
    <s v="Statistician II"/>
    <s v="Manufacturing"/>
    <s v="High Net Worth"/>
    <s v="N"/>
    <s v="No"/>
    <n v="6"/>
    <m/>
  </r>
  <r>
    <n v="5790"/>
    <n v="37"/>
    <x v="1753"/>
    <n v="11"/>
    <d v="2017-12-19T00:00:00"/>
    <b v="1"/>
    <s v="Approved"/>
    <s v="OHM Cycles"/>
    <s v="Standard"/>
    <s v="low"/>
    <s v="medium"/>
    <n v="1793.43"/>
    <n v="248.82"/>
    <d v="2010-06-07T00:00:00"/>
    <n v="1544.6100000000001"/>
    <s v="Male"/>
    <n v="55"/>
    <d v="1992-05-12T00:00:00"/>
    <n v="30.385512794583974"/>
    <s v="Speech Pathologist"/>
    <s v="Financial Services"/>
    <s v="Mass Customer"/>
    <s v="N"/>
    <s v="Yes"/>
    <n v="10"/>
    <m/>
  </r>
  <r>
    <n v="15068"/>
    <n v="9"/>
    <x v="1753"/>
    <n v="27"/>
    <d v="2017-12-03T00:00:00"/>
    <b v="0"/>
    <s v="Approved"/>
    <s v="OHM Cycles"/>
    <s v="Road"/>
    <s v="medium"/>
    <s v="medium"/>
    <n v="742.54"/>
    <n v="667.4"/>
    <d v="2003-08-05T00:00:00"/>
    <n v="75.139999999999986"/>
    <s v="Male"/>
    <n v="55"/>
    <d v="1992-05-12T00:00:00"/>
    <n v="30.385512794583974"/>
    <s v="Speech Pathologist"/>
    <s v="Financial Services"/>
    <s v="Mass Customer"/>
    <s v="N"/>
    <s v="Yes"/>
    <n v="10"/>
    <m/>
  </r>
  <r>
    <n v="8222"/>
    <n v="93"/>
    <x v="1753"/>
    <n v="196"/>
    <d v="2017-06-17T00:00:00"/>
    <b v="1"/>
    <s v="Approved"/>
    <s v="WeareA2B"/>
    <s v="Standard"/>
    <s v="medium"/>
    <s v="medium"/>
    <n v="1065.03"/>
    <n v="230.09"/>
    <d v="2004-01-16T00:00:00"/>
    <n v="834.93999999999994"/>
    <s v="Male"/>
    <n v="55"/>
    <d v="1992-05-12T00:00:00"/>
    <n v="30.385512794583974"/>
    <s v="Speech Pathologist"/>
    <s v="Financial Services"/>
    <s v="Mass Customer"/>
    <s v="N"/>
    <s v="Yes"/>
    <n v="10"/>
    <m/>
  </r>
  <r>
    <n v="4412"/>
    <n v="68"/>
    <x v="1753"/>
    <n v="321"/>
    <d v="2017-02-12T00:00:00"/>
    <b v="1"/>
    <s v="Approved"/>
    <s v="OHM Cycles"/>
    <s v="Standard"/>
    <s v="medium"/>
    <s v="medium"/>
    <n v="1636.9"/>
    <n v="44.71"/>
    <d v="2015-04-11T00:00:00"/>
    <n v="1592.19"/>
    <s v="Male"/>
    <n v="55"/>
    <d v="1992-05-12T00:00:00"/>
    <n v="30.385512794583974"/>
    <s v="Speech Pathologist"/>
    <s v="Financial Services"/>
    <s v="Mass Customer"/>
    <s v="N"/>
    <s v="Yes"/>
    <n v="10"/>
    <m/>
  </r>
  <r>
    <n v="9386"/>
    <n v="63"/>
    <x v="780"/>
    <m/>
    <d v="2017-08-28T00:00:00"/>
    <m/>
    <s v="Approved"/>
    <s v="WeareA2B"/>
    <s v="Standard"/>
    <s v="medium"/>
    <s v="medium"/>
    <n v="1992.93"/>
    <n v="762.63"/>
    <n v="33888"/>
    <m/>
    <m/>
    <m/>
    <m/>
    <m/>
    <m/>
    <m/>
    <m/>
    <m/>
    <m/>
    <m/>
    <m/>
  </r>
  <r>
    <n v="3310"/>
    <n v="50"/>
    <x v="1754"/>
    <n v="30"/>
    <d v="2017-11-30T00:00:00"/>
    <b v="0"/>
    <s v="Approved"/>
    <s v="WeareA2B"/>
    <s v="Standard"/>
    <s v="medium"/>
    <s v="small"/>
    <n v="175.89"/>
    <n v="131.91999999999999"/>
    <d v="1997-10-04T00:00:00"/>
    <n v="43.97"/>
    <s v="Female"/>
    <n v="9"/>
    <d v="1962-12-17T00:00:00"/>
    <n v="59.807430602486043"/>
    <n v="0"/>
    <s v="Manufacturing"/>
    <s v="Mass Customer"/>
    <s v="N"/>
    <s v="Yes"/>
    <n v="12"/>
    <m/>
  </r>
  <r>
    <n v="5745"/>
    <n v="37"/>
    <x v="1754"/>
    <n v="67"/>
    <d v="2017-10-24T00:00:00"/>
    <b v="1"/>
    <s v="Approved"/>
    <s v="OHM Cycles"/>
    <s v="Standard"/>
    <s v="low"/>
    <s v="medium"/>
    <n v="1793.43"/>
    <n v="248.82"/>
    <d v="2010-06-07T00:00:00"/>
    <n v="1544.6100000000001"/>
    <s v="Female"/>
    <n v="9"/>
    <d v="1962-12-17T00:00:00"/>
    <n v="59.807430602486043"/>
    <n v="0"/>
    <s v="Manufacturing"/>
    <s v="Mass Customer"/>
    <s v="N"/>
    <s v="Yes"/>
    <n v="12"/>
    <m/>
  </r>
  <r>
    <n v="5768"/>
    <n v="24"/>
    <x v="1754"/>
    <n v="161"/>
    <d v="2017-07-22T00:00:00"/>
    <b v="0"/>
    <s v="Approved"/>
    <s v="Solex"/>
    <s v="Road"/>
    <s v="medium"/>
    <s v="large"/>
    <n v="1777.8"/>
    <n v="820.78"/>
    <d v="1991-11-10T00:00:00"/>
    <n v="957.02"/>
    <s v="Female"/>
    <n v="9"/>
    <d v="1962-12-17T00:00:00"/>
    <n v="59.807430602486043"/>
    <n v="0"/>
    <s v="Manufacturing"/>
    <s v="Mass Customer"/>
    <s v="N"/>
    <s v="Yes"/>
    <n v="12"/>
    <m/>
  </r>
  <r>
    <n v="1089"/>
    <n v="3"/>
    <x v="1754"/>
    <n v="183"/>
    <d v="2017-06-30T00:00:00"/>
    <b v="0"/>
    <s v="Approved"/>
    <s v="Trek Bicycles"/>
    <s v="Standard"/>
    <s v="medium"/>
    <s v="large"/>
    <n v="2091.4699999999998"/>
    <n v="388.92"/>
    <d v="2011-08-29T00:00:00"/>
    <n v="1702.5499999999997"/>
    <s v="Female"/>
    <n v="9"/>
    <d v="1962-12-17T00:00:00"/>
    <n v="59.807430602486043"/>
    <n v="0"/>
    <s v="Manufacturing"/>
    <s v="Mass Customer"/>
    <s v="N"/>
    <s v="Yes"/>
    <n v="12"/>
    <m/>
  </r>
  <r>
    <n v="6861"/>
    <n v="95"/>
    <x v="1754"/>
    <n v="252"/>
    <d v="2017-04-22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9"/>
    <d v="1962-12-17T00:00:00"/>
    <n v="59.807430602486043"/>
    <n v="0"/>
    <s v="Manufacturing"/>
    <s v="Mass Customer"/>
    <s v="N"/>
    <s v="Yes"/>
    <n v="12"/>
    <m/>
  </r>
  <r>
    <n v="1008"/>
    <n v="80"/>
    <x v="1754"/>
    <n v="262"/>
    <d v="2017-04-12T00:00:00"/>
    <b v="0"/>
    <s v="Approved"/>
    <s v="OHM Cycles"/>
    <s v="Touring"/>
    <s v="low"/>
    <s v="medium"/>
    <n v="1073.07"/>
    <n v="933.84"/>
    <d v="1991-07-10T00:00:00"/>
    <n v="139.2299999999999"/>
    <s v="Female"/>
    <n v="9"/>
    <d v="1962-12-17T00:00:00"/>
    <n v="59.807430602486043"/>
    <n v="0"/>
    <s v="Manufacturing"/>
    <s v="Mass Customer"/>
    <s v="N"/>
    <s v="Yes"/>
    <n v="12"/>
    <m/>
  </r>
  <r>
    <n v="11413"/>
    <n v="0"/>
    <x v="1755"/>
    <n v="62"/>
    <d v="2017-10-29T00:00:00"/>
    <b v="1"/>
    <s v="Approved"/>
    <s v="Norco Bicycles"/>
    <s v="Road"/>
    <s v="medium"/>
    <s v="medium"/>
    <n v="543.39"/>
    <n v="407.54"/>
    <d v="2002-03-22T00:00:00"/>
    <n v="135.84999999999997"/>
    <s v="Male"/>
    <n v="37"/>
    <d v="1995-02-17T00:00:00"/>
    <n v="27.615649780885345"/>
    <s v="Accountant I"/>
    <s v="n/a"/>
    <s v="High Net Worth"/>
    <s v="N"/>
    <s v="Yes"/>
    <n v="3"/>
    <m/>
  </r>
  <r>
    <n v="12937"/>
    <n v="96"/>
    <x v="1755"/>
    <n v="159"/>
    <d v="2017-07-24T00:00:00"/>
    <b v="1"/>
    <s v="Approved"/>
    <s v="Giant Bicycles"/>
    <s v="Standard"/>
    <s v="medium"/>
    <s v="large"/>
    <n v="1635.3"/>
    <n v="993.66"/>
    <d v="1994-08-10T00:00:00"/>
    <n v="641.64"/>
    <s v="Male"/>
    <n v="37"/>
    <d v="1995-02-17T00:00:00"/>
    <n v="27.615649780885345"/>
    <s v="Accountant I"/>
    <s v="n/a"/>
    <s v="High Net Worth"/>
    <s v="N"/>
    <s v="Yes"/>
    <n v="3"/>
    <m/>
  </r>
  <r>
    <n v="14542"/>
    <n v="74"/>
    <x v="1755"/>
    <n v="215"/>
    <d v="2017-05-29T00:00:00"/>
    <b v="0"/>
    <s v="Approved"/>
    <s v="WeareA2B"/>
    <s v="Standard"/>
    <s v="medium"/>
    <s v="medium"/>
    <n v="1762.96"/>
    <n v="950.52"/>
    <d v="2012-06-04T00:00:00"/>
    <n v="812.44"/>
    <s v="Male"/>
    <n v="37"/>
    <d v="1995-02-17T00:00:00"/>
    <n v="27.615649780885345"/>
    <s v="Accountant I"/>
    <s v="n/a"/>
    <s v="High Net Worth"/>
    <s v="N"/>
    <s v="Yes"/>
    <n v="3"/>
    <m/>
  </r>
  <r>
    <n v="2460"/>
    <n v="56"/>
    <x v="1755"/>
    <n v="267"/>
    <d v="2017-04-07T00:00:00"/>
    <b v="1"/>
    <s v="Approved"/>
    <s v="Norco Bicycles"/>
    <s v="Mountain"/>
    <s v="low"/>
    <s v="small"/>
    <n v="688.63"/>
    <n v="612.88"/>
    <d v="1993-05-26T00:00:00"/>
    <n v="75.75"/>
    <s v="Male"/>
    <n v="37"/>
    <d v="1995-02-17T00:00:00"/>
    <n v="27.615649780885345"/>
    <s v="Accountant I"/>
    <s v="n/a"/>
    <s v="High Net Worth"/>
    <s v="N"/>
    <s v="Yes"/>
    <n v="3"/>
    <m/>
  </r>
  <r>
    <n v="8958"/>
    <n v="0"/>
    <x v="1755"/>
    <n v="281"/>
    <d v="2017-03-24T00:00:00"/>
    <b v="1"/>
    <s v="Approved"/>
    <s v="Trek Bicycles"/>
    <s v="Road"/>
    <s v="medium"/>
    <s v="medium"/>
    <n v="533.51"/>
    <n v="400.13"/>
    <d v="2012-06-04T00:00:00"/>
    <n v="133.38"/>
    <s v="Male"/>
    <n v="37"/>
    <d v="1995-02-17T00:00:00"/>
    <n v="27.615649780885345"/>
    <s v="Accountant I"/>
    <s v="n/a"/>
    <s v="High Net Worth"/>
    <s v="N"/>
    <s v="Yes"/>
    <n v="3"/>
    <m/>
  </r>
  <r>
    <n v="1238"/>
    <n v="0"/>
    <x v="1755"/>
    <n v="306"/>
    <d v="2017-02-27T00:00:00"/>
    <b v="1"/>
    <s v="Approved"/>
    <s v="Giant Bicycles"/>
    <s v="Standard"/>
    <s v="medium"/>
    <s v="medium"/>
    <n v="230.91"/>
    <n v="173.18"/>
    <d v="1992-10-11T00:00:00"/>
    <n v="57.72999999999999"/>
    <s v="Male"/>
    <n v="37"/>
    <d v="1995-02-17T00:00:00"/>
    <n v="27.615649780885345"/>
    <s v="Accountant I"/>
    <s v="n/a"/>
    <s v="High Net Worth"/>
    <s v="N"/>
    <s v="Yes"/>
    <n v="3"/>
    <m/>
  </r>
  <r>
    <n v="3443"/>
    <n v="0"/>
    <x v="1755"/>
    <n v="337"/>
    <d v="2017-01-27T00:00:00"/>
    <b v="1"/>
    <s v="Approved"/>
    <s v="WeareA2B"/>
    <s v="Standard"/>
    <s v="medium"/>
    <s v="medium"/>
    <n v="60.34"/>
    <n v="45.26"/>
    <d v="2011-05-07T00:00:00"/>
    <n v="15.080000000000005"/>
    <s v="Male"/>
    <n v="37"/>
    <d v="1995-02-17T00:00:00"/>
    <n v="27.615649780885345"/>
    <s v="Accountant I"/>
    <s v="n/a"/>
    <s v="High Net Worth"/>
    <s v="N"/>
    <s v="Yes"/>
    <n v="3"/>
    <m/>
  </r>
  <r>
    <n v="17609"/>
    <n v="13"/>
    <x v="1756"/>
    <n v="63"/>
    <d v="2017-10-28T00:00:00"/>
    <b v="1"/>
    <s v="Approved"/>
    <s v="Solex"/>
    <s v="Standard"/>
    <s v="medium"/>
    <s v="medium"/>
    <n v="1163.8900000000001"/>
    <n v="589.27"/>
    <d v="2016-07-09T00:00:00"/>
    <n v="574.62000000000012"/>
    <s v="Male"/>
    <n v="29"/>
    <d v="1972-09-01T00:00:00"/>
    <n v="50.092362109335355"/>
    <s v="Community Outreach Specialist"/>
    <s v="Financial Services"/>
    <s v="Mass Customer"/>
    <s v="N"/>
    <s v="No"/>
    <n v="14"/>
    <m/>
  </r>
  <r>
    <n v="7525"/>
    <n v="28"/>
    <x v="1756"/>
    <n v="131"/>
    <d v="2017-08-21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29"/>
    <d v="1972-09-01T00:00:00"/>
    <n v="50.092362109335355"/>
    <s v="Community Outreach Specialist"/>
    <s v="Financial Services"/>
    <s v="Mass Customer"/>
    <s v="N"/>
    <s v="No"/>
    <n v="14"/>
    <m/>
  </r>
  <r>
    <n v="12612"/>
    <n v="19"/>
    <x v="1756"/>
    <n v="134"/>
    <d v="2017-08-18T00:00:00"/>
    <b v="0"/>
    <s v="Approved"/>
    <s v="OHM Cycles"/>
    <s v="Road"/>
    <s v="high"/>
    <s v="large"/>
    <n v="12.01"/>
    <n v="7.21"/>
    <d v="2009-03-08T00:00:00"/>
    <n v="4.8"/>
    <s v="Male"/>
    <n v="29"/>
    <d v="1972-09-01T00:00:00"/>
    <n v="50.092362109335355"/>
    <s v="Community Outreach Specialist"/>
    <s v="Financial Services"/>
    <s v="Mass Customer"/>
    <s v="N"/>
    <s v="No"/>
    <n v="14"/>
    <m/>
  </r>
  <r>
    <n v="10150"/>
    <n v="53"/>
    <x v="1756"/>
    <n v="183"/>
    <d v="2017-06-30T00:00:00"/>
    <b v="0"/>
    <s v="Approved"/>
    <s v="OHM Cycles"/>
    <s v="Standard"/>
    <s v="medium"/>
    <s v="medium"/>
    <n v="795.34"/>
    <n v="101.58"/>
    <d v="1997-02-09T00:00:00"/>
    <n v="693.76"/>
    <s v="Male"/>
    <n v="29"/>
    <d v="1972-09-01T00:00:00"/>
    <n v="50.092362109335355"/>
    <s v="Community Outreach Specialist"/>
    <s v="Financial Services"/>
    <s v="Mass Customer"/>
    <s v="N"/>
    <s v="No"/>
    <n v="14"/>
    <m/>
  </r>
  <r>
    <n v="1328"/>
    <n v="52"/>
    <x v="1756"/>
    <n v="247"/>
    <d v="2017-04-27T00:00:00"/>
    <b v="1"/>
    <s v="Approved"/>
    <s v="OHM Cycles"/>
    <s v="Road"/>
    <s v="medium"/>
    <s v="medium"/>
    <n v="1280.28"/>
    <n v="829.51"/>
    <d v="2001-11-25T00:00:00"/>
    <n v="450.77"/>
    <s v="Male"/>
    <n v="29"/>
    <d v="1972-09-01T00:00:00"/>
    <n v="50.092362109335355"/>
    <s v="Community Outreach Specialist"/>
    <s v="Financial Services"/>
    <s v="Mass Customer"/>
    <s v="N"/>
    <s v="No"/>
    <n v="14"/>
    <m/>
  </r>
  <r>
    <n v="12961"/>
    <n v="11"/>
    <x v="1756"/>
    <n v="306"/>
    <d v="2017-02-27T00:00:00"/>
    <b v="0"/>
    <s v="Approved"/>
    <s v="Giant Bicycles"/>
    <s v="Standard"/>
    <s v="high"/>
    <s v="medium"/>
    <n v="1274.93"/>
    <n v="764.96"/>
    <d v="2007-08-04T00:00:00"/>
    <n v="509.97"/>
    <s v="Male"/>
    <n v="29"/>
    <d v="1972-09-01T00:00:00"/>
    <n v="50.092362109335355"/>
    <s v="Community Outreach Specialist"/>
    <s v="Financial Services"/>
    <s v="Mass Customer"/>
    <s v="N"/>
    <s v="No"/>
    <n v="14"/>
    <m/>
  </r>
  <r>
    <n v="18019"/>
    <n v="77"/>
    <x v="1756"/>
    <n v="323"/>
    <d v="2017-02-10T00:00:00"/>
    <b v="1"/>
    <s v="Approved"/>
    <s v="Norco Bicycles"/>
    <s v="Road"/>
    <s v="medium"/>
    <s v="large"/>
    <n v="1240.31"/>
    <n v="795.1"/>
    <d v="2011-01-10T00:00:00"/>
    <n v="445.20999999999992"/>
    <s v="Male"/>
    <n v="29"/>
    <d v="1972-09-01T00:00:00"/>
    <n v="50.092362109335355"/>
    <s v="Community Outreach Specialist"/>
    <s v="Financial Services"/>
    <s v="Mass Customer"/>
    <s v="N"/>
    <s v="No"/>
    <n v="14"/>
    <m/>
  </r>
  <r>
    <n v="7903"/>
    <n v="10"/>
    <x v="1756"/>
    <n v="324"/>
    <d v="2017-02-09T00:00:00"/>
    <b v="1"/>
    <s v="Approved"/>
    <s v="WeareA2B"/>
    <s v="Touring"/>
    <s v="medium"/>
    <s v="medium"/>
    <n v="1466.68"/>
    <n v="363.25"/>
    <d v="2014-03-03T00:00:00"/>
    <n v="1103.43"/>
    <s v="Male"/>
    <n v="29"/>
    <d v="1972-09-01T00:00:00"/>
    <n v="50.092362109335355"/>
    <s v="Community Outreach Specialist"/>
    <s v="Financial Services"/>
    <s v="Mass Customer"/>
    <s v="N"/>
    <s v="No"/>
    <n v="14"/>
    <m/>
  </r>
  <r>
    <n v="6026"/>
    <n v="17"/>
    <x v="1756"/>
    <n v="345"/>
    <d v="2017-01-19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29"/>
    <d v="1972-09-01T00:00:00"/>
    <n v="50.092362109335355"/>
    <s v="Community Outreach Specialist"/>
    <s v="Financial Services"/>
    <s v="Mass Customer"/>
    <s v="N"/>
    <s v="No"/>
    <n v="14"/>
    <m/>
  </r>
  <r>
    <n v="1427"/>
    <n v="82"/>
    <x v="1757"/>
    <n v="84"/>
    <d v="2017-10-07T00:00:00"/>
    <b v="0"/>
    <s v="Approved"/>
    <s v="Norco Bicycles"/>
    <s v="Standard"/>
    <s v="high"/>
    <s v="medium"/>
    <n v="1148.6400000000001"/>
    <n v="689.18"/>
    <d v="1998-12-16T00:00:00"/>
    <n v="459.46000000000015"/>
    <s v="Male"/>
    <n v="97"/>
    <d v="1982-10-11T00:00:00"/>
    <n v="39.977293616501782"/>
    <s v="Systems Administrator II"/>
    <s v="Manufacturing"/>
    <s v="Affluent Customer"/>
    <s v="N"/>
    <s v="Yes"/>
    <n v="3"/>
    <m/>
  </r>
  <r>
    <n v="3901"/>
    <n v="72"/>
    <x v="1757"/>
    <n v="129"/>
    <d v="2017-08-23T00:00:00"/>
    <b v="0"/>
    <s v="Approved"/>
    <s v="Norco Bicycles"/>
    <s v="Standard"/>
    <s v="medium"/>
    <s v="medium"/>
    <n v="360.4"/>
    <n v="270.3"/>
    <d v="2003-09-09T00:00:00"/>
    <n v="90.099999999999966"/>
    <s v="Male"/>
    <n v="97"/>
    <d v="1982-10-11T00:00:00"/>
    <n v="39.977293616501782"/>
    <s v="Systems Administrator II"/>
    <s v="Manufacturing"/>
    <s v="Affluent Customer"/>
    <s v="N"/>
    <s v="Yes"/>
    <n v="3"/>
    <m/>
  </r>
  <r>
    <n v="15272"/>
    <n v="63"/>
    <x v="1757"/>
    <n v="220"/>
    <d v="2017-05-24T00:00:00"/>
    <b v="1"/>
    <s v="Approved"/>
    <s v="Solex"/>
    <s v="Standard"/>
    <s v="medium"/>
    <s v="medium"/>
    <n v="1483.2"/>
    <n v="99.59"/>
    <d v="2010-08-20T00:00:00"/>
    <n v="1383.6100000000001"/>
    <s v="Male"/>
    <n v="97"/>
    <d v="1982-10-11T00:00:00"/>
    <n v="39.977293616501782"/>
    <s v="Systems Administrator II"/>
    <s v="Manufacturing"/>
    <s v="Affluent Customer"/>
    <s v="N"/>
    <s v="Yes"/>
    <n v="3"/>
    <m/>
  </r>
  <r>
    <n v="7167"/>
    <n v="81"/>
    <x v="1757"/>
    <n v="299"/>
    <d v="2017-03-06T00:00:00"/>
    <b v="0"/>
    <s v="Approved"/>
    <s v="Norco Bicycles"/>
    <s v="Standard"/>
    <s v="medium"/>
    <s v="small"/>
    <n v="586.45000000000005"/>
    <n v="521.94000000000005"/>
    <d v="1997-08-25T00:00:00"/>
    <n v="64.509999999999991"/>
    <s v="Male"/>
    <n v="97"/>
    <d v="1982-10-11T00:00:00"/>
    <n v="39.977293616501782"/>
    <s v="Systems Administrator II"/>
    <s v="Manufacturing"/>
    <s v="Affluent Customer"/>
    <s v="N"/>
    <s v="Yes"/>
    <n v="3"/>
    <m/>
  </r>
  <r>
    <n v="1620"/>
    <n v="34"/>
    <x v="1757"/>
    <n v="304"/>
    <d v="2017-03-01T00:00:00"/>
    <b v="0"/>
    <s v="Approved"/>
    <s v="Norco Bicycles"/>
    <s v="Road"/>
    <s v="high"/>
    <s v="large"/>
    <n v="774.53"/>
    <n v="464.72"/>
    <d v="1994-07-12T00:00:00"/>
    <n v="309.80999999999995"/>
    <s v="Male"/>
    <n v="97"/>
    <d v="1982-10-11T00:00:00"/>
    <n v="39.977293616501782"/>
    <s v="Systems Administrator II"/>
    <s v="Manufacturing"/>
    <s v="Affluent Customer"/>
    <s v="N"/>
    <s v="Yes"/>
    <n v="3"/>
    <m/>
  </r>
  <r>
    <n v="13827"/>
    <n v="83"/>
    <x v="1758"/>
    <n v="38"/>
    <d v="2017-11-22T00:00:00"/>
    <b v="1"/>
    <s v="Approved"/>
    <s v="Solex"/>
    <s v="Touring"/>
    <s v="medium"/>
    <s v="large"/>
    <n v="2083.94"/>
    <n v="675.03"/>
    <d v="2013-09-16T00:00:00"/>
    <n v="1408.91"/>
    <s v="Female"/>
    <n v="13"/>
    <d v="1961-01-07T00:00:00"/>
    <n v="61.7498963559107"/>
    <n v="0"/>
    <s v="Retail"/>
    <s v="Mass Customer"/>
    <s v="N"/>
    <s v="No"/>
    <n v="19"/>
    <m/>
  </r>
  <r>
    <n v="15568"/>
    <n v="82"/>
    <x v="1758"/>
    <n v="145"/>
    <d v="2017-08-07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13"/>
    <d v="1961-01-07T00:00:00"/>
    <n v="61.7498963559107"/>
    <n v="0"/>
    <s v="Retail"/>
    <s v="Mass Customer"/>
    <s v="N"/>
    <s v="No"/>
    <n v="19"/>
    <m/>
  </r>
  <r>
    <n v="2210"/>
    <n v="14"/>
    <x v="1758"/>
    <n v="177"/>
    <d v="2017-07-06T00:00:00"/>
    <b v="0"/>
    <s v="Approved"/>
    <s v="Trek Bicycles"/>
    <s v="Standard"/>
    <s v="medium"/>
    <s v="small"/>
    <n v="1386.84"/>
    <n v="1234.29"/>
    <d v="2003-08-05T00:00:00"/>
    <n v="152.54999999999995"/>
    <s v="Female"/>
    <n v="13"/>
    <d v="1961-01-07T00:00:00"/>
    <n v="61.7498963559107"/>
    <n v="0"/>
    <s v="Retail"/>
    <s v="Mass Customer"/>
    <s v="N"/>
    <s v="No"/>
    <n v="19"/>
    <m/>
  </r>
  <r>
    <n v="11864"/>
    <n v="88"/>
    <x v="1758"/>
    <n v="195"/>
    <d v="2017-06-18T00:00:00"/>
    <b v="0"/>
    <s v="Approved"/>
    <s v="Norco Bicycles"/>
    <s v="Standard"/>
    <s v="medium"/>
    <s v="medium"/>
    <n v="1198.46"/>
    <n v="381.1"/>
    <d v="1998-12-16T00:00:00"/>
    <n v="817.36"/>
    <s v="Female"/>
    <n v="13"/>
    <d v="1961-01-07T00:00:00"/>
    <n v="61.7498963559107"/>
    <n v="0"/>
    <s v="Retail"/>
    <s v="Mass Customer"/>
    <s v="N"/>
    <s v="No"/>
    <n v="19"/>
    <m/>
  </r>
  <r>
    <n v="7198"/>
    <n v="22"/>
    <x v="1758"/>
    <n v="292"/>
    <d v="2017-03-13T00:00:00"/>
    <b v="1"/>
    <s v="Approved"/>
    <s v="WeareA2B"/>
    <s v="Standard"/>
    <s v="medium"/>
    <s v="medium"/>
    <n v="60.34"/>
    <n v="45.26"/>
    <d v="1993-07-15T00:00:00"/>
    <n v="15.080000000000005"/>
    <s v="Female"/>
    <n v="13"/>
    <d v="1961-01-07T00:00:00"/>
    <n v="61.7498963559107"/>
    <n v="0"/>
    <s v="Retail"/>
    <s v="Mass Customer"/>
    <s v="N"/>
    <s v="No"/>
    <n v="19"/>
    <m/>
  </r>
  <r>
    <n v="11606"/>
    <n v="71"/>
    <x v="1758"/>
    <n v="309"/>
    <d v="2017-02-24T00:00:00"/>
    <b v="0"/>
    <s v="Approved"/>
    <s v="Solex"/>
    <s v="Standard"/>
    <s v="high"/>
    <s v="large"/>
    <n v="1842.92"/>
    <n v="1105.75"/>
    <d v="1995-10-24T00:00:00"/>
    <n v="737.17000000000007"/>
    <s v="Female"/>
    <n v="13"/>
    <d v="1961-01-07T00:00:00"/>
    <n v="61.7498963559107"/>
    <n v="0"/>
    <s v="Retail"/>
    <s v="Mass Customer"/>
    <s v="N"/>
    <s v="No"/>
    <n v="19"/>
    <m/>
  </r>
  <r>
    <n v="9420"/>
    <n v="0"/>
    <x v="1759"/>
    <m/>
    <d v="2017-11-13T00:00:00"/>
    <b v="1"/>
    <s v="Approved"/>
    <m/>
    <m/>
    <m/>
    <m/>
    <n v="1480.76"/>
    <m/>
    <m/>
    <m/>
    <m/>
    <m/>
    <m/>
    <m/>
    <m/>
    <m/>
    <m/>
    <m/>
    <m/>
    <m/>
    <m/>
  </r>
  <r>
    <n v="295"/>
    <n v="11"/>
    <x v="1758"/>
    <n v="344"/>
    <d v="2017-01-20T00:00:00"/>
    <b v="1"/>
    <s v="Approved"/>
    <s v="Giant Bicycles"/>
    <s v="Standard"/>
    <s v="high"/>
    <s v="medium"/>
    <n v="1274.93"/>
    <n v="764.96"/>
    <d v="2007-08-04T00:00:00"/>
    <n v="509.97"/>
    <s v="Female"/>
    <n v="13"/>
    <d v="1961-01-07T00:00:00"/>
    <n v="61.7498963559107"/>
    <n v="0"/>
    <s v="Retail"/>
    <s v="Mass Customer"/>
    <s v="N"/>
    <s v="No"/>
    <n v="19"/>
    <m/>
  </r>
  <r>
    <n v="19052"/>
    <n v="18"/>
    <x v="1758"/>
    <n v="355"/>
    <d v="2017-01-09T00:00:00"/>
    <b v="0"/>
    <s v="Approved"/>
    <s v="Solex"/>
    <s v="Standard"/>
    <s v="medium"/>
    <s v="medium"/>
    <n v="575.27"/>
    <n v="431.45"/>
    <d v="2013-03-12T00:00:00"/>
    <n v="143.82"/>
    <s v="Female"/>
    <n v="13"/>
    <d v="1961-01-07T00:00:00"/>
    <n v="61.7498963559107"/>
    <n v="0"/>
    <s v="Retail"/>
    <s v="Mass Customer"/>
    <s v="N"/>
    <s v="No"/>
    <n v="19"/>
    <m/>
  </r>
  <r>
    <n v="732"/>
    <n v="35"/>
    <x v="1760"/>
    <n v="22"/>
    <d v="2017-12-08T00:00:00"/>
    <b v="0"/>
    <s v="Approved"/>
    <s v="Trek Bicycles"/>
    <s v="Standard"/>
    <s v="low"/>
    <s v="medium"/>
    <n v="1057.51"/>
    <n v="154.4"/>
    <d v="1994-07-12T00:00:00"/>
    <n v="903.11"/>
    <s v="Male"/>
    <n v="57"/>
    <d v="1969-12-01T00:00:00"/>
    <n v="52.845786767186716"/>
    <s v="Speech Pathologist"/>
    <s v="Health"/>
    <s v="Mass Customer"/>
    <s v="N"/>
    <s v="No"/>
    <n v="10"/>
    <m/>
  </r>
  <r>
    <n v="19464"/>
    <n v="68"/>
    <x v="1760"/>
    <n v="31"/>
    <d v="2017-11-29T00:00:00"/>
    <b v="1"/>
    <s v="Approved"/>
    <s v="OHM Cycles"/>
    <s v="Standard"/>
    <s v="medium"/>
    <s v="medium"/>
    <n v="1636.9"/>
    <n v="44.71"/>
    <d v="2010-08-20T00:00:00"/>
    <n v="1592.19"/>
    <s v="Male"/>
    <n v="57"/>
    <d v="1969-12-01T00:00:00"/>
    <n v="52.845786767186716"/>
    <s v="Speech Pathologist"/>
    <s v="Health"/>
    <s v="Mass Customer"/>
    <s v="N"/>
    <s v="No"/>
    <n v="10"/>
    <m/>
  </r>
  <r>
    <n v="15111"/>
    <n v="55"/>
    <x v="1760"/>
    <n v="101"/>
    <d v="2017-09-20T00:00:00"/>
    <b v="1"/>
    <s v="Approved"/>
    <s v="Trek Bicycles"/>
    <s v="Road"/>
    <s v="medium"/>
    <s v="large"/>
    <n v="1894.19"/>
    <n v="598.76"/>
    <d v="2003-07-21T00:00:00"/>
    <n v="1295.43"/>
    <s v="Male"/>
    <n v="57"/>
    <d v="1969-12-01T00:00:00"/>
    <n v="52.845786767186716"/>
    <s v="Speech Pathologist"/>
    <s v="Health"/>
    <s v="Mass Customer"/>
    <s v="N"/>
    <s v="No"/>
    <n v="10"/>
    <m/>
  </r>
  <r>
    <n v="18494"/>
    <n v="9"/>
    <x v="1760"/>
    <n v="258"/>
    <d v="2017-04-16T00:00:00"/>
    <b v="1"/>
    <s v="Approved"/>
    <s v="OHM Cycles"/>
    <s v="Road"/>
    <s v="medium"/>
    <s v="medium"/>
    <n v="742.54"/>
    <n v="667.4"/>
    <d v="1991-11-07T00:00:00"/>
    <n v="75.139999999999986"/>
    <s v="Male"/>
    <n v="57"/>
    <d v="1969-12-01T00:00:00"/>
    <n v="52.845786767186716"/>
    <s v="Speech Pathologist"/>
    <s v="Health"/>
    <s v="Mass Customer"/>
    <s v="N"/>
    <s v="No"/>
    <n v="10"/>
    <m/>
  </r>
  <r>
    <n v="13003"/>
    <n v="8"/>
    <x v="1760"/>
    <n v="263"/>
    <d v="2017-04-11T00:00:00"/>
    <b v="0"/>
    <s v="Approved"/>
    <s v="Solex"/>
    <s v="Road"/>
    <s v="medium"/>
    <s v="small"/>
    <n v="1703.52"/>
    <n v="1516.13"/>
    <d v="2011-04-16T00:00:00"/>
    <n v="187.38999999999987"/>
    <s v="Male"/>
    <n v="57"/>
    <d v="1969-12-01T00:00:00"/>
    <n v="52.845786767186716"/>
    <s v="Speech Pathologist"/>
    <s v="Health"/>
    <s v="Mass Customer"/>
    <s v="N"/>
    <s v="No"/>
    <n v="10"/>
    <m/>
  </r>
  <r>
    <n v="9460"/>
    <n v="74"/>
    <x v="1760"/>
    <n v="265"/>
    <d v="2017-04-09T00:00:00"/>
    <b v="1"/>
    <s v="Approved"/>
    <s v="WeareA2B"/>
    <s v="Standard"/>
    <s v="medium"/>
    <s v="medium"/>
    <n v="1228.07"/>
    <n v="400.91"/>
    <d v="2000-05-22T00:00:00"/>
    <n v="827.15999999999985"/>
    <s v="Male"/>
    <n v="57"/>
    <d v="1969-12-01T00:00:00"/>
    <n v="52.845786767186716"/>
    <s v="Speech Pathologist"/>
    <s v="Health"/>
    <s v="Mass Customer"/>
    <s v="N"/>
    <s v="No"/>
    <n v="10"/>
    <m/>
  </r>
  <r>
    <n v="15293"/>
    <n v="31"/>
    <x v="1760"/>
    <n v="340"/>
    <d v="2017-01-24T00:00:00"/>
    <b v="0"/>
    <s v="Approved"/>
    <s v="Giant Bicycles"/>
    <s v="Standard"/>
    <s v="medium"/>
    <s v="medium"/>
    <n v="230.91"/>
    <n v="173.18"/>
    <d v="2006-11-10T00:00:00"/>
    <n v="57.72999999999999"/>
    <s v="Male"/>
    <n v="57"/>
    <d v="1969-12-01T00:00:00"/>
    <n v="52.845786767186716"/>
    <s v="Speech Pathologist"/>
    <s v="Health"/>
    <s v="Mass Customer"/>
    <s v="N"/>
    <s v="No"/>
    <n v="10"/>
    <m/>
  </r>
  <r>
    <n v="239"/>
    <n v="61"/>
    <x v="1761"/>
    <n v="90"/>
    <d v="2017-10-01T00:00:00"/>
    <b v="1"/>
    <s v="Approved"/>
    <s v="OHM Cycles"/>
    <s v="Standard"/>
    <s v="low"/>
    <s v="medium"/>
    <n v="71.16"/>
    <n v="56.93"/>
    <d v="2015-05-21T00:00:00"/>
    <n v="14.229999999999997"/>
    <s v="Male"/>
    <n v="34"/>
    <d v="1995-06-12T00:00:00"/>
    <n v="27.300581287417547"/>
    <s v="Research Associate"/>
    <s v="n/a"/>
    <s v="Affluent Customer"/>
    <s v="N"/>
    <s v="Yes"/>
    <n v="5"/>
    <m/>
  </r>
  <r>
    <n v="3652"/>
    <n v="56"/>
    <x v="1761"/>
    <n v="168"/>
    <d v="2017-07-15T00:00:00"/>
    <b v="1"/>
    <s v="Approved"/>
    <s v="OHM Cycles"/>
    <s v="Standard"/>
    <s v="medium"/>
    <s v="medium"/>
    <n v="183.86"/>
    <n v="137.9"/>
    <d v="1991-01-21T00:00:00"/>
    <n v="45.960000000000008"/>
    <s v="Male"/>
    <n v="34"/>
    <d v="1995-06-12T00:00:00"/>
    <n v="27.300581287417547"/>
    <s v="Research Associate"/>
    <s v="n/a"/>
    <s v="Affluent Customer"/>
    <s v="N"/>
    <s v="Yes"/>
    <n v="5"/>
    <m/>
  </r>
  <r>
    <n v="4492"/>
    <n v="2"/>
    <x v="1761"/>
    <n v="273"/>
    <d v="2017-04-01T00:00:00"/>
    <b v="1"/>
    <s v="Approved"/>
    <s v="Solex"/>
    <s v="Standard"/>
    <s v="medium"/>
    <s v="medium"/>
    <n v="71.489999999999995"/>
    <n v="53.62"/>
    <d v="2014-03-03T00:00:00"/>
    <n v="17.869999999999997"/>
    <s v="Male"/>
    <n v="34"/>
    <d v="1995-06-12T00:00:00"/>
    <n v="27.300581287417547"/>
    <s v="Research Associate"/>
    <s v="n/a"/>
    <s v="Affluent Customer"/>
    <s v="N"/>
    <s v="Yes"/>
    <n v="5"/>
    <m/>
  </r>
  <r>
    <n v="7696"/>
    <n v="24"/>
    <x v="1761"/>
    <n v="280"/>
    <d v="2017-03-25T00:00:00"/>
    <b v="1"/>
    <s v="Approved"/>
    <s v="Solex"/>
    <s v="Road"/>
    <s v="medium"/>
    <s v="large"/>
    <n v="1777.8"/>
    <n v="820.78"/>
    <d v="2002-03-22T00:00:00"/>
    <n v="957.02"/>
    <s v="Male"/>
    <n v="34"/>
    <d v="1995-06-12T00:00:00"/>
    <n v="27.300581287417547"/>
    <s v="Research Associate"/>
    <s v="n/a"/>
    <s v="Affluent Customer"/>
    <s v="N"/>
    <s v="Yes"/>
    <n v="5"/>
    <m/>
  </r>
  <r>
    <n v="9255"/>
    <n v="61"/>
    <x v="1761"/>
    <n v="287"/>
    <d v="2017-03-18T00:00:00"/>
    <b v="1"/>
    <s v="Approved"/>
    <s v="OHM Cycles"/>
    <s v="Standard"/>
    <s v="low"/>
    <s v="medium"/>
    <n v="71.16"/>
    <n v="56.93"/>
    <d v="2012-05-18T00:00:00"/>
    <n v="14.229999999999997"/>
    <s v="Male"/>
    <n v="34"/>
    <d v="1995-06-12T00:00:00"/>
    <n v="27.300581287417547"/>
    <s v="Research Associate"/>
    <s v="n/a"/>
    <s v="Affluent Customer"/>
    <s v="N"/>
    <s v="Yes"/>
    <n v="5"/>
    <m/>
  </r>
  <r>
    <n v="11346"/>
    <n v="14"/>
    <x v="1761"/>
    <n v="294"/>
    <d v="2017-03-11T00:00:00"/>
    <b v="1"/>
    <s v="Approved"/>
    <s v="Trek Bicycles"/>
    <s v="Standard"/>
    <s v="medium"/>
    <s v="small"/>
    <n v="1386.84"/>
    <n v="1234.29"/>
    <d v="1996-04-05T00:00:00"/>
    <n v="152.54999999999995"/>
    <s v="Male"/>
    <n v="34"/>
    <d v="1995-06-12T00:00:00"/>
    <n v="27.300581287417547"/>
    <s v="Research Associate"/>
    <s v="n/a"/>
    <s v="Affluent Customer"/>
    <s v="N"/>
    <s v="Yes"/>
    <n v="5"/>
    <m/>
  </r>
  <r>
    <n v="10811"/>
    <n v="15"/>
    <x v="1761"/>
    <n v="328"/>
    <d v="2017-02-05T00:00:00"/>
    <b v="0"/>
    <s v="Approved"/>
    <s v="Norco Bicycles"/>
    <s v="Standard"/>
    <s v="low"/>
    <s v="medium"/>
    <n v="958.74"/>
    <n v="748.9"/>
    <d v="1996-04-05T00:00:00"/>
    <n v="209.84000000000003"/>
    <s v="Male"/>
    <n v="34"/>
    <d v="1995-06-12T00:00:00"/>
    <n v="27.300581287417547"/>
    <s v="Research Associate"/>
    <s v="n/a"/>
    <s v="Affluent Customer"/>
    <s v="N"/>
    <s v="Yes"/>
    <n v="5"/>
    <m/>
  </r>
  <r>
    <n v="17764"/>
    <n v="49"/>
    <x v="1762"/>
    <n v="26"/>
    <d v="2017-12-04T00:00:00"/>
    <b v="1"/>
    <s v="Approved"/>
    <s v="Trek Bicycles"/>
    <s v="Road"/>
    <s v="medium"/>
    <s v="medium"/>
    <n v="533.51"/>
    <n v="400.13"/>
    <d v="1991-01-21T00:00:00"/>
    <n v="133.38"/>
    <s v="Female"/>
    <n v="39"/>
    <d v="1994-06-20T00:00:00"/>
    <n v="28.278663479515483"/>
    <s v="Senior Financial Analyst"/>
    <s v="Financial Services"/>
    <s v="Mass Customer"/>
    <s v="N"/>
    <s v="Yes"/>
    <n v="1"/>
    <m/>
  </r>
  <r>
    <n v="11940"/>
    <n v="18"/>
    <x v="1762"/>
    <n v="35"/>
    <d v="2017-11-25T00:00:00"/>
    <b v="1"/>
    <s v="Approved"/>
    <s v="Solex"/>
    <s v="Standard"/>
    <s v="medium"/>
    <s v="medium"/>
    <n v="575.27"/>
    <n v="431.45"/>
    <d v="2009-03-08T00:00:00"/>
    <n v="143.82"/>
    <s v="Female"/>
    <n v="39"/>
    <d v="1994-06-20T00:00:00"/>
    <n v="28.278663479515483"/>
    <s v="Senior Financial Analyst"/>
    <s v="Financial Services"/>
    <s v="Mass Customer"/>
    <s v="N"/>
    <s v="Yes"/>
    <n v="1"/>
    <m/>
  </r>
  <r>
    <n v="14343"/>
    <n v="68"/>
    <x v="1762"/>
    <n v="42"/>
    <d v="2017-11-18T00:00:00"/>
    <b v="1"/>
    <s v="Approved"/>
    <s v="OHM Cycles"/>
    <s v="Standard"/>
    <s v="medium"/>
    <s v="medium"/>
    <n v="1636.9"/>
    <n v="44.71"/>
    <d v="2015-04-11T00:00:00"/>
    <n v="1592.19"/>
    <s v="Female"/>
    <n v="39"/>
    <d v="1994-06-20T00:00:00"/>
    <n v="28.278663479515483"/>
    <s v="Senior Financial Analyst"/>
    <s v="Financial Services"/>
    <s v="Mass Customer"/>
    <s v="N"/>
    <s v="Yes"/>
    <n v="1"/>
    <m/>
  </r>
  <r>
    <n v="7010"/>
    <n v="88"/>
    <x v="1762"/>
    <n v="135"/>
    <d v="2017-08-17T00:00:00"/>
    <b v="0"/>
    <s v="Approved"/>
    <s v="Norco Bicycles"/>
    <s v="Standard"/>
    <s v="medium"/>
    <s v="medium"/>
    <n v="1198.46"/>
    <n v="381.1"/>
    <d v="2005-05-10T00:00:00"/>
    <n v="817.36"/>
    <s v="Female"/>
    <n v="39"/>
    <d v="1994-06-20T00:00:00"/>
    <n v="28.278663479515483"/>
    <s v="Senior Financial Analyst"/>
    <s v="Financial Services"/>
    <s v="Mass Customer"/>
    <s v="N"/>
    <s v="Yes"/>
    <n v="1"/>
    <m/>
  </r>
  <r>
    <n v="11756"/>
    <n v="38"/>
    <x v="1762"/>
    <n v="147"/>
    <d v="2017-08-05T00:00:00"/>
    <b v="1"/>
    <s v="Approved"/>
    <s v="Solex"/>
    <s v="Standard"/>
    <s v="medium"/>
    <s v="medium"/>
    <n v="1577.53"/>
    <n v="826.51"/>
    <d v="2010-06-07T00:00:00"/>
    <n v="751.02"/>
    <s v="Female"/>
    <n v="39"/>
    <d v="1994-06-20T00:00:00"/>
    <n v="28.278663479515483"/>
    <s v="Senior Financial Analyst"/>
    <s v="Financial Services"/>
    <s v="Mass Customer"/>
    <s v="N"/>
    <s v="Yes"/>
    <n v="1"/>
    <m/>
  </r>
  <r>
    <n v="6447"/>
    <n v="85"/>
    <x v="1762"/>
    <n v="276"/>
    <d v="2017-03-29T00:00:00"/>
    <b v="0"/>
    <s v="Approved"/>
    <s v="WeareA2B"/>
    <s v="Standard"/>
    <s v="medium"/>
    <s v="medium"/>
    <n v="752.64"/>
    <n v="205.36"/>
    <d v="1998-12-16T00:00:00"/>
    <n v="547.28"/>
    <s v="Female"/>
    <n v="39"/>
    <d v="1994-06-20T00:00:00"/>
    <n v="28.278663479515483"/>
    <s v="Senior Financial Analyst"/>
    <s v="Financial Services"/>
    <s v="Mass Customer"/>
    <s v="N"/>
    <s v="Yes"/>
    <n v="1"/>
    <m/>
  </r>
  <r>
    <n v="12894"/>
    <n v="43"/>
    <x v="1762"/>
    <n v="304"/>
    <d v="2017-03-01T00:00:00"/>
    <b v="1"/>
    <s v="Approved"/>
    <s v="Solex"/>
    <s v="Standard"/>
    <s v="medium"/>
    <s v="medium"/>
    <n v="1151.96"/>
    <n v="649.49"/>
    <d v="2006-10-01T00:00:00"/>
    <n v="502.47"/>
    <s v="Female"/>
    <n v="39"/>
    <d v="1994-06-20T00:00:00"/>
    <n v="28.278663479515483"/>
    <s v="Senior Financial Analyst"/>
    <s v="Financial Services"/>
    <s v="Mass Customer"/>
    <s v="N"/>
    <s v="Yes"/>
    <n v="1"/>
    <m/>
  </r>
  <r>
    <n v="7694"/>
    <n v="54"/>
    <x v="1763"/>
    <n v="178"/>
    <d v="2017-07-05T00:00:00"/>
    <b v="1"/>
    <s v="Approved"/>
    <s v="WeareA2B"/>
    <s v="Standard"/>
    <s v="medium"/>
    <s v="medium"/>
    <n v="1807.45"/>
    <n v="778.69"/>
    <d v="2010-08-20T00:00:00"/>
    <n v="1028.76"/>
    <s v="Female"/>
    <n v="21"/>
    <d v="1977-09-09T00:00:00"/>
    <n v="45.067704575088783"/>
    <n v="0"/>
    <s v="Financial Services"/>
    <s v="High Net Worth"/>
    <s v="N"/>
    <s v="Yes"/>
    <n v="17"/>
    <m/>
  </r>
  <r>
    <n v="17661"/>
    <n v="54"/>
    <x v="1763"/>
    <n v="197"/>
    <d v="2017-06-16T00:00:00"/>
    <b v="0"/>
    <s v="Approved"/>
    <s v="WeareA2B"/>
    <s v="Standard"/>
    <s v="medium"/>
    <s v="medium"/>
    <n v="1807.45"/>
    <n v="778.69"/>
    <d v="2015-04-11T00:00:00"/>
    <n v="1028.76"/>
    <s v="Female"/>
    <n v="21"/>
    <d v="1977-09-09T00:00:00"/>
    <n v="45.067704575088783"/>
    <n v="0"/>
    <s v="Financial Services"/>
    <s v="High Net Worth"/>
    <s v="N"/>
    <s v="Yes"/>
    <n v="17"/>
    <m/>
  </r>
  <r>
    <n v="1471"/>
    <n v="0"/>
    <x v="1763"/>
    <n v="226"/>
    <d v="2017-05-18T00:00:00"/>
    <b v="0"/>
    <s v="Approved"/>
    <s v="Trek Bicycles"/>
    <s v="Road"/>
    <s v="medium"/>
    <s v="medium"/>
    <n v="533.51"/>
    <n v="400.13"/>
    <d v="1997-02-09T00:00:00"/>
    <n v="133.38"/>
    <s v="Female"/>
    <n v="21"/>
    <d v="1977-09-09T00:00:00"/>
    <n v="45.067704575088783"/>
    <n v="0"/>
    <s v="Financial Services"/>
    <s v="High Net Worth"/>
    <s v="N"/>
    <s v="Yes"/>
    <n v="17"/>
    <m/>
  </r>
  <r>
    <n v="9447"/>
    <n v="51"/>
    <x v="153"/>
    <m/>
    <d v="2017-09-23T00:00:00"/>
    <m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</r>
  <r>
    <n v="13448"/>
    <n v="0"/>
    <x v="1763"/>
    <n v="242"/>
    <d v="2017-05-02T00:00:00"/>
    <b v="1"/>
    <s v="Approved"/>
    <s v="Norco Bicycles"/>
    <s v="Standard"/>
    <s v="medium"/>
    <s v="medium"/>
    <n v="360.4"/>
    <n v="270.3"/>
    <d v="2011-01-10T00:00:00"/>
    <n v="90.099999999999966"/>
    <s v="Female"/>
    <n v="21"/>
    <d v="1977-09-09T00:00:00"/>
    <n v="45.067704575088783"/>
    <n v="0"/>
    <s v="Financial Services"/>
    <s v="High Net Worth"/>
    <s v="N"/>
    <s v="Yes"/>
    <n v="17"/>
    <m/>
  </r>
  <r>
    <n v="8228"/>
    <n v="41"/>
    <x v="1763"/>
    <n v="267"/>
    <d v="2017-04-07T00:00:00"/>
    <b v="1"/>
    <s v="Approved"/>
    <s v="Norco Bicycles"/>
    <s v="Standard"/>
    <s v="low"/>
    <s v="medium"/>
    <n v="958.74"/>
    <n v="748.9"/>
    <d v="2010-05-05T00:00:00"/>
    <n v="209.84000000000003"/>
    <s v="Female"/>
    <n v="21"/>
    <d v="1977-09-09T00:00:00"/>
    <n v="45.067704575088783"/>
    <n v="0"/>
    <s v="Financial Services"/>
    <s v="High Net Worth"/>
    <s v="N"/>
    <s v="Yes"/>
    <n v="17"/>
    <m/>
  </r>
  <r>
    <n v="3124"/>
    <n v="49"/>
    <x v="1763"/>
    <n v="306"/>
    <d v="2017-02-27T00:00:00"/>
    <b v="1"/>
    <s v="Approved"/>
    <s v="Solex"/>
    <s v="Standard"/>
    <s v="medium"/>
    <s v="large"/>
    <n v="1061.56"/>
    <n v="733.58"/>
    <d v="2011-08-24T00:00:00"/>
    <n v="327.9799999999999"/>
    <s v="Female"/>
    <n v="21"/>
    <d v="1977-09-09T00:00:00"/>
    <n v="45.067704575088783"/>
    <n v="0"/>
    <s v="Financial Services"/>
    <s v="High Net Worth"/>
    <s v="N"/>
    <s v="Yes"/>
    <n v="17"/>
    <m/>
  </r>
  <r>
    <n v="19070"/>
    <n v="35"/>
    <x v="1763"/>
    <n v="352"/>
    <d v="2017-01-12T00:00:00"/>
    <b v="0"/>
    <s v="Approved"/>
    <s v="Giant Bicycles"/>
    <s v="Standard"/>
    <s v="medium"/>
    <s v="medium"/>
    <n v="1403.5"/>
    <n v="954.82"/>
    <d v="2016-11-14T00:00:00"/>
    <n v="448.67999999999995"/>
    <s v="Female"/>
    <n v="21"/>
    <d v="1977-09-09T00:00:00"/>
    <n v="45.067704575088783"/>
    <n v="0"/>
    <s v="Financial Services"/>
    <s v="High Net Worth"/>
    <s v="N"/>
    <s v="Yes"/>
    <n v="17"/>
    <m/>
  </r>
  <r>
    <n v="18177"/>
    <n v="1"/>
    <x v="1764"/>
    <n v="13"/>
    <d v="2017-12-17T00:00:00"/>
    <b v="1"/>
    <s v="Approved"/>
    <s v="Giant Bicycles"/>
    <s v="Standard"/>
    <s v="medium"/>
    <s v="medium"/>
    <n v="1403.5"/>
    <n v="954.82"/>
    <d v="2016-11-14T00:00:00"/>
    <n v="448.67999999999995"/>
    <s v="Female"/>
    <n v="22"/>
    <d v="1981-06-09T00:00:00"/>
    <n v="41.317019643899044"/>
    <s v="VP Accounting"/>
    <s v="Financial Services"/>
    <s v="Mass Customer"/>
    <s v="N"/>
    <s v="No"/>
    <n v="8"/>
    <m/>
  </r>
  <r>
    <n v="18500"/>
    <n v="58"/>
    <x v="1764"/>
    <n v="158"/>
    <d v="2017-07-25T00:00:00"/>
    <b v="1"/>
    <s v="Approved"/>
    <s v="OHM Cycles"/>
    <s v="Standard"/>
    <s v="medium"/>
    <s v="medium"/>
    <n v="912.52"/>
    <n v="141.4"/>
    <d v="2015-10-18T00:00:00"/>
    <n v="771.12"/>
    <s v="Female"/>
    <n v="22"/>
    <d v="1981-06-09T00:00:00"/>
    <n v="41.317019643899044"/>
    <s v="VP Accounting"/>
    <s v="Financial Services"/>
    <s v="Mass Customer"/>
    <s v="N"/>
    <s v="No"/>
    <n v="8"/>
    <m/>
  </r>
  <r>
    <n v="9454"/>
    <n v="0"/>
    <x v="1765"/>
    <m/>
    <d v="2017-07-23T00:00:00"/>
    <b v="1"/>
    <s v="Approved"/>
    <m/>
    <m/>
    <m/>
    <m/>
    <n v="2012.84"/>
    <m/>
    <m/>
    <m/>
    <m/>
    <m/>
    <m/>
    <m/>
    <m/>
    <m/>
    <m/>
    <m/>
    <m/>
    <m/>
    <m/>
  </r>
  <r>
    <n v="16337"/>
    <n v="99"/>
    <x v="1764"/>
    <n v="160"/>
    <d v="2017-07-23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22"/>
    <d v="1981-06-09T00:00:00"/>
    <n v="41.317019643899044"/>
    <s v="VP Accounting"/>
    <s v="Financial Services"/>
    <s v="Mass Customer"/>
    <s v="N"/>
    <s v="No"/>
    <n v="8"/>
    <m/>
  </r>
  <r>
    <n v="8319"/>
    <n v="1"/>
    <x v="1764"/>
    <n v="231"/>
    <d v="2017-05-13T00:00:00"/>
    <b v="0"/>
    <s v="Approved"/>
    <s v="Giant Bicycles"/>
    <s v="Standard"/>
    <s v="medium"/>
    <s v="medium"/>
    <n v="1403.5"/>
    <n v="954.82"/>
    <d v="2016-11-14T00:00:00"/>
    <n v="448.67999999999995"/>
    <s v="Female"/>
    <n v="22"/>
    <d v="1981-06-09T00:00:00"/>
    <n v="41.317019643899044"/>
    <s v="VP Accounting"/>
    <s v="Financial Services"/>
    <s v="Mass Customer"/>
    <s v="N"/>
    <s v="No"/>
    <n v="8"/>
    <m/>
  </r>
  <r>
    <n v="16565"/>
    <n v="44"/>
    <x v="1766"/>
    <n v="71"/>
    <d v="2017-10-20T00:00:00"/>
    <b v="0"/>
    <s v="Approved"/>
    <s v="WeareA2B"/>
    <s v="Standard"/>
    <s v="medium"/>
    <s v="medium"/>
    <n v="1769.64"/>
    <n v="108.76"/>
    <d v="2011-05-09T00:00:00"/>
    <n v="1660.88"/>
    <s v="Male"/>
    <n v="6"/>
    <d v="1962-07-17T00:00:00"/>
    <n v="60.226608684677821"/>
    <s v="Chief Design Engineer"/>
    <s v="Property"/>
    <s v="Mass Customer"/>
    <s v="N"/>
    <s v="No"/>
    <n v="7"/>
    <m/>
  </r>
  <r>
    <n v="17239"/>
    <n v="39"/>
    <x v="1766"/>
    <n v="116"/>
    <d v="2017-09-05T00:00:00"/>
    <b v="1"/>
    <s v="Approved"/>
    <s v="Giant Bicycles"/>
    <s v="Standard"/>
    <s v="medium"/>
    <s v="large"/>
    <n v="1812.75"/>
    <n v="582.48"/>
    <d v="2010-06-07T00:00:00"/>
    <n v="1230.27"/>
    <s v="Male"/>
    <n v="6"/>
    <d v="1962-07-17T00:00:00"/>
    <n v="60.226608684677821"/>
    <s v="Chief Design Engineer"/>
    <s v="Property"/>
    <s v="Mass Customer"/>
    <s v="N"/>
    <s v="No"/>
    <n v="7"/>
    <m/>
  </r>
  <r>
    <n v="5103"/>
    <n v="69"/>
    <x v="1766"/>
    <n v="205"/>
    <d v="2017-06-08T00:00:00"/>
    <b v="1"/>
    <s v="Cancelled"/>
    <s v="Giant Bicycles"/>
    <s v="Road"/>
    <s v="medium"/>
    <s v="medium"/>
    <n v="792.9"/>
    <n v="594.67999999999995"/>
    <d v="1992-10-02T00:00:00"/>
    <n v="198.22000000000003"/>
    <s v="Male"/>
    <n v="6"/>
    <d v="1962-07-17T00:00:00"/>
    <n v="60.226608684677821"/>
    <s v="Chief Design Engineer"/>
    <s v="Property"/>
    <s v="Mass Customer"/>
    <s v="N"/>
    <s v="No"/>
    <n v="7"/>
    <m/>
  </r>
  <r>
    <n v="6073"/>
    <n v="17"/>
    <x v="1767"/>
    <n v="10"/>
    <d v="2017-12-20T00:00:00"/>
    <b v="1"/>
    <s v="Approved"/>
    <s v="WeareA2B"/>
    <s v="Touring"/>
    <s v="medium"/>
    <s v="large"/>
    <n v="1362.99"/>
    <n v="57.74"/>
    <d v="1993-04-20T00:00:00"/>
    <n v="1305.25"/>
    <s v="Female"/>
    <n v="44"/>
    <d v="1980-05-03T00:00:00"/>
    <n v="42.418389506912746"/>
    <s v="Tax Accountant"/>
    <s v="n/a"/>
    <s v="High Net Worth"/>
    <s v="N"/>
    <s v="No"/>
    <n v="16"/>
    <m/>
  </r>
  <r>
    <n v="12991"/>
    <n v="0"/>
    <x v="1767"/>
    <n v="235"/>
    <d v="2017-05-09T00:00:00"/>
    <b v="0"/>
    <s v="Approved"/>
    <s v="Solex"/>
    <s v="Standard"/>
    <s v="medium"/>
    <s v="medium"/>
    <n v="71.489999999999995"/>
    <n v="53.62"/>
    <d v="2012-12-02T00:00:00"/>
    <n v="17.869999999999997"/>
    <s v="Female"/>
    <n v="44"/>
    <d v="1980-05-03T00:00:00"/>
    <n v="42.418389506912746"/>
    <s v="Tax Accountant"/>
    <s v="n/a"/>
    <s v="High Net Worth"/>
    <s v="N"/>
    <s v="No"/>
    <n v="16"/>
    <m/>
  </r>
  <r>
    <n v="2410"/>
    <n v="84"/>
    <x v="1767"/>
    <n v="267"/>
    <d v="2017-04-07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44"/>
    <d v="1980-05-03T00:00:00"/>
    <n v="42.418389506912746"/>
    <s v="Tax Accountant"/>
    <s v="n/a"/>
    <s v="High Net Worth"/>
    <s v="N"/>
    <s v="No"/>
    <n v="16"/>
    <m/>
  </r>
  <r>
    <n v="955"/>
    <n v="76"/>
    <x v="1767"/>
    <n v="302"/>
    <d v="2017-03-03T00:00:00"/>
    <b v="0"/>
    <s v="Approved"/>
    <s v="WeareA2B"/>
    <s v="Road"/>
    <s v="low"/>
    <s v="small"/>
    <n v="1172.78"/>
    <n v="1043.77"/>
    <d v="2002-10-10T00:00:00"/>
    <n v="129.01"/>
    <s v="Female"/>
    <n v="44"/>
    <d v="1980-05-03T00:00:00"/>
    <n v="42.418389506912746"/>
    <s v="Tax Accountant"/>
    <s v="n/a"/>
    <s v="High Net Worth"/>
    <s v="N"/>
    <s v="No"/>
    <n v="16"/>
    <m/>
  </r>
  <r>
    <n v="16484"/>
    <n v="41"/>
    <x v="1767"/>
    <n v="308"/>
    <d v="2017-02-25T00:00:00"/>
    <b v="0"/>
    <s v="Approved"/>
    <s v="Norco Bicycles"/>
    <s v="Standard"/>
    <s v="low"/>
    <s v="medium"/>
    <n v="958.74"/>
    <n v="748.9"/>
    <d v="2005-12-07T00:00:00"/>
    <n v="209.84000000000003"/>
    <s v="Female"/>
    <n v="44"/>
    <d v="1980-05-03T00:00:00"/>
    <n v="42.418389506912746"/>
    <s v="Tax Accountant"/>
    <s v="n/a"/>
    <s v="High Net Worth"/>
    <s v="N"/>
    <s v="No"/>
    <n v="16"/>
    <m/>
  </r>
  <r>
    <n v="19891"/>
    <n v="87"/>
    <x v="1768"/>
    <n v="97"/>
    <d v="2017-09-24T00:00:00"/>
    <b v="1"/>
    <s v="Approved"/>
    <s v="Giant Bicycles"/>
    <s v="Standard"/>
    <s v="high"/>
    <s v="medium"/>
    <n v="1179"/>
    <n v="707.4"/>
    <d v="2000-11-03T00:00:00"/>
    <n v="471.6"/>
    <s v="Female"/>
    <n v="9"/>
    <d v="1996-11-25T00:00:00"/>
    <n v="25.843047040842205"/>
    <s v="Web Designer I"/>
    <s v="Telecommunications"/>
    <s v="Mass Customer"/>
    <s v="N"/>
    <s v="Yes"/>
    <n v="4"/>
    <m/>
  </r>
  <r>
    <n v="4926"/>
    <n v="2"/>
    <x v="1768"/>
    <n v="278"/>
    <d v="2017-03-27T00:00:00"/>
    <b v="0"/>
    <s v="Approved"/>
    <s v="Solex"/>
    <s v="Standard"/>
    <s v="medium"/>
    <s v="medium"/>
    <n v="71.489999999999995"/>
    <n v="53.62"/>
    <d v="2012-09-15T00:00:00"/>
    <n v="17.869999999999997"/>
    <s v="Female"/>
    <n v="9"/>
    <d v="1996-11-25T00:00:00"/>
    <n v="25.843047040842205"/>
    <s v="Web Designer I"/>
    <s v="Telecommunications"/>
    <s v="Mass Customer"/>
    <s v="N"/>
    <s v="Yes"/>
    <n v="4"/>
    <m/>
  </r>
  <r>
    <n v="6536"/>
    <n v="91"/>
    <x v="1768"/>
    <n v="292"/>
    <d v="2017-03-13T00:00:00"/>
    <b v="1"/>
    <s v="Approved"/>
    <s v="Solex"/>
    <s v="Standard"/>
    <s v="medium"/>
    <s v="medium"/>
    <n v="100.35"/>
    <n v="75.260000000000005"/>
    <d v="2013-06-09T00:00:00"/>
    <n v="25.089999999999989"/>
    <s v="Female"/>
    <n v="9"/>
    <d v="1996-11-25T00:00:00"/>
    <n v="25.843047040842205"/>
    <s v="Web Designer I"/>
    <s v="Telecommunications"/>
    <s v="Mass Customer"/>
    <s v="N"/>
    <s v="Yes"/>
    <n v="4"/>
    <m/>
  </r>
  <r>
    <n v="17656"/>
    <n v="50"/>
    <x v="1768"/>
    <n v="315"/>
    <d v="2017-02-18T00:00:00"/>
    <b v="0"/>
    <s v="Approved"/>
    <s v="WeareA2B"/>
    <s v="Standard"/>
    <s v="medium"/>
    <s v="small"/>
    <n v="175.89"/>
    <n v="131.91999999999999"/>
    <d v="2012-04-10T00:00:00"/>
    <n v="43.97"/>
    <s v="Female"/>
    <n v="9"/>
    <d v="1996-11-25T00:00:00"/>
    <n v="25.843047040842205"/>
    <s v="Web Designer I"/>
    <s v="Telecommunications"/>
    <s v="Mass Customer"/>
    <s v="N"/>
    <s v="Yes"/>
    <n v="4"/>
    <m/>
  </r>
  <r>
    <n v="5298"/>
    <n v="29"/>
    <x v="1768"/>
    <n v="343"/>
    <d v="2017-01-21T00:00:00"/>
    <b v="0"/>
    <s v="Approved"/>
    <s v="Norco Bicycles"/>
    <s v="Road"/>
    <s v="medium"/>
    <s v="medium"/>
    <n v="543.39"/>
    <n v="407.54"/>
    <d v="1999-07-20T00:00:00"/>
    <n v="135.84999999999997"/>
    <s v="Female"/>
    <n v="9"/>
    <d v="1996-11-25T00:00:00"/>
    <n v="25.843047040842205"/>
    <s v="Web Designer I"/>
    <s v="Telecommunications"/>
    <s v="Mass Customer"/>
    <s v="N"/>
    <s v="Yes"/>
    <n v="4"/>
    <m/>
  </r>
  <r>
    <n v="5653"/>
    <n v="6"/>
    <x v="1769"/>
    <n v="96"/>
    <d v="2017-09-25T00:00:00"/>
    <b v="0"/>
    <s v="Approved"/>
    <s v="Solex"/>
    <s v="Standard"/>
    <s v="high"/>
    <s v="medium"/>
    <n v="748.17"/>
    <n v="448.9"/>
    <d v="2011-03-16T00:00:00"/>
    <n v="299.27"/>
    <s v="Female"/>
    <n v="53"/>
    <d v="1981-09-24T00:00:00"/>
    <n v="41.02386895896754"/>
    <s v="Operator"/>
    <s v="Manufacturing"/>
    <s v="High Net Worth"/>
    <s v="N"/>
    <s v="Yes"/>
    <n v="7"/>
    <m/>
  </r>
  <r>
    <n v="8525"/>
    <n v="33"/>
    <x v="1769"/>
    <n v="177"/>
    <d v="2017-07-06T00:00:00"/>
    <b v="1"/>
    <s v="Approved"/>
    <s v="OHM Cycles"/>
    <s v="Road"/>
    <s v="medium"/>
    <s v="small"/>
    <n v="1810"/>
    <n v="1610.9"/>
    <d v="2008-03-19T00:00:00"/>
    <n v="199.09999999999991"/>
    <s v="Female"/>
    <n v="53"/>
    <d v="1981-09-24T00:00:00"/>
    <n v="41.02386895896754"/>
    <s v="Operator"/>
    <s v="Manufacturing"/>
    <s v="High Net Worth"/>
    <s v="N"/>
    <s v="Yes"/>
    <n v="7"/>
    <m/>
  </r>
  <r>
    <n v="15651"/>
    <n v="35"/>
    <x v="1769"/>
    <n v="191"/>
    <d v="2017-06-22T00:00:00"/>
    <b v="1"/>
    <s v="Approved"/>
    <s v="Giant Bicycles"/>
    <s v="Standard"/>
    <s v="medium"/>
    <s v="medium"/>
    <n v="1403.5"/>
    <n v="954.82"/>
    <d v="2011-08-29T00:00:00"/>
    <n v="448.67999999999995"/>
    <s v="Female"/>
    <n v="53"/>
    <d v="1981-09-24T00:00:00"/>
    <n v="41.02386895896754"/>
    <s v="Operator"/>
    <s v="Manufacturing"/>
    <s v="High Net Worth"/>
    <s v="N"/>
    <s v="Yes"/>
    <n v="7"/>
    <m/>
  </r>
  <r>
    <n v="10741"/>
    <n v="0"/>
    <x v="1769"/>
    <n v="192"/>
    <d v="2017-06-21T00:00:00"/>
    <b v="1"/>
    <s v="Approved"/>
    <s v="WeareA2B"/>
    <s v="Standard"/>
    <s v="medium"/>
    <s v="medium"/>
    <n v="60.34"/>
    <n v="45.26"/>
    <d v="2016-02-04T00:00:00"/>
    <n v="15.080000000000005"/>
    <s v="Female"/>
    <n v="53"/>
    <d v="1981-09-24T00:00:00"/>
    <n v="41.02386895896754"/>
    <s v="Operator"/>
    <s v="Manufacturing"/>
    <s v="High Net Worth"/>
    <s v="N"/>
    <s v="Yes"/>
    <n v="7"/>
    <m/>
  </r>
  <r>
    <n v="17813"/>
    <n v="59"/>
    <x v="1769"/>
    <n v="263"/>
    <d v="2017-04-11T00:00:00"/>
    <b v="1"/>
    <s v="Approved"/>
    <s v="WeareA2B"/>
    <s v="Standard"/>
    <s v="medium"/>
    <s v="small"/>
    <n v="1415.01"/>
    <n v="1259.3599999999999"/>
    <d v="2000-11-03T00:00:00"/>
    <n v="155.65000000000009"/>
    <s v="Female"/>
    <n v="53"/>
    <d v="1981-09-24T00:00:00"/>
    <n v="41.02386895896754"/>
    <s v="Operator"/>
    <s v="Manufacturing"/>
    <s v="High Net Worth"/>
    <s v="N"/>
    <s v="Yes"/>
    <n v="7"/>
    <m/>
  </r>
  <r>
    <n v="17517"/>
    <n v="46"/>
    <x v="1769"/>
    <n v="267"/>
    <d v="2017-04-07T00:00:00"/>
    <b v="1"/>
    <s v="Approved"/>
    <s v="OHM Cycles"/>
    <s v="Standard"/>
    <s v="low"/>
    <s v="medium"/>
    <n v="1793.43"/>
    <n v="248.82"/>
    <d v="1999-12-04T00:00:00"/>
    <n v="1544.6100000000001"/>
    <s v="Female"/>
    <n v="53"/>
    <d v="1981-09-24T00:00:00"/>
    <n v="41.02386895896754"/>
    <s v="Operator"/>
    <s v="Manufacturing"/>
    <s v="High Net Worth"/>
    <s v="N"/>
    <s v="Yes"/>
    <n v="7"/>
    <m/>
  </r>
  <r>
    <n v="18881"/>
    <n v="4"/>
    <x v="1770"/>
    <n v="33"/>
    <d v="2017-11-27T00:00:00"/>
    <b v="0"/>
    <s v="Approved"/>
    <s v="Giant Bicycles"/>
    <s v="Standard"/>
    <s v="high"/>
    <s v="medium"/>
    <n v="1129.1300000000001"/>
    <n v="677.48"/>
    <d v="2014-03-03T00:00:00"/>
    <n v="451.65000000000009"/>
    <s v="Female"/>
    <n v="80"/>
    <d v="1987-04-29T00:00:00"/>
    <n v="35.426608684677824"/>
    <n v="0"/>
    <s v="Argiculture"/>
    <s v="Mass Customer"/>
    <s v="N"/>
    <s v="Yes"/>
    <n v="12"/>
    <m/>
  </r>
  <r>
    <n v="2351"/>
    <n v="74"/>
    <x v="1770"/>
    <n v="64"/>
    <d v="2017-10-27T00:00:00"/>
    <b v="1"/>
    <s v="Approved"/>
    <s v="WeareA2B"/>
    <s v="Standard"/>
    <s v="medium"/>
    <s v="medium"/>
    <n v="1228.07"/>
    <n v="400.91"/>
    <d v="2000-05-22T00:00:00"/>
    <n v="827.15999999999985"/>
    <s v="Female"/>
    <n v="80"/>
    <d v="1987-04-29T00:00:00"/>
    <n v="35.426608684677824"/>
    <n v="0"/>
    <s v="Argiculture"/>
    <s v="Mass Customer"/>
    <s v="N"/>
    <s v="Yes"/>
    <n v="12"/>
    <m/>
  </r>
  <r>
    <n v="11003"/>
    <n v="65"/>
    <x v="1770"/>
    <n v="106"/>
    <d v="2017-09-15T00:00:00"/>
    <b v="0"/>
    <s v="Approved"/>
    <s v="WeareA2B"/>
    <s v="Standard"/>
    <s v="medium"/>
    <s v="medium"/>
    <n v="1807.45"/>
    <n v="778.69"/>
    <d v="2015-04-11T00:00:00"/>
    <n v="1028.76"/>
    <s v="Female"/>
    <n v="80"/>
    <d v="1987-04-29T00:00:00"/>
    <n v="35.426608684677824"/>
    <n v="0"/>
    <s v="Argiculture"/>
    <s v="Mass Customer"/>
    <s v="N"/>
    <s v="Yes"/>
    <n v="12"/>
    <m/>
  </r>
  <r>
    <n v="9479"/>
    <n v="0"/>
    <x v="458"/>
    <m/>
    <d v="2017-11-27T00:00:00"/>
    <b v="0"/>
    <s v="Approved"/>
    <m/>
    <m/>
    <m/>
    <m/>
    <n v="1711.35"/>
    <m/>
    <m/>
    <m/>
    <m/>
    <m/>
    <m/>
    <m/>
    <m/>
    <m/>
    <m/>
    <m/>
    <m/>
    <m/>
    <m/>
  </r>
  <r>
    <n v="2254"/>
    <n v="45"/>
    <x v="1770"/>
    <n v="318"/>
    <d v="2017-02-15T00:00:00"/>
    <b v="1"/>
    <s v="Approved"/>
    <s v="Solex"/>
    <s v="Standard"/>
    <s v="medium"/>
    <s v="medium"/>
    <n v="441.49"/>
    <n v="84.99"/>
    <d v="2012-06-04T00:00:00"/>
    <n v="356.5"/>
    <s v="Female"/>
    <n v="80"/>
    <d v="1987-04-29T00:00:00"/>
    <n v="35.426608684677824"/>
    <n v="0"/>
    <s v="Argiculture"/>
    <s v="Mass Customer"/>
    <s v="N"/>
    <s v="Yes"/>
    <n v="12"/>
    <m/>
  </r>
  <r>
    <n v="19198"/>
    <n v="19"/>
    <x v="1771"/>
    <n v="84"/>
    <d v="2017-10-07T00:00:00"/>
    <b v="1"/>
    <s v="Approved"/>
    <s v="Trek Bicycles"/>
    <s v="Mountain"/>
    <s v="low"/>
    <s v="medium"/>
    <n v="574.64"/>
    <n v="459.71"/>
    <d v="2011-08-29T00:00:00"/>
    <n v="114.93"/>
    <s v="Female"/>
    <n v="67"/>
    <d v="1989-03-05T00:00:00"/>
    <n v="33.574553890474384"/>
    <s v="Professor"/>
    <s v="IT"/>
    <s v="High Net Worth"/>
    <s v="N"/>
    <s v="Yes"/>
    <n v="9"/>
    <m/>
  </r>
  <r>
    <n v="9350"/>
    <n v="61"/>
    <x v="1771"/>
    <n v="126"/>
    <d v="2017-08-26T00:00:00"/>
    <b v="0"/>
    <s v="Approved"/>
    <s v="Norco Bicycles"/>
    <s v="Standard"/>
    <s v="medium"/>
    <s v="small"/>
    <n v="586.45000000000005"/>
    <n v="521.94000000000005"/>
    <d v="2004-12-18T00:00:00"/>
    <n v="64.509999999999991"/>
    <s v="Female"/>
    <n v="67"/>
    <d v="1989-03-05T00:00:00"/>
    <n v="33.574553890474384"/>
    <s v="Professor"/>
    <s v="IT"/>
    <s v="High Net Worth"/>
    <s v="N"/>
    <s v="Yes"/>
    <n v="9"/>
    <m/>
  </r>
  <r>
    <n v="7870"/>
    <n v="88"/>
    <x v="1771"/>
    <n v="194"/>
    <d v="2017-06-19T00:00:00"/>
    <b v="1"/>
    <s v="Approved"/>
    <s v="Norco Bicycles"/>
    <s v="Standard"/>
    <s v="high"/>
    <s v="small"/>
    <n v="1661.92"/>
    <n v="1479.11"/>
    <d v="1993-10-02T00:00:00"/>
    <n v="182.81000000000017"/>
    <s v="Female"/>
    <n v="67"/>
    <d v="1989-03-05T00:00:00"/>
    <n v="33.574553890474384"/>
    <s v="Professor"/>
    <s v="IT"/>
    <s v="High Net Worth"/>
    <s v="N"/>
    <s v="Yes"/>
    <n v="9"/>
    <m/>
  </r>
  <r>
    <n v="9908"/>
    <n v="23"/>
    <x v="1771"/>
    <n v="313"/>
    <d v="2017-02-20T00:00:00"/>
    <b v="1"/>
    <s v="Approved"/>
    <s v="Norco Bicycles"/>
    <s v="Standard"/>
    <s v="medium"/>
    <s v="medium"/>
    <n v="1198.46"/>
    <n v="381.1"/>
    <d v="2013-06-09T00:00:00"/>
    <n v="817.36"/>
    <s v="Female"/>
    <n v="67"/>
    <d v="1989-03-05T00:00:00"/>
    <n v="33.574553890474384"/>
    <s v="Professor"/>
    <s v="IT"/>
    <s v="High Net Worth"/>
    <s v="N"/>
    <s v="Yes"/>
    <n v="9"/>
    <m/>
  </r>
  <r>
    <n v="11354"/>
    <n v="38"/>
    <x v="1772"/>
    <n v="16"/>
    <d v="2017-12-14T00:00:00"/>
    <b v="1"/>
    <s v="Approved"/>
    <s v="Solex"/>
    <s v="Standard"/>
    <s v="medium"/>
    <s v="medium"/>
    <n v="1577.53"/>
    <n v="826.51"/>
    <d v="2008-03-19T00:00:00"/>
    <n v="751.02"/>
    <s v="Male"/>
    <n v="38"/>
    <d v="1983-02-15T00:00:00"/>
    <n v="39.629348410705219"/>
    <s v="Electrical Engineer"/>
    <s v="Manufacturing"/>
    <s v="Affluent Customer"/>
    <s v="N"/>
    <s v="Yes"/>
    <n v="13"/>
    <m/>
  </r>
  <r>
    <n v="450"/>
    <n v="5"/>
    <x v="1772"/>
    <n v="243"/>
    <d v="2017-05-01T00:00:00"/>
    <b v="0"/>
    <s v="Approved"/>
    <s v="Trek Bicycles"/>
    <s v="Mountain"/>
    <s v="low"/>
    <s v="medium"/>
    <n v="574.64"/>
    <n v="459.71"/>
    <d v="2007-08-04T00:00:00"/>
    <n v="114.93"/>
    <s v="Male"/>
    <n v="38"/>
    <d v="1983-02-15T00:00:00"/>
    <n v="39.629348410705219"/>
    <s v="Electrical Engineer"/>
    <s v="Manufacturing"/>
    <s v="Affluent Customer"/>
    <s v="N"/>
    <s v="Yes"/>
    <n v="13"/>
    <m/>
  </r>
  <r>
    <n v="2491"/>
    <n v="87"/>
    <x v="1772"/>
    <n v="251"/>
    <d v="2017-04-23T00:00:00"/>
    <b v="1"/>
    <s v="Approved"/>
    <s v="Giant Bicycles"/>
    <s v="Standard"/>
    <s v="high"/>
    <s v="medium"/>
    <n v="1179"/>
    <n v="707.4"/>
    <d v="2005-05-10T00:00:00"/>
    <n v="471.6"/>
    <s v="Male"/>
    <n v="38"/>
    <d v="1983-02-15T00:00:00"/>
    <n v="39.629348410705219"/>
    <s v="Electrical Engineer"/>
    <s v="Manufacturing"/>
    <s v="Affluent Customer"/>
    <s v="N"/>
    <s v="Yes"/>
    <n v="13"/>
    <m/>
  </r>
  <r>
    <n v="10410"/>
    <n v="5"/>
    <x v="1068"/>
    <n v="84"/>
    <d v="2017-10-07T00:00:00"/>
    <b v="1"/>
    <s v="Approved"/>
    <s v="Trek Bicycles"/>
    <s v="Mountain"/>
    <s v="low"/>
    <s v="medium"/>
    <n v="574.64"/>
    <n v="459.71"/>
    <d v="2004-08-17T00:00:00"/>
    <n v="114.93"/>
    <s v="Male"/>
    <n v="59"/>
    <d v="1977-07-22T00:00:00"/>
    <n v="45.201951150748357"/>
    <s v="Chief Design Engineer"/>
    <s v="Financial Services"/>
    <s v="Mass Customer"/>
    <s v="N"/>
    <s v="Yes"/>
    <n v="7"/>
    <m/>
  </r>
  <r>
    <n v="332"/>
    <n v="71"/>
    <x v="1068"/>
    <n v="150"/>
    <d v="2017-08-02T00:00:00"/>
    <b v="1"/>
    <s v="Approved"/>
    <s v="Solex"/>
    <s v="Standard"/>
    <s v="high"/>
    <s v="large"/>
    <n v="1842.92"/>
    <n v="1105.75"/>
    <d v="2006-05-22T00:00:00"/>
    <n v="737.17000000000007"/>
    <s v="Male"/>
    <n v="59"/>
    <d v="1977-07-22T00:00:00"/>
    <n v="45.201951150748357"/>
    <s v="Chief Design Engineer"/>
    <s v="Financial Services"/>
    <s v="Mass Customer"/>
    <s v="N"/>
    <s v="Yes"/>
    <n v="7"/>
    <m/>
  </r>
  <r>
    <n v="2907"/>
    <n v="21"/>
    <x v="1068"/>
    <n v="158"/>
    <d v="2017-07-25T00:00:00"/>
    <b v="0"/>
    <s v="Approved"/>
    <s v="Solex"/>
    <s v="Standard"/>
    <s v="medium"/>
    <s v="large"/>
    <n v="1071.23"/>
    <n v="380.74"/>
    <d v="2016-02-04T00:00:00"/>
    <n v="690.49"/>
    <s v="Male"/>
    <n v="59"/>
    <d v="1977-07-22T00:00:00"/>
    <n v="45.201951150748357"/>
    <s v="Chief Design Engineer"/>
    <s v="Financial Services"/>
    <s v="Mass Customer"/>
    <s v="N"/>
    <s v="Yes"/>
    <n v="7"/>
    <m/>
  </r>
  <r>
    <n v="9593"/>
    <n v="52"/>
    <x v="1068"/>
    <n v="160"/>
    <d v="2017-07-23T00:00:00"/>
    <b v="0"/>
    <s v="Approved"/>
    <s v="OHM Cycles"/>
    <s v="Road"/>
    <s v="medium"/>
    <s v="medium"/>
    <n v="1280.28"/>
    <n v="829.51"/>
    <d v="1997-10-04T00:00:00"/>
    <n v="450.77"/>
    <s v="Male"/>
    <n v="59"/>
    <d v="1977-07-22T00:00:00"/>
    <n v="45.201951150748357"/>
    <s v="Chief Design Engineer"/>
    <s v="Financial Services"/>
    <s v="Mass Customer"/>
    <s v="N"/>
    <s v="Yes"/>
    <n v="7"/>
    <m/>
  </r>
  <r>
    <n v="3551"/>
    <n v="86"/>
    <x v="1068"/>
    <n v="266"/>
    <d v="2017-04-08T00:00:00"/>
    <b v="1"/>
    <s v="Approved"/>
    <s v="OHM Cycles"/>
    <s v="Standard"/>
    <s v="medium"/>
    <s v="medium"/>
    <n v="235.63"/>
    <n v="125.07"/>
    <d v="1999-07-26T00:00:00"/>
    <n v="110.56"/>
    <s v="Male"/>
    <n v="59"/>
    <d v="1977-07-22T00:00:00"/>
    <n v="45.201951150748357"/>
    <s v="Chief Design Engineer"/>
    <s v="Financial Services"/>
    <s v="Mass Customer"/>
    <s v="N"/>
    <s v="Yes"/>
    <n v="7"/>
    <m/>
  </r>
  <r>
    <n v="13838"/>
    <n v="14"/>
    <x v="1068"/>
    <n v="316"/>
    <d v="2017-02-17T00:00:00"/>
    <b v="1"/>
    <s v="Approved"/>
    <s v="Trek Bicycles"/>
    <s v="Standard"/>
    <s v="medium"/>
    <s v="small"/>
    <n v="1386.84"/>
    <n v="1234.29"/>
    <d v="1994-09-09T00:00:00"/>
    <n v="152.54999999999995"/>
    <s v="Male"/>
    <n v="59"/>
    <d v="1977-07-22T00:00:00"/>
    <n v="45.201951150748357"/>
    <s v="Chief Design Engineer"/>
    <s v="Financial Services"/>
    <s v="Mass Customer"/>
    <s v="N"/>
    <s v="Yes"/>
    <n v="7"/>
    <m/>
  </r>
  <r>
    <n v="7476"/>
    <n v="4"/>
    <x v="1516"/>
    <n v="61"/>
    <d v="2017-10-30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11"/>
    <d v="1977-03-08T00:00:00"/>
    <n v="45.574553890157276"/>
    <s v="Computer Systems Analyst III"/>
    <s v="Financial Services"/>
    <s v="Mass Customer"/>
    <s v="N"/>
    <s v="No"/>
    <n v="5"/>
    <m/>
  </r>
  <r>
    <n v="5817"/>
    <n v="42"/>
    <x v="1516"/>
    <n v="66"/>
    <d v="2017-10-25T00:00:00"/>
    <b v="0"/>
    <s v="Approved"/>
    <s v="OHM Cycles"/>
    <s v="Road"/>
    <s v="medium"/>
    <s v="small"/>
    <n v="1810"/>
    <n v="1610.9"/>
    <d v="2008-03-19T00:00:00"/>
    <n v="199.09999999999991"/>
    <s v="Male"/>
    <n v="11"/>
    <d v="1977-03-08T00:00:00"/>
    <n v="45.574553890157276"/>
    <s v="Computer Systems Analyst III"/>
    <s v="Financial Services"/>
    <s v="Mass Customer"/>
    <s v="N"/>
    <s v="No"/>
    <n v="5"/>
    <m/>
  </r>
  <r>
    <n v="18194"/>
    <n v="70"/>
    <x v="1516"/>
    <n v="114"/>
    <d v="2017-09-07T00:00:00"/>
    <b v="1"/>
    <s v="Approved"/>
    <s v="Trek Bicycles"/>
    <s v="Standard"/>
    <s v="high"/>
    <s v="medium"/>
    <n v="495.72"/>
    <n v="297.43"/>
    <d v="2015-04-11T00:00:00"/>
    <n v="198.29000000000002"/>
    <s v="Male"/>
    <n v="11"/>
    <d v="1977-03-08T00:00:00"/>
    <n v="45.574553890157276"/>
    <s v="Computer Systems Analyst III"/>
    <s v="Financial Services"/>
    <s v="Mass Customer"/>
    <s v="N"/>
    <s v="No"/>
    <n v="5"/>
    <m/>
  </r>
  <r>
    <n v="2057"/>
    <n v="85"/>
    <x v="1516"/>
    <n v="195"/>
    <d v="2017-06-18T00:00:00"/>
    <b v="0"/>
    <s v="Approved"/>
    <s v="WeareA2B"/>
    <s v="Standard"/>
    <s v="medium"/>
    <s v="medium"/>
    <n v="752.64"/>
    <n v="205.36"/>
    <d v="2015-08-02T00:00:00"/>
    <n v="547.28"/>
    <s v="Male"/>
    <n v="11"/>
    <d v="1977-03-08T00:00:00"/>
    <n v="45.574553890157276"/>
    <s v="Computer Systems Analyst III"/>
    <s v="Financial Services"/>
    <s v="Mass Customer"/>
    <s v="N"/>
    <s v="No"/>
    <n v="5"/>
    <m/>
  </r>
  <r>
    <n v="17930"/>
    <n v="54"/>
    <x v="1516"/>
    <n v="309"/>
    <d v="2017-02-24T00:00:00"/>
    <b v="1"/>
    <s v="Approved"/>
    <s v="WeareA2B"/>
    <s v="Standard"/>
    <s v="medium"/>
    <s v="medium"/>
    <n v="1292.8399999999999"/>
    <n v="13.44"/>
    <d v="2009-04-12T00:00:00"/>
    <n v="1279.3999999999999"/>
    <s v="Male"/>
    <n v="11"/>
    <d v="1977-03-08T00:00:00"/>
    <n v="45.574553890157276"/>
    <s v="Computer Systems Analyst III"/>
    <s v="Financial Services"/>
    <s v="Mass Customer"/>
    <s v="N"/>
    <s v="No"/>
    <n v="5"/>
    <m/>
  </r>
  <r>
    <n v="4036"/>
    <n v="79"/>
    <x v="1773"/>
    <n v="280"/>
    <d v="2017-03-25T00:00:00"/>
    <b v="0"/>
    <s v="Approved"/>
    <s v="Norco Bicycles"/>
    <s v="Standard"/>
    <s v="medium"/>
    <s v="medium"/>
    <n v="1555.58"/>
    <n v="818.01"/>
    <d v="2004-12-18T00:00:00"/>
    <n v="737.56999999999994"/>
    <s v="Female"/>
    <n v="17"/>
    <d v="1993-12-05T00:00:00"/>
    <n v="28.818389506912741"/>
    <s v="Sales Representative"/>
    <s v="Retail"/>
    <s v="Mass Customer"/>
    <s v="N"/>
    <s v="Yes"/>
    <n v="5"/>
    <m/>
  </r>
  <r>
    <n v="13050"/>
    <n v="98"/>
    <x v="1773"/>
    <n v="331"/>
    <d v="2017-02-02T00:00:00"/>
    <b v="0"/>
    <s v="Approved"/>
    <s v="Trek Bicycles"/>
    <s v="Standard"/>
    <s v="high"/>
    <s v="medium"/>
    <n v="358.39"/>
    <n v="215.03"/>
    <d v="1991-05-06T00:00:00"/>
    <n v="143.35999999999999"/>
    <s v="Female"/>
    <n v="17"/>
    <d v="1993-12-05T00:00:00"/>
    <n v="28.818389506912741"/>
    <s v="Sales Representative"/>
    <s v="Retail"/>
    <s v="Mass Customer"/>
    <s v="N"/>
    <s v="Yes"/>
    <n v="5"/>
    <m/>
  </r>
  <r>
    <n v="1133"/>
    <n v="77"/>
    <x v="1773"/>
    <n v="350"/>
    <d v="2017-01-14T00:00:00"/>
    <b v="1"/>
    <s v="Approved"/>
    <s v="Norco Bicycles"/>
    <s v="Road"/>
    <s v="medium"/>
    <s v="large"/>
    <n v="1240.31"/>
    <n v="795.1"/>
    <d v="1997-01-25T00:00:00"/>
    <n v="445.20999999999992"/>
    <s v="Female"/>
    <n v="17"/>
    <d v="1993-12-05T00:00:00"/>
    <n v="28.818389506912741"/>
    <s v="Sales Representative"/>
    <s v="Retail"/>
    <s v="Mass Customer"/>
    <s v="N"/>
    <s v="Yes"/>
    <n v="5"/>
    <m/>
  </r>
  <r>
    <n v="13368"/>
    <n v="18"/>
    <x v="1773"/>
    <n v="363"/>
    <d v="2017-01-01T00:00:00"/>
    <b v="1"/>
    <s v="Approved"/>
    <s v="Solex"/>
    <s v="Standard"/>
    <s v="medium"/>
    <s v="medium"/>
    <n v="575.27"/>
    <n v="431.45"/>
    <d v="2009-03-08T00:00:00"/>
    <n v="143.82"/>
    <s v="Female"/>
    <n v="17"/>
    <d v="1993-12-05T00:00:00"/>
    <n v="28.818389506912741"/>
    <s v="Sales Representative"/>
    <s v="Retail"/>
    <s v="Mass Customer"/>
    <s v="N"/>
    <s v="Yes"/>
    <n v="5"/>
    <m/>
  </r>
  <r>
    <n v="1855"/>
    <n v="43"/>
    <x v="1774"/>
    <n v="80"/>
    <d v="2017-10-11T00:00:00"/>
    <b v="1"/>
    <s v="Approved"/>
    <s v="Norco Bicycles"/>
    <s v="Standard"/>
    <s v="medium"/>
    <s v="medium"/>
    <n v="1555.58"/>
    <n v="818.01"/>
    <d v="2003-09-09T00:00:00"/>
    <n v="737.56999999999994"/>
    <s v="Female"/>
    <n v="75"/>
    <d v="1989-11-14T00:00:00"/>
    <n v="32.878663479198373"/>
    <s v="Software Consultant"/>
    <s v="Property"/>
    <s v="High Net Worth"/>
    <s v="N"/>
    <s v="Yes"/>
    <n v="13"/>
    <m/>
  </r>
  <r>
    <n v="17173"/>
    <n v="23"/>
    <x v="1774"/>
    <n v="86"/>
    <d v="2017-10-05T00:00:00"/>
    <b v="1"/>
    <s v="Approved"/>
    <s v="Norco Bicycles"/>
    <s v="Standard"/>
    <s v="medium"/>
    <s v="medium"/>
    <n v="1198.46"/>
    <n v="381.1"/>
    <d v="1993-04-20T00:00:00"/>
    <n v="817.36"/>
    <s v="Female"/>
    <n v="75"/>
    <d v="1989-11-14T00:00:00"/>
    <n v="32.878663479198373"/>
    <s v="Software Consultant"/>
    <s v="Property"/>
    <s v="High Net Worth"/>
    <s v="N"/>
    <s v="Yes"/>
    <n v="13"/>
    <m/>
  </r>
  <r>
    <n v="13029"/>
    <n v="0"/>
    <x v="1774"/>
    <n v="208"/>
    <d v="2017-06-05T00:00:00"/>
    <b v="1"/>
    <s v="Approved"/>
    <s v="Norco Bicycles"/>
    <s v="Road"/>
    <s v="medium"/>
    <s v="medium"/>
    <n v="544.04999999999995"/>
    <n v="376.84"/>
    <d v="2000-05-22T00:00:00"/>
    <n v="167.20999999999998"/>
    <s v="Female"/>
    <n v="75"/>
    <d v="1989-11-14T00:00:00"/>
    <n v="32.878663479198373"/>
    <s v="Software Consultant"/>
    <s v="Property"/>
    <s v="High Net Worth"/>
    <s v="N"/>
    <s v="Yes"/>
    <n v="13"/>
    <m/>
  </r>
  <r>
    <n v="1465"/>
    <n v="7"/>
    <x v="1774"/>
    <n v="224"/>
    <d v="2017-05-20T00:00:00"/>
    <b v="0"/>
    <s v="Approved"/>
    <s v="Giant Bicycles"/>
    <s v="Standard"/>
    <s v="medium"/>
    <s v="small"/>
    <n v="1311.44"/>
    <n v="1167.18"/>
    <d v="2011-03-16T00:00:00"/>
    <n v="144.26"/>
    <s v="Female"/>
    <n v="75"/>
    <d v="1989-11-14T00:00:00"/>
    <n v="32.878663479198373"/>
    <s v="Software Consultant"/>
    <s v="Property"/>
    <s v="High Net Worth"/>
    <s v="N"/>
    <s v="Yes"/>
    <n v="13"/>
    <m/>
  </r>
  <r>
    <n v="11945"/>
    <n v="90"/>
    <x v="1774"/>
    <n v="229"/>
    <d v="2017-05-15T00:00:00"/>
    <b v="1"/>
    <s v="Approved"/>
    <s v="Solex"/>
    <s v="Standard"/>
    <s v="low"/>
    <s v="medium"/>
    <n v="945.04"/>
    <n v="507.58"/>
    <d v="2011-05-09T00:00:00"/>
    <n v="437.46"/>
    <s v="Female"/>
    <n v="75"/>
    <d v="1989-11-14T00:00:00"/>
    <n v="32.878663479198373"/>
    <s v="Software Consultant"/>
    <s v="Property"/>
    <s v="High Net Worth"/>
    <s v="N"/>
    <s v="Yes"/>
    <n v="13"/>
    <m/>
  </r>
  <r>
    <n v="10585"/>
    <n v="91"/>
    <x v="1774"/>
    <n v="230"/>
    <d v="2017-05-14T00:00:00"/>
    <b v="0"/>
    <s v="Approved"/>
    <s v="WeareA2B"/>
    <s v="Standard"/>
    <s v="low"/>
    <s v="medium"/>
    <n v="642.30999999999995"/>
    <n v="513.85"/>
    <d v="2004-07-25T00:00:00"/>
    <n v="128.45999999999992"/>
    <s v="Female"/>
    <n v="75"/>
    <d v="1989-11-14T00:00:00"/>
    <n v="32.878663479198373"/>
    <s v="Software Consultant"/>
    <s v="Property"/>
    <s v="High Net Worth"/>
    <s v="N"/>
    <s v="Yes"/>
    <n v="13"/>
    <m/>
  </r>
  <r>
    <n v="7629"/>
    <n v="54"/>
    <x v="1774"/>
    <n v="250"/>
    <d v="2017-04-24T00:00:00"/>
    <b v="0"/>
    <s v="Approved"/>
    <s v="WeareA2B"/>
    <s v="Standard"/>
    <s v="medium"/>
    <s v="medium"/>
    <n v="1807.45"/>
    <n v="778.69"/>
    <d v="2015-04-11T00:00:00"/>
    <n v="1028.76"/>
    <s v="Female"/>
    <n v="75"/>
    <d v="1989-11-14T00:00:00"/>
    <n v="32.878663479198373"/>
    <s v="Software Consultant"/>
    <s v="Property"/>
    <s v="High Net Worth"/>
    <s v="N"/>
    <s v="Yes"/>
    <n v="13"/>
    <m/>
  </r>
  <r>
    <n v="4192"/>
    <n v="45"/>
    <x v="1775"/>
    <n v="76"/>
    <d v="2017-10-15T00:00:00"/>
    <b v="0"/>
    <s v="Approved"/>
    <s v="Solex"/>
    <s v="Standard"/>
    <s v="medium"/>
    <s v="medium"/>
    <n v="441.49"/>
    <n v="84.99"/>
    <d v="1993-04-12T00:00:00"/>
    <n v="356.5"/>
    <s v="Male"/>
    <n v="85"/>
    <d v="1980-03-16T00:00:00"/>
    <n v="42.549896356227812"/>
    <s v="Internal Auditor"/>
    <s v="Retail"/>
    <s v="Affluent Customer"/>
    <s v="N"/>
    <s v="No"/>
    <n v="15"/>
    <m/>
  </r>
  <r>
    <n v="12768"/>
    <n v="6"/>
    <x v="1775"/>
    <n v="101"/>
    <d v="2017-09-20T00:00:00"/>
    <b v="0"/>
    <s v="Approved"/>
    <s v="OHM Cycles"/>
    <s v="Standard"/>
    <s v="high"/>
    <s v="medium"/>
    <n v="227.88"/>
    <n v="136.72999999999999"/>
    <d v="2003-02-07T00:00:00"/>
    <n v="91.15"/>
    <s v="Male"/>
    <n v="85"/>
    <d v="1980-03-16T00:00:00"/>
    <n v="42.549896356227812"/>
    <s v="Internal Auditor"/>
    <s v="Retail"/>
    <s v="Affluent Customer"/>
    <s v="N"/>
    <s v="No"/>
    <n v="15"/>
    <m/>
  </r>
  <r>
    <n v="3160"/>
    <n v="81"/>
    <x v="1775"/>
    <n v="150"/>
    <d v="2017-08-02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85"/>
    <d v="1980-03-16T00:00:00"/>
    <n v="42.549896356227812"/>
    <s v="Internal Auditor"/>
    <s v="Retail"/>
    <s v="Affluent Customer"/>
    <s v="N"/>
    <s v="No"/>
    <n v="15"/>
    <m/>
  </r>
  <r>
    <n v="11350"/>
    <n v="58"/>
    <x v="1775"/>
    <n v="174"/>
    <d v="2017-07-09T00:00:00"/>
    <b v="1"/>
    <s v="Approved"/>
    <s v="OHM Cycles"/>
    <s v="Standard"/>
    <s v="medium"/>
    <s v="medium"/>
    <n v="912.52"/>
    <n v="141.4"/>
    <d v="2015-10-18T00:00:00"/>
    <n v="771.12"/>
    <s v="Male"/>
    <n v="85"/>
    <d v="1980-03-16T00:00:00"/>
    <n v="42.549896356227812"/>
    <s v="Internal Auditor"/>
    <s v="Retail"/>
    <s v="Affluent Customer"/>
    <s v="N"/>
    <s v="No"/>
    <n v="15"/>
    <m/>
  </r>
  <r>
    <n v="3056"/>
    <n v="39"/>
    <x v="1775"/>
    <n v="182"/>
    <d v="2017-07-01T00:00:00"/>
    <b v="1"/>
    <s v="Approved"/>
    <s v="Giant Bicycles"/>
    <s v="Standard"/>
    <s v="medium"/>
    <s v="large"/>
    <n v="1812.75"/>
    <n v="582.48"/>
    <d v="2010-06-07T00:00:00"/>
    <n v="1230.27"/>
    <s v="Male"/>
    <n v="85"/>
    <d v="1980-03-16T00:00:00"/>
    <n v="42.549896356227812"/>
    <s v="Internal Auditor"/>
    <s v="Retail"/>
    <s v="Affluent Customer"/>
    <s v="N"/>
    <s v="No"/>
    <n v="15"/>
    <m/>
  </r>
  <r>
    <n v="3638"/>
    <n v="27"/>
    <x v="1775"/>
    <n v="194"/>
    <d v="2017-06-19T00:00:00"/>
    <b v="1"/>
    <s v="Approved"/>
    <s v="Trek Bicycles"/>
    <s v="Standard"/>
    <s v="medium"/>
    <s v="medium"/>
    <n v="499.53"/>
    <n v="388.72"/>
    <d v="1999-06-23T00:00:00"/>
    <n v="110.80999999999995"/>
    <s v="Male"/>
    <n v="85"/>
    <d v="1980-03-16T00:00:00"/>
    <n v="42.549896356227812"/>
    <s v="Internal Auditor"/>
    <s v="Retail"/>
    <s v="Affluent Customer"/>
    <s v="N"/>
    <s v="No"/>
    <n v="15"/>
    <m/>
  </r>
  <r>
    <n v="16395"/>
    <n v="27"/>
    <x v="1776"/>
    <n v="218"/>
    <d v="2017-05-26T00:00:00"/>
    <b v="1"/>
    <s v="Approved"/>
    <s v="Trek Bicycles"/>
    <s v="Standard"/>
    <s v="medium"/>
    <s v="medium"/>
    <n v="499.53"/>
    <n v="388.72"/>
    <d v="1999-06-23T00:00:00"/>
    <n v="110.80999999999995"/>
    <s v="Female"/>
    <n v="21"/>
    <d v="1979-06-02T00:00:00"/>
    <n v="43.338937451801108"/>
    <s v="Administrative Assistant IV"/>
    <s v="Health"/>
    <s v="Affluent Customer"/>
    <s v="N"/>
    <s v="No"/>
    <n v="10"/>
    <m/>
  </r>
  <r>
    <n v="17311"/>
    <n v="44"/>
    <x v="1776"/>
    <n v="224"/>
    <d v="2017-05-20T00:00:00"/>
    <b v="0"/>
    <s v="Approved"/>
    <s v="WeareA2B"/>
    <s v="Standard"/>
    <s v="medium"/>
    <s v="medium"/>
    <n v="1769.64"/>
    <n v="108.76"/>
    <d v="2011-05-09T00:00:00"/>
    <n v="1660.88"/>
    <s v="Female"/>
    <n v="21"/>
    <d v="1979-06-02T00:00:00"/>
    <n v="43.338937451801108"/>
    <s v="Administrative Assistant IV"/>
    <s v="Health"/>
    <s v="Affluent Customer"/>
    <s v="N"/>
    <s v="No"/>
    <n v="10"/>
    <m/>
  </r>
  <r>
    <n v="17264"/>
    <n v="36"/>
    <x v="1776"/>
    <n v="233"/>
    <d v="2017-05-11T00:00:00"/>
    <b v="0"/>
    <s v="Approved"/>
    <s v="Solex"/>
    <s v="Standard"/>
    <s v="low"/>
    <s v="medium"/>
    <n v="945.04"/>
    <n v="507.58"/>
    <d v="1995-12-19T00:00:00"/>
    <n v="437.46"/>
    <s v="Female"/>
    <n v="21"/>
    <d v="1979-06-02T00:00:00"/>
    <n v="43.338937451801108"/>
    <s v="Administrative Assistant IV"/>
    <s v="Health"/>
    <s v="Affluent Customer"/>
    <s v="N"/>
    <s v="No"/>
    <n v="10"/>
    <m/>
  </r>
  <r>
    <n v="8429"/>
    <n v="89"/>
    <x v="1776"/>
    <n v="262"/>
    <d v="2017-04-12T00:00:00"/>
    <b v="1"/>
    <s v="Approved"/>
    <s v="WeareA2B"/>
    <s v="Touring"/>
    <s v="medium"/>
    <s v="large"/>
    <n v="1362.99"/>
    <n v="57.74"/>
    <d v="1993-04-20T00:00:00"/>
    <n v="1305.25"/>
    <s v="Female"/>
    <n v="21"/>
    <d v="1979-06-02T00:00:00"/>
    <n v="43.338937451801108"/>
    <s v="Administrative Assistant IV"/>
    <s v="Health"/>
    <s v="Affluent Customer"/>
    <s v="N"/>
    <s v="No"/>
    <n v="10"/>
    <m/>
  </r>
  <r>
    <n v="19596"/>
    <n v="24"/>
    <x v="1776"/>
    <n v="294"/>
    <d v="2017-03-11T00:00:00"/>
    <b v="1"/>
    <s v="Approved"/>
    <s v="Solex"/>
    <s v="Road"/>
    <s v="medium"/>
    <s v="large"/>
    <n v="1777.8"/>
    <n v="820.78"/>
    <d v="2011-05-07T00:00:00"/>
    <n v="957.02"/>
    <s v="Female"/>
    <n v="21"/>
    <d v="1979-06-02T00:00:00"/>
    <n v="43.338937451801108"/>
    <s v="Administrative Assistant IV"/>
    <s v="Health"/>
    <s v="Affluent Customer"/>
    <s v="N"/>
    <s v="No"/>
    <n v="10"/>
    <m/>
  </r>
  <r>
    <n v="11944"/>
    <n v="83"/>
    <x v="1776"/>
    <n v="313"/>
    <d v="2017-02-20T00:00:00"/>
    <b v="0"/>
    <s v="Approved"/>
    <s v="Solex"/>
    <s v="Touring"/>
    <s v="medium"/>
    <s v="large"/>
    <n v="2083.94"/>
    <n v="675.03"/>
    <d v="2013-09-16T00:00:00"/>
    <n v="1408.91"/>
    <s v="Female"/>
    <n v="21"/>
    <d v="1979-06-02T00:00:00"/>
    <n v="43.338937451801108"/>
    <s v="Administrative Assistant IV"/>
    <s v="Health"/>
    <s v="Affluent Customer"/>
    <s v="N"/>
    <s v="No"/>
    <n v="10"/>
    <m/>
  </r>
  <r>
    <n v="10685"/>
    <n v="0"/>
    <x v="1777"/>
    <n v="62"/>
    <d v="2017-10-29T00:00:00"/>
    <b v="1"/>
    <s v="Approved"/>
    <s v="OHM Cycles"/>
    <s v="Standard"/>
    <s v="medium"/>
    <s v="medium"/>
    <n v="183.86"/>
    <n v="137.9"/>
    <d v="1997-10-04T00:00:00"/>
    <n v="45.960000000000008"/>
    <s v="Female"/>
    <n v="40"/>
    <d v="1956-04-01T00:00:00"/>
    <n v="66.522499095953833"/>
    <s v="Electrical Engineer"/>
    <s v="Manufacturing"/>
    <s v="High Net Worth"/>
    <s v="N"/>
    <s v="No"/>
    <n v="11"/>
    <m/>
  </r>
  <r>
    <n v="1910"/>
    <n v="0"/>
    <x v="1777"/>
    <n v="167"/>
    <d v="2017-07-16T00:00:00"/>
    <b v="0"/>
    <s v="Approved"/>
    <s v="Trek Bicycles"/>
    <s v="Road"/>
    <s v="medium"/>
    <s v="medium"/>
    <n v="290.62"/>
    <n v="215.14"/>
    <d v="2004-12-18T00:00:00"/>
    <n v="75.480000000000018"/>
    <s v="Female"/>
    <n v="40"/>
    <d v="1956-04-01T00:00:00"/>
    <n v="66.522499095953833"/>
    <s v="Electrical Engineer"/>
    <s v="Manufacturing"/>
    <s v="High Net Worth"/>
    <s v="N"/>
    <s v="No"/>
    <n v="11"/>
    <m/>
  </r>
  <r>
    <n v="9741"/>
    <n v="5"/>
    <x v="1777"/>
    <n v="229"/>
    <d v="2017-05-15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40"/>
    <d v="1956-04-01T00:00:00"/>
    <n v="66.522499095953833"/>
    <s v="Electrical Engineer"/>
    <s v="Manufacturing"/>
    <s v="High Net Worth"/>
    <s v="N"/>
    <s v="No"/>
    <n v="11"/>
    <m/>
  </r>
  <r>
    <n v="8593"/>
    <n v="0"/>
    <x v="1777"/>
    <n v="243"/>
    <d v="2017-05-01T00:00:00"/>
    <b v="0"/>
    <s v="Approved"/>
    <s v="Trek Bicycles"/>
    <s v="Road"/>
    <s v="medium"/>
    <s v="medium"/>
    <n v="290.62"/>
    <n v="215.14"/>
    <d v="2004-12-18T00:00:00"/>
    <n v="75.480000000000018"/>
    <s v="Female"/>
    <n v="40"/>
    <d v="1956-04-01T00:00:00"/>
    <n v="66.522499095953833"/>
    <s v="Electrical Engineer"/>
    <s v="Manufacturing"/>
    <s v="High Net Worth"/>
    <s v="N"/>
    <s v="No"/>
    <n v="11"/>
    <m/>
  </r>
  <r>
    <n v="3332"/>
    <n v="34"/>
    <x v="1777"/>
    <n v="276"/>
    <d v="2017-03-29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40"/>
    <d v="1956-04-01T00:00:00"/>
    <n v="66.522499095953833"/>
    <s v="Electrical Engineer"/>
    <s v="Manufacturing"/>
    <s v="High Net Worth"/>
    <s v="N"/>
    <s v="No"/>
    <n v="11"/>
    <m/>
  </r>
  <r>
    <n v="16159"/>
    <n v="14"/>
    <x v="1778"/>
    <n v="13"/>
    <d v="2017-12-17T00:00:00"/>
    <b v="0"/>
    <s v="Approved"/>
    <s v="Solex"/>
    <s v="Standard"/>
    <s v="high"/>
    <s v="large"/>
    <n v="1842.92"/>
    <n v="1105.75"/>
    <d v="2004-07-25T00:00:00"/>
    <n v="737.17000000000007"/>
    <s v="Female"/>
    <n v="68"/>
    <d v="1978-01-30T00:00:00"/>
    <n v="44.67592375317097"/>
    <s v="VP Quality Control"/>
    <s v="Property"/>
    <s v="High Net Worth"/>
    <s v="N"/>
    <s v="Yes"/>
    <n v="9"/>
    <m/>
  </r>
  <r>
    <n v="9319"/>
    <n v="9"/>
    <x v="1778"/>
    <n v="44"/>
    <d v="2017-11-16T00:00:00"/>
    <b v="0"/>
    <s v="Approved"/>
    <s v="Norco Bicycles"/>
    <s v="Standard"/>
    <s v="medium"/>
    <s v="small"/>
    <n v="1216.1400000000001"/>
    <n v="1082.3599999999999"/>
    <d v="2003-03-18T00:00:00"/>
    <n v="133.7800000000002"/>
    <s v="Female"/>
    <n v="68"/>
    <d v="1978-01-30T00:00:00"/>
    <n v="44.67592375317097"/>
    <s v="VP Quality Control"/>
    <s v="Property"/>
    <s v="High Net Worth"/>
    <s v="N"/>
    <s v="Yes"/>
    <n v="9"/>
    <m/>
  </r>
  <r>
    <n v="5200"/>
    <n v="43"/>
    <x v="1778"/>
    <n v="46"/>
    <d v="2017-11-14T00:00:00"/>
    <b v="1"/>
    <s v="Approved"/>
    <s v="Norco Bicycles"/>
    <s v="Standard"/>
    <s v="medium"/>
    <s v="medium"/>
    <n v="1555.58"/>
    <n v="818.01"/>
    <d v="2004-12-18T00:00:00"/>
    <n v="737.56999999999994"/>
    <s v="Female"/>
    <n v="68"/>
    <d v="1978-01-30T00:00:00"/>
    <n v="44.67592375317097"/>
    <s v="VP Quality Control"/>
    <s v="Property"/>
    <s v="High Net Worth"/>
    <s v="N"/>
    <s v="Yes"/>
    <n v="9"/>
    <m/>
  </r>
  <r>
    <n v="4210"/>
    <n v="74"/>
    <x v="1778"/>
    <n v="97"/>
    <d v="2017-09-24T00:00:00"/>
    <b v="1"/>
    <s v="Approved"/>
    <s v="WeareA2B"/>
    <s v="Standard"/>
    <s v="medium"/>
    <s v="medium"/>
    <n v="1762.96"/>
    <n v="950.52"/>
    <d v="2009-04-12T00:00:00"/>
    <n v="812.44"/>
    <s v="Female"/>
    <n v="68"/>
    <d v="1978-01-30T00:00:00"/>
    <n v="44.67592375317097"/>
    <s v="VP Quality Control"/>
    <s v="Property"/>
    <s v="High Net Worth"/>
    <s v="N"/>
    <s v="Yes"/>
    <n v="9"/>
    <m/>
  </r>
  <r>
    <n v="10555"/>
    <n v="95"/>
    <x v="1778"/>
    <n v="224"/>
    <d v="2017-05-20T00:00:00"/>
    <b v="1"/>
    <s v="Approved"/>
    <s v="OHM Cycles"/>
    <s v="Touring"/>
    <s v="low"/>
    <s v="medium"/>
    <n v="1073.07"/>
    <n v="933.84"/>
    <d v="1991-07-10T00:00:00"/>
    <n v="139.2299999999999"/>
    <s v="Female"/>
    <n v="68"/>
    <d v="1978-01-30T00:00:00"/>
    <n v="44.67592375317097"/>
    <s v="VP Quality Control"/>
    <s v="Property"/>
    <s v="High Net Worth"/>
    <s v="N"/>
    <s v="Yes"/>
    <n v="9"/>
    <m/>
  </r>
  <r>
    <n v="3233"/>
    <n v="50"/>
    <x v="1778"/>
    <n v="325"/>
    <d v="2017-02-08T00:00:00"/>
    <b v="0"/>
    <s v="Approved"/>
    <s v="Giant Bicycles"/>
    <s v="Standard"/>
    <s v="medium"/>
    <s v="medium"/>
    <n v="642.70000000000005"/>
    <n v="211.37"/>
    <d v="2011-03-16T00:00:00"/>
    <n v="431.33000000000004"/>
    <s v="Female"/>
    <n v="68"/>
    <d v="1978-01-30T00:00:00"/>
    <n v="44.67592375317097"/>
    <s v="VP Quality Control"/>
    <s v="Property"/>
    <s v="High Net Worth"/>
    <s v="N"/>
    <s v="Yes"/>
    <n v="9"/>
    <m/>
  </r>
  <r>
    <n v="17717"/>
    <n v="43"/>
    <x v="1779"/>
    <n v="42"/>
    <d v="2017-11-18T00:00:00"/>
    <b v="0"/>
    <s v="Approved"/>
    <s v="Solex"/>
    <s v="Standard"/>
    <s v="medium"/>
    <s v="medium"/>
    <n v="1151.96"/>
    <n v="649.49"/>
    <d v="1999-12-04T00:00:00"/>
    <n v="502.47"/>
    <s v="Male"/>
    <n v="11"/>
    <d v="1975-12-30T00:00:00"/>
    <n v="46.763594986364794"/>
    <s v="Chemical Engineer"/>
    <s v="Manufacturing"/>
    <s v="Affluent Customer"/>
    <s v="N"/>
    <s v="Yes"/>
    <n v="9"/>
    <m/>
  </r>
  <r>
    <n v="1815"/>
    <n v="41"/>
    <x v="1779"/>
    <n v="137"/>
    <d v="2017-08-15T00:00:00"/>
    <b v="1"/>
    <s v="Approved"/>
    <s v="Solex"/>
    <s v="Road"/>
    <s v="medium"/>
    <s v="medium"/>
    <n v="416.98"/>
    <n v="312.74"/>
    <d v="2008-03-19T00:00:00"/>
    <n v="104.24000000000001"/>
    <s v="Male"/>
    <n v="11"/>
    <d v="1975-12-30T00:00:00"/>
    <n v="46.763594986364794"/>
    <s v="Chemical Engineer"/>
    <s v="Manufacturing"/>
    <s v="Affluent Customer"/>
    <s v="N"/>
    <s v="Yes"/>
    <n v="9"/>
    <m/>
  </r>
  <r>
    <n v="6916"/>
    <n v="11"/>
    <x v="1779"/>
    <n v="313"/>
    <d v="2017-02-20T00:00:00"/>
    <b v="0"/>
    <s v="Approved"/>
    <s v="Giant Bicycles"/>
    <s v="Standard"/>
    <s v="high"/>
    <s v="medium"/>
    <n v="1274.93"/>
    <n v="764.96"/>
    <d v="2009-03-08T00:00:00"/>
    <n v="509.97"/>
    <s v="Male"/>
    <n v="11"/>
    <d v="1975-12-30T00:00:00"/>
    <n v="46.763594986364794"/>
    <s v="Chemical Engineer"/>
    <s v="Manufacturing"/>
    <s v="Affluent Customer"/>
    <s v="N"/>
    <s v="Yes"/>
    <n v="9"/>
    <m/>
  </r>
  <r>
    <n v="16088"/>
    <n v="13"/>
    <x v="1779"/>
    <n v="313"/>
    <d v="2017-02-20T00:00:00"/>
    <b v="1"/>
    <s v="Approved"/>
    <s v="Solex"/>
    <s v="Standard"/>
    <s v="medium"/>
    <s v="medium"/>
    <n v="1163.8900000000001"/>
    <n v="589.27"/>
    <d v="2009-03-08T00:00:00"/>
    <n v="574.62000000000012"/>
    <s v="Male"/>
    <n v="11"/>
    <d v="1975-12-30T00:00:00"/>
    <n v="46.763594986364794"/>
    <s v="Chemical Engineer"/>
    <s v="Manufacturing"/>
    <s v="Affluent Customer"/>
    <s v="N"/>
    <s v="Yes"/>
    <n v="9"/>
    <m/>
  </r>
  <r>
    <n v="2909"/>
    <n v="38"/>
    <x v="1779"/>
    <n v="339"/>
    <d v="2017-01-25T00:00:00"/>
    <b v="1"/>
    <s v="Approved"/>
    <s v="Solex"/>
    <s v="Standard"/>
    <s v="medium"/>
    <s v="medium"/>
    <n v="1577.53"/>
    <n v="826.51"/>
    <d v="2008-03-19T00:00:00"/>
    <n v="751.02"/>
    <s v="Male"/>
    <n v="11"/>
    <d v="1975-12-30T00:00:00"/>
    <n v="46.763594986364794"/>
    <s v="Chemical Engineer"/>
    <s v="Manufacturing"/>
    <s v="Affluent Customer"/>
    <s v="N"/>
    <s v="Yes"/>
    <n v="9"/>
    <m/>
  </r>
  <r>
    <n v="1954"/>
    <n v="42"/>
    <x v="1779"/>
    <n v="346"/>
    <d v="2017-01-18T00:00:00"/>
    <b v="0"/>
    <s v="Approved"/>
    <s v="OHM Cycles"/>
    <s v="Road"/>
    <s v="medium"/>
    <s v="small"/>
    <n v="1810"/>
    <n v="1610.9"/>
    <d v="2007-12-11T00:00:00"/>
    <n v="199.09999999999991"/>
    <s v="Male"/>
    <n v="11"/>
    <d v="1975-12-30T00:00:00"/>
    <n v="46.763594986364794"/>
    <s v="Chemical Engineer"/>
    <s v="Manufacturing"/>
    <s v="Affluent Customer"/>
    <s v="N"/>
    <s v="Yes"/>
    <n v="9"/>
    <m/>
  </r>
  <r>
    <n v="13429"/>
    <n v="93"/>
    <x v="1779"/>
    <n v="347"/>
    <d v="2017-01-17T00:00:00"/>
    <b v="0"/>
    <s v="Approved"/>
    <s v="WeareA2B"/>
    <s v="Standard"/>
    <s v="medium"/>
    <s v="medium"/>
    <n v="1065.03"/>
    <n v="230.09"/>
    <d v="2002-10-10T00:00:00"/>
    <n v="834.93999999999994"/>
    <s v="Male"/>
    <n v="11"/>
    <d v="1975-12-30T00:00:00"/>
    <n v="46.763594986364794"/>
    <s v="Chemical Engineer"/>
    <s v="Manufacturing"/>
    <s v="Affluent Customer"/>
    <s v="N"/>
    <s v="Yes"/>
    <n v="9"/>
    <m/>
  </r>
  <r>
    <n v="9540"/>
    <n v="55"/>
    <x v="1780"/>
    <m/>
    <d v="2017-03-22T00:00:00"/>
    <m/>
    <s v="Approved"/>
    <s v="Trek Bicycles"/>
    <s v="Road"/>
    <s v="medium"/>
    <s v="large"/>
    <n v="1894.19"/>
    <n v="598.76"/>
    <n v="37823"/>
    <m/>
    <m/>
    <m/>
    <m/>
    <m/>
    <m/>
    <m/>
    <m/>
    <m/>
    <m/>
    <m/>
    <m/>
  </r>
  <r>
    <n v="10126"/>
    <n v="87"/>
    <x v="1225"/>
    <n v="68"/>
    <d v="2017-10-23T00:00:00"/>
    <b v="0"/>
    <s v="Approved"/>
    <s v="Giant Bicycles"/>
    <s v="Standard"/>
    <s v="high"/>
    <s v="medium"/>
    <n v="1179"/>
    <n v="707.4"/>
    <d v="1997-08-25T00:00:00"/>
    <n v="471.6"/>
    <s v="Male"/>
    <n v="48"/>
    <d v="1977-11-18T00:00:00"/>
    <n v="44.875923753170973"/>
    <s v="Quality Engineer"/>
    <s v="Telecommunications"/>
    <s v="Mass Customer"/>
    <s v="N"/>
    <s v="No"/>
    <n v="11"/>
    <m/>
  </r>
  <r>
    <n v="19902"/>
    <n v="90"/>
    <x v="1225"/>
    <n v="107"/>
    <d v="2017-09-14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48"/>
    <d v="1977-11-18T00:00:00"/>
    <n v="44.875923753170973"/>
    <s v="Quality Engineer"/>
    <s v="Telecommunications"/>
    <s v="Mass Customer"/>
    <s v="N"/>
    <s v="No"/>
    <n v="11"/>
    <m/>
  </r>
  <r>
    <n v="2937"/>
    <n v="54"/>
    <x v="1225"/>
    <n v="160"/>
    <d v="2017-07-23T00:00:00"/>
    <b v="1"/>
    <s v="Approved"/>
    <s v="WeareA2B"/>
    <s v="Standard"/>
    <s v="medium"/>
    <s v="medium"/>
    <n v="1292.8399999999999"/>
    <n v="13.44"/>
    <d v="2009-04-12T00:00:00"/>
    <n v="1279.3999999999999"/>
    <s v="Male"/>
    <n v="48"/>
    <d v="1977-11-18T00:00:00"/>
    <n v="44.875923753170973"/>
    <s v="Quality Engineer"/>
    <s v="Telecommunications"/>
    <s v="Mass Customer"/>
    <s v="N"/>
    <s v="No"/>
    <n v="11"/>
    <m/>
  </r>
  <r>
    <n v="676"/>
    <n v="30"/>
    <x v="1225"/>
    <n v="187"/>
    <d v="2017-06-26T00:00:00"/>
    <b v="0"/>
    <s v="Approved"/>
    <s v="Solex"/>
    <s v="Standard"/>
    <s v="high"/>
    <s v="medium"/>
    <n v="748.17"/>
    <n v="448.9"/>
    <d v="1991-11-10T00:00:00"/>
    <n v="299.27"/>
    <s v="Male"/>
    <n v="48"/>
    <d v="1977-11-18T00:00:00"/>
    <n v="44.875923753170973"/>
    <s v="Quality Engineer"/>
    <s v="Telecommunications"/>
    <s v="Mass Customer"/>
    <s v="N"/>
    <s v="No"/>
    <n v="11"/>
    <m/>
  </r>
  <r>
    <n v="11796"/>
    <n v="69"/>
    <x v="1225"/>
    <n v="276"/>
    <d v="2017-03-29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48"/>
    <d v="1977-11-18T00:00:00"/>
    <n v="44.875923753170973"/>
    <s v="Quality Engineer"/>
    <s v="Telecommunications"/>
    <s v="Mass Customer"/>
    <s v="N"/>
    <s v="No"/>
    <n v="11"/>
    <m/>
  </r>
  <r>
    <n v="11059"/>
    <n v="58"/>
    <x v="1225"/>
    <n v="289"/>
    <d v="2017-03-16T00:00:00"/>
    <b v="0"/>
    <s v="Approved"/>
    <s v="OHM Cycles"/>
    <s v="Standard"/>
    <s v="medium"/>
    <s v="medium"/>
    <n v="912.52"/>
    <n v="141.4"/>
    <d v="2015-10-18T00:00:00"/>
    <n v="771.12"/>
    <s v="Male"/>
    <n v="48"/>
    <d v="1977-11-18T00:00:00"/>
    <n v="44.875923753170973"/>
    <s v="Quality Engineer"/>
    <s v="Telecommunications"/>
    <s v="Mass Customer"/>
    <s v="N"/>
    <s v="No"/>
    <n v="11"/>
    <m/>
  </r>
  <r>
    <n v="598"/>
    <n v="15"/>
    <x v="1225"/>
    <n v="361"/>
    <d v="2017-01-03T00:00:00"/>
    <b v="1"/>
    <s v="Approved"/>
    <s v="Norco Bicycles"/>
    <s v="Standard"/>
    <s v="low"/>
    <s v="medium"/>
    <n v="958.74"/>
    <n v="748.9"/>
    <d v="2005-12-07T00:00:00"/>
    <n v="209.84000000000003"/>
    <s v="Male"/>
    <n v="48"/>
    <d v="1977-11-18T00:00:00"/>
    <n v="44.875923753170973"/>
    <s v="Quality Engineer"/>
    <s v="Telecommunications"/>
    <s v="Mass Customer"/>
    <s v="N"/>
    <s v="No"/>
    <n v="11"/>
    <m/>
  </r>
  <r>
    <n v="13626"/>
    <n v="76"/>
    <x v="1781"/>
    <n v="78"/>
    <d v="2017-10-13T00:00:00"/>
    <b v="0"/>
    <s v="Approved"/>
    <s v="WeareA2B"/>
    <s v="Standard"/>
    <s v="low"/>
    <s v="medium"/>
    <n v="642.30999999999995"/>
    <n v="513.85"/>
    <d v="2005-05-10T00:00:00"/>
    <n v="128.45999999999992"/>
    <s v="Male"/>
    <n v="73"/>
    <d v="1977-04-02T00:00:00"/>
    <n v="45.506060739789454"/>
    <s v="Recruiting Manager"/>
    <s v="n/a"/>
    <s v="Mass Customer"/>
    <s v="N"/>
    <s v="No"/>
    <n v="14"/>
    <m/>
  </r>
  <r>
    <n v="14318"/>
    <n v="78"/>
    <x v="1781"/>
    <n v="163"/>
    <d v="2017-07-20T00:00:00"/>
    <b v="1"/>
    <s v="Approved"/>
    <s v="Giant Bicycles"/>
    <s v="Standard"/>
    <s v="medium"/>
    <s v="large"/>
    <n v="1765.3"/>
    <n v="709.48"/>
    <d v="2003-01-05T00:00:00"/>
    <n v="1055.82"/>
    <s v="Male"/>
    <n v="73"/>
    <d v="1977-04-02T00:00:00"/>
    <n v="45.506060739789454"/>
    <s v="Recruiting Manager"/>
    <s v="n/a"/>
    <s v="Mass Customer"/>
    <s v="N"/>
    <s v="No"/>
    <n v="14"/>
    <m/>
  </r>
  <r>
    <n v="16387"/>
    <n v="80"/>
    <x v="1781"/>
    <n v="220"/>
    <d v="2017-05-24T00:00:00"/>
    <b v="0"/>
    <s v="Approved"/>
    <s v="OHM Cycles"/>
    <s v="Touring"/>
    <s v="low"/>
    <s v="medium"/>
    <n v="1073.07"/>
    <n v="933.84"/>
    <d v="2015-08-02T00:00:00"/>
    <n v="139.2299999999999"/>
    <s v="Male"/>
    <n v="73"/>
    <d v="1977-04-02T00:00:00"/>
    <n v="45.506060739789454"/>
    <s v="Recruiting Manager"/>
    <s v="n/a"/>
    <s v="Mass Customer"/>
    <s v="N"/>
    <s v="No"/>
    <n v="14"/>
    <m/>
  </r>
  <r>
    <n v="5968"/>
    <n v="20"/>
    <x v="1781"/>
    <n v="244"/>
    <d v="2017-04-30T00:00:00"/>
    <b v="0"/>
    <s v="Approved"/>
    <s v="Trek Bicycles"/>
    <s v="Standard"/>
    <s v="medium"/>
    <s v="small"/>
    <n v="1775.81"/>
    <n v="1580.47"/>
    <d v="2014-03-03T00:00:00"/>
    <n v="195.33999999999992"/>
    <s v="Male"/>
    <n v="73"/>
    <d v="1977-04-02T00:00:00"/>
    <n v="45.506060739789454"/>
    <s v="Recruiting Manager"/>
    <s v="n/a"/>
    <s v="Mass Customer"/>
    <s v="N"/>
    <s v="No"/>
    <n v="14"/>
    <m/>
  </r>
  <r>
    <n v="13014"/>
    <n v="13"/>
    <x v="1782"/>
    <n v="76"/>
    <d v="2017-10-15T00:00:00"/>
    <b v="0"/>
    <s v="Approved"/>
    <s v="Solex"/>
    <s v="Standard"/>
    <s v="medium"/>
    <s v="medium"/>
    <n v="1577.53"/>
    <n v="826.51"/>
    <d v="2011-03-16T00:00:00"/>
    <n v="751.02"/>
    <s v="Male"/>
    <n v="67"/>
    <d v="1955-02-18T00:00:00"/>
    <n v="67.640307314814805"/>
    <s v="Geological Engineer"/>
    <s v="Manufacturing"/>
    <s v="High Net Worth"/>
    <s v="N"/>
    <s v="No"/>
    <n v="18"/>
    <m/>
  </r>
  <r>
    <n v="7638"/>
    <n v="72"/>
    <x v="1782"/>
    <n v="94"/>
    <d v="2017-09-27T00:00:00"/>
    <b v="0"/>
    <s v="Approved"/>
    <s v="OHM Cycles"/>
    <s v="Standard"/>
    <s v="medium"/>
    <s v="medium"/>
    <n v="912.52"/>
    <n v="141.4"/>
    <d v="2015-10-18T00:00:00"/>
    <n v="771.12"/>
    <s v="Male"/>
    <n v="67"/>
    <d v="1955-02-18T00:00:00"/>
    <n v="67.640307314814805"/>
    <s v="Geological Engineer"/>
    <s v="Manufacturing"/>
    <s v="High Net Worth"/>
    <s v="N"/>
    <s v="No"/>
    <n v="18"/>
    <m/>
  </r>
  <r>
    <n v="19594"/>
    <n v="13"/>
    <x v="1782"/>
    <n v="162"/>
    <d v="2017-07-21T00:00:00"/>
    <b v="0"/>
    <s v="Approved"/>
    <s v="Solex"/>
    <s v="Standard"/>
    <s v="medium"/>
    <s v="medium"/>
    <n v="1577.53"/>
    <n v="826.51"/>
    <d v="2011-03-16T00:00:00"/>
    <n v="751.02"/>
    <s v="Male"/>
    <n v="67"/>
    <d v="1955-02-18T00:00:00"/>
    <n v="67.640307314814805"/>
    <s v="Geological Engineer"/>
    <s v="Manufacturing"/>
    <s v="High Net Worth"/>
    <s v="N"/>
    <s v="No"/>
    <n v="18"/>
    <m/>
  </r>
  <r>
    <n v="18711"/>
    <n v="4"/>
    <x v="1782"/>
    <n v="177"/>
    <d v="2017-07-06T00:00:00"/>
    <b v="0"/>
    <s v="Approved"/>
    <s v="Solex"/>
    <s v="Standard"/>
    <s v="medium"/>
    <s v="medium"/>
    <n v="1483.2"/>
    <n v="99.59"/>
    <d v="1998-12-17T00:00:00"/>
    <n v="1383.6100000000001"/>
    <s v="Male"/>
    <n v="67"/>
    <d v="1955-02-18T00:00:00"/>
    <n v="67.640307314814805"/>
    <s v="Geological Engineer"/>
    <s v="Manufacturing"/>
    <s v="High Net Worth"/>
    <s v="N"/>
    <s v="No"/>
    <n v="18"/>
    <m/>
  </r>
  <r>
    <n v="16275"/>
    <n v="12"/>
    <x v="1782"/>
    <n v="242"/>
    <d v="2017-05-02T00:00:00"/>
    <b v="0"/>
    <s v="Approved"/>
    <s v="Giant Bicycles"/>
    <s v="Standard"/>
    <s v="medium"/>
    <s v="large"/>
    <n v="1765.3"/>
    <n v="709.48"/>
    <d v="2004-07-25T00:00:00"/>
    <n v="1055.82"/>
    <s v="Male"/>
    <n v="67"/>
    <d v="1955-02-18T00:00:00"/>
    <n v="67.640307314814805"/>
    <s v="Geological Engineer"/>
    <s v="Manufacturing"/>
    <s v="High Net Worth"/>
    <s v="N"/>
    <s v="No"/>
    <n v="18"/>
    <m/>
  </r>
  <r>
    <n v="16226"/>
    <n v="53"/>
    <x v="1782"/>
    <n v="259"/>
    <d v="2017-04-15T00:00:00"/>
    <b v="0"/>
    <s v="Approved"/>
    <s v="Giant Bicycles"/>
    <s v="Standard"/>
    <s v="high"/>
    <s v="medium"/>
    <n v="1274.93"/>
    <n v="764.96"/>
    <d v="2007-08-04T00:00:00"/>
    <n v="509.97"/>
    <s v="Male"/>
    <n v="67"/>
    <d v="1955-02-18T00:00:00"/>
    <n v="67.640307314814805"/>
    <s v="Geological Engineer"/>
    <s v="Manufacturing"/>
    <s v="High Net Worth"/>
    <s v="N"/>
    <s v="No"/>
    <n v="18"/>
    <m/>
  </r>
  <r>
    <n v="6711"/>
    <n v="41"/>
    <x v="1782"/>
    <n v="350"/>
    <d v="2017-01-14T00:00:00"/>
    <b v="0"/>
    <s v="Approved"/>
    <s v="Norco Bicycles"/>
    <s v="Standard"/>
    <s v="low"/>
    <s v="medium"/>
    <n v="958.74"/>
    <n v="748.9"/>
    <d v="2005-12-07T00:00:00"/>
    <n v="209.84000000000003"/>
    <s v="Male"/>
    <n v="67"/>
    <d v="1955-02-18T00:00:00"/>
    <n v="67.640307314814805"/>
    <s v="Geological Engineer"/>
    <s v="Manufacturing"/>
    <s v="High Net Worth"/>
    <s v="N"/>
    <s v="No"/>
    <n v="18"/>
    <m/>
  </r>
  <r>
    <n v="15691"/>
    <n v="80"/>
    <x v="1783"/>
    <n v="4"/>
    <d v="2017-12-26T00:00:00"/>
    <b v="1"/>
    <s v="Approved"/>
    <s v="OHM Cycles"/>
    <s v="Touring"/>
    <s v="low"/>
    <s v="medium"/>
    <n v="1073.07"/>
    <n v="933.84"/>
    <d v="1997-01-25T00:00:00"/>
    <n v="139.2299999999999"/>
    <s v="Female"/>
    <n v="75"/>
    <d v="1965-06-13T00:00:00"/>
    <n v="57.317019643899044"/>
    <s v="Financial Advisor"/>
    <s v="Financial Services"/>
    <s v="Mass Customer"/>
    <s v="N"/>
    <s v="No"/>
    <n v="8"/>
    <m/>
  </r>
  <r>
    <n v="13039"/>
    <n v="59"/>
    <x v="1783"/>
    <n v="156"/>
    <d v="2017-07-27T00:00:00"/>
    <b v="0"/>
    <s v="Approved"/>
    <s v="Solex"/>
    <s v="Standard"/>
    <s v="medium"/>
    <s v="large"/>
    <n v="1061.56"/>
    <n v="733.58"/>
    <d v="1993-07-20T00:00:00"/>
    <n v="327.9799999999999"/>
    <s v="Female"/>
    <n v="75"/>
    <d v="1965-06-13T00:00:00"/>
    <n v="57.317019643899044"/>
    <s v="Financial Advisor"/>
    <s v="Financial Services"/>
    <s v="Mass Customer"/>
    <s v="N"/>
    <s v="No"/>
    <n v="8"/>
    <m/>
  </r>
  <r>
    <n v="11738"/>
    <n v="37"/>
    <x v="1783"/>
    <n v="189"/>
    <d v="2017-06-24T00:00:00"/>
    <b v="1"/>
    <s v="Approved"/>
    <s v="OHM Cycles"/>
    <s v="Standard"/>
    <s v="low"/>
    <s v="medium"/>
    <n v="1793.43"/>
    <n v="248.82"/>
    <d v="1999-07-20T00:00:00"/>
    <n v="1544.6100000000001"/>
    <s v="Female"/>
    <n v="75"/>
    <d v="1965-06-13T00:00:00"/>
    <n v="57.317019643899044"/>
    <s v="Financial Advisor"/>
    <s v="Financial Services"/>
    <s v="Mass Customer"/>
    <s v="N"/>
    <s v="No"/>
    <n v="8"/>
    <m/>
  </r>
  <r>
    <n v="4731"/>
    <n v="30"/>
    <x v="1783"/>
    <n v="198"/>
    <d v="2017-06-15T00:00:00"/>
    <b v="0"/>
    <s v="Approved"/>
    <s v="Solex"/>
    <s v="Standard"/>
    <s v="high"/>
    <s v="medium"/>
    <n v="748.17"/>
    <n v="448.9"/>
    <d v="1991-11-10T00:00:00"/>
    <n v="299.27"/>
    <s v="Female"/>
    <n v="75"/>
    <d v="1965-06-13T00:00:00"/>
    <n v="57.317019643899044"/>
    <s v="Financial Advisor"/>
    <s v="Financial Services"/>
    <s v="Mass Customer"/>
    <s v="N"/>
    <s v="No"/>
    <n v="8"/>
    <m/>
  </r>
  <r>
    <n v="4802"/>
    <n v="80"/>
    <x v="1783"/>
    <n v="342"/>
    <d v="2017-01-22T00:00:00"/>
    <b v="1"/>
    <s v="Approved"/>
    <s v="OHM Cycles"/>
    <s v="Touring"/>
    <s v="low"/>
    <s v="medium"/>
    <n v="1073.07"/>
    <n v="933.84"/>
    <d v="1997-01-25T00:00:00"/>
    <n v="139.2299999999999"/>
    <s v="Female"/>
    <n v="75"/>
    <d v="1965-06-13T00:00:00"/>
    <n v="57.317019643899044"/>
    <s v="Financial Advisor"/>
    <s v="Financial Services"/>
    <s v="Mass Customer"/>
    <s v="N"/>
    <s v="No"/>
    <n v="8"/>
    <m/>
  </r>
  <r>
    <n v="10240"/>
    <n v="4"/>
    <x v="1783"/>
    <n v="349"/>
    <d v="2017-01-15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75"/>
    <d v="1965-06-13T00:00:00"/>
    <n v="57.317019643899044"/>
    <s v="Financial Advisor"/>
    <s v="Financial Services"/>
    <s v="Mass Customer"/>
    <s v="N"/>
    <s v="No"/>
    <n v="8"/>
    <m/>
  </r>
  <r>
    <n v="1218"/>
    <n v="15"/>
    <x v="1784"/>
    <n v="59"/>
    <d v="2017-11-01T00:00:00"/>
    <b v="0"/>
    <s v="Approved"/>
    <s v="WeareA2B"/>
    <s v="Standard"/>
    <s v="medium"/>
    <s v="medium"/>
    <n v="1292.8399999999999"/>
    <n v="13.44"/>
    <d v="2011-08-24T00:00:00"/>
    <n v="1279.3999999999999"/>
    <s v="Male"/>
    <n v="74"/>
    <d v="1978-03-18T00:00:00"/>
    <n v="44.547156629883304"/>
    <s v="VP Accounting"/>
    <s v="Financial Services"/>
    <s v="High Net Worth"/>
    <s v="N"/>
    <s v="Yes"/>
    <n v="21"/>
    <m/>
  </r>
  <r>
    <n v="18340"/>
    <n v="45"/>
    <x v="1784"/>
    <n v="80"/>
    <d v="2017-10-11T00:00:00"/>
    <b v="0"/>
    <s v="Approved"/>
    <s v="Trek Bicycles"/>
    <s v="Road"/>
    <s v="low"/>
    <s v="medium"/>
    <n v="980.37"/>
    <n v="234.43"/>
    <d v="2004-09-28T00:00:00"/>
    <n v="745.94"/>
    <s v="Male"/>
    <n v="74"/>
    <d v="1978-03-18T00:00:00"/>
    <n v="44.547156629883304"/>
    <s v="VP Accounting"/>
    <s v="Financial Services"/>
    <s v="High Net Worth"/>
    <s v="N"/>
    <s v="Yes"/>
    <n v="21"/>
    <m/>
  </r>
  <r>
    <n v="16833"/>
    <n v="50"/>
    <x v="1784"/>
    <n v="114"/>
    <d v="2017-09-07T00:00:00"/>
    <b v="1"/>
    <s v="Approved"/>
    <s v="Giant Bicycles"/>
    <s v="Standard"/>
    <s v="medium"/>
    <s v="medium"/>
    <n v="642.70000000000005"/>
    <n v="211.37"/>
    <d v="1995-12-19T00:00:00"/>
    <n v="431.33000000000004"/>
    <s v="Male"/>
    <n v="74"/>
    <d v="1978-03-18T00:00:00"/>
    <n v="44.547156629883304"/>
    <s v="VP Accounting"/>
    <s v="Financial Services"/>
    <s v="High Net Worth"/>
    <s v="N"/>
    <s v="Yes"/>
    <n v="21"/>
    <m/>
  </r>
  <r>
    <n v="1726"/>
    <n v="76"/>
    <x v="1784"/>
    <n v="199"/>
    <d v="2017-06-14T00:00:00"/>
    <b v="0"/>
    <s v="Approved"/>
    <s v="WeareA2B"/>
    <s v="Road"/>
    <s v="low"/>
    <s v="small"/>
    <n v="1172.78"/>
    <n v="1043.77"/>
    <d v="1991-05-06T00:00:00"/>
    <n v="129.01"/>
    <s v="Male"/>
    <n v="74"/>
    <d v="1978-03-18T00:00:00"/>
    <n v="44.547156629883304"/>
    <s v="VP Accounting"/>
    <s v="Financial Services"/>
    <s v="High Net Worth"/>
    <s v="N"/>
    <s v="Yes"/>
    <n v="21"/>
    <m/>
  </r>
  <r>
    <n v="3985"/>
    <n v="96"/>
    <x v="1784"/>
    <n v="311"/>
    <d v="2017-02-22T00:00:00"/>
    <b v="1"/>
    <s v="Approved"/>
    <s v="Giant Bicycles"/>
    <s v="Standard"/>
    <s v="medium"/>
    <s v="large"/>
    <n v="1635.3"/>
    <n v="993.66"/>
    <d v="2004-01-16T00:00:00"/>
    <n v="641.64"/>
    <s v="Male"/>
    <n v="74"/>
    <d v="1978-03-18T00:00:00"/>
    <n v="44.547156629883304"/>
    <s v="VP Accounting"/>
    <s v="Financial Services"/>
    <s v="High Net Worth"/>
    <s v="N"/>
    <s v="Yes"/>
    <n v="21"/>
    <m/>
  </r>
  <r>
    <n v="2720"/>
    <n v="9"/>
    <x v="1784"/>
    <n v="355"/>
    <d v="2017-01-09T00:00:00"/>
    <b v="0"/>
    <s v="Approved"/>
    <s v="Norco Bicycles"/>
    <s v="Standard"/>
    <s v="medium"/>
    <s v="small"/>
    <n v="1216.1400000000001"/>
    <n v="1082.3599999999999"/>
    <d v="2016-11-22T00:00:00"/>
    <n v="133.7800000000002"/>
    <s v="Male"/>
    <n v="74"/>
    <d v="1978-03-18T00:00:00"/>
    <n v="44.547156629883304"/>
    <s v="VP Accounting"/>
    <s v="Financial Services"/>
    <s v="High Net Worth"/>
    <s v="N"/>
    <s v="Yes"/>
    <n v="21"/>
    <m/>
  </r>
  <r>
    <n v="12399"/>
    <n v="100"/>
    <x v="1785"/>
    <n v="60"/>
    <d v="2017-10-31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30"/>
    <d v="1978-08-12T00:00:00"/>
    <n v="44.144416904173013"/>
    <s v="Web Designer II"/>
    <s v="Retail"/>
    <s v="Mass Customer"/>
    <s v="N"/>
    <s v="No"/>
    <n v="19"/>
    <m/>
  </r>
  <r>
    <n v="9365"/>
    <n v="74"/>
    <x v="1785"/>
    <n v="64"/>
    <d v="2017-10-27T00:00:00"/>
    <b v="1"/>
    <s v="Approved"/>
    <s v="WeareA2B"/>
    <s v="Standard"/>
    <s v="medium"/>
    <s v="medium"/>
    <n v="1228.07"/>
    <n v="400.91"/>
    <d v="2000-05-22T00:00:00"/>
    <n v="827.15999999999985"/>
    <s v="Female"/>
    <n v="30"/>
    <d v="1978-08-12T00:00:00"/>
    <n v="44.144416904173013"/>
    <s v="Web Designer II"/>
    <s v="Retail"/>
    <s v="Mass Customer"/>
    <s v="N"/>
    <s v="No"/>
    <n v="19"/>
    <m/>
  </r>
  <r>
    <n v="13383"/>
    <n v="89"/>
    <x v="1785"/>
    <n v="95"/>
    <d v="2017-09-26T00:00:00"/>
    <b v="0"/>
    <s v="Approved"/>
    <s v="WeareA2B"/>
    <s v="Touring"/>
    <s v="medium"/>
    <s v="large"/>
    <n v="1362.99"/>
    <n v="57.74"/>
    <d v="1993-04-20T00:00:00"/>
    <n v="1305.25"/>
    <s v="Female"/>
    <n v="30"/>
    <d v="1978-08-12T00:00:00"/>
    <n v="44.144416904173013"/>
    <s v="Web Designer II"/>
    <s v="Retail"/>
    <s v="Mass Customer"/>
    <s v="N"/>
    <s v="No"/>
    <n v="19"/>
    <m/>
  </r>
  <r>
    <n v="2189"/>
    <n v="31"/>
    <x v="1785"/>
    <n v="177"/>
    <d v="2017-07-06T00:00:00"/>
    <b v="0"/>
    <s v="Approved"/>
    <s v="Giant Bicycles"/>
    <s v="Standard"/>
    <s v="medium"/>
    <s v="medium"/>
    <n v="230.91"/>
    <n v="173.18"/>
    <d v="2006-11-10T00:00:00"/>
    <n v="57.72999999999999"/>
    <s v="Female"/>
    <n v="30"/>
    <d v="1978-08-12T00:00:00"/>
    <n v="44.144416904173013"/>
    <s v="Web Designer II"/>
    <s v="Retail"/>
    <s v="Mass Customer"/>
    <s v="N"/>
    <s v="No"/>
    <n v="19"/>
    <m/>
  </r>
  <r>
    <n v="17598"/>
    <n v="81"/>
    <x v="1785"/>
    <n v="239"/>
    <d v="2017-05-05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30"/>
    <d v="1978-08-12T00:00:00"/>
    <n v="44.144416904173013"/>
    <s v="Web Designer II"/>
    <s v="Retail"/>
    <s v="Mass Customer"/>
    <s v="N"/>
    <s v="No"/>
    <n v="19"/>
    <m/>
  </r>
  <r>
    <n v="7426"/>
    <n v="24"/>
    <x v="1785"/>
    <n v="254"/>
    <d v="2017-04-20T00:00:00"/>
    <b v="1"/>
    <s v="Approved"/>
    <s v="Solex"/>
    <s v="Road"/>
    <s v="medium"/>
    <s v="large"/>
    <n v="1777.8"/>
    <n v="820.78"/>
    <d v="2011-05-07T00:00:00"/>
    <n v="957.02"/>
    <s v="Female"/>
    <n v="30"/>
    <d v="1978-08-12T00:00:00"/>
    <n v="44.144416904173013"/>
    <s v="Web Designer II"/>
    <s v="Retail"/>
    <s v="Mass Customer"/>
    <s v="N"/>
    <s v="No"/>
    <n v="19"/>
    <m/>
  </r>
  <r>
    <n v="438"/>
    <n v="76"/>
    <x v="1785"/>
    <n v="257"/>
    <d v="2017-04-17T00:00:00"/>
    <b v="0"/>
    <s v="Approved"/>
    <s v="WeareA2B"/>
    <s v="Standard"/>
    <s v="low"/>
    <s v="medium"/>
    <n v="642.30999999999995"/>
    <n v="513.85"/>
    <d v="2014-10-10T00:00:00"/>
    <n v="128.45999999999992"/>
    <s v="Female"/>
    <n v="30"/>
    <d v="1978-08-12T00:00:00"/>
    <n v="44.144416904173013"/>
    <s v="Web Designer II"/>
    <s v="Retail"/>
    <s v="Mass Customer"/>
    <s v="N"/>
    <s v="No"/>
    <n v="19"/>
    <m/>
  </r>
  <r>
    <n v="17456"/>
    <n v="48"/>
    <x v="1785"/>
    <n v="269"/>
    <d v="2017-04-05T00:00:00"/>
    <b v="1"/>
    <s v="Approved"/>
    <s v="WeareA2B"/>
    <s v="Standard"/>
    <s v="medium"/>
    <s v="medium"/>
    <n v="1762.96"/>
    <n v="950.52"/>
    <d v="2014-07-28T00:00:00"/>
    <n v="812.44"/>
    <s v="Female"/>
    <n v="30"/>
    <d v="1978-08-12T00:00:00"/>
    <n v="44.144416904173013"/>
    <s v="Web Designer II"/>
    <s v="Retail"/>
    <s v="Mass Customer"/>
    <s v="N"/>
    <s v="No"/>
    <n v="19"/>
    <m/>
  </r>
  <r>
    <n v="17341"/>
    <n v="6"/>
    <x v="1785"/>
    <n v="303"/>
    <d v="2017-03-02T00:00:00"/>
    <b v="0"/>
    <s v="Approved"/>
    <s v="OHM Cycles"/>
    <s v="Standard"/>
    <s v="high"/>
    <s v="medium"/>
    <n v="227.88"/>
    <n v="136.72999999999999"/>
    <d v="2003-02-07T00:00:00"/>
    <n v="91.15"/>
    <s v="Female"/>
    <n v="30"/>
    <d v="1978-08-12T00:00:00"/>
    <n v="44.144416904173013"/>
    <s v="Web Designer II"/>
    <s v="Retail"/>
    <s v="Mass Customer"/>
    <s v="N"/>
    <s v="No"/>
    <n v="19"/>
    <m/>
  </r>
  <r>
    <n v="3732"/>
    <n v="25"/>
    <x v="1786"/>
    <n v="43"/>
    <d v="2017-11-17T00:00:00"/>
    <b v="1"/>
    <s v="Approved"/>
    <s v="Giant Bicycles"/>
    <s v="Road"/>
    <s v="medium"/>
    <s v="medium"/>
    <n v="1538.99"/>
    <n v="829.65"/>
    <d v="1993-05-26T00:00:00"/>
    <n v="709.34"/>
    <s v="Female"/>
    <n v="69"/>
    <d v="1957-01-23T00:00:00"/>
    <n v="65.708800465499735"/>
    <s v="Account Executive"/>
    <s v="Property"/>
    <s v="Mass Customer"/>
    <s v="N"/>
    <s v="Yes"/>
    <n v="14"/>
    <m/>
  </r>
  <r>
    <n v="1148"/>
    <n v="1"/>
    <x v="1786"/>
    <n v="46"/>
    <d v="2017-11-14T00:00:00"/>
    <b v="0"/>
    <s v="Approved"/>
    <s v="Giant Bicycles"/>
    <s v="Standard"/>
    <s v="medium"/>
    <s v="medium"/>
    <n v="1403.5"/>
    <n v="954.82"/>
    <d v="2016-11-14T00:00:00"/>
    <n v="448.67999999999995"/>
    <s v="Female"/>
    <n v="69"/>
    <d v="1957-01-23T00:00:00"/>
    <n v="65.708800465499735"/>
    <s v="Account Executive"/>
    <s v="Property"/>
    <s v="Mass Customer"/>
    <s v="N"/>
    <s v="Yes"/>
    <n v="14"/>
    <m/>
  </r>
  <r>
    <n v="8464"/>
    <n v="56"/>
    <x v="1786"/>
    <n v="54"/>
    <d v="2017-11-06T00:00:00"/>
    <b v="0"/>
    <s v="Approved"/>
    <s v="OHM Cycles"/>
    <s v="Standard"/>
    <s v="medium"/>
    <s v="medium"/>
    <n v="183.86"/>
    <n v="137.9"/>
    <d v="1991-01-21T00:00:00"/>
    <n v="45.960000000000008"/>
    <s v="Female"/>
    <n v="69"/>
    <d v="1957-01-23T00:00:00"/>
    <n v="65.708800465499735"/>
    <s v="Account Executive"/>
    <s v="Property"/>
    <s v="Mass Customer"/>
    <s v="N"/>
    <s v="Yes"/>
    <n v="14"/>
    <m/>
  </r>
  <r>
    <n v="855"/>
    <n v="2"/>
    <x v="1786"/>
    <n v="198"/>
    <d v="2017-06-15T00:00:00"/>
    <b v="0"/>
    <s v="Approved"/>
    <s v="Solex"/>
    <s v="Standard"/>
    <s v="medium"/>
    <s v="medium"/>
    <n v="71.489999999999995"/>
    <n v="53.62"/>
    <d v="2011-08-29T00:00:00"/>
    <n v="17.869999999999997"/>
    <s v="Female"/>
    <n v="69"/>
    <d v="1957-01-23T00:00:00"/>
    <n v="65.708800465499735"/>
    <s v="Account Executive"/>
    <s v="Property"/>
    <s v="Mass Customer"/>
    <s v="N"/>
    <s v="Yes"/>
    <n v="14"/>
    <m/>
  </r>
  <r>
    <n v="4726"/>
    <n v="41"/>
    <x v="1759"/>
    <n v="42"/>
    <d v="2017-11-18T00:00:00"/>
    <b v="0"/>
    <s v="Approved"/>
    <s v="Solex"/>
    <s v="Road"/>
    <s v="medium"/>
    <s v="medium"/>
    <n v="416.98"/>
    <n v="312.74"/>
    <d v="2012-06-04T00:00:00"/>
    <n v="104.24000000000001"/>
    <s v="Female"/>
    <n v="21"/>
    <d v="1963-04-27T00:00:00"/>
    <n v="59.448526493214111"/>
    <s v="Design Engineer"/>
    <s v="IT"/>
    <s v="Affluent Customer"/>
    <s v="N"/>
    <s v="Yes"/>
    <n v="9"/>
    <m/>
  </r>
  <r>
    <n v="15347"/>
    <n v="66"/>
    <x v="1759"/>
    <n v="53"/>
    <d v="2017-11-07T00:00:00"/>
    <b v="0"/>
    <s v="Approved"/>
    <s v="Giant Bicycles"/>
    <s v="Road"/>
    <s v="low"/>
    <s v="small"/>
    <n v="590.26"/>
    <n v="525.33000000000004"/>
    <d v="2002-08-31T00:00:00"/>
    <n v="64.92999999999995"/>
    <s v="Female"/>
    <n v="21"/>
    <d v="1963-04-27T00:00:00"/>
    <n v="59.448526493214111"/>
    <s v="Design Engineer"/>
    <s v="IT"/>
    <s v="Affluent Customer"/>
    <s v="N"/>
    <s v="Yes"/>
    <n v="9"/>
    <m/>
  </r>
  <r>
    <n v="14135"/>
    <n v="8"/>
    <x v="1759"/>
    <n v="81"/>
    <d v="2017-10-10T00:00:00"/>
    <b v="0"/>
    <s v="Approved"/>
    <s v="Solex"/>
    <s v="Road"/>
    <s v="medium"/>
    <s v="small"/>
    <n v="1703.52"/>
    <n v="1516.13"/>
    <d v="2011-04-16T00:00:00"/>
    <n v="187.38999999999987"/>
    <s v="Female"/>
    <n v="21"/>
    <d v="1963-04-27T00:00:00"/>
    <n v="59.448526493214111"/>
    <s v="Design Engineer"/>
    <s v="IT"/>
    <s v="Affluent Customer"/>
    <s v="N"/>
    <s v="Yes"/>
    <n v="9"/>
    <m/>
  </r>
  <r>
    <n v="6537"/>
    <n v="1"/>
    <x v="1759"/>
    <n v="95"/>
    <d v="2017-09-26T00:00:00"/>
    <b v="1"/>
    <s v="Approved"/>
    <s v="Giant Bicycles"/>
    <s v="Standard"/>
    <s v="medium"/>
    <s v="medium"/>
    <n v="1403.5"/>
    <n v="954.82"/>
    <d v="2003-02-07T00:00:00"/>
    <n v="448.67999999999995"/>
    <s v="Female"/>
    <n v="21"/>
    <d v="1963-04-27T00:00:00"/>
    <n v="59.448526493214111"/>
    <s v="Design Engineer"/>
    <s v="IT"/>
    <s v="Affluent Customer"/>
    <s v="N"/>
    <s v="Yes"/>
    <n v="9"/>
    <m/>
  </r>
  <r>
    <n v="13952"/>
    <n v="28"/>
    <x v="1759"/>
    <n v="135"/>
    <d v="2017-08-17T00:00:00"/>
    <b v="1"/>
    <s v="Approved"/>
    <s v="Norco Bicycles"/>
    <s v="Standard"/>
    <s v="medium"/>
    <s v="small"/>
    <n v="1216.1400000000001"/>
    <n v="1082.3599999999999"/>
    <d v="1995-12-19T00:00:00"/>
    <n v="133.7800000000002"/>
    <s v="Female"/>
    <n v="21"/>
    <d v="1963-04-27T00:00:00"/>
    <n v="59.448526493214111"/>
    <s v="Design Engineer"/>
    <s v="IT"/>
    <s v="Affluent Customer"/>
    <s v="N"/>
    <s v="Yes"/>
    <n v="9"/>
    <m/>
  </r>
  <r>
    <n v="7827"/>
    <n v="90"/>
    <x v="1759"/>
    <n v="248"/>
    <d v="2017-04-26T00:00:00"/>
    <b v="1"/>
    <s v="Approved"/>
    <s v="Norco Bicycles"/>
    <s v="Standard"/>
    <s v="low"/>
    <s v="medium"/>
    <n v="363.01"/>
    <n v="290.41000000000003"/>
    <d v="2013-06-09T00:00:00"/>
    <n v="72.599999999999966"/>
    <s v="Female"/>
    <n v="21"/>
    <d v="1963-04-27T00:00:00"/>
    <n v="59.448526493214111"/>
    <s v="Design Engineer"/>
    <s v="IT"/>
    <s v="Affluent Customer"/>
    <s v="N"/>
    <s v="Yes"/>
    <n v="9"/>
    <m/>
  </r>
  <r>
    <n v="17037"/>
    <n v="12"/>
    <x v="1759"/>
    <n v="255"/>
    <d v="2017-04-19T00:00:00"/>
    <b v="0"/>
    <s v="Approved"/>
    <s v="WeareA2B"/>
    <s v="Standard"/>
    <s v="medium"/>
    <s v="medium"/>
    <n v="1231.1500000000001"/>
    <n v="161.6"/>
    <d v="2009-03-08T00:00:00"/>
    <n v="1069.5500000000002"/>
    <s v="Female"/>
    <n v="21"/>
    <d v="1963-04-27T00:00:00"/>
    <n v="59.448526493214111"/>
    <s v="Design Engineer"/>
    <s v="IT"/>
    <s v="Affluent Customer"/>
    <s v="N"/>
    <s v="Yes"/>
    <n v="9"/>
    <m/>
  </r>
  <r>
    <n v="1854"/>
    <n v="58"/>
    <x v="1759"/>
    <n v="270"/>
    <d v="2017-04-04T00:00:00"/>
    <b v="0"/>
    <s v="Approved"/>
    <s v="OHM Cycles"/>
    <s v="Standard"/>
    <s v="medium"/>
    <s v="medium"/>
    <n v="912.52"/>
    <n v="141.4"/>
    <d v="2015-05-21T00:00:00"/>
    <n v="771.12"/>
    <s v="Female"/>
    <n v="21"/>
    <d v="1963-04-27T00:00:00"/>
    <n v="59.448526493214111"/>
    <s v="Design Engineer"/>
    <s v="IT"/>
    <s v="Affluent Customer"/>
    <s v="N"/>
    <s v="Yes"/>
    <n v="9"/>
    <m/>
  </r>
  <r>
    <n v="4458"/>
    <n v="93"/>
    <x v="1759"/>
    <n v="270"/>
    <d v="2017-04-04T00:00:00"/>
    <b v="1"/>
    <s v="Approved"/>
    <s v="WeareA2B"/>
    <s v="Standard"/>
    <s v="medium"/>
    <s v="medium"/>
    <n v="1065.03"/>
    <n v="230.09"/>
    <d v="2000-11-03T00:00:00"/>
    <n v="834.93999999999994"/>
    <s v="Female"/>
    <n v="21"/>
    <d v="1963-04-27T00:00:00"/>
    <n v="59.448526493214111"/>
    <s v="Design Engineer"/>
    <s v="IT"/>
    <s v="Affluent Customer"/>
    <s v="N"/>
    <s v="Yes"/>
    <n v="9"/>
    <m/>
  </r>
  <r>
    <n v="6179"/>
    <n v="93"/>
    <x v="1759"/>
    <n v="322"/>
    <d v="2017-02-11T00:00:00"/>
    <b v="0"/>
    <s v="Approved"/>
    <s v="WeareA2B"/>
    <s v="Standard"/>
    <s v="medium"/>
    <s v="medium"/>
    <n v="1065.03"/>
    <n v="230.09"/>
    <d v="1991-05-06T00:00:00"/>
    <n v="834.93999999999994"/>
    <s v="Female"/>
    <n v="21"/>
    <d v="1963-04-27T00:00:00"/>
    <n v="59.448526493214111"/>
    <s v="Design Engineer"/>
    <s v="IT"/>
    <s v="Affluent Customer"/>
    <s v="N"/>
    <s v="Yes"/>
    <n v="9"/>
    <m/>
  </r>
  <r>
    <n v="16126"/>
    <n v="63"/>
    <x v="1759"/>
    <n v="333"/>
    <d v="2017-01-31T00:00:00"/>
    <b v="1"/>
    <s v="Approved"/>
    <s v="Solex"/>
    <s v="Standard"/>
    <s v="medium"/>
    <s v="medium"/>
    <n v="1483.2"/>
    <n v="99.59"/>
    <d v="2010-11-05T00:00:00"/>
    <n v="1383.6100000000001"/>
    <s v="Female"/>
    <n v="21"/>
    <d v="1963-04-27T00:00:00"/>
    <n v="59.448526493214111"/>
    <s v="Design Engineer"/>
    <s v="IT"/>
    <s v="Affluent Customer"/>
    <s v="N"/>
    <s v="Yes"/>
    <n v="9"/>
    <m/>
  </r>
  <r>
    <n v="17784"/>
    <n v="61"/>
    <x v="1787"/>
    <n v="133"/>
    <d v="2017-08-19T00:00:00"/>
    <b v="1"/>
    <s v="Approved"/>
    <s v="OHM Cycles"/>
    <s v="Standard"/>
    <s v="low"/>
    <s v="medium"/>
    <n v="71.16"/>
    <n v="56.93"/>
    <d v="2010-11-05T00:00:00"/>
    <n v="14.229999999999997"/>
    <s v="Female"/>
    <n v="45"/>
    <d v="1978-11-09T00:00:00"/>
    <n v="43.900581287417545"/>
    <s v="Professor"/>
    <s v="Financial Services"/>
    <s v="Affluent Customer"/>
    <s v="N"/>
    <s v="Yes"/>
    <n v="21"/>
    <m/>
  </r>
  <r>
    <n v="17315"/>
    <n v="50"/>
    <x v="1787"/>
    <n v="140"/>
    <d v="2017-08-12T00:00:00"/>
    <b v="1"/>
    <s v="Approved"/>
    <s v="WeareA2B"/>
    <s v="Standard"/>
    <s v="medium"/>
    <s v="small"/>
    <n v="175.89"/>
    <n v="131.91999999999999"/>
    <d v="2009-04-12T00:00:00"/>
    <n v="43.97"/>
    <s v="Female"/>
    <n v="45"/>
    <d v="1978-11-09T00:00:00"/>
    <n v="43.900581287417545"/>
    <s v="Professor"/>
    <s v="Financial Services"/>
    <s v="Affluent Customer"/>
    <s v="N"/>
    <s v="Yes"/>
    <n v="21"/>
    <m/>
  </r>
  <r>
    <n v="11196"/>
    <n v="21"/>
    <x v="1787"/>
    <n v="273"/>
    <d v="2017-04-01T00:00:00"/>
    <b v="1"/>
    <s v="Approved"/>
    <s v="Solex"/>
    <s v="Standard"/>
    <s v="medium"/>
    <s v="large"/>
    <n v="1071.23"/>
    <n v="380.74"/>
    <d v="1993-05-26T00:00:00"/>
    <n v="690.49"/>
    <s v="Female"/>
    <n v="45"/>
    <d v="1978-11-09T00:00:00"/>
    <n v="43.900581287417545"/>
    <s v="Professor"/>
    <s v="Financial Services"/>
    <s v="Affluent Customer"/>
    <s v="N"/>
    <s v="Yes"/>
    <n v="21"/>
    <m/>
  </r>
  <r>
    <n v="2271"/>
    <n v="0"/>
    <x v="1788"/>
    <n v="48"/>
    <d v="2017-11-12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97"/>
    <d v="1977-10-26T00:00:00"/>
    <n v="44.938937452118225"/>
    <s v="Civil Engineer"/>
    <s v="Manufacturing"/>
    <s v="High Net Worth"/>
    <s v="N"/>
    <s v="No"/>
    <n v="20"/>
    <m/>
  </r>
  <r>
    <n v="18235"/>
    <n v="0"/>
    <x v="1788"/>
    <n v="94"/>
    <d v="2017-09-27T00:00:00"/>
    <b v="0"/>
    <s v="Approved"/>
    <s v="OHM Cycles"/>
    <s v="Road"/>
    <s v="high"/>
    <s v="large"/>
    <n v="12.01"/>
    <n v="7.21"/>
    <d v="2009-03-08T00:00:00"/>
    <n v="4.8"/>
    <s v="Female"/>
    <n v="97"/>
    <d v="1977-10-26T00:00:00"/>
    <n v="44.938937452118225"/>
    <s v="Civil Engineer"/>
    <s v="Manufacturing"/>
    <s v="High Net Worth"/>
    <s v="N"/>
    <s v="No"/>
    <n v="20"/>
    <m/>
  </r>
  <r>
    <n v="14011"/>
    <n v="0"/>
    <x v="1788"/>
    <n v="123"/>
    <d v="2017-08-29T00:00:00"/>
    <b v="1"/>
    <s v="Approved"/>
    <s v="OHM Cycles"/>
    <s v="Standard"/>
    <s v="low"/>
    <s v="medium"/>
    <n v="71.16"/>
    <n v="56.93"/>
    <d v="2015-06-17T00:00:00"/>
    <n v="14.229999999999997"/>
    <s v="Female"/>
    <n v="97"/>
    <d v="1977-10-26T00:00:00"/>
    <n v="44.938937452118225"/>
    <s v="Civil Engineer"/>
    <s v="Manufacturing"/>
    <s v="High Net Worth"/>
    <s v="N"/>
    <s v="No"/>
    <n v="20"/>
    <m/>
  </r>
  <r>
    <n v="1876"/>
    <n v="0"/>
    <x v="1788"/>
    <n v="279"/>
    <d v="2017-03-26T00:00:00"/>
    <b v="0"/>
    <s v="Approved"/>
    <s v="Trek Bicycles"/>
    <s v="Road"/>
    <s v="medium"/>
    <s v="medium"/>
    <n v="290.62"/>
    <n v="215.14"/>
    <d v="2004-12-18T00:00:00"/>
    <n v="75.480000000000018"/>
    <s v="Female"/>
    <n v="97"/>
    <d v="1977-10-26T00:00:00"/>
    <n v="44.938937452118225"/>
    <s v="Civil Engineer"/>
    <s v="Manufacturing"/>
    <s v="High Net Worth"/>
    <s v="N"/>
    <s v="No"/>
    <n v="20"/>
    <m/>
  </r>
  <r>
    <n v="18513"/>
    <n v="0"/>
    <x v="1788"/>
    <n v="351"/>
    <d v="2017-01-13T00:00:00"/>
    <b v="1"/>
    <s v="Approved"/>
    <s v="Solex"/>
    <s v="Standard"/>
    <s v="medium"/>
    <s v="medium"/>
    <n v="100.35"/>
    <n v="75.260000000000005"/>
    <d v="1999-07-26T00:00:00"/>
    <n v="25.089999999999989"/>
    <s v="Female"/>
    <n v="97"/>
    <d v="1977-10-26T00:00:00"/>
    <n v="44.938937452118225"/>
    <s v="Civil Engineer"/>
    <s v="Manufacturing"/>
    <s v="High Net Worth"/>
    <s v="N"/>
    <s v="No"/>
    <n v="20"/>
    <m/>
  </r>
  <r>
    <n v="5827"/>
    <n v="43"/>
    <x v="1789"/>
    <n v="101"/>
    <d v="2017-09-20T00:00:00"/>
    <b v="1"/>
    <s v="Approved"/>
    <s v="Solex"/>
    <s v="Standard"/>
    <s v="medium"/>
    <s v="medium"/>
    <n v="1151.96"/>
    <n v="649.49"/>
    <d v="2012-06-04T00:00:00"/>
    <n v="502.47"/>
    <s v="Male"/>
    <n v="76"/>
    <d v="1955-08-14T00:00:00"/>
    <n v="67.155375807965498"/>
    <s v="Engineer I"/>
    <s v="Manufacturing"/>
    <s v="Affluent Customer"/>
    <s v="N"/>
    <s v="Yes"/>
    <n v="14"/>
    <m/>
  </r>
  <r>
    <n v="5046"/>
    <n v="58"/>
    <x v="1789"/>
    <n v="123"/>
    <d v="2017-08-29T00:00:00"/>
    <b v="1"/>
    <s v="Approved"/>
    <s v="OHM Cycles"/>
    <s v="Standard"/>
    <s v="medium"/>
    <s v="medium"/>
    <n v="912.52"/>
    <n v="141.4"/>
    <d v="1993-06-23T00:00:00"/>
    <n v="771.12"/>
    <s v="Male"/>
    <n v="76"/>
    <d v="1955-08-14T00:00:00"/>
    <n v="67.155375807965498"/>
    <s v="Engineer I"/>
    <s v="Manufacturing"/>
    <s v="Affluent Customer"/>
    <s v="N"/>
    <s v="Yes"/>
    <n v="14"/>
    <m/>
  </r>
  <r>
    <n v="7273"/>
    <n v="17"/>
    <x v="1789"/>
    <n v="294"/>
    <d v="2017-03-11T00:00:00"/>
    <b v="1"/>
    <s v="Approved"/>
    <s v="Solex"/>
    <s v="Standard"/>
    <s v="high"/>
    <s v="medium"/>
    <n v="1024.6600000000001"/>
    <n v="614.79999999999995"/>
    <d v="2011-05-07T00:00:00"/>
    <n v="409.86000000000013"/>
    <s v="Male"/>
    <n v="76"/>
    <d v="1955-08-14T00:00:00"/>
    <n v="67.155375807965498"/>
    <s v="Engineer I"/>
    <s v="Manufacturing"/>
    <s v="Affluent Customer"/>
    <s v="N"/>
    <s v="Yes"/>
    <n v="14"/>
    <m/>
  </r>
  <r>
    <n v="8972"/>
    <n v="63"/>
    <x v="1789"/>
    <n v="347"/>
    <d v="2017-01-17T00:00:00"/>
    <b v="0"/>
    <s v="Approved"/>
    <s v="Solex"/>
    <s v="Standard"/>
    <s v="medium"/>
    <s v="medium"/>
    <n v="1483.2"/>
    <n v="99.59"/>
    <d v="1992-10-02T00:00:00"/>
    <n v="1383.6100000000001"/>
    <s v="Male"/>
    <n v="76"/>
    <d v="1955-08-14T00:00:00"/>
    <n v="67.155375807965498"/>
    <s v="Engineer I"/>
    <s v="Manufacturing"/>
    <s v="Affluent Customer"/>
    <s v="N"/>
    <s v="Yes"/>
    <n v="14"/>
    <m/>
  </r>
  <r>
    <n v="19296"/>
    <n v="43"/>
    <x v="1790"/>
    <n v="87"/>
    <d v="2017-10-04T00:00:00"/>
    <b v="0"/>
    <s v="Approved"/>
    <s v="Solex"/>
    <s v="Standard"/>
    <s v="medium"/>
    <s v="medium"/>
    <n v="1151.96"/>
    <n v="649.49"/>
    <d v="1997-02-09T00:00:00"/>
    <n v="502.47"/>
    <s v="Male"/>
    <n v="63"/>
    <d v="1975-03-31T00:00:00"/>
    <n v="47.514279917871647"/>
    <s v="Information Systems Manager"/>
    <s v="Health"/>
    <s v="Mass Customer"/>
    <s v="N"/>
    <s v="No"/>
    <n v="13"/>
    <m/>
  </r>
  <r>
    <n v="1164"/>
    <n v="54"/>
    <x v="1790"/>
    <n v="143"/>
    <d v="2017-08-09T00:00:00"/>
    <b v="1"/>
    <s v="Approved"/>
    <s v="WeareA2B"/>
    <s v="Standard"/>
    <s v="medium"/>
    <s v="medium"/>
    <n v="1292.8399999999999"/>
    <n v="13.44"/>
    <d v="2015-08-10T00:00:00"/>
    <n v="1279.3999999999999"/>
    <s v="Male"/>
    <n v="63"/>
    <d v="1975-03-31T00:00:00"/>
    <n v="47.514279917871647"/>
    <s v="Information Systems Manager"/>
    <s v="Health"/>
    <s v="Mass Customer"/>
    <s v="N"/>
    <s v="No"/>
    <n v="13"/>
    <m/>
  </r>
  <r>
    <n v="9519"/>
    <n v="33"/>
    <x v="1790"/>
    <n v="148"/>
    <d v="2017-08-04T00:00:00"/>
    <b v="0"/>
    <s v="Approved"/>
    <s v="Giant Bicycles"/>
    <s v="Standard"/>
    <s v="medium"/>
    <s v="small"/>
    <n v="1311.44"/>
    <n v="1167.18"/>
    <d v="1999-12-04T00:00:00"/>
    <n v="144.26"/>
    <s v="Male"/>
    <n v="63"/>
    <d v="1975-03-31T00:00:00"/>
    <n v="47.514279917871647"/>
    <s v="Information Systems Manager"/>
    <s v="Health"/>
    <s v="Mass Customer"/>
    <s v="N"/>
    <s v="No"/>
    <n v="13"/>
    <m/>
  </r>
  <r>
    <n v="11086"/>
    <n v="55"/>
    <x v="1790"/>
    <n v="284"/>
    <d v="2017-03-21T00:00:00"/>
    <b v="1"/>
    <s v="Approved"/>
    <s v="Trek Bicycles"/>
    <s v="Road"/>
    <s v="medium"/>
    <s v="large"/>
    <n v="1894.19"/>
    <n v="598.76"/>
    <d v="2011-04-16T00:00:00"/>
    <n v="1295.43"/>
    <s v="Male"/>
    <n v="63"/>
    <d v="1975-03-31T00:00:00"/>
    <n v="47.514279917871647"/>
    <s v="Information Systems Manager"/>
    <s v="Health"/>
    <s v="Mass Customer"/>
    <s v="N"/>
    <s v="No"/>
    <n v="13"/>
    <m/>
  </r>
  <r>
    <n v="16835"/>
    <n v="12"/>
    <x v="1790"/>
    <n v="314"/>
    <d v="2017-02-19T00:00:00"/>
    <b v="0"/>
    <s v="Approved"/>
    <s v="WeareA2B"/>
    <s v="Standard"/>
    <s v="medium"/>
    <s v="medium"/>
    <n v="1231.1500000000001"/>
    <n v="161.6"/>
    <d v="1993-07-20T00:00:00"/>
    <n v="1069.5500000000002"/>
    <s v="Male"/>
    <n v="63"/>
    <d v="1975-03-31T00:00:00"/>
    <n v="47.514279917871647"/>
    <s v="Information Systems Manager"/>
    <s v="Health"/>
    <s v="Mass Customer"/>
    <s v="N"/>
    <s v="No"/>
    <n v="13"/>
    <m/>
  </r>
  <r>
    <n v="14197"/>
    <n v="76"/>
    <x v="1791"/>
    <n v="98"/>
    <d v="2017-09-23T00:00:00"/>
    <b v="1"/>
    <s v="Approved"/>
    <s v="WeareA2B"/>
    <s v="Standard"/>
    <s v="low"/>
    <s v="medium"/>
    <n v="642.30999999999995"/>
    <n v="513.85"/>
    <d v="2004-07-25T00:00:00"/>
    <n v="128.45999999999992"/>
    <s v="Female"/>
    <n v="56"/>
    <d v="1958-05-28T00:00:00"/>
    <n v="64.366334712075087"/>
    <s v="Editor"/>
    <s v="Health"/>
    <s v="Affluent Customer"/>
    <s v="N"/>
    <s v="Yes"/>
    <n v="16"/>
    <m/>
  </r>
  <r>
    <n v="13532"/>
    <n v="3"/>
    <x v="1791"/>
    <n v="209"/>
    <d v="2017-06-04T00:00:00"/>
    <b v="1"/>
    <s v="Approved"/>
    <s v="Trek Bicycles"/>
    <s v="Standard"/>
    <s v="medium"/>
    <s v="large"/>
    <n v="2091.4699999999998"/>
    <n v="388.92"/>
    <d v="2011-08-29T00:00:00"/>
    <n v="1702.5499999999997"/>
    <s v="Female"/>
    <n v="56"/>
    <d v="1958-05-28T00:00:00"/>
    <n v="64.366334712075087"/>
    <s v="Editor"/>
    <s v="Health"/>
    <s v="Affluent Customer"/>
    <s v="N"/>
    <s v="Yes"/>
    <n v="16"/>
    <m/>
  </r>
  <r>
    <n v="18769"/>
    <n v="30"/>
    <x v="1791"/>
    <n v="236"/>
    <d v="2017-05-08T00:00:00"/>
    <b v="1"/>
    <s v="Approved"/>
    <s v="Solex"/>
    <s v="Standard"/>
    <s v="high"/>
    <s v="medium"/>
    <n v="748.17"/>
    <n v="448.9"/>
    <d v="2006-11-10T00:00:00"/>
    <n v="299.27"/>
    <s v="Female"/>
    <n v="56"/>
    <d v="1958-05-28T00:00:00"/>
    <n v="64.366334712075087"/>
    <s v="Editor"/>
    <s v="Health"/>
    <s v="Affluent Customer"/>
    <s v="N"/>
    <s v="Yes"/>
    <n v="16"/>
    <m/>
  </r>
  <r>
    <n v="15082"/>
    <n v="20"/>
    <x v="1791"/>
    <n v="250"/>
    <d v="2017-04-24T00:00:00"/>
    <b v="1"/>
    <s v="Approved"/>
    <s v="Trek Bicycles"/>
    <s v="Standard"/>
    <s v="medium"/>
    <s v="small"/>
    <n v="1775.81"/>
    <n v="1580.47"/>
    <d v="2016-02-04T00:00:00"/>
    <n v="195.33999999999992"/>
    <s v="Female"/>
    <n v="56"/>
    <d v="1958-05-28T00:00:00"/>
    <n v="64.366334712075087"/>
    <s v="Editor"/>
    <s v="Health"/>
    <s v="Affluent Customer"/>
    <s v="N"/>
    <s v="Yes"/>
    <n v="16"/>
    <m/>
  </r>
  <r>
    <n v="2001"/>
    <n v="19"/>
    <x v="1791"/>
    <n v="271"/>
    <d v="2017-04-03T00:00:00"/>
    <b v="0"/>
    <s v="Approved"/>
    <s v="OHM Cycles"/>
    <s v="Road"/>
    <s v="high"/>
    <s v="large"/>
    <n v="12.01"/>
    <n v="7.21"/>
    <d v="1993-07-15T00:00:00"/>
    <n v="4.8"/>
    <s v="Female"/>
    <n v="56"/>
    <d v="1958-05-28T00:00:00"/>
    <n v="64.366334712075087"/>
    <s v="Editor"/>
    <s v="Health"/>
    <s v="Affluent Customer"/>
    <s v="N"/>
    <s v="Yes"/>
    <n v="16"/>
    <m/>
  </r>
  <r>
    <n v="585"/>
    <n v="56"/>
    <x v="1791"/>
    <n v="283"/>
    <d v="2017-03-22T00:00:00"/>
    <b v="0"/>
    <s v="Approved"/>
    <s v="OHM Cycles"/>
    <s v="Standard"/>
    <s v="medium"/>
    <s v="medium"/>
    <n v="183.86"/>
    <n v="137.9"/>
    <d v="2015-06-17T00:00:00"/>
    <n v="45.960000000000008"/>
    <s v="Female"/>
    <n v="56"/>
    <d v="1958-05-28T00:00:00"/>
    <n v="64.366334712075087"/>
    <s v="Editor"/>
    <s v="Health"/>
    <s v="Affluent Customer"/>
    <s v="N"/>
    <s v="Yes"/>
    <n v="16"/>
    <m/>
  </r>
  <r>
    <n v="15793"/>
    <n v="15"/>
    <x v="1791"/>
    <n v="309"/>
    <d v="2017-02-24T00:00:00"/>
    <b v="0"/>
    <s v="Approved"/>
    <s v="Norco Bicycles"/>
    <s v="Standard"/>
    <s v="low"/>
    <s v="medium"/>
    <n v="958.74"/>
    <n v="748.9"/>
    <d v="2010-05-05T00:00:00"/>
    <n v="209.84000000000003"/>
    <s v="Female"/>
    <n v="56"/>
    <d v="1958-05-28T00:00:00"/>
    <n v="64.366334712075087"/>
    <s v="Editor"/>
    <s v="Health"/>
    <s v="Affluent Customer"/>
    <s v="N"/>
    <s v="Yes"/>
    <n v="16"/>
    <m/>
  </r>
  <r>
    <n v="6953"/>
    <n v="20"/>
    <x v="1791"/>
    <n v="353"/>
    <d v="2017-01-11T00:00:00"/>
    <b v="0"/>
    <s v="Approved"/>
    <s v="Trek Bicycles"/>
    <s v="Standard"/>
    <s v="medium"/>
    <s v="small"/>
    <n v="1775.81"/>
    <n v="1580.47"/>
    <d v="1993-05-26T00:00:00"/>
    <n v="195.33999999999992"/>
    <s v="Female"/>
    <n v="56"/>
    <d v="1958-05-28T00:00:00"/>
    <n v="64.366334712075087"/>
    <s v="Editor"/>
    <s v="Health"/>
    <s v="Affluent Customer"/>
    <s v="N"/>
    <s v="Yes"/>
    <n v="16"/>
    <m/>
  </r>
  <r>
    <n v="14979"/>
    <n v="5"/>
    <x v="1792"/>
    <n v="68"/>
    <d v="2017-10-23T00:00:00"/>
    <b v="0"/>
    <s v="Approved"/>
    <s v="Giant Bicycles"/>
    <s v="Standard"/>
    <s v="high"/>
    <s v="medium"/>
    <n v="1129.1300000000001"/>
    <n v="677.48"/>
    <d v="2011-04-16T00:00:00"/>
    <n v="451.65000000000009"/>
    <s v="Female"/>
    <n v="20"/>
    <d v="1977-10-07T00:00:00"/>
    <n v="44.990992246638768"/>
    <n v="0"/>
    <s v="Financial Services"/>
    <s v="High Net Worth"/>
    <s v="N"/>
    <s v="Yes"/>
    <n v="13"/>
    <m/>
  </r>
  <r>
    <n v="18432"/>
    <n v="38"/>
    <x v="1792"/>
    <n v="101"/>
    <d v="2017-09-20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20"/>
    <d v="1977-10-07T00:00:00"/>
    <n v="44.990992246638768"/>
    <n v="0"/>
    <s v="Financial Services"/>
    <s v="High Net Worth"/>
    <s v="N"/>
    <s v="Yes"/>
    <n v="13"/>
    <m/>
  </r>
  <r>
    <n v="15650"/>
    <n v="17"/>
    <x v="1792"/>
    <n v="134"/>
    <d v="2017-08-18T00:00:00"/>
    <b v="1"/>
    <s v="Approved"/>
    <s v="WeareA2B"/>
    <s v="Touring"/>
    <s v="medium"/>
    <s v="large"/>
    <n v="1362.99"/>
    <n v="57.74"/>
    <d v="1993-04-20T00:00:00"/>
    <n v="1305.25"/>
    <s v="Female"/>
    <n v="20"/>
    <d v="1977-10-07T00:00:00"/>
    <n v="44.990992246638768"/>
    <n v="0"/>
    <s v="Financial Services"/>
    <s v="High Net Worth"/>
    <s v="N"/>
    <s v="Yes"/>
    <n v="13"/>
    <m/>
  </r>
  <r>
    <n v="14159"/>
    <n v="50"/>
    <x v="1792"/>
    <n v="208"/>
    <d v="2017-06-05T00:00:00"/>
    <b v="0"/>
    <s v="Approved"/>
    <s v="Giant Bicycles"/>
    <s v="Standard"/>
    <s v="medium"/>
    <s v="medium"/>
    <n v="642.70000000000005"/>
    <n v="211.37"/>
    <d v="2011-03-16T00:00:00"/>
    <n v="431.33000000000004"/>
    <s v="Female"/>
    <n v="20"/>
    <d v="1977-10-07T00:00:00"/>
    <n v="44.990992246638768"/>
    <n v="0"/>
    <s v="Financial Services"/>
    <s v="High Net Worth"/>
    <s v="N"/>
    <s v="Yes"/>
    <n v="13"/>
    <m/>
  </r>
  <r>
    <n v="7959"/>
    <n v="0"/>
    <x v="1792"/>
    <n v="216"/>
    <d v="2017-05-28T00:00:00"/>
    <b v="0"/>
    <s v="Approved"/>
    <s v="Solex"/>
    <s v="Standard"/>
    <s v="medium"/>
    <s v="medium"/>
    <n v="71.489999999999995"/>
    <n v="53.62"/>
    <d v="1991-11-07T00:00:00"/>
    <n v="17.869999999999997"/>
    <s v="Female"/>
    <n v="20"/>
    <d v="1977-10-07T00:00:00"/>
    <n v="44.990992246638768"/>
    <n v="0"/>
    <s v="Financial Services"/>
    <s v="High Net Worth"/>
    <s v="N"/>
    <s v="Yes"/>
    <n v="13"/>
    <m/>
  </r>
  <r>
    <n v="4207"/>
    <n v="0"/>
    <x v="1792"/>
    <n v="231"/>
    <d v="2017-05-13T00:00:00"/>
    <b v="0"/>
    <s v="Approved"/>
    <s v="OHM Cycles"/>
    <s v="Standard"/>
    <s v="medium"/>
    <s v="medium"/>
    <n v="183.86"/>
    <n v="137.9"/>
    <d v="2011-08-24T00:00:00"/>
    <n v="45.960000000000008"/>
    <s v="Female"/>
    <n v="20"/>
    <d v="1977-10-07T00:00:00"/>
    <n v="44.990992246638768"/>
    <n v="0"/>
    <s v="Financial Services"/>
    <s v="High Net Worth"/>
    <s v="N"/>
    <s v="Yes"/>
    <n v="13"/>
    <m/>
  </r>
  <r>
    <n v="17842"/>
    <n v="81"/>
    <x v="1792"/>
    <n v="326"/>
    <d v="2017-02-07T00:00:00"/>
    <b v="1"/>
    <s v="Approved"/>
    <s v="Solex"/>
    <s v="Standard"/>
    <s v="medium"/>
    <s v="medium"/>
    <n v="1151.96"/>
    <n v="649.49"/>
    <d v="2012-04-10T00:00:00"/>
    <n v="502.47"/>
    <s v="Female"/>
    <n v="20"/>
    <d v="1977-10-07T00:00:00"/>
    <n v="44.990992246638768"/>
    <n v="0"/>
    <s v="Financial Services"/>
    <s v="High Net Worth"/>
    <s v="N"/>
    <s v="Yes"/>
    <n v="13"/>
    <m/>
  </r>
  <r>
    <n v="11994"/>
    <n v="0"/>
    <x v="1792"/>
    <n v="347"/>
    <d v="2017-01-17T00:00:00"/>
    <b v="1"/>
    <s v="Approved"/>
    <s v="Giant Bicycles"/>
    <s v="Standard"/>
    <s v="medium"/>
    <s v="medium"/>
    <n v="230.91"/>
    <n v="173.18"/>
    <d v="1992-10-11T00:00:00"/>
    <n v="57.72999999999999"/>
    <s v="Female"/>
    <n v="20"/>
    <d v="1977-10-07T00:00:00"/>
    <n v="44.990992246638768"/>
    <n v="0"/>
    <s v="Financial Services"/>
    <s v="High Net Worth"/>
    <s v="N"/>
    <s v="Yes"/>
    <n v="13"/>
    <m/>
  </r>
  <r>
    <n v="17593"/>
    <n v="64"/>
    <x v="1792"/>
    <n v="351"/>
    <d v="2017-01-13T00:00:00"/>
    <b v="0"/>
    <s v="Approved"/>
    <s v="Giant Bicycles"/>
    <s v="Standard"/>
    <s v="high"/>
    <s v="small"/>
    <n v="1977.36"/>
    <n v="1759.85"/>
    <d v="1998-12-17T00:00:00"/>
    <n v="217.51"/>
    <s v="Female"/>
    <n v="20"/>
    <d v="1977-10-07T00:00:00"/>
    <n v="44.990992246638768"/>
    <n v="0"/>
    <s v="Financial Services"/>
    <s v="High Net Worth"/>
    <s v="N"/>
    <s v="Yes"/>
    <n v="13"/>
    <m/>
  </r>
  <r>
    <n v="7409"/>
    <n v="48"/>
    <x v="1793"/>
    <n v="136"/>
    <d v="2017-08-16T00:00:00"/>
    <b v="0"/>
    <s v="Approved"/>
    <s v="WeareA2B"/>
    <s v="Standard"/>
    <s v="medium"/>
    <s v="medium"/>
    <n v="1762.96"/>
    <n v="950.52"/>
    <d v="2001-11-25T00:00:00"/>
    <n v="812.44"/>
    <s v="Female"/>
    <n v="92"/>
    <d v="1975-11-03T00:00:00"/>
    <n v="46.919759369609331"/>
    <s v="Programmer II"/>
    <s v="Health"/>
    <s v="Mass Customer"/>
    <s v="N"/>
    <s v="Yes"/>
    <n v="13"/>
    <m/>
  </r>
  <r>
    <n v="9630"/>
    <n v="0"/>
    <x v="1794"/>
    <m/>
    <d v="2017-03-15T00:00:00"/>
    <b v="0"/>
    <s v="Approved"/>
    <m/>
    <m/>
    <m/>
    <m/>
    <n v="753.76"/>
    <m/>
    <m/>
    <m/>
    <m/>
    <m/>
    <m/>
    <m/>
    <m/>
    <m/>
    <m/>
    <m/>
    <m/>
    <m/>
    <m/>
  </r>
  <r>
    <n v="6769"/>
    <n v="14"/>
    <x v="1793"/>
    <n v="242"/>
    <d v="2017-05-02T00:00:00"/>
    <b v="1"/>
    <s v="Approved"/>
    <s v="Trek Bicycles"/>
    <s v="Standard"/>
    <s v="medium"/>
    <s v="small"/>
    <n v="1386.84"/>
    <n v="1234.29"/>
    <d v="1996-04-05T00:00:00"/>
    <n v="152.54999999999995"/>
    <s v="Female"/>
    <n v="92"/>
    <d v="1975-11-03T00:00:00"/>
    <n v="46.919759369609331"/>
    <s v="Programmer II"/>
    <s v="Health"/>
    <s v="Mass Customer"/>
    <s v="N"/>
    <s v="Yes"/>
    <n v="13"/>
    <m/>
  </r>
  <r>
    <n v="2347"/>
    <n v="32"/>
    <x v="1793"/>
    <n v="309"/>
    <d v="2017-02-24T00:00:00"/>
    <b v="1"/>
    <s v="Approved"/>
    <s v="Giant Bicycles"/>
    <s v="Standard"/>
    <s v="medium"/>
    <s v="medium"/>
    <n v="642.70000000000005"/>
    <n v="211.37"/>
    <d v="2003-03-18T00:00:00"/>
    <n v="431.33000000000004"/>
    <s v="Female"/>
    <n v="92"/>
    <d v="1975-11-03T00:00:00"/>
    <n v="46.919759369609331"/>
    <s v="Programmer II"/>
    <s v="Health"/>
    <s v="Mass Customer"/>
    <s v="N"/>
    <s v="Yes"/>
    <n v="13"/>
    <m/>
  </r>
  <r>
    <n v="514"/>
    <n v="57"/>
    <x v="1793"/>
    <n v="362"/>
    <d v="2017-01-02T00:00:00"/>
    <b v="1"/>
    <s v="Approved"/>
    <s v="WeareA2B"/>
    <s v="Touring"/>
    <s v="medium"/>
    <s v="large"/>
    <n v="1890.39"/>
    <n v="260.14"/>
    <d v="2012-05-18T00:00:00"/>
    <n v="1630.25"/>
    <s v="Female"/>
    <n v="92"/>
    <d v="1975-11-03T00:00:00"/>
    <n v="46.919759369609331"/>
    <s v="Programmer II"/>
    <s v="Health"/>
    <s v="Mass Customer"/>
    <s v="N"/>
    <s v="Yes"/>
    <n v="13"/>
    <m/>
  </r>
  <r>
    <n v="19066"/>
    <n v="55"/>
    <x v="1795"/>
    <n v="112"/>
    <d v="2017-09-09T00:00:00"/>
    <b v="0"/>
    <s v="Approved"/>
    <s v="Trek Bicycles"/>
    <s v="Road"/>
    <s v="medium"/>
    <s v="large"/>
    <n v="1894.19"/>
    <n v="598.76"/>
    <d v="1993-06-23T00:00:00"/>
    <n v="1295.43"/>
    <s v="Female"/>
    <n v="5"/>
    <d v="1998-07-28T00:00:00"/>
    <n v="24.171814164446989"/>
    <s v="Desktop Support Technician"/>
    <s v="Property"/>
    <s v="Mass Customer"/>
    <s v="N"/>
    <s v="Yes"/>
    <n v="4"/>
    <m/>
  </r>
  <r>
    <n v="14447"/>
    <n v="8"/>
    <x v="1795"/>
    <n v="237"/>
    <d v="2017-05-07T00:00:00"/>
    <b v="0"/>
    <s v="Approved"/>
    <s v="Solex"/>
    <s v="Road"/>
    <s v="medium"/>
    <s v="small"/>
    <n v="1703.52"/>
    <n v="1516.13"/>
    <d v="2005-12-07T00:00:00"/>
    <n v="187.38999999999987"/>
    <s v="Female"/>
    <n v="5"/>
    <d v="1998-07-28T00:00:00"/>
    <n v="24.171814164446989"/>
    <s v="Desktop Support Technician"/>
    <s v="Property"/>
    <s v="Mass Customer"/>
    <s v="N"/>
    <s v="Yes"/>
    <n v="4"/>
    <m/>
  </r>
  <r>
    <n v="11881"/>
    <n v="1"/>
    <x v="1795"/>
    <n v="349"/>
    <d v="2017-01-15T00:00:00"/>
    <b v="0"/>
    <s v="Approved"/>
    <s v="Giant Bicycles"/>
    <s v="Standard"/>
    <s v="medium"/>
    <s v="medium"/>
    <n v="1403.5"/>
    <n v="954.82"/>
    <d v="2012-09-15T00:00:00"/>
    <n v="448.67999999999995"/>
    <s v="Female"/>
    <n v="5"/>
    <d v="1998-07-28T00:00:00"/>
    <n v="24.171814164446989"/>
    <s v="Desktop Support Technician"/>
    <s v="Property"/>
    <s v="Mass Customer"/>
    <s v="N"/>
    <s v="Yes"/>
    <n v="4"/>
    <m/>
  </r>
  <r>
    <n v="1085"/>
    <n v="43"/>
    <x v="1796"/>
    <n v="18"/>
    <d v="2017-12-12T00:00:00"/>
    <b v="0"/>
    <s v="Approved"/>
    <s v="Norco Bicycles"/>
    <s v="Standard"/>
    <s v="medium"/>
    <s v="medium"/>
    <n v="1555.58"/>
    <n v="818.01"/>
    <d v="2013-09-16T00:00:00"/>
    <n v="737.56999999999994"/>
    <s v="Male"/>
    <n v="78"/>
    <d v="1979-12-07T00:00:00"/>
    <n v="42.823868958650422"/>
    <n v="0"/>
    <s v="Health"/>
    <s v="High Net Worth"/>
    <s v="N"/>
    <s v="Yes"/>
    <n v="6"/>
    <m/>
  </r>
  <r>
    <n v="1435"/>
    <n v="21"/>
    <x v="1796"/>
    <n v="22"/>
    <d v="2017-12-08T00:00:00"/>
    <b v="0"/>
    <s v="Approved"/>
    <s v="WeareA2B"/>
    <s v="Touring"/>
    <s v="medium"/>
    <s v="medium"/>
    <n v="1466.68"/>
    <n v="363.25"/>
    <d v="2014-03-03T00:00:00"/>
    <n v="1103.43"/>
    <s v="Male"/>
    <n v="78"/>
    <d v="1979-12-07T00:00:00"/>
    <n v="42.823868958650422"/>
    <n v="0"/>
    <s v="Health"/>
    <s v="High Net Worth"/>
    <s v="N"/>
    <s v="Yes"/>
    <n v="6"/>
    <m/>
  </r>
  <r>
    <n v="2387"/>
    <n v="76"/>
    <x v="1796"/>
    <n v="149"/>
    <d v="2017-08-03T00:00:00"/>
    <b v="0"/>
    <s v="Approved"/>
    <s v="WeareA2B"/>
    <s v="Road"/>
    <s v="low"/>
    <s v="small"/>
    <n v="1172.78"/>
    <n v="1043.77"/>
    <d v="2002-10-10T00:00:00"/>
    <n v="129.01"/>
    <s v="Male"/>
    <n v="78"/>
    <d v="1979-12-07T00:00:00"/>
    <n v="42.823868958650422"/>
    <n v="0"/>
    <s v="Health"/>
    <s v="High Net Worth"/>
    <s v="N"/>
    <s v="Yes"/>
    <n v="6"/>
    <m/>
  </r>
  <r>
    <n v="14890"/>
    <n v="0"/>
    <x v="1796"/>
    <n v="163"/>
    <d v="2017-07-20T00:00:00"/>
    <b v="1"/>
    <s v="Approved"/>
    <s v="Trek Bicycles"/>
    <s v="Road"/>
    <s v="medium"/>
    <s v="medium"/>
    <n v="533.51"/>
    <n v="400.13"/>
    <d v="1997-02-09T00:00:00"/>
    <n v="133.38"/>
    <s v="Male"/>
    <n v="78"/>
    <d v="1979-12-07T00:00:00"/>
    <n v="42.823868958650422"/>
    <n v="0"/>
    <s v="Health"/>
    <s v="High Net Worth"/>
    <s v="N"/>
    <s v="Yes"/>
    <n v="6"/>
    <m/>
  </r>
  <r>
    <n v="13362"/>
    <n v="85"/>
    <x v="1796"/>
    <n v="242"/>
    <d v="2017-05-02T00:00:00"/>
    <b v="0"/>
    <s v="Approved"/>
    <s v="WeareA2B"/>
    <s v="Standard"/>
    <s v="medium"/>
    <s v="medium"/>
    <n v="1228.07"/>
    <n v="400.91"/>
    <d v="2015-08-10T00:00:00"/>
    <n v="827.15999999999985"/>
    <s v="Male"/>
    <n v="78"/>
    <d v="1979-12-07T00:00:00"/>
    <n v="42.823868958650422"/>
    <n v="0"/>
    <s v="Health"/>
    <s v="High Net Worth"/>
    <s v="N"/>
    <s v="Yes"/>
    <n v="6"/>
    <m/>
  </r>
  <r>
    <n v="13221"/>
    <n v="83"/>
    <x v="1797"/>
    <n v="82"/>
    <d v="2017-10-09T00:00:00"/>
    <b v="1"/>
    <s v="Approved"/>
    <s v="Solex"/>
    <s v="Touring"/>
    <s v="medium"/>
    <s v="large"/>
    <n v="2083.94"/>
    <n v="675.03"/>
    <d v="2005-05-10T00:00:00"/>
    <n v="1408.91"/>
    <s v="Female"/>
    <n v="93"/>
    <d v="1960-04-25T00:00:00"/>
    <n v="62.454005945268904"/>
    <s v="Structural Engineer"/>
    <s v="Manufacturing"/>
    <s v="Affluent Customer"/>
    <s v="N"/>
    <s v="Yes"/>
    <n v="6"/>
    <m/>
  </r>
  <r>
    <n v="9838"/>
    <n v="92"/>
    <x v="1797"/>
    <n v="112"/>
    <d v="2017-09-09T00:00:00"/>
    <b v="0"/>
    <s v="Approved"/>
    <s v="WeareA2B"/>
    <s v="Standard"/>
    <s v="medium"/>
    <s v="small"/>
    <n v="1415.01"/>
    <n v="1259.3599999999999"/>
    <d v="2013-06-09T00:00:00"/>
    <n v="155.65000000000009"/>
    <s v="Female"/>
    <n v="93"/>
    <d v="1960-04-25T00:00:00"/>
    <n v="62.454005945268904"/>
    <s v="Structural Engineer"/>
    <s v="Manufacturing"/>
    <s v="Affluent Customer"/>
    <s v="N"/>
    <s v="Yes"/>
    <n v="6"/>
    <m/>
  </r>
  <r>
    <n v="1961"/>
    <n v="51"/>
    <x v="1797"/>
    <n v="153"/>
    <d v="2017-07-30T00:00:00"/>
    <b v="0"/>
    <s v="Approved"/>
    <s v="OHM Cycles"/>
    <s v="Standard"/>
    <s v="high"/>
    <s v="medium"/>
    <n v="2005.66"/>
    <n v="1203.4000000000001"/>
    <d v="2001-11-25T00:00:00"/>
    <n v="802.26"/>
    <s v="Female"/>
    <n v="93"/>
    <d v="1960-04-25T00:00:00"/>
    <n v="62.454005945268904"/>
    <s v="Structural Engineer"/>
    <s v="Manufacturing"/>
    <s v="Affluent Customer"/>
    <s v="N"/>
    <s v="Yes"/>
    <n v="6"/>
    <m/>
  </r>
  <r>
    <n v="10922"/>
    <n v="64"/>
    <x v="1797"/>
    <n v="255"/>
    <d v="2017-04-19T00:00:00"/>
    <b v="0"/>
    <s v="Approved"/>
    <s v="Trek Bicycles"/>
    <s v="Standard"/>
    <s v="medium"/>
    <s v="large"/>
    <n v="1469.44"/>
    <n v="596.54999999999995"/>
    <d v="2016-12-06T00:00:00"/>
    <n v="872.8900000000001"/>
    <s v="Female"/>
    <n v="93"/>
    <d v="1960-04-25T00:00:00"/>
    <n v="62.454005945268904"/>
    <s v="Structural Engineer"/>
    <s v="Manufacturing"/>
    <s v="Affluent Customer"/>
    <s v="N"/>
    <s v="Yes"/>
    <n v="6"/>
    <m/>
  </r>
  <r>
    <n v="17001"/>
    <n v="73"/>
    <x v="1797"/>
    <n v="265"/>
    <d v="2017-04-09T00:00:00"/>
    <b v="1"/>
    <s v="Approved"/>
    <s v="Solex"/>
    <s v="Standard"/>
    <s v="medium"/>
    <s v="medium"/>
    <n v="1945.43"/>
    <n v="333.18"/>
    <d v="2011-01-10T00:00:00"/>
    <n v="1612.25"/>
    <s v="Female"/>
    <n v="93"/>
    <d v="1960-04-25T00:00:00"/>
    <n v="62.454005945268904"/>
    <s v="Structural Engineer"/>
    <s v="Manufacturing"/>
    <s v="Affluent Customer"/>
    <s v="N"/>
    <s v="Yes"/>
    <n v="6"/>
    <m/>
  </r>
  <r>
    <n v="10188"/>
    <n v="43"/>
    <x v="1797"/>
    <n v="317"/>
    <d v="2017-02-16T00:00:00"/>
    <b v="1"/>
    <s v="Approved"/>
    <s v="Solex"/>
    <s v="Standard"/>
    <s v="medium"/>
    <s v="medium"/>
    <n v="1151.96"/>
    <n v="649.49"/>
    <d v="2014-07-28T00:00:00"/>
    <n v="502.47"/>
    <s v="Female"/>
    <n v="93"/>
    <d v="1960-04-25T00:00:00"/>
    <n v="62.454005945268904"/>
    <s v="Structural Engineer"/>
    <s v="Manufacturing"/>
    <s v="Affluent Customer"/>
    <s v="N"/>
    <s v="Yes"/>
    <n v="6"/>
    <m/>
  </r>
  <r>
    <n v="16449"/>
    <n v="33"/>
    <x v="1798"/>
    <n v="82"/>
    <d v="2017-10-09T00:00:00"/>
    <b v="1"/>
    <s v="Approved"/>
    <s v="Giant Bicycles"/>
    <s v="Standard"/>
    <s v="medium"/>
    <s v="small"/>
    <n v="1311.44"/>
    <n v="1167.18"/>
    <d v="1995-12-19T00:00:00"/>
    <n v="144.26"/>
    <s v="U"/>
    <n v="72"/>
    <d v="1899-12-30T00:00:00"/>
    <n v="122.81291005454084"/>
    <s v="Budget/Accounting Analyst I"/>
    <s v="IT"/>
    <s v="Mass Customer"/>
    <s v="N"/>
    <s v="Yes"/>
    <n v="0"/>
    <m/>
  </r>
  <r>
    <n v="18903"/>
    <n v="29"/>
    <x v="1798"/>
    <n v="128"/>
    <d v="2017-08-24T00:00:00"/>
    <b v="1"/>
    <s v="Approved"/>
    <s v="Norco Bicycles"/>
    <s v="Road"/>
    <s v="medium"/>
    <s v="medium"/>
    <n v="543.39"/>
    <n v="407.54"/>
    <d v="2006-11-10T00:00:00"/>
    <n v="135.84999999999997"/>
    <s v="U"/>
    <n v="72"/>
    <d v="1899-12-30T00:00:00"/>
    <n v="122.81291005454084"/>
    <s v="Budget/Accounting Analyst I"/>
    <s v="IT"/>
    <s v="Mass Customer"/>
    <s v="N"/>
    <s v="Yes"/>
    <n v="0"/>
    <m/>
  </r>
  <r>
    <n v="380"/>
    <n v="3"/>
    <x v="1798"/>
    <n v="132"/>
    <d v="2017-08-20T00:00:00"/>
    <b v="1"/>
    <s v="Approved"/>
    <s v="Trek Bicycles"/>
    <s v="Standard"/>
    <s v="medium"/>
    <s v="large"/>
    <n v="2091.4699999999998"/>
    <n v="388.92"/>
    <d v="2012-09-15T00:00:00"/>
    <n v="1702.5499999999997"/>
    <s v="U"/>
    <n v="72"/>
    <d v="1899-12-30T00:00:00"/>
    <n v="122.81291005454084"/>
    <s v="Budget/Accounting Analyst I"/>
    <s v="IT"/>
    <s v="Mass Customer"/>
    <s v="N"/>
    <s v="Yes"/>
    <n v="0"/>
    <m/>
  </r>
  <r>
    <n v="16242"/>
    <n v="79"/>
    <x v="1798"/>
    <n v="134"/>
    <d v="2017-08-18T00:00:00"/>
    <b v="1"/>
    <s v="Approved"/>
    <s v="Norco Bicycles"/>
    <s v="Standard"/>
    <s v="medium"/>
    <s v="medium"/>
    <n v="1555.58"/>
    <n v="818.01"/>
    <d v="2015-08-02T00:00:00"/>
    <n v="737.56999999999994"/>
    <s v="U"/>
    <n v="72"/>
    <d v="1899-12-30T00:00:00"/>
    <n v="122.81291005454084"/>
    <s v="Budget/Accounting Analyst I"/>
    <s v="IT"/>
    <s v="Mass Customer"/>
    <s v="N"/>
    <s v="Yes"/>
    <n v="0"/>
    <m/>
  </r>
  <r>
    <n v="2599"/>
    <n v="26"/>
    <x v="1798"/>
    <n v="152"/>
    <d v="2017-07-31T00:00:00"/>
    <b v="0"/>
    <s v="Approved"/>
    <s v="WeareA2B"/>
    <s v="Standard"/>
    <s v="medium"/>
    <s v="medium"/>
    <n v="1992.93"/>
    <n v="762.63"/>
    <d v="1991-11-10T00:00:00"/>
    <n v="1230.3000000000002"/>
    <s v="U"/>
    <n v="72"/>
    <d v="1899-12-30T00:00:00"/>
    <n v="122.81291005454084"/>
    <s v="Budget/Accounting Analyst I"/>
    <s v="IT"/>
    <s v="Mass Customer"/>
    <s v="N"/>
    <s v="Yes"/>
    <n v="0"/>
    <m/>
  </r>
  <r>
    <n v="18966"/>
    <n v="55"/>
    <x v="1798"/>
    <n v="176"/>
    <d v="2017-07-07T00:00:00"/>
    <b v="0"/>
    <s v="Approved"/>
    <s v="Trek Bicycles"/>
    <s v="Road"/>
    <s v="medium"/>
    <s v="large"/>
    <n v="1894.19"/>
    <n v="598.76"/>
    <d v="1993-06-23T00:00:00"/>
    <n v="1295.43"/>
    <s v="U"/>
    <n v="72"/>
    <d v="1899-12-30T00:00:00"/>
    <n v="122.81291005454084"/>
    <s v="Budget/Accounting Analyst I"/>
    <s v="IT"/>
    <s v="Mass Customer"/>
    <s v="N"/>
    <s v="Yes"/>
    <n v="0"/>
    <m/>
  </r>
  <r>
    <n v="15451"/>
    <n v="87"/>
    <x v="1798"/>
    <n v="201"/>
    <d v="2017-06-12T00:00:00"/>
    <b v="0"/>
    <s v="Approved"/>
    <s v="Giant Bicycles"/>
    <s v="Standard"/>
    <s v="high"/>
    <s v="medium"/>
    <n v="1179"/>
    <n v="707.4"/>
    <d v="1998-12-16T00:00:00"/>
    <n v="471.6"/>
    <s v="U"/>
    <n v="72"/>
    <d v="1899-12-30T00:00:00"/>
    <n v="122.81291005454084"/>
    <s v="Budget/Accounting Analyst I"/>
    <s v="IT"/>
    <s v="Mass Customer"/>
    <s v="N"/>
    <s v="Yes"/>
    <n v="0"/>
    <m/>
  </r>
  <r>
    <n v="12478"/>
    <n v="33"/>
    <x v="1798"/>
    <n v="220"/>
    <d v="2017-05-24T00:00:00"/>
    <b v="1"/>
    <s v="Approved"/>
    <s v="Giant Bicycles"/>
    <s v="Standard"/>
    <s v="medium"/>
    <s v="small"/>
    <n v="1311.44"/>
    <n v="1167.18"/>
    <d v="2006-02-02T00:00:00"/>
    <n v="144.26"/>
    <s v="U"/>
    <n v="72"/>
    <d v="1899-12-30T00:00:00"/>
    <n v="122.81291005454084"/>
    <s v="Budget/Accounting Analyst I"/>
    <s v="IT"/>
    <s v="Mass Customer"/>
    <s v="N"/>
    <s v="Yes"/>
    <n v="0"/>
    <m/>
  </r>
  <r>
    <n v="7300"/>
    <n v="49"/>
    <x v="1798"/>
    <n v="277"/>
    <d v="2017-03-28T00:00:00"/>
    <b v="0"/>
    <s v="Approved"/>
    <s v="Trek Bicycles"/>
    <s v="Road"/>
    <s v="medium"/>
    <s v="medium"/>
    <n v="533.51"/>
    <n v="400.13"/>
    <d v="2003-07-21T00:00:00"/>
    <n v="133.38"/>
    <s v="U"/>
    <n v="72"/>
    <d v="1899-12-30T00:00:00"/>
    <n v="122.81291005454084"/>
    <s v="Budget/Accounting Analyst I"/>
    <s v="IT"/>
    <s v="Mass Customer"/>
    <s v="N"/>
    <s v="Yes"/>
    <n v="0"/>
    <m/>
  </r>
  <r>
    <n v="13447"/>
    <n v="58"/>
    <x v="1799"/>
    <n v="16"/>
    <d v="2017-12-14T00:00:00"/>
    <b v="0"/>
    <s v="Approved"/>
    <s v="OHM Cycles"/>
    <s v="Standard"/>
    <s v="medium"/>
    <s v="medium"/>
    <n v="912.52"/>
    <n v="141.4"/>
    <d v="2015-10-18T00:00:00"/>
    <n v="771.12"/>
    <s v="Female"/>
    <n v="96"/>
    <d v="1979-07-10T00:00:00"/>
    <n v="43.234827863077129"/>
    <s v="Environmental Tech"/>
    <s v="Manufacturing"/>
    <s v="Mass Customer"/>
    <s v="N"/>
    <s v="No"/>
    <n v="6"/>
    <m/>
  </r>
  <r>
    <n v="9658"/>
    <n v="64"/>
    <x v="1800"/>
    <m/>
    <d v="2017-10-25T00:00:00"/>
    <m/>
    <s v="Approved"/>
    <s v="Giant Bicycles"/>
    <s v="Standard"/>
    <s v="high"/>
    <s v="small"/>
    <n v="1977.36"/>
    <n v="1759.85"/>
    <n v="40487"/>
    <m/>
    <m/>
    <m/>
    <m/>
    <m/>
    <m/>
    <m/>
    <m/>
    <m/>
    <m/>
    <m/>
    <m/>
  </r>
  <r>
    <n v="19371"/>
    <n v="23"/>
    <x v="1799"/>
    <n v="25"/>
    <d v="2017-12-05T00:00:00"/>
    <b v="1"/>
    <s v="Approved"/>
    <s v="Norco Bicycles"/>
    <s v="Mountain"/>
    <s v="low"/>
    <s v="small"/>
    <n v="688.63"/>
    <n v="612.88"/>
    <d v="1993-10-02T00:00:00"/>
    <n v="75.75"/>
    <s v="Female"/>
    <n v="96"/>
    <d v="1979-07-10T00:00:00"/>
    <n v="43.234827863077129"/>
    <s v="Environmental Tech"/>
    <s v="Manufacturing"/>
    <s v="Mass Customer"/>
    <s v="N"/>
    <s v="No"/>
    <n v="6"/>
    <m/>
  </r>
  <r>
    <n v="16313"/>
    <n v="9"/>
    <x v="1799"/>
    <n v="32"/>
    <d v="2017-11-28T00:00:00"/>
    <b v="1"/>
    <s v="Approved"/>
    <s v="OHM Cycles"/>
    <s v="Road"/>
    <s v="medium"/>
    <s v="medium"/>
    <n v="742.54"/>
    <n v="667.4"/>
    <d v="1991-11-07T00:00:00"/>
    <n v="75.139999999999986"/>
    <s v="Female"/>
    <n v="96"/>
    <d v="1979-07-10T00:00:00"/>
    <n v="43.234827863077129"/>
    <s v="Environmental Tech"/>
    <s v="Manufacturing"/>
    <s v="Mass Customer"/>
    <s v="N"/>
    <s v="No"/>
    <n v="6"/>
    <m/>
  </r>
  <r>
    <n v="5661"/>
    <n v="67"/>
    <x v="1799"/>
    <n v="57"/>
    <d v="2017-11-03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96"/>
    <d v="1979-07-10T00:00:00"/>
    <n v="43.234827863077129"/>
    <s v="Environmental Tech"/>
    <s v="Manufacturing"/>
    <s v="Mass Customer"/>
    <s v="N"/>
    <s v="No"/>
    <n v="6"/>
    <m/>
  </r>
  <r>
    <n v="12060"/>
    <n v="59"/>
    <x v="1799"/>
    <n v="103"/>
    <d v="2017-09-18T00:00:00"/>
    <b v="1"/>
    <s v="Approved"/>
    <s v="Solex"/>
    <s v="Standard"/>
    <s v="medium"/>
    <s v="large"/>
    <n v="1061.56"/>
    <n v="733.58"/>
    <d v="1993-07-20T00:00:00"/>
    <n v="327.9799999999999"/>
    <s v="Female"/>
    <n v="96"/>
    <d v="1979-07-10T00:00:00"/>
    <n v="43.234827863077129"/>
    <s v="Environmental Tech"/>
    <s v="Manufacturing"/>
    <s v="Mass Customer"/>
    <s v="N"/>
    <s v="No"/>
    <n v="6"/>
    <m/>
  </r>
  <r>
    <n v="6480"/>
    <n v="72"/>
    <x v="1799"/>
    <n v="305"/>
    <d v="2017-02-28T00:00:00"/>
    <b v="1"/>
    <s v="Approved"/>
    <s v="Norco Bicycles"/>
    <s v="Standard"/>
    <s v="medium"/>
    <s v="medium"/>
    <n v="360.4"/>
    <n v="270.3"/>
    <d v="2016-12-06T00:00:00"/>
    <n v="90.099999999999966"/>
    <s v="Female"/>
    <n v="96"/>
    <d v="1979-07-10T00:00:00"/>
    <n v="43.234827863077129"/>
    <s v="Environmental Tech"/>
    <s v="Manufacturing"/>
    <s v="Mass Customer"/>
    <s v="N"/>
    <s v="No"/>
    <n v="6"/>
    <m/>
  </r>
  <r>
    <n v="3371"/>
    <n v="67"/>
    <x v="1801"/>
    <n v="25"/>
    <d v="2017-12-05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32"/>
    <d v="1972-03-16T00:00:00"/>
    <n v="50.55537580796549"/>
    <s v="Budget/Accounting Analyst III"/>
    <s v="IT"/>
    <s v="Mass Customer"/>
    <s v="N"/>
    <s v="No"/>
    <n v="8"/>
    <m/>
  </r>
  <r>
    <n v="3404"/>
    <n v="11"/>
    <x v="1801"/>
    <n v="234"/>
    <d v="2017-05-10T00:00:00"/>
    <b v="1"/>
    <s v="Approved"/>
    <s v="Giant Bicycles"/>
    <s v="Standard"/>
    <s v="high"/>
    <s v="medium"/>
    <n v="1274.93"/>
    <n v="764.96"/>
    <d v="2007-08-04T00:00:00"/>
    <n v="509.97"/>
    <s v="Female"/>
    <n v="32"/>
    <d v="1972-03-16T00:00:00"/>
    <n v="50.55537580796549"/>
    <s v="Budget/Accounting Analyst III"/>
    <s v="IT"/>
    <s v="Mass Customer"/>
    <s v="N"/>
    <s v="No"/>
    <n v="8"/>
    <m/>
  </r>
  <r>
    <n v="11990"/>
    <n v="40"/>
    <x v="1802"/>
    <n v="78"/>
    <d v="2017-10-13T00:00:00"/>
    <b v="0"/>
    <s v="Approved"/>
    <s v="OHM Cycles"/>
    <s v="Standard"/>
    <s v="high"/>
    <s v="medium"/>
    <n v="1458.17"/>
    <n v="874.9"/>
    <d v="2011-05-09T00:00:00"/>
    <n v="583.2700000000001"/>
    <s v="Male"/>
    <n v="95"/>
    <d v="1980-07-06T00:00:00"/>
    <n v="42.243047041159315"/>
    <s v="Account Representative IV"/>
    <s v="Argiculture"/>
    <s v="Mass Customer"/>
    <s v="N"/>
    <s v="Yes"/>
    <n v="16"/>
    <m/>
  </r>
  <r>
    <n v="14701"/>
    <n v="25"/>
    <x v="1802"/>
    <n v="109"/>
    <d v="2017-09-12T00:00:00"/>
    <b v="1"/>
    <s v="Approved"/>
    <s v="Giant Bicycles"/>
    <s v="Road"/>
    <s v="medium"/>
    <s v="medium"/>
    <n v="1538.99"/>
    <n v="829.65"/>
    <d v="1993-05-26T00:00:00"/>
    <n v="709.34"/>
    <s v="Male"/>
    <n v="95"/>
    <d v="1980-07-06T00:00:00"/>
    <n v="42.243047041159315"/>
    <s v="Account Representative IV"/>
    <s v="Argiculture"/>
    <s v="Mass Customer"/>
    <s v="N"/>
    <s v="Yes"/>
    <n v="16"/>
    <m/>
  </r>
  <r>
    <n v="8218"/>
    <n v="78"/>
    <x v="1802"/>
    <n v="122"/>
    <d v="2017-08-30T00:00:00"/>
    <b v="1"/>
    <s v="Approved"/>
    <s v="Giant Bicycles"/>
    <s v="Standard"/>
    <s v="medium"/>
    <s v="large"/>
    <n v="1765.3"/>
    <n v="709.48"/>
    <d v="2004-07-25T00:00:00"/>
    <n v="1055.82"/>
    <s v="Male"/>
    <n v="95"/>
    <d v="1980-07-06T00:00:00"/>
    <n v="42.243047041159315"/>
    <s v="Account Representative IV"/>
    <s v="Argiculture"/>
    <s v="Mass Customer"/>
    <s v="N"/>
    <s v="Yes"/>
    <n v="16"/>
    <m/>
  </r>
  <r>
    <n v="3799"/>
    <n v="72"/>
    <x v="1802"/>
    <n v="192"/>
    <d v="2017-06-21T00:00:00"/>
    <b v="0"/>
    <s v="Approved"/>
    <s v="Norco Bicycles"/>
    <s v="Standard"/>
    <s v="medium"/>
    <s v="medium"/>
    <n v="360.4"/>
    <n v="270.3"/>
    <d v="2002-08-31T00:00:00"/>
    <n v="90.099999999999966"/>
    <s v="Male"/>
    <n v="95"/>
    <d v="1980-07-06T00:00:00"/>
    <n v="42.243047041159315"/>
    <s v="Account Representative IV"/>
    <s v="Argiculture"/>
    <s v="Mass Customer"/>
    <s v="N"/>
    <s v="Yes"/>
    <n v="16"/>
    <m/>
  </r>
  <r>
    <n v="19888"/>
    <n v="2"/>
    <x v="1802"/>
    <n v="234"/>
    <d v="2017-05-10T00:00:00"/>
    <b v="1"/>
    <s v="Approved"/>
    <s v="Solex"/>
    <s v="Standard"/>
    <s v="medium"/>
    <s v="medium"/>
    <n v="71.489999999999995"/>
    <n v="53.62"/>
    <d v="2005-08-09T00:00:00"/>
    <n v="17.869999999999997"/>
    <s v="Male"/>
    <n v="95"/>
    <d v="1980-07-06T00:00:00"/>
    <n v="42.243047041159315"/>
    <s v="Account Representative IV"/>
    <s v="Argiculture"/>
    <s v="Mass Customer"/>
    <s v="N"/>
    <s v="Yes"/>
    <n v="16"/>
    <m/>
  </r>
  <r>
    <n v="14550"/>
    <n v="12"/>
    <x v="1802"/>
    <n v="240"/>
    <d v="2017-05-04T00:00:00"/>
    <b v="1"/>
    <s v="Approved"/>
    <s v="WeareA2B"/>
    <s v="Standard"/>
    <s v="medium"/>
    <s v="medium"/>
    <n v="1231.1500000000001"/>
    <n v="161.6"/>
    <d v="2010-05-05T00:00:00"/>
    <n v="1069.5500000000002"/>
    <s v="Male"/>
    <n v="95"/>
    <d v="1980-07-06T00:00:00"/>
    <n v="42.243047041159315"/>
    <s v="Account Representative IV"/>
    <s v="Argiculture"/>
    <s v="Mass Customer"/>
    <s v="N"/>
    <s v="Yes"/>
    <n v="16"/>
    <m/>
  </r>
  <r>
    <n v="8492"/>
    <n v="1"/>
    <x v="1802"/>
    <n v="298"/>
    <d v="2017-03-07T00:00:00"/>
    <b v="0"/>
    <s v="Approved"/>
    <s v="Giant Bicycles"/>
    <s v="Standard"/>
    <s v="medium"/>
    <s v="medium"/>
    <n v="1403.5"/>
    <n v="954.82"/>
    <d v="2012-12-02T00:00:00"/>
    <n v="448.67999999999995"/>
    <s v="Male"/>
    <n v="95"/>
    <d v="1980-07-06T00:00:00"/>
    <n v="42.243047041159315"/>
    <s v="Account Representative IV"/>
    <s v="Argiculture"/>
    <s v="Mass Customer"/>
    <s v="N"/>
    <s v="Yes"/>
    <n v="16"/>
    <m/>
  </r>
  <r>
    <n v="4424"/>
    <n v="34"/>
    <x v="1802"/>
    <n v="320"/>
    <d v="2017-02-13T00:00:00"/>
    <b v="1"/>
    <s v="Approved"/>
    <s v="Norco Bicycles"/>
    <s v="Road"/>
    <s v="high"/>
    <s v="large"/>
    <n v="774.53"/>
    <n v="464.72"/>
    <d v="2011-03-16T00:00:00"/>
    <n v="309.80999999999995"/>
    <s v="Male"/>
    <n v="95"/>
    <d v="1980-07-06T00:00:00"/>
    <n v="42.243047041159315"/>
    <s v="Account Representative IV"/>
    <s v="Argiculture"/>
    <s v="Mass Customer"/>
    <s v="N"/>
    <s v="Yes"/>
    <n v="16"/>
    <m/>
  </r>
  <r>
    <n v="19557"/>
    <n v="63"/>
    <x v="1802"/>
    <n v="328"/>
    <d v="2017-02-05T00:00:00"/>
    <b v="1"/>
    <s v="Approved"/>
    <s v="Solex"/>
    <s v="Standard"/>
    <s v="medium"/>
    <s v="medium"/>
    <n v="1483.2"/>
    <n v="99.59"/>
    <d v="2010-11-05T00:00:00"/>
    <n v="1383.6100000000001"/>
    <s v="Male"/>
    <n v="95"/>
    <d v="1980-07-06T00:00:00"/>
    <n v="42.243047041159315"/>
    <s v="Account Representative IV"/>
    <s v="Argiculture"/>
    <s v="Mass Customer"/>
    <s v="N"/>
    <s v="Yes"/>
    <n v="16"/>
    <m/>
  </r>
  <r>
    <n v="11092"/>
    <n v="19"/>
    <x v="1802"/>
    <n v="333"/>
    <d v="2017-01-31T00:00:00"/>
    <b v="1"/>
    <s v="Approved"/>
    <s v="OHM Cycles"/>
    <s v="Road"/>
    <s v="high"/>
    <s v="large"/>
    <n v="12.01"/>
    <n v="7.21"/>
    <d v="2009-03-08T00:00:00"/>
    <n v="4.8"/>
    <s v="Male"/>
    <n v="95"/>
    <d v="1980-07-06T00:00:00"/>
    <n v="42.243047041159315"/>
    <s v="Account Representative IV"/>
    <s v="Argiculture"/>
    <s v="Mass Customer"/>
    <s v="N"/>
    <s v="Yes"/>
    <n v="16"/>
    <m/>
  </r>
  <r>
    <n v="3306"/>
    <n v="90"/>
    <x v="1803"/>
    <n v="10"/>
    <d v="2017-12-20T00:00:00"/>
    <b v="0"/>
    <s v="Approved"/>
    <s v="Norco Bicycles"/>
    <s v="Standard"/>
    <s v="low"/>
    <s v="medium"/>
    <n v="363.01"/>
    <n v="290.41000000000003"/>
    <d v="2003-01-05T00:00:00"/>
    <n v="72.599999999999966"/>
    <s v="Male"/>
    <n v="16"/>
    <d v="1991-05-09T00:00:00"/>
    <n v="31.396471698376452"/>
    <n v="0"/>
    <s v="Manufacturing"/>
    <s v="Affluent Customer"/>
    <s v="N"/>
    <s v="Yes"/>
    <n v="8"/>
    <m/>
  </r>
  <r>
    <n v="6182"/>
    <n v="48"/>
    <x v="1803"/>
    <n v="85"/>
    <d v="2017-10-06T00:00:00"/>
    <b v="0"/>
    <s v="Approved"/>
    <s v="WeareA2B"/>
    <s v="Standard"/>
    <s v="medium"/>
    <s v="medium"/>
    <n v="1762.96"/>
    <n v="950.52"/>
    <d v="2003-07-21T00:00:00"/>
    <n v="812.44"/>
    <s v="Male"/>
    <n v="16"/>
    <d v="1991-05-09T00:00:00"/>
    <n v="31.396471698376452"/>
    <n v="0"/>
    <s v="Manufacturing"/>
    <s v="Affluent Customer"/>
    <s v="N"/>
    <s v="Yes"/>
    <n v="8"/>
    <m/>
  </r>
  <r>
    <n v="3756"/>
    <n v="19"/>
    <x v="1803"/>
    <n v="214"/>
    <d v="2017-05-30T00:00:00"/>
    <b v="1"/>
    <s v="Approved"/>
    <s v="OHM Cycles"/>
    <s v="Road"/>
    <s v="high"/>
    <s v="large"/>
    <n v="12.01"/>
    <n v="7.21"/>
    <d v="1993-10-02T00:00:00"/>
    <n v="4.8"/>
    <s v="Male"/>
    <n v="16"/>
    <d v="1991-05-09T00:00:00"/>
    <n v="31.396471698376452"/>
    <n v="0"/>
    <s v="Manufacturing"/>
    <s v="Affluent Customer"/>
    <s v="N"/>
    <s v="Yes"/>
    <n v="8"/>
    <m/>
  </r>
  <r>
    <n v="18328"/>
    <n v="55"/>
    <x v="1803"/>
    <n v="330"/>
    <d v="2017-02-03T00:00:00"/>
    <b v="0"/>
    <s v="Approved"/>
    <s v="Trek Bicycles"/>
    <s v="Road"/>
    <s v="medium"/>
    <s v="large"/>
    <n v="1894.19"/>
    <n v="598.76"/>
    <d v="2015-06-17T00:00:00"/>
    <n v="1295.43"/>
    <s v="Male"/>
    <n v="16"/>
    <d v="1991-05-09T00:00:00"/>
    <n v="31.396471698376452"/>
    <n v="0"/>
    <s v="Manufacturing"/>
    <s v="Affluent Customer"/>
    <s v="N"/>
    <s v="Yes"/>
    <n v="8"/>
    <m/>
  </r>
  <r>
    <n v="4125"/>
    <n v="72"/>
    <x v="1804"/>
    <n v="23"/>
    <d v="2017-12-07T00:00:00"/>
    <b v="0"/>
    <s v="Cancelled"/>
    <s v="Norco Bicycles"/>
    <s v="Standard"/>
    <s v="medium"/>
    <s v="medium"/>
    <n v="360.4"/>
    <n v="270.3"/>
    <d v="2016-12-06T00:00:00"/>
    <n v="90.099999999999966"/>
    <s v="Female"/>
    <n v="80"/>
    <d v="1978-12-05T00:00:00"/>
    <n v="43.82934841102233"/>
    <s v="Systems Administrator II"/>
    <s v="n/a"/>
    <s v="Mass Customer"/>
    <s v="N"/>
    <s v="No"/>
    <n v="15"/>
    <m/>
  </r>
  <r>
    <n v="18571"/>
    <n v="92"/>
    <x v="1804"/>
    <n v="38"/>
    <d v="2017-11-22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80"/>
    <d v="1978-12-05T00:00:00"/>
    <n v="43.82934841102233"/>
    <s v="Systems Administrator II"/>
    <s v="n/a"/>
    <s v="Mass Customer"/>
    <s v="N"/>
    <s v="No"/>
    <n v="15"/>
    <m/>
  </r>
  <r>
    <n v="16797"/>
    <n v="81"/>
    <x v="1804"/>
    <n v="71"/>
    <d v="2017-10-20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80"/>
    <d v="1978-12-05T00:00:00"/>
    <n v="43.82934841102233"/>
    <s v="Systems Administrator II"/>
    <s v="n/a"/>
    <s v="Mass Customer"/>
    <s v="N"/>
    <s v="No"/>
    <n v="15"/>
    <m/>
  </r>
  <r>
    <n v="8891"/>
    <n v="77"/>
    <x v="1804"/>
    <n v="191"/>
    <d v="2017-06-22T00:00:00"/>
    <b v="1"/>
    <s v="Approved"/>
    <s v="Norco Bicycles"/>
    <s v="Road"/>
    <s v="medium"/>
    <s v="large"/>
    <n v="1240.31"/>
    <n v="795.1"/>
    <d v="2011-01-10T00:00:00"/>
    <n v="445.20999999999992"/>
    <s v="Female"/>
    <n v="80"/>
    <d v="1978-12-05T00:00:00"/>
    <n v="43.82934841102233"/>
    <s v="Systems Administrator II"/>
    <s v="n/a"/>
    <s v="Mass Customer"/>
    <s v="N"/>
    <s v="No"/>
    <n v="15"/>
    <m/>
  </r>
  <r>
    <n v="1678"/>
    <n v="48"/>
    <x v="1804"/>
    <n v="203"/>
    <d v="2017-06-10T00:00:00"/>
    <b v="1"/>
    <s v="Approved"/>
    <s v="WeareA2B"/>
    <s v="Standard"/>
    <s v="medium"/>
    <s v="medium"/>
    <n v="1762.96"/>
    <n v="950.52"/>
    <d v="2014-07-28T00:00:00"/>
    <n v="812.44"/>
    <s v="Female"/>
    <n v="80"/>
    <d v="1978-12-05T00:00:00"/>
    <n v="43.82934841102233"/>
    <s v="Systems Administrator II"/>
    <s v="n/a"/>
    <s v="Mass Customer"/>
    <s v="N"/>
    <s v="No"/>
    <n v="15"/>
    <m/>
  </r>
  <r>
    <n v="19394"/>
    <n v="59"/>
    <x v="1804"/>
    <n v="203"/>
    <d v="2017-06-10T00:00:00"/>
    <b v="0"/>
    <s v="Approved"/>
    <s v="Solex"/>
    <s v="Standard"/>
    <s v="medium"/>
    <s v="large"/>
    <n v="1061.56"/>
    <n v="733.58"/>
    <d v="1993-07-20T00:00:00"/>
    <n v="327.9799999999999"/>
    <s v="Female"/>
    <n v="80"/>
    <d v="1978-12-05T00:00:00"/>
    <n v="43.82934841102233"/>
    <s v="Systems Administrator II"/>
    <s v="n/a"/>
    <s v="Mass Customer"/>
    <s v="N"/>
    <s v="No"/>
    <n v="15"/>
    <m/>
  </r>
  <r>
    <n v="12353"/>
    <n v="87"/>
    <x v="1804"/>
    <n v="224"/>
    <d v="2017-05-20T00:00:00"/>
    <b v="1"/>
    <s v="Approved"/>
    <s v="Giant Bicycles"/>
    <s v="Standard"/>
    <s v="high"/>
    <s v="medium"/>
    <n v="1179"/>
    <n v="707.4"/>
    <d v="1997-08-25T00:00:00"/>
    <n v="471.6"/>
    <s v="Female"/>
    <n v="80"/>
    <d v="1978-12-05T00:00:00"/>
    <n v="43.82934841102233"/>
    <s v="Systems Administrator II"/>
    <s v="n/a"/>
    <s v="Mass Customer"/>
    <s v="N"/>
    <s v="No"/>
    <n v="15"/>
    <m/>
  </r>
  <r>
    <n v="9702"/>
    <n v="33"/>
    <x v="1804"/>
    <n v="319"/>
    <d v="2017-02-14T00:00:00"/>
    <b v="0"/>
    <s v="Approved"/>
    <s v="Giant Bicycles"/>
    <s v="Standard"/>
    <s v="medium"/>
    <s v="small"/>
    <n v="1311.44"/>
    <n v="1167.18"/>
    <d v="1992-10-11T00:00:00"/>
    <n v="144.26"/>
    <s v="Female"/>
    <n v="80"/>
    <d v="1978-12-05T00:00:00"/>
    <n v="43.82934841102233"/>
    <s v="Systems Administrator II"/>
    <s v="n/a"/>
    <s v="Mass Customer"/>
    <s v="N"/>
    <s v="No"/>
    <n v="15"/>
    <m/>
  </r>
  <r>
    <n v="2649"/>
    <n v="66"/>
    <x v="1805"/>
    <n v="136"/>
    <d v="2017-08-16T00:00:00"/>
    <b v="1"/>
    <s v="Approved"/>
    <s v="Giant Bicycles"/>
    <s v="Road"/>
    <s v="low"/>
    <s v="small"/>
    <n v="590.26"/>
    <n v="525.33000000000004"/>
    <d v="2010-08-20T00:00:00"/>
    <n v="64.92999999999995"/>
    <s v="Male"/>
    <n v="48"/>
    <d v="1995-06-18T00:00:00"/>
    <n v="27.284142931253164"/>
    <s v="Quality Control Specialist"/>
    <s v="Financial Services"/>
    <s v="Mass Customer"/>
    <s v="N"/>
    <s v="Yes"/>
    <n v="4"/>
    <m/>
  </r>
  <r>
    <n v="1851"/>
    <n v="14"/>
    <x v="1805"/>
    <n v="138"/>
    <d v="2017-08-14T00:00:00"/>
    <b v="1"/>
    <s v="Approved"/>
    <s v="Trek Bicycles"/>
    <s v="Standard"/>
    <s v="medium"/>
    <s v="small"/>
    <n v="1386.84"/>
    <n v="1234.29"/>
    <d v="2013-03-12T00:00:00"/>
    <n v="152.54999999999995"/>
    <s v="Male"/>
    <n v="48"/>
    <d v="1995-06-18T00:00:00"/>
    <n v="27.284142931253164"/>
    <s v="Quality Control Specialist"/>
    <s v="Financial Services"/>
    <s v="Mass Customer"/>
    <s v="N"/>
    <s v="Yes"/>
    <n v="4"/>
    <m/>
  </r>
  <r>
    <n v="9690"/>
    <n v="17"/>
    <x v="1745"/>
    <m/>
    <d v="2017-08-08T00:00:00"/>
    <m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</r>
  <r>
    <n v="13983"/>
    <n v="78"/>
    <x v="1805"/>
    <n v="139"/>
    <d v="2017-08-13T00:00:00"/>
    <b v="0"/>
    <s v="Approved"/>
    <s v="Giant Bicycles"/>
    <s v="Standard"/>
    <s v="medium"/>
    <s v="large"/>
    <n v="1765.3"/>
    <n v="709.48"/>
    <d v="2003-09-09T00:00:00"/>
    <n v="1055.82"/>
    <s v="Male"/>
    <n v="48"/>
    <d v="1995-06-18T00:00:00"/>
    <n v="27.284142931253164"/>
    <s v="Quality Control Specialist"/>
    <s v="Financial Services"/>
    <s v="Mass Customer"/>
    <s v="N"/>
    <s v="Yes"/>
    <n v="4"/>
    <m/>
  </r>
  <r>
    <n v="16042"/>
    <n v="73"/>
    <x v="1805"/>
    <n v="236"/>
    <d v="2017-05-08T00:00:00"/>
    <b v="1"/>
    <s v="Approved"/>
    <s v="Solex"/>
    <s v="Standard"/>
    <s v="medium"/>
    <s v="medium"/>
    <n v="1945.43"/>
    <n v="333.18"/>
    <d v="2000-05-22T00:00:00"/>
    <n v="1612.25"/>
    <s v="Male"/>
    <n v="48"/>
    <d v="1995-06-18T00:00:00"/>
    <n v="27.284142931253164"/>
    <s v="Quality Control Specialist"/>
    <s v="Financial Services"/>
    <s v="Mass Customer"/>
    <s v="N"/>
    <s v="Yes"/>
    <n v="4"/>
    <m/>
  </r>
  <r>
    <n v="6840"/>
    <n v="1"/>
    <x v="1805"/>
    <n v="311"/>
    <d v="2017-02-22T00:00:00"/>
    <b v="0"/>
    <s v="Approved"/>
    <s v="Giant Bicycles"/>
    <s v="Standard"/>
    <s v="medium"/>
    <s v="medium"/>
    <n v="1403.5"/>
    <n v="954.82"/>
    <d v="2012-12-02T00:00:00"/>
    <n v="448.67999999999995"/>
    <s v="Male"/>
    <n v="48"/>
    <d v="1995-06-18T00:00:00"/>
    <n v="27.284142931253164"/>
    <s v="Quality Control Specialist"/>
    <s v="Financial Services"/>
    <s v="Mass Customer"/>
    <s v="N"/>
    <s v="Yes"/>
    <n v="4"/>
    <m/>
  </r>
  <r>
    <n v="19852"/>
    <n v="11"/>
    <x v="1806"/>
    <n v="16"/>
    <d v="2017-12-14T00:00:00"/>
    <b v="1"/>
    <s v="Approved"/>
    <s v="Giant Bicycles"/>
    <s v="Standard"/>
    <s v="high"/>
    <s v="medium"/>
    <n v="1274.93"/>
    <n v="764.96"/>
    <d v="1996-11-09T00:00:00"/>
    <n v="509.97"/>
    <s v="Male"/>
    <n v="6"/>
    <d v="1988-12-19T00:00:00"/>
    <n v="33.78277306855658"/>
    <s v="Food Chemist"/>
    <s v="Health"/>
    <s v="Affluent Customer"/>
    <s v="N"/>
    <s v="Yes"/>
    <n v="16"/>
    <m/>
  </r>
  <r>
    <n v="18541"/>
    <n v="19"/>
    <x v="1806"/>
    <n v="59"/>
    <d v="2017-11-01T00:00:00"/>
    <b v="0"/>
    <s v="Approved"/>
    <s v="OHM Cycles"/>
    <s v="Road"/>
    <s v="high"/>
    <s v="large"/>
    <n v="12.01"/>
    <n v="7.21"/>
    <d v="2016-02-04T00:00:00"/>
    <n v="4.8"/>
    <s v="Male"/>
    <n v="6"/>
    <d v="1988-12-19T00:00:00"/>
    <n v="33.78277306855658"/>
    <s v="Food Chemist"/>
    <s v="Health"/>
    <s v="Affluent Customer"/>
    <s v="N"/>
    <s v="Yes"/>
    <n v="16"/>
    <m/>
  </r>
  <r>
    <n v="4634"/>
    <n v="60"/>
    <x v="1806"/>
    <n v="72"/>
    <d v="2017-10-19T00:00:00"/>
    <b v="0"/>
    <s v="Approved"/>
    <s v="Giant Bicycles"/>
    <s v="Standard"/>
    <s v="high"/>
    <s v="small"/>
    <n v="1977.36"/>
    <n v="1759.85"/>
    <d v="2010-11-05T00:00:00"/>
    <n v="217.51"/>
    <s v="Male"/>
    <n v="6"/>
    <d v="1988-12-19T00:00:00"/>
    <n v="33.78277306855658"/>
    <s v="Food Chemist"/>
    <s v="Health"/>
    <s v="Affluent Customer"/>
    <s v="N"/>
    <s v="Yes"/>
    <n v="16"/>
    <m/>
  </r>
  <r>
    <n v="3015"/>
    <n v="92"/>
    <x v="1806"/>
    <n v="130"/>
    <d v="2017-08-22T00:00:00"/>
    <b v="1"/>
    <s v="Approved"/>
    <s v="WeareA2B"/>
    <s v="Standard"/>
    <s v="medium"/>
    <s v="small"/>
    <n v="1415.01"/>
    <n v="1259.3599999999999"/>
    <d v="2013-06-09T00:00:00"/>
    <n v="155.65000000000009"/>
    <s v="Male"/>
    <n v="6"/>
    <d v="1988-12-19T00:00:00"/>
    <n v="33.78277306855658"/>
    <s v="Food Chemist"/>
    <s v="Health"/>
    <s v="Affluent Customer"/>
    <s v="N"/>
    <s v="Yes"/>
    <n v="16"/>
    <m/>
  </r>
  <r>
    <n v="11070"/>
    <n v="35"/>
    <x v="1806"/>
    <n v="181"/>
    <d v="2017-07-02T00:00:00"/>
    <b v="0"/>
    <s v="Approved"/>
    <s v="Trek Bicycles"/>
    <s v="Standard"/>
    <s v="low"/>
    <s v="medium"/>
    <n v="1057.51"/>
    <n v="154.4"/>
    <d v="2008-03-19T00:00:00"/>
    <n v="903.11"/>
    <s v="Male"/>
    <n v="6"/>
    <d v="1988-12-19T00:00:00"/>
    <n v="33.78277306855658"/>
    <s v="Food Chemist"/>
    <s v="Health"/>
    <s v="Affluent Customer"/>
    <s v="N"/>
    <s v="Yes"/>
    <n v="16"/>
    <m/>
  </r>
  <r>
    <n v="16477"/>
    <n v="61"/>
    <x v="1806"/>
    <n v="196"/>
    <d v="2017-06-17T00:00:00"/>
    <b v="1"/>
    <s v="Approved"/>
    <s v="OHM Cycles"/>
    <s v="Standard"/>
    <s v="low"/>
    <s v="medium"/>
    <n v="71.16"/>
    <n v="56.93"/>
    <d v="2010-08-20T00:00:00"/>
    <n v="14.229999999999997"/>
    <s v="Male"/>
    <n v="6"/>
    <d v="1988-12-19T00:00:00"/>
    <n v="33.78277306855658"/>
    <s v="Food Chemist"/>
    <s v="Health"/>
    <s v="Affluent Customer"/>
    <s v="N"/>
    <s v="Yes"/>
    <n v="16"/>
    <m/>
  </r>
  <r>
    <n v="17835"/>
    <n v="81"/>
    <x v="1806"/>
    <n v="228"/>
    <d v="2017-05-16T00:00:00"/>
    <b v="1"/>
    <s v="Approved"/>
    <s v="Norco Bicycles"/>
    <s v="Standard"/>
    <s v="medium"/>
    <s v="small"/>
    <n v="586.45000000000005"/>
    <n v="521.94000000000005"/>
    <d v="2004-08-07T00:00:00"/>
    <n v="64.509999999999991"/>
    <s v="Male"/>
    <n v="6"/>
    <d v="1988-12-19T00:00:00"/>
    <n v="33.78277306855658"/>
    <s v="Food Chemist"/>
    <s v="Health"/>
    <s v="Affluent Customer"/>
    <s v="N"/>
    <s v="Yes"/>
    <n v="16"/>
    <m/>
  </r>
  <r>
    <n v="10748"/>
    <n v="43"/>
    <x v="1806"/>
    <n v="266"/>
    <d v="2017-04-08T00:00:00"/>
    <b v="1"/>
    <s v="Approved"/>
    <s v="Solex"/>
    <s v="Standard"/>
    <s v="medium"/>
    <s v="medium"/>
    <n v="1151.96"/>
    <n v="649.49"/>
    <d v="2011-05-09T00:00:00"/>
    <n v="502.47"/>
    <s v="Male"/>
    <n v="6"/>
    <d v="1988-12-19T00:00:00"/>
    <n v="33.78277306855658"/>
    <s v="Food Chemist"/>
    <s v="Health"/>
    <s v="Affluent Customer"/>
    <s v="N"/>
    <s v="Yes"/>
    <n v="16"/>
    <m/>
  </r>
  <r>
    <n v="11772"/>
    <n v="70"/>
    <x v="1806"/>
    <n v="328"/>
    <d v="2017-02-05T00:00:00"/>
    <b v="1"/>
    <s v="Approved"/>
    <s v="Trek Bicycles"/>
    <s v="Standard"/>
    <s v="high"/>
    <s v="medium"/>
    <n v="495.72"/>
    <n v="297.43"/>
    <d v="2004-07-25T00:00:00"/>
    <n v="198.29000000000002"/>
    <s v="Male"/>
    <n v="6"/>
    <d v="1988-12-19T00:00:00"/>
    <n v="33.78277306855658"/>
    <s v="Food Chemist"/>
    <s v="Health"/>
    <s v="Affluent Customer"/>
    <s v="N"/>
    <s v="Yes"/>
    <n v="16"/>
    <m/>
  </r>
  <r>
    <n v="3536"/>
    <n v="0"/>
    <x v="1807"/>
    <n v="2"/>
    <d v="2017-12-28T00:00:00"/>
    <b v="1"/>
    <s v="Approved"/>
    <s v="Solex"/>
    <s v="Standard"/>
    <s v="medium"/>
    <s v="medium"/>
    <n v="441.49"/>
    <n v="84.99"/>
    <d v="2006-10-01T00:00:00"/>
    <n v="356.5"/>
    <s v="Male"/>
    <n v="50"/>
    <d v="1979-11-16T00:00:00"/>
    <n v="42.881403205225766"/>
    <s v="Account Coordinator"/>
    <s v="n/a"/>
    <s v="High Net Worth"/>
    <s v="N"/>
    <s v="Yes"/>
    <n v="7"/>
    <m/>
  </r>
  <r>
    <n v="6641"/>
    <n v="92"/>
    <x v="1807"/>
    <n v="26"/>
    <d v="2017-12-04T00:00:00"/>
    <b v="1"/>
    <s v="Approved"/>
    <s v="WeareA2B"/>
    <s v="Touring"/>
    <s v="medium"/>
    <s v="large"/>
    <n v="1890.39"/>
    <n v="260.14"/>
    <d v="1993-07-20T00:00:00"/>
    <n v="1630.25"/>
    <s v="Male"/>
    <n v="50"/>
    <d v="1979-11-16T00:00:00"/>
    <n v="42.881403205225766"/>
    <s v="Account Coordinator"/>
    <s v="n/a"/>
    <s v="High Net Worth"/>
    <s v="N"/>
    <s v="Yes"/>
    <n v="7"/>
    <m/>
  </r>
  <r>
    <n v="12909"/>
    <n v="0"/>
    <x v="1807"/>
    <n v="37"/>
    <d v="2017-11-23T00:00:00"/>
    <b v="1"/>
    <s v="Approved"/>
    <s v="OHM Cycles"/>
    <s v="Road"/>
    <s v="high"/>
    <s v="large"/>
    <n v="12.01"/>
    <n v="7.21"/>
    <d v="1993-05-26T00:00:00"/>
    <n v="4.8"/>
    <s v="Male"/>
    <n v="50"/>
    <d v="1979-11-16T00:00:00"/>
    <n v="42.881403205225766"/>
    <s v="Account Coordinator"/>
    <s v="n/a"/>
    <s v="High Net Worth"/>
    <s v="N"/>
    <s v="Yes"/>
    <n v="7"/>
    <m/>
  </r>
  <r>
    <n v="9706"/>
    <n v="63"/>
    <x v="1808"/>
    <m/>
    <d v="2017-08-31T00:00:00"/>
    <m/>
    <s v="Approved"/>
    <s v="Solex"/>
    <s v="Standard"/>
    <s v="medium"/>
    <s v="medium"/>
    <n v="1483.2"/>
    <n v="99.59"/>
    <n v="36146"/>
    <m/>
    <m/>
    <m/>
    <m/>
    <m/>
    <m/>
    <m/>
    <m/>
    <m/>
    <m/>
    <m/>
    <m/>
  </r>
  <r>
    <n v="9863"/>
    <n v="80"/>
    <x v="1807"/>
    <n v="276"/>
    <d v="2017-03-29T00:00:00"/>
    <b v="1"/>
    <s v="Approved"/>
    <s v="Trek Bicycles"/>
    <s v="Standard"/>
    <s v="medium"/>
    <s v="large"/>
    <n v="1469.44"/>
    <n v="596.54999999999995"/>
    <d v="1995-10-24T00:00:00"/>
    <n v="872.8900000000001"/>
    <s v="Male"/>
    <n v="50"/>
    <d v="1979-11-16T00:00:00"/>
    <n v="42.881403205225766"/>
    <s v="Account Coordinator"/>
    <s v="n/a"/>
    <s v="High Net Worth"/>
    <s v="N"/>
    <s v="Yes"/>
    <n v="7"/>
    <m/>
  </r>
  <r>
    <n v="6006"/>
    <n v="88"/>
    <x v="1807"/>
    <n v="287"/>
    <d v="2017-03-18T00:00:00"/>
    <b v="0"/>
    <s v="Approved"/>
    <s v="Norco Bicycles"/>
    <s v="Standard"/>
    <s v="high"/>
    <s v="small"/>
    <n v="1661.92"/>
    <n v="1479.11"/>
    <d v="1993-07-15T00:00:00"/>
    <n v="182.81000000000017"/>
    <s v="Male"/>
    <n v="50"/>
    <d v="1979-11-16T00:00:00"/>
    <n v="42.881403205225766"/>
    <s v="Account Coordinator"/>
    <s v="n/a"/>
    <s v="High Net Worth"/>
    <s v="N"/>
    <s v="Yes"/>
    <n v="7"/>
    <m/>
  </r>
  <r>
    <n v="596"/>
    <n v="86"/>
    <x v="1807"/>
    <n v="332"/>
    <d v="2017-02-01T00:00:00"/>
    <b v="0"/>
    <s v="Approved"/>
    <s v="Norco Bicycles"/>
    <s v="Road"/>
    <s v="high"/>
    <s v="large"/>
    <n v="774.53"/>
    <n v="464.72"/>
    <d v="2003-03-18T00:00:00"/>
    <n v="309.80999999999995"/>
    <s v="Male"/>
    <n v="50"/>
    <d v="1979-11-16T00:00:00"/>
    <n v="42.881403205225766"/>
    <s v="Account Coordinator"/>
    <s v="n/a"/>
    <s v="High Net Worth"/>
    <s v="N"/>
    <s v="Yes"/>
    <n v="7"/>
    <m/>
  </r>
  <r>
    <n v="11803"/>
    <n v="0"/>
    <x v="1807"/>
    <n v="344"/>
    <d v="2017-01-20T00:00:00"/>
    <b v="1"/>
    <s v="Approved"/>
    <s v="Solex"/>
    <s v="Standard"/>
    <s v="medium"/>
    <s v="medium"/>
    <n v="100.35"/>
    <n v="75.260000000000005"/>
    <d v="2002-10-10T00:00:00"/>
    <n v="25.089999999999989"/>
    <s v="Male"/>
    <n v="50"/>
    <d v="1979-11-16T00:00:00"/>
    <n v="42.881403205225766"/>
    <s v="Account Coordinator"/>
    <s v="n/a"/>
    <s v="High Net Worth"/>
    <s v="N"/>
    <s v="Yes"/>
    <n v="7"/>
    <m/>
  </r>
  <r>
    <n v="8886"/>
    <n v="58"/>
    <x v="1807"/>
    <n v="363"/>
    <d v="2017-01-01T00:00:00"/>
    <b v="1"/>
    <s v="Approved"/>
    <s v="OHM Cycles"/>
    <s v="Road"/>
    <s v="medium"/>
    <s v="medium"/>
    <n v="1280.28"/>
    <n v="829.51"/>
    <d v="2009-04-12T00:00:00"/>
    <n v="450.77"/>
    <s v="Male"/>
    <n v="50"/>
    <d v="1979-11-16T00:00:00"/>
    <n v="42.881403205225766"/>
    <s v="Account Coordinator"/>
    <s v="n/a"/>
    <s v="High Net Worth"/>
    <s v="N"/>
    <s v="Yes"/>
    <n v="7"/>
    <m/>
  </r>
  <r>
    <n v="4123"/>
    <n v="84"/>
    <x v="910"/>
    <n v="127"/>
    <d v="2017-08-25T00:00:00"/>
    <b v="0"/>
    <s v="Approved"/>
    <s v="Trek Bicycles"/>
    <s v="Road"/>
    <s v="medium"/>
    <s v="medium"/>
    <n v="290.62"/>
    <n v="215.14"/>
    <d v="1999-07-26T00:00:00"/>
    <n v="75.480000000000018"/>
    <s v="Female"/>
    <n v="85"/>
    <d v="1967-04-07T00:00:00"/>
    <n v="55.500581287734661"/>
    <s v="Senior Quality Engineer"/>
    <s v="Health"/>
    <s v="Mass Customer"/>
    <s v="N"/>
    <s v="Yes"/>
    <n v="17"/>
    <m/>
  </r>
  <r>
    <n v="6874"/>
    <n v="45"/>
    <x v="910"/>
    <n v="132"/>
    <d v="2017-08-20T00:00:00"/>
    <b v="0"/>
    <s v="Approved"/>
    <s v="Solex"/>
    <s v="Standard"/>
    <s v="medium"/>
    <s v="medium"/>
    <n v="441.49"/>
    <n v="84.99"/>
    <d v="2003-02-16T00:00:00"/>
    <n v="356.5"/>
    <s v="Female"/>
    <n v="85"/>
    <d v="1967-04-07T00:00:00"/>
    <n v="55.500581287734661"/>
    <s v="Senior Quality Engineer"/>
    <s v="Health"/>
    <s v="Mass Customer"/>
    <s v="N"/>
    <s v="Yes"/>
    <n v="17"/>
    <m/>
  </r>
  <r>
    <n v="372"/>
    <n v="56"/>
    <x v="910"/>
    <n v="136"/>
    <d v="2017-08-16T00:00:00"/>
    <b v="1"/>
    <s v="Approved"/>
    <s v="OHM Cycles"/>
    <s v="Standard"/>
    <s v="medium"/>
    <s v="medium"/>
    <n v="183.86"/>
    <n v="137.9"/>
    <d v="2012-05-18T00:00:00"/>
    <n v="45.960000000000008"/>
    <s v="Female"/>
    <n v="85"/>
    <d v="1967-04-07T00:00:00"/>
    <n v="55.500581287734661"/>
    <s v="Senior Quality Engineer"/>
    <s v="Health"/>
    <s v="Mass Customer"/>
    <s v="N"/>
    <s v="Yes"/>
    <n v="17"/>
    <m/>
  </r>
  <r>
    <n v="9715"/>
    <n v="0"/>
    <x v="1658"/>
    <m/>
    <d v="2017-10-14T00:00:00"/>
    <b v="0"/>
    <s v="Approved"/>
    <m/>
    <m/>
    <m/>
    <m/>
    <n v="840.02"/>
    <m/>
    <m/>
    <m/>
    <m/>
    <m/>
    <m/>
    <m/>
    <m/>
    <m/>
    <m/>
    <m/>
    <m/>
    <m/>
    <m/>
  </r>
  <r>
    <n v="13252"/>
    <n v="21"/>
    <x v="910"/>
    <n v="247"/>
    <d v="2017-04-27T00:00:00"/>
    <b v="1"/>
    <s v="Approved"/>
    <s v="Solex"/>
    <s v="Standard"/>
    <s v="medium"/>
    <s v="large"/>
    <n v="1071.23"/>
    <n v="380.74"/>
    <d v="1996-04-05T00:00:00"/>
    <n v="690.49"/>
    <s v="Female"/>
    <n v="85"/>
    <d v="1967-04-07T00:00:00"/>
    <n v="55.500581287734661"/>
    <s v="Senior Quality Engineer"/>
    <s v="Health"/>
    <s v="Mass Customer"/>
    <s v="N"/>
    <s v="Yes"/>
    <n v="17"/>
    <m/>
  </r>
  <r>
    <n v="16809"/>
    <n v="65"/>
    <x v="1750"/>
    <n v="75"/>
    <d v="2017-10-16T00:00:00"/>
    <b v="1"/>
    <s v="Approved"/>
    <s v="WeareA2B"/>
    <s v="Standard"/>
    <s v="medium"/>
    <s v="medium"/>
    <n v="1807.45"/>
    <n v="778.69"/>
    <d v="2015-05-21T00:00:00"/>
    <n v="1028.76"/>
    <s v="Male"/>
    <n v="79"/>
    <d v="1965-11-06T00:00:00"/>
    <n v="56.917019643581931"/>
    <s v="Accountant I"/>
    <s v="Health"/>
    <s v="Affluent Customer"/>
    <s v="N"/>
    <s v="No"/>
    <n v="4"/>
    <m/>
  </r>
  <r>
    <n v="11399"/>
    <n v="31"/>
    <x v="1750"/>
    <n v="133"/>
    <d v="2017-08-19T00:00:00"/>
    <b v="0"/>
    <s v="Approved"/>
    <s v="Giant Bicycles"/>
    <s v="Standard"/>
    <s v="medium"/>
    <s v="medium"/>
    <n v="230.91"/>
    <n v="173.18"/>
    <d v="2006-11-10T00:00:00"/>
    <n v="57.72999999999999"/>
    <s v="Male"/>
    <n v="79"/>
    <d v="1965-11-06T00:00:00"/>
    <n v="56.917019643581931"/>
    <s v="Accountant I"/>
    <s v="Health"/>
    <s v="Affluent Customer"/>
    <s v="N"/>
    <s v="No"/>
    <n v="4"/>
    <m/>
  </r>
  <r>
    <n v="7483"/>
    <n v="35"/>
    <x v="1750"/>
    <n v="168"/>
    <d v="2017-07-15T00:00:00"/>
    <b v="0"/>
    <s v="Approved"/>
    <s v="Trek Bicycles"/>
    <s v="Standard"/>
    <s v="low"/>
    <s v="medium"/>
    <n v="1057.51"/>
    <n v="154.4"/>
    <d v="1994-07-12T00:00:00"/>
    <n v="903.11"/>
    <s v="Male"/>
    <n v="79"/>
    <d v="1965-11-06T00:00:00"/>
    <n v="56.917019643581931"/>
    <s v="Accountant I"/>
    <s v="Health"/>
    <s v="Affluent Customer"/>
    <s v="N"/>
    <s v="No"/>
    <n v="4"/>
    <m/>
  </r>
  <r>
    <n v="19152"/>
    <n v="1"/>
    <x v="1750"/>
    <n v="235"/>
    <d v="2017-05-09T00:00:00"/>
    <b v="0"/>
    <s v="Approved"/>
    <s v="Giant Bicycles"/>
    <s v="Standard"/>
    <s v="medium"/>
    <s v="medium"/>
    <n v="1403.5"/>
    <n v="954.82"/>
    <d v="2016-11-14T00:00:00"/>
    <n v="448.67999999999995"/>
    <s v="Male"/>
    <n v="79"/>
    <d v="1965-11-06T00:00:00"/>
    <n v="56.917019643581931"/>
    <s v="Accountant I"/>
    <s v="Health"/>
    <s v="Affluent Customer"/>
    <s v="N"/>
    <s v="No"/>
    <n v="4"/>
    <m/>
  </r>
  <r>
    <n v="5930"/>
    <n v="26"/>
    <x v="1750"/>
    <n v="261"/>
    <d v="2017-04-13T00:00:00"/>
    <b v="0"/>
    <s v="Approved"/>
    <s v="WeareA2B"/>
    <s v="Standard"/>
    <s v="medium"/>
    <s v="medium"/>
    <n v="1992.93"/>
    <n v="762.63"/>
    <d v="1993-05-26T00:00:00"/>
    <n v="1230.3000000000002"/>
    <s v="Male"/>
    <n v="79"/>
    <d v="1965-11-06T00:00:00"/>
    <n v="56.917019643581931"/>
    <s v="Accountant I"/>
    <s v="Health"/>
    <s v="Affluent Customer"/>
    <s v="N"/>
    <s v="No"/>
    <n v="4"/>
    <m/>
  </r>
  <r>
    <n v="5959"/>
    <n v="31"/>
    <x v="1750"/>
    <n v="337"/>
    <d v="2017-01-27T00:00:00"/>
    <b v="0"/>
    <s v="Approved"/>
    <s v="Giant Bicycles"/>
    <s v="Standard"/>
    <s v="medium"/>
    <s v="medium"/>
    <n v="230.91"/>
    <n v="173.18"/>
    <d v="2006-11-10T00:00:00"/>
    <n v="57.72999999999999"/>
    <s v="Male"/>
    <n v="79"/>
    <d v="1965-11-06T00:00:00"/>
    <n v="56.917019643581931"/>
    <s v="Accountant I"/>
    <s v="Health"/>
    <s v="Affluent Customer"/>
    <s v="N"/>
    <s v="No"/>
    <n v="4"/>
    <m/>
  </r>
  <r>
    <n v="10042"/>
    <n v="61"/>
    <x v="1809"/>
    <n v="19"/>
    <d v="2017-12-11T00:00:00"/>
    <b v="1"/>
    <s v="Approved"/>
    <s v="OHM Cycles"/>
    <s v="Standard"/>
    <s v="low"/>
    <s v="medium"/>
    <n v="71.16"/>
    <n v="56.93"/>
    <d v="2005-10-22T00:00:00"/>
    <n v="14.229999999999997"/>
    <s v="Male"/>
    <n v="11"/>
    <d v="1959-10-11T00:00:00"/>
    <n v="62.993731972666168"/>
    <n v="0"/>
    <s v="IT"/>
    <s v="Mass Customer"/>
    <s v="N"/>
    <s v="Yes"/>
    <n v="19"/>
    <m/>
  </r>
  <r>
    <n v="16100"/>
    <n v="74"/>
    <x v="1809"/>
    <n v="64"/>
    <d v="2017-10-27T00:00:00"/>
    <b v="1"/>
    <s v="Approved"/>
    <s v="WeareA2B"/>
    <s v="Standard"/>
    <s v="medium"/>
    <s v="medium"/>
    <n v="1228.07"/>
    <n v="400.91"/>
    <d v="2003-09-09T00:00:00"/>
    <n v="827.15999999999985"/>
    <s v="Male"/>
    <n v="11"/>
    <d v="1959-10-11T00:00:00"/>
    <n v="62.993731972666168"/>
    <n v="0"/>
    <s v="IT"/>
    <s v="Mass Customer"/>
    <s v="N"/>
    <s v="Yes"/>
    <n v="19"/>
    <m/>
  </r>
  <r>
    <n v="9051"/>
    <n v="44"/>
    <x v="1809"/>
    <n v="111"/>
    <d v="2017-09-10T00:00:00"/>
    <b v="0"/>
    <s v="Approved"/>
    <s v="WeareA2B"/>
    <s v="Standard"/>
    <s v="medium"/>
    <s v="medium"/>
    <n v="1769.64"/>
    <n v="108.76"/>
    <d v="2003-02-16T00:00:00"/>
    <n v="1660.88"/>
    <s v="Male"/>
    <n v="11"/>
    <d v="1959-10-11T00:00:00"/>
    <n v="62.993731972666168"/>
    <n v="0"/>
    <s v="IT"/>
    <s v="Mass Customer"/>
    <s v="N"/>
    <s v="Yes"/>
    <n v="19"/>
    <m/>
  </r>
  <r>
    <n v="772"/>
    <n v="58"/>
    <x v="1809"/>
    <n v="234"/>
    <d v="2017-05-10T00:00:00"/>
    <b v="1"/>
    <s v="Approved"/>
    <s v="OHM Cycles"/>
    <s v="Standard"/>
    <s v="medium"/>
    <s v="medium"/>
    <n v="912.52"/>
    <n v="141.4"/>
    <d v="2012-05-18T00:00:00"/>
    <n v="771.12"/>
    <s v="Male"/>
    <n v="11"/>
    <d v="1959-10-11T00:00:00"/>
    <n v="62.993731972666168"/>
    <n v="0"/>
    <s v="IT"/>
    <s v="Mass Customer"/>
    <s v="N"/>
    <s v="Yes"/>
    <n v="19"/>
    <m/>
  </r>
  <r>
    <n v="6766"/>
    <n v="32"/>
    <x v="1809"/>
    <n v="237"/>
    <d v="2017-05-07T00:00:00"/>
    <b v="1"/>
    <s v="Approved"/>
    <s v="Giant Bicycles"/>
    <s v="Standard"/>
    <s v="medium"/>
    <s v="medium"/>
    <n v="642.70000000000005"/>
    <n v="211.37"/>
    <d v="1994-07-12T00:00:00"/>
    <n v="431.33000000000004"/>
    <s v="Male"/>
    <n v="11"/>
    <d v="1959-10-11T00:00:00"/>
    <n v="62.993731972666168"/>
    <n v="0"/>
    <s v="IT"/>
    <s v="Mass Customer"/>
    <s v="N"/>
    <s v="Yes"/>
    <n v="19"/>
    <m/>
  </r>
  <r>
    <n v="12037"/>
    <n v="38"/>
    <x v="1809"/>
    <n v="266"/>
    <d v="2017-04-08T00:00:00"/>
    <b v="0"/>
    <s v="Approved"/>
    <s v="Solex"/>
    <s v="Standard"/>
    <s v="medium"/>
    <s v="medium"/>
    <n v="1577.53"/>
    <n v="826.51"/>
    <d v="1999-12-04T00:00:00"/>
    <n v="751.02"/>
    <s v="Male"/>
    <n v="11"/>
    <d v="1959-10-11T00:00:00"/>
    <n v="62.993731972666168"/>
    <n v="0"/>
    <s v="IT"/>
    <s v="Mass Customer"/>
    <s v="N"/>
    <s v="Yes"/>
    <n v="19"/>
    <m/>
  </r>
  <r>
    <n v="8509"/>
    <n v="92"/>
    <x v="1809"/>
    <n v="285"/>
    <d v="2017-03-20T00:00:00"/>
    <b v="0"/>
    <s v="Approved"/>
    <s v="WeareA2B"/>
    <s v="Standard"/>
    <s v="medium"/>
    <s v="small"/>
    <n v="1415.01"/>
    <n v="1259.3599999999999"/>
    <d v="2016-03-29T00:00:00"/>
    <n v="155.65000000000009"/>
    <s v="Male"/>
    <n v="11"/>
    <d v="1959-10-11T00:00:00"/>
    <n v="62.993731972666168"/>
    <n v="0"/>
    <s v="IT"/>
    <s v="Mass Customer"/>
    <s v="N"/>
    <s v="Yes"/>
    <n v="19"/>
    <m/>
  </r>
  <r>
    <n v="6113"/>
    <n v="38"/>
    <x v="1810"/>
    <n v="37"/>
    <d v="2017-11-23T00:00:00"/>
    <b v="0"/>
    <s v="Approved"/>
    <s v="Trek Bicycles"/>
    <s v="Standard"/>
    <s v="medium"/>
    <s v="large"/>
    <n v="2091.4699999999998"/>
    <n v="388.92"/>
    <d v="2014-03-03T00:00:00"/>
    <n v="1702.5499999999997"/>
    <s v="Female"/>
    <n v="11"/>
    <d v="1991-05-18T00:00:00"/>
    <n v="31.371814164129876"/>
    <s v="Environmental Specialist"/>
    <s v="n/a"/>
    <s v="High Net Worth"/>
    <s v="N"/>
    <s v="Yes"/>
    <n v="4"/>
    <m/>
  </r>
  <r>
    <n v="8963"/>
    <n v="88"/>
    <x v="1810"/>
    <n v="93"/>
    <d v="2017-09-28T00:00:00"/>
    <b v="1"/>
    <s v="Approved"/>
    <s v="Norco Bicycles"/>
    <s v="Standard"/>
    <s v="high"/>
    <s v="small"/>
    <n v="1661.92"/>
    <n v="1479.11"/>
    <d v="2010-05-05T00:00:00"/>
    <n v="182.81000000000017"/>
    <s v="Female"/>
    <n v="11"/>
    <d v="1991-05-18T00:00:00"/>
    <n v="31.371814164129876"/>
    <s v="Environmental Specialist"/>
    <s v="n/a"/>
    <s v="High Net Worth"/>
    <s v="N"/>
    <s v="Yes"/>
    <n v="4"/>
    <m/>
  </r>
  <r>
    <n v="11228"/>
    <n v="1"/>
    <x v="1810"/>
    <n v="151"/>
    <d v="2017-08-01T00:00:00"/>
    <b v="1"/>
    <s v="Approved"/>
    <s v="Giant Bicycles"/>
    <s v="Touring"/>
    <s v="medium"/>
    <s v="large"/>
    <n v="1873.97"/>
    <n v="863.95"/>
    <d v="2015-08-10T00:00:00"/>
    <n v="1010.02"/>
    <s v="Female"/>
    <n v="11"/>
    <d v="1991-05-18T00:00:00"/>
    <n v="31.371814164129876"/>
    <s v="Environmental Specialist"/>
    <s v="n/a"/>
    <s v="High Net Worth"/>
    <s v="N"/>
    <s v="Yes"/>
    <n v="4"/>
    <m/>
  </r>
  <r>
    <n v="14917"/>
    <n v="5"/>
    <x v="1810"/>
    <n v="252"/>
    <d v="2017-04-22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11"/>
    <d v="1991-05-18T00:00:00"/>
    <n v="31.371814164129876"/>
    <s v="Environmental Specialist"/>
    <s v="n/a"/>
    <s v="High Net Worth"/>
    <s v="N"/>
    <s v="Yes"/>
    <n v="4"/>
    <m/>
  </r>
  <r>
    <n v="1827"/>
    <n v="6"/>
    <x v="1810"/>
    <n v="270"/>
    <d v="2017-04-04T00:00:00"/>
    <b v="0"/>
    <s v="Approved"/>
    <s v="Solex"/>
    <s v="Standard"/>
    <s v="high"/>
    <s v="medium"/>
    <n v="748.17"/>
    <n v="448.9"/>
    <d v="2006-11-10T00:00:00"/>
    <n v="299.27"/>
    <s v="Female"/>
    <n v="11"/>
    <d v="1991-05-18T00:00:00"/>
    <n v="31.371814164129876"/>
    <s v="Environmental Specialist"/>
    <s v="n/a"/>
    <s v="High Net Worth"/>
    <s v="N"/>
    <s v="Yes"/>
    <n v="4"/>
    <m/>
  </r>
  <r>
    <n v="16928"/>
    <n v="50"/>
    <x v="1811"/>
    <n v="28"/>
    <d v="2017-12-02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48"/>
    <d v="1991-06-07T00:00:00"/>
    <n v="31.317019643899044"/>
    <s v="Librarian"/>
    <s v="Entertainment"/>
    <s v="High Net Worth"/>
    <s v="N"/>
    <s v="No"/>
    <n v="2"/>
    <m/>
  </r>
  <r>
    <n v="17039"/>
    <n v="99"/>
    <x v="1811"/>
    <n v="61"/>
    <d v="2017-10-30T00:00:00"/>
    <b v="1"/>
    <s v="Approved"/>
    <s v="Trek Bicycles"/>
    <s v="Road"/>
    <s v="low"/>
    <s v="small"/>
    <n v="1720.7"/>
    <n v="1531.42"/>
    <d v="2006-10-01T00:00:00"/>
    <n v="189.27999999999997"/>
    <s v="Male"/>
    <n v="48"/>
    <d v="1991-06-07T00:00:00"/>
    <n v="31.317019643899044"/>
    <s v="Librarian"/>
    <s v="Entertainment"/>
    <s v="High Net Worth"/>
    <s v="N"/>
    <s v="No"/>
    <n v="2"/>
    <m/>
  </r>
  <r>
    <n v="6283"/>
    <n v="7"/>
    <x v="1811"/>
    <n v="69"/>
    <d v="2017-10-22T00:00:00"/>
    <b v="1"/>
    <s v="Approved"/>
    <s v="Giant Bicycles"/>
    <s v="Standard"/>
    <s v="medium"/>
    <s v="small"/>
    <n v="1311.44"/>
    <n v="1167.18"/>
    <d v="1992-10-11T00:00:00"/>
    <n v="144.26"/>
    <s v="Male"/>
    <n v="48"/>
    <d v="1991-06-07T00:00:00"/>
    <n v="31.317019643899044"/>
    <s v="Librarian"/>
    <s v="Entertainment"/>
    <s v="High Net Worth"/>
    <s v="N"/>
    <s v="No"/>
    <n v="2"/>
    <m/>
  </r>
  <r>
    <n v="14405"/>
    <n v="36"/>
    <x v="1811"/>
    <n v="101"/>
    <d v="2017-09-20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48"/>
    <d v="1991-06-07T00:00:00"/>
    <n v="31.317019643899044"/>
    <s v="Librarian"/>
    <s v="Entertainment"/>
    <s v="High Net Worth"/>
    <s v="N"/>
    <s v="No"/>
    <n v="2"/>
    <m/>
  </r>
  <r>
    <n v="19624"/>
    <n v="52"/>
    <x v="1811"/>
    <n v="145"/>
    <d v="2017-08-07T00:00:00"/>
    <b v="1"/>
    <s v="Approved"/>
    <s v="Solex"/>
    <s v="Road"/>
    <s v="medium"/>
    <s v="large"/>
    <n v="1777.8"/>
    <n v="820.78"/>
    <d v="2011-05-07T00:00:00"/>
    <n v="957.02"/>
    <s v="Male"/>
    <n v="48"/>
    <d v="1991-06-07T00:00:00"/>
    <n v="31.317019643899044"/>
    <s v="Librarian"/>
    <s v="Entertainment"/>
    <s v="High Net Worth"/>
    <s v="N"/>
    <s v="No"/>
    <n v="2"/>
    <m/>
  </r>
  <r>
    <n v="13816"/>
    <n v="38"/>
    <x v="1811"/>
    <n v="177"/>
    <d v="2017-07-06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48"/>
    <d v="1991-06-07T00:00:00"/>
    <n v="31.317019643899044"/>
    <s v="Librarian"/>
    <s v="Entertainment"/>
    <s v="High Net Worth"/>
    <s v="N"/>
    <s v="No"/>
    <n v="2"/>
    <m/>
  </r>
  <r>
    <n v="2078"/>
    <n v="93"/>
    <x v="1811"/>
    <n v="206"/>
    <d v="2017-06-07T00:00:00"/>
    <b v="0"/>
    <s v="Approved"/>
    <s v="OHM Cycles"/>
    <s v="Standard"/>
    <s v="high"/>
    <s v="medium"/>
    <n v="1458.17"/>
    <n v="874.9"/>
    <d v="2006-02-02T00:00:00"/>
    <n v="583.2700000000001"/>
    <s v="Male"/>
    <n v="48"/>
    <d v="1991-06-07T00:00:00"/>
    <n v="31.317019643899044"/>
    <s v="Librarian"/>
    <s v="Entertainment"/>
    <s v="High Net Worth"/>
    <s v="N"/>
    <s v="No"/>
    <n v="2"/>
    <m/>
  </r>
  <r>
    <n v="14311"/>
    <n v="21"/>
    <x v="1811"/>
    <n v="225"/>
    <d v="2017-05-19T00:00:00"/>
    <b v="0"/>
    <s v="Approved"/>
    <s v="WeareA2B"/>
    <s v="Touring"/>
    <s v="medium"/>
    <s v="medium"/>
    <n v="1466.68"/>
    <n v="363.25"/>
    <d v="2014-03-03T00:00:00"/>
    <n v="1103.43"/>
    <s v="Male"/>
    <n v="48"/>
    <d v="1991-06-07T00:00:00"/>
    <n v="31.317019643899044"/>
    <s v="Librarian"/>
    <s v="Entertainment"/>
    <s v="High Net Worth"/>
    <s v="N"/>
    <s v="No"/>
    <n v="2"/>
    <m/>
  </r>
  <r>
    <n v="12394"/>
    <n v="0"/>
    <x v="1811"/>
    <n v="280"/>
    <d v="2017-03-25T00:00:00"/>
    <b v="1"/>
    <s v="Approved"/>
    <s v="Trek Bicycles"/>
    <s v="Standard"/>
    <s v="high"/>
    <s v="medium"/>
    <n v="495.72"/>
    <n v="297.43"/>
    <d v="2015-04-11T00:00:00"/>
    <n v="198.29000000000002"/>
    <s v="Male"/>
    <n v="48"/>
    <d v="1991-06-07T00:00:00"/>
    <n v="31.317019643899044"/>
    <s v="Librarian"/>
    <s v="Entertainment"/>
    <s v="High Net Worth"/>
    <s v="N"/>
    <s v="No"/>
    <n v="2"/>
    <m/>
  </r>
  <r>
    <n v="2342"/>
    <n v="64"/>
    <x v="1812"/>
    <n v="24"/>
    <d v="2017-12-06T00:00:00"/>
    <b v="0"/>
    <s v="Approved"/>
    <s v="Trek Bicycles"/>
    <s v="Standard"/>
    <s v="medium"/>
    <s v="large"/>
    <n v="1469.44"/>
    <n v="596.54999999999995"/>
    <d v="2005-10-22T00:00:00"/>
    <n v="872.8900000000001"/>
    <s v="Female"/>
    <n v="44"/>
    <d v="1969-03-29T00:00:00"/>
    <n v="53.522499095636725"/>
    <s v="Occupational Therapist"/>
    <s v="Health"/>
    <s v="Mass Customer"/>
    <s v="N"/>
    <s v="Yes"/>
    <n v="12"/>
    <m/>
  </r>
  <r>
    <n v="4756"/>
    <n v="20"/>
    <x v="1812"/>
    <n v="106"/>
    <d v="2017-09-15T00:00:00"/>
    <b v="0"/>
    <s v="Approved"/>
    <s v="Trek Bicycles"/>
    <s v="Standard"/>
    <s v="medium"/>
    <s v="small"/>
    <n v="1775.81"/>
    <n v="1580.47"/>
    <d v="2016-02-04T00:00:00"/>
    <n v="195.33999999999992"/>
    <s v="Female"/>
    <n v="44"/>
    <d v="1969-03-29T00:00:00"/>
    <n v="53.522499095636725"/>
    <s v="Occupational Therapist"/>
    <s v="Health"/>
    <s v="Mass Customer"/>
    <s v="N"/>
    <s v="Yes"/>
    <n v="12"/>
    <m/>
  </r>
  <r>
    <n v="2900"/>
    <n v="65"/>
    <x v="1812"/>
    <n v="291"/>
    <d v="2017-03-14T00:00:00"/>
    <b v="0"/>
    <s v="Approved"/>
    <s v="WeareA2B"/>
    <s v="Standard"/>
    <s v="medium"/>
    <s v="medium"/>
    <n v="1807.45"/>
    <n v="778.69"/>
    <d v="2010-11-05T00:00:00"/>
    <n v="1028.76"/>
    <s v="Female"/>
    <n v="44"/>
    <d v="1969-03-29T00:00:00"/>
    <n v="53.522499095636725"/>
    <s v="Occupational Therapist"/>
    <s v="Health"/>
    <s v="Mass Customer"/>
    <s v="N"/>
    <s v="Yes"/>
    <n v="12"/>
    <m/>
  </r>
  <r>
    <n v="13891"/>
    <n v="64"/>
    <x v="1812"/>
    <n v="340"/>
    <d v="2017-01-24T00:00:00"/>
    <b v="1"/>
    <s v="Approved"/>
    <s v="Trek Bicycles"/>
    <s v="Standard"/>
    <s v="medium"/>
    <s v="large"/>
    <n v="1469.44"/>
    <n v="596.54999999999995"/>
    <d v="1995-10-24T00:00:00"/>
    <n v="872.8900000000001"/>
    <s v="Female"/>
    <n v="44"/>
    <d v="1969-03-29T00:00:00"/>
    <n v="53.522499095636725"/>
    <s v="Occupational Therapist"/>
    <s v="Health"/>
    <s v="Mass Customer"/>
    <s v="N"/>
    <s v="Yes"/>
    <n v="12"/>
    <m/>
  </r>
  <r>
    <n v="8508"/>
    <n v="90"/>
    <x v="1812"/>
    <n v="362"/>
    <d v="2017-01-02T00:00:00"/>
    <b v="1"/>
    <s v="Approved"/>
    <s v="Norco Bicycles"/>
    <s v="Standard"/>
    <s v="low"/>
    <s v="medium"/>
    <n v="363.01"/>
    <n v="290.41000000000003"/>
    <d v="1999-07-26T00:00:00"/>
    <n v="72.599999999999966"/>
    <s v="Female"/>
    <n v="44"/>
    <d v="1969-03-29T00:00:00"/>
    <n v="53.522499095636725"/>
    <s v="Occupational Therapist"/>
    <s v="Health"/>
    <s v="Mass Customer"/>
    <s v="N"/>
    <s v="Yes"/>
    <n v="12"/>
    <m/>
  </r>
  <r>
    <n v="383"/>
    <n v="39"/>
    <x v="1813"/>
    <n v="32"/>
    <d v="2017-11-28T00:00:00"/>
    <b v="1"/>
    <s v="Approved"/>
    <s v="Giant Bicycles"/>
    <s v="Standard"/>
    <s v="medium"/>
    <s v="large"/>
    <n v="1812.75"/>
    <n v="582.48"/>
    <d v="2011-05-09T00:00:00"/>
    <n v="1230.27"/>
    <s v="Female"/>
    <n v="58"/>
    <d v="1971-08-24T00:00:00"/>
    <n v="51.117019643899042"/>
    <n v="0"/>
    <s v="Health"/>
    <s v="Affluent Customer"/>
    <s v="N"/>
    <s v="Yes"/>
    <n v="18"/>
    <m/>
  </r>
  <r>
    <n v="1365"/>
    <n v="73"/>
    <x v="1813"/>
    <n v="100"/>
    <d v="2017-09-21T00:00:00"/>
    <b v="1"/>
    <s v="Approved"/>
    <s v="Solex"/>
    <s v="Standard"/>
    <s v="medium"/>
    <s v="medium"/>
    <n v="1945.43"/>
    <n v="333.18"/>
    <d v="2014-10-10T00:00:00"/>
    <n v="1612.25"/>
    <s v="Female"/>
    <n v="58"/>
    <d v="1971-08-24T00:00:00"/>
    <n v="51.117019643899042"/>
    <n v="0"/>
    <s v="Health"/>
    <s v="Affluent Customer"/>
    <s v="N"/>
    <s v="Yes"/>
    <n v="18"/>
    <m/>
  </r>
  <r>
    <n v="13550"/>
    <n v="3"/>
    <x v="1813"/>
    <n v="137"/>
    <d v="2017-08-15T00:00:00"/>
    <b v="1"/>
    <s v="Approved"/>
    <s v="Trek Bicycles"/>
    <s v="Standard"/>
    <s v="medium"/>
    <s v="large"/>
    <n v="2091.4699999999998"/>
    <n v="388.92"/>
    <d v="2014-03-03T00:00:00"/>
    <n v="1702.5499999999997"/>
    <s v="Female"/>
    <n v="58"/>
    <d v="1971-08-24T00:00:00"/>
    <n v="51.117019643899042"/>
    <n v="0"/>
    <s v="Health"/>
    <s v="Affluent Customer"/>
    <s v="N"/>
    <s v="Yes"/>
    <n v="18"/>
    <m/>
  </r>
  <r>
    <n v="13378"/>
    <n v="9"/>
    <x v="1813"/>
    <n v="163"/>
    <d v="2017-07-20T00:00:00"/>
    <b v="0"/>
    <s v="Approved"/>
    <s v="OHM Cycles"/>
    <s v="Road"/>
    <s v="medium"/>
    <s v="medium"/>
    <n v="742.54"/>
    <n v="667.4"/>
    <d v="2003-08-05T00:00:00"/>
    <n v="75.139999999999986"/>
    <s v="Female"/>
    <n v="58"/>
    <d v="1971-08-24T00:00:00"/>
    <n v="51.117019643899042"/>
    <n v="0"/>
    <s v="Health"/>
    <s v="Affluent Customer"/>
    <s v="N"/>
    <s v="Yes"/>
    <n v="18"/>
    <m/>
  </r>
  <r>
    <n v="19563"/>
    <n v="91"/>
    <x v="1813"/>
    <n v="218"/>
    <d v="2017-05-26T00:00:00"/>
    <b v="1"/>
    <s v="Approved"/>
    <s v="Solex"/>
    <s v="Standard"/>
    <s v="medium"/>
    <s v="medium"/>
    <n v="100.35"/>
    <n v="75.260000000000005"/>
    <d v="2000-11-03T00:00:00"/>
    <n v="25.089999999999989"/>
    <s v="Female"/>
    <n v="58"/>
    <d v="1971-08-24T00:00:00"/>
    <n v="51.117019643899042"/>
    <n v="0"/>
    <s v="Health"/>
    <s v="Affluent Customer"/>
    <s v="N"/>
    <s v="Yes"/>
    <n v="18"/>
    <m/>
  </r>
  <r>
    <n v="17565"/>
    <n v="20"/>
    <x v="1813"/>
    <n v="227"/>
    <d v="2017-05-17T00:00:00"/>
    <b v="1"/>
    <s v="Approved"/>
    <s v="Trek Bicycles"/>
    <s v="Standard"/>
    <s v="medium"/>
    <s v="small"/>
    <n v="1775.81"/>
    <n v="1580.47"/>
    <d v="1999-06-23T00:00:00"/>
    <n v="195.33999999999992"/>
    <s v="Female"/>
    <n v="58"/>
    <d v="1971-08-24T00:00:00"/>
    <n v="51.117019643899042"/>
    <n v="0"/>
    <s v="Health"/>
    <s v="Affluent Customer"/>
    <s v="N"/>
    <s v="Yes"/>
    <n v="18"/>
    <m/>
  </r>
  <r>
    <n v="16404"/>
    <n v="27"/>
    <x v="1813"/>
    <n v="266"/>
    <d v="2017-04-08T00:00:00"/>
    <b v="1"/>
    <s v="Approved"/>
    <s v="Trek Bicycles"/>
    <s v="Standard"/>
    <s v="medium"/>
    <s v="medium"/>
    <n v="499.53"/>
    <n v="388.72"/>
    <d v="2016-11-22T00:00:00"/>
    <n v="110.80999999999995"/>
    <s v="Female"/>
    <n v="58"/>
    <d v="1971-08-24T00:00:00"/>
    <n v="51.117019643899042"/>
    <n v="0"/>
    <s v="Health"/>
    <s v="Affluent Customer"/>
    <s v="N"/>
    <s v="Yes"/>
    <n v="18"/>
    <m/>
  </r>
  <r>
    <n v="12888"/>
    <n v="61"/>
    <x v="1813"/>
    <n v="345"/>
    <d v="2017-01-19T00:00:00"/>
    <b v="0"/>
    <s v="Approved"/>
    <s v="OHM Cycles"/>
    <s v="Standard"/>
    <s v="low"/>
    <s v="medium"/>
    <n v="71.16"/>
    <n v="56.93"/>
    <d v="1992-10-02T00:00:00"/>
    <n v="14.229999999999997"/>
    <s v="Female"/>
    <n v="58"/>
    <d v="1971-08-24T00:00:00"/>
    <n v="51.117019643899042"/>
    <n v="0"/>
    <s v="Health"/>
    <s v="Affluent Customer"/>
    <s v="N"/>
    <s v="Yes"/>
    <n v="18"/>
    <m/>
  </r>
  <r>
    <n v="2975"/>
    <n v="8"/>
    <x v="1814"/>
    <n v="81"/>
    <d v="2017-10-10T00:00:00"/>
    <b v="1"/>
    <s v="Approved"/>
    <s v="Solex"/>
    <s v="Road"/>
    <s v="medium"/>
    <s v="small"/>
    <n v="1703.52"/>
    <n v="1516.13"/>
    <d v="2007-08-04T00:00:00"/>
    <n v="187.38999999999987"/>
    <s v="Male"/>
    <n v="33"/>
    <d v="1958-05-08T00:00:00"/>
    <n v="64.421129232623031"/>
    <s v="Nuclear Power Engineer"/>
    <s v="Manufacturing"/>
    <s v="Mass Customer"/>
    <s v="N"/>
    <s v="Yes"/>
    <n v="8"/>
    <m/>
  </r>
  <r>
    <n v="11662"/>
    <n v="31"/>
    <x v="1814"/>
    <n v="92"/>
    <d v="2017-09-29T00:00:00"/>
    <b v="0"/>
    <s v="Approved"/>
    <s v="Giant Bicycles"/>
    <s v="Standard"/>
    <s v="medium"/>
    <s v="medium"/>
    <n v="230.91"/>
    <n v="173.18"/>
    <d v="2006-11-10T00:00:00"/>
    <n v="57.72999999999999"/>
    <s v="Male"/>
    <n v="33"/>
    <d v="1958-05-08T00:00:00"/>
    <n v="64.421129232623031"/>
    <s v="Nuclear Power Engineer"/>
    <s v="Manufacturing"/>
    <s v="Mass Customer"/>
    <s v="N"/>
    <s v="Yes"/>
    <n v="8"/>
    <m/>
  </r>
  <r>
    <n v="1477"/>
    <n v="13"/>
    <x v="1814"/>
    <n v="118"/>
    <d v="2017-09-03T00:00:00"/>
    <b v="0"/>
    <s v="Approved"/>
    <s v="Solex"/>
    <s v="Standard"/>
    <s v="medium"/>
    <s v="medium"/>
    <n v="1163.8900000000001"/>
    <n v="589.27"/>
    <d v="2005-12-07T00:00:00"/>
    <n v="574.62000000000012"/>
    <s v="Male"/>
    <n v="33"/>
    <d v="1958-05-08T00:00:00"/>
    <n v="64.421129232623031"/>
    <s v="Nuclear Power Engineer"/>
    <s v="Manufacturing"/>
    <s v="Mass Customer"/>
    <s v="N"/>
    <s v="Yes"/>
    <n v="8"/>
    <m/>
  </r>
  <r>
    <n v="9760"/>
    <n v="0"/>
    <x v="821"/>
    <m/>
    <d v="2017-07-23T00:00:00"/>
    <b v="1"/>
    <s v="Approved"/>
    <m/>
    <m/>
    <m/>
    <m/>
    <n v="1922.94"/>
    <m/>
    <m/>
    <m/>
    <m/>
    <m/>
    <m/>
    <m/>
    <m/>
    <m/>
    <m/>
    <m/>
    <m/>
    <m/>
    <m/>
  </r>
  <r>
    <n v="12779"/>
    <n v="58"/>
    <x v="1814"/>
    <n v="130"/>
    <d v="2017-08-22T00:00:00"/>
    <b v="0"/>
    <s v="Approved"/>
    <s v="OHM Cycles"/>
    <s v="Standard"/>
    <s v="medium"/>
    <s v="medium"/>
    <n v="912.52"/>
    <n v="141.4"/>
    <d v="1998-12-17T00:00:00"/>
    <n v="771.12"/>
    <s v="Male"/>
    <n v="33"/>
    <d v="1958-05-08T00:00:00"/>
    <n v="64.421129232623031"/>
    <s v="Nuclear Power Engineer"/>
    <s v="Manufacturing"/>
    <s v="Mass Customer"/>
    <s v="N"/>
    <s v="Yes"/>
    <n v="8"/>
    <m/>
  </r>
  <r>
    <n v="4595"/>
    <n v="11"/>
    <x v="1814"/>
    <n v="170"/>
    <d v="2017-07-13T00:00:00"/>
    <b v="1"/>
    <s v="Approved"/>
    <s v="Giant Bicycles"/>
    <s v="Standard"/>
    <s v="high"/>
    <s v="medium"/>
    <n v="1274.93"/>
    <n v="764.96"/>
    <d v="2009-03-08T00:00:00"/>
    <n v="509.97"/>
    <s v="Male"/>
    <n v="33"/>
    <d v="1958-05-08T00:00:00"/>
    <n v="64.421129232623031"/>
    <s v="Nuclear Power Engineer"/>
    <s v="Manufacturing"/>
    <s v="Mass Customer"/>
    <s v="N"/>
    <s v="Yes"/>
    <n v="8"/>
    <m/>
  </r>
  <r>
    <n v="10590"/>
    <n v="6"/>
    <x v="1814"/>
    <n v="212"/>
    <d v="2017-06-01T00:00:00"/>
    <b v="1"/>
    <s v="Approved"/>
    <s v="OHM Cycles"/>
    <s v="Standard"/>
    <s v="high"/>
    <s v="medium"/>
    <n v="227.88"/>
    <n v="136.72999999999999"/>
    <d v="2007-08-04T00:00:00"/>
    <n v="91.15"/>
    <s v="Male"/>
    <n v="33"/>
    <d v="1958-05-08T00:00:00"/>
    <n v="64.421129232623031"/>
    <s v="Nuclear Power Engineer"/>
    <s v="Manufacturing"/>
    <s v="Mass Customer"/>
    <s v="N"/>
    <s v="Yes"/>
    <n v="8"/>
    <m/>
  </r>
  <r>
    <n v="9509"/>
    <n v="89"/>
    <x v="1814"/>
    <n v="282"/>
    <d v="2017-03-23T00:00:00"/>
    <b v="1"/>
    <s v="Approved"/>
    <s v="WeareA2B"/>
    <s v="Touring"/>
    <s v="medium"/>
    <s v="large"/>
    <n v="1362.99"/>
    <n v="57.74"/>
    <d v="2005-05-10T00:00:00"/>
    <n v="1305.25"/>
    <s v="Male"/>
    <n v="33"/>
    <d v="1958-05-08T00:00:00"/>
    <n v="64.421129232623031"/>
    <s v="Nuclear Power Engineer"/>
    <s v="Manufacturing"/>
    <s v="Mass Customer"/>
    <s v="N"/>
    <s v="Yes"/>
    <n v="8"/>
    <m/>
  </r>
  <r>
    <n v="19976"/>
    <n v="35"/>
    <x v="1022"/>
    <n v="69"/>
    <d v="2017-10-22T00:00:00"/>
    <b v="0"/>
    <s v="Approved"/>
    <s v="Giant Bicycles"/>
    <s v="Standard"/>
    <s v="medium"/>
    <s v="medium"/>
    <n v="1403.5"/>
    <n v="954.82"/>
    <d v="2016-11-14T00:00:00"/>
    <n v="448.67999999999995"/>
    <s v="Female"/>
    <n v="28"/>
    <d v="1969-09-18T00:00:00"/>
    <n v="53.048526493214112"/>
    <s v="Electrical Engineer"/>
    <s v="Manufacturing"/>
    <s v="High Net Worth"/>
    <s v="N"/>
    <s v="Yes"/>
    <n v="14"/>
    <m/>
  </r>
  <r>
    <n v="18495"/>
    <n v="0"/>
    <x v="1022"/>
    <n v="85"/>
    <d v="2017-10-06T00:00:00"/>
    <b v="1"/>
    <s v="Approved"/>
    <s v="Giant Bicycles"/>
    <s v="Standard"/>
    <s v="medium"/>
    <s v="large"/>
    <n v="569.55999999999995"/>
    <n v="528.42999999999995"/>
    <d v="1991-05-06T00:00:00"/>
    <n v="41.129999999999995"/>
    <s v="Female"/>
    <n v="28"/>
    <d v="1969-09-18T00:00:00"/>
    <n v="53.048526493214112"/>
    <s v="Electrical Engineer"/>
    <s v="Manufacturing"/>
    <s v="High Net Worth"/>
    <s v="N"/>
    <s v="Yes"/>
    <n v="14"/>
    <m/>
  </r>
  <r>
    <n v="18087"/>
    <n v="0"/>
    <x v="1022"/>
    <n v="124"/>
    <d v="2017-08-28T00:00:00"/>
    <b v="1"/>
    <s v="Approved"/>
    <s v="Solex"/>
    <s v="Standard"/>
    <s v="medium"/>
    <s v="medium"/>
    <n v="100.35"/>
    <n v="75.260000000000005"/>
    <d v="2002-10-10T00:00:00"/>
    <n v="25.089999999999989"/>
    <s v="Female"/>
    <n v="28"/>
    <d v="1969-09-18T00:00:00"/>
    <n v="53.048526493214112"/>
    <s v="Electrical Engineer"/>
    <s v="Manufacturing"/>
    <s v="High Net Worth"/>
    <s v="N"/>
    <s v="Yes"/>
    <n v="14"/>
    <m/>
  </r>
  <r>
    <n v="1466"/>
    <n v="69"/>
    <x v="1022"/>
    <n v="128"/>
    <d v="2017-08-24T00:00:00"/>
    <b v="0"/>
    <s v="Approved"/>
    <s v="Norco Bicycles"/>
    <s v="Road"/>
    <s v="medium"/>
    <s v="large"/>
    <n v="1240.31"/>
    <n v="795.1"/>
    <d v="2015-08-10T00:00:00"/>
    <n v="445.20999999999992"/>
    <s v="Female"/>
    <n v="28"/>
    <d v="1969-09-18T00:00:00"/>
    <n v="53.048526493214112"/>
    <s v="Electrical Engineer"/>
    <s v="Manufacturing"/>
    <s v="High Net Worth"/>
    <s v="N"/>
    <s v="Yes"/>
    <n v="14"/>
    <m/>
  </r>
  <r>
    <n v="6198"/>
    <n v="58"/>
    <x v="1022"/>
    <n v="203"/>
    <d v="2017-06-10T00:00:00"/>
    <b v="1"/>
    <s v="Approved"/>
    <s v="OHM Cycles"/>
    <s v="Road"/>
    <s v="medium"/>
    <s v="medium"/>
    <n v="1280.28"/>
    <n v="829.51"/>
    <d v="1993-07-20T00:00:00"/>
    <n v="450.77"/>
    <s v="Female"/>
    <n v="28"/>
    <d v="1969-09-18T00:00:00"/>
    <n v="53.048526493214112"/>
    <s v="Electrical Engineer"/>
    <s v="Manufacturing"/>
    <s v="High Net Worth"/>
    <s v="N"/>
    <s v="Yes"/>
    <n v="14"/>
    <m/>
  </r>
  <r>
    <n v="19011"/>
    <n v="0"/>
    <x v="1022"/>
    <n v="217"/>
    <d v="2017-05-27T00:00:00"/>
    <b v="1"/>
    <s v="Approved"/>
    <s v="Norco Bicycles"/>
    <s v="Standard"/>
    <s v="low"/>
    <s v="medium"/>
    <n v="363.01"/>
    <n v="290.41000000000003"/>
    <d v="2002-10-10T00:00:00"/>
    <n v="72.599999999999966"/>
    <s v="Female"/>
    <n v="28"/>
    <d v="1969-09-18T00:00:00"/>
    <n v="53.048526493214112"/>
    <s v="Electrical Engineer"/>
    <s v="Manufacturing"/>
    <s v="High Net Worth"/>
    <s v="N"/>
    <s v="Yes"/>
    <n v="14"/>
    <m/>
  </r>
  <r>
    <n v="9771"/>
    <n v="25"/>
    <x v="1815"/>
    <m/>
    <d v="2017-05-14T00:00:00"/>
    <m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</r>
  <r>
    <n v="18516"/>
    <n v="0"/>
    <x v="1816"/>
    <n v="5"/>
    <d v="2017-12-25T00:00:00"/>
    <b v="0"/>
    <s v="Approved"/>
    <s v="WeareA2B"/>
    <s v="Standard"/>
    <s v="medium"/>
    <s v="medium"/>
    <n v="60.34"/>
    <n v="45.26"/>
    <d v="1993-07-15T00:00:00"/>
    <n v="15.080000000000005"/>
    <s v="Male"/>
    <n v="11"/>
    <d v="1963-04-24T00:00:00"/>
    <n v="59.456745670979188"/>
    <n v="0"/>
    <s v="Manufacturing"/>
    <s v="High Net Worth"/>
    <s v="N"/>
    <s v="No"/>
    <n v="17"/>
    <m/>
  </r>
  <r>
    <n v="16603"/>
    <n v="0"/>
    <x v="1816"/>
    <n v="69"/>
    <d v="2017-10-22T00:00:00"/>
    <b v="1"/>
    <s v="Approved"/>
    <s v="Trek Bicycles"/>
    <s v="Road"/>
    <s v="medium"/>
    <s v="medium"/>
    <n v="290.62"/>
    <n v="215.14"/>
    <d v="2004-12-18T00:00:00"/>
    <n v="75.480000000000018"/>
    <s v="Male"/>
    <n v="11"/>
    <d v="1963-04-24T00:00:00"/>
    <n v="59.456745670979188"/>
    <n v="0"/>
    <s v="Manufacturing"/>
    <s v="High Net Worth"/>
    <s v="N"/>
    <s v="No"/>
    <n v="17"/>
    <m/>
  </r>
  <r>
    <n v="18108"/>
    <n v="0"/>
    <x v="1816"/>
    <n v="286"/>
    <d v="2017-03-19T00:00:00"/>
    <b v="0"/>
    <s v="Approved"/>
    <s v="Trek Bicycles"/>
    <s v="Standard"/>
    <s v="medium"/>
    <s v="medium"/>
    <n v="499.53"/>
    <n v="388.72"/>
    <d v="1999-06-23T00:00:00"/>
    <n v="110.80999999999995"/>
    <s v="Male"/>
    <n v="11"/>
    <d v="1963-04-24T00:00:00"/>
    <n v="59.456745670979188"/>
    <n v="0"/>
    <s v="Manufacturing"/>
    <s v="High Net Worth"/>
    <s v="N"/>
    <s v="No"/>
    <n v="17"/>
    <m/>
  </r>
  <r>
    <n v="19281"/>
    <n v="53"/>
    <x v="1816"/>
    <n v="311"/>
    <d v="2017-02-22T00:00:00"/>
    <b v="1"/>
    <s v="Approved"/>
    <s v="Giant Bicycles"/>
    <s v="Standard"/>
    <s v="high"/>
    <s v="medium"/>
    <n v="1274.93"/>
    <n v="764.96"/>
    <d v="2007-08-04T00:00:00"/>
    <n v="509.97"/>
    <s v="Male"/>
    <n v="11"/>
    <d v="1963-04-24T00:00:00"/>
    <n v="59.456745670979188"/>
    <n v="0"/>
    <s v="Manufacturing"/>
    <s v="High Net Worth"/>
    <s v="N"/>
    <s v="No"/>
    <n v="17"/>
    <m/>
  </r>
  <r>
    <n v="15475"/>
    <n v="82"/>
    <x v="1816"/>
    <n v="327"/>
    <d v="2017-02-06T00:00:00"/>
    <b v="1"/>
    <s v="Approved"/>
    <s v="Giant Bicycles"/>
    <s v="Road"/>
    <s v="medium"/>
    <s v="medium"/>
    <n v="1538.99"/>
    <n v="829.65"/>
    <d v="2016-02-04T00:00:00"/>
    <n v="709.34"/>
    <s v="Male"/>
    <n v="11"/>
    <d v="1963-04-24T00:00:00"/>
    <n v="59.456745670979188"/>
    <n v="0"/>
    <s v="Manufacturing"/>
    <s v="High Net Worth"/>
    <s v="N"/>
    <s v="No"/>
    <n v="17"/>
    <m/>
  </r>
  <r>
    <n v="5678"/>
    <n v="62"/>
    <x v="1817"/>
    <n v="14"/>
    <d v="2017-12-16T00:00:00"/>
    <b v="1"/>
    <s v="Approved"/>
    <s v="Solex"/>
    <s v="Standard"/>
    <s v="medium"/>
    <s v="medium"/>
    <n v="478.16"/>
    <n v="298.72000000000003"/>
    <d v="1993-06-23T00:00:00"/>
    <n v="179.44"/>
    <s v="Male"/>
    <n v="14"/>
    <d v="1956-04-03T00:00:00"/>
    <n v="66.517019643899047"/>
    <s v="Research Nurse"/>
    <s v="Health"/>
    <s v="Mass Customer"/>
    <s v="N"/>
    <s v="No"/>
    <n v="17"/>
    <m/>
  </r>
  <r>
    <n v="11815"/>
    <n v="38"/>
    <x v="1817"/>
    <n v="45"/>
    <d v="2017-11-15T00:00:00"/>
    <b v="1"/>
    <s v="Approved"/>
    <s v="Solex"/>
    <s v="Standard"/>
    <s v="medium"/>
    <s v="medium"/>
    <n v="1577.53"/>
    <n v="826.51"/>
    <d v="2011-03-16T00:00:00"/>
    <n v="751.02"/>
    <s v="Male"/>
    <n v="14"/>
    <d v="1956-04-03T00:00:00"/>
    <n v="66.517019643899047"/>
    <s v="Research Nurse"/>
    <s v="Health"/>
    <s v="Mass Customer"/>
    <s v="N"/>
    <s v="No"/>
    <n v="17"/>
    <m/>
  </r>
  <r>
    <n v="10204"/>
    <n v="77"/>
    <x v="1817"/>
    <n v="128"/>
    <d v="2017-08-24T00:00:00"/>
    <b v="0"/>
    <s v="Approved"/>
    <s v="Norco Bicycles"/>
    <s v="Road"/>
    <s v="medium"/>
    <s v="large"/>
    <n v="1240.31"/>
    <n v="795.1"/>
    <d v="2011-01-10T00:00:00"/>
    <n v="445.20999999999992"/>
    <s v="Male"/>
    <n v="14"/>
    <d v="1956-04-03T00:00:00"/>
    <n v="66.517019643899047"/>
    <s v="Research Nurse"/>
    <s v="Health"/>
    <s v="Mass Customer"/>
    <s v="N"/>
    <s v="No"/>
    <n v="17"/>
    <m/>
  </r>
  <r>
    <n v="9779"/>
    <n v="72"/>
    <x v="1817"/>
    <n v="143"/>
    <d v="2017-08-09T00:00:00"/>
    <b v="0"/>
    <s v="Approved"/>
    <s v="Norco Bicycles"/>
    <s v="Standard"/>
    <s v="medium"/>
    <s v="medium"/>
    <n v="360.4"/>
    <n v="270.3"/>
    <d v="2016-12-06T00:00:00"/>
    <n v="90.099999999999966"/>
    <s v="Male"/>
    <n v="14"/>
    <d v="1956-04-03T00:00:00"/>
    <n v="66.517019643899047"/>
    <s v="Research Nurse"/>
    <s v="Health"/>
    <s v="Mass Customer"/>
    <s v="N"/>
    <s v="No"/>
    <n v="17"/>
    <m/>
  </r>
  <r>
    <n v="14556"/>
    <n v="17"/>
    <x v="1817"/>
    <n v="288"/>
    <d v="2017-03-17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14"/>
    <d v="1956-04-03T00:00:00"/>
    <n v="66.517019643899047"/>
    <s v="Research Nurse"/>
    <s v="Health"/>
    <s v="Mass Customer"/>
    <s v="N"/>
    <s v="No"/>
    <n v="17"/>
    <m/>
  </r>
  <r>
    <n v="12635"/>
    <n v="34"/>
    <x v="1817"/>
    <n v="297"/>
    <d v="2017-03-08T00:00:00"/>
    <b v="0"/>
    <s v="Approved"/>
    <s v="Norco Bicycles"/>
    <s v="Road"/>
    <s v="high"/>
    <s v="large"/>
    <n v="774.53"/>
    <n v="464.72"/>
    <d v="2003-03-18T00:00:00"/>
    <n v="309.80999999999995"/>
    <s v="Male"/>
    <n v="14"/>
    <d v="1956-04-03T00:00:00"/>
    <n v="66.517019643899047"/>
    <s v="Research Nurse"/>
    <s v="Health"/>
    <s v="Mass Customer"/>
    <s v="N"/>
    <s v="No"/>
    <n v="17"/>
    <m/>
  </r>
  <r>
    <n v="3897"/>
    <n v="43"/>
    <x v="1818"/>
    <n v="3"/>
    <d v="2017-12-27T00:00:00"/>
    <b v="0"/>
    <s v="Approved"/>
    <s v="Solex"/>
    <s v="Standard"/>
    <s v="medium"/>
    <s v="medium"/>
    <n v="1151.96"/>
    <n v="649.49"/>
    <d v="2014-07-28T00:00:00"/>
    <n v="502.47"/>
    <s v="Female"/>
    <n v="14"/>
    <d v="1991-04-01T00:00:00"/>
    <n v="31.50058128741755"/>
    <s v="Product Engineer"/>
    <s v="Telecommunications"/>
    <s v="Mass Customer"/>
    <s v="N"/>
    <s v="Yes"/>
    <n v="3"/>
    <m/>
  </r>
  <r>
    <n v="13904"/>
    <n v="67"/>
    <x v="1818"/>
    <n v="209"/>
    <d v="2017-06-04T00:00:00"/>
    <b v="0"/>
    <s v="Approved"/>
    <s v="Norco Bicycles"/>
    <s v="Road"/>
    <s v="medium"/>
    <s v="medium"/>
    <n v="544.04999999999995"/>
    <n v="376.84"/>
    <d v="2015-04-11T00:00:00"/>
    <n v="167.20999999999998"/>
    <s v="Female"/>
    <n v="14"/>
    <d v="1991-04-01T00:00:00"/>
    <n v="31.50058128741755"/>
    <s v="Product Engineer"/>
    <s v="Telecommunications"/>
    <s v="Mass Customer"/>
    <s v="N"/>
    <s v="Yes"/>
    <n v="3"/>
    <m/>
  </r>
  <r>
    <n v="2694"/>
    <n v="95"/>
    <x v="1818"/>
    <n v="270"/>
    <d v="2017-04-04T00:00:00"/>
    <b v="0"/>
    <s v="Approved"/>
    <s v="Giant Bicycles"/>
    <s v="Standard"/>
    <s v="medium"/>
    <s v="large"/>
    <n v="569.55999999999995"/>
    <n v="528.42999999999995"/>
    <d v="2002-10-10T00:00:00"/>
    <n v="41.129999999999995"/>
    <s v="Female"/>
    <n v="14"/>
    <d v="1991-04-01T00:00:00"/>
    <n v="31.50058128741755"/>
    <s v="Product Engineer"/>
    <s v="Telecommunications"/>
    <s v="Mass Customer"/>
    <s v="N"/>
    <s v="Yes"/>
    <n v="3"/>
    <m/>
  </r>
  <r>
    <n v="19482"/>
    <n v="97"/>
    <x v="1818"/>
    <n v="326"/>
    <d v="2017-02-07T00:00:00"/>
    <b v="1"/>
    <s v="Approved"/>
    <s v="Solex"/>
    <s v="Standard"/>
    <s v="medium"/>
    <s v="large"/>
    <n v="202.62"/>
    <n v="151.96"/>
    <d v="1991-05-06T00:00:00"/>
    <n v="50.66"/>
    <s v="Female"/>
    <n v="14"/>
    <d v="1991-04-01T00:00:00"/>
    <n v="31.50058128741755"/>
    <s v="Product Engineer"/>
    <s v="Telecommunications"/>
    <s v="Mass Customer"/>
    <s v="N"/>
    <s v="Yes"/>
    <n v="3"/>
    <m/>
  </r>
  <r>
    <n v="11892"/>
    <n v="46"/>
    <x v="1819"/>
    <n v="119"/>
    <d v="2017-09-02T00:00:00"/>
    <b v="0"/>
    <s v="Approved"/>
    <s v="OHM Cycles"/>
    <s v="Standard"/>
    <s v="low"/>
    <s v="medium"/>
    <n v="1793.43"/>
    <n v="248.82"/>
    <d v="1999-07-20T00:00:00"/>
    <n v="1544.6100000000001"/>
    <s v="Male"/>
    <n v="96"/>
    <d v="1962-10-22T00:00:00"/>
    <n v="59.960855260337397"/>
    <s v="Analyst Programmer"/>
    <s v="IT"/>
    <s v="High Net Worth"/>
    <s v="N"/>
    <s v="No"/>
    <n v="12"/>
    <m/>
  </r>
  <r>
    <n v="5382"/>
    <n v="9"/>
    <x v="1819"/>
    <n v="306"/>
    <d v="2017-02-27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96"/>
    <d v="1962-10-22T00:00:00"/>
    <n v="59.960855260337397"/>
    <s v="Analyst Programmer"/>
    <s v="IT"/>
    <s v="High Net Worth"/>
    <s v="N"/>
    <s v="No"/>
    <n v="12"/>
    <m/>
  </r>
  <r>
    <n v="15072"/>
    <n v="42"/>
    <x v="1820"/>
    <n v="15"/>
    <d v="2017-12-15T00:00:00"/>
    <b v="1"/>
    <s v="Approved"/>
    <s v="OHM Cycles"/>
    <s v="Road"/>
    <s v="medium"/>
    <s v="small"/>
    <n v="1810"/>
    <n v="1610.9"/>
    <d v="2008-03-19T00:00:00"/>
    <n v="199.09999999999991"/>
    <s v="Female"/>
    <n v="1"/>
    <d v="1979-08-14T00:00:00"/>
    <n v="43.138937451801112"/>
    <s v="Research Associate"/>
    <s v="Financial Services"/>
    <s v="Mass Customer"/>
    <s v="N"/>
    <s v="Yes"/>
    <n v="9"/>
    <m/>
  </r>
  <r>
    <n v="8219"/>
    <n v="65"/>
    <x v="1820"/>
    <n v="37"/>
    <d v="2017-11-23T00:00:00"/>
    <b v="0"/>
    <s v="Approved"/>
    <s v="WeareA2B"/>
    <s v="Standard"/>
    <s v="medium"/>
    <s v="medium"/>
    <n v="1807.45"/>
    <n v="778.69"/>
    <d v="2010-08-20T00:00:00"/>
    <n v="1028.76"/>
    <s v="Female"/>
    <n v="1"/>
    <d v="1979-08-14T00:00:00"/>
    <n v="43.138937451801112"/>
    <s v="Research Associate"/>
    <s v="Financial Services"/>
    <s v="Mass Customer"/>
    <s v="N"/>
    <s v="Yes"/>
    <n v="9"/>
    <m/>
  </r>
  <r>
    <n v="13912"/>
    <n v="27"/>
    <x v="1820"/>
    <n v="103"/>
    <d v="2017-09-18T00:00:00"/>
    <b v="1"/>
    <s v="Approved"/>
    <s v="Trek Bicycles"/>
    <s v="Standard"/>
    <s v="medium"/>
    <s v="medium"/>
    <n v="499.53"/>
    <n v="388.72"/>
    <d v="2006-11-10T00:00:00"/>
    <n v="110.80999999999995"/>
    <s v="Female"/>
    <n v="1"/>
    <d v="1979-08-14T00:00:00"/>
    <n v="43.138937451801112"/>
    <s v="Research Associate"/>
    <s v="Financial Services"/>
    <s v="Mass Customer"/>
    <s v="N"/>
    <s v="Yes"/>
    <n v="9"/>
    <m/>
  </r>
  <r>
    <n v="9652"/>
    <n v="58"/>
    <x v="1820"/>
    <n v="279"/>
    <d v="2017-03-26T00:00:00"/>
    <b v="0"/>
    <s v="Approved"/>
    <s v="OHM Cycles"/>
    <s v="Standard"/>
    <s v="medium"/>
    <s v="medium"/>
    <n v="912.52"/>
    <n v="141.4"/>
    <d v="2015-06-17T00:00:00"/>
    <n v="771.12"/>
    <s v="Female"/>
    <n v="1"/>
    <d v="1979-08-14T00:00:00"/>
    <n v="43.138937451801112"/>
    <s v="Research Associate"/>
    <s v="Financial Services"/>
    <s v="Mass Customer"/>
    <s v="N"/>
    <s v="Yes"/>
    <n v="9"/>
    <m/>
  </r>
  <r>
    <n v="7170"/>
    <n v="10"/>
    <x v="1821"/>
    <n v="2"/>
    <d v="2017-12-28T00:00:00"/>
    <b v="1"/>
    <s v="Approved"/>
    <s v="Solex"/>
    <s v="Standard"/>
    <s v="medium"/>
    <s v="medium"/>
    <n v="1945.43"/>
    <n v="333.18"/>
    <d v="2004-07-25T00:00:00"/>
    <n v="1612.25"/>
    <s v="Male"/>
    <n v="32"/>
    <d v="1961-08-19T00:00:00"/>
    <n v="61.136197726090828"/>
    <n v="0"/>
    <s v="Financial Services"/>
    <s v="High Net Worth"/>
    <s v="N"/>
    <s v="Yes"/>
    <n v="10"/>
    <m/>
  </r>
  <r>
    <n v="17953"/>
    <n v="97"/>
    <x v="1821"/>
    <n v="39"/>
    <d v="2017-11-21T00:00:00"/>
    <b v="1"/>
    <s v="Approved"/>
    <s v="OHM Cycles"/>
    <s v="Road"/>
    <s v="medium"/>
    <s v="medium"/>
    <n v="742.54"/>
    <n v="667.4"/>
    <d v="2004-08-17T00:00:00"/>
    <n v="75.139999999999986"/>
    <s v="Male"/>
    <n v="32"/>
    <d v="1961-08-19T00:00:00"/>
    <n v="61.136197726090828"/>
    <n v="0"/>
    <s v="Financial Services"/>
    <s v="High Net Worth"/>
    <s v="N"/>
    <s v="Yes"/>
    <n v="10"/>
    <m/>
  </r>
  <r>
    <n v="14629"/>
    <n v="88"/>
    <x v="1821"/>
    <n v="63"/>
    <d v="2017-10-28T00:00:00"/>
    <b v="0"/>
    <s v="Approved"/>
    <s v="Norco Bicycles"/>
    <s v="Standard"/>
    <s v="high"/>
    <s v="small"/>
    <n v="1661.92"/>
    <n v="1479.11"/>
    <d v="2009-03-08T00:00:00"/>
    <n v="182.81000000000017"/>
    <s v="Male"/>
    <n v="32"/>
    <d v="1961-08-19T00:00:00"/>
    <n v="61.136197726090828"/>
    <n v="0"/>
    <s v="Financial Services"/>
    <s v="High Net Worth"/>
    <s v="N"/>
    <s v="Yes"/>
    <n v="10"/>
    <m/>
  </r>
  <r>
    <n v="9337"/>
    <n v="80"/>
    <x v="1821"/>
    <n v="77"/>
    <d v="2017-10-14T00:00:00"/>
    <b v="0"/>
    <s v="Approved"/>
    <s v="Trek Bicycles"/>
    <s v="Standard"/>
    <s v="medium"/>
    <s v="large"/>
    <n v="1469.44"/>
    <n v="596.54999999999995"/>
    <d v="1995-10-24T00:00:00"/>
    <n v="872.8900000000001"/>
    <s v="Male"/>
    <n v="32"/>
    <d v="1961-08-19T00:00:00"/>
    <n v="61.136197726090828"/>
    <n v="0"/>
    <s v="Financial Services"/>
    <s v="High Net Worth"/>
    <s v="N"/>
    <s v="Yes"/>
    <n v="10"/>
    <m/>
  </r>
  <r>
    <n v="6713"/>
    <n v="84"/>
    <x v="1821"/>
    <n v="83"/>
    <d v="2017-10-08T00:00:00"/>
    <b v="0"/>
    <s v="Approved"/>
    <s v="Giant Bicycles"/>
    <s v="Road"/>
    <s v="medium"/>
    <s v="medium"/>
    <n v="792.9"/>
    <n v="594.67999999999995"/>
    <d v="2011-01-10T00:00:00"/>
    <n v="198.22000000000003"/>
    <s v="Male"/>
    <n v="32"/>
    <d v="1961-08-19T00:00:00"/>
    <n v="61.136197726090828"/>
    <n v="0"/>
    <s v="Financial Services"/>
    <s v="High Net Worth"/>
    <s v="N"/>
    <s v="Yes"/>
    <n v="10"/>
    <m/>
  </r>
  <r>
    <n v="16320"/>
    <n v="27"/>
    <x v="1821"/>
    <n v="104"/>
    <d v="2017-09-17T00:00:00"/>
    <b v="0"/>
    <s v="Approved"/>
    <s v="Trek Bicycles"/>
    <s v="Standard"/>
    <s v="low"/>
    <s v="medium"/>
    <n v="1057.51"/>
    <n v="154.4"/>
    <d v="1994-07-12T00:00:00"/>
    <n v="903.11"/>
    <s v="Male"/>
    <n v="32"/>
    <d v="1961-08-19T00:00:00"/>
    <n v="61.136197726090828"/>
    <n v="0"/>
    <s v="Financial Services"/>
    <s v="High Net Worth"/>
    <s v="N"/>
    <s v="Yes"/>
    <n v="10"/>
    <m/>
  </r>
  <r>
    <n v="17520"/>
    <n v="91"/>
    <x v="1821"/>
    <n v="138"/>
    <d v="2017-08-14T00:00:00"/>
    <b v="1"/>
    <s v="Approved"/>
    <s v="WeareA2B"/>
    <s v="Standard"/>
    <s v="low"/>
    <s v="medium"/>
    <n v="642.30999999999995"/>
    <n v="513.85"/>
    <d v="1997-01-25T00:00:00"/>
    <n v="128.45999999999992"/>
    <s v="Male"/>
    <n v="32"/>
    <d v="1961-08-19T00:00:00"/>
    <n v="61.136197726090828"/>
    <n v="0"/>
    <s v="Financial Services"/>
    <s v="High Net Worth"/>
    <s v="N"/>
    <s v="Yes"/>
    <n v="10"/>
    <m/>
  </r>
  <r>
    <n v="6271"/>
    <n v="98"/>
    <x v="1821"/>
    <n v="257"/>
    <d v="2017-04-17T00:00:00"/>
    <b v="1"/>
    <s v="Approved"/>
    <s v="OHM Cycles"/>
    <s v="Standard"/>
    <s v="medium"/>
    <s v="medium"/>
    <n v="795.34"/>
    <n v="101.58"/>
    <d v="1997-10-04T00:00:00"/>
    <n v="693.76"/>
    <s v="Male"/>
    <n v="32"/>
    <d v="1961-08-19T00:00:00"/>
    <n v="61.136197726090828"/>
    <n v="0"/>
    <s v="Financial Services"/>
    <s v="High Net Worth"/>
    <s v="N"/>
    <s v="Yes"/>
    <n v="10"/>
    <m/>
  </r>
  <r>
    <n v="19550"/>
    <n v="61"/>
    <x v="1209"/>
    <n v="17"/>
    <d v="2017-12-13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18"/>
    <d v="1994-01-02T00:00:00"/>
    <n v="28.741677177828507"/>
    <s v="Cost Accountant"/>
    <s v="Financial Services"/>
    <s v="High Net Worth"/>
    <s v="N"/>
    <s v="No"/>
    <n v="7"/>
    <m/>
  </r>
  <r>
    <n v="9802"/>
    <n v="68"/>
    <x v="1558"/>
    <m/>
    <d v="2017-07-22T00:00:00"/>
    <m/>
    <s v="Approved"/>
    <s v="OHM Cycles"/>
    <s v="Standard"/>
    <s v="medium"/>
    <s v="medium"/>
    <n v="1636.9"/>
    <n v="44.71"/>
    <n v="40410"/>
    <m/>
    <m/>
    <m/>
    <m/>
    <m/>
    <m/>
    <m/>
    <m/>
    <m/>
    <m/>
    <m/>
    <m/>
  </r>
  <r>
    <n v="9818"/>
    <n v="98"/>
    <x v="1209"/>
    <n v="32"/>
    <d v="2017-11-28T00:00:00"/>
    <b v="0"/>
    <s v="Approved"/>
    <s v="OHM Cycles"/>
    <s v="Standard"/>
    <s v="medium"/>
    <s v="medium"/>
    <n v="795.34"/>
    <n v="101.58"/>
    <d v="1997-02-09T00:00:00"/>
    <n v="693.76"/>
    <s v="Male"/>
    <n v="18"/>
    <d v="1994-01-02T00:00:00"/>
    <n v="28.741677177828507"/>
    <s v="Cost Accountant"/>
    <s v="Financial Services"/>
    <s v="High Net Worth"/>
    <s v="N"/>
    <s v="No"/>
    <n v="7"/>
    <m/>
  </r>
  <r>
    <n v="19822"/>
    <n v="0"/>
    <x v="1209"/>
    <n v="71"/>
    <d v="2017-10-20T00:00:00"/>
    <b v="0"/>
    <s v="Approved"/>
    <s v="OHM Cycles"/>
    <s v="Standard"/>
    <s v="low"/>
    <s v="medium"/>
    <n v="71.16"/>
    <n v="56.93"/>
    <d v="2015-06-17T00:00:00"/>
    <n v="14.229999999999997"/>
    <s v="Male"/>
    <n v="18"/>
    <d v="1994-01-02T00:00:00"/>
    <n v="28.741677177828507"/>
    <s v="Cost Accountant"/>
    <s v="Financial Services"/>
    <s v="High Net Worth"/>
    <s v="N"/>
    <s v="No"/>
    <n v="7"/>
    <m/>
  </r>
  <r>
    <n v="1698"/>
    <n v="0"/>
    <x v="1209"/>
    <n v="78"/>
    <d v="2017-10-13T00:00:00"/>
    <b v="1"/>
    <s v="Approved"/>
    <s v="Norco Bicycles"/>
    <s v="Road"/>
    <s v="medium"/>
    <s v="medium"/>
    <n v="543.39"/>
    <n v="407.54"/>
    <d v="2016-11-22T00:00:00"/>
    <n v="135.84999999999997"/>
    <s v="Male"/>
    <n v="18"/>
    <d v="1994-01-02T00:00:00"/>
    <n v="28.741677177828507"/>
    <s v="Cost Accountant"/>
    <s v="Financial Services"/>
    <s v="High Net Worth"/>
    <s v="N"/>
    <s v="No"/>
    <n v="7"/>
    <m/>
  </r>
  <r>
    <n v="6272"/>
    <n v="91"/>
    <x v="1209"/>
    <n v="113"/>
    <d v="2017-09-08T00:00:00"/>
    <b v="0"/>
    <s v="Approved"/>
    <s v="WeareA2B"/>
    <s v="Standard"/>
    <s v="low"/>
    <s v="medium"/>
    <n v="642.30999999999995"/>
    <n v="513.85"/>
    <d v="2014-10-10T00:00:00"/>
    <n v="128.45999999999992"/>
    <s v="Male"/>
    <n v="18"/>
    <d v="1994-01-02T00:00:00"/>
    <n v="28.741677177828507"/>
    <s v="Cost Accountant"/>
    <s v="Financial Services"/>
    <s v="High Net Worth"/>
    <s v="N"/>
    <s v="No"/>
    <n v="7"/>
    <m/>
  </r>
  <r>
    <n v="17540"/>
    <n v="40"/>
    <x v="1209"/>
    <n v="221"/>
    <d v="2017-05-23T00:00:00"/>
    <b v="1"/>
    <s v="Approved"/>
    <s v="Trek Bicycles"/>
    <s v="Road"/>
    <s v="medium"/>
    <s v="large"/>
    <n v="1894.19"/>
    <n v="598.76"/>
    <d v="2003-07-21T00:00:00"/>
    <n v="1295.43"/>
    <s v="Male"/>
    <n v="18"/>
    <d v="1994-01-02T00:00:00"/>
    <n v="28.741677177828507"/>
    <s v="Cost Accountant"/>
    <s v="Financial Services"/>
    <s v="High Net Worth"/>
    <s v="N"/>
    <s v="No"/>
    <n v="7"/>
    <m/>
  </r>
  <r>
    <n v="554"/>
    <n v="12"/>
    <x v="1209"/>
    <n v="333"/>
    <d v="2017-01-31T00:00:00"/>
    <b v="0"/>
    <s v="Approved"/>
    <s v="Giant Bicycles"/>
    <s v="Standard"/>
    <s v="medium"/>
    <s v="large"/>
    <n v="1765.3"/>
    <n v="709.48"/>
    <d v="2004-07-25T00:00:00"/>
    <n v="1055.82"/>
    <s v="Male"/>
    <n v="18"/>
    <d v="1994-01-02T00:00:00"/>
    <n v="28.741677177828507"/>
    <s v="Cost Accountant"/>
    <s v="Financial Services"/>
    <s v="High Net Worth"/>
    <s v="N"/>
    <s v="No"/>
    <n v="7"/>
    <m/>
  </r>
  <r>
    <n v="19131"/>
    <n v="0"/>
    <x v="1209"/>
    <n v="363"/>
    <d v="2017-01-01T00:00:00"/>
    <b v="0"/>
    <s v="Approved"/>
    <s v="Trek Bicycles"/>
    <s v="Road"/>
    <s v="medium"/>
    <s v="medium"/>
    <n v="290.62"/>
    <n v="215.14"/>
    <d v="2004-12-18T00:00:00"/>
    <n v="75.480000000000018"/>
    <s v="Male"/>
    <n v="18"/>
    <d v="1994-01-02T00:00:00"/>
    <n v="28.741677177828507"/>
    <s v="Cost Accountant"/>
    <s v="Financial Services"/>
    <s v="High Net Worth"/>
    <s v="N"/>
    <s v="No"/>
    <n v="7"/>
    <m/>
  </r>
  <r>
    <n v="18714"/>
    <n v="28"/>
    <x v="1822"/>
    <n v="258"/>
    <d v="2017-04-16T00:00:00"/>
    <b v="0"/>
    <s v="Approved"/>
    <s v="Solex"/>
    <s v="Road"/>
    <s v="medium"/>
    <s v="small"/>
    <n v="1703.52"/>
    <n v="1516.13"/>
    <d v="1993-04-20T00:00:00"/>
    <n v="187.38999999999987"/>
    <s v="Female"/>
    <n v="39"/>
    <d v="1988-12-30T00:00:00"/>
    <n v="33.752636082255208"/>
    <s v="Marketing Manager"/>
    <s v="Property"/>
    <s v="High Net Worth"/>
    <s v="N"/>
    <s v="No"/>
    <n v="20"/>
    <m/>
  </r>
  <r>
    <n v="17978"/>
    <n v="34"/>
    <x v="1822"/>
    <n v="279"/>
    <d v="2017-03-26T00:00:00"/>
    <b v="1"/>
    <s v="Approved"/>
    <s v="WeareA2B"/>
    <s v="Standard"/>
    <s v="medium"/>
    <s v="medium"/>
    <n v="1231.1500000000001"/>
    <n v="161.6"/>
    <d v="1993-07-20T00:00:00"/>
    <n v="1069.5500000000002"/>
    <s v="Female"/>
    <n v="39"/>
    <d v="1988-12-30T00:00:00"/>
    <n v="33.752636082255208"/>
    <s v="Marketing Manager"/>
    <s v="Property"/>
    <s v="High Net Worth"/>
    <s v="N"/>
    <s v="No"/>
    <n v="20"/>
    <m/>
  </r>
  <r>
    <n v="7669"/>
    <n v="59"/>
    <x v="1822"/>
    <n v="325"/>
    <d v="2017-02-08T00:00:00"/>
    <b v="0"/>
    <s v="Approved"/>
    <s v="WeareA2B"/>
    <s v="Standard"/>
    <s v="medium"/>
    <s v="small"/>
    <n v="1415.01"/>
    <n v="1259.3599999999999"/>
    <d v="1998-12-16T00:00:00"/>
    <n v="155.65000000000009"/>
    <s v="Female"/>
    <n v="39"/>
    <d v="1988-12-30T00:00:00"/>
    <n v="33.752636082255208"/>
    <s v="Marketing Manager"/>
    <s v="Property"/>
    <s v="High Net Worth"/>
    <s v="N"/>
    <s v="No"/>
    <n v="20"/>
    <m/>
  </r>
  <r>
    <n v="12541"/>
    <n v="74"/>
    <x v="1822"/>
    <n v="353"/>
    <d v="2017-01-11T00:00:00"/>
    <b v="0"/>
    <s v="Approved"/>
    <s v="WeareA2B"/>
    <s v="Standard"/>
    <s v="medium"/>
    <s v="medium"/>
    <n v="1762.96"/>
    <n v="950.52"/>
    <d v="2016-11-14T00:00:00"/>
    <n v="812.44"/>
    <s v="Female"/>
    <n v="39"/>
    <d v="1988-12-30T00:00:00"/>
    <n v="33.752636082255208"/>
    <s v="Marketing Manager"/>
    <s v="Property"/>
    <s v="High Net Worth"/>
    <s v="N"/>
    <s v="No"/>
    <n v="20"/>
    <m/>
  </r>
  <r>
    <n v="14796"/>
    <n v="59"/>
    <x v="1823"/>
    <n v="4"/>
    <d v="2017-12-26T00:00:00"/>
    <b v="1"/>
    <s v="Approved"/>
    <s v="Solex"/>
    <s v="Standard"/>
    <s v="medium"/>
    <s v="large"/>
    <n v="1061.56"/>
    <n v="733.58"/>
    <d v="1993-07-20T00:00:00"/>
    <n v="327.9799999999999"/>
    <s v="Male"/>
    <n v="36"/>
    <d v="1974-09-30T00:00:00"/>
    <n v="48.012910054540839"/>
    <s v="Food Chemist"/>
    <s v="Health"/>
    <s v="Affluent Customer"/>
    <s v="N"/>
    <s v="No"/>
    <n v="6"/>
    <m/>
  </r>
  <r>
    <n v="13210"/>
    <n v="9"/>
    <x v="1823"/>
    <n v="135"/>
    <d v="2017-08-17T00:00:00"/>
    <b v="0"/>
    <s v="Approved"/>
    <s v="OHM Cycles"/>
    <s v="Road"/>
    <s v="medium"/>
    <s v="medium"/>
    <n v="742.54"/>
    <n v="667.4"/>
    <d v="1991-11-07T00:00:00"/>
    <n v="75.139999999999986"/>
    <s v="Male"/>
    <n v="36"/>
    <d v="1974-09-30T00:00:00"/>
    <n v="48.012910054540839"/>
    <s v="Food Chemist"/>
    <s v="Health"/>
    <s v="Affluent Customer"/>
    <s v="N"/>
    <s v="No"/>
    <n v="6"/>
    <m/>
  </r>
  <r>
    <n v="13870"/>
    <n v="87"/>
    <x v="1823"/>
    <n v="247"/>
    <d v="2017-04-27T00:00:00"/>
    <b v="1"/>
    <s v="Approved"/>
    <s v="Giant Bicycles"/>
    <s v="Standard"/>
    <s v="high"/>
    <s v="medium"/>
    <n v="1179"/>
    <n v="707.4"/>
    <d v="1997-08-25T00:00:00"/>
    <n v="471.6"/>
    <s v="Male"/>
    <n v="36"/>
    <d v="1974-09-30T00:00:00"/>
    <n v="48.012910054540839"/>
    <s v="Food Chemist"/>
    <s v="Health"/>
    <s v="Affluent Customer"/>
    <s v="N"/>
    <s v="No"/>
    <n v="6"/>
    <m/>
  </r>
  <r>
    <n v="10231"/>
    <n v="76"/>
    <x v="1823"/>
    <n v="312"/>
    <d v="2017-02-21T00:00:00"/>
    <b v="0"/>
    <s v="Approved"/>
    <s v="WeareA2B"/>
    <s v="Standard"/>
    <s v="low"/>
    <s v="medium"/>
    <n v="642.30999999999995"/>
    <n v="513.85"/>
    <d v="2014-10-10T00:00:00"/>
    <n v="128.45999999999992"/>
    <s v="Male"/>
    <n v="36"/>
    <d v="1974-09-30T00:00:00"/>
    <n v="48.012910054540839"/>
    <s v="Food Chemist"/>
    <s v="Health"/>
    <s v="Affluent Customer"/>
    <s v="N"/>
    <s v="No"/>
    <n v="6"/>
    <m/>
  </r>
  <r>
    <n v="15857"/>
    <n v="78"/>
    <x v="1823"/>
    <n v="347"/>
    <d v="2017-01-17T00:00:00"/>
    <b v="1"/>
    <s v="Approved"/>
    <s v="Giant Bicycles"/>
    <s v="Standard"/>
    <s v="medium"/>
    <s v="large"/>
    <n v="1765.3"/>
    <n v="709.48"/>
    <d v="2004-07-25T00:00:00"/>
    <n v="1055.82"/>
    <s v="Male"/>
    <n v="36"/>
    <d v="1974-09-30T00:00:00"/>
    <n v="48.012910054540839"/>
    <s v="Food Chemist"/>
    <s v="Health"/>
    <s v="Affluent Customer"/>
    <s v="N"/>
    <s v="No"/>
    <n v="6"/>
    <m/>
  </r>
  <r>
    <n v="9819"/>
    <n v="7"/>
    <x v="1824"/>
    <m/>
    <d v="2017-09-10T00:00:00"/>
    <m/>
    <s v="Approved"/>
    <s v="Trek Bicycles"/>
    <s v="Road"/>
    <s v="low"/>
    <s v="medium"/>
    <n v="980.37"/>
    <n v="234.43"/>
    <n v="38258"/>
    <m/>
    <m/>
    <m/>
    <m/>
    <m/>
    <m/>
    <m/>
    <m/>
    <m/>
    <m/>
    <m/>
    <m/>
  </r>
  <r>
    <n v="9114"/>
    <n v="63"/>
    <x v="1825"/>
    <n v="80"/>
    <d v="2017-10-11T00:00:00"/>
    <b v="1"/>
    <s v="Approved"/>
    <s v="WeareA2B"/>
    <s v="Standard"/>
    <s v="medium"/>
    <s v="medium"/>
    <n v="1992.93"/>
    <n v="762.63"/>
    <d v="1993-05-26T00:00:00"/>
    <n v="1230.3000000000002"/>
    <s v="Female"/>
    <n v="49"/>
    <d v="1954-06-30T00:00:00"/>
    <n v="68.278663479515487"/>
    <s v="Health Coach IV"/>
    <s v="Health"/>
    <s v="High Net Worth"/>
    <s v="N"/>
    <s v="No"/>
    <n v="17"/>
    <m/>
  </r>
  <r>
    <n v="16338"/>
    <n v="0"/>
    <x v="1825"/>
    <n v="196"/>
    <d v="2017-06-17T00:00:00"/>
    <b v="1"/>
    <s v="Approved"/>
    <s v="Trek Bicycles"/>
    <s v="Standard"/>
    <s v="high"/>
    <s v="medium"/>
    <n v="358.39"/>
    <n v="215.03"/>
    <d v="2004-01-16T00:00:00"/>
    <n v="143.35999999999999"/>
    <s v="Female"/>
    <n v="49"/>
    <d v="1954-06-30T00:00:00"/>
    <n v="68.278663479515487"/>
    <s v="Health Coach IV"/>
    <s v="Health"/>
    <s v="High Net Worth"/>
    <s v="N"/>
    <s v="No"/>
    <n v="17"/>
    <m/>
  </r>
  <r>
    <n v="898"/>
    <n v="0"/>
    <x v="1825"/>
    <n v="271"/>
    <d v="2017-04-03T00:00:00"/>
    <b v="1"/>
    <s v="Approved"/>
    <s v="Norco Bicycles"/>
    <s v="Road"/>
    <s v="medium"/>
    <s v="medium"/>
    <n v="543.39"/>
    <n v="407.54"/>
    <d v="2016-11-22T00:00:00"/>
    <n v="135.84999999999997"/>
    <s v="Female"/>
    <n v="49"/>
    <d v="1954-06-30T00:00:00"/>
    <n v="68.278663479515487"/>
    <s v="Health Coach IV"/>
    <s v="Health"/>
    <s v="High Net Worth"/>
    <s v="N"/>
    <s v="No"/>
    <n v="17"/>
    <m/>
  </r>
  <r>
    <n v="3596"/>
    <n v="76"/>
    <x v="1825"/>
    <n v="361"/>
    <d v="2017-01-03T00:00:00"/>
    <b v="1"/>
    <s v="Approved"/>
    <s v="WeareA2B"/>
    <s v="Road"/>
    <s v="low"/>
    <s v="small"/>
    <n v="1172.78"/>
    <n v="1043.77"/>
    <d v="2002-10-10T00:00:00"/>
    <n v="129.01"/>
    <s v="Female"/>
    <n v="49"/>
    <d v="1954-06-30T00:00:00"/>
    <n v="68.278663479515487"/>
    <s v="Health Coach IV"/>
    <s v="Health"/>
    <s v="High Net Worth"/>
    <s v="N"/>
    <s v="No"/>
    <n v="17"/>
    <m/>
  </r>
  <r>
    <n v="185"/>
    <n v="91"/>
    <x v="1826"/>
    <n v="41"/>
    <d v="2017-11-19T00:00:00"/>
    <b v="0"/>
    <s v="Approved"/>
    <s v="WeareA2B"/>
    <s v="Standard"/>
    <s v="low"/>
    <s v="medium"/>
    <n v="642.30999999999995"/>
    <n v="513.85"/>
    <d v="2004-07-25T00:00:00"/>
    <n v="128.45999999999992"/>
    <s v="Female"/>
    <n v="81"/>
    <d v="1993-09-26T00:00:00"/>
    <n v="29.010170328513439"/>
    <n v="0"/>
    <s v="Manufacturing"/>
    <s v="High Net Worth"/>
    <s v="N"/>
    <s v="Yes"/>
    <n v="7"/>
    <m/>
  </r>
  <r>
    <n v="17492"/>
    <n v="59"/>
    <x v="1826"/>
    <n v="60"/>
    <d v="2017-10-31T00:00:00"/>
    <b v="1"/>
    <s v="Approved"/>
    <s v="WeareA2B"/>
    <s v="Standard"/>
    <s v="medium"/>
    <s v="small"/>
    <n v="1415.01"/>
    <n v="1259.3599999999999"/>
    <d v="2002-10-10T00:00:00"/>
    <n v="155.65000000000009"/>
    <s v="Female"/>
    <n v="81"/>
    <d v="1993-09-26T00:00:00"/>
    <n v="29.010170328513439"/>
    <n v="0"/>
    <s v="Manufacturing"/>
    <s v="High Net Worth"/>
    <s v="N"/>
    <s v="Yes"/>
    <n v="7"/>
    <m/>
  </r>
  <r>
    <n v="2882"/>
    <n v="79"/>
    <x v="1826"/>
    <n v="139"/>
    <d v="2017-08-13T00:00:00"/>
    <b v="0"/>
    <s v="Approved"/>
    <s v="Solex"/>
    <s v="Touring"/>
    <s v="medium"/>
    <s v="large"/>
    <n v="2083.94"/>
    <n v="675.03"/>
    <d v="2005-05-10T00:00:00"/>
    <n v="1408.91"/>
    <s v="Female"/>
    <n v="81"/>
    <d v="1993-09-26T00:00:00"/>
    <n v="29.010170328513439"/>
    <n v="0"/>
    <s v="Manufacturing"/>
    <s v="High Net Worth"/>
    <s v="N"/>
    <s v="Yes"/>
    <n v="7"/>
    <m/>
  </r>
  <r>
    <n v="13286"/>
    <n v="0"/>
    <x v="1826"/>
    <n v="182"/>
    <d v="2017-07-01T00:00:00"/>
    <b v="1"/>
    <s v="Approved"/>
    <s v="Giant Bicycles"/>
    <s v="Standard"/>
    <s v="medium"/>
    <s v="medium"/>
    <n v="230.91"/>
    <n v="173.18"/>
    <d v="2011-03-16T00:00:00"/>
    <n v="57.72999999999999"/>
    <s v="Female"/>
    <n v="81"/>
    <d v="1993-09-26T00:00:00"/>
    <n v="29.010170328513439"/>
    <n v="0"/>
    <s v="Manufacturing"/>
    <s v="High Net Worth"/>
    <s v="N"/>
    <s v="Yes"/>
    <n v="7"/>
    <m/>
  </r>
  <r>
    <n v="7269"/>
    <n v="0"/>
    <x v="1826"/>
    <n v="205"/>
    <d v="2017-06-08T00:00:00"/>
    <b v="1"/>
    <s v="Approved"/>
    <s v="Solex"/>
    <s v="Standard"/>
    <s v="medium"/>
    <s v="large"/>
    <n v="202.62"/>
    <n v="151.96"/>
    <d v="1994-08-10T00:00:00"/>
    <n v="50.66"/>
    <s v="Female"/>
    <n v="81"/>
    <d v="1993-09-26T00:00:00"/>
    <n v="29.010170328513439"/>
    <n v="0"/>
    <s v="Manufacturing"/>
    <s v="High Net Worth"/>
    <s v="N"/>
    <s v="Yes"/>
    <n v="7"/>
    <m/>
  </r>
  <r>
    <n v="13795"/>
    <n v="2"/>
    <x v="1826"/>
    <n v="212"/>
    <d v="2017-06-01T00:00:00"/>
    <b v="1"/>
    <s v="Approved"/>
    <s v="Giant Bicycles"/>
    <s v="Road"/>
    <s v="low"/>
    <s v="small"/>
    <n v="590.26"/>
    <n v="525.33000000000004"/>
    <d v="2016-12-06T00:00:00"/>
    <n v="64.92999999999995"/>
    <s v="Female"/>
    <n v="81"/>
    <d v="1993-09-26T00:00:00"/>
    <n v="29.010170328513439"/>
    <n v="0"/>
    <s v="Manufacturing"/>
    <s v="High Net Worth"/>
    <s v="N"/>
    <s v="Yes"/>
    <n v="7"/>
    <m/>
  </r>
  <r>
    <n v="14871"/>
    <n v="27"/>
    <x v="1826"/>
    <n v="260"/>
    <d v="2017-04-14T00:00:00"/>
    <b v="0"/>
    <s v="Approved"/>
    <s v="Trek Bicycles"/>
    <s v="Standard"/>
    <s v="low"/>
    <s v="medium"/>
    <n v="1057.51"/>
    <n v="154.4"/>
    <d v="1995-12-19T00:00:00"/>
    <n v="903.11"/>
    <s v="Female"/>
    <n v="81"/>
    <d v="1993-09-26T00:00:00"/>
    <n v="29.010170328513439"/>
    <n v="0"/>
    <s v="Manufacturing"/>
    <s v="High Net Worth"/>
    <s v="N"/>
    <s v="Yes"/>
    <n v="7"/>
    <m/>
  </r>
  <r>
    <n v="15953"/>
    <n v="32"/>
    <x v="1827"/>
    <n v="286"/>
    <d v="2017-03-19T00:00:00"/>
    <b v="0"/>
    <s v="Approved"/>
    <s v="Giant Bicycles"/>
    <s v="Standard"/>
    <s v="high"/>
    <s v="medium"/>
    <n v="1179"/>
    <n v="707.4"/>
    <d v="2005-05-10T00:00:00"/>
    <n v="471.6"/>
    <s v="Female"/>
    <n v="63"/>
    <d v="1976-10-12T00:00:00"/>
    <n v="45.977293616501782"/>
    <s v="Dental Hygienist"/>
    <s v="Health"/>
    <s v="High Net Worth"/>
    <s v="N"/>
    <s v="Yes"/>
    <n v="7"/>
    <m/>
  </r>
  <r>
    <n v="8571"/>
    <n v="86"/>
    <x v="1827"/>
    <n v="332"/>
    <d v="2017-02-01T00:00:00"/>
    <b v="1"/>
    <s v="Approved"/>
    <s v="Norco Bicycles"/>
    <s v="Road"/>
    <s v="high"/>
    <s v="large"/>
    <n v="774.53"/>
    <n v="464.72"/>
    <d v="2011-03-16T00:00:00"/>
    <n v="309.80999999999995"/>
    <s v="Female"/>
    <n v="63"/>
    <d v="1976-10-12T00:00:00"/>
    <n v="45.977293616501782"/>
    <s v="Dental Hygienist"/>
    <s v="Health"/>
    <s v="High Net Worth"/>
    <s v="N"/>
    <s v="Yes"/>
    <n v="7"/>
    <m/>
  </r>
  <r>
    <n v="2586"/>
    <n v="77"/>
    <x v="1828"/>
    <n v="6"/>
    <d v="2017-12-24T00:00:00"/>
    <b v="0"/>
    <s v="Approved"/>
    <s v="WeareA2B"/>
    <s v="Standard"/>
    <s v="medium"/>
    <s v="medium"/>
    <n v="1769.64"/>
    <n v="108.76"/>
    <d v="2012-06-04T00:00:00"/>
    <n v="1660.88"/>
    <s v="Female"/>
    <n v="89"/>
    <d v="1988-11-08T00:00:00"/>
    <n v="33.895101835362752"/>
    <s v="Teacher"/>
    <s v="Retail"/>
    <s v="High Net Worth"/>
    <s v="N"/>
    <s v="Yes"/>
    <n v="21"/>
    <m/>
  </r>
  <r>
    <n v="4018"/>
    <n v="33"/>
    <x v="1828"/>
    <n v="61"/>
    <d v="2017-10-30T00:00:00"/>
    <b v="1"/>
    <s v="Approved"/>
    <s v="OHM Cycles"/>
    <s v="Road"/>
    <s v="medium"/>
    <s v="small"/>
    <n v="1810"/>
    <n v="1610.9"/>
    <d v="2011-05-09T00:00:00"/>
    <n v="199.09999999999991"/>
    <s v="Female"/>
    <n v="89"/>
    <d v="1988-11-08T00:00:00"/>
    <n v="33.895101835362752"/>
    <s v="Teacher"/>
    <s v="Retail"/>
    <s v="High Net Worth"/>
    <s v="N"/>
    <s v="Yes"/>
    <n v="21"/>
    <m/>
  </r>
  <r>
    <n v="1661"/>
    <n v="61"/>
    <x v="1828"/>
    <n v="114"/>
    <d v="2017-09-07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89"/>
    <d v="1988-11-08T00:00:00"/>
    <n v="33.895101835362752"/>
    <s v="Teacher"/>
    <s v="Retail"/>
    <s v="High Net Worth"/>
    <s v="N"/>
    <s v="Yes"/>
    <n v="21"/>
    <m/>
  </r>
  <r>
    <n v="13564"/>
    <n v="0"/>
    <x v="1828"/>
    <n v="131"/>
    <d v="2017-08-21T00:00:00"/>
    <b v="0"/>
    <s v="Approved"/>
    <s v="Solex"/>
    <s v="Standard"/>
    <s v="medium"/>
    <s v="medium"/>
    <n v="71.489999999999995"/>
    <n v="53.62"/>
    <d v="2012-12-02T00:00:00"/>
    <n v="17.869999999999997"/>
    <s v="Female"/>
    <n v="89"/>
    <d v="1988-11-08T00:00:00"/>
    <n v="33.895101835362752"/>
    <s v="Teacher"/>
    <s v="Retail"/>
    <s v="High Net Worth"/>
    <s v="N"/>
    <s v="Yes"/>
    <n v="21"/>
    <m/>
  </r>
  <r>
    <n v="4460"/>
    <n v="11"/>
    <x v="1828"/>
    <n v="146"/>
    <d v="2017-08-06T00:00:00"/>
    <b v="1"/>
    <s v="Approved"/>
    <s v="Trek Bicycles"/>
    <s v="Standard"/>
    <s v="medium"/>
    <s v="small"/>
    <n v="1775.81"/>
    <n v="1580.47"/>
    <d v="1993-10-02T00:00:00"/>
    <n v="195.33999999999992"/>
    <s v="Female"/>
    <n v="89"/>
    <d v="1988-11-08T00:00:00"/>
    <n v="33.895101835362752"/>
    <s v="Teacher"/>
    <s v="Retail"/>
    <s v="High Net Worth"/>
    <s v="N"/>
    <s v="Yes"/>
    <n v="21"/>
    <m/>
  </r>
  <r>
    <n v="5876"/>
    <n v="95"/>
    <x v="1828"/>
    <n v="192"/>
    <d v="2017-06-21T00:00:00"/>
    <b v="0"/>
    <s v="Approved"/>
    <s v="OHM Cycles"/>
    <s v="Touring"/>
    <s v="low"/>
    <s v="medium"/>
    <n v="1073.07"/>
    <n v="933.84"/>
    <d v="1997-01-25T00:00:00"/>
    <n v="139.2299999999999"/>
    <s v="Female"/>
    <n v="89"/>
    <d v="1988-11-08T00:00:00"/>
    <n v="33.895101835362752"/>
    <s v="Teacher"/>
    <s v="Retail"/>
    <s v="High Net Worth"/>
    <s v="N"/>
    <s v="Yes"/>
    <n v="21"/>
    <m/>
  </r>
  <r>
    <n v="9245"/>
    <n v="10"/>
    <x v="1828"/>
    <n v="336"/>
    <d v="2017-01-28T00:00:00"/>
    <b v="1"/>
    <s v="Approved"/>
    <s v="Solex"/>
    <s v="Standard"/>
    <s v="medium"/>
    <s v="medium"/>
    <n v="1945.43"/>
    <n v="333.18"/>
    <d v="2011-01-10T00:00:00"/>
    <n v="1612.25"/>
    <s v="Female"/>
    <n v="89"/>
    <d v="1988-11-08T00:00:00"/>
    <n v="33.895101835362752"/>
    <s v="Teacher"/>
    <s v="Retail"/>
    <s v="High Net Worth"/>
    <s v="N"/>
    <s v="Yes"/>
    <n v="21"/>
    <m/>
  </r>
  <r>
    <n v="10654"/>
    <n v="56"/>
    <x v="1829"/>
    <n v="38"/>
    <d v="2017-11-22T00:00:00"/>
    <b v="0"/>
    <s v="Approved"/>
    <s v="Norco Bicycles"/>
    <s v="Mountain"/>
    <s v="low"/>
    <s v="small"/>
    <n v="688.63"/>
    <n v="612.88"/>
    <d v="1991-11-10T00:00:00"/>
    <n v="75.75"/>
    <s v="Female"/>
    <n v="80"/>
    <d v="1998-06-26T00:00:00"/>
    <n v="24.259485397323701"/>
    <s v="Senior Sales Associate"/>
    <s v="Property"/>
    <s v="High Net Worth"/>
    <s v="N"/>
    <s v="Yes"/>
    <n v="4"/>
    <m/>
  </r>
  <r>
    <n v="15610"/>
    <n v="34"/>
    <x v="1829"/>
    <n v="76"/>
    <d v="2017-10-15T00:00:00"/>
    <b v="1"/>
    <s v="Approved"/>
    <s v="WeareA2B"/>
    <s v="Standard"/>
    <s v="medium"/>
    <s v="medium"/>
    <n v="1231.1500000000001"/>
    <n v="161.6"/>
    <d v="2016-07-09T00:00:00"/>
    <n v="1069.5500000000002"/>
    <s v="Female"/>
    <n v="80"/>
    <d v="1998-06-26T00:00:00"/>
    <n v="24.259485397323701"/>
    <s v="Senior Sales Associate"/>
    <s v="Property"/>
    <s v="High Net Worth"/>
    <s v="N"/>
    <s v="Yes"/>
    <n v="4"/>
    <m/>
  </r>
  <r>
    <n v="937"/>
    <n v="35"/>
    <x v="1829"/>
    <n v="164"/>
    <d v="2017-07-19T00:00:00"/>
    <b v="0"/>
    <s v="Approved"/>
    <s v="Giant Bicycles"/>
    <s v="Standard"/>
    <s v="medium"/>
    <s v="medium"/>
    <n v="1403.5"/>
    <n v="954.82"/>
    <d v="2011-08-29T00:00:00"/>
    <n v="448.67999999999995"/>
    <s v="Female"/>
    <n v="80"/>
    <d v="1998-06-26T00:00:00"/>
    <n v="24.259485397323701"/>
    <s v="Senior Sales Associate"/>
    <s v="Property"/>
    <s v="High Net Worth"/>
    <s v="N"/>
    <s v="Yes"/>
    <n v="4"/>
    <m/>
  </r>
  <r>
    <n v="4312"/>
    <n v="38"/>
    <x v="1829"/>
    <n v="307"/>
    <d v="2017-02-26T00:00:00"/>
    <b v="0"/>
    <s v="Approved"/>
    <s v="Trek Bicycles"/>
    <s v="Standard"/>
    <s v="medium"/>
    <s v="large"/>
    <n v="2091.4699999999998"/>
    <n v="388.92"/>
    <d v="2005-08-09T00:00:00"/>
    <n v="1702.5499999999997"/>
    <s v="Female"/>
    <n v="80"/>
    <d v="1998-06-26T00:00:00"/>
    <n v="24.259485397323701"/>
    <s v="Senior Sales Associate"/>
    <s v="Property"/>
    <s v="High Net Worth"/>
    <s v="N"/>
    <s v="Yes"/>
    <n v="4"/>
    <m/>
  </r>
  <r>
    <n v="14896"/>
    <n v="0"/>
    <x v="1829"/>
    <n v="337"/>
    <d v="2017-01-27T00:00:00"/>
    <b v="0"/>
    <s v="Approved"/>
    <s v="Giant Bicycles"/>
    <s v="Standard"/>
    <s v="medium"/>
    <s v="medium"/>
    <n v="230.91"/>
    <n v="173.18"/>
    <d v="2010-06-07T00:00:00"/>
    <n v="57.72999999999999"/>
    <s v="Female"/>
    <n v="80"/>
    <d v="1998-06-26T00:00:00"/>
    <n v="24.259485397323701"/>
    <s v="Senior Sales Associate"/>
    <s v="Property"/>
    <s v="High Net Worth"/>
    <s v="N"/>
    <s v="Yes"/>
    <n v="4"/>
    <m/>
  </r>
  <r>
    <n v="6372"/>
    <n v="0"/>
    <x v="1829"/>
    <n v="353"/>
    <d v="2017-01-11T00:00:00"/>
    <b v="0"/>
    <s v="Approved"/>
    <s v="Solex"/>
    <s v="Standard"/>
    <s v="medium"/>
    <s v="medium"/>
    <n v="71.489999999999995"/>
    <n v="53.62"/>
    <d v="2012-12-02T00:00:00"/>
    <n v="17.869999999999997"/>
    <s v="Female"/>
    <n v="80"/>
    <d v="1998-06-26T00:00:00"/>
    <n v="24.259485397323701"/>
    <s v="Senior Sales Associate"/>
    <s v="Property"/>
    <s v="High Net Worth"/>
    <s v="N"/>
    <s v="Yes"/>
    <n v="4"/>
    <m/>
  </r>
  <r>
    <n v="15923"/>
    <n v="14"/>
    <x v="1830"/>
    <n v="102"/>
    <d v="2017-09-19T00:00:00"/>
    <b v="0"/>
    <s v="Approved"/>
    <s v="Trek Bicycles"/>
    <s v="Standard"/>
    <s v="medium"/>
    <s v="small"/>
    <n v="1386.84"/>
    <n v="1234.29"/>
    <d v="2009-03-08T00:00:00"/>
    <n v="152.54999999999995"/>
    <s v="Male"/>
    <n v="41"/>
    <d v="1988-06-01T00:00:00"/>
    <n v="34.333457999746315"/>
    <s v="Web Developer III"/>
    <s v="Entertainment"/>
    <s v="Mass Customer"/>
    <s v="N"/>
    <s v="Yes"/>
    <n v="12"/>
    <m/>
  </r>
  <r>
    <n v="14417"/>
    <n v="91"/>
    <x v="1830"/>
    <n v="125"/>
    <d v="2017-08-27T00:00:00"/>
    <b v="1"/>
    <s v="Approved"/>
    <s v="Solex"/>
    <s v="Standard"/>
    <s v="medium"/>
    <s v="medium"/>
    <n v="100.35"/>
    <n v="75.260000000000005"/>
    <d v="1994-08-10T00:00:00"/>
    <n v="25.089999999999989"/>
    <s v="Male"/>
    <n v="41"/>
    <d v="1988-06-01T00:00:00"/>
    <n v="34.333457999746315"/>
    <s v="Web Developer III"/>
    <s v="Entertainment"/>
    <s v="Mass Customer"/>
    <s v="N"/>
    <s v="Yes"/>
    <n v="12"/>
    <m/>
  </r>
  <r>
    <n v="7507"/>
    <n v="4"/>
    <x v="1830"/>
    <n v="130"/>
    <d v="2017-08-22T00:00:00"/>
    <b v="0"/>
    <s v="Approved"/>
    <s v="Giant Bicycles"/>
    <s v="Standard"/>
    <s v="high"/>
    <s v="medium"/>
    <n v="1129.1300000000001"/>
    <n v="677.48"/>
    <d v="2007-08-04T00:00:00"/>
    <n v="451.65000000000009"/>
    <s v="Male"/>
    <n v="41"/>
    <d v="1988-06-01T00:00:00"/>
    <n v="34.333457999746315"/>
    <s v="Web Developer III"/>
    <s v="Entertainment"/>
    <s v="Mass Customer"/>
    <s v="N"/>
    <s v="Yes"/>
    <n v="12"/>
    <m/>
  </r>
  <r>
    <n v="12631"/>
    <n v="53"/>
    <x v="1831"/>
    <n v="134"/>
    <d v="2017-08-18T00:00:00"/>
    <b v="0"/>
    <s v="Approved"/>
    <s v="OHM Cycles"/>
    <s v="Standard"/>
    <s v="medium"/>
    <s v="medium"/>
    <n v="795.34"/>
    <n v="101.58"/>
    <d v="1997-02-09T00:00:00"/>
    <n v="693.76"/>
    <s v="Female"/>
    <n v="42"/>
    <d v="1987-01-30T00:00:00"/>
    <n v="35.670444301433292"/>
    <s v="Senior Developer"/>
    <s v="Telecommunications"/>
    <s v="Affluent Customer"/>
    <s v="N"/>
    <s v="No"/>
    <n v="5"/>
    <m/>
  </r>
  <r>
    <n v="13796"/>
    <n v="38"/>
    <x v="1831"/>
    <n v="170"/>
    <d v="2017-07-13T00:00:00"/>
    <b v="1"/>
    <s v="Approved"/>
    <s v="Solex"/>
    <s v="Standard"/>
    <s v="medium"/>
    <s v="medium"/>
    <n v="1577.53"/>
    <n v="826.51"/>
    <d v="2011-03-16T00:00:00"/>
    <n v="751.02"/>
    <s v="Female"/>
    <n v="42"/>
    <d v="1987-01-30T00:00:00"/>
    <n v="35.670444301433292"/>
    <s v="Senior Developer"/>
    <s v="Telecommunications"/>
    <s v="Affluent Customer"/>
    <s v="N"/>
    <s v="No"/>
    <n v="5"/>
    <m/>
  </r>
  <r>
    <n v="12715"/>
    <n v="81"/>
    <x v="1832"/>
    <n v="46"/>
    <d v="2017-11-14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96"/>
    <d v="1978-11-14T00:00:00"/>
    <n v="43.886882657280559"/>
    <s v="Civil Engineer"/>
    <s v="Manufacturing"/>
    <s v="Mass Customer"/>
    <s v="N"/>
    <s v="No"/>
    <n v="6"/>
    <m/>
  </r>
  <r>
    <n v="4884"/>
    <n v="35"/>
    <x v="1832"/>
    <n v="181"/>
    <d v="2017-07-02T00:00:00"/>
    <b v="1"/>
    <s v="Approved"/>
    <s v="Trek Bicycles"/>
    <s v="Standard"/>
    <s v="low"/>
    <s v="medium"/>
    <n v="1057.51"/>
    <n v="154.4"/>
    <d v="1994-07-12T00:00:00"/>
    <n v="903.11"/>
    <s v="Male"/>
    <n v="96"/>
    <d v="1978-11-14T00:00:00"/>
    <n v="43.886882657280559"/>
    <s v="Civil Engineer"/>
    <s v="Manufacturing"/>
    <s v="Mass Customer"/>
    <s v="N"/>
    <s v="No"/>
    <n v="6"/>
    <m/>
  </r>
  <r>
    <n v="16459"/>
    <n v="86"/>
    <x v="1832"/>
    <n v="265"/>
    <d v="2017-04-09T00:00:00"/>
    <b v="0"/>
    <s v="Approved"/>
    <s v="OHM Cycles"/>
    <s v="Standard"/>
    <s v="medium"/>
    <s v="medium"/>
    <n v="235.63"/>
    <n v="125.07"/>
    <d v="2004-08-07T00:00:00"/>
    <n v="110.56"/>
    <s v="Male"/>
    <n v="96"/>
    <d v="1978-11-14T00:00:00"/>
    <n v="43.886882657280559"/>
    <s v="Civil Engineer"/>
    <s v="Manufacturing"/>
    <s v="Mass Customer"/>
    <s v="N"/>
    <s v="No"/>
    <n v="6"/>
    <m/>
  </r>
  <r>
    <n v="4007"/>
    <n v="64"/>
    <x v="1832"/>
    <n v="299"/>
    <d v="2017-03-06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96"/>
    <d v="1978-11-14T00:00:00"/>
    <n v="43.886882657280559"/>
    <s v="Civil Engineer"/>
    <s v="Manufacturing"/>
    <s v="Mass Customer"/>
    <s v="N"/>
    <s v="No"/>
    <n v="6"/>
    <m/>
  </r>
  <r>
    <n v="7508"/>
    <n v="22"/>
    <x v="1833"/>
    <n v="24"/>
    <d v="2017-12-06T00:00:00"/>
    <b v="1"/>
    <s v="Approved"/>
    <s v="Solex"/>
    <s v="Standard"/>
    <s v="medium"/>
    <s v="medium"/>
    <n v="575.27"/>
    <n v="431.45"/>
    <d v="2010-05-05T00:00:00"/>
    <n v="143.82"/>
    <s v="Female"/>
    <n v="13"/>
    <d v="1994-04-19T00:00:00"/>
    <n v="28.448526493214111"/>
    <s v="Professor"/>
    <s v="Financial Services"/>
    <s v="High Net Worth"/>
    <s v="N"/>
    <s v="Yes"/>
    <n v="4"/>
    <m/>
  </r>
  <r>
    <n v="7697"/>
    <n v="61"/>
    <x v="1833"/>
    <n v="33"/>
    <d v="2017-11-27T00:00:00"/>
    <b v="1"/>
    <s v="Approved"/>
    <s v="Norco Bicycles"/>
    <s v="Standard"/>
    <s v="medium"/>
    <s v="small"/>
    <n v="586.45000000000005"/>
    <n v="521.94000000000005"/>
    <d v="1998-12-16T00:00:00"/>
    <n v="64.509999999999991"/>
    <s v="Female"/>
    <n v="13"/>
    <d v="1994-04-19T00:00:00"/>
    <n v="28.448526493214111"/>
    <s v="Professor"/>
    <s v="Financial Services"/>
    <s v="High Net Worth"/>
    <s v="N"/>
    <s v="Yes"/>
    <n v="4"/>
    <m/>
  </r>
  <r>
    <n v="4759"/>
    <n v="58"/>
    <x v="1833"/>
    <n v="93"/>
    <d v="2017-09-28T00:00:00"/>
    <b v="0"/>
    <s v="Approved"/>
    <s v="OHM Cycles"/>
    <s v="Road"/>
    <s v="medium"/>
    <s v="medium"/>
    <n v="1280.28"/>
    <n v="829.51"/>
    <d v="2009-04-12T00:00:00"/>
    <n v="450.77"/>
    <s v="Female"/>
    <n v="13"/>
    <d v="1994-04-19T00:00:00"/>
    <n v="28.448526493214111"/>
    <s v="Professor"/>
    <s v="Financial Services"/>
    <s v="High Net Worth"/>
    <s v="N"/>
    <s v="Yes"/>
    <n v="4"/>
    <m/>
  </r>
  <r>
    <n v="6678"/>
    <n v="50"/>
    <x v="1833"/>
    <n v="174"/>
    <d v="2017-07-09T00:00:00"/>
    <b v="0"/>
    <s v="Approved"/>
    <s v="Giant Bicycles"/>
    <s v="Standard"/>
    <s v="medium"/>
    <s v="medium"/>
    <n v="642.70000000000005"/>
    <n v="211.37"/>
    <d v="1995-12-19T00:00:00"/>
    <n v="431.33000000000004"/>
    <s v="Female"/>
    <n v="13"/>
    <d v="1994-04-19T00:00:00"/>
    <n v="28.448526493214111"/>
    <s v="Professor"/>
    <s v="Financial Services"/>
    <s v="High Net Worth"/>
    <s v="N"/>
    <s v="Yes"/>
    <n v="4"/>
    <m/>
  </r>
  <r>
    <n v="4060"/>
    <n v="35"/>
    <x v="1833"/>
    <n v="259"/>
    <d v="2017-04-15T00:00:00"/>
    <b v="1"/>
    <s v="Approved"/>
    <s v="Giant Bicycles"/>
    <s v="Standard"/>
    <s v="medium"/>
    <s v="medium"/>
    <n v="1403.5"/>
    <n v="954.82"/>
    <d v="2016-11-14T00:00:00"/>
    <n v="448.67999999999995"/>
    <s v="Female"/>
    <n v="13"/>
    <d v="1994-04-19T00:00:00"/>
    <n v="28.448526493214111"/>
    <s v="Professor"/>
    <s v="Financial Services"/>
    <s v="High Net Worth"/>
    <s v="N"/>
    <s v="Yes"/>
    <n v="4"/>
    <m/>
  </r>
  <r>
    <n v="4308"/>
    <n v="17"/>
    <x v="1834"/>
    <n v="19"/>
    <d v="2017-12-11T00:00:00"/>
    <b v="0"/>
    <s v="Approved"/>
    <s v="WeareA2B"/>
    <s v="Touring"/>
    <s v="medium"/>
    <s v="large"/>
    <n v="1362.99"/>
    <n v="57.74"/>
    <d v="2016-07-09T00:00:00"/>
    <n v="1305.25"/>
    <s v="Male"/>
    <n v="71"/>
    <d v="1973-07-04T00:00:00"/>
    <n v="49.254005944951793"/>
    <s v="Media Manager IV"/>
    <s v="Financial Services"/>
    <s v="High Net Worth"/>
    <s v="N"/>
    <s v="No"/>
    <n v="18"/>
    <m/>
  </r>
  <r>
    <n v="3628"/>
    <n v="0"/>
    <x v="1834"/>
    <n v="35"/>
    <d v="2017-11-25T00:00:00"/>
    <b v="0"/>
    <s v="Approved"/>
    <s v="Trek Bicycles"/>
    <s v="Standard"/>
    <s v="medium"/>
    <s v="medium"/>
    <n v="499.53"/>
    <n v="388.72"/>
    <d v="2003-02-16T00:00:00"/>
    <n v="110.80999999999995"/>
    <s v="Male"/>
    <n v="71"/>
    <d v="1973-07-04T00:00:00"/>
    <n v="49.254005944951793"/>
    <s v="Media Manager IV"/>
    <s v="Financial Services"/>
    <s v="High Net Worth"/>
    <s v="N"/>
    <s v="No"/>
    <n v="18"/>
    <m/>
  </r>
  <r>
    <n v="15768"/>
    <n v="90"/>
    <x v="1834"/>
    <n v="100"/>
    <d v="2017-09-21T00:00:00"/>
    <b v="1"/>
    <s v="Approved"/>
    <s v="Solex"/>
    <s v="Standard"/>
    <s v="low"/>
    <s v="medium"/>
    <n v="945.04"/>
    <n v="507.58"/>
    <d v="2011-08-29T00:00:00"/>
    <n v="437.46"/>
    <s v="Male"/>
    <n v="71"/>
    <d v="1973-07-04T00:00:00"/>
    <n v="49.254005944951793"/>
    <s v="Media Manager IV"/>
    <s v="Financial Services"/>
    <s v="High Net Worth"/>
    <s v="N"/>
    <s v="No"/>
    <n v="18"/>
    <m/>
  </r>
  <r>
    <n v="12856"/>
    <n v="11"/>
    <x v="1834"/>
    <n v="184"/>
    <d v="2017-06-29T00:00:00"/>
    <b v="0"/>
    <s v="Approved"/>
    <s v="Trek Bicycles"/>
    <s v="Standard"/>
    <s v="medium"/>
    <s v="small"/>
    <n v="1775.81"/>
    <n v="1580.47"/>
    <d v="2014-03-03T00:00:00"/>
    <n v="195.33999999999992"/>
    <s v="Male"/>
    <n v="71"/>
    <d v="1973-07-04T00:00:00"/>
    <n v="49.254005944951793"/>
    <s v="Media Manager IV"/>
    <s v="Financial Services"/>
    <s v="High Net Worth"/>
    <s v="N"/>
    <s v="No"/>
    <n v="18"/>
    <m/>
  </r>
  <r>
    <n v="9165"/>
    <n v="0"/>
    <x v="1834"/>
    <n v="235"/>
    <d v="2017-05-09T00:00:00"/>
    <b v="1"/>
    <s v="Approved"/>
    <s v="Solex"/>
    <s v="Standard"/>
    <s v="medium"/>
    <s v="medium"/>
    <n v="478.16"/>
    <n v="298.72000000000003"/>
    <d v="2012-12-02T00:00:00"/>
    <n v="179.44"/>
    <s v="Male"/>
    <n v="71"/>
    <d v="1973-07-04T00:00:00"/>
    <n v="49.254005944951793"/>
    <s v="Media Manager IV"/>
    <s v="Financial Services"/>
    <s v="High Net Worth"/>
    <s v="N"/>
    <s v="No"/>
    <n v="18"/>
    <m/>
  </r>
  <r>
    <n v="7402"/>
    <n v="78"/>
    <x v="1835"/>
    <n v="23"/>
    <d v="2017-12-07T00:00:00"/>
    <b v="1"/>
    <s v="Approved"/>
    <s v="Giant Bicycles"/>
    <s v="Standard"/>
    <s v="medium"/>
    <s v="large"/>
    <n v="1765.3"/>
    <n v="709.48"/>
    <d v="1991-07-10T00:00:00"/>
    <n v="1055.82"/>
    <s v="Female"/>
    <n v="96"/>
    <d v="1986-10-06T00:00:00"/>
    <n v="35.988252520611375"/>
    <s v="Staff Accountant II"/>
    <s v="Financial Services"/>
    <s v="Mass Customer"/>
    <s v="N"/>
    <s v="Yes"/>
    <n v="13"/>
    <m/>
  </r>
  <r>
    <n v="4598"/>
    <n v="69"/>
    <x v="1835"/>
    <n v="59"/>
    <d v="2017-11-01T00:00:00"/>
    <b v="0"/>
    <s v="Approved"/>
    <s v="Giant Bicycles"/>
    <s v="Road"/>
    <s v="medium"/>
    <s v="medium"/>
    <n v="792.9"/>
    <n v="594.67999999999995"/>
    <d v="2015-04-11T00:00:00"/>
    <n v="198.22000000000003"/>
    <s v="Female"/>
    <n v="96"/>
    <d v="1986-10-06T00:00:00"/>
    <n v="35.988252520611375"/>
    <s v="Staff Accountant II"/>
    <s v="Financial Services"/>
    <s v="Mass Customer"/>
    <s v="N"/>
    <s v="Yes"/>
    <n v="13"/>
    <m/>
  </r>
  <r>
    <n v="7294"/>
    <n v="89"/>
    <x v="1835"/>
    <n v="123"/>
    <d v="2017-08-29T00:00:00"/>
    <b v="0"/>
    <s v="Approved"/>
    <s v="WeareA2B"/>
    <s v="Touring"/>
    <s v="medium"/>
    <s v="large"/>
    <n v="1362.99"/>
    <n v="57.74"/>
    <d v="2016-03-29T00:00:00"/>
    <n v="1305.25"/>
    <s v="Female"/>
    <n v="96"/>
    <d v="1986-10-06T00:00:00"/>
    <n v="35.988252520611375"/>
    <s v="Staff Accountant II"/>
    <s v="Financial Services"/>
    <s v="Mass Customer"/>
    <s v="N"/>
    <s v="Yes"/>
    <n v="13"/>
    <m/>
  </r>
  <r>
    <n v="9046"/>
    <n v="93"/>
    <x v="1835"/>
    <n v="166"/>
    <d v="2017-07-17T00:00:00"/>
    <b v="1"/>
    <s v="Approved"/>
    <s v="WeareA2B"/>
    <s v="Standard"/>
    <s v="medium"/>
    <s v="medium"/>
    <n v="1065.03"/>
    <n v="230.09"/>
    <d v="1994-08-10T00:00:00"/>
    <n v="834.93999999999994"/>
    <s v="Female"/>
    <n v="96"/>
    <d v="1986-10-06T00:00:00"/>
    <n v="35.988252520611375"/>
    <s v="Staff Accountant II"/>
    <s v="Financial Services"/>
    <s v="Mass Customer"/>
    <s v="N"/>
    <s v="Yes"/>
    <n v="13"/>
    <m/>
  </r>
  <r>
    <n v="276"/>
    <n v="18"/>
    <x v="1835"/>
    <n v="246"/>
    <d v="2017-04-28T00:00:00"/>
    <b v="0"/>
    <s v="Approved"/>
    <s v="Solex"/>
    <s v="Standard"/>
    <s v="medium"/>
    <s v="medium"/>
    <n v="575.27"/>
    <n v="431.45"/>
    <d v="1993-10-02T00:00:00"/>
    <n v="143.82"/>
    <s v="Female"/>
    <n v="96"/>
    <d v="1986-10-06T00:00:00"/>
    <n v="35.988252520611375"/>
    <s v="Staff Accountant II"/>
    <s v="Financial Services"/>
    <s v="Mass Customer"/>
    <s v="N"/>
    <s v="Yes"/>
    <n v="13"/>
    <m/>
  </r>
  <r>
    <n v="19907"/>
    <n v="41"/>
    <x v="1836"/>
    <n v="0"/>
    <d v="2017-12-30T00:00:00"/>
    <b v="0"/>
    <s v="Approved"/>
    <s v="Norco Bicycles"/>
    <s v="Standard"/>
    <s v="low"/>
    <s v="medium"/>
    <n v="958.74"/>
    <n v="748.9"/>
    <d v="2005-12-07T00:00:00"/>
    <n v="209.84000000000003"/>
    <s v="Female"/>
    <n v="82"/>
    <d v="1980-10-22T00:00:00"/>
    <n v="41.947156629883303"/>
    <s v="Senior Quality Engineer"/>
    <s v="Financial Services"/>
    <s v="High Net Worth"/>
    <s v="N"/>
    <s v="No"/>
    <n v="14"/>
    <m/>
  </r>
  <r>
    <n v="17697"/>
    <n v="31"/>
    <x v="1836"/>
    <n v="22"/>
    <d v="2017-12-08T00:00:00"/>
    <b v="1"/>
    <s v="Approved"/>
    <s v="WeareA2B"/>
    <s v="Standard"/>
    <s v="medium"/>
    <s v="medium"/>
    <n v="752.64"/>
    <n v="205.36"/>
    <d v="2015-08-02T00:00:00"/>
    <n v="547.28"/>
    <s v="Female"/>
    <n v="82"/>
    <d v="1980-10-22T00:00:00"/>
    <n v="41.947156629883303"/>
    <s v="Senior Quality Engineer"/>
    <s v="Financial Services"/>
    <s v="High Net Worth"/>
    <s v="N"/>
    <s v="No"/>
    <n v="14"/>
    <m/>
  </r>
  <r>
    <n v="730"/>
    <n v="62"/>
    <x v="1836"/>
    <n v="112"/>
    <d v="2017-09-09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82"/>
    <d v="1980-10-22T00:00:00"/>
    <n v="41.947156629883303"/>
    <s v="Senior Quality Engineer"/>
    <s v="Financial Services"/>
    <s v="High Net Worth"/>
    <s v="N"/>
    <s v="No"/>
    <n v="14"/>
    <m/>
  </r>
  <r>
    <n v="14222"/>
    <n v="82"/>
    <x v="1836"/>
    <n v="123"/>
    <d v="2017-08-29T00:00:00"/>
    <b v="1"/>
    <s v="Approved"/>
    <s v="Giant Bicycles"/>
    <s v="Road"/>
    <s v="medium"/>
    <s v="medium"/>
    <n v="1538.99"/>
    <n v="829.65"/>
    <d v="2016-02-04T00:00:00"/>
    <n v="709.34"/>
    <s v="Female"/>
    <n v="82"/>
    <d v="1980-10-22T00:00:00"/>
    <n v="41.947156629883303"/>
    <s v="Senior Quality Engineer"/>
    <s v="Financial Services"/>
    <s v="High Net Worth"/>
    <s v="N"/>
    <s v="No"/>
    <n v="14"/>
    <m/>
  </r>
  <r>
    <n v="19150"/>
    <n v="50"/>
    <x v="1836"/>
    <n v="242"/>
    <d v="2017-05-02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82"/>
    <d v="1980-10-22T00:00:00"/>
    <n v="41.947156629883303"/>
    <s v="Senior Quality Engineer"/>
    <s v="Financial Services"/>
    <s v="High Net Worth"/>
    <s v="N"/>
    <s v="No"/>
    <n v="14"/>
    <m/>
  </r>
  <r>
    <n v="13449"/>
    <n v="1"/>
    <x v="1836"/>
    <n v="255"/>
    <d v="2017-04-19T00:00:00"/>
    <b v="1"/>
    <s v="Approved"/>
    <s v="Giant Bicycles"/>
    <s v="Touring"/>
    <s v="medium"/>
    <s v="large"/>
    <n v="1873.97"/>
    <n v="863.95"/>
    <d v="2006-05-22T00:00:00"/>
    <n v="1010.02"/>
    <s v="Female"/>
    <n v="82"/>
    <d v="1980-10-22T00:00:00"/>
    <n v="41.947156629883303"/>
    <s v="Senior Quality Engineer"/>
    <s v="Financial Services"/>
    <s v="High Net Worth"/>
    <s v="N"/>
    <s v="No"/>
    <n v="14"/>
    <m/>
  </r>
  <r>
    <n v="10531"/>
    <n v="35"/>
    <x v="1836"/>
    <n v="362"/>
    <d v="2017-01-02T00:00:00"/>
    <b v="1"/>
    <s v="Approved"/>
    <s v="Giant Bicycles"/>
    <s v="Standard"/>
    <s v="medium"/>
    <s v="medium"/>
    <n v="1403.5"/>
    <n v="954.82"/>
    <d v="2016-11-14T00:00:00"/>
    <n v="448.67999999999995"/>
    <s v="Female"/>
    <n v="82"/>
    <d v="1980-10-22T00:00:00"/>
    <n v="41.947156629883303"/>
    <s v="Senior Quality Engineer"/>
    <s v="Financial Services"/>
    <s v="High Net Worth"/>
    <s v="N"/>
    <s v="No"/>
    <n v="14"/>
    <m/>
  </r>
  <r>
    <n v="8297"/>
    <n v="78"/>
    <x v="226"/>
    <n v="4"/>
    <d v="2017-12-26T00:00:00"/>
    <b v="0"/>
    <s v="Approved"/>
    <s v="Giant Bicycles"/>
    <s v="Standard"/>
    <s v="medium"/>
    <s v="large"/>
    <n v="1765.3"/>
    <n v="709.48"/>
    <d v="2004-07-25T00:00:00"/>
    <n v="1055.82"/>
    <s v="Male"/>
    <n v="52"/>
    <d v="1963-07-17T00:00:00"/>
    <n v="59.226608684994936"/>
    <s v="Cost Accountant"/>
    <s v="Financial Services"/>
    <s v="Mass Customer"/>
    <s v="N"/>
    <s v="No"/>
    <n v="4"/>
    <m/>
  </r>
  <r>
    <n v="4547"/>
    <n v="83"/>
    <x v="226"/>
    <n v="39"/>
    <d v="2017-11-21T00:00:00"/>
    <b v="0"/>
    <s v="Approved"/>
    <s v="Solex"/>
    <s v="Touring"/>
    <s v="medium"/>
    <s v="large"/>
    <n v="2083.94"/>
    <n v="675.03"/>
    <d v="2013-09-16T00:00:00"/>
    <n v="1408.91"/>
    <s v="Male"/>
    <n v="52"/>
    <d v="1963-07-17T00:00:00"/>
    <n v="59.226608684994936"/>
    <s v="Cost Accountant"/>
    <s v="Financial Services"/>
    <s v="Mass Customer"/>
    <s v="N"/>
    <s v="No"/>
    <n v="4"/>
    <m/>
  </r>
  <r>
    <n v="2728"/>
    <n v="12"/>
    <x v="226"/>
    <n v="125"/>
    <d v="2017-08-27T00:00:00"/>
    <b v="0"/>
    <s v="Approved"/>
    <s v="WeareA2B"/>
    <s v="Standard"/>
    <s v="medium"/>
    <s v="medium"/>
    <n v="1231.1500000000001"/>
    <n v="161.6"/>
    <d v="2004-08-17T00:00:00"/>
    <n v="1069.5500000000002"/>
    <s v="Male"/>
    <n v="52"/>
    <d v="1963-07-17T00:00:00"/>
    <n v="59.226608684994936"/>
    <s v="Cost Accountant"/>
    <s v="Financial Services"/>
    <s v="Mass Customer"/>
    <s v="N"/>
    <s v="No"/>
    <n v="4"/>
    <m/>
  </r>
  <r>
    <n v="7782"/>
    <n v="54"/>
    <x v="226"/>
    <n v="134"/>
    <d v="2017-08-18T00:00:00"/>
    <b v="1"/>
    <s v="Approved"/>
    <s v="WeareA2B"/>
    <s v="Standard"/>
    <s v="medium"/>
    <s v="medium"/>
    <n v="1292.8399999999999"/>
    <n v="13.44"/>
    <d v="2009-04-12T00:00:00"/>
    <n v="1279.3999999999999"/>
    <s v="Male"/>
    <n v="52"/>
    <d v="1963-07-17T00:00:00"/>
    <n v="59.226608684994936"/>
    <s v="Cost Accountant"/>
    <s v="Financial Services"/>
    <s v="Mass Customer"/>
    <s v="N"/>
    <s v="No"/>
    <n v="4"/>
    <m/>
  </r>
  <r>
    <n v="15010"/>
    <n v="82"/>
    <x v="226"/>
    <n v="286"/>
    <d v="2017-03-19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52"/>
    <d v="1963-07-17T00:00:00"/>
    <n v="59.226608684994936"/>
    <s v="Cost Accountant"/>
    <s v="Financial Services"/>
    <s v="Mass Customer"/>
    <s v="N"/>
    <s v="No"/>
    <n v="4"/>
    <m/>
  </r>
  <r>
    <n v="2908"/>
    <n v="86"/>
    <x v="226"/>
    <n v="311"/>
    <d v="2017-02-22T00:00:00"/>
    <b v="1"/>
    <s v="Approved"/>
    <s v="OHM Cycles"/>
    <s v="Standard"/>
    <s v="medium"/>
    <s v="medium"/>
    <n v="235.63"/>
    <n v="125.07"/>
    <d v="2004-08-07T00:00:00"/>
    <n v="110.56"/>
    <s v="Male"/>
    <n v="52"/>
    <d v="1963-07-17T00:00:00"/>
    <n v="59.226608684994936"/>
    <s v="Cost Accountant"/>
    <s v="Financial Services"/>
    <s v="Mass Customer"/>
    <s v="N"/>
    <s v="No"/>
    <n v="4"/>
    <m/>
  </r>
  <r>
    <n v="8689"/>
    <n v="28"/>
    <x v="226"/>
    <n v="316"/>
    <d v="2017-02-17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52"/>
    <d v="1963-07-17T00:00:00"/>
    <n v="59.226608684994936"/>
    <s v="Cost Accountant"/>
    <s v="Financial Services"/>
    <s v="Mass Customer"/>
    <s v="N"/>
    <s v="No"/>
    <n v="4"/>
    <m/>
  </r>
  <r>
    <n v="4853"/>
    <n v="24"/>
    <x v="226"/>
    <n v="317"/>
    <d v="2017-02-16T00:00:00"/>
    <b v="0"/>
    <s v="Approved"/>
    <s v="Solex"/>
    <s v="Road"/>
    <s v="medium"/>
    <s v="large"/>
    <n v="1777.8"/>
    <n v="820.78"/>
    <d v="2011-05-07T00:00:00"/>
    <n v="957.02"/>
    <s v="Male"/>
    <n v="52"/>
    <d v="1963-07-17T00:00:00"/>
    <n v="59.226608684994936"/>
    <s v="Cost Accountant"/>
    <s v="Financial Services"/>
    <s v="Mass Customer"/>
    <s v="N"/>
    <s v="No"/>
    <n v="4"/>
    <m/>
  </r>
  <r>
    <n v="11666"/>
    <n v="17"/>
    <x v="1837"/>
    <n v="17"/>
    <d v="2017-12-13T00:00:00"/>
    <b v="1"/>
    <s v="Approved"/>
    <s v="Solex"/>
    <s v="Standard"/>
    <s v="high"/>
    <s v="medium"/>
    <n v="1024.6600000000001"/>
    <n v="614.79999999999995"/>
    <d v="2011-05-07T00:00:00"/>
    <n v="409.86000000000013"/>
    <s v="Female"/>
    <n v="90"/>
    <d v="1986-10-24T00:00:00"/>
    <n v="35.93893745180111"/>
    <s v="Geologist IV"/>
    <s v="n/a"/>
    <s v="Mass Customer"/>
    <s v="N"/>
    <s v="Yes"/>
    <n v="7"/>
    <m/>
  </r>
  <r>
    <n v="3987"/>
    <n v="19"/>
    <x v="1837"/>
    <n v="49"/>
    <d v="2017-11-11T00:00:00"/>
    <b v="0"/>
    <s v="Approved"/>
    <s v="OHM Cycles"/>
    <s v="Road"/>
    <s v="high"/>
    <s v="large"/>
    <n v="12.01"/>
    <n v="7.21"/>
    <d v="2010-05-05T00:00:00"/>
    <n v="4.8"/>
    <s v="Female"/>
    <n v="90"/>
    <d v="1986-10-24T00:00:00"/>
    <n v="35.93893745180111"/>
    <s v="Geologist IV"/>
    <s v="n/a"/>
    <s v="Mass Customer"/>
    <s v="N"/>
    <s v="Yes"/>
    <n v="7"/>
    <m/>
  </r>
  <r>
    <n v="13081"/>
    <n v="24"/>
    <x v="1837"/>
    <n v="79"/>
    <d v="2017-10-12T00:00:00"/>
    <b v="0"/>
    <s v="Approved"/>
    <s v="Solex"/>
    <s v="Road"/>
    <s v="medium"/>
    <s v="large"/>
    <n v="1777.8"/>
    <n v="820.78"/>
    <d v="1991-08-05T00:00:00"/>
    <n v="957.02"/>
    <s v="Female"/>
    <n v="90"/>
    <d v="1986-10-24T00:00:00"/>
    <n v="35.93893745180111"/>
    <s v="Geologist IV"/>
    <s v="n/a"/>
    <s v="Mass Customer"/>
    <s v="N"/>
    <s v="Yes"/>
    <n v="7"/>
    <m/>
  </r>
  <r>
    <n v="2995"/>
    <n v="21"/>
    <x v="1837"/>
    <n v="260"/>
    <d v="2017-04-14T00:00:00"/>
    <b v="0"/>
    <s v="Approved"/>
    <s v="Solex"/>
    <s v="Standard"/>
    <s v="medium"/>
    <s v="large"/>
    <n v="1071.23"/>
    <n v="380.74"/>
    <d v="1993-10-02T00:00:00"/>
    <n v="690.49"/>
    <s v="Female"/>
    <n v="90"/>
    <d v="1986-10-24T00:00:00"/>
    <n v="35.93893745180111"/>
    <s v="Geologist IV"/>
    <s v="n/a"/>
    <s v="Mass Customer"/>
    <s v="N"/>
    <s v="Yes"/>
    <n v="7"/>
    <m/>
  </r>
  <r>
    <n v="6715"/>
    <n v="35"/>
    <x v="1837"/>
    <n v="328"/>
    <d v="2017-02-05T00:00:00"/>
    <b v="0"/>
    <s v="Approved"/>
    <s v="Trek Bicycles"/>
    <s v="Standard"/>
    <s v="low"/>
    <s v="medium"/>
    <n v="1057.51"/>
    <n v="154.4"/>
    <d v="2011-03-16T00:00:00"/>
    <n v="903.11"/>
    <s v="Female"/>
    <n v="90"/>
    <d v="1986-10-24T00:00:00"/>
    <n v="35.93893745180111"/>
    <s v="Geologist IV"/>
    <s v="n/a"/>
    <s v="Mass Customer"/>
    <s v="N"/>
    <s v="Yes"/>
    <n v="7"/>
    <m/>
  </r>
  <r>
    <n v="1953"/>
    <n v="5"/>
    <x v="1838"/>
    <n v="103"/>
    <d v="2017-09-18T00:00:00"/>
    <b v="1"/>
    <s v="Approved"/>
    <s v="Giant Bicycles"/>
    <s v="Standard"/>
    <s v="high"/>
    <s v="medium"/>
    <n v="1129.1300000000001"/>
    <n v="677.48"/>
    <d v="1991-11-07T00:00:00"/>
    <n v="451.65000000000009"/>
    <s v="Female"/>
    <n v="28"/>
    <d v="1999-01-24T00:00:00"/>
    <n v="23.678663479515482"/>
    <s v="Assistant Media Planner"/>
    <s v="Entertainment"/>
    <s v="High Net Worth"/>
    <s v="N"/>
    <s v="Yes"/>
    <n v="4"/>
    <m/>
  </r>
  <r>
    <n v="949"/>
    <n v="50"/>
    <x v="1838"/>
    <n v="129"/>
    <d v="2017-08-23T00:00:00"/>
    <b v="0"/>
    <s v="Approved"/>
    <s v="Giant Bicycles"/>
    <s v="Standard"/>
    <s v="medium"/>
    <s v="medium"/>
    <n v="642.70000000000005"/>
    <n v="211.37"/>
    <d v="1995-12-19T00:00:00"/>
    <n v="431.33000000000004"/>
    <s v="Female"/>
    <n v="28"/>
    <d v="1999-01-24T00:00:00"/>
    <n v="23.678663479515482"/>
    <s v="Assistant Media Planner"/>
    <s v="Entertainment"/>
    <s v="High Net Worth"/>
    <s v="N"/>
    <s v="Yes"/>
    <n v="4"/>
    <m/>
  </r>
  <r>
    <n v="11882"/>
    <n v="0"/>
    <x v="1838"/>
    <n v="213"/>
    <d v="2017-05-31T00:00:00"/>
    <b v="0"/>
    <s v="Approved"/>
    <s v="Giant Bicycles"/>
    <s v="Standard"/>
    <s v="medium"/>
    <s v="medium"/>
    <n v="230.91"/>
    <n v="173.18"/>
    <d v="1994-07-12T00:00:00"/>
    <n v="57.72999999999999"/>
    <s v="Female"/>
    <n v="28"/>
    <d v="1999-01-24T00:00:00"/>
    <n v="23.678663479515482"/>
    <s v="Assistant Media Planner"/>
    <s v="Entertainment"/>
    <s v="High Net Worth"/>
    <s v="N"/>
    <s v="Yes"/>
    <n v="4"/>
    <m/>
  </r>
  <r>
    <n v="12966"/>
    <n v="0"/>
    <x v="1838"/>
    <n v="252"/>
    <d v="2017-04-22T00:00:00"/>
    <b v="1"/>
    <s v="Approved"/>
    <s v="Solex"/>
    <s v="Standard"/>
    <s v="medium"/>
    <s v="medium"/>
    <n v="71.489999999999995"/>
    <n v="53.62"/>
    <d v="2012-09-15T00:00:00"/>
    <n v="17.869999999999997"/>
    <s v="Female"/>
    <n v="28"/>
    <d v="1999-01-24T00:00:00"/>
    <n v="23.678663479515482"/>
    <s v="Assistant Media Planner"/>
    <s v="Entertainment"/>
    <s v="High Net Worth"/>
    <s v="N"/>
    <s v="Yes"/>
    <n v="4"/>
    <m/>
  </r>
  <r>
    <n v="2977"/>
    <n v="4"/>
    <x v="504"/>
    <n v="60"/>
    <d v="2017-10-31T00:00:00"/>
    <b v="1"/>
    <s v="Approved"/>
    <s v="Solex"/>
    <s v="Standard"/>
    <s v="medium"/>
    <s v="medium"/>
    <n v="1483.2"/>
    <n v="99.59"/>
    <d v="1995-10-24T00:00:00"/>
    <n v="1383.6100000000001"/>
    <s v="Female"/>
    <n v="80"/>
    <d v="1979-07-19T00:00:00"/>
    <n v="43.210170328513442"/>
    <s v="Junior Executive"/>
    <s v="Manufacturing"/>
    <s v="High Net Worth"/>
    <s v="N"/>
    <s v="Yes"/>
    <n v="16"/>
    <m/>
  </r>
  <r>
    <n v="6133"/>
    <n v="80"/>
    <x v="504"/>
    <n v="61"/>
    <d v="2017-10-30T00:00:00"/>
    <b v="0"/>
    <s v="Approved"/>
    <s v="Trek Bicycles"/>
    <s v="Standard"/>
    <s v="medium"/>
    <s v="large"/>
    <n v="1469.44"/>
    <n v="596.54999999999995"/>
    <d v="2015-05-21T00:00:00"/>
    <n v="872.8900000000001"/>
    <s v="Female"/>
    <n v="80"/>
    <d v="1979-07-19T00:00:00"/>
    <n v="43.210170328513442"/>
    <s v="Junior Executive"/>
    <s v="Manufacturing"/>
    <s v="High Net Worth"/>
    <s v="N"/>
    <s v="Yes"/>
    <n v="16"/>
    <m/>
  </r>
  <r>
    <n v="1574"/>
    <n v="35"/>
    <x v="504"/>
    <n v="146"/>
    <d v="2017-08-06T00:00:00"/>
    <b v="0"/>
    <s v="Approved"/>
    <s v="Giant Bicycles"/>
    <s v="Standard"/>
    <s v="medium"/>
    <s v="medium"/>
    <n v="1403.5"/>
    <n v="954.82"/>
    <d v="2016-11-14T00:00:00"/>
    <n v="448.67999999999995"/>
    <s v="Female"/>
    <n v="80"/>
    <d v="1979-07-19T00:00:00"/>
    <n v="43.210170328513442"/>
    <s v="Junior Executive"/>
    <s v="Manufacturing"/>
    <s v="High Net Worth"/>
    <s v="N"/>
    <s v="Yes"/>
    <n v="16"/>
    <m/>
  </r>
  <r>
    <n v="16448"/>
    <n v="52"/>
    <x v="504"/>
    <n v="150"/>
    <d v="2017-08-02T00:00:00"/>
    <b v="0"/>
    <s v="Approved"/>
    <s v="Solex"/>
    <s v="Road"/>
    <s v="medium"/>
    <s v="large"/>
    <n v="1777.8"/>
    <n v="820.78"/>
    <d v="2016-02-04T00:00:00"/>
    <n v="957.02"/>
    <s v="Female"/>
    <n v="80"/>
    <d v="1979-07-19T00:00:00"/>
    <n v="43.210170328513442"/>
    <s v="Junior Executive"/>
    <s v="Manufacturing"/>
    <s v="High Net Worth"/>
    <s v="N"/>
    <s v="Yes"/>
    <n v="16"/>
    <m/>
  </r>
  <r>
    <n v="2202"/>
    <n v="33"/>
    <x v="504"/>
    <n v="186"/>
    <d v="2017-06-27T00:00:00"/>
    <b v="1"/>
    <s v="Approved"/>
    <s v="OHM Cycles"/>
    <s v="Road"/>
    <s v="medium"/>
    <s v="small"/>
    <n v="1810"/>
    <n v="1610.9"/>
    <d v="2007-12-11T00:00:00"/>
    <n v="199.09999999999991"/>
    <s v="Female"/>
    <n v="80"/>
    <d v="1979-07-19T00:00:00"/>
    <n v="43.210170328513442"/>
    <s v="Junior Executive"/>
    <s v="Manufacturing"/>
    <s v="High Net Worth"/>
    <s v="N"/>
    <s v="Yes"/>
    <n v="16"/>
    <m/>
  </r>
  <r>
    <n v="6496"/>
    <n v="62"/>
    <x v="504"/>
    <n v="262"/>
    <d v="2017-04-12T00:00:00"/>
    <b v="1"/>
    <s v="Cancelled"/>
    <s v="Solex"/>
    <s v="Standard"/>
    <s v="high"/>
    <s v="medium"/>
    <n v="1024.6600000000001"/>
    <n v="614.79999999999995"/>
    <d v="2011-05-07T00:00:00"/>
    <n v="409.86000000000013"/>
    <s v="Female"/>
    <n v="80"/>
    <d v="1979-07-19T00:00:00"/>
    <n v="43.210170328513442"/>
    <s v="Junior Executive"/>
    <s v="Manufacturing"/>
    <s v="High Net Worth"/>
    <s v="N"/>
    <s v="Yes"/>
    <n v="16"/>
    <m/>
  </r>
  <r>
    <n v="8377"/>
    <n v="17"/>
    <x v="504"/>
    <n v="273"/>
    <d v="2017-04-01T00:00:00"/>
    <b v="1"/>
    <s v="Approved"/>
    <s v="WeareA2B"/>
    <s v="Touring"/>
    <s v="medium"/>
    <s v="large"/>
    <n v="1362.99"/>
    <n v="57.74"/>
    <d v="2002-10-10T00:00:00"/>
    <n v="1305.25"/>
    <s v="Female"/>
    <n v="80"/>
    <d v="1979-07-19T00:00:00"/>
    <n v="43.210170328513442"/>
    <s v="Junior Executive"/>
    <s v="Manufacturing"/>
    <s v="High Net Worth"/>
    <s v="N"/>
    <s v="Yes"/>
    <n v="16"/>
    <m/>
  </r>
  <r>
    <n v="1112"/>
    <n v="74"/>
    <x v="1030"/>
    <n v="117"/>
    <d v="2017-09-04T00:00:00"/>
    <b v="0"/>
    <s v="Approved"/>
    <s v="WeareA2B"/>
    <s v="Standard"/>
    <s v="medium"/>
    <s v="medium"/>
    <n v="1762.96"/>
    <n v="950.52"/>
    <d v="2014-07-28T00:00:00"/>
    <n v="812.44"/>
    <s v="Female"/>
    <n v="41"/>
    <d v="1973-08-06T00:00:00"/>
    <n v="49.163594986364799"/>
    <s v="Junior Executive"/>
    <s v="Financial Services"/>
    <s v="High Net Worth"/>
    <s v="N"/>
    <s v="No"/>
    <n v="11"/>
    <m/>
  </r>
  <r>
    <n v="14717"/>
    <n v="96"/>
    <x v="1030"/>
    <n v="145"/>
    <d v="2017-08-07T00:00:00"/>
    <b v="0"/>
    <s v="Approved"/>
    <s v="Giant Bicycles"/>
    <s v="Standard"/>
    <s v="medium"/>
    <s v="large"/>
    <n v="1635.3"/>
    <n v="993.66"/>
    <d v="2013-06-09T00:00:00"/>
    <n v="641.64"/>
    <s v="Female"/>
    <n v="41"/>
    <d v="1973-08-06T00:00:00"/>
    <n v="49.163594986364799"/>
    <s v="Junior Executive"/>
    <s v="Financial Services"/>
    <s v="High Net Worth"/>
    <s v="N"/>
    <s v="No"/>
    <n v="11"/>
    <m/>
  </r>
  <r>
    <n v="15022"/>
    <n v="90"/>
    <x v="1030"/>
    <n v="247"/>
    <d v="2017-04-27T00:00:00"/>
    <b v="0"/>
    <s v="Approved"/>
    <s v="Solex"/>
    <s v="Standard"/>
    <s v="low"/>
    <s v="medium"/>
    <n v="945.04"/>
    <n v="507.58"/>
    <d v="1995-12-19T00:00:00"/>
    <n v="437.46"/>
    <s v="Female"/>
    <n v="41"/>
    <d v="1973-08-06T00:00:00"/>
    <n v="49.163594986364799"/>
    <s v="Junior Executive"/>
    <s v="Financial Services"/>
    <s v="High Net Worth"/>
    <s v="N"/>
    <s v="No"/>
    <n v="11"/>
    <m/>
  </r>
  <r>
    <n v="18090"/>
    <n v="92"/>
    <x v="1030"/>
    <n v="270"/>
    <d v="2017-04-04T00:00:00"/>
    <b v="1"/>
    <s v="Approved"/>
    <s v="WeareA2B"/>
    <s v="Touring"/>
    <s v="medium"/>
    <s v="large"/>
    <n v="1890.39"/>
    <n v="260.14"/>
    <d v="1991-01-21T00:00:00"/>
    <n v="1630.25"/>
    <s v="Female"/>
    <n v="41"/>
    <d v="1973-08-06T00:00:00"/>
    <n v="49.163594986364799"/>
    <s v="Junior Executive"/>
    <s v="Financial Services"/>
    <s v="High Net Worth"/>
    <s v="N"/>
    <s v="No"/>
    <n v="11"/>
    <m/>
  </r>
  <r>
    <n v="11312"/>
    <n v="53"/>
    <x v="1030"/>
    <n v="313"/>
    <d v="2017-02-20T00:00:00"/>
    <b v="0"/>
    <s v="Approved"/>
    <s v="Giant Bicycles"/>
    <s v="Standard"/>
    <s v="high"/>
    <s v="medium"/>
    <n v="1274.93"/>
    <n v="764.96"/>
    <d v="2007-08-04T00:00:00"/>
    <n v="509.97"/>
    <s v="Female"/>
    <n v="41"/>
    <d v="1973-08-06T00:00:00"/>
    <n v="49.163594986364799"/>
    <s v="Junior Executive"/>
    <s v="Financial Services"/>
    <s v="High Net Worth"/>
    <s v="N"/>
    <s v="No"/>
    <n v="11"/>
    <m/>
  </r>
  <r>
    <n v="6782"/>
    <n v="69"/>
    <x v="1030"/>
    <n v="357"/>
    <d v="2017-01-07T00:00:00"/>
    <b v="1"/>
    <s v="Cancelled"/>
    <s v="Norco Bicycles"/>
    <s v="Road"/>
    <s v="medium"/>
    <s v="large"/>
    <n v="1240.31"/>
    <n v="795.1"/>
    <d v="2011-01-10T00:00:00"/>
    <n v="445.20999999999992"/>
    <s v="Female"/>
    <n v="41"/>
    <d v="1973-08-06T00:00:00"/>
    <n v="49.163594986364799"/>
    <s v="Junior Executive"/>
    <s v="Financial Services"/>
    <s v="High Net Worth"/>
    <s v="N"/>
    <s v="No"/>
    <n v="11"/>
    <m/>
  </r>
  <r>
    <n v="6611"/>
    <n v="21"/>
    <x v="1839"/>
    <n v="71"/>
    <d v="2017-10-20T00:00:00"/>
    <b v="0"/>
    <s v="Approved"/>
    <s v="WeareA2B"/>
    <s v="Touring"/>
    <s v="medium"/>
    <s v="medium"/>
    <n v="1466.68"/>
    <n v="363.25"/>
    <d v="2014-03-03T00:00:00"/>
    <n v="1103.43"/>
    <s v="Male"/>
    <n v="43"/>
    <d v="1978-05-10T00:00:00"/>
    <n v="44.401951150431245"/>
    <s v="Assistant Media Planner"/>
    <s v="Entertainment"/>
    <s v="High Net Worth"/>
    <s v="N"/>
    <s v="No"/>
    <n v="6"/>
    <m/>
  </r>
  <r>
    <n v="15155"/>
    <n v="32"/>
    <x v="1839"/>
    <n v="124"/>
    <d v="2017-08-28T00:00:00"/>
    <b v="0"/>
    <s v="Approved"/>
    <s v="Giant Bicycles"/>
    <s v="Standard"/>
    <s v="high"/>
    <s v="medium"/>
    <n v="1179"/>
    <n v="707.4"/>
    <d v="1997-08-25T00:00:00"/>
    <n v="471.6"/>
    <s v="Male"/>
    <n v="43"/>
    <d v="1978-05-10T00:00:00"/>
    <n v="44.401951150431245"/>
    <s v="Assistant Media Planner"/>
    <s v="Entertainment"/>
    <s v="High Net Worth"/>
    <s v="N"/>
    <s v="No"/>
    <n v="6"/>
    <m/>
  </r>
  <r>
    <n v="5884"/>
    <n v="86"/>
    <x v="1839"/>
    <n v="145"/>
    <d v="2017-08-07T00:00:00"/>
    <b v="1"/>
    <s v="Approved"/>
    <s v="Norco Bicycles"/>
    <s v="Road"/>
    <s v="high"/>
    <s v="large"/>
    <n v="774.53"/>
    <n v="464.72"/>
    <d v="2003-03-18T00:00:00"/>
    <n v="309.80999999999995"/>
    <s v="Male"/>
    <n v="43"/>
    <d v="1978-05-10T00:00:00"/>
    <n v="44.401951150431245"/>
    <s v="Assistant Media Planner"/>
    <s v="Entertainment"/>
    <s v="High Net Worth"/>
    <s v="N"/>
    <s v="No"/>
    <n v="6"/>
    <m/>
  </r>
  <r>
    <n v="7953"/>
    <n v="0"/>
    <x v="1839"/>
    <n v="173"/>
    <d v="2017-07-10T00:00:00"/>
    <b v="0"/>
    <s v="Approved"/>
    <s v="Giant Bicycles"/>
    <s v="Standard"/>
    <s v="medium"/>
    <s v="medium"/>
    <n v="230.91"/>
    <n v="173.18"/>
    <d v="2006-11-10T00:00:00"/>
    <n v="57.72999999999999"/>
    <s v="Male"/>
    <n v="43"/>
    <d v="1978-05-10T00:00:00"/>
    <n v="44.401951150431245"/>
    <s v="Assistant Media Planner"/>
    <s v="Entertainment"/>
    <s v="High Net Worth"/>
    <s v="N"/>
    <s v="No"/>
    <n v="6"/>
    <m/>
  </r>
  <r>
    <n v="5511"/>
    <n v="13"/>
    <x v="1839"/>
    <n v="204"/>
    <d v="2017-06-09T00:00:00"/>
    <b v="0"/>
    <s v="Approved"/>
    <s v="Solex"/>
    <s v="Standard"/>
    <s v="medium"/>
    <s v="medium"/>
    <n v="1577.53"/>
    <n v="826.51"/>
    <d v="2011-03-16T00:00:00"/>
    <n v="751.02"/>
    <s v="Male"/>
    <n v="43"/>
    <d v="1978-05-10T00:00:00"/>
    <n v="44.401951150431245"/>
    <s v="Assistant Media Planner"/>
    <s v="Entertainment"/>
    <s v="High Net Worth"/>
    <s v="N"/>
    <s v="No"/>
    <n v="6"/>
    <m/>
  </r>
  <r>
    <n v="17221"/>
    <n v="0"/>
    <x v="1839"/>
    <n v="237"/>
    <d v="2017-05-07T00:00:00"/>
    <b v="0"/>
    <s v="Approved"/>
    <s v="Trek Bicycles"/>
    <s v="Standard"/>
    <s v="high"/>
    <s v="medium"/>
    <n v="358.39"/>
    <n v="215.03"/>
    <d v="2004-01-16T00:00:00"/>
    <n v="143.35999999999999"/>
    <s v="Male"/>
    <n v="43"/>
    <d v="1978-05-10T00:00:00"/>
    <n v="44.401951150431245"/>
    <s v="Assistant Media Planner"/>
    <s v="Entertainment"/>
    <s v="High Net Worth"/>
    <s v="N"/>
    <s v="No"/>
    <n v="6"/>
    <m/>
  </r>
  <r>
    <n v="4046"/>
    <n v="33"/>
    <x v="1839"/>
    <n v="327"/>
    <d v="2017-02-06T00:00:00"/>
    <b v="1"/>
    <s v="Approved"/>
    <s v="OHM Cycles"/>
    <s v="Road"/>
    <s v="medium"/>
    <s v="small"/>
    <n v="1810"/>
    <n v="1610.9"/>
    <d v="2008-03-19T00:00:00"/>
    <n v="199.09999999999991"/>
    <s v="Male"/>
    <n v="43"/>
    <d v="1978-05-10T00:00:00"/>
    <n v="44.401951150431245"/>
    <s v="Assistant Media Planner"/>
    <s v="Entertainment"/>
    <s v="High Net Worth"/>
    <s v="N"/>
    <s v="No"/>
    <n v="6"/>
    <m/>
  </r>
  <r>
    <n v="9733"/>
    <n v="35"/>
    <x v="1840"/>
    <n v="45"/>
    <d v="2017-11-15T00:00:00"/>
    <b v="0"/>
    <s v="Approved"/>
    <s v="Trek Bicycles"/>
    <s v="Standard"/>
    <s v="low"/>
    <s v="medium"/>
    <n v="1057.51"/>
    <n v="154.4"/>
    <d v="1994-07-12T00:00:00"/>
    <n v="903.11"/>
    <s v="Male"/>
    <n v="41"/>
    <d v="1977-05-04T00:00:00"/>
    <n v="45.418389506912746"/>
    <s v="Paralegal"/>
    <s v="Financial Services"/>
    <s v="Affluent Customer"/>
    <s v="N"/>
    <s v="No"/>
    <n v="22"/>
    <m/>
  </r>
  <r>
    <n v="16174"/>
    <n v="51"/>
    <x v="1840"/>
    <n v="63"/>
    <d v="2017-10-28T00:00:00"/>
    <b v="0"/>
    <s v="Approved"/>
    <s v="OHM Cycles"/>
    <s v="Standard"/>
    <s v="high"/>
    <s v="medium"/>
    <n v="2005.66"/>
    <n v="1203.4000000000001"/>
    <d v="2012-04-10T00:00:00"/>
    <n v="802.26"/>
    <s v="Male"/>
    <n v="41"/>
    <d v="1977-05-04T00:00:00"/>
    <n v="45.418389506912746"/>
    <s v="Paralegal"/>
    <s v="Financial Services"/>
    <s v="Affluent Customer"/>
    <s v="N"/>
    <s v="No"/>
    <n v="22"/>
    <m/>
  </r>
  <r>
    <n v="8999"/>
    <n v="29"/>
    <x v="1840"/>
    <n v="97"/>
    <d v="2017-09-24T00:00:00"/>
    <b v="0"/>
    <s v="Approved"/>
    <s v="Norco Bicycles"/>
    <s v="Road"/>
    <s v="medium"/>
    <s v="medium"/>
    <n v="543.39"/>
    <n v="407.54"/>
    <d v="2016-11-22T00:00:00"/>
    <n v="135.84999999999997"/>
    <s v="Male"/>
    <n v="41"/>
    <d v="1977-05-04T00:00:00"/>
    <n v="45.418389506912746"/>
    <s v="Paralegal"/>
    <s v="Financial Services"/>
    <s v="Affluent Customer"/>
    <s v="N"/>
    <s v="No"/>
    <n v="22"/>
    <m/>
  </r>
  <r>
    <n v="18223"/>
    <n v="12"/>
    <x v="1840"/>
    <n v="145"/>
    <d v="2017-08-07T00:00:00"/>
    <b v="1"/>
    <s v="Approved"/>
    <s v="WeareA2B"/>
    <s v="Standard"/>
    <s v="medium"/>
    <s v="medium"/>
    <n v="1231.1500000000001"/>
    <n v="161.6"/>
    <d v="2004-08-17T00:00:00"/>
    <n v="1069.5500000000002"/>
    <s v="Male"/>
    <n v="41"/>
    <d v="1977-05-04T00:00:00"/>
    <n v="45.418389506912746"/>
    <s v="Paralegal"/>
    <s v="Financial Services"/>
    <s v="Affluent Customer"/>
    <s v="N"/>
    <s v="No"/>
    <n v="22"/>
    <m/>
  </r>
  <r>
    <n v="4655"/>
    <n v="42"/>
    <x v="1840"/>
    <n v="193"/>
    <d v="2017-06-20T00:00:00"/>
    <b v="1"/>
    <s v="Approved"/>
    <s v="OHM Cycles"/>
    <s v="Road"/>
    <s v="medium"/>
    <s v="small"/>
    <n v="1810"/>
    <n v="1610.9"/>
    <d v="2008-03-19T00:00:00"/>
    <n v="199.09999999999991"/>
    <s v="Male"/>
    <n v="41"/>
    <d v="1977-05-04T00:00:00"/>
    <n v="45.418389506912746"/>
    <s v="Paralegal"/>
    <s v="Financial Services"/>
    <s v="Affluent Customer"/>
    <s v="N"/>
    <s v="No"/>
    <n v="22"/>
    <m/>
  </r>
  <r>
    <n v="19300"/>
    <n v="13"/>
    <x v="1840"/>
    <n v="262"/>
    <d v="2017-04-12T00:00:00"/>
    <b v="0"/>
    <s v="Approved"/>
    <s v="Solex"/>
    <s v="Standard"/>
    <s v="medium"/>
    <s v="medium"/>
    <n v="1163.8900000000001"/>
    <n v="589.27"/>
    <d v="2016-07-09T00:00:00"/>
    <n v="574.62000000000012"/>
    <s v="Male"/>
    <n v="41"/>
    <d v="1977-05-04T00:00:00"/>
    <n v="45.418389506912746"/>
    <s v="Paralegal"/>
    <s v="Financial Services"/>
    <s v="Affluent Customer"/>
    <s v="N"/>
    <s v="No"/>
    <n v="22"/>
    <m/>
  </r>
  <r>
    <n v="11071"/>
    <n v="0"/>
    <x v="1551"/>
    <n v="58"/>
    <d v="2017-11-02T00:00:00"/>
    <b v="1"/>
    <s v="Approved"/>
    <s v="Solex"/>
    <s v="Standard"/>
    <s v="medium"/>
    <s v="large"/>
    <n v="202.62"/>
    <n v="151.96"/>
    <d v="2016-03-29T00:00:00"/>
    <n v="50.66"/>
    <s v="Female"/>
    <n v="37"/>
    <d v="1987-11-16T00:00:00"/>
    <n v="34.875923753170973"/>
    <s v="Mechanical Systems Engineer"/>
    <s v="Argiculture"/>
    <s v="High Net Worth"/>
    <s v="N"/>
    <s v="No"/>
    <n v="7"/>
    <m/>
  </r>
  <r>
    <n v="17636"/>
    <n v="98"/>
    <x v="1551"/>
    <n v="103"/>
    <d v="2017-09-18T00:00:00"/>
    <b v="0"/>
    <s v="Approved"/>
    <s v="OHM Cycles"/>
    <s v="Standard"/>
    <s v="medium"/>
    <s v="medium"/>
    <n v="795.34"/>
    <n v="101.58"/>
    <d v="1997-02-09T00:00:00"/>
    <n v="693.76"/>
    <s v="Female"/>
    <n v="37"/>
    <d v="1987-11-16T00:00:00"/>
    <n v="34.875923753170973"/>
    <s v="Mechanical Systems Engineer"/>
    <s v="Argiculture"/>
    <s v="High Net Worth"/>
    <s v="N"/>
    <s v="No"/>
    <n v="7"/>
    <m/>
  </r>
  <r>
    <n v="11644"/>
    <n v="70"/>
    <x v="1551"/>
    <n v="149"/>
    <d v="2017-08-03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37"/>
    <d v="1987-11-16T00:00:00"/>
    <n v="34.875923753170973"/>
    <s v="Mechanical Systems Engineer"/>
    <s v="Argiculture"/>
    <s v="High Net Worth"/>
    <s v="N"/>
    <s v="No"/>
    <n v="7"/>
    <m/>
  </r>
  <r>
    <n v="2373"/>
    <n v="0"/>
    <x v="1551"/>
    <n v="248"/>
    <d v="2017-04-26T00:00:00"/>
    <b v="0"/>
    <s v="Approved"/>
    <s v="Norco Bicycles"/>
    <s v="Standard"/>
    <s v="medium"/>
    <s v="medium"/>
    <n v="360.4"/>
    <n v="270.3"/>
    <d v="2016-12-06T00:00:00"/>
    <n v="90.099999999999966"/>
    <s v="Female"/>
    <n v="37"/>
    <d v="1987-11-16T00:00:00"/>
    <n v="34.875923753170973"/>
    <s v="Mechanical Systems Engineer"/>
    <s v="Argiculture"/>
    <s v="High Net Worth"/>
    <s v="N"/>
    <s v="No"/>
    <n v="7"/>
    <m/>
  </r>
  <r>
    <n v="14612"/>
    <n v="90"/>
    <x v="1551"/>
    <n v="272"/>
    <d v="2017-04-02T00:00:00"/>
    <b v="1"/>
    <s v="Approved"/>
    <s v="Solex"/>
    <s v="Standard"/>
    <s v="low"/>
    <s v="medium"/>
    <n v="945.04"/>
    <n v="507.58"/>
    <d v="1995-12-19T00:00:00"/>
    <n v="437.46"/>
    <s v="Female"/>
    <n v="37"/>
    <d v="1987-11-16T00:00:00"/>
    <n v="34.875923753170973"/>
    <s v="Mechanical Systems Engineer"/>
    <s v="Argiculture"/>
    <s v="High Net Worth"/>
    <s v="N"/>
    <s v="No"/>
    <n v="7"/>
    <m/>
  </r>
  <r>
    <n v="1121"/>
    <n v="27"/>
    <x v="1551"/>
    <n v="301"/>
    <d v="2017-03-04T00:00:00"/>
    <b v="1"/>
    <s v="Approved"/>
    <s v="Trek Bicycles"/>
    <s v="Standard"/>
    <s v="low"/>
    <s v="medium"/>
    <n v="1057.51"/>
    <n v="154.4"/>
    <d v="1994-07-12T00:00:00"/>
    <n v="903.11"/>
    <s v="Female"/>
    <n v="37"/>
    <d v="1987-11-16T00:00:00"/>
    <n v="34.875923753170973"/>
    <s v="Mechanical Systems Engineer"/>
    <s v="Argiculture"/>
    <s v="High Net Worth"/>
    <s v="N"/>
    <s v="No"/>
    <n v="7"/>
    <m/>
  </r>
  <r>
    <n v="8455"/>
    <n v="92"/>
    <x v="1841"/>
    <n v="20"/>
    <d v="2017-12-10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29"/>
    <d v="1985-12-21T00:00:00"/>
    <n v="36.78003334252918"/>
    <s v="Senior Financial Analyst"/>
    <s v="Financial Services"/>
    <s v="Mass Customer"/>
    <s v="N"/>
    <s v="No"/>
    <n v="20"/>
    <m/>
  </r>
  <r>
    <n v="16754"/>
    <n v="49"/>
    <x v="1841"/>
    <n v="223"/>
    <d v="2017-05-21T00:00:00"/>
    <b v="0"/>
    <s v="Approved"/>
    <s v="Trek Bicycles"/>
    <s v="Road"/>
    <s v="medium"/>
    <s v="medium"/>
    <n v="533.51"/>
    <n v="400.13"/>
    <d v="2012-06-04T00:00:00"/>
    <n v="133.38"/>
    <s v="Female"/>
    <n v="29"/>
    <d v="1985-12-21T00:00:00"/>
    <n v="36.78003334252918"/>
    <s v="Senior Financial Analyst"/>
    <s v="Financial Services"/>
    <s v="Mass Customer"/>
    <s v="N"/>
    <s v="No"/>
    <n v="20"/>
    <m/>
  </r>
  <r>
    <n v="9949"/>
    <n v="96"/>
    <x v="1841"/>
    <n v="333"/>
    <d v="2017-01-31T00:00:00"/>
    <b v="1"/>
    <s v="Approved"/>
    <s v="WeareA2B"/>
    <s v="Road"/>
    <s v="low"/>
    <s v="small"/>
    <n v="1172.78"/>
    <n v="1043.77"/>
    <d v="2002-10-10T00:00:00"/>
    <n v="129.01"/>
    <s v="Female"/>
    <n v="29"/>
    <d v="1985-12-21T00:00:00"/>
    <n v="36.78003334252918"/>
    <s v="Senior Financial Analyst"/>
    <s v="Financial Services"/>
    <s v="Mass Customer"/>
    <s v="N"/>
    <s v="No"/>
    <n v="20"/>
    <m/>
  </r>
  <r>
    <n v="1209"/>
    <n v="95"/>
    <x v="1842"/>
    <n v="43"/>
    <d v="2017-11-17T00:00:00"/>
    <b v="0"/>
    <s v="Approved"/>
    <s v="OHM Cycles"/>
    <s v="Touring"/>
    <s v="low"/>
    <s v="medium"/>
    <n v="1073.07"/>
    <n v="933.84"/>
    <d v="2004-08-07T00:00:00"/>
    <n v="139.2299999999999"/>
    <s v="Female"/>
    <n v="26"/>
    <d v="1959-03-11T00:00:00"/>
    <n v="63.580033342212069"/>
    <s v="Health Coach III"/>
    <s v="Health"/>
    <s v="High Net Worth"/>
    <s v="N"/>
    <s v="Yes"/>
    <n v="19"/>
    <m/>
  </r>
  <r>
    <n v="12637"/>
    <n v="0"/>
    <x v="1842"/>
    <n v="49"/>
    <d v="2017-11-11T00:00:00"/>
    <b v="0"/>
    <s v="Approved"/>
    <s v="Solex"/>
    <s v="Standard"/>
    <s v="medium"/>
    <s v="medium"/>
    <n v="71.489999999999995"/>
    <n v="53.62"/>
    <d v="2012-12-02T00:00:00"/>
    <n v="17.869999999999997"/>
    <s v="Female"/>
    <n v="26"/>
    <d v="1959-03-11T00:00:00"/>
    <n v="63.580033342212069"/>
    <s v="Health Coach III"/>
    <s v="Health"/>
    <s v="High Net Worth"/>
    <s v="N"/>
    <s v="Yes"/>
    <n v="19"/>
    <m/>
  </r>
  <r>
    <n v="8984"/>
    <n v="0"/>
    <x v="1842"/>
    <n v="64"/>
    <d v="2017-10-27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26"/>
    <d v="1959-03-11T00:00:00"/>
    <n v="63.580033342212069"/>
    <s v="Health Coach III"/>
    <s v="Health"/>
    <s v="High Net Worth"/>
    <s v="N"/>
    <s v="Yes"/>
    <n v="19"/>
    <m/>
  </r>
  <r>
    <n v="3273"/>
    <n v="0"/>
    <x v="1842"/>
    <n v="66"/>
    <d v="2017-10-25T00:00:00"/>
    <b v="1"/>
    <s v="Approved"/>
    <s v="Trek Bicycles"/>
    <s v="Standard"/>
    <s v="medium"/>
    <s v="medium"/>
    <n v="499.53"/>
    <n v="388.72"/>
    <d v="1991-11-10T00:00:00"/>
    <n v="110.80999999999995"/>
    <s v="Female"/>
    <n v="26"/>
    <d v="1959-03-11T00:00:00"/>
    <n v="63.580033342212069"/>
    <s v="Health Coach III"/>
    <s v="Health"/>
    <s v="High Net Worth"/>
    <s v="N"/>
    <s v="Yes"/>
    <n v="19"/>
    <m/>
  </r>
  <r>
    <n v="7513"/>
    <n v="0"/>
    <x v="1842"/>
    <n v="116"/>
    <d v="2017-09-05T00:00:00"/>
    <b v="0"/>
    <s v="Approved"/>
    <s v="Solex"/>
    <s v="Standard"/>
    <s v="medium"/>
    <s v="medium"/>
    <n v="441.49"/>
    <n v="84.99"/>
    <d v="2003-02-16T00:00:00"/>
    <n v="356.5"/>
    <s v="Female"/>
    <n v="26"/>
    <d v="1959-03-11T00:00:00"/>
    <n v="63.580033342212069"/>
    <s v="Health Coach III"/>
    <s v="Health"/>
    <s v="High Net Worth"/>
    <s v="N"/>
    <s v="Yes"/>
    <n v="19"/>
    <m/>
  </r>
  <r>
    <n v="9934"/>
    <n v="25"/>
    <x v="1843"/>
    <m/>
    <d v="2017-07-22T00:00:00"/>
    <m/>
    <s v="Approved"/>
    <s v="Giant Bicycles"/>
    <s v="Road"/>
    <s v="medium"/>
    <s v="medium"/>
    <n v="1538.99"/>
    <n v="829.65"/>
    <n v="33888"/>
    <m/>
    <m/>
    <m/>
    <m/>
    <m/>
    <m/>
    <m/>
    <m/>
    <m/>
    <m/>
    <m/>
    <m/>
  </r>
  <r>
    <n v="1010"/>
    <n v="84"/>
    <x v="1842"/>
    <n v="221"/>
    <d v="2017-05-23T00:00:00"/>
    <b v="1"/>
    <s v="Approved"/>
    <s v="Giant Bicycles"/>
    <s v="Road"/>
    <s v="medium"/>
    <s v="medium"/>
    <n v="792.9"/>
    <n v="594.67999999999995"/>
    <d v="2016-12-06T00:00:00"/>
    <n v="198.22000000000003"/>
    <s v="Female"/>
    <n v="26"/>
    <d v="1959-03-11T00:00:00"/>
    <n v="63.580033342212069"/>
    <s v="Health Coach III"/>
    <s v="Health"/>
    <s v="High Net Worth"/>
    <s v="N"/>
    <s v="Yes"/>
    <n v="19"/>
    <m/>
  </r>
  <r>
    <n v="12183"/>
    <n v="56"/>
    <x v="1842"/>
    <n v="222"/>
    <d v="2017-05-22T00:00:00"/>
    <b v="0"/>
    <s v="Approved"/>
    <s v="Norco Bicycles"/>
    <s v="Mountain"/>
    <s v="low"/>
    <s v="small"/>
    <n v="688.63"/>
    <n v="612.88"/>
    <d v="1991-11-10T00:00:00"/>
    <n v="75.75"/>
    <s v="Female"/>
    <n v="26"/>
    <d v="1959-03-11T00:00:00"/>
    <n v="63.580033342212069"/>
    <s v="Health Coach III"/>
    <s v="Health"/>
    <s v="High Net Worth"/>
    <s v="N"/>
    <s v="Yes"/>
    <n v="19"/>
    <m/>
  </r>
  <r>
    <n v="13590"/>
    <n v="22"/>
    <x v="1842"/>
    <n v="234"/>
    <d v="2017-05-10T00:00:00"/>
    <b v="1"/>
    <s v="Approved"/>
    <s v="Solex"/>
    <s v="Standard"/>
    <s v="medium"/>
    <s v="medium"/>
    <n v="575.27"/>
    <n v="431.45"/>
    <d v="2013-03-12T00:00:00"/>
    <n v="143.82"/>
    <s v="Female"/>
    <n v="26"/>
    <d v="1959-03-11T00:00:00"/>
    <n v="63.580033342212069"/>
    <s v="Health Coach III"/>
    <s v="Health"/>
    <s v="High Net Worth"/>
    <s v="N"/>
    <s v="Yes"/>
    <n v="19"/>
    <m/>
  </r>
  <r>
    <n v="867"/>
    <n v="45"/>
    <x v="1842"/>
    <n v="260"/>
    <d v="2017-04-14T00:00:00"/>
    <b v="0"/>
    <s v="Approved"/>
    <s v="Trek Bicycles"/>
    <s v="Road"/>
    <s v="low"/>
    <s v="medium"/>
    <n v="980.37"/>
    <n v="234.43"/>
    <d v="2004-09-28T00:00:00"/>
    <n v="745.94"/>
    <s v="Female"/>
    <n v="26"/>
    <d v="1959-03-11T00:00:00"/>
    <n v="63.580033342212069"/>
    <s v="Health Coach III"/>
    <s v="Health"/>
    <s v="High Net Worth"/>
    <s v="N"/>
    <s v="Yes"/>
    <n v="19"/>
    <m/>
  </r>
  <r>
    <n v="4985"/>
    <n v="36"/>
    <x v="1842"/>
    <n v="297"/>
    <d v="2017-03-08T00:00:00"/>
    <b v="0"/>
    <s v="Approved"/>
    <s v="Solex"/>
    <s v="Standard"/>
    <s v="low"/>
    <s v="medium"/>
    <n v="1289.8499999999999"/>
    <n v="74.510000000000005"/>
    <d v="1997-02-09T00:00:00"/>
    <n v="1215.3399999999999"/>
    <s v="Female"/>
    <n v="26"/>
    <d v="1959-03-11T00:00:00"/>
    <n v="63.580033342212069"/>
    <s v="Health Coach III"/>
    <s v="Health"/>
    <s v="High Net Worth"/>
    <s v="N"/>
    <s v="Yes"/>
    <n v="19"/>
    <m/>
  </r>
  <r>
    <n v="3725"/>
    <n v="69"/>
    <x v="1842"/>
    <n v="345"/>
    <d v="2017-01-19T00:00:00"/>
    <b v="0"/>
    <s v="Approved"/>
    <s v="Norco Bicycles"/>
    <s v="Road"/>
    <s v="medium"/>
    <s v="large"/>
    <n v="1240.31"/>
    <n v="795.1"/>
    <d v="2015-08-10T00:00:00"/>
    <n v="445.20999999999992"/>
    <s v="Female"/>
    <n v="26"/>
    <d v="1959-03-11T00:00:00"/>
    <n v="63.580033342212069"/>
    <s v="Health Coach III"/>
    <s v="Health"/>
    <s v="High Net Worth"/>
    <s v="N"/>
    <s v="Yes"/>
    <n v="19"/>
    <m/>
  </r>
  <r>
    <n v="7879"/>
    <n v="22"/>
    <x v="1844"/>
    <n v="97"/>
    <d v="2017-09-24T00:00:00"/>
    <b v="1"/>
    <s v="Approved"/>
    <s v="WeareA2B"/>
    <s v="Standard"/>
    <s v="medium"/>
    <s v="medium"/>
    <n v="60.34"/>
    <n v="45.26"/>
    <d v="1991-11-10T00:00:00"/>
    <n v="15.080000000000005"/>
    <s v="Male"/>
    <n v="95"/>
    <d v="1978-07-07T00:00:00"/>
    <n v="44.243047041159315"/>
    <s v="Desktop Support Technician"/>
    <s v="Argiculture"/>
    <s v="Mass Customer"/>
    <s v="N"/>
    <s v="Yes"/>
    <n v="10"/>
    <m/>
  </r>
  <r>
    <n v="2073"/>
    <n v="88"/>
    <x v="1844"/>
    <n v="138"/>
    <d v="2017-08-14T00:00:00"/>
    <b v="1"/>
    <s v="Approved"/>
    <s v="Norco Bicycles"/>
    <s v="Standard"/>
    <s v="medium"/>
    <s v="medium"/>
    <n v="1198.46"/>
    <n v="381.1"/>
    <d v="2002-10-10T00:00:00"/>
    <n v="817.36"/>
    <s v="Male"/>
    <n v="95"/>
    <d v="1978-07-07T00:00:00"/>
    <n v="44.243047041159315"/>
    <s v="Desktop Support Technician"/>
    <s v="Argiculture"/>
    <s v="Mass Customer"/>
    <s v="N"/>
    <s v="Yes"/>
    <n v="10"/>
    <m/>
  </r>
  <r>
    <n v="14242"/>
    <n v="16"/>
    <x v="1844"/>
    <n v="216"/>
    <d v="2017-05-28T00:00:00"/>
    <b v="0"/>
    <s v="Approved"/>
    <s v="Norco Bicycles"/>
    <s v="Standard"/>
    <s v="high"/>
    <s v="small"/>
    <n v="1661.92"/>
    <n v="1479.11"/>
    <d v="2013-03-12T00:00:00"/>
    <n v="182.81000000000017"/>
    <s v="Male"/>
    <n v="95"/>
    <d v="1978-07-07T00:00:00"/>
    <n v="44.243047041159315"/>
    <s v="Desktop Support Technician"/>
    <s v="Argiculture"/>
    <s v="Mass Customer"/>
    <s v="N"/>
    <s v="Yes"/>
    <n v="10"/>
    <m/>
  </r>
  <r>
    <n v="5460"/>
    <n v="39"/>
    <x v="1844"/>
    <n v="221"/>
    <d v="2017-05-23T00:00:00"/>
    <b v="0"/>
    <s v="Approved"/>
    <s v="Giant Bicycles"/>
    <s v="Standard"/>
    <s v="medium"/>
    <s v="large"/>
    <n v="1812.75"/>
    <n v="582.48"/>
    <d v="2010-06-07T00:00:00"/>
    <n v="1230.27"/>
    <s v="Male"/>
    <n v="95"/>
    <d v="1978-07-07T00:00:00"/>
    <n v="44.243047041159315"/>
    <s v="Desktop Support Technician"/>
    <s v="Argiculture"/>
    <s v="Mass Customer"/>
    <s v="N"/>
    <s v="Yes"/>
    <n v="10"/>
    <m/>
  </r>
  <r>
    <n v="13387"/>
    <n v="2"/>
    <x v="1844"/>
    <n v="304"/>
    <d v="2017-03-01T00:00:00"/>
    <b v="0"/>
    <s v="Approved"/>
    <s v="Solex"/>
    <s v="Standard"/>
    <s v="medium"/>
    <s v="medium"/>
    <n v="71.489999999999995"/>
    <n v="53.62"/>
    <d v="2012-12-02T00:00:00"/>
    <n v="17.869999999999997"/>
    <s v="Male"/>
    <n v="95"/>
    <d v="1978-07-07T00:00:00"/>
    <n v="44.243047041159315"/>
    <s v="Desktop Support Technician"/>
    <s v="Argiculture"/>
    <s v="Mass Customer"/>
    <s v="N"/>
    <s v="Yes"/>
    <n v="10"/>
    <m/>
  </r>
  <r>
    <n v="5227"/>
    <n v="72"/>
    <x v="1845"/>
    <n v="53"/>
    <d v="2017-11-07T00:00:00"/>
    <b v="1"/>
    <s v="Approved"/>
    <s v="OHM Cycles"/>
    <s v="Standard"/>
    <s v="medium"/>
    <s v="medium"/>
    <n v="912.52"/>
    <n v="141.4"/>
    <d v="2015-10-18T00:00:00"/>
    <n v="771.12"/>
    <s v="Male"/>
    <n v="10"/>
    <d v="1986-05-26T00:00:00"/>
    <n v="36.352636081938094"/>
    <s v="Associate Professor"/>
    <s v="Financial Services"/>
    <s v="High Net Worth"/>
    <s v="N"/>
    <s v="No"/>
    <n v="20"/>
    <m/>
  </r>
  <r>
    <n v="3899"/>
    <n v="38"/>
    <x v="1845"/>
    <n v="129"/>
    <d v="2017-08-23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10"/>
    <d v="1986-05-26T00:00:00"/>
    <n v="36.352636081938094"/>
    <s v="Associate Professor"/>
    <s v="Financial Services"/>
    <s v="High Net Worth"/>
    <s v="N"/>
    <s v="No"/>
    <n v="20"/>
    <m/>
  </r>
  <r>
    <n v="8503"/>
    <n v="0"/>
    <x v="1845"/>
    <n v="137"/>
    <d v="2017-08-15T00:00:00"/>
    <b v="0"/>
    <s v="Approved"/>
    <s v="Solex"/>
    <s v="Road"/>
    <s v="medium"/>
    <s v="medium"/>
    <n v="416.98"/>
    <n v="312.74"/>
    <d v="1997-05-10T00:00:00"/>
    <n v="104.24000000000001"/>
    <s v="Male"/>
    <n v="10"/>
    <d v="1986-05-26T00:00:00"/>
    <n v="36.352636081938094"/>
    <s v="Associate Professor"/>
    <s v="Financial Services"/>
    <s v="High Net Worth"/>
    <s v="N"/>
    <s v="No"/>
    <n v="20"/>
    <m/>
  </r>
  <r>
    <n v="6749"/>
    <n v="81"/>
    <x v="1845"/>
    <n v="258"/>
    <d v="2017-04-16T00:00:00"/>
    <b v="0"/>
    <s v="Approved"/>
    <s v="Solex"/>
    <s v="Standard"/>
    <s v="medium"/>
    <s v="medium"/>
    <n v="1151.96"/>
    <n v="649.49"/>
    <d v="1999-12-04T00:00:00"/>
    <n v="502.47"/>
    <s v="Male"/>
    <n v="10"/>
    <d v="1986-05-26T00:00:00"/>
    <n v="36.352636081938094"/>
    <s v="Associate Professor"/>
    <s v="Financial Services"/>
    <s v="High Net Worth"/>
    <s v="N"/>
    <s v="No"/>
    <n v="20"/>
    <m/>
  </r>
  <r>
    <n v="7732"/>
    <n v="0"/>
    <x v="1845"/>
    <n v="330"/>
    <d v="2017-02-03T00:00:00"/>
    <b v="1"/>
    <s v="Approved"/>
    <s v="Norco Bicycles"/>
    <s v="Standard"/>
    <s v="medium"/>
    <s v="medium"/>
    <n v="360.4"/>
    <n v="270.3"/>
    <d v="2016-12-06T00:00:00"/>
    <n v="90.099999999999966"/>
    <s v="Male"/>
    <n v="10"/>
    <d v="1986-05-26T00:00:00"/>
    <n v="36.352636081938094"/>
    <s v="Associate Professor"/>
    <s v="Financial Services"/>
    <s v="High Net Worth"/>
    <s v="N"/>
    <s v="No"/>
    <n v="20"/>
    <m/>
  </r>
  <r>
    <n v="14625"/>
    <n v="86"/>
    <x v="1846"/>
    <n v="25"/>
    <d v="2017-12-05T00:00:00"/>
    <b v="1"/>
    <s v="Approved"/>
    <s v="OHM Cycles"/>
    <s v="Standard"/>
    <s v="medium"/>
    <s v="medium"/>
    <n v="235.63"/>
    <n v="125.07"/>
    <d v="1998-12-16T00:00:00"/>
    <n v="110.56"/>
    <s v="Female"/>
    <n v="88"/>
    <d v="1977-10-10T00:00:00"/>
    <n v="44.982773068556575"/>
    <s v="Community Outreach Specialist"/>
    <s v="Retail"/>
    <s v="Mass Customer"/>
    <s v="N"/>
    <s v="Yes"/>
    <n v="11"/>
    <m/>
  </r>
  <r>
    <n v="17457"/>
    <n v="48"/>
    <x v="1846"/>
    <n v="219"/>
    <d v="2017-05-25T00:00:00"/>
    <b v="0"/>
    <s v="Approved"/>
    <s v="WeareA2B"/>
    <s v="Standard"/>
    <s v="medium"/>
    <s v="medium"/>
    <n v="1762.96"/>
    <n v="950.52"/>
    <d v="2009-04-12T00:00:00"/>
    <n v="812.44"/>
    <s v="Female"/>
    <n v="88"/>
    <d v="1977-10-10T00:00:00"/>
    <n v="44.982773068556575"/>
    <s v="Community Outreach Specialist"/>
    <s v="Retail"/>
    <s v="Mass Customer"/>
    <s v="N"/>
    <s v="Yes"/>
    <n v="11"/>
    <m/>
  </r>
  <r>
    <n v="14246"/>
    <n v="61"/>
    <x v="1847"/>
    <n v="65"/>
    <d v="2017-10-26T00:00:00"/>
    <b v="1"/>
    <s v="Approved"/>
    <s v="OHM Cycles"/>
    <s v="Standard"/>
    <s v="low"/>
    <s v="medium"/>
    <n v="71.16"/>
    <n v="56.93"/>
    <d v="2015-06-17T00:00:00"/>
    <n v="14.229999999999997"/>
    <s v="Male"/>
    <n v="7"/>
    <d v="1966-09-07T00:00:00"/>
    <n v="56.081403205225769"/>
    <s v="Occupational Therapist"/>
    <s v="Health"/>
    <s v="Mass Customer"/>
    <s v="N"/>
    <s v="No"/>
    <n v="8"/>
    <m/>
  </r>
  <r>
    <n v="2042"/>
    <n v="18"/>
    <x v="1847"/>
    <n v="161"/>
    <d v="2017-07-22T00:00:00"/>
    <b v="1"/>
    <s v="Approved"/>
    <s v="Solex"/>
    <s v="Standard"/>
    <s v="medium"/>
    <s v="medium"/>
    <n v="575.27"/>
    <n v="431.45"/>
    <d v="2013-03-12T00:00:00"/>
    <n v="143.82"/>
    <s v="Male"/>
    <n v="7"/>
    <d v="1966-09-07T00:00:00"/>
    <n v="56.081403205225769"/>
    <s v="Occupational Therapist"/>
    <s v="Health"/>
    <s v="Mass Customer"/>
    <s v="N"/>
    <s v="No"/>
    <n v="8"/>
    <m/>
  </r>
  <r>
    <n v="2003"/>
    <n v="65"/>
    <x v="1847"/>
    <n v="244"/>
    <d v="2017-04-30T00:00:00"/>
    <b v="1"/>
    <s v="Approved"/>
    <s v="WeareA2B"/>
    <s v="Standard"/>
    <s v="medium"/>
    <s v="medium"/>
    <n v="1807.45"/>
    <n v="778.69"/>
    <d v="2015-05-21T00:00:00"/>
    <n v="1028.76"/>
    <s v="Male"/>
    <n v="7"/>
    <d v="1966-09-07T00:00:00"/>
    <n v="56.081403205225769"/>
    <s v="Occupational Therapist"/>
    <s v="Health"/>
    <s v="Mass Customer"/>
    <s v="N"/>
    <s v="No"/>
    <n v="8"/>
    <m/>
  </r>
  <r>
    <n v="2260"/>
    <n v="26"/>
    <x v="1847"/>
    <n v="328"/>
    <d v="2017-02-05T00:00:00"/>
    <b v="1"/>
    <s v="Approved"/>
    <s v="WeareA2B"/>
    <s v="Standard"/>
    <s v="medium"/>
    <s v="medium"/>
    <n v="1992.93"/>
    <n v="762.63"/>
    <d v="1993-05-26T00:00:00"/>
    <n v="1230.3000000000002"/>
    <s v="Male"/>
    <n v="7"/>
    <d v="1966-09-07T00:00:00"/>
    <n v="56.081403205225769"/>
    <s v="Occupational Therapist"/>
    <s v="Health"/>
    <s v="Mass Customer"/>
    <s v="N"/>
    <s v="No"/>
    <n v="8"/>
    <m/>
  </r>
  <r>
    <n v="3563"/>
    <n v="46"/>
    <x v="1848"/>
    <n v="54"/>
    <d v="2017-11-06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83"/>
    <d v="1998-05-10T00:00:00"/>
    <n v="24.388252520611374"/>
    <s v="Associate Professor"/>
    <s v="IT"/>
    <s v="Affluent Customer"/>
    <s v="N"/>
    <s v="No"/>
    <n v="4"/>
    <m/>
  </r>
  <r>
    <n v="16319"/>
    <n v="42"/>
    <x v="1848"/>
    <n v="61"/>
    <d v="2017-10-30T00:00:00"/>
    <b v="1"/>
    <s v="Approved"/>
    <s v="OHM Cycles"/>
    <s v="Road"/>
    <s v="medium"/>
    <s v="small"/>
    <n v="1810"/>
    <n v="1610.9"/>
    <d v="2008-03-19T00:00:00"/>
    <n v="199.09999999999991"/>
    <s v="Male"/>
    <n v="83"/>
    <d v="1998-05-10T00:00:00"/>
    <n v="24.388252520611374"/>
    <s v="Associate Professor"/>
    <s v="IT"/>
    <s v="Affluent Customer"/>
    <s v="N"/>
    <s v="No"/>
    <n v="4"/>
    <m/>
  </r>
  <r>
    <n v="3159"/>
    <n v="36"/>
    <x v="1848"/>
    <n v="92"/>
    <d v="2017-09-29T00:00:00"/>
    <b v="1"/>
    <s v="Approved"/>
    <s v="Solex"/>
    <s v="Standard"/>
    <s v="low"/>
    <s v="medium"/>
    <n v="945.04"/>
    <n v="507.58"/>
    <d v="1995-12-19T00:00:00"/>
    <n v="437.46"/>
    <s v="Male"/>
    <n v="83"/>
    <d v="1998-05-10T00:00:00"/>
    <n v="24.388252520611374"/>
    <s v="Associate Professor"/>
    <s v="IT"/>
    <s v="Affluent Customer"/>
    <s v="N"/>
    <s v="No"/>
    <n v="4"/>
    <m/>
  </r>
  <r>
    <n v="12530"/>
    <n v="75"/>
    <x v="1848"/>
    <n v="209"/>
    <d v="2017-06-04T00:00:00"/>
    <b v="1"/>
    <s v="Approved"/>
    <s v="Giant Bicycles"/>
    <s v="Touring"/>
    <s v="medium"/>
    <s v="large"/>
    <n v="1873.97"/>
    <n v="863.95"/>
    <d v="2006-05-22T00:00:00"/>
    <n v="1010.02"/>
    <s v="Male"/>
    <n v="83"/>
    <d v="1998-05-10T00:00:00"/>
    <n v="24.388252520611374"/>
    <s v="Associate Professor"/>
    <s v="IT"/>
    <s v="Affluent Customer"/>
    <s v="N"/>
    <s v="No"/>
    <n v="4"/>
    <m/>
  </r>
  <r>
    <n v="8896"/>
    <n v="1"/>
    <x v="1848"/>
    <n v="264"/>
    <d v="2017-04-10T00:00:00"/>
    <b v="1"/>
    <s v="Approved"/>
    <s v="Giant Bicycles"/>
    <s v="Standard"/>
    <s v="medium"/>
    <s v="medium"/>
    <n v="1403.5"/>
    <n v="954.82"/>
    <d v="2016-11-14T00:00:00"/>
    <n v="448.67999999999995"/>
    <s v="Male"/>
    <n v="83"/>
    <d v="1998-05-10T00:00:00"/>
    <n v="24.388252520611374"/>
    <s v="Associate Professor"/>
    <s v="IT"/>
    <s v="Affluent Customer"/>
    <s v="N"/>
    <s v="No"/>
    <n v="4"/>
    <m/>
  </r>
  <r>
    <n v="18542"/>
    <n v="1"/>
    <x v="1848"/>
    <n v="273"/>
    <d v="2017-04-01T00:00:00"/>
    <b v="0"/>
    <s v="Approved"/>
    <s v="Giant Bicycles"/>
    <s v="Standard"/>
    <s v="medium"/>
    <s v="medium"/>
    <n v="1403.5"/>
    <n v="954.82"/>
    <d v="2016-11-14T00:00:00"/>
    <n v="448.67999999999995"/>
    <s v="Male"/>
    <n v="83"/>
    <d v="1998-05-10T00:00:00"/>
    <n v="24.388252520611374"/>
    <s v="Associate Professor"/>
    <s v="IT"/>
    <s v="Affluent Customer"/>
    <s v="N"/>
    <s v="No"/>
    <n v="4"/>
    <m/>
  </r>
  <r>
    <n v="13549"/>
    <n v="3"/>
    <x v="1849"/>
    <n v="45"/>
    <d v="2017-11-15T00:00:00"/>
    <b v="1"/>
    <s v="Approved"/>
    <s v="Trek Bicycles"/>
    <s v="Standard"/>
    <s v="medium"/>
    <s v="large"/>
    <n v="2091.4699999999998"/>
    <n v="388.92"/>
    <d v="2005-08-09T00:00:00"/>
    <n v="1702.5499999999997"/>
    <s v="Female"/>
    <n v="21"/>
    <d v="1976-09-06T00:00:00"/>
    <n v="46.075923753170976"/>
    <s v="Senior Developer"/>
    <s v="Property"/>
    <s v="Affluent Customer"/>
    <s v="N"/>
    <s v="Yes"/>
    <n v="13"/>
    <m/>
  </r>
  <r>
    <n v="10948"/>
    <n v="57"/>
    <x v="1849"/>
    <n v="90"/>
    <d v="2017-10-01T00:00:00"/>
    <b v="1"/>
    <s v="Approved"/>
    <s v="WeareA2B"/>
    <s v="Touring"/>
    <s v="medium"/>
    <s v="large"/>
    <n v="1890.39"/>
    <n v="260.14"/>
    <d v="1993-06-23T00:00:00"/>
    <n v="1630.25"/>
    <s v="Female"/>
    <n v="21"/>
    <d v="1976-09-06T00:00:00"/>
    <n v="46.075923753170976"/>
    <s v="Senior Developer"/>
    <s v="Property"/>
    <s v="Affluent Customer"/>
    <s v="N"/>
    <s v="Yes"/>
    <n v="13"/>
    <m/>
  </r>
  <r>
    <n v="10022"/>
    <n v="70"/>
    <x v="1849"/>
    <n v="225"/>
    <d v="2017-05-19T00:00:00"/>
    <b v="1"/>
    <s v="Approved"/>
    <s v="Trek Bicycles"/>
    <s v="Standard"/>
    <s v="high"/>
    <s v="medium"/>
    <n v="495.72"/>
    <n v="297.43"/>
    <d v="1995-10-24T00:00:00"/>
    <n v="198.29000000000002"/>
    <s v="Female"/>
    <n v="21"/>
    <d v="1976-09-06T00:00:00"/>
    <n v="46.075923753170976"/>
    <s v="Senior Developer"/>
    <s v="Property"/>
    <s v="Affluent Customer"/>
    <s v="N"/>
    <s v="Yes"/>
    <n v="13"/>
    <m/>
  </r>
  <r>
    <n v="5843"/>
    <n v="0"/>
    <x v="1850"/>
    <n v="21"/>
    <d v="2017-12-09T00:00:00"/>
    <b v="0"/>
    <s v="Approved"/>
    <s v="Norco Bicycles"/>
    <s v="Road"/>
    <s v="medium"/>
    <s v="medium"/>
    <n v="543.39"/>
    <n v="407.54"/>
    <d v="1992-10-11T00:00:00"/>
    <n v="135.84999999999997"/>
    <s v="Male"/>
    <n v="39"/>
    <d v="1985-04-24T00:00:00"/>
    <n v="37.440307315131918"/>
    <s v="Engineer II"/>
    <s v="Argiculture"/>
    <s v="High Net Worth"/>
    <s v="N"/>
    <s v="Yes"/>
    <n v="14"/>
    <m/>
  </r>
  <r>
    <n v="8045"/>
    <n v="36"/>
    <x v="1850"/>
    <n v="143"/>
    <d v="2017-08-09T00:00:00"/>
    <b v="1"/>
    <s v="Approved"/>
    <s v="Solex"/>
    <s v="Standard"/>
    <s v="low"/>
    <s v="medium"/>
    <n v="1289.8499999999999"/>
    <n v="74.510000000000005"/>
    <d v="2001-11-25T00:00:00"/>
    <n v="1215.3399999999999"/>
    <s v="Male"/>
    <n v="39"/>
    <d v="1985-04-24T00:00:00"/>
    <n v="37.440307315131918"/>
    <s v="Engineer II"/>
    <s v="Argiculture"/>
    <s v="High Net Worth"/>
    <s v="N"/>
    <s v="Yes"/>
    <n v="14"/>
    <m/>
  </r>
  <r>
    <n v="18249"/>
    <n v="0"/>
    <x v="1850"/>
    <n v="307"/>
    <d v="2017-02-26T00:00:00"/>
    <b v="1"/>
    <s v="Approved"/>
    <s v="Solex"/>
    <s v="Standard"/>
    <s v="medium"/>
    <s v="medium"/>
    <n v="441.49"/>
    <n v="84.99"/>
    <d v="2012-06-04T00:00:00"/>
    <n v="356.5"/>
    <s v="Male"/>
    <n v="39"/>
    <d v="1985-04-24T00:00:00"/>
    <n v="37.440307315131918"/>
    <s v="Engineer II"/>
    <s v="Argiculture"/>
    <s v="High Net Worth"/>
    <s v="N"/>
    <s v="Yes"/>
    <n v="14"/>
    <m/>
  </r>
  <r>
    <n v="9969"/>
    <n v="4"/>
    <x v="1851"/>
    <m/>
    <d v="2017-08-17T00:00:00"/>
    <m/>
    <s v="Approved"/>
    <s v="Solex"/>
    <s v="Standard"/>
    <s v="medium"/>
    <s v="medium"/>
    <n v="1483.2"/>
    <n v="99.59"/>
    <n v="41047"/>
    <m/>
    <m/>
    <m/>
    <m/>
    <m/>
    <m/>
    <m/>
    <m/>
    <m/>
    <m/>
    <m/>
    <m/>
  </r>
  <r>
    <n v="5994"/>
    <n v="0"/>
    <x v="1850"/>
    <n v="326"/>
    <d v="2017-02-07T00:00:00"/>
    <b v="1"/>
    <s v="Approved"/>
    <s v="Trek Bicycles"/>
    <s v="Road"/>
    <s v="medium"/>
    <s v="medium"/>
    <n v="533.51"/>
    <n v="400.13"/>
    <d v="2003-02-16T00:00:00"/>
    <n v="133.38"/>
    <s v="Male"/>
    <n v="39"/>
    <d v="1985-04-24T00:00:00"/>
    <n v="37.440307315131918"/>
    <s v="Engineer II"/>
    <s v="Argiculture"/>
    <s v="High Net Worth"/>
    <s v="N"/>
    <s v="Yes"/>
    <n v="14"/>
    <m/>
  </r>
  <r>
    <n v="10856"/>
    <n v="87"/>
    <x v="1852"/>
    <n v="37"/>
    <d v="2017-11-23T00:00:00"/>
    <b v="1"/>
    <s v="Approved"/>
    <s v="Giant Bicycles"/>
    <s v="Standard"/>
    <s v="high"/>
    <s v="medium"/>
    <n v="1179"/>
    <n v="707.4"/>
    <d v="1997-08-25T00:00:00"/>
    <n v="471.6"/>
    <s v="Male"/>
    <n v="20"/>
    <d v="1954-10-06T00:00:00"/>
    <n v="68.010170328513439"/>
    <s v="Software Consultant"/>
    <s v="Entertainment"/>
    <s v="Mass Customer"/>
    <s v="N"/>
    <s v="No"/>
    <n v="7"/>
    <m/>
  </r>
  <r>
    <n v="652"/>
    <n v="4"/>
    <x v="1852"/>
    <n v="68"/>
    <d v="2017-10-23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20"/>
    <d v="1954-10-06T00:00:00"/>
    <n v="68.010170328513439"/>
    <s v="Software Consultant"/>
    <s v="Entertainment"/>
    <s v="Mass Customer"/>
    <s v="N"/>
    <s v="No"/>
    <n v="7"/>
    <m/>
  </r>
  <r>
    <n v="14916"/>
    <n v="67"/>
    <x v="1852"/>
    <n v="104"/>
    <d v="2017-09-17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20"/>
    <d v="1954-10-06T00:00:00"/>
    <n v="68.010170328513439"/>
    <s v="Software Consultant"/>
    <s v="Entertainment"/>
    <s v="Mass Customer"/>
    <s v="N"/>
    <s v="No"/>
    <n v="7"/>
    <m/>
  </r>
  <r>
    <n v="788"/>
    <n v="89"/>
    <x v="1852"/>
    <n v="124"/>
    <d v="2017-08-28T00:00:00"/>
    <b v="0"/>
    <s v="Approved"/>
    <s v="WeareA2B"/>
    <s v="Touring"/>
    <s v="medium"/>
    <s v="large"/>
    <n v="1362.99"/>
    <n v="57.74"/>
    <d v="1993-04-20T00:00:00"/>
    <n v="1305.25"/>
    <s v="Male"/>
    <n v="20"/>
    <d v="1954-10-06T00:00:00"/>
    <n v="68.010170328513439"/>
    <s v="Software Consultant"/>
    <s v="Entertainment"/>
    <s v="Mass Customer"/>
    <s v="N"/>
    <s v="No"/>
    <n v="7"/>
    <m/>
  </r>
  <r>
    <n v="3267"/>
    <n v="80"/>
    <x v="1853"/>
    <n v="6"/>
    <d v="2017-12-24T00:00:00"/>
    <b v="0"/>
    <s v="Approved"/>
    <s v="OHM Cycles"/>
    <s v="Touring"/>
    <s v="low"/>
    <s v="medium"/>
    <n v="1073.07"/>
    <n v="933.84"/>
    <d v="1991-07-10T00:00:00"/>
    <n v="139.2299999999999"/>
    <s v="U"/>
    <n v="83"/>
    <d v="1899-12-30T00:00:00"/>
    <n v="122.81291005485795"/>
    <s v="Research Associate"/>
    <s v="IT"/>
    <s v="Mass Customer"/>
    <s v="N"/>
    <s v="Yes"/>
    <n v="0"/>
    <m/>
  </r>
  <r>
    <n v="10737"/>
    <n v="53"/>
    <x v="1853"/>
    <n v="49"/>
    <d v="2017-11-11T00:00:00"/>
    <b v="0"/>
    <s v="Approved"/>
    <s v="OHM Cycles"/>
    <s v="Standard"/>
    <s v="medium"/>
    <s v="medium"/>
    <n v="795.34"/>
    <n v="101.58"/>
    <d v="1993-07-20T00:00:00"/>
    <n v="693.76"/>
    <s v="U"/>
    <n v="83"/>
    <d v="1899-12-30T00:00:00"/>
    <n v="122.81291005485795"/>
    <s v="Research Associate"/>
    <s v="IT"/>
    <s v="Mass Customer"/>
    <s v="N"/>
    <s v="Yes"/>
    <n v="0"/>
    <m/>
  </r>
  <r>
    <n v="17062"/>
    <n v="47"/>
    <x v="1853"/>
    <n v="69"/>
    <d v="2017-10-22T00:00:00"/>
    <b v="1"/>
    <s v="Approved"/>
    <s v="Trek Bicycles"/>
    <s v="Road"/>
    <s v="low"/>
    <s v="small"/>
    <n v="1720.7"/>
    <n v="1531.42"/>
    <d v="2012-04-10T00:00:00"/>
    <n v="189.27999999999997"/>
    <s v="U"/>
    <n v="83"/>
    <d v="1899-12-30T00:00:00"/>
    <n v="122.81291005485795"/>
    <s v="Research Associate"/>
    <s v="IT"/>
    <s v="Mass Customer"/>
    <s v="N"/>
    <s v="Yes"/>
    <n v="0"/>
    <m/>
  </r>
  <r>
    <n v="16984"/>
    <n v="34"/>
    <x v="1853"/>
    <n v="86"/>
    <d v="2017-10-05T00:00:00"/>
    <b v="1"/>
    <s v="Approved"/>
    <s v="Norco Bicycles"/>
    <s v="Road"/>
    <s v="high"/>
    <s v="large"/>
    <n v="774.53"/>
    <n v="464.72"/>
    <d v="1995-12-19T00:00:00"/>
    <n v="309.80999999999995"/>
    <s v="U"/>
    <n v="83"/>
    <d v="1899-12-30T00:00:00"/>
    <n v="122.81291005485795"/>
    <s v="Research Associate"/>
    <s v="IT"/>
    <s v="Mass Customer"/>
    <s v="N"/>
    <s v="Yes"/>
    <n v="0"/>
    <m/>
  </r>
  <r>
    <n v="14516"/>
    <n v="68"/>
    <x v="1853"/>
    <n v="155"/>
    <d v="2017-07-28T00:00:00"/>
    <b v="0"/>
    <s v="Approved"/>
    <s v="OHM Cycles"/>
    <s v="Standard"/>
    <s v="medium"/>
    <s v="medium"/>
    <n v="1636.9"/>
    <n v="44.71"/>
    <d v="2002-08-31T00:00:00"/>
    <n v="1592.19"/>
    <s v="U"/>
    <n v="83"/>
    <d v="1899-12-30T00:00:00"/>
    <n v="122.81291005485795"/>
    <s v="Research Associate"/>
    <s v="IT"/>
    <s v="Mass Customer"/>
    <s v="N"/>
    <s v="Yes"/>
    <n v="0"/>
    <m/>
  </r>
  <r>
    <n v="18760"/>
    <n v="28"/>
    <x v="1853"/>
    <n v="196"/>
    <d v="2017-06-17T00:00:00"/>
    <b v="0"/>
    <s v="Approved"/>
    <s v="Norco Bicycles"/>
    <s v="Standard"/>
    <s v="medium"/>
    <s v="small"/>
    <n v="1216.1400000000001"/>
    <n v="1082.3599999999999"/>
    <d v="2016-11-22T00:00:00"/>
    <n v="133.7800000000002"/>
    <s v="U"/>
    <n v="83"/>
    <d v="1899-12-30T00:00:00"/>
    <n v="122.81291005485795"/>
    <s v="Research Associate"/>
    <s v="IT"/>
    <s v="Mass Customer"/>
    <s v="N"/>
    <s v="Yes"/>
    <n v="0"/>
    <m/>
  </r>
  <r>
    <n v="1914"/>
    <n v="15"/>
    <x v="1853"/>
    <n v="232"/>
    <d v="2017-05-12T00:00:00"/>
    <b v="1"/>
    <s v="Approved"/>
    <s v="Norco Bicycles"/>
    <s v="Standard"/>
    <s v="low"/>
    <s v="medium"/>
    <n v="958.74"/>
    <n v="748.9"/>
    <d v="1993-10-02T00:00:00"/>
    <n v="209.84000000000003"/>
    <s v="U"/>
    <n v="83"/>
    <d v="1899-12-30T00:00:00"/>
    <n v="122.81291005485795"/>
    <s v="Research Associate"/>
    <s v="IT"/>
    <s v="Mass Customer"/>
    <s v="N"/>
    <s v="Yes"/>
    <n v="0"/>
    <m/>
  </r>
  <r>
    <n v="19566"/>
    <n v="43"/>
    <x v="1853"/>
    <n v="252"/>
    <d v="2017-04-22T00:00:00"/>
    <b v="1"/>
    <s v="Approved"/>
    <s v="Solex"/>
    <s v="Standard"/>
    <s v="medium"/>
    <s v="medium"/>
    <n v="1151.96"/>
    <n v="649.49"/>
    <d v="2007-12-11T00:00:00"/>
    <n v="502.47"/>
    <s v="U"/>
    <n v="83"/>
    <d v="1899-12-30T00:00:00"/>
    <n v="122.81291005485795"/>
    <s v="Research Associate"/>
    <s v="IT"/>
    <s v="Mass Customer"/>
    <s v="N"/>
    <s v="Yes"/>
    <n v="0"/>
    <m/>
  </r>
  <r>
    <n v="15150"/>
    <n v="17"/>
    <x v="820"/>
    <n v="64"/>
    <d v="2017-10-27T00:00:00"/>
    <b v="1"/>
    <s v="Approved"/>
    <s v="WeareA2B"/>
    <s v="Touring"/>
    <s v="medium"/>
    <s v="large"/>
    <n v="1362.99"/>
    <n v="57.74"/>
    <d v="2016-07-09T00:00:00"/>
    <n v="1305.25"/>
    <s v="Male"/>
    <n v="18"/>
    <d v="1994-07-11T00:00:00"/>
    <n v="28.221129232623028"/>
    <s v="General Manager"/>
    <s v="Financial Services"/>
    <s v="High Net Worth"/>
    <s v="N"/>
    <s v="No"/>
    <n v="3"/>
    <m/>
  </r>
  <r>
    <n v="10289"/>
    <n v="62"/>
    <x v="820"/>
    <n v="219"/>
    <d v="2017-05-25T00:00:00"/>
    <b v="1"/>
    <s v="Approved"/>
    <s v="Solex"/>
    <s v="Standard"/>
    <s v="high"/>
    <s v="medium"/>
    <n v="1024.6600000000001"/>
    <n v="614.79999999999995"/>
    <d v="2010-11-05T00:00:00"/>
    <n v="409.86000000000013"/>
    <s v="Male"/>
    <n v="18"/>
    <d v="1994-07-11T00:00:00"/>
    <n v="28.221129232623028"/>
    <s v="General Manager"/>
    <s v="Financial Services"/>
    <s v="High Net Worth"/>
    <s v="N"/>
    <s v="No"/>
    <n v="3"/>
    <m/>
  </r>
  <r>
    <n v="7248"/>
    <n v="1"/>
    <x v="820"/>
    <n v="307"/>
    <d v="2017-02-26T00:00:00"/>
    <b v="0"/>
    <s v="Approved"/>
    <s v="Giant Bicycles"/>
    <s v="Touring"/>
    <s v="medium"/>
    <s v="large"/>
    <n v="1873.97"/>
    <n v="863.95"/>
    <d v="2010-08-20T00:00:00"/>
    <n v="1010.02"/>
    <s v="Male"/>
    <n v="18"/>
    <d v="1994-07-11T00:00:00"/>
    <n v="28.221129232623028"/>
    <s v="General Manager"/>
    <s v="Financial Services"/>
    <s v="High Net Worth"/>
    <s v="N"/>
    <s v="No"/>
    <n v="3"/>
    <m/>
  </r>
  <r>
    <n v="6416"/>
    <n v="32"/>
    <x v="1854"/>
    <n v="59"/>
    <d v="2017-11-01T00:00:00"/>
    <b v="0"/>
    <s v="Approved"/>
    <s v="Giant Bicycles"/>
    <s v="Standard"/>
    <s v="high"/>
    <s v="medium"/>
    <n v="1179"/>
    <n v="707.4"/>
    <d v="1997-08-25T00:00:00"/>
    <n v="471.6"/>
    <s v="Male"/>
    <n v="48"/>
    <d v="1958-08-17T00:00:00"/>
    <n v="64.144416904173013"/>
    <s v="Tax Accountant"/>
    <s v="n/a"/>
    <s v="High Net Worth"/>
    <s v="N"/>
    <s v="No"/>
    <n v="13"/>
    <m/>
  </r>
  <r>
    <n v="11942"/>
    <n v="52"/>
    <x v="1854"/>
    <n v="69"/>
    <d v="2017-10-22T00:00:00"/>
    <b v="1"/>
    <s v="Approved"/>
    <s v="Solex"/>
    <s v="Road"/>
    <s v="medium"/>
    <s v="large"/>
    <n v="1777.8"/>
    <n v="820.78"/>
    <d v="2011-05-07T00:00:00"/>
    <n v="957.02"/>
    <s v="Male"/>
    <n v="48"/>
    <d v="1958-08-17T00:00:00"/>
    <n v="64.144416904173013"/>
    <s v="Tax Accountant"/>
    <s v="n/a"/>
    <s v="High Net Worth"/>
    <s v="N"/>
    <s v="No"/>
    <n v="13"/>
    <m/>
  </r>
  <r>
    <n v="5795"/>
    <n v="56"/>
    <x v="1854"/>
    <n v="227"/>
    <d v="2017-05-17T00:00:00"/>
    <b v="1"/>
    <s v="Approved"/>
    <s v="Norco Bicycles"/>
    <s v="Mountain"/>
    <s v="low"/>
    <s v="small"/>
    <n v="688.63"/>
    <n v="612.88"/>
    <d v="1993-10-02T00:00:00"/>
    <n v="75.75"/>
    <s v="Male"/>
    <n v="48"/>
    <d v="1958-08-17T00:00:00"/>
    <n v="64.144416904173013"/>
    <s v="Tax Accountant"/>
    <s v="n/a"/>
    <s v="High Net Worth"/>
    <s v="N"/>
    <s v="No"/>
    <n v="13"/>
    <m/>
  </r>
  <r>
    <n v="2388"/>
    <n v="0"/>
    <x v="1854"/>
    <n v="258"/>
    <d v="2017-04-16T00:00:00"/>
    <b v="1"/>
    <s v="Approved"/>
    <s v="Norco Bicycles"/>
    <s v="Standard"/>
    <s v="medium"/>
    <s v="medium"/>
    <n v="360.4"/>
    <n v="270.3"/>
    <d v="2016-12-06T00:00:00"/>
    <n v="90.099999999999966"/>
    <s v="Male"/>
    <n v="48"/>
    <d v="1958-08-17T00:00:00"/>
    <n v="64.144416904173013"/>
    <s v="Tax Accountant"/>
    <s v="n/a"/>
    <s v="High Net Worth"/>
    <s v="N"/>
    <s v="No"/>
    <n v="13"/>
    <m/>
  </r>
  <r>
    <n v="9807"/>
    <n v="11"/>
    <x v="1854"/>
    <n v="295"/>
    <d v="2017-03-10T00:00:00"/>
    <b v="1"/>
    <s v="Approved"/>
    <s v="Trek Bicycles"/>
    <s v="Standard"/>
    <s v="medium"/>
    <s v="small"/>
    <n v="1775.81"/>
    <n v="1580.47"/>
    <d v="2010-05-05T00:00:00"/>
    <n v="195.33999999999992"/>
    <s v="Male"/>
    <n v="48"/>
    <d v="1958-08-17T00:00:00"/>
    <n v="64.144416904173013"/>
    <s v="Tax Accountant"/>
    <s v="n/a"/>
    <s v="High Net Worth"/>
    <s v="N"/>
    <s v="No"/>
    <n v="13"/>
    <m/>
  </r>
  <r>
    <n v="19472"/>
    <n v="100"/>
    <x v="1854"/>
    <n v="362"/>
    <d v="2017-01-02T00:00:00"/>
    <b v="1"/>
    <s v="Approved"/>
    <s v="Trek Bicycles"/>
    <s v="Standard"/>
    <s v="medium"/>
    <s v="small"/>
    <n v="1386.84"/>
    <n v="1234.29"/>
    <d v="2003-08-05T00:00:00"/>
    <n v="152.54999999999995"/>
    <s v="Male"/>
    <n v="48"/>
    <d v="1958-08-17T00:00:00"/>
    <n v="64.144416904173013"/>
    <s v="Tax Accountant"/>
    <s v="n/a"/>
    <s v="High Net Worth"/>
    <s v="N"/>
    <s v="No"/>
    <n v="13"/>
    <m/>
  </r>
  <r>
    <n v="2131"/>
    <n v="69"/>
    <x v="1855"/>
    <n v="86"/>
    <d v="2017-10-05T00:00:00"/>
    <b v="1"/>
    <s v="Approved"/>
    <s v="Giant Bicycles"/>
    <s v="Road"/>
    <s v="medium"/>
    <s v="medium"/>
    <n v="792.9"/>
    <n v="594.67999999999995"/>
    <d v="2006-05-22T00:00:00"/>
    <n v="198.22000000000003"/>
    <s v="Male"/>
    <n v="80"/>
    <d v="1981-07-25T00:00:00"/>
    <n v="41.190992246321656"/>
    <s v="Director of Sales"/>
    <s v="Manufacturing"/>
    <s v="Affluent Customer"/>
    <s v="N"/>
    <s v="Yes"/>
    <n v="8"/>
    <m/>
  </r>
  <r>
    <n v="15695"/>
    <n v="3"/>
    <x v="1855"/>
    <n v="101"/>
    <d v="2017-09-20T00:00:00"/>
    <b v="0"/>
    <s v="Approved"/>
    <s v="Trek Bicycles"/>
    <s v="Standard"/>
    <s v="medium"/>
    <s v="large"/>
    <n v="2091.4699999999998"/>
    <n v="388.92"/>
    <d v="2004-09-28T00:00:00"/>
    <n v="1702.5499999999997"/>
    <s v="Male"/>
    <n v="80"/>
    <d v="1981-07-25T00:00:00"/>
    <n v="41.190992246321656"/>
    <s v="Director of Sales"/>
    <s v="Manufacturing"/>
    <s v="Affluent Customer"/>
    <s v="N"/>
    <s v="Yes"/>
    <n v="8"/>
    <m/>
  </r>
  <r>
    <n v="3503"/>
    <n v="33"/>
    <x v="1855"/>
    <n v="107"/>
    <d v="2017-09-14T00:00:00"/>
    <b v="1"/>
    <s v="Approved"/>
    <s v="Giant Bicycles"/>
    <s v="Standard"/>
    <s v="medium"/>
    <s v="small"/>
    <n v="1311.44"/>
    <n v="1167.18"/>
    <d v="2006-02-02T00:00:00"/>
    <n v="144.26"/>
    <s v="Male"/>
    <n v="80"/>
    <d v="1981-07-25T00:00:00"/>
    <n v="41.190992246321656"/>
    <s v="Director of Sales"/>
    <s v="Manufacturing"/>
    <s v="Affluent Customer"/>
    <s v="N"/>
    <s v="Yes"/>
    <n v="8"/>
    <m/>
  </r>
  <r>
    <n v="11879"/>
    <n v="70"/>
    <x v="1855"/>
    <n v="174"/>
    <d v="2017-07-09T00:00:00"/>
    <b v="1"/>
    <s v="Approved"/>
    <s v="Trek Bicycles"/>
    <s v="Standard"/>
    <s v="high"/>
    <s v="medium"/>
    <n v="495.72"/>
    <n v="297.43"/>
    <d v="2016-12-06T00:00:00"/>
    <n v="198.29000000000002"/>
    <s v="Male"/>
    <n v="80"/>
    <d v="1981-07-25T00:00:00"/>
    <n v="41.190992246321656"/>
    <s v="Director of Sales"/>
    <s v="Manufacturing"/>
    <s v="Affluent Customer"/>
    <s v="N"/>
    <s v="Yes"/>
    <n v="8"/>
    <m/>
  </r>
  <r>
    <n v="9996"/>
    <n v="36"/>
    <x v="1576"/>
    <m/>
    <d v="2017-03-03T00:00:00"/>
    <m/>
    <s v="Approved"/>
    <s v="Solex"/>
    <s v="Standard"/>
    <s v="low"/>
    <s v="medium"/>
    <n v="945.04"/>
    <n v="507.58"/>
    <n v="35052"/>
    <m/>
    <m/>
    <m/>
    <m/>
    <m/>
    <m/>
    <m/>
    <m/>
    <m/>
    <m/>
    <m/>
    <m/>
  </r>
  <r>
    <n v="8892"/>
    <n v="73"/>
    <x v="1855"/>
    <n v="194"/>
    <d v="2017-06-19T00:00:00"/>
    <b v="0"/>
    <s v="Approved"/>
    <s v="Solex"/>
    <s v="Standard"/>
    <s v="medium"/>
    <s v="medium"/>
    <n v="1945.43"/>
    <n v="333.18"/>
    <d v="2002-08-31T00:00:00"/>
    <n v="1612.25"/>
    <s v="Male"/>
    <n v="80"/>
    <d v="1981-07-25T00:00:00"/>
    <n v="41.190992246321656"/>
    <s v="Director of Sales"/>
    <s v="Manufacturing"/>
    <s v="Affluent Customer"/>
    <s v="N"/>
    <s v="Yes"/>
    <n v="8"/>
    <m/>
  </r>
  <r>
    <n v="16786"/>
    <n v="1"/>
    <x v="1855"/>
    <n v="296"/>
    <d v="2017-03-09T00:00:00"/>
    <b v="0"/>
    <s v="Approved"/>
    <s v="Giant Bicycles"/>
    <s v="Standard"/>
    <s v="medium"/>
    <s v="medium"/>
    <n v="1403.5"/>
    <n v="954.82"/>
    <d v="2004-09-28T00:00:00"/>
    <n v="448.67999999999995"/>
    <s v="Male"/>
    <n v="80"/>
    <d v="1981-07-25T00:00:00"/>
    <n v="41.190992246321656"/>
    <s v="Director of Sales"/>
    <s v="Manufacturing"/>
    <s v="Affluent Customer"/>
    <s v="N"/>
    <s v="Yes"/>
    <n v="8"/>
    <m/>
  </r>
  <r>
    <n v="17022"/>
    <n v="18"/>
    <x v="1855"/>
    <n v="308"/>
    <d v="2017-02-25T00:00:00"/>
    <b v="0"/>
    <s v="Approved"/>
    <s v="Solex"/>
    <s v="Standard"/>
    <s v="medium"/>
    <s v="medium"/>
    <n v="575.27"/>
    <n v="431.45"/>
    <d v="1993-07-15T00:00:00"/>
    <n v="143.82"/>
    <s v="Male"/>
    <n v="80"/>
    <d v="1981-07-25T00:00:00"/>
    <n v="41.190992246321656"/>
    <s v="Director of Sales"/>
    <s v="Manufacturing"/>
    <s v="Affluent Customer"/>
    <s v="N"/>
    <s v="Yes"/>
    <n v="8"/>
    <m/>
  </r>
  <r>
    <n v="9920"/>
    <n v="0"/>
    <x v="1856"/>
    <n v="109"/>
    <d v="2017-09-12T00:00:00"/>
    <b v="0"/>
    <s v="Approved"/>
    <s v="Solex"/>
    <s v="Standard"/>
    <s v="medium"/>
    <s v="medium"/>
    <n v="71.489999999999995"/>
    <n v="53.62"/>
    <d v="2012-12-02T00:00:00"/>
    <n v="17.869999999999997"/>
    <s v="Female"/>
    <n v="41"/>
    <d v="1972-01-21T00:00:00"/>
    <n v="50.706060739789457"/>
    <s v="Nurse Practicioner"/>
    <s v="Financial Services"/>
    <s v="High Net Worth"/>
    <s v="N"/>
    <s v="No"/>
    <n v="12"/>
    <m/>
  </r>
  <r>
    <n v="18756"/>
    <n v="2"/>
    <x v="1856"/>
    <n v="236"/>
    <d v="2017-05-08T00:00:00"/>
    <b v="0"/>
    <s v="Approved"/>
    <s v="Giant Bicycles"/>
    <s v="Road"/>
    <s v="low"/>
    <s v="small"/>
    <n v="590.26"/>
    <n v="525.33000000000004"/>
    <d v="2010-11-05T00:00:00"/>
    <n v="64.92999999999995"/>
    <s v="Female"/>
    <n v="41"/>
    <d v="1972-01-21T00:00:00"/>
    <n v="50.706060739789457"/>
    <s v="Nurse Practicioner"/>
    <s v="Financial Services"/>
    <s v="High Net Worth"/>
    <s v="N"/>
    <s v="No"/>
    <n v="12"/>
    <m/>
  </r>
  <r>
    <n v="10002"/>
    <n v="0"/>
    <x v="247"/>
    <m/>
    <d v="2017-04-13T00:00:00"/>
    <b v="0"/>
    <s v="Approved"/>
    <m/>
    <m/>
    <m/>
    <m/>
    <n v="1759.3"/>
    <m/>
    <m/>
    <m/>
    <m/>
    <m/>
    <m/>
    <m/>
    <m/>
    <m/>
    <m/>
    <m/>
    <m/>
    <m/>
    <m/>
  </r>
  <r>
    <n v="6860"/>
    <n v="30"/>
    <x v="1856"/>
    <n v="351"/>
    <d v="2017-01-13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41"/>
    <d v="1972-01-21T00:00:00"/>
    <n v="50.706060739789457"/>
    <s v="Nurse Practicioner"/>
    <s v="Financial Services"/>
    <s v="High Net Worth"/>
    <s v="N"/>
    <s v="No"/>
    <n v="12"/>
    <m/>
  </r>
  <r>
    <n v="19261"/>
    <n v="72"/>
    <x v="1857"/>
    <n v="5"/>
    <d v="2017-12-25T00:00:00"/>
    <b v="0"/>
    <s v="Approved"/>
    <s v="Norco Bicycles"/>
    <s v="Standard"/>
    <s v="medium"/>
    <s v="medium"/>
    <n v="360.4"/>
    <n v="270.3"/>
    <d v="2003-09-09T00:00:00"/>
    <n v="90.099999999999966"/>
    <s v="Female"/>
    <n v="37"/>
    <d v="1955-08-23T00:00:00"/>
    <n v="67.130718273718912"/>
    <s v="Chief Design Engineer"/>
    <s v="Financial Services"/>
    <s v="Mass Customer"/>
    <s v="N"/>
    <s v="Yes"/>
    <n v="6"/>
    <m/>
  </r>
  <r>
    <n v="19446"/>
    <n v="92"/>
    <x v="1857"/>
    <n v="35"/>
    <d v="2017-11-25T00:00:00"/>
    <b v="0"/>
    <s v="Approved"/>
    <s v="WeareA2B"/>
    <s v="Standard"/>
    <s v="medium"/>
    <s v="small"/>
    <n v="1415.01"/>
    <n v="1259.3599999999999"/>
    <d v="2000-11-03T00:00:00"/>
    <n v="155.65000000000009"/>
    <s v="Female"/>
    <n v="37"/>
    <d v="1955-08-23T00:00:00"/>
    <n v="67.130718273718912"/>
    <s v="Chief Design Engineer"/>
    <s v="Financial Services"/>
    <s v="Mass Customer"/>
    <s v="N"/>
    <s v="Yes"/>
    <n v="6"/>
    <m/>
  </r>
  <r>
    <n v="9459"/>
    <n v="22"/>
    <x v="1857"/>
    <n v="36"/>
    <d v="2017-11-24T00:00:00"/>
    <b v="1"/>
    <s v="Approved"/>
    <s v="WeareA2B"/>
    <s v="Standard"/>
    <s v="medium"/>
    <s v="medium"/>
    <n v="60.34"/>
    <n v="45.26"/>
    <d v="1993-10-02T00:00:00"/>
    <n v="15.080000000000005"/>
    <s v="Female"/>
    <n v="37"/>
    <d v="1955-08-23T00:00:00"/>
    <n v="67.130718273718912"/>
    <s v="Chief Design Engineer"/>
    <s v="Financial Services"/>
    <s v="Mass Customer"/>
    <s v="N"/>
    <s v="Yes"/>
    <n v="6"/>
    <m/>
  </r>
  <r>
    <n v="17854"/>
    <n v="82"/>
    <x v="1857"/>
    <n v="107"/>
    <d v="2017-09-14T00:00:00"/>
    <b v="1"/>
    <s v="Approved"/>
    <s v="Norco Bicycles"/>
    <s v="Standard"/>
    <s v="high"/>
    <s v="medium"/>
    <n v="1148.6400000000001"/>
    <n v="689.18"/>
    <d v="2015-08-02T00:00:00"/>
    <n v="459.46000000000015"/>
    <s v="Female"/>
    <n v="37"/>
    <d v="1955-08-23T00:00:00"/>
    <n v="67.130718273718912"/>
    <s v="Chief Design Engineer"/>
    <s v="Financial Services"/>
    <s v="Mass Customer"/>
    <s v="N"/>
    <s v="Yes"/>
    <n v="6"/>
    <m/>
  </r>
  <r>
    <n v="17775"/>
    <n v="2"/>
    <x v="1857"/>
    <n v="167"/>
    <d v="2017-07-16T00:00:00"/>
    <b v="1"/>
    <s v="Approved"/>
    <s v="Solex"/>
    <s v="Standard"/>
    <s v="medium"/>
    <s v="medium"/>
    <n v="71.489999999999995"/>
    <n v="53.62"/>
    <d v="2011-08-29T00:00:00"/>
    <n v="17.869999999999997"/>
    <s v="Female"/>
    <n v="37"/>
    <d v="1955-08-23T00:00:00"/>
    <n v="67.130718273718912"/>
    <s v="Chief Design Engineer"/>
    <s v="Financial Services"/>
    <s v="Mass Customer"/>
    <s v="N"/>
    <s v="Yes"/>
    <n v="6"/>
    <m/>
  </r>
  <r>
    <n v="2737"/>
    <n v="33"/>
    <x v="1857"/>
    <n v="247"/>
    <d v="2017-04-27T00:00:00"/>
    <b v="1"/>
    <s v="Approved"/>
    <s v="Giant Bicycles"/>
    <s v="Standard"/>
    <s v="medium"/>
    <s v="small"/>
    <n v="1311.44"/>
    <n v="1167.18"/>
    <d v="2010-06-07T00:00:00"/>
    <n v="144.26"/>
    <s v="Female"/>
    <n v="37"/>
    <d v="1955-08-23T00:00:00"/>
    <n v="67.130718273718912"/>
    <s v="Chief Design Engineer"/>
    <s v="Financial Services"/>
    <s v="Mass Customer"/>
    <s v="N"/>
    <s v="Yes"/>
    <n v="6"/>
    <m/>
  </r>
  <r>
    <n v="15579"/>
    <n v="71"/>
    <x v="1857"/>
    <n v="293"/>
    <d v="2017-03-12T00:00:00"/>
    <b v="1"/>
    <s v="Approved"/>
    <s v="Solex"/>
    <s v="Standard"/>
    <s v="high"/>
    <s v="large"/>
    <n v="1842.92"/>
    <n v="1105.75"/>
    <d v="2016-12-06T00:00:00"/>
    <n v="737.17000000000007"/>
    <s v="Female"/>
    <n v="37"/>
    <d v="1955-08-23T00:00:00"/>
    <n v="67.130718273718912"/>
    <s v="Chief Design Engineer"/>
    <s v="Financial Services"/>
    <s v="Mass Customer"/>
    <s v="N"/>
    <s v="Yes"/>
    <n v="6"/>
    <m/>
  </r>
  <r>
    <n v="326"/>
    <n v="55"/>
    <x v="1857"/>
    <n v="344"/>
    <d v="2017-01-20T00:00:00"/>
    <b v="0"/>
    <s v="Approved"/>
    <s v="Trek Bicycles"/>
    <s v="Road"/>
    <s v="medium"/>
    <s v="large"/>
    <n v="1894.19"/>
    <n v="598.76"/>
    <d v="1993-06-23T00:00:00"/>
    <n v="1295.43"/>
    <s v="Female"/>
    <n v="37"/>
    <d v="1955-08-23T00:00:00"/>
    <n v="67.130718273718912"/>
    <s v="Chief Design Engineer"/>
    <s v="Financial Services"/>
    <s v="Mass Customer"/>
    <s v="N"/>
    <s v="Yes"/>
    <n v="6"/>
    <m/>
  </r>
  <r>
    <n v="7228"/>
    <n v="16"/>
    <x v="1857"/>
    <n v="346"/>
    <d v="2017-01-18T00:00:00"/>
    <b v="0"/>
    <s v="Approved"/>
    <s v="Norco Bicycles"/>
    <s v="Standard"/>
    <s v="high"/>
    <s v="small"/>
    <n v="1661.92"/>
    <n v="1479.11"/>
    <d v="2009-03-08T00:00:00"/>
    <n v="182.81000000000017"/>
    <s v="Female"/>
    <n v="37"/>
    <d v="1955-08-23T00:00:00"/>
    <n v="67.130718273718912"/>
    <s v="Chief Design Engineer"/>
    <s v="Financial Services"/>
    <s v="Mass Customer"/>
    <s v="N"/>
    <s v="Yes"/>
    <n v="6"/>
    <m/>
  </r>
  <r>
    <n v="7370"/>
    <n v="2"/>
    <x v="1857"/>
    <n v="354"/>
    <d v="2017-01-10T00:00:00"/>
    <b v="1"/>
    <s v="Approved"/>
    <s v="Solex"/>
    <s v="Standard"/>
    <s v="medium"/>
    <s v="medium"/>
    <n v="71.489999999999995"/>
    <n v="53.62"/>
    <d v="2012-09-15T00:00:00"/>
    <n v="17.869999999999997"/>
    <s v="Female"/>
    <n v="37"/>
    <d v="1955-08-23T00:00:00"/>
    <n v="67.130718273718912"/>
    <s v="Chief Design Engineer"/>
    <s v="Financial Services"/>
    <s v="Mass Customer"/>
    <s v="N"/>
    <s v="Yes"/>
    <n v="6"/>
    <m/>
  </r>
  <r>
    <n v="6459"/>
    <n v="50"/>
    <x v="1857"/>
    <n v="363"/>
    <d v="2017-01-01T00:00:00"/>
    <b v="0"/>
    <s v="Approved"/>
    <s v="WeareA2B"/>
    <s v="Standard"/>
    <s v="medium"/>
    <s v="small"/>
    <n v="175.89"/>
    <n v="131.91999999999999"/>
    <d v="2003-02-16T00:00:00"/>
    <n v="43.97"/>
    <s v="Female"/>
    <n v="37"/>
    <d v="1955-08-23T00:00:00"/>
    <n v="67.130718273718912"/>
    <s v="Chief Design Engineer"/>
    <s v="Financial Services"/>
    <s v="Mass Customer"/>
    <s v="N"/>
    <s v="Yes"/>
    <n v="6"/>
    <m/>
  </r>
  <r>
    <n v="16575"/>
    <n v="19"/>
    <x v="1857"/>
    <n v="363"/>
    <d v="2017-01-01T00:00:00"/>
    <b v="0"/>
    <s v="Approved"/>
    <s v="OHM Cycles"/>
    <s v="Road"/>
    <s v="high"/>
    <s v="large"/>
    <n v="12.01"/>
    <n v="7.21"/>
    <d v="1993-05-26T00:00:00"/>
    <n v="4.8"/>
    <s v="Female"/>
    <n v="37"/>
    <d v="1955-08-23T00:00:00"/>
    <n v="67.130718273718912"/>
    <s v="Chief Design Engineer"/>
    <s v="Financial Services"/>
    <s v="Mass Customer"/>
    <s v="N"/>
    <s v="Yes"/>
    <n v="6"/>
    <m/>
  </r>
  <r>
    <n v="15469"/>
    <n v="67"/>
    <x v="1858"/>
    <n v="105"/>
    <d v="2017-09-16T00:00:00"/>
    <b v="1"/>
    <s v="Approved"/>
    <s v="Solex"/>
    <s v="Standard"/>
    <s v="medium"/>
    <s v="large"/>
    <n v="1071.23"/>
    <n v="380.74"/>
    <d v="1996-04-05T00:00:00"/>
    <n v="690.49"/>
    <s v="Male"/>
    <n v="58"/>
    <d v="1962-01-05T00:00:00"/>
    <n v="60.755375808282608"/>
    <s v="Operator"/>
    <s v="IT"/>
    <s v="High Net Worth"/>
    <s v="N"/>
    <s v="No"/>
    <n v="6"/>
    <m/>
  </r>
  <r>
    <n v="12239"/>
    <n v="82"/>
    <x v="1858"/>
    <n v="196"/>
    <d v="2017-06-17T00:00:00"/>
    <b v="0"/>
    <s v="Approved"/>
    <s v="Giant Bicycles"/>
    <s v="Road"/>
    <s v="medium"/>
    <s v="medium"/>
    <n v="1538.99"/>
    <n v="829.65"/>
    <d v="2016-02-04T00:00:00"/>
    <n v="709.34"/>
    <s v="Male"/>
    <n v="58"/>
    <d v="1962-01-05T00:00:00"/>
    <n v="60.755375808282608"/>
    <s v="Operator"/>
    <s v="IT"/>
    <s v="High Net Worth"/>
    <s v="N"/>
    <s v="No"/>
    <n v="6"/>
    <m/>
  </r>
  <r>
    <n v="3537"/>
    <n v="35"/>
    <x v="1858"/>
    <n v="227"/>
    <d v="2017-05-17T00:00:00"/>
    <b v="1"/>
    <s v="Approved"/>
    <s v="Giant Bicycles"/>
    <s v="Standard"/>
    <s v="medium"/>
    <s v="medium"/>
    <n v="1403.5"/>
    <n v="954.82"/>
    <d v="2016-11-14T00:00:00"/>
    <n v="448.67999999999995"/>
    <s v="Male"/>
    <n v="58"/>
    <d v="1962-01-05T00:00:00"/>
    <n v="60.755375808282608"/>
    <s v="Operator"/>
    <s v="IT"/>
    <s v="High Net Worth"/>
    <s v="N"/>
    <s v="No"/>
    <n v="6"/>
    <m/>
  </r>
  <r>
    <n v="4029"/>
    <n v="96"/>
    <x v="1858"/>
    <n v="227"/>
    <d v="2017-05-17T00:00:00"/>
    <b v="1"/>
    <s v="Approved"/>
    <s v="Giant Bicycles"/>
    <s v="Standard"/>
    <s v="medium"/>
    <s v="large"/>
    <n v="1635.3"/>
    <n v="993.66"/>
    <d v="2013-06-09T00:00:00"/>
    <n v="641.64"/>
    <s v="Male"/>
    <n v="58"/>
    <d v="1962-01-05T00:00:00"/>
    <n v="60.755375808282608"/>
    <s v="Operator"/>
    <s v="IT"/>
    <s v="High Net Worth"/>
    <s v="N"/>
    <s v="No"/>
    <n v="6"/>
    <m/>
  </r>
  <r>
    <n v="13950"/>
    <n v="66"/>
    <x v="1858"/>
    <n v="298"/>
    <d v="2017-03-07T00:00:00"/>
    <b v="1"/>
    <s v="Approved"/>
    <s v="Solex"/>
    <s v="Standard"/>
    <s v="medium"/>
    <s v="medium"/>
    <n v="1163.8900000000001"/>
    <n v="589.27"/>
    <d v="2016-07-09T00:00:00"/>
    <n v="574.62000000000012"/>
    <s v="Male"/>
    <n v="58"/>
    <d v="1962-01-05T00:00:00"/>
    <n v="60.755375808282608"/>
    <s v="Operator"/>
    <s v="IT"/>
    <s v="High Net Worth"/>
    <s v="N"/>
    <s v="No"/>
    <n v="6"/>
    <m/>
  </r>
  <r>
    <n v="8845"/>
    <n v="96"/>
    <x v="1858"/>
    <n v="335"/>
    <d v="2017-01-29T00:00:00"/>
    <b v="0"/>
    <s v="Approved"/>
    <s v="Giant Bicycles"/>
    <s v="Standard"/>
    <s v="medium"/>
    <s v="large"/>
    <n v="1635.3"/>
    <n v="993.66"/>
    <d v="2013-06-09T00:00:00"/>
    <n v="641.64"/>
    <s v="Male"/>
    <n v="58"/>
    <d v="1962-01-05T00:00:00"/>
    <n v="60.755375808282608"/>
    <s v="Operator"/>
    <s v="IT"/>
    <s v="High Net Worth"/>
    <s v="N"/>
    <s v="No"/>
    <n v="6"/>
    <m/>
  </r>
  <r>
    <n v="682"/>
    <n v="34"/>
    <x v="1859"/>
    <n v="190"/>
    <d v="2017-06-23T00:00:00"/>
    <b v="0"/>
    <s v="Approved"/>
    <s v="Norco Bicycles"/>
    <s v="Road"/>
    <s v="high"/>
    <s v="large"/>
    <n v="774.53"/>
    <n v="464.72"/>
    <d v="2003-03-18T00:00:00"/>
    <n v="309.80999999999995"/>
    <s v="Male"/>
    <n v="46"/>
    <d v="1987-03-14T00:00:00"/>
    <n v="35.552636081938097"/>
    <s v="Research Assistant II"/>
    <s v="Financial Services"/>
    <s v="Affluent Customer"/>
    <s v="N"/>
    <s v="No"/>
    <n v="14"/>
    <m/>
  </r>
  <r>
    <n v="12636"/>
    <n v="72"/>
    <x v="1859"/>
    <n v="215"/>
    <d v="2017-05-29T00:00:00"/>
    <b v="0"/>
    <s v="Approved"/>
    <s v="Norco Bicycles"/>
    <s v="Standard"/>
    <s v="medium"/>
    <s v="medium"/>
    <n v="360.4"/>
    <n v="270.3"/>
    <d v="2016-12-06T00:00:00"/>
    <n v="90.099999999999966"/>
    <s v="Male"/>
    <n v="46"/>
    <d v="1987-03-14T00:00:00"/>
    <n v="35.552636081938097"/>
    <s v="Research Assistant II"/>
    <s v="Financial Services"/>
    <s v="Affluent Customer"/>
    <s v="N"/>
    <s v="No"/>
    <n v="14"/>
    <m/>
  </r>
  <r>
    <n v="18863"/>
    <n v="18"/>
    <x v="1859"/>
    <n v="279"/>
    <d v="2017-03-26T00:00:00"/>
    <b v="0"/>
    <s v="Approved"/>
    <s v="Solex"/>
    <s v="Standard"/>
    <s v="medium"/>
    <s v="medium"/>
    <n v="575.27"/>
    <n v="431.45"/>
    <d v="2013-03-12T00:00:00"/>
    <n v="143.82"/>
    <s v="Male"/>
    <n v="46"/>
    <d v="1987-03-14T00:00:00"/>
    <n v="35.552636081938097"/>
    <s v="Research Assistant II"/>
    <s v="Financial Services"/>
    <s v="Affluent Customer"/>
    <s v="N"/>
    <s v="No"/>
    <n v="14"/>
    <m/>
  </r>
  <r>
    <n v="7076"/>
    <n v="4"/>
    <x v="1859"/>
    <n v="342"/>
    <d v="2017-01-22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46"/>
    <d v="1987-03-14T00:00:00"/>
    <n v="35.552636081938097"/>
    <s v="Research Assistant II"/>
    <s v="Financial Services"/>
    <s v="Affluent Customer"/>
    <s v="N"/>
    <s v="No"/>
    <n v="14"/>
    <m/>
  </r>
  <r>
    <n v="4642"/>
    <n v="82"/>
    <x v="1860"/>
    <n v="2"/>
    <d v="2017-12-28T00:00:00"/>
    <b v="0"/>
    <s v="Approved"/>
    <s v="Norco Bicycles"/>
    <s v="Standard"/>
    <s v="high"/>
    <s v="medium"/>
    <n v="1148.6400000000001"/>
    <n v="689.18"/>
    <d v="2005-05-10T00:00:00"/>
    <n v="459.46000000000015"/>
    <s v="Male"/>
    <n v="83"/>
    <d v="1956-06-07T00:00:00"/>
    <n v="66.338937452118216"/>
    <s v="Recruiter"/>
    <s v="Manufacturing"/>
    <s v="Mass Customer"/>
    <s v="N"/>
    <s v="Yes"/>
    <n v="10"/>
    <m/>
  </r>
  <r>
    <n v="13413"/>
    <n v="33"/>
    <x v="1860"/>
    <n v="12"/>
    <d v="2017-12-18T00:00:00"/>
    <b v="1"/>
    <s v="Approved"/>
    <s v="Giant Bicycles"/>
    <s v="Standard"/>
    <s v="medium"/>
    <s v="small"/>
    <n v="1311.44"/>
    <n v="1167.18"/>
    <d v="1995-12-19T00:00:00"/>
    <n v="144.26"/>
    <s v="Male"/>
    <n v="83"/>
    <d v="1956-06-07T00:00:00"/>
    <n v="66.338937452118216"/>
    <s v="Recruiter"/>
    <s v="Manufacturing"/>
    <s v="Mass Customer"/>
    <s v="N"/>
    <s v="Yes"/>
    <n v="10"/>
    <m/>
  </r>
  <r>
    <n v="18482"/>
    <n v="90"/>
    <x v="1860"/>
    <n v="28"/>
    <d v="2017-12-02T00:00:00"/>
    <b v="1"/>
    <s v="Approved"/>
    <s v="Norco Bicycles"/>
    <s v="Standard"/>
    <s v="low"/>
    <s v="medium"/>
    <n v="363.01"/>
    <n v="290.41000000000003"/>
    <d v="2003-01-05T00:00:00"/>
    <n v="72.599999999999966"/>
    <s v="Male"/>
    <n v="83"/>
    <d v="1956-06-07T00:00:00"/>
    <n v="66.338937452118216"/>
    <s v="Recruiter"/>
    <s v="Manufacturing"/>
    <s v="Mass Customer"/>
    <s v="N"/>
    <s v="Yes"/>
    <n v="10"/>
    <m/>
  </r>
  <r>
    <n v="10029"/>
    <n v="66"/>
    <x v="1861"/>
    <m/>
    <d v="2017-01-30T00:00:00"/>
    <m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</r>
  <r>
    <n v="3378"/>
    <n v="49"/>
    <x v="1860"/>
    <n v="68"/>
    <d v="2017-10-23T00:00:00"/>
    <b v="0"/>
    <s v="Approved"/>
    <s v="Trek Bicycles"/>
    <s v="Road"/>
    <s v="medium"/>
    <s v="medium"/>
    <n v="533.51"/>
    <n v="400.13"/>
    <d v="2003-02-16T00:00:00"/>
    <n v="133.38"/>
    <s v="Male"/>
    <n v="83"/>
    <d v="1956-06-07T00:00:00"/>
    <n v="66.338937452118216"/>
    <s v="Recruiter"/>
    <s v="Manufacturing"/>
    <s v="Mass Customer"/>
    <s v="N"/>
    <s v="Yes"/>
    <n v="10"/>
    <m/>
  </r>
  <r>
    <n v="2665"/>
    <n v="48"/>
    <x v="1860"/>
    <n v="111"/>
    <d v="2017-09-10T00:00:00"/>
    <b v="1"/>
    <s v="Approved"/>
    <s v="WeareA2B"/>
    <s v="Standard"/>
    <s v="medium"/>
    <s v="medium"/>
    <n v="1762.96"/>
    <n v="950.52"/>
    <d v="1997-10-04T00:00:00"/>
    <n v="812.44"/>
    <s v="Male"/>
    <n v="83"/>
    <d v="1956-06-07T00:00:00"/>
    <n v="66.338937452118216"/>
    <s v="Recruiter"/>
    <s v="Manufacturing"/>
    <s v="Mass Customer"/>
    <s v="N"/>
    <s v="Yes"/>
    <n v="10"/>
    <m/>
  </r>
  <r>
    <n v="2089"/>
    <n v="28"/>
    <x v="1860"/>
    <n v="120"/>
    <d v="2017-09-01T00:00:00"/>
    <b v="1"/>
    <s v="Approved"/>
    <s v="Norco Bicycles"/>
    <s v="Standard"/>
    <s v="medium"/>
    <s v="small"/>
    <n v="1216.1400000000001"/>
    <n v="1082.3599999999999"/>
    <d v="1995-12-19T00:00:00"/>
    <n v="133.7800000000002"/>
    <s v="Male"/>
    <n v="83"/>
    <d v="1956-06-07T00:00:00"/>
    <n v="66.338937452118216"/>
    <s v="Recruiter"/>
    <s v="Manufacturing"/>
    <s v="Mass Customer"/>
    <s v="N"/>
    <s v="Yes"/>
    <n v="10"/>
    <m/>
  </r>
  <r>
    <n v="19143"/>
    <n v="58"/>
    <x v="1860"/>
    <n v="156"/>
    <d v="2017-07-27T00:00:00"/>
    <b v="1"/>
    <s v="Approved"/>
    <s v="OHM Cycles"/>
    <s v="Standard"/>
    <s v="medium"/>
    <s v="medium"/>
    <n v="912.52"/>
    <n v="141.4"/>
    <d v="2010-11-05T00:00:00"/>
    <n v="771.12"/>
    <s v="Male"/>
    <n v="83"/>
    <d v="1956-06-07T00:00:00"/>
    <n v="66.338937452118216"/>
    <s v="Recruiter"/>
    <s v="Manufacturing"/>
    <s v="Mass Customer"/>
    <s v="N"/>
    <s v="Yes"/>
    <n v="10"/>
    <m/>
  </r>
  <r>
    <n v="19268"/>
    <n v="9"/>
    <x v="1860"/>
    <n v="240"/>
    <d v="2017-05-04T00:00:00"/>
    <b v="1"/>
    <s v="Approved"/>
    <s v="OHM Cycles"/>
    <s v="Road"/>
    <s v="medium"/>
    <s v="medium"/>
    <n v="742.54"/>
    <n v="667.4"/>
    <d v="2003-08-05T00:00:00"/>
    <n v="75.139999999999986"/>
    <s v="Male"/>
    <n v="83"/>
    <d v="1956-06-07T00:00:00"/>
    <n v="66.338937452118216"/>
    <s v="Recruiter"/>
    <s v="Manufacturing"/>
    <s v="Mass Customer"/>
    <s v="N"/>
    <s v="Yes"/>
    <n v="10"/>
    <m/>
  </r>
  <r>
    <n v="10035"/>
    <n v="30"/>
    <x v="1293"/>
    <m/>
    <d v="2017-01-17T00:00:00"/>
    <m/>
    <s v="Approved"/>
    <s v="Solex"/>
    <s v="Standard"/>
    <s v="high"/>
    <s v="medium"/>
    <n v="748.17"/>
    <n v="448.9"/>
    <n v="33552"/>
    <m/>
    <m/>
    <m/>
    <m/>
    <m/>
    <m/>
    <m/>
    <m/>
    <m/>
    <m/>
    <m/>
    <m/>
  </r>
  <r>
    <n v="12943"/>
    <n v="37"/>
    <x v="1860"/>
    <n v="301"/>
    <d v="2017-03-04T00:00:00"/>
    <b v="1"/>
    <s v="Approved"/>
    <s v="OHM Cycles"/>
    <s v="Standard"/>
    <s v="low"/>
    <s v="medium"/>
    <n v="1793.43"/>
    <n v="248.82"/>
    <d v="2008-03-19T00:00:00"/>
    <n v="1544.6100000000001"/>
    <s v="Male"/>
    <n v="83"/>
    <d v="1956-06-07T00:00:00"/>
    <n v="66.338937452118216"/>
    <s v="Recruiter"/>
    <s v="Manufacturing"/>
    <s v="Mass Customer"/>
    <s v="N"/>
    <s v="Yes"/>
    <n v="10"/>
    <m/>
  </r>
  <r>
    <n v="11603"/>
    <n v="74"/>
    <x v="1860"/>
    <n v="332"/>
    <d v="2017-02-01T00:00:00"/>
    <b v="0"/>
    <s v="Approved"/>
    <s v="WeareA2B"/>
    <s v="Standard"/>
    <s v="medium"/>
    <s v="medium"/>
    <n v="1228.07"/>
    <n v="400.91"/>
    <d v="2004-07-25T00:00:00"/>
    <n v="827.15999999999985"/>
    <s v="Male"/>
    <n v="83"/>
    <d v="1956-06-07T00:00:00"/>
    <n v="66.338937452118216"/>
    <s v="Recruiter"/>
    <s v="Manufacturing"/>
    <s v="Mass Customer"/>
    <s v="N"/>
    <s v="Yes"/>
    <n v="10"/>
    <m/>
  </r>
  <r>
    <n v="14364"/>
    <n v="28"/>
    <x v="1862"/>
    <n v="81"/>
    <d v="2017-10-10T00:00:00"/>
    <b v="0"/>
    <s v="Approved"/>
    <s v="Solex"/>
    <s v="Road"/>
    <s v="medium"/>
    <s v="small"/>
    <n v="1703.52"/>
    <n v="1516.13"/>
    <d v="2011-04-16T00:00:00"/>
    <n v="187.38999999999987"/>
    <s v="Female"/>
    <n v="66"/>
    <d v="1980-10-22T00:00:00"/>
    <n v="41.947156629883303"/>
    <n v="0"/>
    <s v="Telecommunications"/>
    <s v="High Net Worth"/>
    <s v="N"/>
    <s v="No"/>
    <n v="4"/>
    <m/>
  </r>
  <r>
    <n v="13241"/>
    <n v="87"/>
    <x v="1862"/>
    <n v="209"/>
    <d v="2017-06-04T00:00:00"/>
    <b v="1"/>
    <s v="Approved"/>
    <s v="OHM Cycles"/>
    <s v="Standard"/>
    <s v="medium"/>
    <s v="medium"/>
    <n v="1636.9"/>
    <n v="44.71"/>
    <d v="2010-08-20T00:00:00"/>
    <n v="1592.19"/>
    <s v="Female"/>
    <n v="66"/>
    <d v="1980-10-22T00:00:00"/>
    <n v="41.947156629883303"/>
    <n v="0"/>
    <s v="Telecommunications"/>
    <s v="High Net Worth"/>
    <s v="N"/>
    <s v="No"/>
    <n v="4"/>
    <m/>
  </r>
  <r>
    <n v="4937"/>
    <n v="0"/>
    <x v="1862"/>
    <n v="280"/>
    <d v="2017-03-25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66"/>
    <d v="1980-10-22T00:00:00"/>
    <n v="41.947156629883303"/>
    <n v="0"/>
    <s v="Telecommunications"/>
    <s v="High Net Worth"/>
    <s v="N"/>
    <s v="No"/>
    <n v="4"/>
    <m/>
  </r>
  <r>
    <n v="16121"/>
    <n v="40"/>
    <x v="1863"/>
    <n v="55"/>
    <d v="2017-11-05T00:00:00"/>
    <b v="0"/>
    <s v="Approved"/>
    <s v="OHM Cycles"/>
    <s v="Standard"/>
    <s v="high"/>
    <s v="medium"/>
    <n v="1458.17"/>
    <n v="874.9"/>
    <d v="1999-12-04T00:00:00"/>
    <n v="583.2700000000001"/>
    <s v="Male"/>
    <n v="14"/>
    <d v="1959-05-13T00:00:00"/>
    <n v="63.407430602803153"/>
    <s v="Internal Auditor"/>
    <s v="Entertainment"/>
    <s v="Mass Customer"/>
    <s v="N"/>
    <s v="Yes"/>
    <n v="16"/>
    <m/>
  </r>
  <r>
    <n v="16047"/>
    <n v="4"/>
    <x v="1863"/>
    <n v="56"/>
    <d v="2017-11-04T00:00:00"/>
    <b v="1"/>
    <s v="Approved"/>
    <s v="Giant Bicycles"/>
    <s v="Standard"/>
    <s v="high"/>
    <s v="medium"/>
    <n v="1129.1300000000001"/>
    <n v="677.48"/>
    <d v="1991-11-07T00:00:00"/>
    <n v="451.65000000000009"/>
    <s v="Male"/>
    <n v="14"/>
    <d v="1959-05-13T00:00:00"/>
    <n v="63.407430602803153"/>
    <s v="Internal Auditor"/>
    <s v="Entertainment"/>
    <s v="Mass Customer"/>
    <s v="N"/>
    <s v="Yes"/>
    <n v="16"/>
    <m/>
  </r>
  <r>
    <n v="5158"/>
    <n v="46"/>
    <x v="1863"/>
    <n v="92"/>
    <d v="2017-09-29T00:00:00"/>
    <b v="0"/>
    <s v="Approved"/>
    <s v="Solex"/>
    <s v="Standard"/>
    <s v="low"/>
    <s v="medium"/>
    <n v="1289.8499999999999"/>
    <n v="74.510000000000005"/>
    <d v="2012-04-10T00:00:00"/>
    <n v="1215.3399999999999"/>
    <s v="Male"/>
    <n v="14"/>
    <d v="1959-05-13T00:00:00"/>
    <n v="63.407430602803153"/>
    <s v="Internal Auditor"/>
    <s v="Entertainment"/>
    <s v="Mass Customer"/>
    <s v="N"/>
    <s v="Yes"/>
    <n v="16"/>
    <m/>
  </r>
  <r>
    <n v="12231"/>
    <n v="55"/>
    <x v="1863"/>
    <n v="137"/>
    <d v="2017-08-15T00:00:00"/>
    <b v="1"/>
    <s v="Approved"/>
    <s v="Trek Bicycles"/>
    <s v="Road"/>
    <s v="medium"/>
    <s v="large"/>
    <n v="1894.19"/>
    <n v="598.76"/>
    <d v="1993-07-20T00:00:00"/>
    <n v="1295.43"/>
    <s v="Male"/>
    <n v="14"/>
    <d v="1959-05-13T00:00:00"/>
    <n v="63.407430602803153"/>
    <s v="Internal Auditor"/>
    <s v="Entertainment"/>
    <s v="Mass Customer"/>
    <s v="N"/>
    <s v="Yes"/>
    <n v="16"/>
    <m/>
  </r>
  <r>
    <n v="10045"/>
    <n v="0"/>
    <x v="1864"/>
    <m/>
    <d v="2017-01-11T00:00:00"/>
    <b v="1"/>
    <s v="Approved"/>
    <m/>
    <m/>
    <m/>
    <m/>
    <n v="330.91"/>
    <m/>
    <m/>
    <m/>
    <m/>
    <m/>
    <m/>
    <m/>
    <m/>
    <m/>
    <m/>
    <m/>
    <m/>
    <m/>
    <m/>
  </r>
  <r>
    <n v="2541"/>
    <n v="72"/>
    <x v="1863"/>
    <n v="213"/>
    <d v="2017-05-31T00:00:00"/>
    <b v="1"/>
    <s v="Approved"/>
    <s v="Norco Bicycles"/>
    <s v="Standard"/>
    <s v="medium"/>
    <s v="medium"/>
    <n v="360.4"/>
    <n v="270.3"/>
    <d v="2006-05-22T00:00:00"/>
    <n v="90.099999999999966"/>
    <s v="Male"/>
    <n v="14"/>
    <d v="1959-05-13T00:00:00"/>
    <n v="63.407430602803153"/>
    <s v="Internal Auditor"/>
    <s v="Entertainment"/>
    <s v="Mass Customer"/>
    <s v="N"/>
    <s v="Yes"/>
    <n v="16"/>
    <m/>
  </r>
  <r>
    <n v="13341"/>
    <n v="68"/>
    <x v="1863"/>
    <n v="290"/>
    <d v="2017-03-15T00:00:00"/>
    <b v="0"/>
    <s v="Approved"/>
    <s v="OHM Cycles"/>
    <s v="Standard"/>
    <s v="medium"/>
    <s v="medium"/>
    <n v="1636.9"/>
    <n v="44.71"/>
    <d v="1995-10-24T00:00:00"/>
    <n v="1592.19"/>
    <s v="Male"/>
    <n v="14"/>
    <d v="1959-05-13T00:00:00"/>
    <n v="63.407430602803153"/>
    <s v="Internal Auditor"/>
    <s v="Entertainment"/>
    <s v="Mass Customer"/>
    <s v="N"/>
    <s v="Yes"/>
    <n v="16"/>
    <m/>
  </r>
  <r>
    <n v="10997"/>
    <n v="67"/>
    <x v="1865"/>
    <n v="12"/>
    <d v="2017-12-18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49"/>
    <d v="1969-03-23T00:00:00"/>
    <n v="53.538937451801111"/>
    <n v="0"/>
    <s v="Health"/>
    <s v="Mass Customer"/>
    <s v="N"/>
    <s v="No"/>
    <n v="4"/>
    <m/>
  </r>
  <r>
    <n v="11763"/>
    <n v="23"/>
    <x v="1865"/>
    <n v="44"/>
    <d v="2017-11-16T00:00:00"/>
    <b v="1"/>
    <s v="Approved"/>
    <s v="Norco Bicycles"/>
    <s v="Mountain"/>
    <s v="low"/>
    <s v="small"/>
    <n v="688.63"/>
    <n v="612.88"/>
    <d v="1993-10-02T00:00:00"/>
    <n v="75.75"/>
    <s v="Female"/>
    <n v="49"/>
    <d v="1969-03-23T00:00:00"/>
    <n v="53.538937451801111"/>
    <n v="0"/>
    <s v="Health"/>
    <s v="Mass Customer"/>
    <s v="N"/>
    <s v="No"/>
    <n v="4"/>
    <m/>
  </r>
  <r>
    <n v="8253"/>
    <n v="94"/>
    <x v="1865"/>
    <n v="82"/>
    <d v="2017-10-09T00:00:00"/>
    <b v="1"/>
    <s v="Approved"/>
    <s v="Giant Bicycles"/>
    <s v="Standard"/>
    <s v="medium"/>
    <s v="large"/>
    <n v="1635.3"/>
    <n v="993.66"/>
    <d v="2013-06-09T00:00:00"/>
    <n v="641.64"/>
    <s v="Female"/>
    <n v="49"/>
    <d v="1969-03-23T00:00:00"/>
    <n v="53.538937451801111"/>
    <n v="0"/>
    <s v="Health"/>
    <s v="Mass Customer"/>
    <s v="N"/>
    <s v="No"/>
    <n v="4"/>
    <m/>
  </r>
  <r>
    <n v="12438"/>
    <n v="100"/>
    <x v="1865"/>
    <n v="261"/>
    <d v="2017-04-13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49"/>
    <d v="1969-03-23T00:00:00"/>
    <n v="53.538937451801111"/>
    <n v="0"/>
    <s v="Health"/>
    <s v="Mass Customer"/>
    <s v="N"/>
    <s v="No"/>
    <n v="4"/>
    <m/>
  </r>
  <r>
    <n v="17795"/>
    <n v="64"/>
    <x v="1866"/>
    <n v="28"/>
    <d v="2017-12-02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92"/>
    <d v="1977-01-27T00:00:00"/>
    <n v="45.684142931570278"/>
    <s v="Systems Administrator II"/>
    <s v="n/a"/>
    <s v="Mass Customer"/>
    <s v="N"/>
    <s v="No"/>
    <n v="17"/>
    <m/>
  </r>
  <r>
    <n v="18422"/>
    <n v="30"/>
    <x v="1866"/>
    <n v="69"/>
    <d v="2017-10-22T00:00:00"/>
    <b v="0"/>
    <s v="Approved"/>
    <s v="Solex"/>
    <s v="Standard"/>
    <s v="high"/>
    <s v="medium"/>
    <n v="748.17"/>
    <n v="448.9"/>
    <d v="1991-11-10T00:00:00"/>
    <n v="299.27"/>
    <s v="Female"/>
    <n v="92"/>
    <d v="1977-01-27T00:00:00"/>
    <n v="45.684142931570278"/>
    <s v="Systems Administrator II"/>
    <s v="n/a"/>
    <s v="Mass Customer"/>
    <s v="N"/>
    <s v="No"/>
    <n v="17"/>
    <m/>
  </r>
  <r>
    <n v="19934"/>
    <n v="19"/>
    <x v="1866"/>
    <n v="69"/>
    <d v="2017-10-22T00:00:00"/>
    <b v="0"/>
    <s v="Approved"/>
    <s v="OHM Cycles"/>
    <s v="Road"/>
    <s v="high"/>
    <s v="large"/>
    <n v="12.01"/>
    <n v="7.21"/>
    <d v="2009-03-08T00:00:00"/>
    <n v="4.8"/>
    <s v="Female"/>
    <n v="92"/>
    <d v="1977-01-27T00:00:00"/>
    <n v="45.684142931570278"/>
    <s v="Systems Administrator II"/>
    <s v="n/a"/>
    <s v="Mass Customer"/>
    <s v="N"/>
    <s v="No"/>
    <n v="17"/>
    <m/>
  </r>
  <r>
    <n v="16227"/>
    <n v="6"/>
    <x v="1866"/>
    <n v="88"/>
    <d v="2017-10-03T00:00:00"/>
    <b v="1"/>
    <s v="Approved"/>
    <s v="OHM Cycles"/>
    <s v="Standard"/>
    <s v="high"/>
    <s v="medium"/>
    <n v="227.88"/>
    <n v="136.72999999999999"/>
    <d v="2003-02-07T00:00:00"/>
    <n v="91.15"/>
    <s v="Female"/>
    <n v="92"/>
    <d v="1977-01-27T00:00:00"/>
    <n v="45.684142931570278"/>
    <s v="Systems Administrator II"/>
    <s v="n/a"/>
    <s v="Mass Customer"/>
    <s v="N"/>
    <s v="No"/>
    <n v="17"/>
    <m/>
  </r>
  <r>
    <n v="12314"/>
    <n v="62"/>
    <x v="1866"/>
    <n v="127"/>
    <d v="2017-08-25T00:00:00"/>
    <b v="1"/>
    <s v="Approved"/>
    <s v="Solex"/>
    <s v="Standard"/>
    <s v="medium"/>
    <s v="medium"/>
    <n v="478.16"/>
    <n v="298.72000000000003"/>
    <d v="1993-06-23T00:00:00"/>
    <n v="179.44"/>
    <s v="Female"/>
    <n v="92"/>
    <d v="1977-01-27T00:00:00"/>
    <n v="45.684142931570278"/>
    <s v="Systems Administrator II"/>
    <s v="n/a"/>
    <s v="Mass Customer"/>
    <s v="N"/>
    <s v="No"/>
    <n v="17"/>
    <m/>
  </r>
  <r>
    <n v="2684"/>
    <n v="3"/>
    <x v="1866"/>
    <n v="172"/>
    <d v="2017-07-11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92"/>
    <d v="1977-01-27T00:00:00"/>
    <n v="45.684142931570278"/>
    <s v="Systems Administrator II"/>
    <s v="n/a"/>
    <s v="Mass Customer"/>
    <s v="N"/>
    <s v="No"/>
    <n v="17"/>
    <m/>
  </r>
  <r>
    <n v="3280"/>
    <n v="72"/>
    <x v="1866"/>
    <n v="217"/>
    <d v="2017-05-27T00:00:00"/>
    <b v="1"/>
    <s v="Approved"/>
    <s v="Norco Bicycles"/>
    <s v="Standard"/>
    <s v="medium"/>
    <s v="medium"/>
    <n v="360.4"/>
    <n v="270.3"/>
    <d v="2016-12-06T00:00:00"/>
    <n v="90.099999999999966"/>
    <s v="Female"/>
    <n v="92"/>
    <d v="1977-01-27T00:00:00"/>
    <n v="45.684142931570278"/>
    <s v="Systems Administrator II"/>
    <s v="n/a"/>
    <s v="Mass Customer"/>
    <s v="N"/>
    <s v="No"/>
    <n v="17"/>
    <m/>
  </r>
  <r>
    <n v="719"/>
    <n v="95"/>
    <x v="1867"/>
    <n v="27"/>
    <d v="2017-12-03T00:00:00"/>
    <b v="0"/>
    <s v="Approved"/>
    <s v="OHM Cycles"/>
    <s v="Touring"/>
    <s v="low"/>
    <s v="medium"/>
    <n v="1073.07"/>
    <n v="933.84"/>
    <d v="2015-08-10T00:00:00"/>
    <n v="139.2299999999999"/>
    <s v="Female"/>
    <n v="6"/>
    <d v="1997-10-12T00:00:00"/>
    <n v="24.963594986047685"/>
    <s v="VP Product Management"/>
    <s v="Health"/>
    <s v="High Net Worth"/>
    <s v="N"/>
    <s v="Yes"/>
    <n v="1"/>
    <m/>
  </r>
  <r>
    <n v="3789"/>
    <n v="66"/>
    <x v="1867"/>
    <n v="41"/>
    <d v="2017-11-19T00:00:00"/>
    <b v="1"/>
    <s v="Approved"/>
    <s v="Solex"/>
    <s v="Standard"/>
    <s v="medium"/>
    <s v="medium"/>
    <n v="1163.8900000000001"/>
    <n v="589.27"/>
    <d v="2005-12-07T00:00:00"/>
    <n v="574.62000000000012"/>
    <s v="Female"/>
    <n v="6"/>
    <d v="1997-10-12T00:00:00"/>
    <n v="24.963594986047685"/>
    <s v="VP Product Management"/>
    <s v="Health"/>
    <s v="High Net Worth"/>
    <s v="N"/>
    <s v="Yes"/>
    <n v="1"/>
    <m/>
  </r>
  <r>
    <n v="2182"/>
    <n v="86"/>
    <x v="1867"/>
    <n v="211"/>
    <d v="2017-06-02T00:00:00"/>
    <b v="0"/>
    <s v="Approved"/>
    <s v="Norco Bicycles"/>
    <s v="Road"/>
    <s v="high"/>
    <s v="large"/>
    <n v="774.53"/>
    <n v="464.72"/>
    <d v="2011-03-16T00:00:00"/>
    <n v="309.80999999999995"/>
    <s v="Female"/>
    <n v="6"/>
    <d v="1997-10-12T00:00:00"/>
    <n v="24.963594986047685"/>
    <s v="VP Product Management"/>
    <s v="Health"/>
    <s v="High Net Worth"/>
    <s v="N"/>
    <s v="Yes"/>
    <n v="1"/>
    <m/>
  </r>
  <r>
    <n v="805"/>
    <n v="34"/>
    <x v="1867"/>
    <n v="342"/>
    <d v="2017-01-22T00:00:00"/>
    <b v="0"/>
    <s v="Approved"/>
    <s v="WeareA2B"/>
    <s v="Standard"/>
    <s v="medium"/>
    <s v="medium"/>
    <n v="1231.1500000000001"/>
    <n v="161.6"/>
    <d v="1996-11-09T00:00:00"/>
    <n v="1069.5500000000002"/>
    <s v="Female"/>
    <n v="6"/>
    <d v="1997-10-12T00:00:00"/>
    <n v="24.963594986047685"/>
    <s v="VP Product Management"/>
    <s v="Health"/>
    <s v="High Net Worth"/>
    <s v="N"/>
    <s v="Yes"/>
    <n v="1"/>
    <m/>
  </r>
  <r>
    <n v="18878"/>
    <n v="26"/>
    <x v="1868"/>
    <n v="142"/>
    <d v="2017-08-10T00:00:00"/>
    <b v="1"/>
    <s v="Approved"/>
    <s v="WeareA2B"/>
    <s v="Standard"/>
    <s v="medium"/>
    <s v="medium"/>
    <n v="1992.93"/>
    <n v="762.63"/>
    <d v="2002-03-22T00:00:00"/>
    <n v="1230.3000000000002"/>
    <s v="Female"/>
    <n v="24"/>
    <d v="1965-11-27T00:00:00"/>
    <n v="56.859485397323702"/>
    <n v="0"/>
    <s v="Retail"/>
    <s v="Mass Customer"/>
    <s v="N"/>
    <s v="Yes"/>
    <n v="15"/>
    <m/>
  </r>
  <r>
    <n v="3145"/>
    <n v="57"/>
    <x v="1868"/>
    <n v="154"/>
    <d v="2017-07-29T00:00:00"/>
    <b v="1"/>
    <s v="Approved"/>
    <s v="WeareA2B"/>
    <s v="Touring"/>
    <s v="medium"/>
    <s v="large"/>
    <n v="1890.39"/>
    <n v="260.14"/>
    <d v="2011-08-24T00:00:00"/>
    <n v="1630.25"/>
    <s v="Female"/>
    <n v="24"/>
    <d v="1965-11-27T00:00:00"/>
    <n v="56.859485397323702"/>
    <n v="0"/>
    <s v="Retail"/>
    <s v="Mass Customer"/>
    <s v="N"/>
    <s v="Yes"/>
    <n v="15"/>
    <m/>
  </r>
  <r>
    <n v="14411"/>
    <n v="1"/>
    <x v="1868"/>
    <n v="165"/>
    <d v="2017-07-18T00:00:00"/>
    <b v="0"/>
    <s v="Approved"/>
    <s v="Giant Bicycles"/>
    <s v="Standard"/>
    <s v="medium"/>
    <s v="medium"/>
    <n v="1403.5"/>
    <n v="954.82"/>
    <d v="2012-12-02T00:00:00"/>
    <n v="448.67999999999995"/>
    <s v="Female"/>
    <n v="24"/>
    <d v="1965-11-27T00:00:00"/>
    <n v="56.859485397323702"/>
    <n v="0"/>
    <s v="Retail"/>
    <s v="Mass Customer"/>
    <s v="N"/>
    <s v="Yes"/>
    <n v="15"/>
    <m/>
  </r>
  <r>
    <n v="1901"/>
    <n v="31"/>
    <x v="1868"/>
    <n v="198"/>
    <d v="2017-06-15T00:00:00"/>
    <b v="0"/>
    <s v="Approved"/>
    <s v="Giant Bicycles"/>
    <s v="Standard"/>
    <s v="medium"/>
    <s v="medium"/>
    <n v="230.91"/>
    <n v="173.18"/>
    <d v="1995-12-19T00:00:00"/>
    <n v="57.72999999999999"/>
    <s v="Female"/>
    <n v="24"/>
    <d v="1965-11-27T00:00:00"/>
    <n v="56.859485397323702"/>
    <n v="0"/>
    <s v="Retail"/>
    <s v="Mass Customer"/>
    <s v="N"/>
    <s v="Yes"/>
    <n v="15"/>
    <m/>
  </r>
  <r>
    <n v="751"/>
    <n v="14"/>
    <x v="1868"/>
    <n v="234"/>
    <d v="2017-05-10T00:00:00"/>
    <b v="0"/>
    <s v="Approved"/>
    <s v="Trek Bicycles"/>
    <s v="Standard"/>
    <s v="medium"/>
    <s v="small"/>
    <n v="1386.84"/>
    <n v="1234.29"/>
    <d v="2003-08-05T00:00:00"/>
    <n v="152.54999999999995"/>
    <s v="Female"/>
    <n v="24"/>
    <d v="1965-11-27T00:00:00"/>
    <n v="56.859485397323702"/>
    <n v="0"/>
    <s v="Retail"/>
    <s v="Mass Customer"/>
    <s v="N"/>
    <s v="Yes"/>
    <n v="15"/>
    <m/>
  </r>
  <r>
    <n v="18190"/>
    <n v="68"/>
    <x v="1869"/>
    <n v="48"/>
    <d v="2017-11-12T00:00:00"/>
    <b v="1"/>
    <s v="Approved"/>
    <s v="OHM Cycles"/>
    <s v="Standard"/>
    <s v="medium"/>
    <s v="medium"/>
    <n v="1636.9"/>
    <n v="44.71"/>
    <d v="2010-08-20T00:00:00"/>
    <n v="1592.19"/>
    <s v="Female"/>
    <n v="38"/>
    <d v="1986-08-23T00:00:00"/>
    <n v="36.108800465499741"/>
    <s v="Tax Accountant"/>
    <s v="Property"/>
    <s v="Mass Customer"/>
    <s v="N"/>
    <s v="No"/>
    <n v="20"/>
    <m/>
  </r>
  <r>
    <n v="12698"/>
    <n v="36"/>
    <x v="1869"/>
    <n v="101"/>
    <d v="2017-09-20T00:00:00"/>
    <b v="1"/>
    <s v="Approved"/>
    <s v="Solex"/>
    <s v="Standard"/>
    <s v="low"/>
    <s v="medium"/>
    <n v="945.04"/>
    <n v="507.58"/>
    <d v="1995-12-19T00:00:00"/>
    <n v="437.46"/>
    <s v="Female"/>
    <n v="38"/>
    <d v="1986-08-23T00:00:00"/>
    <n v="36.108800465499741"/>
    <s v="Tax Accountant"/>
    <s v="Property"/>
    <s v="Mass Customer"/>
    <s v="N"/>
    <s v="No"/>
    <n v="20"/>
    <m/>
  </r>
  <r>
    <n v="11192"/>
    <n v="70"/>
    <x v="1869"/>
    <n v="212"/>
    <d v="2017-06-01T00:00:00"/>
    <b v="1"/>
    <s v="Approved"/>
    <s v="Trek Bicycles"/>
    <s v="Standard"/>
    <s v="high"/>
    <s v="medium"/>
    <n v="495.72"/>
    <n v="297.43"/>
    <d v="2015-04-11T00:00:00"/>
    <n v="198.29000000000002"/>
    <s v="Female"/>
    <n v="38"/>
    <d v="1986-08-23T00:00:00"/>
    <n v="36.108800465499741"/>
    <s v="Tax Accountant"/>
    <s v="Property"/>
    <s v="Mass Customer"/>
    <s v="N"/>
    <s v="No"/>
    <n v="20"/>
    <m/>
  </r>
  <r>
    <n v="2620"/>
    <n v="31"/>
    <x v="1869"/>
    <n v="245"/>
    <d v="2017-04-29T00:00:00"/>
    <b v="0"/>
    <s v="Approved"/>
    <s v="Giant Bicycles"/>
    <s v="Standard"/>
    <s v="medium"/>
    <s v="medium"/>
    <n v="230.91"/>
    <n v="173.18"/>
    <d v="2006-11-10T00:00:00"/>
    <n v="57.72999999999999"/>
    <s v="Female"/>
    <n v="38"/>
    <d v="1986-08-23T00:00:00"/>
    <n v="36.108800465499741"/>
    <s v="Tax Accountant"/>
    <s v="Property"/>
    <s v="Mass Customer"/>
    <s v="N"/>
    <s v="No"/>
    <n v="20"/>
    <m/>
  </r>
  <r>
    <n v="4014"/>
    <n v="92"/>
    <x v="1869"/>
    <n v="277"/>
    <d v="2017-03-28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38"/>
    <d v="1986-08-23T00:00:00"/>
    <n v="36.108800465499741"/>
    <s v="Tax Accountant"/>
    <s v="Property"/>
    <s v="Mass Customer"/>
    <s v="N"/>
    <s v="No"/>
    <n v="20"/>
    <m/>
  </r>
  <r>
    <n v="7229"/>
    <n v="75"/>
    <x v="1869"/>
    <n v="354"/>
    <d v="2017-01-10T00:00:00"/>
    <b v="0"/>
    <s v="Approved"/>
    <s v="Giant Bicycles"/>
    <s v="Touring"/>
    <s v="medium"/>
    <s v="large"/>
    <n v="1873.97"/>
    <n v="863.95"/>
    <d v="2006-05-22T00:00:00"/>
    <n v="1010.02"/>
    <s v="Female"/>
    <n v="38"/>
    <d v="1986-08-23T00:00:00"/>
    <n v="36.108800465499741"/>
    <s v="Tax Accountant"/>
    <s v="Property"/>
    <s v="Mass Customer"/>
    <s v="N"/>
    <s v="No"/>
    <n v="20"/>
    <m/>
  </r>
  <r>
    <n v="10074"/>
    <n v="43"/>
    <x v="1870"/>
    <m/>
    <d v="2017-10-21T00:00:00"/>
    <m/>
    <s v="Approved"/>
    <s v="Solex"/>
    <s v="Standard"/>
    <s v="medium"/>
    <s v="medium"/>
    <n v="1151.96"/>
    <n v="649.49"/>
    <n v="38991"/>
    <m/>
    <m/>
    <m/>
    <m/>
    <m/>
    <m/>
    <m/>
    <m/>
    <m/>
    <m/>
    <m/>
    <m/>
  </r>
  <r>
    <n v="16768"/>
    <n v="0"/>
    <x v="1871"/>
    <n v="62"/>
    <d v="2017-10-29T00:00:00"/>
    <b v="0"/>
    <s v="Approved"/>
    <s v="Solex"/>
    <s v="Standard"/>
    <s v="medium"/>
    <s v="large"/>
    <n v="202.62"/>
    <n v="151.96"/>
    <d v="2016-03-29T00:00:00"/>
    <n v="50.66"/>
    <s v="Female"/>
    <n v="92"/>
    <d v="1976-12-17T00:00:00"/>
    <n v="45.796471698693566"/>
    <s v="Junior Executive"/>
    <s v="n/a"/>
    <s v="High Net Worth"/>
    <s v="N"/>
    <s v="No"/>
    <n v="7"/>
    <m/>
  </r>
  <r>
    <n v="1649"/>
    <n v="17"/>
    <x v="1871"/>
    <n v="127"/>
    <d v="2017-08-25T00:00:00"/>
    <b v="1"/>
    <s v="Approved"/>
    <s v="WeareA2B"/>
    <s v="Touring"/>
    <s v="medium"/>
    <s v="large"/>
    <n v="1362.99"/>
    <n v="57.74"/>
    <d v="1993-04-20T00:00:00"/>
    <n v="1305.25"/>
    <s v="Female"/>
    <n v="92"/>
    <d v="1976-12-17T00:00:00"/>
    <n v="45.796471698693566"/>
    <s v="Junior Executive"/>
    <s v="n/a"/>
    <s v="High Net Worth"/>
    <s v="N"/>
    <s v="No"/>
    <n v="7"/>
    <m/>
  </r>
  <r>
    <n v="9790"/>
    <n v="67"/>
    <x v="1871"/>
    <n v="151"/>
    <d v="2017-08-01T00:00:00"/>
    <b v="0"/>
    <s v="Approved"/>
    <s v="Solex"/>
    <s v="Standard"/>
    <s v="medium"/>
    <s v="large"/>
    <n v="1071.23"/>
    <n v="380.74"/>
    <d v="1996-04-05T00:00:00"/>
    <n v="690.49"/>
    <s v="Female"/>
    <n v="92"/>
    <d v="1976-12-17T00:00:00"/>
    <n v="45.796471698693566"/>
    <s v="Junior Executive"/>
    <s v="n/a"/>
    <s v="High Net Worth"/>
    <s v="N"/>
    <s v="No"/>
    <n v="7"/>
    <m/>
  </r>
  <r>
    <n v="12352"/>
    <n v="85"/>
    <x v="1872"/>
    <n v="229"/>
    <d v="2017-05-15T00:00:00"/>
    <b v="0"/>
    <s v="Approved"/>
    <s v="WeareA2B"/>
    <s v="Standard"/>
    <s v="medium"/>
    <s v="medium"/>
    <n v="1228.07"/>
    <n v="400.91"/>
    <d v="2000-05-22T00:00:00"/>
    <n v="827.15999999999985"/>
    <s v="Male"/>
    <n v="68"/>
    <d v="1966-03-03T00:00:00"/>
    <n v="56.596471698376455"/>
    <n v="0"/>
    <s v="IT"/>
    <s v="High Net Worth"/>
    <s v="N"/>
    <s v="No"/>
    <n v="7"/>
    <m/>
  </r>
  <r>
    <n v="10528"/>
    <n v="67"/>
    <x v="1873"/>
    <n v="2"/>
    <d v="2017-12-28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16"/>
    <d v="1971-10-28T00:00:00"/>
    <n v="50.938937452118225"/>
    <s v="Administrative Assistant I"/>
    <s v="Argiculture"/>
    <s v="Mass Customer"/>
    <s v="N"/>
    <s v="Yes"/>
    <n v="6"/>
    <m/>
  </r>
  <r>
    <n v="19007"/>
    <n v="67"/>
    <x v="1873"/>
    <n v="35"/>
    <d v="2017-11-25T00:00:00"/>
    <b v="1"/>
    <s v="Approved"/>
    <s v="Norco Bicycles"/>
    <s v="Road"/>
    <s v="medium"/>
    <s v="medium"/>
    <n v="544.04999999999995"/>
    <n v="376.84"/>
    <d v="2006-05-22T00:00:00"/>
    <n v="167.20999999999998"/>
    <s v="Female"/>
    <n v="16"/>
    <d v="1971-10-28T00:00:00"/>
    <n v="50.938937452118225"/>
    <s v="Administrative Assistant I"/>
    <s v="Argiculture"/>
    <s v="Mass Customer"/>
    <s v="N"/>
    <s v="Yes"/>
    <n v="6"/>
    <m/>
  </r>
  <r>
    <n v="6567"/>
    <n v="53"/>
    <x v="1873"/>
    <n v="151"/>
    <d v="2017-08-01T00:00:00"/>
    <b v="1"/>
    <s v="Approved"/>
    <s v="OHM Cycles"/>
    <s v="Standard"/>
    <s v="medium"/>
    <s v="medium"/>
    <n v="795.34"/>
    <n v="101.58"/>
    <d v="1993-07-20T00:00:00"/>
    <n v="693.76"/>
    <s v="Female"/>
    <n v="16"/>
    <d v="1971-10-28T00:00:00"/>
    <n v="50.938937452118225"/>
    <s v="Administrative Assistant I"/>
    <s v="Argiculture"/>
    <s v="Mass Customer"/>
    <s v="N"/>
    <s v="Yes"/>
    <n v="6"/>
    <m/>
  </r>
  <r>
    <n v="14655"/>
    <n v="72"/>
    <x v="1873"/>
    <n v="157"/>
    <d v="2017-07-26T00:00:00"/>
    <b v="0"/>
    <s v="Approved"/>
    <s v="Norco Bicycles"/>
    <s v="Standard"/>
    <s v="medium"/>
    <s v="medium"/>
    <n v="360.4"/>
    <n v="270.3"/>
    <d v="2004-07-25T00:00:00"/>
    <n v="90.099999999999966"/>
    <s v="Female"/>
    <n v="16"/>
    <d v="1971-10-28T00:00:00"/>
    <n v="50.938937452118225"/>
    <s v="Administrative Assistant I"/>
    <s v="Argiculture"/>
    <s v="Mass Customer"/>
    <s v="N"/>
    <s v="Yes"/>
    <n v="6"/>
    <m/>
  </r>
  <r>
    <n v="14757"/>
    <n v="97"/>
    <x v="1873"/>
    <n v="168"/>
    <d v="2017-07-15T00:00:00"/>
    <b v="1"/>
    <s v="Approved"/>
    <s v="Solex"/>
    <s v="Standard"/>
    <s v="medium"/>
    <s v="large"/>
    <n v="202.62"/>
    <n v="151.96"/>
    <d v="2004-01-16T00:00:00"/>
    <n v="50.66"/>
    <s v="Female"/>
    <n v="16"/>
    <d v="1971-10-28T00:00:00"/>
    <n v="50.938937452118225"/>
    <s v="Administrative Assistant I"/>
    <s v="Argiculture"/>
    <s v="Mass Customer"/>
    <s v="N"/>
    <s v="Yes"/>
    <n v="6"/>
    <m/>
  </r>
  <r>
    <n v="10810"/>
    <n v="4"/>
    <x v="1873"/>
    <n v="305"/>
    <d v="2017-02-28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16"/>
    <d v="1971-10-28T00:00:00"/>
    <n v="50.938937452118225"/>
    <s v="Administrative Assistant I"/>
    <s v="Argiculture"/>
    <s v="Mass Customer"/>
    <s v="N"/>
    <s v="Yes"/>
    <n v="6"/>
    <m/>
  </r>
  <r>
    <n v="17009"/>
    <n v="33"/>
    <x v="1873"/>
    <n v="355"/>
    <d v="2017-01-09T00:00:00"/>
    <b v="0"/>
    <s v="Approved"/>
    <s v="Giant Bicycles"/>
    <s v="Standard"/>
    <s v="medium"/>
    <s v="small"/>
    <n v="1311.44"/>
    <n v="1167.18"/>
    <d v="2006-02-02T00:00:00"/>
    <n v="144.26"/>
    <s v="Female"/>
    <n v="16"/>
    <d v="1971-10-28T00:00:00"/>
    <n v="50.938937452118225"/>
    <s v="Administrative Assistant I"/>
    <s v="Argiculture"/>
    <s v="Mass Customer"/>
    <s v="N"/>
    <s v="Yes"/>
    <n v="6"/>
    <m/>
  </r>
  <r>
    <n v="8661"/>
    <n v="31"/>
    <x v="1874"/>
    <n v="18"/>
    <d v="2017-12-12T00:00:00"/>
    <b v="0"/>
    <s v="Approved"/>
    <s v="WeareA2B"/>
    <s v="Standard"/>
    <s v="medium"/>
    <s v="medium"/>
    <n v="752.64"/>
    <n v="205.36"/>
    <d v="2015-08-02T00:00:00"/>
    <n v="547.28"/>
    <s v="Male"/>
    <n v="52"/>
    <d v="1969-06-02T00:00:00"/>
    <n v="53.344416903855901"/>
    <s v="Biostatistician IV"/>
    <s v="Financial Services"/>
    <s v="High Net Worth"/>
    <s v="N"/>
    <s v="No"/>
    <n v="15"/>
    <m/>
  </r>
  <r>
    <n v="16367"/>
    <n v="34"/>
    <x v="1874"/>
    <n v="59"/>
    <d v="2017-11-01T00:00:00"/>
    <b v="0"/>
    <s v="Approved"/>
    <s v="WeareA2B"/>
    <s v="Standard"/>
    <s v="medium"/>
    <s v="medium"/>
    <n v="1231.1500000000001"/>
    <n v="161.6"/>
    <d v="2004-08-17T00:00:00"/>
    <n v="1069.5500000000002"/>
    <s v="Male"/>
    <n v="52"/>
    <d v="1969-06-02T00:00:00"/>
    <n v="53.344416903855901"/>
    <s v="Biostatistician IV"/>
    <s v="Financial Services"/>
    <s v="High Net Worth"/>
    <s v="N"/>
    <s v="No"/>
    <n v="15"/>
    <m/>
  </r>
  <r>
    <n v="16096"/>
    <n v="2"/>
    <x v="1874"/>
    <n v="104"/>
    <d v="2017-09-17T00:00:00"/>
    <b v="1"/>
    <s v="Approved"/>
    <s v="Giant Bicycles"/>
    <s v="Road"/>
    <s v="low"/>
    <s v="small"/>
    <n v="590.26"/>
    <n v="525.33000000000004"/>
    <d v="2010-11-05T00:00:00"/>
    <n v="64.92999999999995"/>
    <s v="Male"/>
    <n v="52"/>
    <d v="1969-06-02T00:00:00"/>
    <n v="53.344416903855901"/>
    <s v="Biostatistician IV"/>
    <s v="Financial Services"/>
    <s v="High Net Worth"/>
    <s v="N"/>
    <s v="No"/>
    <n v="15"/>
    <m/>
  </r>
  <r>
    <n v="1272"/>
    <n v="0"/>
    <x v="1874"/>
    <n v="196"/>
    <d v="2017-06-17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52"/>
    <d v="1969-06-02T00:00:00"/>
    <n v="53.344416903855901"/>
    <s v="Biostatistician IV"/>
    <s v="Financial Services"/>
    <s v="High Net Worth"/>
    <s v="N"/>
    <s v="No"/>
    <n v="15"/>
    <m/>
  </r>
  <r>
    <n v="15851"/>
    <n v="29"/>
    <x v="1874"/>
    <n v="235"/>
    <d v="2017-05-09T00:00:00"/>
    <b v="1"/>
    <s v="Approved"/>
    <s v="WeareA2B"/>
    <s v="Standard"/>
    <s v="medium"/>
    <s v="medium"/>
    <n v="1065.03"/>
    <n v="230.09"/>
    <d v="2000-11-03T00:00:00"/>
    <n v="834.93999999999994"/>
    <s v="Male"/>
    <n v="52"/>
    <d v="1969-06-02T00:00:00"/>
    <n v="53.344416903855901"/>
    <s v="Biostatistician IV"/>
    <s v="Financial Services"/>
    <s v="High Net Worth"/>
    <s v="N"/>
    <s v="No"/>
    <n v="15"/>
    <m/>
  </r>
  <r>
    <n v="12895"/>
    <n v="7"/>
    <x v="1874"/>
    <n v="331"/>
    <d v="2017-02-02T00:00:00"/>
    <b v="1"/>
    <s v="Approved"/>
    <s v="Giant Bicycles"/>
    <s v="Standard"/>
    <s v="medium"/>
    <s v="small"/>
    <n v="1311.44"/>
    <n v="1167.18"/>
    <d v="1992-10-11T00:00:00"/>
    <n v="144.26"/>
    <s v="Male"/>
    <n v="52"/>
    <d v="1969-06-02T00:00:00"/>
    <n v="53.344416903855901"/>
    <s v="Biostatistician IV"/>
    <s v="Financial Services"/>
    <s v="High Net Worth"/>
    <s v="N"/>
    <s v="No"/>
    <n v="15"/>
    <m/>
  </r>
  <r>
    <n v="5443"/>
    <n v="35"/>
    <x v="1310"/>
    <n v="12"/>
    <d v="2017-12-18T00:00:00"/>
    <b v="0"/>
    <s v="Approved"/>
    <s v="Giant Bicycles"/>
    <s v="Standard"/>
    <s v="medium"/>
    <s v="medium"/>
    <n v="1403.5"/>
    <n v="954.82"/>
    <d v="2016-11-14T00:00:00"/>
    <n v="448.67999999999995"/>
    <s v="Female"/>
    <n v="68"/>
    <d v="1966-04-27T00:00:00"/>
    <n v="56.445786767186718"/>
    <s v="Dental Hygienist"/>
    <s v="Health"/>
    <s v="High Net Worth"/>
    <s v="N"/>
    <s v="No"/>
    <n v="15"/>
    <m/>
  </r>
  <r>
    <n v="12066"/>
    <n v="0"/>
    <x v="1310"/>
    <n v="54"/>
    <d v="2017-11-06T00:00:00"/>
    <b v="1"/>
    <s v="Approved"/>
    <s v="WeareA2B"/>
    <s v="Standard"/>
    <s v="medium"/>
    <s v="small"/>
    <n v="175.89"/>
    <n v="131.91999999999999"/>
    <d v="2003-02-16T00:00:00"/>
    <n v="43.97"/>
    <s v="Female"/>
    <n v="68"/>
    <d v="1966-04-27T00:00:00"/>
    <n v="56.445786767186718"/>
    <s v="Dental Hygienist"/>
    <s v="Health"/>
    <s v="High Net Worth"/>
    <s v="N"/>
    <s v="No"/>
    <n v="15"/>
    <m/>
  </r>
  <r>
    <n v="5171"/>
    <n v="58"/>
    <x v="1310"/>
    <n v="174"/>
    <d v="2017-07-09T00:00:00"/>
    <b v="0"/>
    <s v="Approved"/>
    <s v="OHM Cycles"/>
    <s v="Road"/>
    <s v="medium"/>
    <s v="medium"/>
    <n v="1280.28"/>
    <n v="829.51"/>
    <d v="2001-11-25T00:00:00"/>
    <n v="450.77"/>
    <s v="Female"/>
    <n v="68"/>
    <d v="1966-04-27T00:00:00"/>
    <n v="56.445786767186718"/>
    <s v="Dental Hygienist"/>
    <s v="Health"/>
    <s v="High Net Worth"/>
    <s v="N"/>
    <s v="No"/>
    <n v="15"/>
    <m/>
  </r>
  <r>
    <n v="10095"/>
    <n v="98"/>
    <x v="447"/>
    <m/>
    <d v="2017-05-09T00:00:00"/>
    <m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</r>
  <r>
    <n v="19904"/>
    <n v="21"/>
    <x v="1310"/>
    <n v="245"/>
    <d v="2017-04-29T00:00:00"/>
    <b v="0"/>
    <s v="Approved"/>
    <s v="WeareA2B"/>
    <s v="Touring"/>
    <s v="medium"/>
    <s v="medium"/>
    <n v="1466.68"/>
    <n v="363.25"/>
    <d v="2014-03-03T00:00:00"/>
    <n v="1103.43"/>
    <s v="Female"/>
    <n v="68"/>
    <d v="1966-04-27T00:00:00"/>
    <n v="56.445786767186718"/>
    <s v="Dental Hygienist"/>
    <s v="Health"/>
    <s v="High Net Worth"/>
    <s v="N"/>
    <s v="No"/>
    <n v="15"/>
    <m/>
  </r>
  <r>
    <n v="12432"/>
    <n v="0"/>
    <x v="1310"/>
    <n v="289"/>
    <d v="2017-03-16T00:00:00"/>
    <b v="1"/>
    <s v="Approved"/>
    <s v="Trek Bicycles"/>
    <s v="Road"/>
    <s v="medium"/>
    <s v="medium"/>
    <n v="290.62"/>
    <n v="215.14"/>
    <d v="2004-12-18T00:00:00"/>
    <n v="75.480000000000018"/>
    <s v="Female"/>
    <n v="68"/>
    <d v="1966-04-27T00:00:00"/>
    <n v="56.445786767186718"/>
    <s v="Dental Hygienist"/>
    <s v="Health"/>
    <s v="High Net Worth"/>
    <s v="N"/>
    <s v="No"/>
    <n v="15"/>
    <m/>
  </r>
  <r>
    <n v="7321"/>
    <n v="46"/>
    <x v="1310"/>
    <n v="324"/>
    <d v="2017-02-09T00:00:00"/>
    <b v="1"/>
    <s v="Approved"/>
    <s v="OHM Cycles"/>
    <s v="Standard"/>
    <s v="low"/>
    <s v="medium"/>
    <n v="1793.43"/>
    <n v="248.82"/>
    <d v="1999-07-20T00:00:00"/>
    <n v="1544.6100000000001"/>
    <s v="Female"/>
    <n v="68"/>
    <d v="1966-04-27T00:00:00"/>
    <n v="56.445786767186718"/>
    <s v="Dental Hygienist"/>
    <s v="Health"/>
    <s v="High Net Worth"/>
    <s v="N"/>
    <s v="No"/>
    <n v="15"/>
    <m/>
  </r>
  <r>
    <n v="14822"/>
    <n v="54"/>
    <x v="1875"/>
    <n v="18"/>
    <d v="2017-12-12T00:00:00"/>
    <b v="0"/>
    <s v="Approved"/>
    <s v="WeareA2B"/>
    <s v="Standard"/>
    <s v="medium"/>
    <s v="medium"/>
    <n v="1292.8399999999999"/>
    <n v="13.44"/>
    <d v="1991-01-21T00:00:00"/>
    <n v="1279.3999999999999"/>
    <s v="Female"/>
    <n v="96"/>
    <d v="1974-08-29T00:00:00"/>
    <n v="48.100581287417548"/>
    <s v="Legal Assistant"/>
    <s v="Manufacturing"/>
    <s v="Mass Customer"/>
    <s v="N"/>
    <s v="Yes"/>
    <n v="14"/>
    <m/>
  </r>
  <r>
    <n v="8854"/>
    <n v="11"/>
    <x v="1875"/>
    <n v="50"/>
    <d v="2017-11-10T00:00:00"/>
    <b v="1"/>
    <s v="Approved"/>
    <s v="Giant Bicycles"/>
    <s v="Standard"/>
    <s v="high"/>
    <s v="medium"/>
    <n v="1274.93"/>
    <n v="764.96"/>
    <d v="2007-08-04T00:00:00"/>
    <n v="509.97"/>
    <s v="Female"/>
    <n v="96"/>
    <d v="1974-08-29T00:00:00"/>
    <n v="48.100581287417548"/>
    <s v="Legal Assistant"/>
    <s v="Manufacturing"/>
    <s v="Mass Customer"/>
    <s v="N"/>
    <s v="Yes"/>
    <n v="14"/>
    <m/>
  </r>
  <r>
    <n v="4064"/>
    <n v="96"/>
    <x v="1875"/>
    <n v="66"/>
    <d v="2017-10-25T00:00:00"/>
    <b v="1"/>
    <s v="Approved"/>
    <s v="WeareA2B"/>
    <s v="Road"/>
    <s v="low"/>
    <s v="small"/>
    <n v="1172.78"/>
    <n v="1043.77"/>
    <d v="1994-08-10T00:00:00"/>
    <n v="129.01"/>
    <s v="Female"/>
    <n v="96"/>
    <d v="1974-08-29T00:00:00"/>
    <n v="48.100581287417548"/>
    <s v="Legal Assistant"/>
    <s v="Manufacturing"/>
    <s v="Mass Customer"/>
    <s v="N"/>
    <s v="Yes"/>
    <n v="14"/>
    <m/>
  </r>
  <r>
    <n v="1455"/>
    <n v="36"/>
    <x v="1875"/>
    <n v="118"/>
    <d v="2017-09-03T00:00:00"/>
    <b v="0"/>
    <s v="Approved"/>
    <s v="Solex"/>
    <s v="Standard"/>
    <s v="low"/>
    <s v="medium"/>
    <n v="945.04"/>
    <n v="507.58"/>
    <d v="1997-05-10T00:00:00"/>
    <n v="437.46"/>
    <s v="Female"/>
    <n v="96"/>
    <d v="1974-08-29T00:00:00"/>
    <n v="48.100581287417548"/>
    <s v="Legal Assistant"/>
    <s v="Manufacturing"/>
    <s v="Mass Customer"/>
    <s v="N"/>
    <s v="Yes"/>
    <n v="14"/>
    <m/>
  </r>
  <r>
    <n v="17498"/>
    <n v="35"/>
    <x v="1875"/>
    <n v="276"/>
    <d v="2017-03-29T00:00:00"/>
    <b v="1"/>
    <s v="Approved"/>
    <s v="Trek Bicycles"/>
    <s v="Standard"/>
    <s v="low"/>
    <s v="medium"/>
    <n v="1057.51"/>
    <n v="154.4"/>
    <d v="1995-12-19T00:00:00"/>
    <n v="903.11"/>
    <s v="Female"/>
    <n v="96"/>
    <d v="1974-08-29T00:00:00"/>
    <n v="48.100581287417548"/>
    <s v="Legal Assistant"/>
    <s v="Manufacturing"/>
    <s v="Mass Customer"/>
    <s v="N"/>
    <s v="Yes"/>
    <n v="14"/>
    <m/>
  </r>
  <r>
    <n v="3942"/>
    <n v="74"/>
    <x v="1876"/>
    <n v="21"/>
    <d v="2017-12-09T00:00:00"/>
    <b v="1"/>
    <s v="Approved"/>
    <s v="WeareA2B"/>
    <s v="Standard"/>
    <s v="medium"/>
    <s v="medium"/>
    <n v="1228.07"/>
    <n v="400.91"/>
    <d v="2014-10-10T00:00:00"/>
    <n v="827.15999999999985"/>
    <s v="Female"/>
    <n v="49"/>
    <d v="1978-04-30T00:00:00"/>
    <n v="44.429348411022332"/>
    <s v="Research Assistant II"/>
    <s v="Health"/>
    <s v="Mass Customer"/>
    <s v="N"/>
    <s v="Yes"/>
    <n v="18"/>
    <m/>
  </r>
  <r>
    <n v="19331"/>
    <n v="18"/>
    <x v="1876"/>
    <n v="66"/>
    <d v="2017-10-25T00:00:00"/>
    <b v="0"/>
    <s v="Approved"/>
    <s v="Solex"/>
    <s v="Standard"/>
    <s v="medium"/>
    <s v="medium"/>
    <n v="575.27"/>
    <n v="431.45"/>
    <d v="1993-07-15T00:00:00"/>
    <n v="143.82"/>
    <s v="Female"/>
    <n v="49"/>
    <d v="1978-04-30T00:00:00"/>
    <n v="44.429348411022332"/>
    <s v="Research Assistant II"/>
    <s v="Health"/>
    <s v="Mass Customer"/>
    <s v="N"/>
    <s v="Yes"/>
    <n v="18"/>
    <m/>
  </r>
  <r>
    <n v="18083"/>
    <n v="39"/>
    <x v="1876"/>
    <n v="137"/>
    <d v="2017-08-15T00:00:00"/>
    <b v="0"/>
    <s v="Approved"/>
    <s v="Giant Bicycles"/>
    <s v="Standard"/>
    <s v="medium"/>
    <s v="large"/>
    <n v="1812.75"/>
    <n v="582.48"/>
    <d v="2006-10-01T00:00:00"/>
    <n v="1230.27"/>
    <s v="Female"/>
    <n v="49"/>
    <d v="1978-04-30T00:00:00"/>
    <n v="44.429348411022332"/>
    <s v="Research Assistant II"/>
    <s v="Health"/>
    <s v="Mass Customer"/>
    <s v="N"/>
    <s v="Yes"/>
    <n v="18"/>
    <m/>
  </r>
  <r>
    <n v="686"/>
    <n v="54"/>
    <x v="1876"/>
    <n v="194"/>
    <d v="2017-06-19T00:00:00"/>
    <b v="0"/>
    <s v="Approved"/>
    <s v="WeareA2B"/>
    <s v="Standard"/>
    <s v="medium"/>
    <s v="medium"/>
    <n v="1292.8399999999999"/>
    <n v="13.44"/>
    <d v="2015-06-17T00:00:00"/>
    <n v="1279.3999999999999"/>
    <s v="Female"/>
    <n v="49"/>
    <d v="1978-04-30T00:00:00"/>
    <n v="44.429348411022332"/>
    <s v="Research Assistant II"/>
    <s v="Health"/>
    <s v="Mass Customer"/>
    <s v="N"/>
    <s v="Yes"/>
    <n v="18"/>
    <m/>
  </r>
  <r>
    <n v="13000"/>
    <n v="41"/>
    <x v="1876"/>
    <n v="213"/>
    <d v="2017-05-31T00:00:00"/>
    <b v="1"/>
    <s v="Approved"/>
    <s v="Solex"/>
    <s v="Road"/>
    <s v="medium"/>
    <s v="medium"/>
    <n v="416.98"/>
    <n v="312.74"/>
    <d v="1997-05-10T00:00:00"/>
    <n v="104.24000000000001"/>
    <s v="Female"/>
    <n v="49"/>
    <d v="1978-04-30T00:00:00"/>
    <n v="44.429348411022332"/>
    <s v="Research Assistant II"/>
    <s v="Health"/>
    <s v="Mass Customer"/>
    <s v="N"/>
    <s v="Yes"/>
    <n v="18"/>
    <m/>
  </r>
  <r>
    <n v="1203"/>
    <n v="1"/>
    <x v="1876"/>
    <n v="221"/>
    <d v="2017-05-23T00:00:00"/>
    <b v="0"/>
    <s v="Approved"/>
    <s v="Giant Bicycles"/>
    <s v="Standard"/>
    <s v="medium"/>
    <s v="medium"/>
    <n v="1403.5"/>
    <n v="954.82"/>
    <d v="2012-12-02T00:00:00"/>
    <n v="448.67999999999995"/>
    <s v="Female"/>
    <n v="49"/>
    <d v="1978-04-30T00:00:00"/>
    <n v="44.429348411022332"/>
    <s v="Research Assistant II"/>
    <s v="Health"/>
    <s v="Mass Customer"/>
    <s v="N"/>
    <s v="Yes"/>
    <n v="18"/>
    <m/>
  </r>
  <r>
    <n v="16175"/>
    <n v="62"/>
    <x v="1876"/>
    <n v="230"/>
    <d v="2017-05-14T00:00:00"/>
    <b v="1"/>
    <s v="Approved"/>
    <s v="Solex"/>
    <s v="Standard"/>
    <s v="medium"/>
    <s v="medium"/>
    <n v="478.16"/>
    <n v="298.72000000000003"/>
    <d v="2005-10-22T00:00:00"/>
    <n v="179.44"/>
    <s v="Female"/>
    <n v="49"/>
    <d v="1978-04-30T00:00:00"/>
    <n v="44.429348411022332"/>
    <s v="Research Assistant II"/>
    <s v="Health"/>
    <s v="Mass Customer"/>
    <s v="N"/>
    <s v="Yes"/>
    <n v="18"/>
    <m/>
  </r>
  <r>
    <n v="14257"/>
    <n v="29"/>
    <x v="1876"/>
    <n v="270"/>
    <d v="2017-04-04T00:00:00"/>
    <b v="0"/>
    <s v="Approved"/>
    <s v="Norco Bicycles"/>
    <s v="Road"/>
    <s v="medium"/>
    <s v="medium"/>
    <n v="543.39"/>
    <n v="407.54"/>
    <d v="1991-11-10T00:00:00"/>
    <n v="135.84999999999997"/>
    <s v="Female"/>
    <n v="49"/>
    <d v="1978-04-30T00:00:00"/>
    <n v="44.429348411022332"/>
    <s v="Research Assistant II"/>
    <s v="Health"/>
    <s v="Mass Customer"/>
    <s v="N"/>
    <s v="Yes"/>
    <n v="18"/>
    <m/>
  </r>
  <r>
    <n v="4852"/>
    <n v="13"/>
    <x v="1876"/>
    <n v="335"/>
    <d v="2017-01-29T00:00:00"/>
    <b v="1"/>
    <s v="Cancelled"/>
    <s v="Solex"/>
    <s v="Standard"/>
    <s v="medium"/>
    <s v="medium"/>
    <n v="1163.8900000000001"/>
    <n v="589.27"/>
    <d v="2010-05-05T00:00:00"/>
    <n v="574.62000000000012"/>
    <s v="Female"/>
    <n v="49"/>
    <d v="1978-04-30T00:00:00"/>
    <n v="44.429348411022332"/>
    <s v="Research Assistant II"/>
    <s v="Health"/>
    <s v="Mass Customer"/>
    <s v="N"/>
    <s v="Yes"/>
    <n v="18"/>
    <m/>
  </r>
  <r>
    <n v="12361"/>
    <n v="31"/>
    <x v="1876"/>
    <n v="335"/>
    <d v="2017-01-29T00:00:00"/>
    <b v="0"/>
    <s v="Approved"/>
    <s v="Giant Bicycles"/>
    <s v="Standard"/>
    <s v="medium"/>
    <s v="medium"/>
    <n v="230.91"/>
    <n v="173.18"/>
    <d v="1995-12-19T00:00:00"/>
    <n v="57.72999999999999"/>
    <s v="Female"/>
    <n v="49"/>
    <d v="1978-04-30T00:00:00"/>
    <n v="44.429348411022332"/>
    <s v="Research Assistant II"/>
    <s v="Health"/>
    <s v="Mass Customer"/>
    <s v="N"/>
    <s v="Yes"/>
    <n v="18"/>
    <m/>
  </r>
  <r>
    <n v="5138"/>
    <n v="14"/>
    <x v="1876"/>
    <n v="353"/>
    <d v="2017-01-11T00:00:00"/>
    <b v="0"/>
    <s v="Approved"/>
    <s v="Trek Bicycles"/>
    <s v="Standard"/>
    <s v="medium"/>
    <s v="small"/>
    <n v="1386.84"/>
    <n v="1234.29"/>
    <d v="2013-03-12T00:00:00"/>
    <n v="152.54999999999995"/>
    <s v="Female"/>
    <n v="49"/>
    <d v="1978-04-30T00:00:00"/>
    <n v="44.429348411022332"/>
    <s v="Research Assistant II"/>
    <s v="Health"/>
    <s v="Mass Customer"/>
    <s v="N"/>
    <s v="Yes"/>
    <n v="18"/>
    <m/>
  </r>
  <r>
    <n v="12782"/>
    <n v="71"/>
    <x v="1876"/>
    <n v="363"/>
    <d v="2017-01-01T00:00:00"/>
    <b v="0"/>
    <s v="Approved"/>
    <s v="Solex"/>
    <s v="Standard"/>
    <s v="high"/>
    <s v="large"/>
    <n v="1842.92"/>
    <n v="1105.75"/>
    <d v="2011-01-10T00:00:00"/>
    <n v="737.17000000000007"/>
    <s v="Female"/>
    <n v="49"/>
    <d v="1978-04-30T00:00:00"/>
    <n v="44.429348411022332"/>
    <s v="Research Assistant II"/>
    <s v="Health"/>
    <s v="Mass Customer"/>
    <s v="N"/>
    <s v="Yes"/>
    <n v="18"/>
    <m/>
  </r>
  <r>
    <n v="10048"/>
    <n v="45"/>
    <x v="1877"/>
    <n v="9"/>
    <d v="2017-12-21T00:00:00"/>
    <b v="0"/>
    <s v="Approved"/>
    <s v="Solex"/>
    <s v="Standard"/>
    <s v="medium"/>
    <s v="medium"/>
    <n v="441.49"/>
    <n v="84.99"/>
    <d v="2014-07-28T00:00:00"/>
    <n v="356.5"/>
    <s v="Female"/>
    <n v="96"/>
    <d v="1994-10-30T00:00:00"/>
    <n v="27.917019643581931"/>
    <s v="Automation Specialist I"/>
    <s v="Manufacturing"/>
    <s v="Affluent Customer"/>
    <s v="N"/>
    <s v="Yes"/>
    <n v="7"/>
    <m/>
  </r>
  <r>
    <n v="10656"/>
    <n v="20"/>
    <x v="1877"/>
    <n v="35"/>
    <d v="2017-11-25T00:00:00"/>
    <b v="0"/>
    <s v="Approved"/>
    <s v="Trek Bicycles"/>
    <s v="Standard"/>
    <s v="medium"/>
    <s v="small"/>
    <n v="1775.81"/>
    <n v="1580.47"/>
    <d v="1996-04-05T00:00:00"/>
    <n v="195.33999999999992"/>
    <s v="Female"/>
    <n v="96"/>
    <d v="1994-10-30T00:00:00"/>
    <n v="27.917019643581931"/>
    <s v="Automation Specialist I"/>
    <s v="Manufacturing"/>
    <s v="Affluent Customer"/>
    <s v="N"/>
    <s v="Yes"/>
    <n v="7"/>
    <m/>
  </r>
  <r>
    <n v="2576"/>
    <n v="72"/>
    <x v="1877"/>
    <n v="39"/>
    <d v="2017-11-21T00:00:00"/>
    <b v="1"/>
    <s v="Approved"/>
    <s v="Norco Bicycles"/>
    <s v="Standard"/>
    <s v="medium"/>
    <s v="medium"/>
    <n v="360.4"/>
    <n v="270.3"/>
    <d v="2014-10-10T00:00:00"/>
    <n v="90.099999999999966"/>
    <s v="Female"/>
    <n v="96"/>
    <d v="1994-10-30T00:00:00"/>
    <n v="27.917019643581931"/>
    <s v="Automation Specialist I"/>
    <s v="Manufacturing"/>
    <s v="Affluent Customer"/>
    <s v="N"/>
    <s v="Yes"/>
    <n v="7"/>
    <m/>
  </r>
  <r>
    <n v="9700"/>
    <n v="70"/>
    <x v="1877"/>
    <n v="68"/>
    <d v="2017-10-23T00:00:00"/>
    <b v="1"/>
    <s v="Approved"/>
    <s v="Trek Bicycles"/>
    <s v="Standard"/>
    <s v="high"/>
    <s v="medium"/>
    <n v="495.72"/>
    <n v="297.43"/>
    <d v="2011-01-10T00:00:00"/>
    <n v="198.29000000000002"/>
    <s v="Female"/>
    <n v="96"/>
    <d v="1994-10-30T00:00:00"/>
    <n v="27.917019643581931"/>
    <s v="Automation Specialist I"/>
    <s v="Manufacturing"/>
    <s v="Affluent Customer"/>
    <s v="N"/>
    <s v="Yes"/>
    <n v="7"/>
    <m/>
  </r>
  <r>
    <n v="8538"/>
    <n v="71"/>
    <x v="1877"/>
    <n v="108"/>
    <d v="2017-09-13T00:00:00"/>
    <b v="1"/>
    <s v="Approved"/>
    <s v="Solex"/>
    <s v="Standard"/>
    <s v="high"/>
    <s v="large"/>
    <n v="1842.92"/>
    <n v="1105.75"/>
    <d v="2003-09-09T00:00:00"/>
    <n v="737.17000000000007"/>
    <s v="Female"/>
    <n v="96"/>
    <d v="1994-10-30T00:00:00"/>
    <n v="27.917019643581931"/>
    <s v="Automation Specialist I"/>
    <s v="Manufacturing"/>
    <s v="Affluent Customer"/>
    <s v="N"/>
    <s v="Yes"/>
    <n v="7"/>
    <m/>
  </r>
  <r>
    <n v="18259"/>
    <n v="94"/>
    <x v="1877"/>
    <n v="226"/>
    <d v="2017-05-18T00:00:00"/>
    <b v="1"/>
    <s v="Approved"/>
    <s v="Giant Bicycles"/>
    <s v="Standard"/>
    <s v="medium"/>
    <s v="large"/>
    <n v="1635.3"/>
    <n v="993.66"/>
    <d v="2003-09-10T00:00:00"/>
    <n v="641.64"/>
    <s v="Female"/>
    <n v="96"/>
    <d v="1994-10-30T00:00:00"/>
    <n v="27.917019643581931"/>
    <s v="Automation Specialist I"/>
    <s v="Manufacturing"/>
    <s v="Affluent Customer"/>
    <s v="N"/>
    <s v="Yes"/>
    <n v="7"/>
    <m/>
  </r>
  <r>
    <n v="11699"/>
    <n v="46"/>
    <x v="1877"/>
    <n v="250"/>
    <d v="2017-04-24T00:00:00"/>
    <b v="1"/>
    <s v="Approved"/>
    <s v="Solex"/>
    <s v="Standard"/>
    <s v="low"/>
    <s v="medium"/>
    <n v="1289.8499999999999"/>
    <n v="74.510000000000005"/>
    <d v="2003-02-16T00:00:00"/>
    <n v="1215.3399999999999"/>
    <s v="Female"/>
    <n v="96"/>
    <d v="1994-10-30T00:00:00"/>
    <n v="27.917019643581931"/>
    <s v="Automation Specialist I"/>
    <s v="Manufacturing"/>
    <s v="Affluent Customer"/>
    <s v="N"/>
    <s v="Yes"/>
    <n v="7"/>
    <m/>
  </r>
  <r>
    <n v="12558"/>
    <n v="2"/>
    <x v="1878"/>
    <n v="2"/>
    <d v="2017-12-28T00:00:00"/>
    <b v="1"/>
    <s v="Approved"/>
    <s v="Solex"/>
    <s v="Standard"/>
    <s v="medium"/>
    <s v="medium"/>
    <n v="71.489999999999995"/>
    <n v="53.62"/>
    <d v="2003-02-07T00:00:00"/>
    <n v="17.869999999999997"/>
    <s v="Female"/>
    <n v="36"/>
    <d v="1960-06-21T00:00:00"/>
    <n v="62.297841561707266"/>
    <s v="Desktop Support Technician"/>
    <s v="n/a"/>
    <s v="Mass Customer"/>
    <s v="N"/>
    <s v="Yes"/>
    <n v="10"/>
    <m/>
  </r>
  <r>
    <n v="9845"/>
    <n v="40"/>
    <x v="1878"/>
    <n v="102"/>
    <d v="2017-09-19T00:00:00"/>
    <b v="0"/>
    <s v="Approved"/>
    <s v="OHM Cycles"/>
    <s v="Standard"/>
    <s v="high"/>
    <s v="medium"/>
    <n v="1458.17"/>
    <n v="874.9"/>
    <d v="2007-12-11T00:00:00"/>
    <n v="583.2700000000001"/>
    <s v="Female"/>
    <n v="36"/>
    <d v="1960-06-21T00:00:00"/>
    <n v="62.297841561707266"/>
    <s v="Desktop Support Technician"/>
    <s v="n/a"/>
    <s v="Mass Customer"/>
    <s v="N"/>
    <s v="Yes"/>
    <n v="10"/>
    <m/>
  </r>
  <r>
    <n v="14070"/>
    <n v="41"/>
    <x v="1878"/>
    <n v="138"/>
    <d v="2017-08-14T00:00:00"/>
    <b v="1"/>
    <s v="Approved"/>
    <s v="Solex"/>
    <s v="Road"/>
    <s v="medium"/>
    <s v="medium"/>
    <n v="416.98"/>
    <n v="312.74"/>
    <d v="2006-10-01T00:00:00"/>
    <n v="104.24000000000001"/>
    <s v="Female"/>
    <n v="36"/>
    <d v="1960-06-21T00:00:00"/>
    <n v="62.297841561707266"/>
    <s v="Desktop Support Technician"/>
    <s v="n/a"/>
    <s v="Mass Customer"/>
    <s v="N"/>
    <s v="Yes"/>
    <n v="10"/>
    <m/>
  </r>
  <r>
    <n v="2958"/>
    <n v="1"/>
    <x v="1878"/>
    <n v="275"/>
    <d v="2017-03-30T00:00:00"/>
    <b v="0"/>
    <s v="Approved"/>
    <s v="Giant Bicycles"/>
    <s v="Standard"/>
    <s v="medium"/>
    <s v="medium"/>
    <n v="1403.5"/>
    <n v="954.82"/>
    <d v="2011-04-16T00:00:00"/>
    <n v="448.67999999999995"/>
    <s v="Female"/>
    <n v="36"/>
    <d v="1960-06-21T00:00:00"/>
    <n v="62.297841561707266"/>
    <s v="Desktop Support Technician"/>
    <s v="n/a"/>
    <s v="Mass Customer"/>
    <s v="N"/>
    <s v="Yes"/>
    <n v="10"/>
    <m/>
  </r>
  <r>
    <n v="7940"/>
    <n v="79"/>
    <x v="1879"/>
    <n v="46"/>
    <d v="2017-11-14T00:00:00"/>
    <b v="1"/>
    <s v="Approved"/>
    <s v="Solex"/>
    <s v="Touring"/>
    <s v="medium"/>
    <s v="large"/>
    <n v="2083.94"/>
    <n v="675.03"/>
    <d v="2013-09-16T00:00:00"/>
    <n v="1408.91"/>
    <s v="Female"/>
    <n v="48"/>
    <d v="1967-02-13T00:00:00"/>
    <n v="55.645786766869605"/>
    <s v="Senior Quality Engineer"/>
    <s v="n/a"/>
    <s v="High Net Worth"/>
    <s v="N"/>
    <s v="No"/>
    <n v="10"/>
    <m/>
  </r>
  <r>
    <n v="18015"/>
    <n v="0"/>
    <x v="1879"/>
    <n v="121"/>
    <d v="2017-08-31T00:00:00"/>
    <b v="0"/>
    <s v="Approved"/>
    <s v="WeareA2B"/>
    <s v="Standard"/>
    <s v="medium"/>
    <s v="medium"/>
    <n v="60.34"/>
    <n v="45.26"/>
    <d v="1993-07-15T00:00:00"/>
    <n v="15.080000000000005"/>
    <s v="Female"/>
    <n v="48"/>
    <d v="1967-02-13T00:00:00"/>
    <n v="55.645786766869605"/>
    <s v="Senior Quality Engineer"/>
    <s v="n/a"/>
    <s v="High Net Worth"/>
    <s v="N"/>
    <s v="No"/>
    <n v="10"/>
    <m/>
  </r>
  <r>
    <n v="8229"/>
    <n v="43"/>
    <x v="1879"/>
    <n v="125"/>
    <d v="2017-08-27T00:00:00"/>
    <b v="0"/>
    <s v="Approved"/>
    <s v="Norco Bicycles"/>
    <s v="Standard"/>
    <s v="medium"/>
    <s v="medium"/>
    <n v="1555.58"/>
    <n v="818.01"/>
    <d v="2003-09-09T00:00:00"/>
    <n v="737.56999999999994"/>
    <s v="Female"/>
    <n v="48"/>
    <d v="1967-02-13T00:00:00"/>
    <n v="55.645786766869605"/>
    <s v="Senior Quality Engineer"/>
    <s v="n/a"/>
    <s v="High Net Worth"/>
    <s v="N"/>
    <s v="No"/>
    <n v="10"/>
    <m/>
  </r>
  <r>
    <n v="2785"/>
    <n v="12"/>
    <x v="1879"/>
    <n v="174"/>
    <d v="2017-07-09T00:00:00"/>
    <b v="0"/>
    <s v="Approved"/>
    <s v="Giant Bicycles"/>
    <s v="Standard"/>
    <s v="medium"/>
    <s v="large"/>
    <n v="1765.3"/>
    <n v="709.48"/>
    <d v="2004-07-25T00:00:00"/>
    <n v="1055.82"/>
    <s v="Female"/>
    <n v="48"/>
    <d v="1967-02-13T00:00:00"/>
    <n v="55.645786766869605"/>
    <s v="Senior Quality Engineer"/>
    <s v="n/a"/>
    <s v="High Net Worth"/>
    <s v="N"/>
    <s v="No"/>
    <n v="10"/>
    <m/>
  </r>
  <r>
    <n v="17396"/>
    <n v="100"/>
    <x v="1879"/>
    <n v="275"/>
    <d v="2017-03-30T00:00:00"/>
    <b v="0"/>
    <s v="Approved"/>
    <s v="Trek Bicycles"/>
    <s v="Standard"/>
    <s v="medium"/>
    <s v="small"/>
    <n v="1386.84"/>
    <n v="1234.29"/>
    <d v="2003-08-05T00:00:00"/>
    <n v="152.54999999999995"/>
    <s v="Female"/>
    <n v="48"/>
    <d v="1967-02-13T00:00:00"/>
    <n v="55.645786766869605"/>
    <s v="Senior Quality Engineer"/>
    <s v="n/a"/>
    <s v="High Net Worth"/>
    <s v="N"/>
    <s v="No"/>
    <n v="10"/>
    <m/>
  </r>
  <r>
    <n v="10569"/>
    <n v="34"/>
    <x v="1879"/>
    <n v="325"/>
    <d v="2017-02-08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48"/>
    <d v="1967-02-13T00:00:00"/>
    <n v="55.645786766869605"/>
    <s v="Senior Quality Engineer"/>
    <s v="n/a"/>
    <s v="High Net Worth"/>
    <s v="N"/>
    <s v="No"/>
    <n v="10"/>
    <m/>
  </r>
  <r>
    <n v="19924"/>
    <n v="61"/>
    <x v="1880"/>
    <n v="178"/>
    <d v="2017-07-05T00:00:00"/>
    <b v="1"/>
    <s v="Approved"/>
    <s v="OHM Cycles"/>
    <s v="Standard"/>
    <s v="low"/>
    <s v="medium"/>
    <n v="71.16"/>
    <n v="56.93"/>
    <d v="2015-06-17T00:00:00"/>
    <n v="14.229999999999997"/>
    <s v="Female"/>
    <n v="53"/>
    <d v="1985-10-20T00:00:00"/>
    <n v="36.949896356227811"/>
    <s v="Senior Quality Engineer"/>
    <s v="n/a"/>
    <s v="Affluent Customer"/>
    <s v="N"/>
    <s v="No"/>
    <n v="21"/>
    <m/>
  </r>
  <r>
    <n v="13268"/>
    <n v="38"/>
    <x v="1880"/>
    <n v="207"/>
    <d v="2017-06-06T00:00:00"/>
    <b v="0"/>
    <s v="Approved"/>
    <s v="Solex"/>
    <s v="Standard"/>
    <s v="medium"/>
    <s v="medium"/>
    <n v="1577.53"/>
    <n v="826.51"/>
    <d v="2011-03-16T00:00:00"/>
    <n v="751.02"/>
    <s v="Female"/>
    <n v="53"/>
    <d v="1985-10-20T00:00:00"/>
    <n v="36.949896356227811"/>
    <s v="Senior Quality Engineer"/>
    <s v="n/a"/>
    <s v="Affluent Customer"/>
    <s v="N"/>
    <s v="No"/>
    <n v="21"/>
    <m/>
  </r>
  <r>
    <n v="19575"/>
    <n v="35"/>
    <x v="1880"/>
    <n v="268"/>
    <d v="2017-04-06T00:00:00"/>
    <b v="1"/>
    <s v="Approved"/>
    <s v="Trek Bicycles"/>
    <s v="Standard"/>
    <s v="low"/>
    <s v="medium"/>
    <n v="1057.51"/>
    <n v="154.4"/>
    <d v="1994-07-12T00:00:00"/>
    <n v="903.11"/>
    <s v="Female"/>
    <n v="53"/>
    <d v="1985-10-20T00:00:00"/>
    <n v="36.949896356227811"/>
    <s v="Senior Quality Engineer"/>
    <s v="n/a"/>
    <s v="Affluent Customer"/>
    <s v="N"/>
    <s v="No"/>
    <n v="21"/>
    <m/>
  </r>
  <r>
    <n v="10070"/>
    <n v="56"/>
    <x v="1880"/>
    <n v="335"/>
    <d v="2017-01-29T00:00:00"/>
    <b v="1"/>
    <s v="Approved"/>
    <s v="OHM Cycles"/>
    <s v="Standard"/>
    <s v="medium"/>
    <s v="medium"/>
    <n v="183.86"/>
    <n v="137.9"/>
    <d v="1997-10-04T00:00:00"/>
    <n v="45.960000000000008"/>
    <s v="Female"/>
    <n v="53"/>
    <d v="1985-10-20T00:00:00"/>
    <n v="36.949896356227811"/>
    <s v="Senior Quality Engineer"/>
    <s v="n/a"/>
    <s v="Affluent Customer"/>
    <s v="N"/>
    <s v="No"/>
    <n v="21"/>
    <m/>
  </r>
  <r>
    <n v="1978"/>
    <n v="5"/>
    <x v="1880"/>
    <n v="357"/>
    <d v="2017-01-07T00:00:00"/>
    <b v="0"/>
    <s v="Approved"/>
    <s v="Trek Bicycles"/>
    <s v="Mountain"/>
    <s v="low"/>
    <s v="medium"/>
    <n v="574.64"/>
    <n v="459.71"/>
    <d v="2011-08-29T00:00:00"/>
    <n v="114.93"/>
    <s v="Female"/>
    <n v="53"/>
    <d v="1985-10-20T00:00:00"/>
    <n v="36.949896356227811"/>
    <s v="Senior Quality Engineer"/>
    <s v="n/a"/>
    <s v="Affluent Customer"/>
    <s v="N"/>
    <s v="No"/>
    <n v="21"/>
    <m/>
  </r>
  <r>
    <n v="8308"/>
    <n v="92"/>
    <x v="1881"/>
    <n v="4"/>
    <d v="2017-12-26T00:00:00"/>
    <b v="1"/>
    <s v="Approved"/>
    <s v="WeareA2B"/>
    <s v="Standard"/>
    <s v="medium"/>
    <s v="small"/>
    <n v="1415.01"/>
    <n v="1259.3599999999999"/>
    <d v="2003-09-10T00:00:00"/>
    <n v="155.65000000000009"/>
    <s v="Female"/>
    <n v="28"/>
    <d v="1959-03-10T00:00:00"/>
    <n v="63.582773068239469"/>
    <s v="Software Engineer IV"/>
    <s v="Manufacturing"/>
    <s v="Affluent Customer"/>
    <s v="N"/>
    <s v="Yes"/>
    <n v="19"/>
    <m/>
  </r>
  <r>
    <n v="10139"/>
    <n v="47"/>
    <x v="1882"/>
    <m/>
    <d v="2017-06-15T00:00:00"/>
    <m/>
    <s v="Approved"/>
    <s v="Trek Bicycles"/>
    <s v="Road"/>
    <s v="low"/>
    <s v="small"/>
    <n v="1720.7"/>
    <n v="1531.42"/>
    <n v="35160"/>
    <m/>
    <m/>
    <m/>
    <m/>
    <m/>
    <m/>
    <m/>
    <m/>
    <m/>
    <m/>
    <m/>
    <m/>
  </r>
  <r>
    <n v="5742"/>
    <n v="57"/>
    <x v="1881"/>
    <n v="39"/>
    <d v="2017-11-21T00:00:00"/>
    <b v="1"/>
    <s v="Approved"/>
    <s v="WeareA2B"/>
    <s v="Touring"/>
    <s v="medium"/>
    <s v="large"/>
    <n v="1890.39"/>
    <n v="260.14"/>
    <d v="1991-01-21T00:00:00"/>
    <n v="1630.25"/>
    <s v="Female"/>
    <n v="28"/>
    <d v="1959-03-10T00:00:00"/>
    <n v="63.582773068239469"/>
    <s v="Software Engineer IV"/>
    <s v="Manufacturing"/>
    <s v="Affluent Customer"/>
    <s v="N"/>
    <s v="Yes"/>
    <n v="19"/>
    <m/>
  </r>
  <r>
    <n v="8849"/>
    <n v="78"/>
    <x v="1881"/>
    <n v="40"/>
    <d v="2017-11-20T00:00:00"/>
    <b v="1"/>
    <s v="Approved"/>
    <s v="Giant Bicycles"/>
    <s v="Standard"/>
    <s v="medium"/>
    <s v="large"/>
    <n v="1765.3"/>
    <n v="709.48"/>
    <d v="2013-09-16T00:00:00"/>
    <n v="1055.82"/>
    <s v="Female"/>
    <n v="28"/>
    <d v="1959-03-10T00:00:00"/>
    <n v="63.582773068239469"/>
    <s v="Software Engineer IV"/>
    <s v="Manufacturing"/>
    <s v="Affluent Customer"/>
    <s v="N"/>
    <s v="Yes"/>
    <n v="19"/>
    <m/>
  </r>
  <r>
    <n v="17898"/>
    <n v="98"/>
    <x v="1881"/>
    <n v="119"/>
    <d v="2017-09-02T00:00:00"/>
    <b v="1"/>
    <s v="Approved"/>
    <s v="Trek Bicycles"/>
    <s v="Standard"/>
    <s v="high"/>
    <s v="medium"/>
    <n v="358.39"/>
    <n v="215.03"/>
    <d v="1991-05-06T00:00:00"/>
    <n v="143.35999999999999"/>
    <s v="Female"/>
    <n v="28"/>
    <d v="1959-03-10T00:00:00"/>
    <n v="63.582773068239469"/>
    <s v="Software Engineer IV"/>
    <s v="Manufacturing"/>
    <s v="Affluent Customer"/>
    <s v="N"/>
    <s v="Yes"/>
    <n v="19"/>
    <m/>
  </r>
  <r>
    <n v="3440"/>
    <n v="67"/>
    <x v="1881"/>
    <n v="270"/>
    <d v="2017-04-04T00:00:00"/>
    <b v="1"/>
    <s v="Approved"/>
    <s v="Norco Bicycles"/>
    <s v="Road"/>
    <s v="medium"/>
    <s v="medium"/>
    <n v="544.04999999999995"/>
    <n v="376.84"/>
    <d v="2006-05-22T00:00:00"/>
    <n v="167.20999999999998"/>
    <s v="Female"/>
    <n v="28"/>
    <d v="1959-03-10T00:00:00"/>
    <n v="63.582773068239469"/>
    <s v="Software Engineer IV"/>
    <s v="Manufacturing"/>
    <s v="Affluent Customer"/>
    <s v="N"/>
    <s v="Yes"/>
    <n v="19"/>
    <m/>
  </r>
  <r>
    <n v="16241"/>
    <n v="90"/>
    <x v="503"/>
    <n v="92"/>
    <d v="2017-09-29T00:00:00"/>
    <b v="1"/>
    <s v="Approved"/>
    <s v="Solex"/>
    <s v="Standard"/>
    <s v="low"/>
    <s v="medium"/>
    <n v="945.04"/>
    <n v="507.58"/>
    <d v="1995-12-19T00:00:00"/>
    <n v="437.46"/>
    <s v="Male"/>
    <n v="36"/>
    <d v="1974-02-09T00:00:00"/>
    <n v="48.651266219241506"/>
    <s v="Programmer I"/>
    <s v="Manufacturing"/>
    <s v="High Net Worth"/>
    <s v="N"/>
    <s v="No"/>
    <n v="13"/>
    <m/>
  </r>
  <r>
    <n v="12446"/>
    <n v="25"/>
    <x v="1883"/>
    <n v="36"/>
    <d v="2017-11-24T00:00:00"/>
    <b v="0"/>
    <s v="Approved"/>
    <s v="Giant Bicycles"/>
    <s v="Road"/>
    <s v="medium"/>
    <s v="medium"/>
    <n v="1538.99"/>
    <n v="829.65"/>
    <d v="2002-03-22T00:00:00"/>
    <n v="709.34"/>
    <s v="Male"/>
    <n v="13"/>
    <d v="1960-11-26T00:00:00"/>
    <n v="61.864964849061387"/>
    <n v="0"/>
    <s v="n/a"/>
    <s v="Mass Customer"/>
    <s v="N"/>
    <s v="Yes"/>
    <n v="5"/>
    <m/>
  </r>
  <r>
    <n v="16500"/>
    <n v="84"/>
    <x v="1883"/>
    <n v="88"/>
    <d v="2017-10-03T00:00:00"/>
    <b v="0"/>
    <s v="Approved"/>
    <s v="Trek Bicycles"/>
    <s v="Road"/>
    <s v="medium"/>
    <s v="medium"/>
    <n v="290.62"/>
    <n v="215.14"/>
    <d v="2005-05-10T00:00:00"/>
    <n v="75.480000000000018"/>
    <s v="Male"/>
    <n v="13"/>
    <d v="1960-11-26T00:00:00"/>
    <n v="61.864964849061387"/>
    <n v="0"/>
    <s v="n/a"/>
    <s v="Mass Customer"/>
    <s v="N"/>
    <s v="Yes"/>
    <n v="5"/>
    <m/>
  </r>
  <r>
    <n v="9780"/>
    <n v="21"/>
    <x v="1883"/>
    <n v="158"/>
    <d v="2017-07-25T00:00:00"/>
    <b v="0"/>
    <s v="Approved"/>
    <s v="Solex"/>
    <s v="Standard"/>
    <s v="medium"/>
    <s v="large"/>
    <n v="1071.23"/>
    <n v="380.74"/>
    <d v="1993-07-15T00:00:00"/>
    <n v="690.49"/>
    <s v="Male"/>
    <n v="13"/>
    <d v="1960-11-26T00:00:00"/>
    <n v="61.864964849061387"/>
    <n v="0"/>
    <s v="n/a"/>
    <s v="Mass Customer"/>
    <s v="N"/>
    <s v="Yes"/>
    <n v="5"/>
    <m/>
  </r>
  <r>
    <n v="12042"/>
    <n v="36"/>
    <x v="1883"/>
    <n v="288"/>
    <d v="2017-03-17T00:00:00"/>
    <b v="1"/>
    <s v="Approved"/>
    <s v="Solex"/>
    <s v="Standard"/>
    <s v="low"/>
    <s v="medium"/>
    <n v="945.04"/>
    <n v="507.58"/>
    <d v="2008-03-19T00:00:00"/>
    <n v="437.46"/>
    <s v="Male"/>
    <n v="13"/>
    <d v="1960-11-26T00:00:00"/>
    <n v="61.864964849061387"/>
    <n v="0"/>
    <s v="n/a"/>
    <s v="Mass Customer"/>
    <s v="N"/>
    <s v="Yes"/>
    <n v="5"/>
    <m/>
  </r>
  <r>
    <n v="17846"/>
    <n v="61"/>
    <x v="1883"/>
    <n v="321"/>
    <d v="2017-02-12T00:00:00"/>
    <b v="1"/>
    <s v="Approved"/>
    <s v="OHM Cycles"/>
    <s v="Standard"/>
    <s v="low"/>
    <s v="medium"/>
    <n v="71.16"/>
    <n v="56.93"/>
    <d v="2010-11-05T00:00:00"/>
    <n v="14.229999999999997"/>
    <s v="Male"/>
    <n v="13"/>
    <d v="1960-11-26T00:00:00"/>
    <n v="61.864964849061387"/>
    <n v="0"/>
    <s v="n/a"/>
    <s v="Mass Customer"/>
    <s v="N"/>
    <s v="Yes"/>
    <n v="5"/>
    <m/>
  </r>
  <r>
    <n v="10571"/>
    <n v="88"/>
    <x v="1883"/>
    <n v="347"/>
    <d v="2017-01-17T00:00:00"/>
    <b v="1"/>
    <s v="Approved"/>
    <s v="Norco Bicycles"/>
    <s v="Standard"/>
    <s v="medium"/>
    <s v="medium"/>
    <n v="1198.46"/>
    <n v="381.1"/>
    <d v="2000-11-03T00:00:00"/>
    <n v="817.36"/>
    <s v="Male"/>
    <n v="13"/>
    <d v="1960-11-26T00:00:00"/>
    <n v="61.864964849061387"/>
    <n v="0"/>
    <s v="n/a"/>
    <s v="Mass Customer"/>
    <s v="N"/>
    <s v="Yes"/>
    <n v="5"/>
    <m/>
  </r>
  <r>
    <n v="10060"/>
    <n v="92"/>
    <x v="1884"/>
    <n v="13"/>
    <d v="2017-12-17T00:00:00"/>
    <b v="0"/>
    <s v="Approved"/>
    <s v="WeareA2B"/>
    <s v="Standard"/>
    <s v="medium"/>
    <s v="small"/>
    <n v="1415.01"/>
    <n v="1259.3599999999999"/>
    <d v="1991-05-06T00:00:00"/>
    <n v="155.65000000000009"/>
    <s v="Female"/>
    <n v="63"/>
    <d v="1995-04-10T00:00:00"/>
    <n v="27.473184027460686"/>
    <s v="Junior Executive"/>
    <s v="n/a"/>
    <s v="Mass Customer"/>
    <s v="N"/>
    <s v="Yes"/>
    <n v="7"/>
    <m/>
  </r>
  <r>
    <n v="881"/>
    <n v="43"/>
    <x v="1884"/>
    <n v="40"/>
    <d v="2017-11-20T00:00:00"/>
    <b v="0"/>
    <s v="Approved"/>
    <s v="Solex"/>
    <s v="Standard"/>
    <s v="medium"/>
    <s v="medium"/>
    <n v="1151.96"/>
    <n v="649.49"/>
    <d v="1999-12-04T00:00:00"/>
    <n v="502.47"/>
    <s v="Female"/>
    <n v="63"/>
    <d v="1995-04-10T00:00:00"/>
    <n v="27.473184027460686"/>
    <s v="Junior Executive"/>
    <s v="n/a"/>
    <s v="Mass Customer"/>
    <s v="N"/>
    <s v="Yes"/>
    <n v="7"/>
    <m/>
  </r>
  <r>
    <n v="17938"/>
    <n v="23"/>
    <x v="1884"/>
    <n v="150"/>
    <d v="2017-08-02T00:00:00"/>
    <b v="1"/>
    <s v="Approved"/>
    <s v="Norco Bicycles"/>
    <s v="Mountain"/>
    <s v="low"/>
    <s v="small"/>
    <n v="688.63"/>
    <n v="612.88"/>
    <d v="2006-11-10T00:00:00"/>
    <n v="75.75"/>
    <s v="Female"/>
    <n v="63"/>
    <d v="1995-04-10T00:00:00"/>
    <n v="27.473184027460686"/>
    <s v="Junior Executive"/>
    <s v="n/a"/>
    <s v="Mass Customer"/>
    <s v="N"/>
    <s v="Yes"/>
    <n v="7"/>
    <m/>
  </r>
  <r>
    <n v="5507"/>
    <n v="30"/>
    <x v="1884"/>
    <n v="214"/>
    <d v="2017-05-30T00:00:00"/>
    <b v="1"/>
    <s v="Approved"/>
    <s v="Solex"/>
    <s v="Standard"/>
    <s v="high"/>
    <s v="medium"/>
    <n v="748.17"/>
    <n v="448.9"/>
    <d v="1999-07-20T00:00:00"/>
    <n v="299.27"/>
    <s v="Female"/>
    <n v="63"/>
    <d v="1995-04-10T00:00:00"/>
    <n v="27.473184027460686"/>
    <s v="Junior Executive"/>
    <s v="n/a"/>
    <s v="Mass Customer"/>
    <s v="N"/>
    <s v="Yes"/>
    <n v="7"/>
    <m/>
  </r>
  <r>
    <n v="18454"/>
    <n v="73"/>
    <x v="1884"/>
    <n v="255"/>
    <d v="2017-04-19T00:00:00"/>
    <b v="0"/>
    <s v="Approved"/>
    <s v="Solex"/>
    <s v="Standard"/>
    <s v="medium"/>
    <s v="medium"/>
    <n v="1945.43"/>
    <n v="333.18"/>
    <d v="1991-07-10T00:00:00"/>
    <n v="1612.25"/>
    <s v="Female"/>
    <n v="63"/>
    <d v="1995-04-10T00:00:00"/>
    <n v="27.473184027460686"/>
    <s v="Junior Executive"/>
    <s v="n/a"/>
    <s v="Mass Customer"/>
    <s v="N"/>
    <s v="Yes"/>
    <n v="7"/>
    <m/>
  </r>
  <r>
    <n v="13675"/>
    <n v="68"/>
    <x v="1884"/>
    <n v="342"/>
    <d v="2017-01-22T00:00:00"/>
    <b v="1"/>
    <s v="Approved"/>
    <s v="OHM Cycles"/>
    <s v="Standard"/>
    <s v="medium"/>
    <s v="medium"/>
    <n v="1636.9"/>
    <n v="44.71"/>
    <d v="1992-10-02T00:00:00"/>
    <n v="1592.19"/>
    <s v="Female"/>
    <n v="63"/>
    <d v="1995-04-10T00:00:00"/>
    <n v="27.473184027460686"/>
    <s v="Junior Executive"/>
    <s v="n/a"/>
    <s v="Mass Customer"/>
    <s v="N"/>
    <s v="Yes"/>
    <n v="7"/>
    <m/>
  </r>
  <r>
    <n v="4965"/>
    <n v="76"/>
    <x v="1884"/>
    <n v="349"/>
    <d v="2017-01-15T00:00:00"/>
    <b v="0"/>
    <s v="Approved"/>
    <s v="WeareA2B"/>
    <s v="Standard"/>
    <s v="low"/>
    <s v="medium"/>
    <n v="642.30999999999995"/>
    <n v="513.85"/>
    <d v="2014-10-10T00:00:00"/>
    <n v="128.45999999999992"/>
    <s v="Female"/>
    <n v="63"/>
    <d v="1995-04-10T00:00:00"/>
    <n v="27.473184027460686"/>
    <s v="Junior Executive"/>
    <s v="n/a"/>
    <s v="Mass Customer"/>
    <s v="N"/>
    <s v="Yes"/>
    <n v="7"/>
    <m/>
  </r>
  <r>
    <n v="11769"/>
    <n v="42"/>
    <x v="1885"/>
    <n v="39"/>
    <d v="2017-11-21T00:00:00"/>
    <b v="1"/>
    <s v="Approved"/>
    <s v="OHM Cycles"/>
    <s v="Road"/>
    <s v="medium"/>
    <s v="small"/>
    <n v="1810"/>
    <n v="1610.9"/>
    <d v="2007-12-11T00:00:00"/>
    <n v="199.09999999999991"/>
    <s v="Female"/>
    <n v="1"/>
    <d v="1974-11-01T00:00:00"/>
    <n v="47.925238821664124"/>
    <s v="Geological Engineer"/>
    <s v="Manufacturing"/>
    <s v="Mass Customer"/>
    <s v="N"/>
    <s v="Yes"/>
    <n v="14"/>
    <m/>
  </r>
  <r>
    <n v="1364"/>
    <n v="36"/>
    <x v="1885"/>
    <n v="144"/>
    <d v="2017-08-08T00:00:00"/>
    <b v="1"/>
    <s v="Approved"/>
    <s v="Solex"/>
    <s v="Standard"/>
    <s v="low"/>
    <s v="medium"/>
    <n v="945.04"/>
    <n v="507.58"/>
    <d v="1995-12-19T00:00:00"/>
    <n v="437.46"/>
    <s v="Female"/>
    <n v="1"/>
    <d v="1974-11-01T00:00:00"/>
    <n v="47.925238821664124"/>
    <s v="Geological Engineer"/>
    <s v="Manufacturing"/>
    <s v="Mass Customer"/>
    <s v="N"/>
    <s v="Yes"/>
    <n v="14"/>
    <m/>
  </r>
  <r>
    <n v="2896"/>
    <n v="35"/>
    <x v="1885"/>
    <n v="218"/>
    <d v="2017-05-26T00:00:00"/>
    <b v="1"/>
    <s v="Approved"/>
    <s v="Trek Bicycles"/>
    <s v="Standard"/>
    <s v="low"/>
    <s v="medium"/>
    <n v="1057.51"/>
    <n v="154.4"/>
    <d v="1999-12-04T00:00:00"/>
    <n v="903.11"/>
    <s v="Female"/>
    <n v="1"/>
    <d v="1974-11-01T00:00:00"/>
    <n v="47.925238821664124"/>
    <s v="Geological Engineer"/>
    <s v="Manufacturing"/>
    <s v="Mass Customer"/>
    <s v="N"/>
    <s v="Yes"/>
    <n v="14"/>
    <m/>
  </r>
  <r>
    <n v="13504"/>
    <n v="66"/>
    <x v="1885"/>
    <n v="238"/>
    <d v="2017-05-06T00:00:00"/>
    <b v="1"/>
    <s v="Approved"/>
    <s v="Giant Bicycles"/>
    <s v="Road"/>
    <s v="low"/>
    <s v="small"/>
    <n v="590.26"/>
    <n v="525.33000000000004"/>
    <d v="2015-04-11T00:00:00"/>
    <n v="64.92999999999995"/>
    <s v="Female"/>
    <n v="1"/>
    <d v="1974-11-01T00:00:00"/>
    <n v="47.925238821664124"/>
    <s v="Geological Engineer"/>
    <s v="Manufacturing"/>
    <s v="Mass Customer"/>
    <s v="N"/>
    <s v="Yes"/>
    <n v="14"/>
    <m/>
  </r>
  <r>
    <n v="19410"/>
    <n v="79"/>
    <x v="1885"/>
    <n v="349"/>
    <d v="2017-01-15T00:00:00"/>
    <b v="0"/>
    <s v="Cancelled"/>
    <s v="Norco Bicycles"/>
    <s v="Standard"/>
    <s v="medium"/>
    <s v="medium"/>
    <n v="1555.58"/>
    <n v="818.01"/>
    <d v="2015-08-10T00:00:00"/>
    <n v="737.56999999999994"/>
    <s v="Female"/>
    <n v="1"/>
    <d v="1974-11-01T00:00:00"/>
    <n v="47.925238821664124"/>
    <s v="Geological Engineer"/>
    <s v="Manufacturing"/>
    <s v="Mass Customer"/>
    <s v="N"/>
    <s v="Yes"/>
    <n v="14"/>
    <m/>
  </r>
  <r>
    <n v="13613"/>
    <n v="59"/>
    <x v="1885"/>
    <n v="356"/>
    <d v="2017-01-08T00:00:00"/>
    <b v="1"/>
    <s v="Approved"/>
    <s v="Solex"/>
    <s v="Standard"/>
    <s v="medium"/>
    <s v="large"/>
    <n v="1061.56"/>
    <n v="733.58"/>
    <d v="1993-07-20T00:00:00"/>
    <n v="327.9799999999999"/>
    <s v="Female"/>
    <n v="1"/>
    <d v="1974-11-01T00:00:00"/>
    <n v="47.925238821664124"/>
    <s v="Geological Engineer"/>
    <s v="Manufacturing"/>
    <s v="Mass Customer"/>
    <s v="N"/>
    <s v="Yes"/>
    <n v="14"/>
    <m/>
  </r>
  <r>
    <n v="14977"/>
    <n v="97"/>
    <x v="1886"/>
    <n v="168"/>
    <d v="2017-07-15T00:00:00"/>
    <b v="0"/>
    <s v="Approved"/>
    <s v="OHM Cycles"/>
    <s v="Road"/>
    <s v="medium"/>
    <s v="medium"/>
    <n v="742.54"/>
    <n v="667.4"/>
    <d v="2016-07-09T00:00:00"/>
    <n v="75.139999999999986"/>
    <s v="Male"/>
    <n v="98"/>
    <d v="1984-07-07T00:00:00"/>
    <n v="38.237567589104522"/>
    <s v="Financial Analyst"/>
    <s v="Financial Services"/>
    <s v="High Net Worth"/>
    <s v="N"/>
    <s v="Yes"/>
    <n v="14"/>
    <m/>
  </r>
  <r>
    <n v="10280"/>
    <n v="52"/>
    <x v="1886"/>
    <n v="172"/>
    <d v="2017-07-11T00:00:00"/>
    <b v="1"/>
    <s v="Approved"/>
    <s v="Solex"/>
    <s v="Road"/>
    <s v="medium"/>
    <s v="large"/>
    <n v="1777.8"/>
    <n v="820.78"/>
    <d v="2016-02-04T00:00:00"/>
    <n v="957.02"/>
    <s v="Male"/>
    <n v="98"/>
    <d v="1984-07-07T00:00:00"/>
    <n v="38.237567589104522"/>
    <s v="Financial Analyst"/>
    <s v="Financial Services"/>
    <s v="High Net Worth"/>
    <s v="N"/>
    <s v="Yes"/>
    <n v="14"/>
    <m/>
  </r>
  <r>
    <n v="14878"/>
    <n v="35"/>
    <x v="1886"/>
    <n v="275"/>
    <d v="2017-03-30T00:00:00"/>
    <b v="1"/>
    <s v="Approved"/>
    <s v="Giant Bicycles"/>
    <s v="Standard"/>
    <s v="medium"/>
    <s v="medium"/>
    <n v="1403.5"/>
    <n v="954.82"/>
    <d v="2011-04-16T00:00:00"/>
    <n v="448.67999999999995"/>
    <s v="Male"/>
    <n v="98"/>
    <d v="1984-07-07T00:00:00"/>
    <n v="38.237567589104522"/>
    <s v="Financial Analyst"/>
    <s v="Financial Services"/>
    <s v="High Net Worth"/>
    <s v="N"/>
    <s v="Yes"/>
    <n v="14"/>
    <m/>
  </r>
  <r>
    <n v="8842"/>
    <n v="0"/>
    <x v="1886"/>
    <n v="350"/>
    <d v="2017-01-14T00:00:00"/>
    <b v="1"/>
    <s v="Approved"/>
    <s v="Norco Bicycles"/>
    <s v="Road"/>
    <s v="medium"/>
    <s v="medium"/>
    <n v="544.04999999999995"/>
    <n v="376.84"/>
    <d v="1992-10-02T00:00:00"/>
    <n v="167.20999999999998"/>
    <s v="Male"/>
    <n v="98"/>
    <d v="1984-07-07T00:00:00"/>
    <n v="38.237567589104522"/>
    <s v="Financial Analyst"/>
    <s v="Financial Services"/>
    <s v="High Net Worth"/>
    <s v="N"/>
    <s v="Yes"/>
    <n v="14"/>
    <m/>
  </r>
  <r>
    <n v="2672"/>
    <n v="56"/>
    <x v="1887"/>
    <n v="8"/>
    <d v="2017-12-22T00:00:00"/>
    <b v="0"/>
    <s v="Approved"/>
    <s v="OHM Cycles"/>
    <s v="Standard"/>
    <s v="medium"/>
    <s v="medium"/>
    <n v="183.86"/>
    <n v="137.9"/>
    <d v="2012-05-18T00:00:00"/>
    <n v="45.960000000000008"/>
    <s v="U"/>
    <n v="82"/>
    <d v="1899-12-30T00:00:00"/>
    <n v="122.81291005454084"/>
    <n v="0"/>
    <s v="IT"/>
    <s v="Mass Customer"/>
    <s v="N"/>
    <s v="Yes"/>
    <n v="0"/>
    <m/>
  </r>
  <r>
    <n v="2629"/>
    <n v="95"/>
    <x v="1887"/>
    <n v="155"/>
    <d v="2017-07-28T00:00:00"/>
    <b v="1"/>
    <s v="Approved"/>
    <s v="Giant Bicycles"/>
    <s v="Standard"/>
    <s v="medium"/>
    <s v="large"/>
    <n v="569.55999999999995"/>
    <n v="528.42999999999995"/>
    <d v="1994-08-10T00:00:00"/>
    <n v="41.129999999999995"/>
    <s v="U"/>
    <n v="82"/>
    <d v="1899-12-30T00:00:00"/>
    <n v="122.81291005454084"/>
    <n v="0"/>
    <s v="IT"/>
    <s v="Mass Customer"/>
    <s v="N"/>
    <s v="Yes"/>
    <n v="0"/>
    <m/>
  </r>
  <r>
    <n v="8690"/>
    <n v="83"/>
    <x v="1887"/>
    <n v="159"/>
    <d v="2017-07-24T00:00:00"/>
    <b v="1"/>
    <s v="Approved"/>
    <s v="Solex"/>
    <s v="Touring"/>
    <s v="medium"/>
    <s v="large"/>
    <n v="2083.94"/>
    <n v="675.03"/>
    <d v="1993-04-20T00:00:00"/>
    <n v="1408.91"/>
    <s v="U"/>
    <n v="82"/>
    <d v="1899-12-30T00:00:00"/>
    <n v="122.81291005454084"/>
    <n v="0"/>
    <s v="IT"/>
    <s v="Mass Customer"/>
    <s v="N"/>
    <s v="Yes"/>
    <n v="0"/>
    <m/>
  </r>
  <r>
    <n v="16687"/>
    <n v="13"/>
    <x v="1887"/>
    <n v="186"/>
    <d v="2017-06-27T00:00:00"/>
    <b v="0"/>
    <s v="Approved"/>
    <s v="Solex"/>
    <s v="Standard"/>
    <s v="medium"/>
    <s v="medium"/>
    <n v="1163.8900000000001"/>
    <n v="589.27"/>
    <d v="2016-07-09T00:00:00"/>
    <n v="574.62000000000012"/>
    <s v="U"/>
    <n v="82"/>
    <d v="1899-12-30T00:00:00"/>
    <n v="122.81291005454084"/>
    <n v="0"/>
    <s v="IT"/>
    <s v="Mass Customer"/>
    <s v="N"/>
    <s v="Yes"/>
    <n v="0"/>
    <m/>
  </r>
  <r>
    <n v="10509"/>
    <n v="30"/>
    <x v="1887"/>
    <n v="212"/>
    <d v="2017-06-01T00:00:00"/>
    <b v="0"/>
    <s v="Approved"/>
    <s v="Solex"/>
    <s v="Standard"/>
    <s v="high"/>
    <s v="medium"/>
    <n v="748.17"/>
    <n v="448.9"/>
    <d v="1995-12-19T00:00:00"/>
    <n v="299.27"/>
    <s v="U"/>
    <n v="82"/>
    <d v="1899-12-30T00:00:00"/>
    <n v="122.81291005454084"/>
    <n v="0"/>
    <s v="IT"/>
    <s v="Mass Customer"/>
    <s v="N"/>
    <s v="Yes"/>
    <n v="0"/>
    <m/>
  </r>
  <r>
    <n v="7360"/>
    <n v="20"/>
    <x v="1887"/>
    <n v="263"/>
    <d v="2017-04-11T00:00:00"/>
    <b v="0"/>
    <s v="Approved"/>
    <s v="Trek Bicycles"/>
    <s v="Standard"/>
    <s v="medium"/>
    <s v="small"/>
    <n v="1775.81"/>
    <n v="1580.47"/>
    <d v="1996-04-05T00:00:00"/>
    <n v="195.33999999999992"/>
    <s v="U"/>
    <n v="82"/>
    <d v="1899-12-30T00:00:00"/>
    <n v="122.81291005454084"/>
    <n v="0"/>
    <s v="IT"/>
    <s v="Mass Customer"/>
    <s v="N"/>
    <s v="Yes"/>
    <n v="0"/>
    <m/>
  </r>
  <r>
    <n v="3022"/>
    <n v="88"/>
    <x v="1887"/>
    <n v="264"/>
    <d v="2017-04-10T00:00:00"/>
    <b v="1"/>
    <s v="Approved"/>
    <s v="Norco Bicycles"/>
    <s v="Standard"/>
    <s v="medium"/>
    <s v="medium"/>
    <n v="1198.46"/>
    <n v="381.1"/>
    <d v="2000-11-03T00:00:00"/>
    <n v="817.36"/>
    <s v="U"/>
    <n v="82"/>
    <d v="1899-12-30T00:00:00"/>
    <n v="122.81291005454084"/>
    <n v="0"/>
    <s v="IT"/>
    <s v="Mass Customer"/>
    <s v="N"/>
    <s v="Yes"/>
    <n v="0"/>
    <m/>
  </r>
  <r>
    <n v="18160"/>
    <n v="60"/>
    <x v="1887"/>
    <n v="269"/>
    <d v="2017-04-05T00:00:00"/>
    <b v="1"/>
    <s v="Approved"/>
    <s v="Giant Bicycles"/>
    <s v="Standard"/>
    <s v="high"/>
    <s v="small"/>
    <n v="1977.36"/>
    <n v="1759.85"/>
    <d v="2012-05-18T00:00:00"/>
    <n v="217.51"/>
    <s v="U"/>
    <n v="82"/>
    <d v="1899-12-30T00:00:00"/>
    <n v="122.81291005454084"/>
    <n v="0"/>
    <s v="IT"/>
    <s v="Mass Customer"/>
    <s v="N"/>
    <s v="Yes"/>
    <n v="0"/>
    <m/>
  </r>
  <r>
    <n v="10176"/>
    <n v="74"/>
    <x v="1079"/>
    <m/>
    <d v="2017-05-06T00:00:00"/>
    <m/>
    <s v="Approved"/>
    <s v="WeareA2B"/>
    <s v="Standard"/>
    <s v="medium"/>
    <s v="medium"/>
    <n v="1228.07"/>
    <n v="400.91"/>
    <n v="34527"/>
    <m/>
    <m/>
    <m/>
    <m/>
    <m/>
    <m/>
    <m/>
    <m/>
    <m/>
    <m/>
    <m/>
    <m/>
  </r>
  <r>
    <n v="2681"/>
    <n v="67"/>
    <x v="1887"/>
    <n v="289"/>
    <d v="2017-03-16T00:00:00"/>
    <b v="1"/>
    <s v="Approved"/>
    <s v="Norco Bicycles"/>
    <s v="Road"/>
    <s v="medium"/>
    <s v="medium"/>
    <n v="544.04999999999995"/>
    <n v="376.84"/>
    <d v="1992-10-02T00:00:00"/>
    <n v="167.20999999999998"/>
    <s v="U"/>
    <n v="82"/>
    <d v="1899-12-30T00:00:00"/>
    <n v="122.81291005454084"/>
    <n v="0"/>
    <s v="IT"/>
    <s v="Mass Customer"/>
    <s v="N"/>
    <s v="Yes"/>
    <n v="0"/>
    <m/>
  </r>
  <r>
    <n v="3303"/>
    <n v="57"/>
    <x v="1887"/>
    <n v="337"/>
    <d v="2017-01-27T00:00:00"/>
    <b v="0"/>
    <s v="Approved"/>
    <s v="WeareA2B"/>
    <s v="Touring"/>
    <s v="medium"/>
    <s v="large"/>
    <n v="1890.39"/>
    <n v="260.14"/>
    <d v="1998-12-17T00:00:00"/>
    <n v="1630.25"/>
    <s v="U"/>
    <n v="82"/>
    <d v="1899-12-30T00:00:00"/>
    <n v="122.81291005454084"/>
    <n v="0"/>
    <s v="IT"/>
    <s v="Mass Customer"/>
    <s v="N"/>
    <s v="Yes"/>
    <n v="0"/>
    <m/>
  </r>
  <r>
    <n v="7017"/>
    <n v="6"/>
    <x v="1888"/>
    <n v="97"/>
    <d v="2017-09-24T00:00:00"/>
    <b v="1"/>
    <s v="Approved"/>
    <s v="OHM Cycles"/>
    <s v="Standard"/>
    <s v="high"/>
    <s v="medium"/>
    <n v="227.88"/>
    <n v="136.72999999999999"/>
    <d v="2011-04-16T00:00:00"/>
    <n v="91.15"/>
    <s v="Male"/>
    <n v="48"/>
    <d v="1978-11-01T00:00:00"/>
    <n v="43.922499095953839"/>
    <s v="Compensation Analyst"/>
    <s v="Financial Services"/>
    <s v="Mass Customer"/>
    <s v="N"/>
    <s v="Yes"/>
    <n v="18"/>
    <m/>
  </r>
  <r>
    <n v="10621"/>
    <n v="20"/>
    <x v="1888"/>
    <n v="130"/>
    <d v="2017-08-22T00:00:00"/>
    <b v="0"/>
    <s v="Approved"/>
    <s v="Trek Bicycles"/>
    <s v="Standard"/>
    <s v="medium"/>
    <s v="small"/>
    <n v="1775.81"/>
    <n v="1580.47"/>
    <d v="2011-05-07T00:00:00"/>
    <n v="195.33999999999992"/>
    <s v="Male"/>
    <n v="48"/>
    <d v="1978-11-01T00:00:00"/>
    <n v="43.922499095953839"/>
    <s v="Compensation Analyst"/>
    <s v="Financial Services"/>
    <s v="Mass Customer"/>
    <s v="N"/>
    <s v="Yes"/>
    <n v="18"/>
    <m/>
  </r>
  <r>
    <n v="6931"/>
    <n v="88"/>
    <x v="1888"/>
    <n v="283"/>
    <d v="2017-03-22T00:00:00"/>
    <b v="0"/>
    <s v="Approved"/>
    <s v="Norco Bicycles"/>
    <s v="Standard"/>
    <s v="medium"/>
    <s v="medium"/>
    <n v="1198.46"/>
    <n v="381.1"/>
    <d v="2005-05-10T00:00:00"/>
    <n v="817.36"/>
    <s v="Male"/>
    <n v="48"/>
    <d v="1978-11-01T00:00:00"/>
    <n v="43.922499095953839"/>
    <s v="Compensation Analyst"/>
    <s v="Financial Services"/>
    <s v="Mass Customer"/>
    <s v="N"/>
    <s v="Yes"/>
    <n v="18"/>
    <m/>
  </r>
  <r>
    <n v="8084"/>
    <n v="66"/>
    <x v="1888"/>
    <n v="321"/>
    <d v="2017-02-12T00:00:00"/>
    <b v="1"/>
    <s v="Approved"/>
    <s v="Giant Bicycles"/>
    <s v="Road"/>
    <s v="low"/>
    <s v="small"/>
    <n v="590.26"/>
    <n v="525.33000000000004"/>
    <d v="1992-10-02T00:00:00"/>
    <n v="64.92999999999995"/>
    <s v="Male"/>
    <n v="48"/>
    <d v="1978-11-01T00:00:00"/>
    <n v="43.922499095953839"/>
    <s v="Compensation Analyst"/>
    <s v="Financial Services"/>
    <s v="Mass Customer"/>
    <s v="N"/>
    <s v="Yes"/>
    <n v="18"/>
    <m/>
  </r>
  <r>
    <n v="12269"/>
    <n v="93"/>
    <x v="1889"/>
    <n v="52"/>
    <d v="2017-11-08T00:00:00"/>
    <b v="1"/>
    <s v="Approved"/>
    <s v="WeareA2B"/>
    <s v="Standard"/>
    <s v="medium"/>
    <s v="medium"/>
    <n v="1065.03"/>
    <n v="230.09"/>
    <d v="2000-11-03T00:00:00"/>
    <n v="834.93999999999994"/>
    <s v="Female"/>
    <n v="73"/>
    <d v="1995-10-01T00:00:00"/>
    <n v="26.996471698376453"/>
    <s v="Actuary"/>
    <s v="Financial Services"/>
    <s v="Affluent Customer"/>
    <s v="N"/>
    <s v="No"/>
    <n v="3"/>
    <m/>
  </r>
  <r>
    <n v="5308"/>
    <n v="27"/>
    <x v="1889"/>
    <n v="151"/>
    <d v="2017-08-01T00:00:00"/>
    <b v="0"/>
    <s v="Approved"/>
    <s v="Trek Bicycles"/>
    <s v="Standard"/>
    <s v="medium"/>
    <s v="medium"/>
    <n v="499.53"/>
    <n v="388.72"/>
    <d v="1999-06-23T00:00:00"/>
    <n v="110.80999999999995"/>
    <s v="Female"/>
    <n v="73"/>
    <d v="1995-10-01T00:00:00"/>
    <n v="26.996471698376453"/>
    <s v="Actuary"/>
    <s v="Financial Services"/>
    <s v="Affluent Customer"/>
    <s v="N"/>
    <s v="No"/>
    <n v="3"/>
    <m/>
  </r>
  <r>
    <n v="10185"/>
    <n v="58"/>
    <x v="1890"/>
    <m/>
    <d v="2017-08-12T00:00:00"/>
    <m/>
    <s v="Approved"/>
    <s v="OHM Cycles"/>
    <s v="Standard"/>
    <s v="medium"/>
    <s v="medium"/>
    <n v="912.52"/>
    <n v="141.4"/>
    <n v="42295"/>
    <m/>
    <m/>
    <m/>
    <m/>
    <m/>
    <m/>
    <m/>
    <m/>
    <m/>
    <m/>
    <m/>
    <m/>
  </r>
  <r>
    <n v="17079"/>
    <n v="46"/>
    <x v="1889"/>
    <n v="193"/>
    <d v="2017-06-20T00:00:00"/>
    <b v="1"/>
    <s v="Cancelled"/>
    <s v="Solex"/>
    <s v="Standard"/>
    <s v="low"/>
    <s v="medium"/>
    <n v="1289.8499999999999"/>
    <n v="74.510000000000005"/>
    <d v="2007-12-11T00:00:00"/>
    <n v="1215.3399999999999"/>
    <s v="Female"/>
    <n v="73"/>
    <d v="1995-10-01T00:00:00"/>
    <n v="26.996471698376453"/>
    <s v="Actuary"/>
    <s v="Financial Services"/>
    <s v="Affluent Customer"/>
    <s v="N"/>
    <s v="No"/>
    <n v="3"/>
    <m/>
  </r>
  <r>
    <n v="654"/>
    <n v="56"/>
    <x v="1889"/>
    <n v="196"/>
    <d v="2017-06-17T00:00:00"/>
    <b v="0"/>
    <s v="Approved"/>
    <s v="OHM Cycles"/>
    <s v="Standard"/>
    <s v="medium"/>
    <s v="medium"/>
    <n v="183.86"/>
    <n v="137.9"/>
    <d v="1997-10-04T00:00:00"/>
    <n v="45.960000000000008"/>
    <s v="Female"/>
    <n v="73"/>
    <d v="1995-10-01T00:00:00"/>
    <n v="26.996471698376453"/>
    <s v="Actuary"/>
    <s v="Financial Services"/>
    <s v="Affluent Customer"/>
    <s v="N"/>
    <s v="No"/>
    <n v="3"/>
    <m/>
  </r>
  <r>
    <n v="12624"/>
    <n v="79"/>
    <x v="1889"/>
    <n v="233"/>
    <d v="2017-05-11T00:00:00"/>
    <b v="1"/>
    <s v="Approved"/>
    <s v="Norco Bicycles"/>
    <s v="Standard"/>
    <s v="medium"/>
    <s v="medium"/>
    <n v="1555.58"/>
    <n v="818.01"/>
    <d v="2003-09-09T00:00:00"/>
    <n v="737.56999999999994"/>
    <s v="Female"/>
    <n v="73"/>
    <d v="1995-10-01T00:00:00"/>
    <n v="26.996471698376453"/>
    <s v="Actuary"/>
    <s v="Financial Services"/>
    <s v="Affluent Customer"/>
    <s v="N"/>
    <s v="No"/>
    <n v="3"/>
    <m/>
  </r>
  <r>
    <n v="12110"/>
    <n v="38"/>
    <x v="1889"/>
    <n v="341"/>
    <d v="2017-01-23T00:00:00"/>
    <b v="1"/>
    <s v="Approved"/>
    <s v="Solex"/>
    <s v="Standard"/>
    <s v="medium"/>
    <s v="medium"/>
    <n v="1577.53"/>
    <n v="826.51"/>
    <d v="2011-03-16T00:00:00"/>
    <n v="751.02"/>
    <s v="Female"/>
    <n v="73"/>
    <d v="1995-10-01T00:00:00"/>
    <n v="26.996471698376453"/>
    <s v="Actuary"/>
    <s v="Financial Services"/>
    <s v="Affluent Customer"/>
    <s v="N"/>
    <s v="No"/>
    <n v="3"/>
    <m/>
  </r>
  <r>
    <n v="10865"/>
    <n v="71"/>
    <x v="1891"/>
    <n v="34"/>
    <d v="2017-11-26T00:00:00"/>
    <b v="0"/>
    <s v="Approved"/>
    <s v="Solex"/>
    <s v="Standard"/>
    <s v="high"/>
    <s v="large"/>
    <n v="1842.92"/>
    <n v="1105.75"/>
    <d v="1995-10-24T00:00:00"/>
    <n v="737.17000000000007"/>
    <s v="Male"/>
    <n v="77"/>
    <d v="1978-08-26T00:00:00"/>
    <n v="44.106060739789456"/>
    <s v="Accountant I"/>
    <s v="Financial Services"/>
    <s v="Affluent Customer"/>
    <s v="N"/>
    <s v="No"/>
    <n v="10"/>
    <m/>
  </r>
  <r>
    <n v="19619"/>
    <n v="91"/>
    <x v="1891"/>
    <n v="72"/>
    <d v="2017-10-19T00:00:00"/>
    <b v="0"/>
    <s v="Approved"/>
    <s v="Solex"/>
    <s v="Standard"/>
    <s v="medium"/>
    <s v="medium"/>
    <n v="100.35"/>
    <n v="75.260000000000005"/>
    <d v="1999-07-26T00:00:00"/>
    <n v="25.089999999999989"/>
    <s v="Male"/>
    <n v="77"/>
    <d v="1978-08-26T00:00:00"/>
    <n v="44.106060739789456"/>
    <s v="Accountant I"/>
    <s v="Financial Services"/>
    <s v="Affluent Customer"/>
    <s v="N"/>
    <s v="No"/>
    <n v="10"/>
    <m/>
  </r>
  <r>
    <n v="2685"/>
    <n v="87"/>
    <x v="1891"/>
    <n v="93"/>
    <d v="2017-09-28T00:00:00"/>
    <b v="1"/>
    <s v="Approved"/>
    <s v="Giant Bicycles"/>
    <s v="Standard"/>
    <s v="high"/>
    <s v="medium"/>
    <n v="1179"/>
    <n v="707.4"/>
    <d v="1997-08-25T00:00:00"/>
    <n v="471.6"/>
    <s v="Male"/>
    <n v="77"/>
    <d v="1978-08-26T00:00:00"/>
    <n v="44.106060739789456"/>
    <s v="Accountant I"/>
    <s v="Financial Services"/>
    <s v="Affluent Customer"/>
    <s v="N"/>
    <s v="No"/>
    <n v="10"/>
    <m/>
  </r>
  <r>
    <n v="15285"/>
    <n v="86"/>
    <x v="1891"/>
    <n v="167"/>
    <d v="2017-07-16T00:00:00"/>
    <b v="0"/>
    <s v="Approved"/>
    <s v="OHM Cycles"/>
    <s v="Standard"/>
    <s v="medium"/>
    <s v="medium"/>
    <n v="235.63"/>
    <n v="125.07"/>
    <d v="2004-08-07T00:00:00"/>
    <n v="110.56"/>
    <s v="Male"/>
    <n v="77"/>
    <d v="1978-08-26T00:00:00"/>
    <n v="44.106060739789456"/>
    <s v="Accountant I"/>
    <s v="Financial Services"/>
    <s v="Affluent Customer"/>
    <s v="N"/>
    <s v="No"/>
    <n v="10"/>
    <m/>
  </r>
  <r>
    <n v="17573"/>
    <n v="48"/>
    <x v="1891"/>
    <n v="231"/>
    <d v="2017-05-13T00:00:00"/>
    <b v="0"/>
    <s v="Approved"/>
    <s v="WeareA2B"/>
    <s v="Standard"/>
    <s v="medium"/>
    <s v="medium"/>
    <n v="1762.96"/>
    <n v="950.52"/>
    <d v="2014-07-28T00:00:00"/>
    <n v="812.44"/>
    <s v="Male"/>
    <n v="77"/>
    <d v="1978-08-26T00:00:00"/>
    <n v="44.106060739789456"/>
    <s v="Accountant I"/>
    <s v="Financial Services"/>
    <s v="Affluent Customer"/>
    <s v="N"/>
    <s v="No"/>
    <n v="10"/>
    <m/>
  </r>
  <r>
    <n v="6655"/>
    <n v="52"/>
    <x v="1891"/>
    <n v="359"/>
    <d v="2017-01-05T00:00:00"/>
    <b v="0"/>
    <s v="Approved"/>
    <s v="OHM Cycles"/>
    <s v="Road"/>
    <s v="medium"/>
    <s v="medium"/>
    <n v="1280.28"/>
    <n v="829.51"/>
    <d v="2001-11-25T00:00:00"/>
    <n v="450.77"/>
    <s v="Male"/>
    <n v="77"/>
    <d v="1978-08-26T00:00:00"/>
    <n v="44.106060739789456"/>
    <s v="Accountant I"/>
    <s v="Financial Services"/>
    <s v="Affluent Customer"/>
    <s v="N"/>
    <s v="No"/>
    <n v="10"/>
    <m/>
  </r>
  <r>
    <n v="12182"/>
    <n v="51"/>
    <x v="1258"/>
    <n v="70"/>
    <d v="2017-10-21T00:00:00"/>
    <b v="0"/>
    <s v="Approved"/>
    <s v="OHM Cycles"/>
    <s v="Standard"/>
    <s v="high"/>
    <s v="medium"/>
    <n v="2005.66"/>
    <n v="1203.4000000000001"/>
    <d v="2012-04-10T00:00:00"/>
    <n v="802.26"/>
    <s v="Female"/>
    <n v="47"/>
    <d v="1994-05-02T00:00:00"/>
    <n v="28.412910054540834"/>
    <s v="Sales Representative"/>
    <s v="Retail"/>
    <s v="Affluent Customer"/>
    <s v="N"/>
    <s v="No"/>
    <n v="1"/>
    <m/>
  </r>
  <r>
    <n v="12505"/>
    <n v="12"/>
    <x v="1258"/>
    <n v="130"/>
    <d v="2017-08-22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47"/>
    <d v="1994-05-02T00:00:00"/>
    <n v="28.412910054540834"/>
    <s v="Sales Representative"/>
    <s v="Retail"/>
    <s v="Affluent Customer"/>
    <s v="N"/>
    <s v="No"/>
    <n v="1"/>
    <m/>
  </r>
  <r>
    <n v="258"/>
    <n v="49"/>
    <x v="1258"/>
    <n v="198"/>
    <d v="2017-06-15T00:00:00"/>
    <b v="1"/>
    <s v="Approved"/>
    <s v="Trek Bicycles"/>
    <s v="Road"/>
    <s v="medium"/>
    <s v="medium"/>
    <n v="533.51"/>
    <n v="400.13"/>
    <d v="2012-06-04T00:00:00"/>
    <n v="133.38"/>
    <s v="Female"/>
    <n v="47"/>
    <d v="1994-05-02T00:00:00"/>
    <n v="28.412910054540834"/>
    <s v="Sales Representative"/>
    <s v="Retail"/>
    <s v="Affluent Customer"/>
    <s v="N"/>
    <s v="No"/>
    <n v="1"/>
    <m/>
  </r>
  <r>
    <n v="347"/>
    <n v="16"/>
    <x v="1258"/>
    <n v="262"/>
    <d v="2017-04-12T00:00:00"/>
    <b v="1"/>
    <s v="Approved"/>
    <s v="Norco Bicycles"/>
    <s v="Standard"/>
    <s v="high"/>
    <s v="small"/>
    <n v="1661.92"/>
    <n v="1479.11"/>
    <d v="1994-09-09T00:00:00"/>
    <n v="182.81000000000017"/>
    <s v="Female"/>
    <n v="47"/>
    <d v="1994-05-02T00:00:00"/>
    <n v="28.412910054540834"/>
    <s v="Sales Representative"/>
    <s v="Retail"/>
    <s v="Affluent Customer"/>
    <s v="N"/>
    <s v="No"/>
    <n v="1"/>
    <m/>
  </r>
  <r>
    <n v="13797"/>
    <n v="1"/>
    <x v="1258"/>
    <n v="301"/>
    <d v="2017-03-04T00:00:00"/>
    <b v="1"/>
    <s v="Approved"/>
    <s v="Giant Bicycles"/>
    <s v="Standard"/>
    <s v="medium"/>
    <s v="medium"/>
    <n v="1403.5"/>
    <n v="954.82"/>
    <d v="2016-11-14T00:00:00"/>
    <n v="448.67999999999995"/>
    <s v="Female"/>
    <n v="47"/>
    <d v="1994-05-02T00:00:00"/>
    <n v="28.412910054540834"/>
    <s v="Sales Representative"/>
    <s v="Retail"/>
    <s v="Affluent Customer"/>
    <s v="N"/>
    <s v="No"/>
    <n v="1"/>
    <m/>
  </r>
  <r>
    <n v="6032"/>
    <n v="22"/>
    <x v="1258"/>
    <n v="361"/>
    <d v="2017-01-03T00:00:00"/>
    <b v="0"/>
    <s v="Approved"/>
    <s v="WeareA2B"/>
    <s v="Standard"/>
    <s v="medium"/>
    <s v="medium"/>
    <n v="60.34"/>
    <n v="45.26"/>
    <d v="1993-07-15T00:00:00"/>
    <n v="15.080000000000005"/>
    <s v="Female"/>
    <n v="47"/>
    <d v="1994-05-02T00:00:00"/>
    <n v="28.412910054540834"/>
    <s v="Sales Representative"/>
    <s v="Retail"/>
    <s v="Affluent Customer"/>
    <s v="N"/>
    <s v="No"/>
    <n v="1"/>
    <m/>
  </r>
  <r>
    <n v="96"/>
    <n v="1"/>
    <x v="1892"/>
    <n v="312"/>
    <d v="2017-02-21T00:00:00"/>
    <b v="0"/>
    <s v="Approved"/>
    <s v="Giant Bicycles"/>
    <s v="Standard"/>
    <s v="medium"/>
    <s v="medium"/>
    <n v="1403.5"/>
    <n v="954.82"/>
    <d v="2011-04-16T00:00:00"/>
    <n v="448.67999999999995"/>
    <s v="Female"/>
    <n v="72"/>
    <d v="2000-07-30T00:00:00"/>
    <n v="22.163594986364796"/>
    <s v="Staff Accountant III"/>
    <s v="n/a"/>
    <s v="Mass Customer"/>
    <s v="N"/>
    <s v="Yes"/>
    <n v="2"/>
    <m/>
  </r>
  <r>
    <n v="1587"/>
    <n v="68"/>
    <x v="1892"/>
    <n v="348"/>
    <d v="2017-01-16T00:00:00"/>
    <b v="1"/>
    <s v="Approved"/>
    <s v="OHM Cycles"/>
    <s v="Standard"/>
    <s v="medium"/>
    <s v="medium"/>
    <n v="1636.9"/>
    <n v="44.71"/>
    <d v="2016-12-06T00:00:00"/>
    <n v="1592.19"/>
    <s v="Female"/>
    <n v="72"/>
    <d v="2000-07-30T00:00:00"/>
    <n v="22.163594986364796"/>
    <s v="Staff Accountant III"/>
    <s v="n/a"/>
    <s v="Mass Customer"/>
    <s v="N"/>
    <s v="Yes"/>
    <n v="2"/>
    <m/>
  </r>
  <r>
    <n v="7564"/>
    <n v="89"/>
    <x v="1893"/>
    <n v="129"/>
    <d v="2017-08-23T00:00:00"/>
    <b v="1"/>
    <s v="Approved"/>
    <s v="WeareA2B"/>
    <s v="Touring"/>
    <s v="medium"/>
    <s v="large"/>
    <n v="1362.99"/>
    <n v="57.74"/>
    <d v="2016-07-09T00:00:00"/>
    <n v="1305.25"/>
    <s v="Male"/>
    <n v="55"/>
    <d v="1996-11-19T00:00:00"/>
    <n v="25.859485397006591"/>
    <s v="Information Systems Manager"/>
    <s v="Argiculture"/>
    <s v="Affluent Customer"/>
    <s v="N"/>
    <s v="No"/>
    <n v="5"/>
    <m/>
  </r>
  <r>
    <n v="15238"/>
    <n v="83"/>
    <x v="1893"/>
    <n v="134"/>
    <d v="2017-08-18T00:00:00"/>
    <b v="1"/>
    <s v="Approved"/>
    <s v="Solex"/>
    <s v="Touring"/>
    <s v="medium"/>
    <s v="large"/>
    <n v="2083.94"/>
    <n v="675.03"/>
    <d v="2010-05-05T00:00:00"/>
    <n v="1408.91"/>
    <s v="Male"/>
    <n v="55"/>
    <d v="1996-11-19T00:00:00"/>
    <n v="25.859485397006591"/>
    <s v="Information Systems Manager"/>
    <s v="Argiculture"/>
    <s v="Affluent Customer"/>
    <s v="N"/>
    <s v="No"/>
    <n v="5"/>
    <m/>
  </r>
  <r>
    <n v="13600"/>
    <n v="71"/>
    <x v="1893"/>
    <n v="161"/>
    <d v="2017-07-22T00:00:00"/>
    <b v="0"/>
    <s v="Approved"/>
    <s v="Solex"/>
    <s v="Standard"/>
    <s v="high"/>
    <s v="large"/>
    <n v="1842.92"/>
    <n v="1105.75"/>
    <d v="2013-06-09T00:00:00"/>
    <n v="737.17000000000007"/>
    <s v="Male"/>
    <n v="55"/>
    <d v="1996-11-19T00:00:00"/>
    <n v="25.859485397006591"/>
    <s v="Information Systems Manager"/>
    <s v="Argiculture"/>
    <s v="Affluent Customer"/>
    <s v="N"/>
    <s v="No"/>
    <n v="5"/>
    <m/>
  </r>
  <r>
    <n v="3206"/>
    <n v="16"/>
    <x v="1893"/>
    <n v="237"/>
    <d v="2017-05-07T00:00:00"/>
    <b v="0"/>
    <s v="Approved"/>
    <s v="Norco Bicycles"/>
    <s v="Standard"/>
    <s v="high"/>
    <s v="small"/>
    <n v="1661.92"/>
    <n v="1479.11"/>
    <d v="1992-10-11T00:00:00"/>
    <n v="182.81000000000017"/>
    <s v="Male"/>
    <n v="55"/>
    <d v="1996-11-19T00:00:00"/>
    <n v="25.859485397006591"/>
    <s v="Information Systems Manager"/>
    <s v="Argiculture"/>
    <s v="Affluent Customer"/>
    <s v="N"/>
    <s v="No"/>
    <n v="5"/>
    <m/>
  </r>
  <r>
    <n v="115"/>
    <n v="76"/>
    <x v="1893"/>
    <n v="243"/>
    <d v="2017-05-01T00:00:00"/>
    <b v="0"/>
    <s v="Approved"/>
    <s v="WeareA2B"/>
    <s v="Standard"/>
    <s v="low"/>
    <s v="medium"/>
    <n v="642.30999999999995"/>
    <n v="513.85"/>
    <d v="2005-05-10T00:00:00"/>
    <n v="128.45999999999992"/>
    <s v="Male"/>
    <n v="55"/>
    <d v="1996-11-19T00:00:00"/>
    <n v="25.859485397006591"/>
    <s v="Information Systems Manager"/>
    <s v="Argiculture"/>
    <s v="Affluent Customer"/>
    <s v="N"/>
    <s v="No"/>
    <n v="5"/>
    <m/>
  </r>
  <r>
    <n v="839"/>
    <n v="54"/>
    <x v="1893"/>
    <n v="361"/>
    <d v="2017-01-03T00:00:00"/>
    <b v="0"/>
    <s v="Approved"/>
    <s v="WeareA2B"/>
    <s v="Standard"/>
    <s v="medium"/>
    <s v="medium"/>
    <n v="1292.8399999999999"/>
    <n v="13.44"/>
    <d v="2015-08-10T00:00:00"/>
    <n v="1279.3999999999999"/>
    <s v="Male"/>
    <n v="55"/>
    <d v="1996-11-19T00:00:00"/>
    <n v="25.859485397006591"/>
    <s v="Information Systems Manager"/>
    <s v="Argiculture"/>
    <s v="Affluent Customer"/>
    <s v="N"/>
    <s v="No"/>
    <n v="5"/>
    <m/>
  </r>
  <r>
    <n v="8493"/>
    <n v="81"/>
    <x v="1894"/>
    <n v="38"/>
    <d v="2017-11-22T00:00:00"/>
    <b v="1"/>
    <s v="Approved"/>
    <s v="Norco Bicycles"/>
    <s v="Standard"/>
    <s v="medium"/>
    <s v="small"/>
    <n v="586.45000000000005"/>
    <n v="521.94000000000005"/>
    <d v="1991-07-10T00:00:00"/>
    <n v="64.509999999999991"/>
    <s v="U"/>
    <n v="52"/>
    <d v="1899-12-30T00:00:00"/>
    <n v="122.81291005485795"/>
    <s v="Research Associate"/>
    <s v="IT"/>
    <s v="Mass Customer"/>
    <s v="N"/>
    <s v="No"/>
    <n v="0"/>
    <m/>
  </r>
  <r>
    <n v="7999"/>
    <n v="14"/>
    <x v="1894"/>
    <n v="153"/>
    <d v="2017-07-30T00:00:00"/>
    <b v="0"/>
    <s v="Approved"/>
    <s v="Trek Bicycles"/>
    <s v="Standard"/>
    <s v="medium"/>
    <s v="small"/>
    <n v="1386.84"/>
    <n v="1234.29"/>
    <d v="2003-08-05T00:00:00"/>
    <n v="152.54999999999995"/>
    <s v="U"/>
    <n v="52"/>
    <d v="1899-12-30T00:00:00"/>
    <n v="122.81291005485795"/>
    <s v="Research Associate"/>
    <s v="IT"/>
    <s v="Mass Customer"/>
    <s v="N"/>
    <s v="No"/>
    <n v="0"/>
    <m/>
  </r>
  <r>
    <n v="8563"/>
    <n v="83"/>
    <x v="1894"/>
    <n v="199"/>
    <d v="2017-06-14T00:00:00"/>
    <b v="0"/>
    <s v="Approved"/>
    <s v="Solex"/>
    <s v="Touring"/>
    <s v="medium"/>
    <s v="large"/>
    <n v="2083.94"/>
    <n v="675.03"/>
    <d v="2013-09-16T00:00:00"/>
    <n v="1408.91"/>
    <s v="U"/>
    <n v="52"/>
    <d v="1899-12-30T00:00:00"/>
    <n v="122.81291005485795"/>
    <s v="Research Associate"/>
    <s v="IT"/>
    <s v="Mass Customer"/>
    <s v="N"/>
    <s v="No"/>
    <n v="0"/>
    <m/>
  </r>
  <r>
    <n v="3648"/>
    <n v="22"/>
    <x v="1894"/>
    <n v="328"/>
    <d v="2017-02-05T00:00:00"/>
    <b v="1"/>
    <s v="Approved"/>
    <s v="WeareA2B"/>
    <s v="Standard"/>
    <s v="medium"/>
    <s v="medium"/>
    <n v="60.34"/>
    <n v="45.26"/>
    <d v="1993-07-15T00:00:00"/>
    <n v="15.080000000000005"/>
    <s v="U"/>
    <n v="52"/>
    <d v="1899-12-30T00:00:00"/>
    <n v="122.81291005485795"/>
    <s v="Research Associate"/>
    <s v="IT"/>
    <s v="Mass Customer"/>
    <s v="N"/>
    <s v="No"/>
    <n v="0"/>
    <m/>
  </r>
  <r>
    <n v="15473"/>
    <n v="100"/>
    <x v="1895"/>
    <n v="9"/>
    <d v="2017-12-21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63"/>
    <d v="1965-07-26T00:00:00"/>
    <n v="57.199211424403849"/>
    <s v="Data Coordiator"/>
    <s v="n/a"/>
    <s v="Affluent Customer"/>
    <s v="N"/>
    <s v="No"/>
    <n v="17"/>
    <m/>
  </r>
  <r>
    <n v="17058"/>
    <n v="45"/>
    <x v="1895"/>
    <n v="165"/>
    <d v="2017-07-18T00:00:00"/>
    <b v="0"/>
    <s v="Approved"/>
    <s v="Solex"/>
    <s v="Standard"/>
    <s v="medium"/>
    <s v="medium"/>
    <n v="441.49"/>
    <n v="84.99"/>
    <d v="1993-04-12T00:00:00"/>
    <n v="356.5"/>
    <s v="Male"/>
    <n v="63"/>
    <d v="1965-07-26T00:00:00"/>
    <n v="57.199211424403849"/>
    <s v="Data Coordiator"/>
    <s v="n/a"/>
    <s v="Affluent Customer"/>
    <s v="N"/>
    <s v="No"/>
    <n v="17"/>
    <m/>
  </r>
  <r>
    <n v="17183"/>
    <n v="9"/>
    <x v="1895"/>
    <n v="216"/>
    <d v="2017-05-28T00:00:00"/>
    <b v="1"/>
    <s v="Approved"/>
    <s v="OHM Cycles"/>
    <s v="Road"/>
    <s v="medium"/>
    <s v="medium"/>
    <n v="742.54"/>
    <n v="667.4"/>
    <d v="1991-11-07T00:00:00"/>
    <n v="75.139999999999986"/>
    <s v="Male"/>
    <n v="63"/>
    <d v="1965-07-26T00:00:00"/>
    <n v="57.199211424403849"/>
    <s v="Data Coordiator"/>
    <s v="n/a"/>
    <s v="Affluent Customer"/>
    <s v="N"/>
    <s v="No"/>
    <n v="17"/>
    <m/>
  </r>
  <r>
    <n v="12199"/>
    <n v="59"/>
    <x v="1895"/>
    <n v="300"/>
    <d v="2017-03-05T00:00:00"/>
    <b v="1"/>
    <s v="Approved"/>
    <s v="Solex"/>
    <s v="Standard"/>
    <s v="medium"/>
    <s v="large"/>
    <n v="1061.56"/>
    <n v="733.58"/>
    <d v="1993-07-20T00:00:00"/>
    <n v="327.9799999999999"/>
    <s v="Male"/>
    <n v="63"/>
    <d v="1965-07-26T00:00:00"/>
    <n v="57.199211424403849"/>
    <s v="Data Coordiator"/>
    <s v="n/a"/>
    <s v="Affluent Customer"/>
    <s v="N"/>
    <s v="No"/>
    <n v="17"/>
    <m/>
  </r>
  <r>
    <n v="17655"/>
    <n v="26"/>
    <x v="1896"/>
    <n v="81"/>
    <d v="2017-10-10T00:00:00"/>
    <b v="1"/>
    <s v="Approved"/>
    <s v="WeareA2B"/>
    <s v="Standard"/>
    <s v="medium"/>
    <s v="medium"/>
    <n v="1992.93"/>
    <n v="762.63"/>
    <d v="2003-03-18T00:00:00"/>
    <n v="1230.3000000000002"/>
    <s v="Male"/>
    <n v="47"/>
    <d v="1966-12-22T00:00:00"/>
    <n v="55.790992246638773"/>
    <s v="Pharmacist"/>
    <s v="Health"/>
    <s v="Affluent Customer"/>
    <s v="N"/>
    <s v="Yes"/>
    <n v="9"/>
    <m/>
  </r>
  <r>
    <n v="5504"/>
    <n v="87"/>
    <x v="1896"/>
    <n v="223"/>
    <d v="2017-05-21T00:00:00"/>
    <b v="0"/>
    <s v="Approved"/>
    <s v="Giant Bicycles"/>
    <s v="Standard"/>
    <s v="high"/>
    <s v="medium"/>
    <n v="1179"/>
    <n v="707.4"/>
    <d v="2005-05-10T00:00:00"/>
    <n v="471.6"/>
    <s v="Male"/>
    <n v="47"/>
    <d v="1966-12-22T00:00:00"/>
    <n v="55.790992246638773"/>
    <s v="Pharmacist"/>
    <s v="Health"/>
    <s v="Affluent Customer"/>
    <s v="N"/>
    <s v="Yes"/>
    <n v="9"/>
    <m/>
  </r>
  <r>
    <n v="480"/>
    <n v="52"/>
    <x v="1896"/>
    <n v="257"/>
    <d v="2017-04-17T00:00:00"/>
    <b v="1"/>
    <s v="Approved"/>
    <s v="OHM Cycles"/>
    <s v="Road"/>
    <s v="medium"/>
    <s v="medium"/>
    <n v="1280.28"/>
    <n v="829.51"/>
    <d v="2001-11-25T00:00:00"/>
    <n v="450.77"/>
    <s v="Male"/>
    <n v="47"/>
    <d v="1966-12-22T00:00:00"/>
    <n v="55.790992246638773"/>
    <s v="Pharmacist"/>
    <s v="Health"/>
    <s v="Affluent Customer"/>
    <s v="N"/>
    <s v="Yes"/>
    <n v="9"/>
    <m/>
  </r>
  <r>
    <n v="9849"/>
    <n v="74"/>
    <x v="1896"/>
    <n v="275"/>
    <d v="2017-03-30T00:00:00"/>
    <b v="1"/>
    <s v="Approved"/>
    <s v="WeareA2B"/>
    <s v="Standard"/>
    <s v="medium"/>
    <s v="medium"/>
    <n v="1228.07"/>
    <n v="400.91"/>
    <d v="2000-05-22T00:00:00"/>
    <n v="827.15999999999985"/>
    <s v="Male"/>
    <n v="47"/>
    <d v="1966-12-22T00:00:00"/>
    <n v="55.790992246638773"/>
    <s v="Pharmacist"/>
    <s v="Health"/>
    <s v="Affluent Customer"/>
    <s v="N"/>
    <s v="Yes"/>
    <n v="9"/>
    <m/>
  </r>
  <r>
    <n v="13928"/>
    <n v="82"/>
    <x v="1896"/>
    <n v="304"/>
    <d v="2017-03-01T00:00:00"/>
    <b v="1"/>
    <s v="Cancelled"/>
    <s v="Norco Bicycles"/>
    <s v="Standard"/>
    <s v="high"/>
    <s v="medium"/>
    <n v="1148.6400000000001"/>
    <n v="689.18"/>
    <d v="2004-08-07T00:00:00"/>
    <n v="459.46000000000015"/>
    <s v="Male"/>
    <n v="47"/>
    <d v="1966-12-22T00:00:00"/>
    <n v="55.790992246638773"/>
    <s v="Pharmacist"/>
    <s v="Health"/>
    <s v="Affluent Customer"/>
    <s v="N"/>
    <s v="Yes"/>
    <n v="9"/>
    <m/>
  </r>
  <r>
    <n v="15678"/>
    <n v="16"/>
    <x v="1896"/>
    <n v="310"/>
    <d v="2017-02-23T00:00:00"/>
    <b v="0"/>
    <s v="Approved"/>
    <s v="Norco Bicycles"/>
    <s v="Standard"/>
    <s v="high"/>
    <s v="small"/>
    <n v="1661.92"/>
    <n v="1479.11"/>
    <d v="2011-05-07T00:00:00"/>
    <n v="182.81000000000017"/>
    <s v="Male"/>
    <n v="47"/>
    <d v="1966-12-22T00:00:00"/>
    <n v="55.790992246638773"/>
    <s v="Pharmacist"/>
    <s v="Health"/>
    <s v="Affluent Customer"/>
    <s v="N"/>
    <s v="Yes"/>
    <n v="9"/>
    <m/>
  </r>
  <r>
    <n v="2926"/>
    <n v="22"/>
    <x v="1897"/>
    <n v="49"/>
    <d v="2017-11-11T00:00:00"/>
    <b v="1"/>
    <s v="Approved"/>
    <s v="WeareA2B"/>
    <s v="Standard"/>
    <s v="medium"/>
    <s v="medium"/>
    <n v="60.34"/>
    <n v="45.26"/>
    <d v="2016-02-04T00:00:00"/>
    <n v="15.080000000000005"/>
    <s v="Male"/>
    <n v="55"/>
    <d v="1995-07-30T00:00:00"/>
    <n v="27.169074438102481"/>
    <n v="0"/>
    <s v="Retail"/>
    <s v="Mass Customer"/>
    <s v="N"/>
    <s v="Yes"/>
    <n v="7"/>
    <m/>
  </r>
  <r>
    <n v="1447"/>
    <n v="1"/>
    <x v="1897"/>
    <n v="50"/>
    <d v="2017-11-10T00:00:00"/>
    <b v="1"/>
    <s v="Approved"/>
    <s v="Giant Bicycles"/>
    <s v="Standard"/>
    <s v="medium"/>
    <s v="medium"/>
    <n v="1403.5"/>
    <n v="954.82"/>
    <d v="2016-11-14T00:00:00"/>
    <n v="448.67999999999995"/>
    <s v="Male"/>
    <n v="55"/>
    <d v="1995-07-30T00:00:00"/>
    <n v="27.169074438102481"/>
    <n v="0"/>
    <s v="Retail"/>
    <s v="Mass Customer"/>
    <s v="N"/>
    <s v="Yes"/>
    <n v="7"/>
    <m/>
  </r>
  <r>
    <n v="3676"/>
    <n v="89"/>
    <x v="1897"/>
    <n v="53"/>
    <d v="2017-11-07T00:00:00"/>
    <b v="0"/>
    <s v="Approved"/>
    <s v="WeareA2B"/>
    <s v="Touring"/>
    <s v="medium"/>
    <s v="large"/>
    <n v="1362.99"/>
    <n v="57.74"/>
    <d v="2003-01-05T00:00:00"/>
    <n v="1305.25"/>
    <s v="Male"/>
    <n v="55"/>
    <d v="1995-07-30T00:00:00"/>
    <n v="27.169074438102481"/>
    <n v="0"/>
    <s v="Retail"/>
    <s v="Mass Customer"/>
    <s v="N"/>
    <s v="Yes"/>
    <n v="7"/>
    <m/>
  </r>
  <r>
    <n v="15661"/>
    <n v="27"/>
    <x v="1897"/>
    <n v="65"/>
    <d v="2017-10-26T00:00:00"/>
    <b v="1"/>
    <s v="Approved"/>
    <s v="Trek Bicycles"/>
    <s v="Standard"/>
    <s v="medium"/>
    <s v="medium"/>
    <n v="499.53"/>
    <n v="388.72"/>
    <d v="1999-06-23T00:00:00"/>
    <n v="110.80999999999995"/>
    <s v="Male"/>
    <n v="55"/>
    <d v="1995-07-30T00:00:00"/>
    <n v="27.169074438102481"/>
    <n v="0"/>
    <s v="Retail"/>
    <s v="Mass Customer"/>
    <s v="N"/>
    <s v="Yes"/>
    <n v="7"/>
    <m/>
  </r>
  <r>
    <n v="16764"/>
    <n v="30"/>
    <x v="1897"/>
    <n v="153"/>
    <d v="2017-07-30T00:00:00"/>
    <b v="0"/>
    <s v="Approved"/>
    <s v="Solex"/>
    <s v="Standard"/>
    <s v="high"/>
    <s v="medium"/>
    <n v="748.17"/>
    <n v="448.9"/>
    <d v="2002-03-22T00:00:00"/>
    <n v="299.27"/>
    <s v="Male"/>
    <n v="55"/>
    <d v="1995-07-30T00:00:00"/>
    <n v="27.169074438102481"/>
    <n v="0"/>
    <s v="Retail"/>
    <s v="Mass Customer"/>
    <s v="N"/>
    <s v="Yes"/>
    <n v="7"/>
    <m/>
  </r>
  <r>
    <n v="9774"/>
    <n v="64"/>
    <x v="1897"/>
    <n v="171"/>
    <d v="2017-07-12T00:00:00"/>
    <b v="1"/>
    <s v="Approved"/>
    <s v="Trek Bicycles"/>
    <s v="Standard"/>
    <s v="medium"/>
    <s v="large"/>
    <n v="1469.44"/>
    <n v="596.54999999999995"/>
    <d v="2015-04-11T00:00:00"/>
    <n v="872.8900000000001"/>
    <s v="Male"/>
    <n v="55"/>
    <d v="1995-07-30T00:00:00"/>
    <n v="27.169074438102481"/>
    <n v="0"/>
    <s v="Retail"/>
    <s v="Mass Customer"/>
    <s v="N"/>
    <s v="Yes"/>
    <n v="7"/>
    <m/>
  </r>
  <r>
    <n v="10086"/>
    <n v="65"/>
    <x v="1897"/>
    <n v="185"/>
    <d v="2017-06-28T00:00:00"/>
    <b v="1"/>
    <s v="Approved"/>
    <s v="WeareA2B"/>
    <s v="Standard"/>
    <s v="medium"/>
    <s v="medium"/>
    <n v="1807.45"/>
    <n v="778.69"/>
    <d v="2015-04-11T00:00:00"/>
    <n v="1028.76"/>
    <s v="Male"/>
    <n v="55"/>
    <d v="1995-07-30T00:00:00"/>
    <n v="27.169074438102481"/>
    <n v="0"/>
    <s v="Retail"/>
    <s v="Mass Customer"/>
    <s v="N"/>
    <s v="Yes"/>
    <n v="7"/>
    <m/>
  </r>
  <r>
    <n v="15035"/>
    <n v="68"/>
    <x v="1897"/>
    <n v="186"/>
    <d v="2017-06-27T00:00:00"/>
    <b v="1"/>
    <s v="Approved"/>
    <s v="OHM Cycles"/>
    <s v="Standard"/>
    <s v="medium"/>
    <s v="medium"/>
    <n v="1636.9"/>
    <n v="44.71"/>
    <d v="2015-04-11T00:00:00"/>
    <n v="1592.19"/>
    <s v="Male"/>
    <n v="55"/>
    <d v="1995-07-30T00:00:00"/>
    <n v="27.169074438102481"/>
    <n v="0"/>
    <s v="Retail"/>
    <s v="Mass Customer"/>
    <s v="N"/>
    <s v="Yes"/>
    <n v="7"/>
    <m/>
  </r>
  <r>
    <n v="4848"/>
    <n v="66"/>
    <x v="1897"/>
    <n v="264"/>
    <d v="2017-04-10T00:00:00"/>
    <b v="0"/>
    <s v="Approved"/>
    <s v="Giant Bicycles"/>
    <s v="Road"/>
    <s v="low"/>
    <s v="small"/>
    <n v="590.26"/>
    <n v="525.33000000000004"/>
    <d v="1995-10-24T00:00:00"/>
    <n v="64.92999999999995"/>
    <s v="Male"/>
    <n v="55"/>
    <d v="1995-07-30T00:00:00"/>
    <n v="27.169074438102481"/>
    <n v="0"/>
    <s v="Retail"/>
    <s v="Mass Customer"/>
    <s v="N"/>
    <s v="Yes"/>
    <n v="7"/>
    <m/>
  </r>
  <r>
    <n v="4423"/>
    <n v="34"/>
    <x v="1897"/>
    <n v="302"/>
    <d v="2017-03-03T00:00:00"/>
    <b v="1"/>
    <s v="Approved"/>
    <s v="Norco Bicycles"/>
    <s v="Road"/>
    <s v="high"/>
    <s v="large"/>
    <n v="774.53"/>
    <n v="464.72"/>
    <d v="2006-02-02T00:00:00"/>
    <n v="309.80999999999995"/>
    <s v="Male"/>
    <n v="55"/>
    <d v="1995-07-30T00:00:00"/>
    <n v="27.169074438102481"/>
    <n v="0"/>
    <s v="Retail"/>
    <s v="Mass Customer"/>
    <s v="N"/>
    <s v="Yes"/>
    <n v="7"/>
    <m/>
  </r>
  <r>
    <n v="12859"/>
    <n v="62"/>
    <x v="1897"/>
    <n v="320"/>
    <d v="2017-02-13T00:00:00"/>
    <b v="0"/>
    <s v="Approved"/>
    <s v="Solex"/>
    <s v="Standard"/>
    <s v="medium"/>
    <s v="medium"/>
    <n v="478.16"/>
    <n v="298.72000000000003"/>
    <d v="2015-04-11T00:00:00"/>
    <n v="179.44"/>
    <s v="Male"/>
    <n v="55"/>
    <d v="1995-07-30T00:00:00"/>
    <n v="27.169074438102481"/>
    <n v="0"/>
    <s v="Retail"/>
    <s v="Mass Customer"/>
    <s v="N"/>
    <s v="Yes"/>
    <n v="7"/>
    <m/>
  </r>
  <r>
    <n v="3516"/>
    <n v="41"/>
    <x v="1897"/>
    <n v="337"/>
    <d v="2017-01-27T00:00:00"/>
    <b v="0"/>
    <s v="Approved"/>
    <s v="Solex"/>
    <s v="Road"/>
    <s v="medium"/>
    <s v="medium"/>
    <n v="416.98"/>
    <n v="312.74"/>
    <d v="2014-07-28T00:00:00"/>
    <n v="104.24000000000001"/>
    <s v="Male"/>
    <n v="55"/>
    <d v="1995-07-30T00:00:00"/>
    <n v="27.169074438102481"/>
    <n v="0"/>
    <s v="Retail"/>
    <s v="Mass Customer"/>
    <s v="N"/>
    <s v="Yes"/>
    <n v="7"/>
    <m/>
  </r>
  <r>
    <n v="17433"/>
    <n v="52"/>
    <x v="1898"/>
    <n v="71"/>
    <d v="2017-10-20T00:00:00"/>
    <b v="1"/>
    <s v="Approved"/>
    <s v="OHM Cycles"/>
    <s v="Road"/>
    <s v="medium"/>
    <s v="medium"/>
    <n v="1280.28"/>
    <n v="829.51"/>
    <d v="2009-04-12T00:00:00"/>
    <n v="450.77"/>
    <s v="Female"/>
    <n v="37"/>
    <d v="1994-10-15T00:00:00"/>
    <n v="27.958115534310004"/>
    <s v="GIS Technical Architect"/>
    <s v="Manufacturing"/>
    <s v="Mass Customer"/>
    <s v="N"/>
    <s v="Yes"/>
    <n v="6"/>
    <m/>
  </r>
  <r>
    <n v="7001"/>
    <n v="8"/>
    <x v="1898"/>
    <n v="194"/>
    <d v="2017-06-19T00:00:00"/>
    <b v="1"/>
    <s v="Approved"/>
    <s v="Solex"/>
    <s v="Road"/>
    <s v="medium"/>
    <s v="small"/>
    <n v="1703.52"/>
    <n v="1516.13"/>
    <d v="2003-08-05T00:00:00"/>
    <n v="187.38999999999987"/>
    <s v="Female"/>
    <n v="37"/>
    <d v="1994-10-15T00:00:00"/>
    <n v="27.958115534310004"/>
    <s v="GIS Technical Architect"/>
    <s v="Manufacturing"/>
    <s v="Mass Customer"/>
    <s v="N"/>
    <s v="Yes"/>
    <n v="6"/>
    <m/>
  </r>
  <r>
    <n v="17673"/>
    <n v="6"/>
    <x v="1898"/>
    <n v="209"/>
    <d v="2017-06-04T00:00:00"/>
    <b v="0"/>
    <s v="Approved"/>
    <s v="OHM Cycles"/>
    <s v="Standard"/>
    <s v="high"/>
    <s v="medium"/>
    <n v="227.88"/>
    <n v="136.72999999999999"/>
    <d v="2016-07-09T00:00:00"/>
    <n v="91.15"/>
    <s v="Female"/>
    <n v="37"/>
    <d v="1994-10-15T00:00:00"/>
    <n v="27.958115534310004"/>
    <s v="GIS Technical Architect"/>
    <s v="Manufacturing"/>
    <s v="Mass Customer"/>
    <s v="N"/>
    <s v="Yes"/>
    <n v="6"/>
    <m/>
  </r>
  <r>
    <n v="18951"/>
    <n v="11"/>
    <x v="1898"/>
    <n v="280"/>
    <d v="2017-03-25T00:00:00"/>
    <b v="0"/>
    <s v="Approved"/>
    <s v="Giant Bicycles"/>
    <s v="Standard"/>
    <s v="high"/>
    <s v="medium"/>
    <n v="1274.93"/>
    <n v="764.96"/>
    <d v="1994-09-09T00:00:00"/>
    <n v="509.97"/>
    <s v="Female"/>
    <n v="37"/>
    <d v="1994-10-15T00:00:00"/>
    <n v="27.958115534310004"/>
    <s v="GIS Technical Architect"/>
    <s v="Manufacturing"/>
    <s v="Mass Customer"/>
    <s v="N"/>
    <s v="Yes"/>
    <n v="6"/>
    <m/>
  </r>
  <r>
    <n v="14171"/>
    <n v="75"/>
    <x v="1899"/>
    <n v="34"/>
    <d v="2017-11-26T00:00:00"/>
    <b v="0"/>
    <s v="Approved"/>
    <s v="Giant Bicycles"/>
    <s v="Touring"/>
    <s v="medium"/>
    <s v="large"/>
    <n v="1873.97"/>
    <n v="863.95"/>
    <d v="2006-05-22T00:00:00"/>
    <n v="1010.02"/>
    <s v="Male"/>
    <n v="23"/>
    <d v="1960-12-10T00:00:00"/>
    <n v="61.826608684677822"/>
    <s v="Clinical Specialist"/>
    <s v="Health"/>
    <s v="Mass Customer"/>
    <s v="N"/>
    <s v="No"/>
    <n v="19"/>
    <m/>
  </r>
  <r>
    <n v="14690"/>
    <n v="21"/>
    <x v="1899"/>
    <n v="124"/>
    <d v="2017-08-28T00:00:00"/>
    <b v="1"/>
    <s v="Approved"/>
    <s v="Solex"/>
    <s v="Standard"/>
    <s v="medium"/>
    <s v="large"/>
    <n v="1071.23"/>
    <n v="380.74"/>
    <d v="1996-04-05T00:00:00"/>
    <n v="690.49"/>
    <s v="Male"/>
    <n v="23"/>
    <d v="1960-12-10T00:00:00"/>
    <n v="61.826608684677822"/>
    <s v="Clinical Specialist"/>
    <s v="Health"/>
    <s v="Mass Customer"/>
    <s v="N"/>
    <s v="No"/>
    <n v="19"/>
    <m/>
  </r>
  <r>
    <n v="6191"/>
    <n v="50"/>
    <x v="1899"/>
    <n v="201"/>
    <d v="2017-06-12T00:00:00"/>
    <b v="0"/>
    <s v="Approved"/>
    <s v="WeareA2B"/>
    <s v="Standard"/>
    <s v="medium"/>
    <s v="small"/>
    <n v="175.89"/>
    <n v="131.91999999999999"/>
    <d v="2003-02-16T00:00:00"/>
    <n v="43.97"/>
    <s v="Male"/>
    <n v="23"/>
    <d v="1960-12-10T00:00:00"/>
    <n v="61.826608684677822"/>
    <s v="Clinical Specialist"/>
    <s v="Health"/>
    <s v="Mass Customer"/>
    <s v="N"/>
    <s v="No"/>
    <n v="19"/>
    <m/>
  </r>
  <r>
    <n v="10646"/>
    <n v="93"/>
    <x v="1899"/>
    <n v="239"/>
    <d v="2017-05-05T00:00:00"/>
    <b v="1"/>
    <s v="Approved"/>
    <s v="WeareA2B"/>
    <s v="Standard"/>
    <s v="medium"/>
    <s v="medium"/>
    <n v="1065.03"/>
    <n v="230.09"/>
    <d v="2000-11-03T00:00:00"/>
    <n v="834.93999999999994"/>
    <s v="Male"/>
    <n v="23"/>
    <d v="1960-12-10T00:00:00"/>
    <n v="61.826608684677822"/>
    <s v="Clinical Specialist"/>
    <s v="Health"/>
    <s v="Mass Customer"/>
    <s v="N"/>
    <s v="No"/>
    <n v="19"/>
    <m/>
  </r>
  <r>
    <n v="504"/>
    <n v="5"/>
    <x v="1899"/>
    <n v="295"/>
    <d v="2017-03-10T00:00:00"/>
    <b v="0"/>
    <s v="Approved"/>
    <s v="Trek Bicycles"/>
    <s v="Mountain"/>
    <s v="low"/>
    <s v="medium"/>
    <n v="574.64"/>
    <n v="459.71"/>
    <d v="2011-08-29T00:00:00"/>
    <n v="114.93"/>
    <s v="Male"/>
    <n v="23"/>
    <d v="1960-12-10T00:00:00"/>
    <n v="61.826608684677822"/>
    <s v="Clinical Specialist"/>
    <s v="Health"/>
    <s v="Mass Customer"/>
    <s v="N"/>
    <s v="No"/>
    <n v="19"/>
    <m/>
  </r>
  <r>
    <n v="14932"/>
    <n v="49"/>
    <x v="1899"/>
    <n v="343"/>
    <d v="2017-01-21T00:00:00"/>
    <b v="1"/>
    <s v="Approved"/>
    <s v="Trek Bicycles"/>
    <s v="Road"/>
    <s v="medium"/>
    <s v="medium"/>
    <n v="533.51"/>
    <n v="400.13"/>
    <d v="2012-06-04T00:00:00"/>
    <n v="133.38"/>
    <s v="Male"/>
    <n v="23"/>
    <d v="1960-12-10T00:00:00"/>
    <n v="61.826608684677822"/>
    <s v="Clinical Specialist"/>
    <s v="Health"/>
    <s v="Mass Customer"/>
    <s v="N"/>
    <s v="No"/>
    <n v="19"/>
    <m/>
  </r>
  <r>
    <n v="4244"/>
    <n v="70"/>
    <x v="1900"/>
    <n v="174"/>
    <d v="2017-07-09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70"/>
    <d v="1962-03-20T00:00:00"/>
    <n v="60.552636082255205"/>
    <s v="Administrative Assistant III"/>
    <s v="Argiculture"/>
    <s v="High Net Worth"/>
    <s v="N"/>
    <s v="Yes"/>
    <n v="11"/>
    <m/>
  </r>
  <r>
    <n v="4343"/>
    <n v="0"/>
    <x v="1900"/>
    <n v="177"/>
    <d v="2017-07-06T00:00:00"/>
    <b v="0"/>
    <s v="Approved"/>
    <s v="Trek Bicycles"/>
    <s v="Road"/>
    <s v="medium"/>
    <s v="medium"/>
    <n v="533.51"/>
    <n v="400.13"/>
    <d v="2009-04-12T00:00:00"/>
    <n v="133.38"/>
    <s v="Female"/>
    <n v="70"/>
    <d v="1962-03-20T00:00:00"/>
    <n v="60.552636082255205"/>
    <s v="Administrative Assistant III"/>
    <s v="Argiculture"/>
    <s v="High Net Worth"/>
    <s v="N"/>
    <s v="Yes"/>
    <n v="11"/>
    <m/>
  </r>
  <r>
    <n v="19959"/>
    <n v="4"/>
    <x v="1901"/>
    <n v="0"/>
    <d v="2017-12-30T00:00:00"/>
    <b v="0"/>
    <s v="Approved"/>
    <s v="Solex"/>
    <s v="Standard"/>
    <s v="medium"/>
    <s v="medium"/>
    <n v="1483.2"/>
    <n v="99.59"/>
    <d v="2005-10-22T00:00:00"/>
    <n v="1383.6100000000001"/>
    <s v="Male"/>
    <n v="2"/>
    <d v="1976-11-21T00:00:00"/>
    <n v="45.86770457508878"/>
    <s v="Executive Secretary"/>
    <s v="Retail"/>
    <s v="High Net Worth"/>
    <s v="N"/>
    <s v="Yes"/>
    <n v="13"/>
    <m/>
  </r>
  <r>
    <n v="10124"/>
    <n v="0"/>
    <x v="1901"/>
    <n v="3"/>
    <d v="2017-12-27T00:00:00"/>
    <b v="0"/>
    <s v="Approved"/>
    <s v="Norco Bicycles"/>
    <s v="Road"/>
    <s v="medium"/>
    <s v="medium"/>
    <n v="543.39"/>
    <n v="407.54"/>
    <d v="1991-11-10T00:00:00"/>
    <n v="135.84999999999997"/>
    <s v="Male"/>
    <n v="2"/>
    <d v="1976-11-21T00:00:00"/>
    <n v="45.86770457508878"/>
    <s v="Executive Secretary"/>
    <s v="Retail"/>
    <s v="High Net Worth"/>
    <s v="N"/>
    <s v="Yes"/>
    <n v="13"/>
    <m/>
  </r>
  <r>
    <n v="8274"/>
    <n v="77"/>
    <x v="1901"/>
    <n v="41"/>
    <d v="2017-11-19T00:00:00"/>
    <b v="1"/>
    <s v="Approved"/>
    <s v="WeareA2B"/>
    <s v="Standard"/>
    <s v="medium"/>
    <s v="medium"/>
    <n v="1769.64"/>
    <n v="108.76"/>
    <d v="1993-04-12T00:00:00"/>
    <n v="1660.88"/>
    <s v="Male"/>
    <n v="2"/>
    <d v="1976-11-21T00:00:00"/>
    <n v="45.86770457508878"/>
    <s v="Executive Secretary"/>
    <s v="Retail"/>
    <s v="High Net Worth"/>
    <s v="N"/>
    <s v="Yes"/>
    <n v="13"/>
    <m/>
  </r>
  <r>
    <n v="476"/>
    <n v="21"/>
    <x v="1901"/>
    <n v="133"/>
    <d v="2017-08-19T00:00:00"/>
    <b v="1"/>
    <s v="Approved"/>
    <s v="WeareA2B"/>
    <s v="Touring"/>
    <s v="medium"/>
    <s v="medium"/>
    <n v="1466.68"/>
    <n v="363.25"/>
    <d v="2003-08-05T00:00:00"/>
    <n v="1103.43"/>
    <s v="Male"/>
    <n v="2"/>
    <d v="1976-11-21T00:00:00"/>
    <n v="45.86770457508878"/>
    <s v="Executive Secretary"/>
    <s v="Retail"/>
    <s v="High Net Worth"/>
    <s v="N"/>
    <s v="Yes"/>
    <n v="13"/>
    <m/>
  </r>
  <r>
    <n v="6768"/>
    <n v="7"/>
    <x v="1901"/>
    <n v="161"/>
    <d v="2017-07-22T00:00:00"/>
    <b v="0"/>
    <s v="Approved"/>
    <s v="Giant Bicycles"/>
    <s v="Standard"/>
    <s v="medium"/>
    <s v="small"/>
    <n v="1311.44"/>
    <n v="1167.18"/>
    <d v="1997-05-10T00:00:00"/>
    <n v="144.26"/>
    <s v="Male"/>
    <n v="2"/>
    <d v="1976-11-21T00:00:00"/>
    <n v="45.86770457508878"/>
    <s v="Executive Secretary"/>
    <s v="Retail"/>
    <s v="High Net Worth"/>
    <s v="N"/>
    <s v="Yes"/>
    <n v="13"/>
    <m/>
  </r>
  <r>
    <n v="18479"/>
    <n v="90"/>
    <x v="1901"/>
    <n v="292"/>
    <d v="2017-03-13T00:00:00"/>
    <b v="0"/>
    <s v="Approved"/>
    <s v="Solex"/>
    <s v="Standard"/>
    <s v="low"/>
    <s v="medium"/>
    <n v="945.04"/>
    <n v="507.58"/>
    <d v="2010-06-07T00:00:00"/>
    <n v="437.46"/>
    <s v="Male"/>
    <n v="2"/>
    <d v="1976-11-21T00:00:00"/>
    <n v="45.86770457508878"/>
    <s v="Executive Secretary"/>
    <s v="Retail"/>
    <s v="High Net Worth"/>
    <s v="N"/>
    <s v="Yes"/>
    <n v="13"/>
    <m/>
  </r>
  <r>
    <n v="10254"/>
    <n v="96"/>
    <x v="1237"/>
    <m/>
    <d v="2017-12-13T00:00:00"/>
    <m/>
    <s v="Approved"/>
    <s v="WeareA2B"/>
    <s v="Road"/>
    <s v="low"/>
    <s v="small"/>
    <n v="1172.78"/>
    <n v="1043.77"/>
    <n v="37539"/>
    <m/>
    <m/>
    <m/>
    <m/>
    <m/>
    <m/>
    <m/>
    <m/>
    <m/>
    <m/>
    <m/>
    <m/>
  </r>
  <r>
    <n v="3590"/>
    <n v="0"/>
    <x v="1902"/>
    <n v="29"/>
    <d v="2017-12-01T00:00:00"/>
    <b v="1"/>
    <s v="Approved"/>
    <s v="Norco Bicycles"/>
    <s v="Standard"/>
    <s v="medium"/>
    <s v="medium"/>
    <n v="360.4"/>
    <n v="270.3"/>
    <d v="2006-05-22T00:00:00"/>
    <n v="90.099999999999966"/>
    <s v="Female"/>
    <n v="79"/>
    <d v="1964-08-10T00:00:00"/>
    <n v="58.158115534309999"/>
    <s v="Account Representative IV"/>
    <s v="Financial Services"/>
    <s v="High Net Worth"/>
    <s v="N"/>
    <s v="Yes"/>
    <n v="10"/>
    <m/>
  </r>
  <r>
    <n v="13807"/>
    <n v="45"/>
    <x v="1902"/>
    <n v="41"/>
    <d v="2017-11-19T00:00:00"/>
    <b v="0"/>
    <s v="Approved"/>
    <s v="Trek Bicycles"/>
    <s v="Road"/>
    <s v="low"/>
    <s v="medium"/>
    <n v="980.37"/>
    <n v="234.43"/>
    <d v="2011-04-16T00:00:00"/>
    <n v="745.94"/>
    <s v="Female"/>
    <n v="79"/>
    <d v="1964-08-10T00:00:00"/>
    <n v="58.158115534309999"/>
    <s v="Account Representative IV"/>
    <s v="Financial Services"/>
    <s v="High Net Worth"/>
    <s v="N"/>
    <s v="Yes"/>
    <n v="10"/>
    <m/>
  </r>
  <r>
    <n v="13836"/>
    <n v="9"/>
    <x v="1902"/>
    <n v="47"/>
    <d v="2017-11-13T00:00:00"/>
    <b v="1"/>
    <s v="Approved"/>
    <s v="Norco Bicycles"/>
    <s v="Standard"/>
    <s v="medium"/>
    <s v="small"/>
    <n v="1216.1400000000001"/>
    <n v="1082.3599999999999"/>
    <d v="1992-10-11T00:00:00"/>
    <n v="133.7800000000002"/>
    <s v="Female"/>
    <n v="79"/>
    <d v="1964-08-10T00:00:00"/>
    <n v="58.158115534309999"/>
    <s v="Account Representative IV"/>
    <s v="Financial Services"/>
    <s v="High Net Worth"/>
    <s v="N"/>
    <s v="Yes"/>
    <n v="10"/>
    <m/>
  </r>
  <r>
    <n v="16488"/>
    <n v="46"/>
    <x v="1902"/>
    <n v="59"/>
    <d v="2017-11-01T00:00:00"/>
    <b v="0"/>
    <s v="Approved"/>
    <s v="OHM Cycles"/>
    <s v="Standard"/>
    <s v="low"/>
    <s v="medium"/>
    <n v="1793.43"/>
    <n v="248.82"/>
    <d v="1999-12-04T00:00:00"/>
    <n v="1544.6100000000001"/>
    <s v="Female"/>
    <n v="79"/>
    <d v="1964-08-10T00:00:00"/>
    <n v="58.158115534309999"/>
    <s v="Account Representative IV"/>
    <s v="Financial Services"/>
    <s v="High Net Worth"/>
    <s v="N"/>
    <s v="Yes"/>
    <n v="10"/>
    <m/>
  </r>
  <r>
    <n v="135"/>
    <n v="84"/>
    <x v="1902"/>
    <n v="74"/>
    <d v="2017-10-17T00:00:00"/>
    <b v="0"/>
    <s v="Approved"/>
    <s v="Giant Bicycles"/>
    <s v="Road"/>
    <s v="medium"/>
    <s v="medium"/>
    <n v="792.9"/>
    <n v="594.67999999999995"/>
    <d v="2006-05-22T00:00:00"/>
    <n v="198.22000000000003"/>
    <s v="Female"/>
    <n v="79"/>
    <d v="1964-08-10T00:00:00"/>
    <n v="58.158115534309999"/>
    <s v="Account Representative IV"/>
    <s v="Financial Services"/>
    <s v="High Net Worth"/>
    <s v="N"/>
    <s v="Yes"/>
    <n v="10"/>
    <m/>
  </r>
  <r>
    <n v="10208"/>
    <n v="11"/>
    <x v="1902"/>
    <n v="107"/>
    <d v="2017-09-14T00:00:00"/>
    <b v="0"/>
    <s v="Approved"/>
    <s v="Trek Bicycles"/>
    <s v="Standard"/>
    <s v="medium"/>
    <s v="small"/>
    <n v="1775.81"/>
    <n v="1580.47"/>
    <d v="1993-05-26T00:00:00"/>
    <n v="195.33999999999992"/>
    <s v="Female"/>
    <n v="79"/>
    <d v="1964-08-10T00:00:00"/>
    <n v="58.158115534309999"/>
    <s v="Account Representative IV"/>
    <s v="Financial Services"/>
    <s v="High Net Worth"/>
    <s v="N"/>
    <s v="Yes"/>
    <n v="10"/>
    <m/>
  </r>
  <r>
    <n v="17616"/>
    <n v="5"/>
    <x v="1902"/>
    <n v="136"/>
    <d v="2017-08-16T00:00:00"/>
    <b v="1"/>
    <s v="Approved"/>
    <s v="Giant Bicycles"/>
    <s v="Standard"/>
    <s v="high"/>
    <s v="medium"/>
    <n v="1129.1300000000001"/>
    <n v="677.48"/>
    <d v="2004-09-28T00:00:00"/>
    <n v="451.65000000000009"/>
    <s v="Female"/>
    <n v="79"/>
    <d v="1964-08-10T00:00:00"/>
    <n v="58.158115534309999"/>
    <s v="Account Representative IV"/>
    <s v="Financial Services"/>
    <s v="High Net Worth"/>
    <s v="N"/>
    <s v="Yes"/>
    <n v="10"/>
    <m/>
  </r>
  <r>
    <n v="3565"/>
    <n v="97"/>
    <x v="1902"/>
    <n v="286"/>
    <d v="2017-03-19T00:00:00"/>
    <b v="0"/>
    <s v="Approved"/>
    <s v="OHM Cycles"/>
    <s v="Road"/>
    <s v="medium"/>
    <s v="medium"/>
    <n v="742.54"/>
    <n v="667.4"/>
    <d v="2014-03-03T00:00:00"/>
    <n v="75.139999999999986"/>
    <s v="Female"/>
    <n v="79"/>
    <d v="1964-08-10T00:00:00"/>
    <n v="58.158115534309999"/>
    <s v="Account Representative IV"/>
    <s v="Financial Services"/>
    <s v="High Net Worth"/>
    <s v="N"/>
    <s v="Yes"/>
    <n v="10"/>
    <m/>
  </r>
  <r>
    <n v="2831"/>
    <n v="46"/>
    <x v="1902"/>
    <n v="332"/>
    <d v="2017-02-01T00:00:00"/>
    <b v="0"/>
    <s v="Approved"/>
    <s v="OHM Cycles"/>
    <s v="Standard"/>
    <s v="low"/>
    <s v="medium"/>
    <n v="1793.43"/>
    <n v="248.82"/>
    <d v="2008-03-19T00:00:00"/>
    <n v="1544.6100000000001"/>
    <s v="Female"/>
    <n v="79"/>
    <d v="1964-08-10T00:00:00"/>
    <n v="58.158115534309999"/>
    <s v="Account Representative IV"/>
    <s v="Financial Services"/>
    <s v="High Net Worth"/>
    <s v="N"/>
    <s v="Yes"/>
    <n v="10"/>
    <m/>
  </r>
  <r>
    <n v="11365"/>
    <n v="82"/>
    <x v="1903"/>
    <n v="60"/>
    <d v="2017-10-31T00:00:00"/>
    <b v="0"/>
    <s v="Approved"/>
    <s v="Norco Bicycles"/>
    <s v="Standard"/>
    <s v="high"/>
    <s v="medium"/>
    <n v="1148.6400000000001"/>
    <n v="689.18"/>
    <d v="1992-10-02T00:00:00"/>
    <n v="459.46000000000015"/>
    <s v="Female"/>
    <n v="44"/>
    <d v="1986-08-29T00:00:00"/>
    <n v="36.092362109335355"/>
    <s v="Analog Circuit Design manager"/>
    <s v="Property"/>
    <s v="Mass Customer"/>
    <s v="N"/>
    <s v="No"/>
    <n v="9"/>
    <m/>
  </r>
  <r>
    <n v="4241"/>
    <n v="70"/>
    <x v="1903"/>
    <n v="132"/>
    <d v="2017-08-20T00:00:00"/>
    <b v="1"/>
    <s v="Approved"/>
    <s v="Trek Bicycles"/>
    <s v="Standard"/>
    <s v="high"/>
    <s v="medium"/>
    <n v="495.72"/>
    <n v="297.43"/>
    <d v="1999-07-26T00:00:00"/>
    <n v="198.29000000000002"/>
    <s v="Female"/>
    <n v="44"/>
    <d v="1986-08-29T00:00:00"/>
    <n v="36.092362109335355"/>
    <s v="Analog Circuit Design manager"/>
    <s v="Property"/>
    <s v="Mass Customer"/>
    <s v="N"/>
    <s v="No"/>
    <n v="9"/>
    <m/>
  </r>
  <r>
    <n v="17945"/>
    <n v="83"/>
    <x v="1903"/>
    <n v="269"/>
    <d v="2017-04-05T00:00:00"/>
    <b v="1"/>
    <s v="Approved"/>
    <s v="Solex"/>
    <s v="Touring"/>
    <s v="medium"/>
    <s v="large"/>
    <n v="2083.94"/>
    <n v="675.03"/>
    <d v="2010-05-05T00:00:00"/>
    <n v="1408.91"/>
    <s v="Female"/>
    <n v="44"/>
    <d v="1986-08-29T00:00:00"/>
    <n v="36.092362109335355"/>
    <s v="Analog Circuit Design manager"/>
    <s v="Property"/>
    <s v="Mass Customer"/>
    <s v="N"/>
    <s v="No"/>
    <n v="9"/>
    <m/>
  </r>
  <r>
    <n v="12054"/>
    <n v="76"/>
    <x v="1904"/>
    <n v="32"/>
    <d v="2017-11-28T00:00:00"/>
    <b v="1"/>
    <s v="Approved"/>
    <s v="WeareA2B"/>
    <s v="Standard"/>
    <s v="low"/>
    <s v="medium"/>
    <n v="642.30999999999995"/>
    <n v="513.85"/>
    <d v="2014-10-10T00:00:00"/>
    <n v="128.45999999999992"/>
    <s v="Male"/>
    <n v="90"/>
    <d v="1993-09-25T00:00:00"/>
    <n v="29.012910054857947"/>
    <s v="Budget/Accounting Analyst IV"/>
    <s v="Health"/>
    <s v="Affluent Customer"/>
    <s v="N"/>
    <s v="No"/>
    <n v="1"/>
    <m/>
  </r>
  <r>
    <n v="5609"/>
    <n v="93"/>
    <x v="1904"/>
    <n v="73"/>
    <d v="2017-10-18T00:00:00"/>
    <b v="1"/>
    <s v="Approved"/>
    <s v="WeareA2B"/>
    <s v="Standard"/>
    <s v="medium"/>
    <s v="medium"/>
    <n v="1065.03"/>
    <n v="230.09"/>
    <d v="2000-11-03T00:00:00"/>
    <n v="834.93999999999994"/>
    <s v="Male"/>
    <n v="90"/>
    <d v="1993-09-25T00:00:00"/>
    <n v="29.012910054857947"/>
    <s v="Budget/Accounting Analyst IV"/>
    <s v="Health"/>
    <s v="Affluent Customer"/>
    <s v="N"/>
    <s v="No"/>
    <n v="1"/>
    <m/>
  </r>
  <r>
    <n v="8994"/>
    <n v="58"/>
    <x v="1904"/>
    <n v="100"/>
    <d v="2017-09-21T00:00:00"/>
    <b v="0"/>
    <s v="Approved"/>
    <s v="OHM Cycles"/>
    <s v="Standard"/>
    <s v="medium"/>
    <s v="medium"/>
    <n v="912.52"/>
    <n v="141.4"/>
    <d v="2015-10-18T00:00:00"/>
    <n v="771.12"/>
    <s v="Male"/>
    <n v="90"/>
    <d v="1993-09-25T00:00:00"/>
    <n v="29.012910054857947"/>
    <s v="Budget/Accounting Analyst IV"/>
    <s v="Health"/>
    <s v="Affluent Customer"/>
    <s v="N"/>
    <s v="No"/>
    <n v="1"/>
    <m/>
  </r>
  <r>
    <n v="13317"/>
    <n v="1"/>
    <x v="1904"/>
    <n v="180"/>
    <d v="2017-07-03T00:00:00"/>
    <b v="1"/>
    <s v="Approved"/>
    <s v="Giant Bicycles"/>
    <s v="Standard"/>
    <s v="medium"/>
    <s v="medium"/>
    <n v="1403.5"/>
    <n v="954.82"/>
    <d v="2016-11-14T00:00:00"/>
    <n v="448.67999999999995"/>
    <s v="Male"/>
    <n v="90"/>
    <d v="1993-09-25T00:00:00"/>
    <n v="29.012910054857947"/>
    <s v="Budget/Accounting Analyst IV"/>
    <s v="Health"/>
    <s v="Affluent Customer"/>
    <s v="N"/>
    <s v="No"/>
    <n v="1"/>
    <m/>
  </r>
  <r>
    <n v="19901"/>
    <n v="84"/>
    <x v="1904"/>
    <n v="328"/>
    <d v="2017-02-05T00:00:00"/>
    <b v="0"/>
    <s v="Approved"/>
    <s v="Trek Bicycles"/>
    <s v="Road"/>
    <s v="medium"/>
    <s v="medium"/>
    <n v="290.62"/>
    <n v="215.14"/>
    <d v="2004-12-18T00:00:00"/>
    <n v="75.480000000000018"/>
    <s v="Male"/>
    <n v="90"/>
    <d v="1993-09-25T00:00:00"/>
    <n v="29.012910054857947"/>
    <s v="Budget/Accounting Analyst IV"/>
    <s v="Health"/>
    <s v="Affluent Customer"/>
    <s v="N"/>
    <s v="No"/>
    <n v="1"/>
    <m/>
  </r>
  <r>
    <n v="14399"/>
    <n v="5"/>
    <x v="1905"/>
    <n v="117"/>
    <d v="2017-09-04T00:00:00"/>
    <b v="0"/>
    <s v="Approved"/>
    <s v="Trek Bicycles"/>
    <s v="Mountain"/>
    <s v="low"/>
    <s v="medium"/>
    <n v="574.64"/>
    <n v="459.71"/>
    <d v="2011-04-16T00:00:00"/>
    <n v="114.93"/>
    <s v="Female"/>
    <n v="20"/>
    <d v="1974-12-25T00:00:00"/>
    <n v="47.777293616184672"/>
    <s v="Data Coordiator"/>
    <s v="IT"/>
    <s v="Affluent Customer"/>
    <s v="N"/>
    <s v="Yes"/>
    <n v="19"/>
    <m/>
  </r>
  <r>
    <n v="837"/>
    <n v="76"/>
    <x v="1905"/>
    <n v="294"/>
    <d v="2017-03-11T00:00:00"/>
    <b v="0"/>
    <s v="Approved"/>
    <s v="WeareA2B"/>
    <s v="Standard"/>
    <s v="low"/>
    <s v="medium"/>
    <n v="642.30999999999995"/>
    <n v="513.85"/>
    <d v="2003-09-09T00:00:00"/>
    <n v="128.45999999999992"/>
    <s v="Female"/>
    <n v="20"/>
    <d v="1974-12-25T00:00:00"/>
    <n v="47.777293616184672"/>
    <s v="Data Coordiator"/>
    <s v="IT"/>
    <s v="Affluent Customer"/>
    <s v="N"/>
    <s v="Yes"/>
    <n v="19"/>
    <m/>
  </r>
  <r>
    <n v="4695"/>
    <n v="87"/>
    <x v="1905"/>
    <n v="346"/>
    <d v="2017-01-18T00:00:00"/>
    <b v="1"/>
    <s v="Approved"/>
    <s v="Giant Bicycles"/>
    <s v="Standard"/>
    <s v="high"/>
    <s v="medium"/>
    <n v="1179"/>
    <n v="707.4"/>
    <d v="1999-07-26T00:00:00"/>
    <n v="471.6"/>
    <s v="Female"/>
    <n v="20"/>
    <d v="1974-12-25T00:00:00"/>
    <n v="47.777293616184672"/>
    <s v="Data Coordiator"/>
    <s v="IT"/>
    <s v="Affluent Customer"/>
    <s v="N"/>
    <s v="Yes"/>
    <n v="19"/>
    <m/>
  </r>
  <r>
    <n v="729"/>
    <n v="52"/>
    <x v="1905"/>
    <n v="349"/>
    <d v="2017-01-15T00:00:00"/>
    <b v="0"/>
    <s v="Approved"/>
    <s v="OHM Cycles"/>
    <s v="Road"/>
    <s v="medium"/>
    <s v="medium"/>
    <n v="1280.28"/>
    <n v="829.51"/>
    <d v="1997-10-04T00:00:00"/>
    <n v="450.77"/>
    <s v="Female"/>
    <n v="20"/>
    <d v="1974-12-25T00:00:00"/>
    <n v="47.777293616184672"/>
    <s v="Data Coordiator"/>
    <s v="IT"/>
    <s v="Affluent Customer"/>
    <s v="N"/>
    <s v="Yes"/>
    <n v="19"/>
    <m/>
  </r>
  <r>
    <n v="10430"/>
    <n v="42"/>
    <x v="1905"/>
    <n v="354"/>
    <d v="2017-01-10T00:00:00"/>
    <b v="1"/>
    <s v="Approved"/>
    <s v="OHM Cycles"/>
    <s v="Road"/>
    <s v="medium"/>
    <s v="small"/>
    <n v="1810"/>
    <n v="1610.9"/>
    <d v="2007-12-11T00:00:00"/>
    <n v="199.09999999999991"/>
    <s v="Female"/>
    <n v="20"/>
    <d v="1974-12-25T00:00:00"/>
    <n v="47.777293616184672"/>
    <s v="Data Coordiator"/>
    <s v="IT"/>
    <s v="Affluent Customer"/>
    <s v="N"/>
    <s v="Yes"/>
    <n v="19"/>
    <m/>
  </r>
  <r>
    <n v="16633"/>
    <n v="26"/>
    <x v="1905"/>
    <n v="357"/>
    <d v="2017-01-07T00:00:00"/>
    <b v="0"/>
    <s v="Approved"/>
    <s v="WeareA2B"/>
    <s v="Standard"/>
    <s v="medium"/>
    <s v="medium"/>
    <n v="1992.93"/>
    <n v="762.63"/>
    <d v="1999-06-23T00:00:00"/>
    <n v="1230.3000000000002"/>
    <s v="Female"/>
    <n v="20"/>
    <d v="1974-12-25T00:00:00"/>
    <n v="47.777293616184672"/>
    <s v="Data Coordiator"/>
    <s v="IT"/>
    <s v="Affluent Customer"/>
    <s v="N"/>
    <s v="Yes"/>
    <n v="19"/>
    <m/>
  </r>
  <r>
    <n v="19578"/>
    <n v="92"/>
    <x v="1906"/>
    <n v="6"/>
    <d v="2017-12-24T00:00:00"/>
    <b v="0"/>
    <s v="Approved"/>
    <s v="WeareA2B"/>
    <s v="Standard"/>
    <s v="medium"/>
    <s v="small"/>
    <n v="1415.01"/>
    <n v="1259.3599999999999"/>
    <d v="2003-01-05T00:00:00"/>
    <n v="155.65000000000009"/>
    <s v="Male"/>
    <n v="1"/>
    <d v="1988-04-07T00:00:00"/>
    <n v="34.484142931570275"/>
    <n v="0"/>
    <s v="Financial Services"/>
    <s v="Mass Customer"/>
    <s v="N"/>
    <s v="No"/>
    <n v="15"/>
    <m/>
  </r>
  <r>
    <n v="16216"/>
    <n v="70"/>
    <x v="1906"/>
    <n v="27"/>
    <d v="2017-12-03T00:00:00"/>
    <b v="1"/>
    <s v="Approved"/>
    <s v="Trek Bicycles"/>
    <s v="Standard"/>
    <s v="high"/>
    <s v="medium"/>
    <n v="495.72"/>
    <n v="297.43"/>
    <d v="2015-04-11T00:00:00"/>
    <n v="198.29000000000002"/>
    <s v="Male"/>
    <n v="1"/>
    <d v="1988-04-07T00:00:00"/>
    <n v="34.484142931570275"/>
    <n v="0"/>
    <s v="Financial Services"/>
    <s v="Mass Customer"/>
    <s v="N"/>
    <s v="No"/>
    <n v="15"/>
    <m/>
  </r>
  <r>
    <n v="18963"/>
    <n v="12"/>
    <x v="1906"/>
    <n v="161"/>
    <d v="2017-07-22T00:00:00"/>
    <b v="0"/>
    <s v="Approved"/>
    <s v="WeareA2B"/>
    <s v="Standard"/>
    <s v="medium"/>
    <s v="medium"/>
    <n v="1231.1500000000001"/>
    <n v="161.6"/>
    <d v="2004-08-17T00:00:00"/>
    <n v="1069.5500000000002"/>
    <s v="Male"/>
    <n v="1"/>
    <d v="1988-04-07T00:00:00"/>
    <n v="34.484142931570275"/>
    <n v="0"/>
    <s v="Financial Services"/>
    <s v="Mass Customer"/>
    <s v="N"/>
    <s v="No"/>
    <n v="15"/>
    <m/>
  </r>
  <r>
    <n v="8480"/>
    <n v="45"/>
    <x v="1906"/>
    <n v="163"/>
    <d v="2017-07-20T00:00:00"/>
    <b v="1"/>
    <s v="Approved"/>
    <s v="Solex"/>
    <s v="Standard"/>
    <s v="medium"/>
    <s v="medium"/>
    <n v="441.49"/>
    <n v="84.99"/>
    <d v="1993-04-12T00:00:00"/>
    <n v="356.5"/>
    <s v="Male"/>
    <n v="1"/>
    <d v="1988-04-07T00:00:00"/>
    <n v="34.484142931570275"/>
    <n v="0"/>
    <s v="Financial Services"/>
    <s v="Mass Customer"/>
    <s v="N"/>
    <s v="No"/>
    <n v="15"/>
    <m/>
  </r>
  <r>
    <n v="5861"/>
    <n v="37"/>
    <x v="1906"/>
    <n v="201"/>
    <d v="2017-06-12T00:00:00"/>
    <b v="1"/>
    <s v="Approved"/>
    <s v="OHM Cycles"/>
    <s v="Standard"/>
    <s v="low"/>
    <s v="medium"/>
    <n v="1793.43"/>
    <n v="248.82"/>
    <d v="1999-07-20T00:00:00"/>
    <n v="1544.6100000000001"/>
    <s v="Male"/>
    <n v="1"/>
    <d v="1988-04-07T00:00:00"/>
    <n v="34.484142931570275"/>
    <n v="0"/>
    <s v="Financial Services"/>
    <s v="Mass Customer"/>
    <s v="N"/>
    <s v="No"/>
    <n v="15"/>
    <m/>
  </r>
  <r>
    <n v="14434"/>
    <n v="6"/>
    <x v="1906"/>
    <n v="232"/>
    <d v="2017-05-12T00:00:00"/>
    <b v="1"/>
    <s v="Approved"/>
    <s v="OHM Cycles"/>
    <s v="Standard"/>
    <s v="high"/>
    <s v="medium"/>
    <n v="227.88"/>
    <n v="136.72999999999999"/>
    <d v="2003-02-07T00:00:00"/>
    <n v="91.15"/>
    <s v="Male"/>
    <n v="1"/>
    <d v="1988-04-07T00:00:00"/>
    <n v="34.484142931570275"/>
    <n v="0"/>
    <s v="Financial Services"/>
    <s v="Mass Customer"/>
    <s v="N"/>
    <s v="No"/>
    <n v="15"/>
    <m/>
  </r>
  <r>
    <n v="13227"/>
    <n v="82"/>
    <x v="1906"/>
    <n v="241"/>
    <d v="2017-05-03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1"/>
    <d v="1988-04-07T00:00:00"/>
    <n v="34.484142931570275"/>
    <n v="0"/>
    <s v="Financial Services"/>
    <s v="Mass Customer"/>
    <s v="N"/>
    <s v="No"/>
    <n v="15"/>
    <m/>
  </r>
  <r>
    <n v="10023"/>
    <n v="36"/>
    <x v="1906"/>
    <n v="258"/>
    <d v="2017-04-16T00:00:00"/>
    <b v="0"/>
    <s v="Approved"/>
    <s v="Solex"/>
    <s v="Standard"/>
    <s v="low"/>
    <s v="medium"/>
    <n v="945.04"/>
    <n v="507.58"/>
    <d v="1995-12-19T00:00:00"/>
    <n v="437.46"/>
    <s v="Male"/>
    <n v="1"/>
    <d v="1988-04-07T00:00:00"/>
    <n v="34.484142931570275"/>
    <n v="0"/>
    <s v="Financial Services"/>
    <s v="Mass Customer"/>
    <s v="N"/>
    <s v="No"/>
    <n v="15"/>
    <m/>
  </r>
  <r>
    <n v="12063"/>
    <n v="13"/>
    <x v="1906"/>
    <n v="305"/>
    <d v="2017-02-28T00:00:00"/>
    <b v="1"/>
    <s v="Approved"/>
    <s v="Solex"/>
    <s v="Standard"/>
    <s v="medium"/>
    <s v="medium"/>
    <n v="1163.8900000000001"/>
    <n v="589.27"/>
    <d v="2016-07-09T00:00:00"/>
    <n v="574.62000000000012"/>
    <s v="Male"/>
    <n v="1"/>
    <d v="1988-04-07T00:00:00"/>
    <n v="34.484142931570275"/>
    <n v="0"/>
    <s v="Financial Services"/>
    <s v="Mass Customer"/>
    <s v="N"/>
    <s v="No"/>
    <n v="15"/>
    <m/>
  </r>
  <r>
    <n v="11220"/>
    <n v="49"/>
    <x v="1906"/>
    <n v="308"/>
    <d v="2017-02-25T00:00:00"/>
    <b v="1"/>
    <s v="Cancelled"/>
    <s v="Trek Bicycles"/>
    <s v="Road"/>
    <s v="medium"/>
    <s v="medium"/>
    <n v="533.51"/>
    <n v="400.13"/>
    <d v="2012-06-04T00:00:00"/>
    <n v="133.38"/>
    <s v="Male"/>
    <n v="1"/>
    <d v="1988-04-07T00:00:00"/>
    <n v="34.484142931570275"/>
    <n v="0"/>
    <s v="Financial Services"/>
    <s v="Mass Customer"/>
    <s v="N"/>
    <s v="No"/>
    <n v="15"/>
    <m/>
  </r>
  <r>
    <n v="15470"/>
    <n v="45"/>
    <x v="1907"/>
    <n v="60"/>
    <d v="2017-10-31T00:00:00"/>
    <b v="1"/>
    <s v="Approved"/>
    <s v="Solex"/>
    <s v="Standard"/>
    <s v="medium"/>
    <s v="medium"/>
    <n v="441.49"/>
    <n v="84.99"/>
    <d v="2012-04-10T00:00:00"/>
    <n v="356.5"/>
    <s v="Male"/>
    <n v="19"/>
    <d v="1989-06-14T00:00:00"/>
    <n v="33.29784156139015"/>
    <s v="Actuary"/>
    <s v="Financial Services"/>
    <s v="Mass Customer"/>
    <s v="N"/>
    <s v="Yes"/>
    <n v="2"/>
    <m/>
  </r>
  <r>
    <n v="15835"/>
    <n v="76"/>
    <x v="1907"/>
    <n v="142"/>
    <d v="2017-08-10T00:00:00"/>
    <b v="0"/>
    <s v="Approved"/>
    <s v="WeareA2B"/>
    <s v="Standard"/>
    <s v="low"/>
    <s v="medium"/>
    <n v="642.30999999999995"/>
    <n v="513.85"/>
    <d v="1997-01-25T00:00:00"/>
    <n v="128.45999999999992"/>
    <s v="Male"/>
    <n v="19"/>
    <d v="1989-06-14T00:00:00"/>
    <n v="33.29784156139015"/>
    <s v="Actuary"/>
    <s v="Financial Services"/>
    <s v="Mass Customer"/>
    <s v="N"/>
    <s v="Yes"/>
    <n v="2"/>
    <m/>
  </r>
  <r>
    <n v="2459"/>
    <n v="68"/>
    <x v="1907"/>
    <n v="166"/>
    <d v="2017-07-17T00:00:00"/>
    <b v="0"/>
    <s v="Approved"/>
    <s v="OHM Cycles"/>
    <s v="Standard"/>
    <s v="medium"/>
    <s v="medium"/>
    <n v="1636.9"/>
    <n v="44.71"/>
    <d v="1995-10-24T00:00:00"/>
    <n v="1592.19"/>
    <s v="Male"/>
    <n v="19"/>
    <d v="1989-06-14T00:00:00"/>
    <n v="33.29784156139015"/>
    <s v="Actuary"/>
    <s v="Financial Services"/>
    <s v="Mass Customer"/>
    <s v="N"/>
    <s v="Yes"/>
    <n v="2"/>
    <m/>
  </r>
  <r>
    <n v="15216"/>
    <n v="38"/>
    <x v="1907"/>
    <n v="200"/>
    <d v="2017-06-13T00:00:00"/>
    <b v="0"/>
    <s v="Approved"/>
    <s v="Solex"/>
    <s v="Standard"/>
    <s v="medium"/>
    <s v="medium"/>
    <n v="1577.53"/>
    <n v="826.51"/>
    <d v="1997-05-10T00:00:00"/>
    <n v="751.02"/>
    <s v="Male"/>
    <n v="19"/>
    <d v="1989-06-14T00:00:00"/>
    <n v="33.29784156139015"/>
    <s v="Actuary"/>
    <s v="Financial Services"/>
    <s v="Mass Customer"/>
    <s v="N"/>
    <s v="Yes"/>
    <n v="2"/>
    <m/>
  </r>
  <r>
    <n v="1366"/>
    <n v="65"/>
    <x v="1907"/>
    <n v="313"/>
    <d v="2017-02-20T00:00:00"/>
    <b v="1"/>
    <s v="Approved"/>
    <s v="WeareA2B"/>
    <s v="Standard"/>
    <s v="medium"/>
    <s v="medium"/>
    <n v="1807.45"/>
    <n v="778.69"/>
    <d v="2010-11-05T00:00:00"/>
    <n v="1028.76"/>
    <s v="Male"/>
    <n v="19"/>
    <d v="1989-06-14T00:00:00"/>
    <n v="33.29784156139015"/>
    <s v="Actuary"/>
    <s v="Financial Services"/>
    <s v="Mass Customer"/>
    <s v="N"/>
    <s v="Yes"/>
    <n v="2"/>
    <m/>
  </r>
  <r>
    <n v="17983"/>
    <n v="10"/>
    <x v="1907"/>
    <n v="361"/>
    <d v="2017-01-03T00:00:00"/>
    <b v="1"/>
    <s v="Approved"/>
    <s v="WeareA2B"/>
    <s v="Touring"/>
    <s v="medium"/>
    <s v="medium"/>
    <n v="1466.68"/>
    <n v="363.25"/>
    <d v="2003-08-05T00:00:00"/>
    <n v="1103.43"/>
    <s v="Male"/>
    <n v="19"/>
    <d v="1989-06-14T00:00:00"/>
    <n v="33.29784156139015"/>
    <s v="Actuary"/>
    <s v="Financial Services"/>
    <s v="Mass Customer"/>
    <s v="N"/>
    <s v="Yes"/>
    <n v="2"/>
    <m/>
  </r>
  <r>
    <n v="18480"/>
    <n v="96"/>
    <x v="1124"/>
    <n v="1"/>
    <d v="2017-12-29T00:00:00"/>
    <b v="0"/>
    <s v="Approved"/>
    <s v="WeareA2B"/>
    <s v="Road"/>
    <s v="low"/>
    <s v="small"/>
    <n v="1172.78"/>
    <n v="1043.77"/>
    <d v="2002-10-10T00:00:00"/>
    <n v="129.01"/>
    <s v="Female"/>
    <n v="53"/>
    <d v="1969-03-10T00:00:00"/>
    <n v="53.574553890474384"/>
    <s v="Administrative Officer"/>
    <s v="Property"/>
    <s v="Mass Customer"/>
    <s v="N"/>
    <s v="No"/>
    <n v="8"/>
    <m/>
  </r>
  <r>
    <n v="15573"/>
    <n v="37"/>
    <x v="1124"/>
    <n v="68"/>
    <d v="2017-10-23T00:00:00"/>
    <b v="1"/>
    <s v="Approved"/>
    <s v="OHM Cycles"/>
    <s v="Standard"/>
    <s v="low"/>
    <s v="medium"/>
    <n v="1793.43"/>
    <n v="248.82"/>
    <d v="1999-07-20T00:00:00"/>
    <n v="1544.6100000000001"/>
    <s v="Female"/>
    <n v="53"/>
    <d v="1969-03-10T00:00:00"/>
    <n v="53.574553890474384"/>
    <s v="Administrative Officer"/>
    <s v="Property"/>
    <s v="Mass Customer"/>
    <s v="N"/>
    <s v="No"/>
    <n v="8"/>
    <m/>
  </r>
  <r>
    <n v="8726"/>
    <n v="22"/>
    <x v="1124"/>
    <n v="242"/>
    <d v="2017-05-02T00:00:00"/>
    <b v="1"/>
    <s v="Approved"/>
    <s v="WeareA2B"/>
    <s v="Standard"/>
    <s v="medium"/>
    <s v="medium"/>
    <n v="60.34"/>
    <n v="45.26"/>
    <d v="1993-07-15T00:00:00"/>
    <n v="15.080000000000005"/>
    <s v="Female"/>
    <n v="53"/>
    <d v="1969-03-10T00:00:00"/>
    <n v="53.574553890474384"/>
    <s v="Administrative Officer"/>
    <s v="Property"/>
    <s v="Mass Customer"/>
    <s v="N"/>
    <s v="No"/>
    <n v="8"/>
    <m/>
  </r>
  <r>
    <n v="17016"/>
    <n v="91"/>
    <x v="1124"/>
    <n v="339"/>
    <d v="2017-01-25T00:00:00"/>
    <b v="0"/>
    <s v="Approved"/>
    <s v="Solex"/>
    <s v="Standard"/>
    <s v="medium"/>
    <s v="medium"/>
    <n v="100.35"/>
    <n v="75.260000000000005"/>
    <d v="1999-07-26T00:00:00"/>
    <n v="25.089999999999989"/>
    <s v="Female"/>
    <n v="53"/>
    <d v="1969-03-10T00:00:00"/>
    <n v="53.574553890474384"/>
    <s v="Administrative Officer"/>
    <s v="Property"/>
    <s v="Mass Customer"/>
    <s v="N"/>
    <s v="No"/>
    <n v="8"/>
    <m/>
  </r>
  <r>
    <n v="5186"/>
    <n v="89"/>
    <x v="1908"/>
    <n v="3"/>
    <d v="2017-12-27T00:00:00"/>
    <b v="0"/>
    <s v="Approved"/>
    <s v="WeareA2B"/>
    <s v="Touring"/>
    <s v="medium"/>
    <s v="large"/>
    <n v="1362.99"/>
    <n v="57.74"/>
    <d v="1993-04-20T00:00:00"/>
    <n v="1305.25"/>
    <s v="Male"/>
    <n v="40"/>
    <d v="1977-09-21T00:00:00"/>
    <n v="45.034827862760011"/>
    <s v="Internal Auditor"/>
    <s v="Manufacturing"/>
    <s v="Affluent Customer"/>
    <s v="N"/>
    <s v="No"/>
    <n v="7"/>
    <m/>
  </r>
  <r>
    <n v="10299"/>
    <n v="49"/>
    <x v="1909"/>
    <m/>
    <d v="2017-03-06T00:00:00"/>
    <m/>
    <s v="Approved"/>
    <s v="Trek Bicycles"/>
    <s v="Road"/>
    <s v="medium"/>
    <s v="medium"/>
    <n v="533.51"/>
    <n v="400.13"/>
    <n v="41064"/>
    <m/>
    <m/>
    <m/>
    <m/>
    <m/>
    <m/>
    <m/>
    <m/>
    <m/>
    <m/>
    <m/>
    <m/>
  </r>
  <r>
    <n v="14232"/>
    <n v="87"/>
    <x v="1908"/>
    <n v="67"/>
    <d v="2017-10-24T00:00:00"/>
    <b v="0"/>
    <s v="Approved"/>
    <s v="Giant Bicycles"/>
    <s v="Standard"/>
    <s v="high"/>
    <s v="medium"/>
    <n v="1179"/>
    <n v="707.4"/>
    <d v="1997-08-25T00:00:00"/>
    <n v="471.6"/>
    <s v="Male"/>
    <n v="40"/>
    <d v="1977-09-21T00:00:00"/>
    <n v="45.034827862760011"/>
    <s v="Internal Auditor"/>
    <s v="Manufacturing"/>
    <s v="Affluent Customer"/>
    <s v="N"/>
    <s v="No"/>
    <n v="7"/>
    <m/>
  </r>
  <r>
    <n v="16934"/>
    <n v="49"/>
    <x v="1908"/>
    <n v="114"/>
    <d v="2017-09-07T00:00:00"/>
    <b v="0"/>
    <s v="Approved"/>
    <s v="Trek Bicycles"/>
    <s v="Road"/>
    <s v="medium"/>
    <s v="medium"/>
    <n v="533.51"/>
    <n v="400.13"/>
    <d v="2012-06-04T00:00:00"/>
    <n v="133.38"/>
    <s v="Male"/>
    <n v="40"/>
    <d v="1977-09-21T00:00:00"/>
    <n v="45.034827862760011"/>
    <s v="Internal Auditor"/>
    <s v="Manufacturing"/>
    <s v="Affluent Customer"/>
    <s v="N"/>
    <s v="No"/>
    <n v="7"/>
    <m/>
  </r>
  <r>
    <n v="15977"/>
    <n v="77"/>
    <x v="1908"/>
    <n v="200"/>
    <d v="2017-06-13T00:00:00"/>
    <b v="0"/>
    <s v="Approved"/>
    <s v="Norco Bicycles"/>
    <s v="Road"/>
    <s v="medium"/>
    <s v="large"/>
    <n v="1240.31"/>
    <n v="795.1"/>
    <d v="2011-01-10T00:00:00"/>
    <n v="445.20999999999992"/>
    <s v="Male"/>
    <n v="40"/>
    <d v="1977-09-21T00:00:00"/>
    <n v="45.034827862760011"/>
    <s v="Internal Auditor"/>
    <s v="Manufacturing"/>
    <s v="Affluent Customer"/>
    <s v="N"/>
    <s v="No"/>
    <n v="7"/>
    <m/>
  </r>
  <r>
    <n v="2205"/>
    <n v="23"/>
    <x v="1908"/>
    <n v="212"/>
    <d v="2017-06-01T00:00:00"/>
    <b v="1"/>
    <s v="Approved"/>
    <s v="Norco Bicycles"/>
    <s v="Mountain"/>
    <s v="low"/>
    <s v="small"/>
    <n v="688.63"/>
    <n v="612.88"/>
    <d v="1993-10-02T00:00:00"/>
    <n v="75.75"/>
    <s v="Male"/>
    <n v="40"/>
    <d v="1977-09-21T00:00:00"/>
    <n v="45.034827862760011"/>
    <s v="Internal Auditor"/>
    <s v="Manufacturing"/>
    <s v="Affluent Customer"/>
    <s v="N"/>
    <s v="No"/>
    <n v="7"/>
    <m/>
  </r>
  <r>
    <n v="7447"/>
    <n v="4"/>
    <x v="1908"/>
    <n v="327"/>
    <d v="2017-02-06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40"/>
    <d v="1977-09-21T00:00:00"/>
    <n v="45.034827862760011"/>
    <s v="Internal Auditor"/>
    <s v="Manufacturing"/>
    <s v="Affluent Customer"/>
    <s v="N"/>
    <s v="No"/>
    <n v="7"/>
    <m/>
  </r>
  <r>
    <n v="14653"/>
    <n v="0"/>
    <x v="1910"/>
    <n v="122"/>
    <d v="2017-08-30T00:00:00"/>
    <b v="1"/>
    <s v="Approved"/>
    <s v="OHM Cycles"/>
    <s v="Standard"/>
    <s v="medium"/>
    <s v="medium"/>
    <n v="235.63"/>
    <n v="125.07"/>
    <d v="2005-05-10T00:00:00"/>
    <n v="110.56"/>
    <s v="Female"/>
    <n v="79"/>
    <d v="1969-11-28T00:00:00"/>
    <n v="52.854005945268909"/>
    <s v="Desktop Support Technician"/>
    <s v="Manufacturing"/>
    <s v="High Net Worth"/>
    <s v="N"/>
    <s v="Yes"/>
    <n v="8"/>
    <m/>
  </r>
  <r>
    <n v="5385"/>
    <n v="0"/>
    <x v="1910"/>
    <n v="360"/>
    <d v="2017-01-04T00:00:00"/>
    <b v="0"/>
    <s v="Approved"/>
    <s v="OHM Cycles"/>
    <s v="Standard"/>
    <s v="medium"/>
    <s v="medium"/>
    <n v="235.63"/>
    <n v="125.07"/>
    <d v="1993-04-20T00:00:00"/>
    <n v="110.56"/>
    <s v="Female"/>
    <n v="79"/>
    <d v="1969-11-28T00:00:00"/>
    <n v="52.854005945268909"/>
    <s v="Desktop Support Technician"/>
    <s v="Manufacturing"/>
    <s v="High Net Worth"/>
    <s v="N"/>
    <s v="Yes"/>
    <n v="8"/>
    <m/>
  </r>
  <r>
    <n v="14149"/>
    <n v="81"/>
    <x v="1911"/>
    <n v="54"/>
    <d v="2017-11-06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49"/>
    <d v="1974-05-16T00:00:00"/>
    <n v="48.388252520294259"/>
    <s v="Assistant Professor"/>
    <s v="n/a"/>
    <s v="Mass Customer"/>
    <s v="N"/>
    <s v="No"/>
    <n v="8"/>
    <m/>
  </r>
  <r>
    <n v="4377"/>
    <n v="63"/>
    <x v="1911"/>
    <n v="77"/>
    <d v="2017-10-14T00:00:00"/>
    <b v="0"/>
    <s v="Approved"/>
    <s v="Solex"/>
    <s v="Standard"/>
    <s v="medium"/>
    <s v="medium"/>
    <n v="1483.2"/>
    <n v="99.59"/>
    <d v="1998-12-17T00:00:00"/>
    <n v="1383.6100000000001"/>
    <s v="Male"/>
    <n v="49"/>
    <d v="1974-05-16T00:00:00"/>
    <n v="48.388252520294259"/>
    <s v="Assistant Professor"/>
    <s v="n/a"/>
    <s v="Mass Customer"/>
    <s v="N"/>
    <s v="No"/>
    <n v="8"/>
    <m/>
  </r>
  <r>
    <n v="18084"/>
    <n v="49"/>
    <x v="1911"/>
    <n v="97"/>
    <d v="2017-09-24T00:00:00"/>
    <b v="1"/>
    <s v="Approved"/>
    <s v="Trek Bicycles"/>
    <s v="Road"/>
    <s v="medium"/>
    <s v="medium"/>
    <n v="533.51"/>
    <n v="400.13"/>
    <d v="2012-06-04T00:00:00"/>
    <n v="133.38"/>
    <s v="Male"/>
    <n v="49"/>
    <d v="1974-05-16T00:00:00"/>
    <n v="48.388252520294259"/>
    <s v="Assistant Professor"/>
    <s v="n/a"/>
    <s v="Mass Customer"/>
    <s v="N"/>
    <s v="No"/>
    <n v="8"/>
    <m/>
  </r>
  <r>
    <n v="15737"/>
    <n v="68"/>
    <x v="1911"/>
    <n v="148"/>
    <d v="2017-08-04T00:00:00"/>
    <b v="1"/>
    <s v="Approved"/>
    <s v="OHM Cycles"/>
    <s v="Standard"/>
    <s v="medium"/>
    <s v="medium"/>
    <n v="1636.9"/>
    <n v="44.71"/>
    <d v="2010-08-20T00:00:00"/>
    <n v="1592.19"/>
    <s v="Male"/>
    <n v="49"/>
    <d v="1974-05-16T00:00:00"/>
    <n v="48.388252520294259"/>
    <s v="Assistant Professor"/>
    <s v="n/a"/>
    <s v="Mass Customer"/>
    <s v="N"/>
    <s v="No"/>
    <n v="8"/>
    <m/>
  </r>
  <r>
    <n v="8181"/>
    <n v="53"/>
    <x v="1911"/>
    <n v="158"/>
    <d v="2017-07-25T00:00:00"/>
    <b v="0"/>
    <s v="Approved"/>
    <s v="OHM Cycles"/>
    <s v="Standard"/>
    <s v="medium"/>
    <s v="medium"/>
    <n v="795.34"/>
    <n v="101.58"/>
    <d v="1997-02-09T00:00:00"/>
    <n v="693.76"/>
    <s v="Male"/>
    <n v="49"/>
    <d v="1974-05-16T00:00:00"/>
    <n v="48.388252520294259"/>
    <s v="Assistant Professor"/>
    <s v="n/a"/>
    <s v="Mass Customer"/>
    <s v="N"/>
    <s v="No"/>
    <n v="8"/>
    <m/>
  </r>
  <r>
    <n v="12713"/>
    <n v="3"/>
    <x v="1911"/>
    <n v="174"/>
    <d v="2017-07-09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49"/>
    <d v="1974-05-16T00:00:00"/>
    <n v="48.388252520294259"/>
    <s v="Assistant Professor"/>
    <s v="n/a"/>
    <s v="Mass Customer"/>
    <s v="N"/>
    <s v="No"/>
    <n v="8"/>
    <m/>
  </r>
  <r>
    <n v="5468"/>
    <n v="25"/>
    <x v="1911"/>
    <n v="212"/>
    <d v="2017-06-01T00:00:00"/>
    <b v="0"/>
    <s v="Approved"/>
    <s v="Giant Bicycles"/>
    <s v="Road"/>
    <s v="medium"/>
    <s v="medium"/>
    <n v="1538.99"/>
    <n v="829.65"/>
    <d v="2016-02-04T00:00:00"/>
    <n v="709.34"/>
    <s v="Male"/>
    <n v="49"/>
    <d v="1974-05-16T00:00:00"/>
    <n v="48.388252520294259"/>
    <s v="Assistant Professor"/>
    <s v="n/a"/>
    <s v="Mass Customer"/>
    <s v="N"/>
    <s v="No"/>
    <n v="8"/>
    <m/>
  </r>
  <r>
    <n v="2052"/>
    <n v="22"/>
    <x v="1911"/>
    <n v="214"/>
    <d v="2017-05-30T00:00:00"/>
    <b v="1"/>
    <s v="Approved"/>
    <s v="WeareA2B"/>
    <s v="Standard"/>
    <s v="medium"/>
    <s v="medium"/>
    <n v="60.34"/>
    <n v="45.26"/>
    <d v="1993-07-15T00:00:00"/>
    <n v="15.080000000000005"/>
    <s v="Male"/>
    <n v="49"/>
    <d v="1974-05-16T00:00:00"/>
    <n v="48.388252520294259"/>
    <s v="Assistant Professor"/>
    <s v="n/a"/>
    <s v="Mass Customer"/>
    <s v="N"/>
    <s v="No"/>
    <n v="8"/>
    <m/>
  </r>
  <r>
    <n v="17840"/>
    <n v="84"/>
    <x v="1911"/>
    <n v="231"/>
    <d v="2017-05-13T00:00:00"/>
    <b v="1"/>
    <s v="Approved"/>
    <s v="Trek Bicycles"/>
    <s v="Road"/>
    <s v="medium"/>
    <s v="medium"/>
    <n v="290.62"/>
    <n v="215.14"/>
    <d v="2004-12-18T00:00:00"/>
    <n v="75.480000000000018"/>
    <s v="Male"/>
    <n v="49"/>
    <d v="1974-05-16T00:00:00"/>
    <n v="48.388252520294259"/>
    <s v="Assistant Professor"/>
    <s v="n/a"/>
    <s v="Mass Customer"/>
    <s v="N"/>
    <s v="No"/>
    <n v="8"/>
    <m/>
  </r>
  <r>
    <n v="2546"/>
    <n v="92"/>
    <x v="1911"/>
    <n v="316"/>
    <d v="2017-02-17T00:00:00"/>
    <b v="1"/>
    <s v="Approved"/>
    <s v="WeareA2B"/>
    <s v="Standard"/>
    <s v="medium"/>
    <s v="small"/>
    <n v="1415.01"/>
    <n v="1259.3599999999999"/>
    <d v="2003-01-05T00:00:00"/>
    <n v="155.65000000000009"/>
    <s v="Male"/>
    <n v="49"/>
    <d v="1974-05-16T00:00:00"/>
    <n v="48.388252520294259"/>
    <s v="Assistant Professor"/>
    <s v="n/a"/>
    <s v="Mass Customer"/>
    <s v="N"/>
    <s v="No"/>
    <n v="8"/>
    <m/>
  </r>
  <r>
    <n v="13551"/>
    <n v="61"/>
    <x v="1911"/>
    <n v="339"/>
    <d v="2017-01-25T00:00:00"/>
    <b v="0"/>
    <s v="Approved"/>
    <s v="OHM Cycles"/>
    <s v="Standard"/>
    <s v="low"/>
    <s v="medium"/>
    <n v="71.16"/>
    <n v="56.93"/>
    <d v="2015-06-17T00:00:00"/>
    <n v="14.229999999999997"/>
    <s v="Male"/>
    <n v="49"/>
    <d v="1974-05-16T00:00:00"/>
    <n v="48.388252520294259"/>
    <s v="Assistant Professor"/>
    <s v="n/a"/>
    <s v="Mass Customer"/>
    <s v="N"/>
    <s v="No"/>
    <n v="8"/>
    <m/>
  </r>
  <r>
    <n v="3370"/>
    <n v="0"/>
    <x v="1912"/>
    <n v="13"/>
    <d v="2017-12-17T00:00:00"/>
    <b v="1"/>
    <s v="Approved"/>
    <s v="WeareA2B"/>
    <s v="Standard"/>
    <s v="medium"/>
    <s v="medium"/>
    <n v="60.34"/>
    <n v="45.26"/>
    <d v="1991-08-05T00:00:00"/>
    <n v="15.080000000000005"/>
    <s v="Female"/>
    <n v="46"/>
    <d v="2000-10-11T00:00:00"/>
    <n v="21.963594986364797"/>
    <s v="Electrical Engineer"/>
    <s v="Manufacturing"/>
    <s v="High Net Worth"/>
    <s v="N"/>
    <s v="Yes"/>
    <n v="1"/>
    <m/>
  </r>
  <r>
    <n v="3173"/>
    <n v="13"/>
    <x v="1912"/>
    <n v="64"/>
    <d v="2017-10-27T00:00:00"/>
    <b v="0"/>
    <s v="Approved"/>
    <s v="Solex"/>
    <s v="Standard"/>
    <s v="medium"/>
    <s v="medium"/>
    <n v="1577.53"/>
    <n v="826.51"/>
    <d v="2007-12-11T00:00:00"/>
    <n v="751.02"/>
    <s v="Female"/>
    <n v="46"/>
    <d v="2000-10-11T00:00:00"/>
    <n v="21.963594986364797"/>
    <s v="Electrical Engineer"/>
    <s v="Manufacturing"/>
    <s v="High Net Worth"/>
    <s v="N"/>
    <s v="Yes"/>
    <n v="1"/>
    <m/>
  </r>
  <r>
    <n v="17791"/>
    <n v="22"/>
    <x v="1912"/>
    <n v="79"/>
    <d v="2017-10-12T00:00:00"/>
    <b v="0"/>
    <s v="Approved"/>
    <s v="Solex"/>
    <s v="Standard"/>
    <s v="medium"/>
    <s v="medium"/>
    <n v="575.27"/>
    <n v="431.45"/>
    <d v="2010-05-05T00:00:00"/>
    <n v="143.82"/>
    <s v="Female"/>
    <n v="46"/>
    <d v="2000-10-11T00:00:00"/>
    <n v="21.963594986364797"/>
    <s v="Electrical Engineer"/>
    <s v="Manufacturing"/>
    <s v="High Net Worth"/>
    <s v="N"/>
    <s v="Yes"/>
    <n v="1"/>
    <m/>
  </r>
  <r>
    <n v="17647"/>
    <n v="0"/>
    <x v="1912"/>
    <n v="249"/>
    <d v="2017-04-25T00:00:00"/>
    <b v="1"/>
    <s v="Approved"/>
    <s v="Solex"/>
    <s v="Standard"/>
    <s v="medium"/>
    <s v="medium"/>
    <n v="71.489999999999995"/>
    <n v="53.62"/>
    <d v="2011-08-29T00:00:00"/>
    <n v="17.869999999999997"/>
    <s v="Female"/>
    <n v="46"/>
    <d v="2000-10-11T00:00:00"/>
    <n v="21.963594986364797"/>
    <s v="Electrical Engineer"/>
    <s v="Manufacturing"/>
    <s v="High Net Worth"/>
    <s v="N"/>
    <s v="Yes"/>
    <n v="1"/>
    <m/>
  </r>
  <r>
    <n v="3185"/>
    <n v="35"/>
    <x v="1912"/>
    <n v="254"/>
    <d v="2017-04-20T00:00:00"/>
    <b v="0"/>
    <s v="Approved"/>
    <s v="Giant Bicycles"/>
    <s v="Standard"/>
    <s v="medium"/>
    <s v="medium"/>
    <n v="1403.5"/>
    <n v="954.82"/>
    <d v="2011-08-29T00:00:00"/>
    <n v="448.67999999999995"/>
    <s v="Female"/>
    <n v="46"/>
    <d v="2000-10-11T00:00:00"/>
    <n v="21.963594986364797"/>
    <s v="Electrical Engineer"/>
    <s v="Manufacturing"/>
    <s v="High Net Worth"/>
    <s v="N"/>
    <s v="Yes"/>
    <n v="1"/>
    <m/>
  </r>
  <r>
    <n v="9170"/>
    <n v="12"/>
    <x v="1912"/>
    <n v="262"/>
    <d v="2017-04-12T00:00:00"/>
    <b v="0"/>
    <s v="Approved"/>
    <s v="Giant Bicycles"/>
    <s v="Standard"/>
    <s v="medium"/>
    <s v="large"/>
    <n v="1765.3"/>
    <n v="709.48"/>
    <d v="2015-08-02T00:00:00"/>
    <n v="1055.82"/>
    <s v="Female"/>
    <n v="46"/>
    <d v="2000-10-11T00:00:00"/>
    <n v="21.963594986364797"/>
    <s v="Electrical Engineer"/>
    <s v="Manufacturing"/>
    <s v="High Net Worth"/>
    <s v="N"/>
    <s v="Yes"/>
    <n v="1"/>
    <m/>
  </r>
  <r>
    <n v="10357"/>
    <n v="81"/>
    <x v="1912"/>
    <n v="325"/>
    <d v="2017-02-08T00:00:00"/>
    <b v="1"/>
    <s v="Approved"/>
    <s v="Solex"/>
    <s v="Standard"/>
    <s v="medium"/>
    <s v="medium"/>
    <n v="1151.96"/>
    <n v="649.49"/>
    <d v="1999-12-04T00:00:00"/>
    <n v="502.47"/>
    <s v="Female"/>
    <n v="46"/>
    <d v="2000-10-11T00:00:00"/>
    <n v="21.963594986364797"/>
    <s v="Electrical Engineer"/>
    <s v="Manufacturing"/>
    <s v="High Net Worth"/>
    <s v="N"/>
    <s v="Yes"/>
    <n v="1"/>
    <m/>
  </r>
  <r>
    <n v="6482"/>
    <n v="26"/>
    <x v="1913"/>
    <n v="52"/>
    <d v="2017-11-08T00:00:00"/>
    <b v="0"/>
    <s v="Approved"/>
    <s v="WeareA2B"/>
    <s v="Standard"/>
    <s v="medium"/>
    <s v="medium"/>
    <n v="1992.93"/>
    <n v="762.63"/>
    <d v="1993-05-26T00:00:00"/>
    <n v="1230.3000000000002"/>
    <s v="Male"/>
    <n v="81"/>
    <d v="1977-12-23T00:00:00"/>
    <n v="44.780033342212072"/>
    <n v="0"/>
    <s v="n/a"/>
    <s v="Affluent Customer"/>
    <s v="N"/>
    <s v="No"/>
    <n v="17"/>
    <m/>
  </r>
  <r>
    <n v="13948"/>
    <n v="59"/>
    <x v="1913"/>
    <n v="59"/>
    <d v="2017-11-01T00:00:00"/>
    <b v="1"/>
    <s v="Approved"/>
    <s v="Solex"/>
    <s v="Standard"/>
    <s v="medium"/>
    <s v="large"/>
    <n v="1061.56"/>
    <n v="733.58"/>
    <d v="1993-07-20T00:00:00"/>
    <n v="327.9799999999999"/>
    <s v="Male"/>
    <n v="81"/>
    <d v="1977-12-23T00:00:00"/>
    <n v="44.780033342212072"/>
    <n v="0"/>
    <s v="n/a"/>
    <s v="Affluent Customer"/>
    <s v="N"/>
    <s v="No"/>
    <n v="17"/>
    <m/>
  </r>
  <r>
    <n v="9737"/>
    <n v="87"/>
    <x v="1913"/>
    <n v="138"/>
    <d v="2017-08-14T00:00:00"/>
    <b v="0"/>
    <s v="Approved"/>
    <s v="Giant Bicycles"/>
    <s v="Standard"/>
    <s v="high"/>
    <s v="medium"/>
    <n v="1179"/>
    <n v="707.4"/>
    <d v="1997-08-25T00:00:00"/>
    <n v="471.6"/>
    <s v="Male"/>
    <n v="81"/>
    <d v="1977-12-23T00:00:00"/>
    <n v="44.780033342212072"/>
    <n v="0"/>
    <s v="n/a"/>
    <s v="Affluent Customer"/>
    <s v="N"/>
    <s v="No"/>
    <n v="17"/>
    <m/>
  </r>
  <r>
    <n v="16716"/>
    <n v="50"/>
    <x v="1913"/>
    <n v="294"/>
    <d v="2017-03-11T00:00:00"/>
    <b v="0"/>
    <s v="Approved"/>
    <s v="WeareA2B"/>
    <s v="Standard"/>
    <s v="medium"/>
    <s v="small"/>
    <n v="175.89"/>
    <n v="131.91999999999999"/>
    <d v="2003-02-16T00:00:00"/>
    <n v="43.97"/>
    <s v="Male"/>
    <n v="81"/>
    <d v="1977-12-23T00:00:00"/>
    <n v="44.780033342212072"/>
    <n v="0"/>
    <s v="n/a"/>
    <s v="Affluent Customer"/>
    <s v="N"/>
    <s v="No"/>
    <n v="17"/>
    <m/>
  </r>
  <r>
    <n v="14392"/>
    <n v="10"/>
    <x v="1815"/>
    <n v="171"/>
    <d v="2017-07-12T00:00:00"/>
    <b v="0"/>
    <s v="Approved"/>
    <s v="Solex"/>
    <s v="Standard"/>
    <s v="medium"/>
    <s v="medium"/>
    <n v="1945.43"/>
    <n v="333.18"/>
    <d v="2002-08-31T00:00:00"/>
    <n v="1612.25"/>
    <s v="Female"/>
    <n v="30"/>
    <d v="1955-09-23T00:00:00"/>
    <n v="67.045786767186712"/>
    <s v="Executive Secretary"/>
    <s v="Argiculture"/>
    <s v="High Net Worth"/>
    <s v="N"/>
    <s v="No"/>
    <n v="11"/>
    <m/>
  </r>
  <r>
    <n v="2355"/>
    <n v="32"/>
    <x v="1815"/>
    <n v="236"/>
    <d v="2017-05-08T00:00:00"/>
    <b v="1"/>
    <s v="Approved"/>
    <s v="Giant Bicycles"/>
    <s v="Standard"/>
    <s v="high"/>
    <s v="medium"/>
    <n v="1179"/>
    <n v="707.4"/>
    <d v="1997-08-25T00:00:00"/>
    <n v="471.6"/>
    <s v="Female"/>
    <n v="30"/>
    <d v="1955-09-23T00:00:00"/>
    <n v="67.045786767186712"/>
    <s v="Executive Secretary"/>
    <s v="Argiculture"/>
    <s v="High Net Worth"/>
    <s v="N"/>
    <s v="No"/>
    <n v="11"/>
    <m/>
  </r>
  <r>
    <n v="5772"/>
    <n v="0"/>
    <x v="1815"/>
    <n v="275"/>
    <d v="2017-03-30T00:00:00"/>
    <b v="1"/>
    <s v="Approved"/>
    <s v="Solex"/>
    <s v="Standard"/>
    <s v="medium"/>
    <s v="medium"/>
    <n v="441.49"/>
    <n v="84.99"/>
    <d v="1993-04-12T00:00:00"/>
    <n v="356.5"/>
    <s v="Female"/>
    <n v="30"/>
    <d v="1955-09-23T00:00:00"/>
    <n v="67.045786767186712"/>
    <s v="Executive Secretary"/>
    <s v="Argiculture"/>
    <s v="High Net Worth"/>
    <s v="N"/>
    <s v="No"/>
    <n v="11"/>
    <m/>
  </r>
  <r>
    <n v="16894"/>
    <n v="50"/>
    <x v="1914"/>
    <n v="65"/>
    <d v="2017-10-26T00:00:00"/>
    <b v="1"/>
    <s v="Approved"/>
    <s v="WeareA2B"/>
    <s v="Standard"/>
    <s v="medium"/>
    <s v="small"/>
    <n v="175.89"/>
    <n v="131.91999999999999"/>
    <d v="2003-02-16T00:00:00"/>
    <n v="43.97"/>
    <s v="Male"/>
    <n v="48"/>
    <d v="1976-12-23T00:00:00"/>
    <n v="45.780033342212072"/>
    <s v="Legal Assistant"/>
    <s v="Manufacturing"/>
    <s v="Affluent Customer"/>
    <s v="N"/>
    <s v="No"/>
    <n v="21"/>
    <m/>
  </r>
  <r>
    <n v="7733"/>
    <n v="84"/>
    <x v="1914"/>
    <n v="85"/>
    <d v="2017-10-06T00:00:00"/>
    <b v="1"/>
    <s v="Approved"/>
    <s v="Trek Bicycles"/>
    <s v="Road"/>
    <s v="medium"/>
    <s v="medium"/>
    <n v="290.62"/>
    <n v="215.14"/>
    <d v="2004-12-18T00:00:00"/>
    <n v="75.480000000000018"/>
    <s v="Male"/>
    <n v="48"/>
    <d v="1976-12-23T00:00:00"/>
    <n v="45.780033342212072"/>
    <s v="Legal Assistant"/>
    <s v="Manufacturing"/>
    <s v="Affluent Customer"/>
    <s v="N"/>
    <s v="No"/>
    <n v="21"/>
    <m/>
  </r>
  <r>
    <n v="2874"/>
    <n v="83"/>
    <x v="1914"/>
    <n v="183"/>
    <d v="2017-06-30T00:00:00"/>
    <b v="0"/>
    <s v="Approved"/>
    <s v="Solex"/>
    <s v="Touring"/>
    <s v="medium"/>
    <s v="large"/>
    <n v="2083.94"/>
    <n v="675.03"/>
    <d v="2013-09-16T00:00:00"/>
    <n v="1408.91"/>
    <s v="Male"/>
    <n v="48"/>
    <d v="1976-12-23T00:00:00"/>
    <n v="45.780033342212072"/>
    <s v="Legal Assistant"/>
    <s v="Manufacturing"/>
    <s v="Affluent Customer"/>
    <s v="N"/>
    <s v="No"/>
    <n v="21"/>
    <m/>
  </r>
  <r>
    <n v="15122"/>
    <n v="40"/>
    <x v="1914"/>
    <n v="212"/>
    <d v="2017-06-01T00:00:00"/>
    <b v="1"/>
    <s v="Approved"/>
    <s v="OHM Cycles"/>
    <s v="Standard"/>
    <s v="high"/>
    <s v="medium"/>
    <n v="1458.17"/>
    <n v="874.9"/>
    <d v="2006-02-02T00:00:00"/>
    <n v="583.2700000000001"/>
    <s v="Male"/>
    <n v="48"/>
    <d v="1976-12-23T00:00:00"/>
    <n v="45.780033342212072"/>
    <s v="Legal Assistant"/>
    <s v="Manufacturing"/>
    <s v="Affluent Customer"/>
    <s v="N"/>
    <s v="No"/>
    <n v="21"/>
    <m/>
  </r>
  <r>
    <n v="15335"/>
    <n v="96"/>
    <x v="1914"/>
    <n v="245"/>
    <d v="2017-04-29T00:00:00"/>
    <b v="1"/>
    <s v="Approved"/>
    <s v="WeareA2B"/>
    <s v="Road"/>
    <s v="low"/>
    <s v="small"/>
    <n v="1172.78"/>
    <n v="1043.77"/>
    <d v="2002-10-10T00:00:00"/>
    <n v="129.01"/>
    <s v="Male"/>
    <n v="48"/>
    <d v="1976-12-23T00:00:00"/>
    <n v="45.780033342212072"/>
    <s v="Legal Assistant"/>
    <s v="Manufacturing"/>
    <s v="Affluent Customer"/>
    <s v="N"/>
    <s v="No"/>
    <n v="21"/>
    <m/>
  </r>
  <r>
    <n v="9489"/>
    <n v="83"/>
    <x v="1914"/>
    <n v="246"/>
    <d v="2017-04-28T00:00:00"/>
    <b v="0"/>
    <s v="Approved"/>
    <s v="Solex"/>
    <s v="Touring"/>
    <s v="medium"/>
    <s v="large"/>
    <n v="2083.94"/>
    <n v="675.03"/>
    <d v="2013-09-16T00:00:00"/>
    <n v="1408.91"/>
    <s v="Male"/>
    <n v="48"/>
    <d v="1976-12-23T00:00:00"/>
    <n v="45.780033342212072"/>
    <s v="Legal Assistant"/>
    <s v="Manufacturing"/>
    <s v="Affluent Customer"/>
    <s v="N"/>
    <s v="No"/>
    <n v="21"/>
    <m/>
  </r>
  <r>
    <n v="13232"/>
    <n v="80"/>
    <x v="1914"/>
    <n v="282"/>
    <d v="2017-03-23T00:00:00"/>
    <b v="1"/>
    <s v="Approved"/>
    <s v="OHM Cycles"/>
    <s v="Touring"/>
    <s v="low"/>
    <s v="medium"/>
    <n v="1073.07"/>
    <n v="933.84"/>
    <d v="1997-01-25T00:00:00"/>
    <n v="139.2299999999999"/>
    <s v="Male"/>
    <n v="48"/>
    <d v="1976-12-23T00:00:00"/>
    <n v="45.780033342212072"/>
    <s v="Legal Assistant"/>
    <s v="Manufacturing"/>
    <s v="Affluent Customer"/>
    <s v="N"/>
    <s v="No"/>
    <n v="21"/>
    <m/>
  </r>
  <r>
    <n v="19342"/>
    <n v="34"/>
    <x v="1914"/>
    <n v="310"/>
    <d v="2017-02-23T00:00:00"/>
    <b v="0"/>
    <s v="Approved"/>
    <s v="Norco Bicycles"/>
    <s v="Road"/>
    <s v="high"/>
    <s v="large"/>
    <n v="774.53"/>
    <n v="464.72"/>
    <d v="2003-03-18T00:00:00"/>
    <n v="309.80999999999995"/>
    <s v="Male"/>
    <n v="48"/>
    <d v="1976-12-23T00:00:00"/>
    <n v="45.780033342212072"/>
    <s v="Legal Assistant"/>
    <s v="Manufacturing"/>
    <s v="Affluent Customer"/>
    <s v="N"/>
    <s v="No"/>
    <n v="21"/>
    <m/>
  </r>
  <r>
    <n v="18400"/>
    <n v="55"/>
    <x v="1915"/>
    <n v="13"/>
    <d v="2017-12-17T00:00:00"/>
    <b v="1"/>
    <s v="Approved"/>
    <s v="Trek Bicycles"/>
    <s v="Road"/>
    <s v="medium"/>
    <s v="large"/>
    <n v="1894.19"/>
    <n v="598.76"/>
    <d v="2003-07-21T00:00:00"/>
    <n v="1295.43"/>
    <s v="Female"/>
    <n v="3"/>
    <d v="1973-04-11T00:00:00"/>
    <n v="49.484142931570275"/>
    <s v="Nuclear Power Engineer"/>
    <s v="Manufacturing"/>
    <s v="Mass Customer"/>
    <s v="N"/>
    <s v="No"/>
    <n v="7"/>
    <m/>
  </r>
  <r>
    <n v="7381"/>
    <n v="35"/>
    <x v="1915"/>
    <n v="24"/>
    <d v="2017-12-06T00:00:00"/>
    <b v="0"/>
    <s v="Approved"/>
    <s v="Trek Bicycles"/>
    <s v="Standard"/>
    <s v="low"/>
    <s v="medium"/>
    <n v="1057.51"/>
    <n v="154.4"/>
    <d v="1994-07-12T00:00:00"/>
    <n v="903.11"/>
    <s v="Female"/>
    <n v="3"/>
    <d v="1973-04-11T00:00:00"/>
    <n v="49.484142931570275"/>
    <s v="Nuclear Power Engineer"/>
    <s v="Manufacturing"/>
    <s v="Mass Customer"/>
    <s v="N"/>
    <s v="No"/>
    <n v="7"/>
    <m/>
  </r>
  <r>
    <n v="19607"/>
    <n v="11"/>
    <x v="1915"/>
    <n v="62"/>
    <d v="2017-10-29T00:00:00"/>
    <b v="0"/>
    <s v="Approved"/>
    <s v="Giant Bicycles"/>
    <s v="Standard"/>
    <s v="high"/>
    <s v="medium"/>
    <n v="1274.93"/>
    <n v="764.96"/>
    <d v="2007-08-04T00:00:00"/>
    <n v="509.97"/>
    <s v="Female"/>
    <n v="3"/>
    <d v="1973-04-11T00:00:00"/>
    <n v="49.484142931570275"/>
    <s v="Nuclear Power Engineer"/>
    <s v="Manufacturing"/>
    <s v="Mass Customer"/>
    <s v="N"/>
    <s v="No"/>
    <n v="7"/>
    <m/>
  </r>
  <r>
    <n v="11305"/>
    <n v="47"/>
    <x v="1915"/>
    <n v="155"/>
    <d v="2017-07-28T00:00:00"/>
    <b v="0"/>
    <s v="Approved"/>
    <s v="Trek Bicycles"/>
    <s v="Road"/>
    <s v="low"/>
    <s v="small"/>
    <n v="1720.7"/>
    <n v="1531.42"/>
    <d v="2006-10-01T00:00:00"/>
    <n v="189.27999999999997"/>
    <s v="Female"/>
    <n v="3"/>
    <d v="1973-04-11T00:00:00"/>
    <n v="49.484142931570275"/>
    <s v="Nuclear Power Engineer"/>
    <s v="Manufacturing"/>
    <s v="Mass Customer"/>
    <s v="N"/>
    <s v="No"/>
    <n v="7"/>
    <m/>
  </r>
  <r>
    <n v="18452"/>
    <n v="64"/>
    <x v="1915"/>
    <n v="184"/>
    <d v="2017-06-29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3"/>
    <d v="1973-04-11T00:00:00"/>
    <n v="49.484142931570275"/>
    <s v="Nuclear Power Engineer"/>
    <s v="Manufacturing"/>
    <s v="Mass Customer"/>
    <s v="N"/>
    <s v="No"/>
    <n v="7"/>
    <m/>
  </r>
  <r>
    <n v="12406"/>
    <n v="41"/>
    <x v="1915"/>
    <n v="190"/>
    <d v="2017-06-23T00:00:00"/>
    <b v="0"/>
    <s v="Approved"/>
    <s v="Solex"/>
    <s v="Road"/>
    <s v="medium"/>
    <s v="medium"/>
    <n v="416.98"/>
    <n v="312.74"/>
    <d v="1997-05-10T00:00:00"/>
    <n v="104.24000000000001"/>
    <s v="Female"/>
    <n v="3"/>
    <d v="1973-04-11T00:00:00"/>
    <n v="49.484142931570275"/>
    <s v="Nuclear Power Engineer"/>
    <s v="Manufacturing"/>
    <s v="Mass Customer"/>
    <s v="N"/>
    <s v="No"/>
    <n v="7"/>
    <m/>
  </r>
  <r>
    <n v="16057"/>
    <n v="17"/>
    <x v="1915"/>
    <n v="258"/>
    <d v="2017-04-16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3"/>
    <d v="1973-04-11T00:00:00"/>
    <n v="49.484142931570275"/>
    <s v="Nuclear Power Engineer"/>
    <s v="Manufacturing"/>
    <s v="Mass Customer"/>
    <s v="N"/>
    <s v="No"/>
    <n v="7"/>
    <m/>
  </r>
  <r>
    <n v="14842"/>
    <n v="38"/>
    <x v="1915"/>
    <n v="348"/>
    <d v="2017-01-16T00:00:00"/>
    <b v="0"/>
    <s v="Approved"/>
    <s v="Solex"/>
    <s v="Standard"/>
    <s v="medium"/>
    <s v="medium"/>
    <n v="1577.53"/>
    <n v="826.51"/>
    <d v="2011-03-16T00:00:00"/>
    <n v="751.02"/>
    <s v="Female"/>
    <n v="3"/>
    <d v="1973-04-11T00:00:00"/>
    <n v="49.484142931570275"/>
    <s v="Nuclear Power Engineer"/>
    <s v="Manufacturing"/>
    <s v="Mass Customer"/>
    <s v="N"/>
    <s v="No"/>
    <n v="7"/>
    <m/>
  </r>
  <r>
    <n v="12226"/>
    <n v="47"/>
    <x v="1916"/>
    <n v="115"/>
    <d v="2017-09-06T00:00:00"/>
    <b v="0"/>
    <s v="Approved"/>
    <s v="Trek Bicycles"/>
    <s v="Road"/>
    <s v="low"/>
    <s v="small"/>
    <n v="1720.7"/>
    <n v="1531.42"/>
    <d v="2006-10-01T00:00:00"/>
    <n v="189.27999999999997"/>
    <s v="Female"/>
    <n v="75"/>
    <d v="1988-01-13T00:00:00"/>
    <n v="34.717019643581935"/>
    <n v="0"/>
    <s v="n/a"/>
    <s v="Mass Customer"/>
    <s v="N"/>
    <s v="No"/>
    <n v="6"/>
    <m/>
  </r>
  <r>
    <n v="17756"/>
    <n v="46"/>
    <x v="1916"/>
    <n v="121"/>
    <d v="2017-08-31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75"/>
    <d v="1988-01-13T00:00:00"/>
    <n v="34.717019643581935"/>
    <n v="0"/>
    <s v="n/a"/>
    <s v="Mass Customer"/>
    <s v="N"/>
    <s v="No"/>
    <n v="6"/>
    <m/>
  </r>
  <r>
    <n v="5045"/>
    <n v="52"/>
    <x v="1916"/>
    <n v="153"/>
    <d v="2017-07-30T00:00:00"/>
    <b v="0"/>
    <s v="Approved"/>
    <s v="OHM Cycles"/>
    <s v="Road"/>
    <s v="medium"/>
    <s v="medium"/>
    <n v="1280.28"/>
    <n v="829.51"/>
    <d v="2001-11-25T00:00:00"/>
    <n v="450.77"/>
    <s v="Female"/>
    <n v="75"/>
    <d v="1988-01-13T00:00:00"/>
    <n v="34.717019643581935"/>
    <n v="0"/>
    <s v="n/a"/>
    <s v="Mass Customer"/>
    <s v="N"/>
    <s v="No"/>
    <n v="6"/>
    <m/>
  </r>
  <r>
    <n v="12842"/>
    <n v="53"/>
    <x v="1916"/>
    <n v="178"/>
    <d v="2017-07-05T00:00:00"/>
    <b v="0"/>
    <s v="Approved"/>
    <s v="OHM Cycles"/>
    <s v="Standard"/>
    <s v="medium"/>
    <s v="medium"/>
    <n v="795.34"/>
    <n v="101.58"/>
    <d v="1997-02-09T00:00:00"/>
    <n v="693.76"/>
    <s v="Female"/>
    <n v="75"/>
    <d v="1988-01-13T00:00:00"/>
    <n v="34.717019643581935"/>
    <n v="0"/>
    <s v="n/a"/>
    <s v="Mass Customer"/>
    <s v="N"/>
    <s v="No"/>
    <n v="6"/>
    <m/>
  </r>
  <r>
    <n v="16711"/>
    <n v="19"/>
    <x v="1916"/>
    <n v="181"/>
    <d v="2017-07-02T00:00:00"/>
    <b v="1"/>
    <s v="Approved"/>
    <s v="OHM Cycles"/>
    <s v="Road"/>
    <s v="high"/>
    <s v="large"/>
    <n v="12.01"/>
    <n v="7.21"/>
    <d v="2009-03-08T00:00:00"/>
    <n v="4.8"/>
    <s v="Female"/>
    <n v="75"/>
    <d v="1988-01-13T00:00:00"/>
    <n v="34.717019643581935"/>
    <n v="0"/>
    <s v="n/a"/>
    <s v="Mass Customer"/>
    <s v="N"/>
    <s v="No"/>
    <n v="6"/>
    <m/>
  </r>
  <r>
    <n v="11664"/>
    <n v="80"/>
    <x v="1916"/>
    <n v="231"/>
    <d v="2017-05-13T00:00:00"/>
    <b v="0"/>
    <s v="Approved"/>
    <s v="OHM Cycles"/>
    <s v="Touring"/>
    <s v="low"/>
    <s v="medium"/>
    <n v="1073.07"/>
    <n v="933.84"/>
    <d v="1997-01-25T00:00:00"/>
    <n v="139.2299999999999"/>
    <s v="Female"/>
    <n v="75"/>
    <d v="1988-01-13T00:00:00"/>
    <n v="34.717019643581935"/>
    <n v="0"/>
    <s v="n/a"/>
    <s v="Mass Customer"/>
    <s v="N"/>
    <s v="No"/>
    <n v="6"/>
    <m/>
  </r>
  <r>
    <n v="10376"/>
    <n v="36"/>
    <x v="1916"/>
    <n v="349"/>
    <d v="2017-01-15T00:00:00"/>
    <b v="1"/>
    <s v="Approved"/>
    <s v="Solex"/>
    <s v="Standard"/>
    <s v="low"/>
    <s v="medium"/>
    <n v="945.04"/>
    <n v="507.58"/>
    <d v="1995-12-19T00:00:00"/>
    <n v="437.46"/>
    <s v="Female"/>
    <n v="75"/>
    <d v="1988-01-13T00:00:00"/>
    <n v="34.717019643581935"/>
    <n v="0"/>
    <s v="n/a"/>
    <s v="Mass Customer"/>
    <s v="N"/>
    <s v="No"/>
    <n v="6"/>
    <m/>
  </r>
  <r>
    <n v="15580"/>
    <n v="94"/>
    <x v="1917"/>
    <n v="31"/>
    <d v="2017-11-29T00:00:00"/>
    <b v="1"/>
    <s v="Approved"/>
    <s v="Giant Bicycles"/>
    <s v="Standard"/>
    <s v="medium"/>
    <s v="large"/>
    <n v="1635.3"/>
    <n v="993.66"/>
    <d v="2013-06-09T00:00:00"/>
    <n v="641.64"/>
    <s v="Female"/>
    <n v="91"/>
    <d v="1963-03-28T00:00:00"/>
    <n v="59.530718274036033"/>
    <s v="Product Engineer"/>
    <s v="Property"/>
    <s v="Affluent Customer"/>
    <s v="N"/>
    <s v="No"/>
    <n v="4"/>
    <m/>
  </r>
  <r>
    <n v="5540"/>
    <n v="64"/>
    <x v="1917"/>
    <n v="147"/>
    <d v="2017-08-05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91"/>
    <d v="1963-03-28T00:00:00"/>
    <n v="59.530718274036033"/>
    <s v="Product Engineer"/>
    <s v="Property"/>
    <s v="Affluent Customer"/>
    <s v="N"/>
    <s v="No"/>
    <n v="4"/>
    <m/>
  </r>
  <r>
    <n v="15278"/>
    <n v="94"/>
    <x v="1917"/>
    <n v="262"/>
    <d v="2017-04-12T00:00:00"/>
    <b v="1"/>
    <s v="Approved"/>
    <s v="Giant Bicycles"/>
    <s v="Standard"/>
    <s v="medium"/>
    <s v="large"/>
    <n v="1635.3"/>
    <n v="993.66"/>
    <d v="2013-06-09T00:00:00"/>
    <n v="641.64"/>
    <s v="Female"/>
    <n v="91"/>
    <d v="1963-03-28T00:00:00"/>
    <n v="59.530718274036033"/>
    <s v="Product Engineer"/>
    <s v="Property"/>
    <s v="Affluent Customer"/>
    <s v="N"/>
    <s v="No"/>
    <n v="4"/>
    <m/>
  </r>
  <r>
    <n v="17254"/>
    <n v="84"/>
    <x v="1918"/>
    <n v="90"/>
    <d v="2017-10-01T00:00:00"/>
    <b v="1"/>
    <s v="Approved"/>
    <s v="Trek Bicycles"/>
    <s v="Road"/>
    <s v="medium"/>
    <s v="medium"/>
    <n v="290.62"/>
    <n v="215.14"/>
    <d v="2004-12-18T00:00:00"/>
    <n v="75.480000000000018"/>
    <s v="Female"/>
    <n v="90"/>
    <d v="1976-10-15T00:00:00"/>
    <n v="45.969074438102481"/>
    <s v="Budget/Accounting Analyst II"/>
    <s v="Financial Services"/>
    <s v="Mass Customer"/>
    <s v="N"/>
    <s v="No"/>
    <n v="12"/>
    <m/>
  </r>
  <r>
    <n v="4581"/>
    <n v="23"/>
    <x v="1918"/>
    <n v="198"/>
    <d v="2017-06-15T00:00:00"/>
    <b v="0"/>
    <s v="Approved"/>
    <s v="Norco Bicycles"/>
    <s v="Mountain"/>
    <s v="low"/>
    <s v="small"/>
    <n v="688.63"/>
    <n v="612.88"/>
    <d v="1993-10-02T00:00:00"/>
    <n v="75.75"/>
    <s v="Female"/>
    <n v="90"/>
    <d v="1976-10-15T00:00:00"/>
    <n v="45.969074438102481"/>
    <s v="Budget/Accounting Analyst II"/>
    <s v="Financial Services"/>
    <s v="Mass Customer"/>
    <s v="N"/>
    <s v="No"/>
    <n v="12"/>
    <m/>
  </r>
  <r>
    <n v="15297"/>
    <n v="36"/>
    <x v="1918"/>
    <n v="316"/>
    <d v="2017-02-17T00:00:00"/>
    <b v="1"/>
    <s v="Approved"/>
    <s v="Solex"/>
    <s v="Standard"/>
    <s v="low"/>
    <s v="medium"/>
    <n v="945.04"/>
    <n v="507.58"/>
    <d v="1995-12-19T00:00:00"/>
    <n v="437.46"/>
    <s v="Female"/>
    <n v="90"/>
    <d v="1976-10-15T00:00:00"/>
    <n v="45.969074438102481"/>
    <s v="Budget/Accounting Analyst II"/>
    <s v="Financial Services"/>
    <s v="Mass Customer"/>
    <s v="N"/>
    <s v="No"/>
    <n v="12"/>
    <m/>
  </r>
  <r>
    <n v="4953"/>
    <n v="56"/>
    <x v="1918"/>
    <n v="330"/>
    <d v="2017-02-03T00:00:00"/>
    <b v="1"/>
    <s v="Approved"/>
    <s v="OHM Cycles"/>
    <s v="Standard"/>
    <s v="medium"/>
    <s v="medium"/>
    <n v="183.86"/>
    <n v="137.9"/>
    <d v="1997-10-04T00:00:00"/>
    <n v="45.960000000000008"/>
    <s v="Female"/>
    <n v="90"/>
    <d v="1976-10-15T00:00:00"/>
    <n v="45.969074438102481"/>
    <s v="Budget/Accounting Analyst II"/>
    <s v="Financial Services"/>
    <s v="Mass Customer"/>
    <s v="N"/>
    <s v="No"/>
    <n v="12"/>
    <m/>
  </r>
  <r>
    <n v="8172"/>
    <n v="17"/>
    <x v="1919"/>
    <n v="37"/>
    <d v="2017-11-23T00:00:00"/>
    <b v="1"/>
    <s v="Approved"/>
    <s v="Solex"/>
    <s v="Standard"/>
    <s v="high"/>
    <s v="medium"/>
    <n v="1024.6600000000001"/>
    <n v="614.79999999999995"/>
    <d v="1996-11-09T00:00:00"/>
    <n v="409.86000000000013"/>
    <s v="U"/>
    <n v="95"/>
    <d v="1899-12-30T00:00:00"/>
    <n v="122.81291005485795"/>
    <s v="Software Test Engineer IV"/>
    <s v="IT"/>
    <s v="Mass Customer"/>
    <s v="N"/>
    <s v="No"/>
    <n v="0"/>
    <m/>
  </r>
  <r>
    <n v="1688"/>
    <n v="32"/>
    <x v="1919"/>
    <n v="114"/>
    <d v="2017-09-07T00:00:00"/>
    <b v="0"/>
    <s v="Approved"/>
    <s v="Giant Bicycles"/>
    <s v="Standard"/>
    <s v="medium"/>
    <s v="medium"/>
    <n v="642.70000000000005"/>
    <n v="211.37"/>
    <d v="2002-03-22T00:00:00"/>
    <n v="431.33000000000004"/>
    <s v="U"/>
    <n v="95"/>
    <d v="1899-12-30T00:00:00"/>
    <n v="122.81291005485795"/>
    <s v="Software Test Engineer IV"/>
    <s v="IT"/>
    <s v="Mass Customer"/>
    <s v="N"/>
    <s v="No"/>
    <n v="0"/>
    <m/>
  </r>
  <r>
    <n v="18885"/>
    <n v="37"/>
    <x v="1919"/>
    <n v="191"/>
    <d v="2017-06-22T00:00:00"/>
    <b v="1"/>
    <s v="Approved"/>
    <s v="OHM Cycles"/>
    <s v="Standard"/>
    <s v="low"/>
    <s v="medium"/>
    <n v="1793.43"/>
    <n v="248.82"/>
    <d v="1999-07-20T00:00:00"/>
    <n v="1544.6100000000001"/>
    <s v="U"/>
    <n v="95"/>
    <d v="1899-12-30T00:00:00"/>
    <n v="122.81291005485795"/>
    <s v="Software Test Engineer IV"/>
    <s v="IT"/>
    <s v="Mass Customer"/>
    <s v="N"/>
    <s v="No"/>
    <n v="0"/>
    <m/>
  </r>
  <r>
    <n v="18071"/>
    <n v="25"/>
    <x v="1919"/>
    <n v="201"/>
    <d v="2017-06-12T00:00:00"/>
    <b v="0"/>
    <s v="Approved"/>
    <s v="Giant Bicycles"/>
    <s v="Road"/>
    <s v="medium"/>
    <s v="medium"/>
    <n v="1538.99"/>
    <n v="829.65"/>
    <d v="2016-02-04T00:00:00"/>
    <n v="709.34"/>
    <s v="U"/>
    <n v="95"/>
    <d v="1899-12-30T00:00:00"/>
    <n v="122.81291005485795"/>
    <s v="Software Test Engineer IV"/>
    <s v="IT"/>
    <s v="Mass Customer"/>
    <s v="N"/>
    <s v="No"/>
    <n v="0"/>
    <m/>
  </r>
  <r>
    <n v="11633"/>
    <n v="17"/>
    <x v="1919"/>
    <n v="264"/>
    <d v="2017-04-10T00:00:00"/>
    <b v="0"/>
    <s v="Approved"/>
    <s v="Solex"/>
    <s v="Standard"/>
    <s v="high"/>
    <s v="medium"/>
    <n v="1024.6600000000001"/>
    <n v="614.79999999999995"/>
    <d v="1996-11-09T00:00:00"/>
    <n v="409.86000000000013"/>
    <s v="U"/>
    <n v="95"/>
    <d v="1899-12-30T00:00:00"/>
    <n v="122.81291005485795"/>
    <s v="Software Test Engineer IV"/>
    <s v="IT"/>
    <s v="Mass Customer"/>
    <s v="N"/>
    <s v="No"/>
    <n v="0"/>
    <m/>
  </r>
  <r>
    <n v="13957"/>
    <n v="49"/>
    <x v="1919"/>
    <n v="291"/>
    <d v="2017-03-14T00:00:00"/>
    <b v="0"/>
    <s v="Approved"/>
    <s v="Trek Bicycles"/>
    <s v="Road"/>
    <s v="medium"/>
    <s v="medium"/>
    <n v="533.51"/>
    <n v="400.13"/>
    <d v="2012-06-04T00:00:00"/>
    <n v="133.38"/>
    <s v="U"/>
    <n v="95"/>
    <d v="1899-12-30T00:00:00"/>
    <n v="122.81291005485795"/>
    <s v="Software Test Engineer IV"/>
    <s v="IT"/>
    <s v="Mass Customer"/>
    <s v="N"/>
    <s v="No"/>
    <n v="0"/>
    <m/>
  </r>
  <r>
    <n v="10368"/>
    <n v="51"/>
    <x v="1561"/>
    <m/>
    <d v="2017-03-03T00:00:00"/>
    <m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</r>
  <r>
    <n v="10428"/>
    <n v="65"/>
    <x v="1919"/>
    <n v="292"/>
    <d v="2017-03-13T00:00:00"/>
    <b v="0"/>
    <s v="Approved"/>
    <s v="WeareA2B"/>
    <s v="Standard"/>
    <s v="medium"/>
    <s v="medium"/>
    <n v="1807.45"/>
    <n v="778.69"/>
    <d v="2015-05-21T00:00:00"/>
    <n v="1028.76"/>
    <s v="U"/>
    <n v="95"/>
    <d v="1899-12-30T00:00:00"/>
    <n v="122.81291005485795"/>
    <s v="Software Test Engineer IV"/>
    <s v="IT"/>
    <s v="Mass Customer"/>
    <s v="N"/>
    <s v="No"/>
    <n v="0"/>
    <m/>
  </r>
  <r>
    <n v="4850"/>
    <n v="98"/>
    <x v="1919"/>
    <n v="349"/>
    <d v="2017-01-15T00:00:00"/>
    <b v="0"/>
    <s v="Approved"/>
    <s v="Trek Bicycles"/>
    <s v="Standard"/>
    <s v="high"/>
    <s v="medium"/>
    <n v="358.39"/>
    <n v="215.03"/>
    <d v="2004-01-16T00:00:00"/>
    <n v="143.35999999999999"/>
    <s v="U"/>
    <n v="95"/>
    <d v="1899-12-30T00:00:00"/>
    <n v="122.81291005485795"/>
    <s v="Software Test Engineer IV"/>
    <s v="IT"/>
    <s v="Mass Customer"/>
    <s v="N"/>
    <s v="No"/>
    <n v="0"/>
    <m/>
  </r>
  <r>
    <n v="6980"/>
    <n v="35"/>
    <x v="1920"/>
    <n v="60"/>
    <d v="2017-10-31T00:00:00"/>
    <b v="0"/>
    <s v="Approved"/>
    <s v="Giant Bicycles"/>
    <s v="Standard"/>
    <s v="medium"/>
    <s v="medium"/>
    <n v="1403.5"/>
    <n v="954.82"/>
    <d v="2016-11-14T00:00:00"/>
    <n v="448.67999999999995"/>
    <s v="Female"/>
    <n v="45"/>
    <d v="1955-03-15T00:00:00"/>
    <n v="67.571814164129876"/>
    <s v="Help Desk Operator"/>
    <s v="n/a"/>
    <s v="High Net Worth"/>
    <s v="N"/>
    <s v="Yes"/>
    <n v="16"/>
    <m/>
  </r>
  <r>
    <n v="9298"/>
    <n v="35"/>
    <x v="1920"/>
    <n v="63"/>
    <d v="2017-10-28T00:00:00"/>
    <b v="1"/>
    <s v="Approved"/>
    <s v="Giant Bicycles"/>
    <s v="Standard"/>
    <s v="medium"/>
    <s v="medium"/>
    <n v="1403.5"/>
    <n v="954.82"/>
    <d v="2012-09-15T00:00:00"/>
    <n v="448.67999999999995"/>
    <s v="Female"/>
    <n v="45"/>
    <d v="1955-03-15T00:00:00"/>
    <n v="67.571814164129876"/>
    <s v="Help Desk Operator"/>
    <s v="n/a"/>
    <s v="High Net Worth"/>
    <s v="N"/>
    <s v="Yes"/>
    <n v="16"/>
    <m/>
  </r>
  <r>
    <n v="10373"/>
    <n v="0"/>
    <x v="311"/>
    <m/>
    <d v="2017-08-17T00:00:00"/>
    <m/>
    <s v="Approved"/>
    <s v="WeareA2B"/>
    <s v="Standard"/>
    <s v="medium"/>
    <s v="medium"/>
    <n v="60.34"/>
    <n v="45.26"/>
    <n v="34165"/>
    <m/>
    <m/>
    <m/>
    <m/>
    <m/>
    <m/>
    <m/>
    <m/>
    <m/>
    <m/>
    <m/>
    <m/>
  </r>
  <r>
    <n v="10330"/>
    <n v="21"/>
    <x v="1920"/>
    <n v="94"/>
    <d v="2017-09-27T00:00:00"/>
    <b v="1"/>
    <s v="Approved"/>
    <s v="WeareA2B"/>
    <s v="Touring"/>
    <s v="medium"/>
    <s v="medium"/>
    <n v="1466.68"/>
    <n v="363.25"/>
    <d v="2007-08-04T00:00:00"/>
    <n v="1103.43"/>
    <s v="Female"/>
    <n v="45"/>
    <d v="1955-03-15T00:00:00"/>
    <n v="67.571814164129876"/>
    <s v="Help Desk Operator"/>
    <s v="n/a"/>
    <s v="High Net Worth"/>
    <s v="N"/>
    <s v="Yes"/>
    <n v="16"/>
    <m/>
  </r>
  <r>
    <n v="14939"/>
    <n v="99"/>
    <x v="1920"/>
    <n v="190"/>
    <d v="2017-06-23T00:00:00"/>
    <b v="1"/>
    <s v="Approved"/>
    <s v="Trek Bicycles"/>
    <s v="Road"/>
    <s v="low"/>
    <s v="small"/>
    <n v="1720.7"/>
    <n v="1531.42"/>
    <d v="2001-11-25T00:00:00"/>
    <n v="189.27999999999997"/>
    <s v="Female"/>
    <n v="45"/>
    <d v="1955-03-15T00:00:00"/>
    <n v="67.571814164129876"/>
    <s v="Help Desk Operator"/>
    <s v="n/a"/>
    <s v="High Net Worth"/>
    <s v="N"/>
    <s v="Yes"/>
    <n v="16"/>
    <m/>
  </r>
  <r>
    <n v="1572"/>
    <n v="86"/>
    <x v="1920"/>
    <n v="204"/>
    <d v="2017-06-09T00:00:00"/>
    <b v="1"/>
    <s v="Approved"/>
    <s v="Norco Bicycles"/>
    <s v="Road"/>
    <s v="high"/>
    <s v="large"/>
    <n v="774.53"/>
    <n v="464.72"/>
    <d v="1997-05-10T00:00:00"/>
    <n v="309.80999999999995"/>
    <s v="Female"/>
    <n v="45"/>
    <d v="1955-03-15T00:00:00"/>
    <n v="67.571814164129876"/>
    <s v="Help Desk Operator"/>
    <s v="n/a"/>
    <s v="High Net Worth"/>
    <s v="N"/>
    <s v="Yes"/>
    <n v="16"/>
    <m/>
  </r>
  <r>
    <n v="14338"/>
    <n v="0"/>
    <x v="1920"/>
    <n v="344"/>
    <d v="2017-01-20T00:00:00"/>
    <b v="0"/>
    <s v="Approved"/>
    <s v="WeareA2B"/>
    <s v="Standard"/>
    <s v="medium"/>
    <s v="medium"/>
    <n v="60.34"/>
    <n v="45.26"/>
    <d v="1999-06-23T00:00:00"/>
    <n v="15.080000000000005"/>
    <s v="Female"/>
    <n v="45"/>
    <d v="1955-03-15T00:00:00"/>
    <n v="67.571814164129876"/>
    <s v="Help Desk Operator"/>
    <s v="n/a"/>
    <s v="High Net Worth"/>
    <s v="N"/>
    <s v="Yes"/>
    <n v="16"/>
    <m/>
  </r>
  <r>
    <n v="11617"/>
    <n v="38"/>
    <x v="1921"/>
    <n v="76"/>
    <d v="2017-10-15T00:00:00"/>
    <b v="1"/>
    <s v="Approved"/>
    <s v="Trek Bicycles"/>
    <s v="Standard"/>
    <s v="medium"/>
    <s v="large"/>
    <n v="2091.4699999999998"/>
    <n v="388.92"/>
    <d v="2011-08-24T00:00:00"/>
    <n v="1702.5499999999997"/>
    <s v="Male"/>
    <n v="98"/>
    <d v="1965-12-15T00:00:00"/>
    <n v="56.810170328830552"/>
    <s v="Information Systems Manager"/>
    <s v="Retail"/>
    <s v="High Net Worth"/>
    <s v="N"/>
    <s v="No"/>
    <n v="17"/>
    <m/>
  </r>
  <r>
    <n v="4766"/>
    <n v="92"/>
    <x v="1921"/>
    <n v="141"/>
    <d v="2017-08-11T00:00:00"/>
    <b v="0"/>
    <s v="Approved"/>
    <s v="WeareA2B"/>
    <s v="Touring"/>
    <s v="medium"/>
    <s v="large"/>
    <n v="1890.39"/>
    <n v="260.14"/>
    <d v="1994-09-09T00:00:00"/>
    <n v="1630.25"/>
    <s v="Male"/>
    <n v="98"/>
    <d v="1965-12-15T00:00:00"/>
    <n v="56.810170328830552"/>
    <s v="Information Systems Manager"/>
    <s v="Retail"/>
    <s v="High Net Worth"/>
    <s v="N"/>
    <s v="No"/>
    <n v="17"/>
    <m/>
  </r>
  <r>
    <n v="12418"/>
    <n v="38"/>
    <x v="1921"/>
    <n v="268"/>
    <d v="2017-04-06T00:00:00"/>
    <b v="0"/>
    <s v="Approved"/>
    <s v="Trek Bicycles"/>
    <s v="Standard"/>
    <s v="medium"/>
    <s v="large"/>
    <n v="2091.4699999999998"/>
    <n v="388.92"/>
    <d v="2008-03-19T00:00:00"/>
    <n v="1702.5499999999997"/>
    <s v="Male"/>
    <n v="98"/>
    <d v="1965-12-15T00:00:00"/>
    <n v="56.810170328830552"/>
    <s v="Information Systems Manager"/>
    <s v="Retail"/>
    <s v="High Net Worth"/>
    <s v="N"/>
    <s v="No"/>
    <n v="17"/>
    <m/>
  </r>
  <r>
    <n v="16758"/>
    <n v="62"/>
    <x v="1921"/>
    <n v="297"/>
    <d v="2017-03-08T00:00:00"/>
    <b v="1"/>
    <s v="Approved"/>
    <s v="Solex"/>
    <s v="Standard"/>
    <s v="high"/>
    <s v="medium"/>
    <n v="1024.6600000000001"/>
    <n v="614.79999999999995"/>
    <d v="2010-11-05T00:00:00"/>
    <n v="409.86000000000013"/>
    <s v="Male"/>
    <n v="98"/>
    <d v="1965-12-15T00:00:00"/>
    <n v="56.810170328830552"/>
    <s v="Information Systems Manager"/>
    <s v="Retail"/>
    <s v="High Net Worth"/>
    <s v="N"/>
    <s v="No"/>
    <n v="17"/>
    <m/>
  </r>
  <r>
    <n v="376"/>
    <n v="0"/>
    <x v="1921"/>
    <n v="324"/>
    <d v="2017-02-09T00:00:00"/>
    <b v="0"/>
    <s v="Approved"/>
    <s v="Solex"/>
    <s v="Standard"/>
    <s v="medium"/>
    <s v="medium"/>
    <n v="478.16"/>
    <n v="298.72000000000003"/>
    <d v="2012-12-02T00:00:00"/>
    <n v="179.44"/>
    <s v="Male"/>
    <n v="98"/>
    <d v="1965-12-15T00:00:00"/>
    <n v="56.810170328830552"/>
    <s v="Information Systems Manager"/>
    <s v="Retail"/>
    <s v="High Net Worth"/>
    <s v="N"/>
    <s v="No"/>
    <n v="17"/>
    <m/>
  </r>
  <r>
    <n v="3803"/>
    <n v="52"/>
    <x v="1921"/>
    <n v="346"/>
    <d v="2017-01-18T00:00:00"/>
    <b v="1"/>
    <s v="Approved"/>
    <s v="Solex"/>
    <s v="Road"/>
    <s v="medium"/>
    <s v="large"/>
    <n v="1777.8"/>
    <n v="820.78"/>
    <d v="2012-05-18T00:00:00"/>
    <n v="957.02"/>
    <s v="Male"/>
    <n v="98"/>
    <d v="1965-12-15T00:00:00"/>
    <n v="56.810170328830552"/>
    <s v="Information Systems Manager"/>
    <s v="Retail"/>
    <s v="High Net Worth"/>
    <s v="N"/>
    <s v="No"/>
    <n v="17"/>
    <m/>
  </r>
  <r>
    <n v="11210"/>
    <n v="4"/>
    <x v="1921"/>
    <n v="354"/>
    <d v="2017-01-10T00:00:00"/>
    <b v="0"/>
    <s v="Approved"/>
    <s v="Solex"/>
    <s v="Standard"/>
    <s v="medium"/>
    <s v="medium"/>
    <n v="1483.2"/>
    <n v="99.59"/>
    <d v="2004-08-17T00:00:00"/>
    <n v="1383.6100000000001"/>
    <s v="Male"/>
    <n v="98"/>
    <d v="1965-12-15T00:00:00"/>
    <n v="56.810170328830552"/>
    <s v="Information Systems Manager"/>
    <s v="Retail"/>
    <s v="High Net Worth"/>
    <s v="N"/>
    <s v="No"/>
    <n v="17"/>
    <m/>
  </r>
  <r>
    <n v="18606"/>
    <n v="4"/>
    <x v="1922"/>
    <n v="27"/>
    <d v="2017-12-03T00:00:00"/>
    <b v="1"/>
    <s v="Approved"/>
    <s v="Giant Bicycles"/>
    <s v="Standard"/>
    <s v="high"/>
    <s v="medium"/>
    <n v="1129.1300000000001"/>
    <n v="677.48"/>
    <d v="2014-03-03T00:00:00"/>
    <n v="451.65000000000009"/>
    <s v="Female"/>
    <n v="67"/>
    <d v="1961-01-26T00:00:00"/>
    <n v="61.697841561390149"/>
    <s v="Programmer II"/>
    <s v="Health"/>
    <s v="Mass Customer"/>
    <s v="N"/>
    <s v="Yes"/>
    <n v="19"/>
    <m/>
  </r>
  <r>
    <n v="3398"/>
    <n v="51"/>
    <x v="1922"/>
    <n v="40"/>
    <d v="2017-11-20T00:00:00"/>
    <b v="0"/>
    <s v="Approved"/>
    <s v="OHM Cycles"/>
    <s v="Standard"/>
    <s v="high"/>
    <s v="medium"/>
    <n v="2005.66"/>
    <n v="1203.4000000000001"/>
    <d v="1993-07-20T00:00:00"/>
    <n v="802.26"/>
    <s v="Female"/>
    <n v="67"/>
    <d v="1961-01-26T00:00:00"/>
    <n v="61.697841561390149"/>
    <s v="Programmer II"/>
    <s v="Health"/>
    <s v="Mass Customer"/>
    <s v="N"/>
    <s v="Yes"/>
    <n v="19"/>
    <m/>
  </r>
  <r>
    <n v="19461"/>
    <n v="20"/>
    <x v="1922"/>
    <n v="41"/>
    <d v="2017-11-19T00:00:00"/>
    <b v="1"/>
    <s v="Approved"/>
    <s v="Trek Bicycles"/>
    <s v="Standard"/>
    <s v="medium"/>
    <s v="small"/>
    <n v="1775.81"/>
    <n v="1580.47"/>
    <d v="1993-05-26T00:00:00"/>
    <n v="195.33999999999992"/>
    <s v="Female"/>
    <n v="67"/>
    <d v="1961-01-26T00:00:00"/>
    <n v="61.697841561390149"/>
    <s v="Programmer II"/>
    <s v="Health"/>
    <s v="Mass Customer"/>
    <s v="N"/>
    <s v="Yes"/>
    <n v="19"/>
    <m/>
  </r>
  <r>
    <n v="7328"/>
    <n v="39"/>
    <x v="1922"/>
    <n v="107"/>
    <d v="2017-09-14T00:00:00"/>
    <b v="0"/>
    <s v="Approved"/>
    <s v="Giant Bicycles"/>
    <s v="Standard"/>
    <s v="medium"/>
    <s v="large"/>
    <n v="1812.75"/>
    <n v="582.48"/>
    <d v="1997-05-10T00:00:00"/>
    <n v="1230.27"/>
    <s v="Female"/>
    <n v="67"/>
    <d v="1961-01-26T00:00:00"/>
    <n v="61.697841561390149"/>
    <s v="Programmer II"/>
    <s v="Health"/>
    <s v="Mass Customer"/>
    <s v="N"/>
    <s v="Yes"/>
    <n v="19"/>
    <m/>
  </r>
  <r>
    <n v="17005"/>
    <n v="78"/>
    <x v="1922"/>
    <n v="158"/>
    <d v="2017-07-25T00:00:00"/>
    <b v="0"/>
    <s v="Approved"/>
    <s v="Giant Bicycles"/>
    <s v="Standard"/>
    <s v="medium"/>
    <s v="large"/>
    <n v="1765.3"/>
    <n v="709.48"/>
    <d v="2015-08-10T00:00:00"/>
    <n v="1055.82"/>
    <s v="Female"/>
    <n v="67"/>
    <d v="1961-01-26T00:00:00"/>
    <n v="61.697841561390149"/>
    <s v="Programmer II"/>
    <s v="Health"/>
    <s v="Mass Customer"/>
    <s v="N"/>
    <s v="Yes"/>
    <n v="19"/>
    <m/>
  </r>
  <r>
    <n v="3376"/>
    <n v="16"/>
    <x v="1922"/>
    <n v="160"/>
    <d v="2017-07-23T00:00:00"/>
    <b v="1"/>
    <s v="Approved"/>
    <s v="Norco Bicycles"/>
    <s v="Standard"/>
    <s v="high"/>
    <s v="small"/>
    <n v="1661.92"/>
    <n v="1479.11"/>
    <d v="1996-11-09T00:00:00"/>
    <n v="182.81000000000017"/>
    <s v="Female"/>
    <n v="67"/>
    <d v="1961-01-26T00:00:00"/>
    <n v="61.697841561390149"/>
    <s v="Programmer II"/>
    <s v="Health"/>
    <s v="Mass Customer"/>
    <s v="N"/>
    <s v="Yes"/>
    <n v="19"/>
    <m/>
  </r>
  <r>
    <n v="2758"/>
    <n v="0"/>
    <x v="1923"/>
    <n v="6"/>
    <d v="2017-12-24T00:00:00"/>
    <b v="1"/>
    <s v="Approved"/>
    <s v="Trek Bicycles"/>
    <s v="Standard"/>
    <s v="high"/>
    <s v="medium"/>
    <n v="358.39"/>
    <n v="215.03"/>
    <d v="2004-01-16T00:00:00"/>
    <n v="143.35999999999999"/>
    <s v="Male"/>
    <n v="98"/>
    <d v="1959-05-06T00:00:00"/>
    <n v="63.426608684994932"/>
    <s v="Geological Engineer"/>
    <s v="Manufacturing"/>
    <s v="High Net Worth"/>
    <s v="N"/>
    <s v="No"/>
    <n v="16"/>
    <m/>
  </r>
  <r>
    <n v="14406"/>
    <n v="0"/>
    <x v="1923"/>
    <n v="336"/>
    <d v="2017-01-28T00:00:00"/>
    <b v="1"/>
    <s v="Approved"/>
    <s v="Solex"/>
    <s v="Standard"/>
    <s v="medium"/>
    <s v="medium"/>
    <n v="100.35"/>
    <n v="75.260000000000005"/>
    <d v="1999-07-26T00:00:00"/>
    <n v="25.089999999999989"/>
    <s v="Male"/>
    <n v="98"/>
    <d v="1959-05-06T00:00:00"/>
    <n v="63.426608684994932"/>
    <s v="Geological Engineer"/>
    <s v="Manufacturing"/>
    <s v="High Net Worth"/>
    <s v="N"/>
    <s v="No"/>
    <n v="16"/>
    <m/>
  </r>
  <r>
    <n v="14707"/>
    <n v="64"/>
    <x v="1924"/>
    <n v="32"/>
    <d v="2017-11-28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59"/>
    <d v="1999-10-13T00:00:00"/>
    <n v="22.960855260020288"/>
    <n v="0"/>
    <s v="Financial Services"/>
    <s v="Mass Customer"/>
    <s v="N"/>
    <s v="No"/>
    <n v="1"/>
    <m/>
  </r>
  <r>
    <n v="3872"/>
    <n v="27"/>
    <x v="1924"/>
    <n v="39"/>
    <d v="2017-11-21T00:00:00"/>
    <b v="0"/>
    <s v="Approved"/>
    <s v="Trek Bicycles"/>
    <s v="Standard"/>
    <s v="medium"/>
    <s v="medium"/>
    <n v="499.53"/>
    <n v="388.72"/>
    <d v="1999-06-23T00:00:00"/>
    <n v="110.80999999999995"/>
    <s v="Male"/>
    <n v="59"/>
    <d v="1999-10-13T00:00:00"/>
    <n v="22.960855260020288"/>
    <n v="0"/>
    <s v="Financial Services"/>
    <s v="Mass Customer"/>
    <s v="N"/>
    <s v="No"/>
    <n v="1"/>
    <m/>
  </r>
  <r>
    <n v="8623"/>
    <n v="93"/>
    <x v="1924"/>
    <n v="64"/>
    <d v="2017-10-27T00:00:00"/>
    <b v="1"/>
    <s v="Approved"/>
    <s v="WeareA2B"/>
    <s v="Standard"/>
    <s v="medium"/>
    <s v="medium"/>
    <n v="1065.03"/>
    <n v="230.09"/>
    <d v="2000-11-03T00:00:00"/>
    <n v="834.93999999999994"/>
    <s v="Male"/>
    <n v="59"/>
    <d v="1999-10-13T00:00:00"/>
    <n v="22.960855260020288"/>
    <n v="0"/>
    <s v="Financial Services"/>
    <s v="Mass Customer"/>
    <s v="N"/>
    <s v="No"/>
    <n v="1"/>
    <m/>
  </r>
  <r>
    <n v="19027"/>
    <n v="44"/>
    <x v="1924"/>
    <n v="96"/>
    <d v="2017-09-25T00:00:00"/>
    <b v="1"/>
    <s v="Approved"/>
    <s v="WeareA2B"/>
    <s v="Standard"/>
    <s v="medium"/>
    <s v="medium"/>
    <n v="1769.64"/>
    <n v="108.76"/>
    <d v="2011-05-09T00:00:00"/>
    <n v="1660.88"/>
    <s v="Male"/>
    <n v="59"/>
    <d v="1999-10-13T00:00:00"/>
    <n v="22.960855260020288"/>
    <n v="0"/>
    <s v="Financial Services"/>
    <s v="Mass Customer"/>
    <s v="N"/>
    <s v="No"/>
    <n v="1"/>
    <m/>
  </r>
  <r>
    <n v="7620"/>
    <n v="29"/>
    <x v="1924"/>
    <n v="140"/>
    <d v="2017-08-12T00:00:00"/>
    <b v="0"/>
    <s v="Approved"/>
    <s v="Norco Bicycles"/>
    <s v="Road"/>
    <s v="medium"/>
    <s v="medium"/>
    <n v="543.39"/>
    <n v="407.54"/>
    <d v="2016-11-22T00:00:00"/>
    <n v="135.84999999999997"/>
    <s v="Male"/>
    <n v="59"/>
    <d v="1999-10-13T00:00:00"/>
    <n v="22.960855260020288"/>
    <n v="0"/>
    <s v="Financial Services"/>
    <s v="Mass Customer"/>
    <s v="N"/>
    <s v="No"/>
    <n v="1"/>
    <m/>
  </r>
  <r>
    <n v="3948"/>
    <n v="10"/>
    <x v="1924"/>
    <n v="163"/>
    <d v="2017-07-20T00:00:00"/>
    <b v="1"/>
    <s v="Approved"/>
    <s v="WeareA2B"/>
    <s v="Touring"/>
    <s v="medium"/>
    <s v="medium"/>
    <n v="1466.68"/>
    <n v="363.25"/>
    <d v="2014-03-03T00:00:00"/>
    <n v="1103.43"/>
    <s v="Male"/>
    <n v="59"/>
    <d v="1999-10-13T00:00:00"/>
    <n v="22.960855260020288"/>
    <n v="0"/>
    <s v="Financial Services"/>
    <s v="Mass Customer"/>
    <s v="N"/>
    <s v="No"/>
    <n v="1"/>
    <m/>
  </r>
  <r>
    <n v="12574"/>
    <n v="16"/>
    <x v="1924"/>
    <n v="223"/>
    <d v="2017-05-21T00:00:00"/>
    <b v="0"/>
    <s v="Approved"/>
    <s v="Norco Bicycles"/>
    <s v="Standard"/>
    <s v="high"/>
    <s v="small"/>
    <n v="1661.92"/>
    <n v="1479.11"/>
    <d v="1994-09-09T00:00:00"/>
    <n v="182.81000000000017"/>
    <s v="Male"/>
    <n v="59"/>
    <d v="1999-10-13T00:00:00"/>
    <n v="22.960855260020288"/>
    <n v="0"/>
    <s v="Financial Services"/>
    <s v="Mass Customer"/>
    <s v="N"/>
    <s v="No"/>
    <n v="1"/>
    <m/>
  </r>
  <r>
    <n v="18176"/>
    <n v="68"/>
    <x v="1924"/>
    <n v="312"/>
    <d v="2017-02-21T00:00:00"/>
    <b v="0"/>
    <s v="Approved"/>
    <s v="OHM Cycles"/>
    <s v="Standard"/>
    <s v="medium"/>
    <s v="medium"/>
    <n v="1636.9"/>
    <n v="44.71"/>
    <d v="2010-08-20T00:00:00"/>
    <n v="1592.19"/>
    <s v="Male"/>
    <n v="59"/>
    <d v="1999-10-13T00:00:00"/>
    <n v="22.960855260020288"/>
    <n v="0"/>
    <s v="Financial Services"/>
    <s v="Mass Customer"/>
    <s v="N"/>
    <s v="No"/>
    <n v="1"/>
    <m/>
  </r>
  <r>
    <n v="8775"/>
    <n v="8"/>
    <x v="1671"/>
    <n v="22"/>
    <d v="2017-12-08T00:00:00"/>
    <b v="0"/>
    <s v="Approved"/>
    <s v="Solex"/>
    <s v="Road"/>
    <s v="medium"/>
    <s v="small"/>
    <n v="1703.52"/>
    <n v="1516.13"/>
    <d v="2011-04-16T00:00:00"/>
    <n v="187.38999999999987"/>
    <s v="Female"/>
    <n v="20"/>
    <d v="1959-07-11T00:00:00"/>
    <n v="63.245786767186715"/>
    <s v="Clinical Specialist"/>
    <s v="Health"/>
    <s v="Affluent Customer"/>
    <s v="N"/>
    <s v="No"/>
    <n v="14"/>
    <m/>
  </r>
  <r>
    <n v="18150"/>
    <n v="64"/>
    <x v="1671"/>
    <n v="115"/>
    <d v="2017-09-06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20"/>
    <d v="1959-07-11T00:00:00"/>
    <n v="63.245786767186715"/>
    <s v="Clinical Specialist"/>
    <s v="Health"/>
    <s v="Affluent Customer"/>
    <s v="N"/>
    <s v="No"/>
    <n v="14"/>
    <m/>
  </r>
  <r>
    <n v="19336"/>
    <n v="86"/>
    <x v="1671"/>
    <n v="116"/>
    <d v="2017-09-05T00:00:00"/>
    <b v="1"/>
    <s v="Approved"/>
    <s v="OHM Cycles"/>
    <s v="Standard"/>
    <s v="medium"/>
    <s v="medium"/>
    <n v="235.63"/>
    <n v="125.07"/>
    <d v="2004-08-07T00:00:00"/>
    <n v="110.56"/>
    <s v="Female"/>
    <n v="20"/>
    <d v="1959-07-11T00:00:00"/>
    <n v="63.245786767186715"/>
    <s v="Clinical Specialist"/>
    <s v="Health"/>
    <s v="Affluent Customer"/>
    <s v="N"/>
    <s v="No"/>
    <n v="14"/>
    <m/>
  </r>
  <r>
    <n v="19820"/>
    <n v="34"/>
    <x v="1671"/>
    <n v="148"/>
    <d v="2017-08-04T00:00:00"/>
    <b v="0"/>
    <s v="Approved"/>
    <s v="Norco Bicycles"/>
    <s v="Road"/>
    <s v="high"/>
    <s v="large"/>
    <n v="774.53"/>
    <n v="464.72"/>
    <d v="2003-03-18T00:00:00"/>
    <n v="309.80999999999995"/>
    <s v="Female"/>
    <n v="20"/>
    <d v="1959-07-11T00:00:00"/>
    <n v="63.245786767186715"/>
    <s v="Clinical Specialist"/>
    <s v="Health"/>
    <s v="Affluent Customer"/>
    <s v="N"/>
    <s v="No"/>
    <n v="14"/>
    <m/>
  </r>
  <r>
    <n v="6486"/>
    <n v="11"/>
    <x v="1671"/>
    <n v="203"/>
    <d v="2017-06-10T00:00:00"/>
    <b v="1"/>
    <s v="Approved"/>
    <s v="Giant Bicycles"/>
    <s v="Standard"/>
    <s v="high"/>
    <s v="medium"/>
    <n v="1274.93"/>
    <n v="764.96"/>
    <d v="2007-08-04T00:00:00"/>
    <n v="509.97"/>
    <s v="Female"/>
    <n v="20"/>
    <d v="1959-07-11T00:00:00"/>
    <n v="63.245786767186715"/>
    <s v="Clinical Specialist"/>
    <s v="Health"/>
    <s v="Affluent Customer"/>
    <s v="N"/>
    <s v="No"/>
    <n v="14"/>
    <m/>
  </r>
  <r>
    <n v="14730"/>
    <n v="66"/>
    <x v="1671"/>
    <n v="217"/>
    <d v="2017-05-27T00:00:00"/>
    <b v="1"/>
    <s v="Approved"/>
    <s v="Giant Bicycles"/>
    <s v="Road"/>
    <s v="low"/>
    <s v="small"/>
    <n v="590.26"/>
    <n v="525.33000000000004"/>
    <d v="2010-11-05T00:00:00"/>
    <n v="64.92999999999995"/>
    <s v="Female"/>
    <n v="20"/>
    <d v="1959-07-11T00:00:00"/>
    <n v="63.245786767186715"/>
    <s v="Clinical Specialist"/>
    <s v="Health"/>
    <s v="Affluent Customer"/>
    <s v="N"/>
    <s v="No"/>
    <n v="14"/>
    <m/>
  </r>
  <r>
    <n v="1247"/>
    <n v="81"/>
    <x v="1671"/>
    <n v="260"/>
    <d v="2017-04-14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20"/>
    <d v="1959-07-11T00:00:00"/>
    <n v="63.245786767186715"/>
    <s v="Clinical Specialist"/>
    <s v="Health"/>
    <s v="Affluent Customer"/>
    <s v="N"/>
    <s v="No"/>
    <n v="14"/>
    <m/>
  </r>
  <r>
    <n v="17438"/>
    <n v="44"/>
    <x v="1671"/>
    <n v="285"/>
    <d v="2017-03-20T00:00:00"/>
    <b v="1"/>
    <s v="Approved"/>
    <s v="WeareA2B"/>
    <s v="Standard"/>
    <s v="medium"/>
    <s v="medium"/>
    <n v="1769.64"/>
    <n v="108.76"/>
    <d v="2011-05-09T00:00:00"/>
    <n v="1660.88"/>
    <s v="Female"/>
    <n v="20"/>
    <d v="1959-07-11T00:00:00"/>
    <n v="63.245786767186715"/>
    <s v="Clinical Specialist"/>
    <s v="Health"/>
    <s v="Affluent Customer"/>
    <s v="N"/>
    <s v="No"/>
    <n v="14"/>
    <m/>
  </r>
  <r>
    <n v="6694"/>
    <n v="42"/>
    <x v="1671"/>
    <n v="298"/>
    <d v="2017-03-07T00:00:00"/>
    <b v="0"/>
    <s v="Approved"/>
    <s v="OHM Cycles"/>
    <s v="Road"/>
    <s v="medium"/>
    <s v="small"/>
    <n v="1810"/>
    <n v="1610.9"/>
    <d v="2008-03-19T00:00:00"/>
    <n v="199.09999999999991"/>
    <s v="Female"/>
    <n v="20"/>
    <d v="1959-07-11T00:00:00"/>
    <n v="63.245786767186715"/>
    <s v="Clinical Specialist"/>
    <s v="Health"/>
    <s v="Affluent Customer"/>
    <s v="N"/>
    <s v="No"/>
    <n v="14"/>
    <m/>
  </r>
  <r>
    <n v="1425"/>
    <n v="79"/>
    <x v="1925"/>
    <n v="18"/>
    <d v="2017-12-12T00:00:00"/>
    <b v="0"/>
    <s v="Approved"/>
    <s v="Norco Bicycles"/>
    <s v="Standard"/>
    <s v="medium"/>
    <s v="medium"/>
    <n v="1555.58"/>
    <n v="818.01"/>
    <d v="2003-09-09T00:00:00"/>
    <n v="737.56999999999994"/>
    <s v="Female"/>
    <n v="45"/>
    <d v="2001-05-19T00:00:00"/>
    <n v="21.360855260020287"/>
    <s v="Technical Writer"/>
    <s v="Manufacturing"/>
    <s v="Mass Customer"/>
    <s v="N"/>
    <s v="No"/>
    <n v="1"/>
    <m/>
  </r>
  <r>
    <n v="17184"/>
    <n v="77"/>
    <x v="1925"/>
    <n v="147"/>
    <d v="2017-08-05T00:00:00"/>
    <b v="0"/>
    <s v="Approved"/>
    <s v="Norco Bicycles"/>
    <s v="Road"/>
    <s v="medium"/>
    <s v="large"/>
    <n v="1240.31"/>
    <n v="795.1"/>
    <d v="2011-01-10T00:00:00"/>
    <n v="445.20999999999992"/>
    <s v="Female"/>
    <n v="45"/>
    <d v="2001-05-19T00:00:00"/>
    <n v="21.360855260020287"/>
    <s v="Technical Writer"/>
    <s v="Manufacturing"/>
    <s v="Mass Customer"/>
    <s v="N"/>
    <s v="No"/>
    <n v="1"/>
    <m/>
  </r>
  <r>
    <n v="2269"/>
    <n v="98"/>
    <x v="1925"/>
    <n v="245"/>
    <d v="2017-04-29T00:00:00"/>
    <b v="0"/>
    <s v="Approved"/>
    <s v="Trek Bicycles"/>
    <s v="Standard"/>
    <s v="high"/>
    <s v="medium"/>
    <n v="358.39"/>
    <n v="215.03"/>
    <d v="2004-01-16T00:00:00"/>
    <n v="143.35999999999999"/>
    <s v="Female"/>
    <n v="45"/>
    <d v="2001-05-19T00:00:00"/>
    <n v="21.360855260020287"/>
    <s v="Technical Writer"/>
    <s v="Manufacturing"/>
    <s v="Mass Customer"/>
    <s v="N"/>
    <s v="No"/>
    <n v="1"/>
    <m/>
  </r>
  <r>
    <n v="17255"/>
    <n v="42"/>
    <x v="1925"/>
    <n v="272"/>
    <d v="2017-04-02T00:00:00"/>
    <b v="0"/>
    <s v="Approved"/>
    <s v="OHM Cycles"/>
    <s v="Road"/>
    <s v="medium"/>
    <s v="small"/>
    <n v="1810"/>
    <n v="1610.9"/>
    <d v="2008-03-19T00:00:00"/>
    <n v="199.09999999999991"/>
    <s v="Female"/>
    <n v="45"/>
    <d v="2001-05-19T00:00:00"/>
    <n v="21.360855260020287"/>
    <s v="Technical Writer"/>
    <s v="Manufacturing"/>
    <s v="Mass Customer"/>
    <s v="N"/>
    <s v="No"/>
    <n v="1"/>
    <m/>
  </r>
  <r>
    <n v="10885"/>
    <n v="66"/>
    <x v="1925"/>
    <n v="302"/>
    <d v="2017-03-03T00:00:00"/>
    <b v="1"/>
    <s v="Approved"/>
    <s v="Giant Bicycles"/>
    <s v="Road"/>
    <s v="low"/>
    <s v="small"/>
    <n v="590.26"/>
    <n v="525.33000000000004"/>
    <d v="2010-11-05T00:00:00"/>
    <n v="64.92999999999995"/>
    <s v="Female"/>
    <n v="45"/>
    <d v="2001-05-19T00:00:00"/>
    <n v="21.360855260020287"/>
    <s v="Technical Writer"/>
    <s v="Manufacturing"/>
    <s v="Mass Customer"/>
    <s v="N"/>
    <s v="No"/>
    <n v="1"/>
    <m/>
  </r>
  <r>
    <n v="15432"/>
    <n v="85"/>
    <x v="1925"/>
    <n v="355"/>
    <d v="2017-01-09T00:00:00"/>
    <b v="0"/>
    <s v="Approved"/>
    <s v="WeareA2B"/>
    <s v="Standard"/>
    <s v="medium"/>
    <s v="medium"/>
    <n v="752.64"/>
    <n v="205.36"/>
    <d v="2015-08-02T00:00:00"/>
    <n v="547.28"/>
    <s v="Female"/>
    <n v="45"/>
    <d v="2001-05-19T00:00:00"/>
    <n v="21.360855260020287"/>
    <s v="Technical Writer"/>
    <s v="Manufacturing"/>
    <s v="Mass Customer"/>
    <s v="N"/>
    <s v="No"/>
    <n v="1"/>
    <m/>
  </r>
  <r>
    <n v="16944"/>
    <n v="63"/>
    <x v="1926"/>
    <n v="51"/>
    <d v="2017-11-09T00:00:00"/>
    <b v="0"/>
    <s v="Approved"/>
    <s v="Solex"/>
    <s v="Standard"/>
    <s v="medium"/>
    <s v="medium"/>
    <n v="1483.2"/>
    <n v="99.59"/>
    <d v="1998-12-17T00:00:00"/>
    <n v="1383.6100000000001"/>
    <s v="Female"/>
    <n v="33"/>
    <d v="1988-08-18T00:00:00"/>
    <n v="34.119759369926442"/>
    <s v="Web Designer IV"/>
    <s v="Retail"/>
    <s v="Affluent Customer"/>
    <s v="N"/>
    <s v="No"/>
    <n v="17"/>
    <m/>
  </r>
  <r>
    <n v="3244"/>
    <n v="91"/>
    <x v="1926"/>
    <n v="131"/>
    <d v="2017-08-21T00:00:00"/>
    <b v="1"/>
    <s v="Approved"/>
    <s v="Solex"/>
    <s v="Standard"/>
    <s v="medium"/>
    <s v="medium"/>
    <n v="100.35"/>
    <n v="75.260000000000005"/>
    <d v="1999-07-26T00:00:00"/>
    <n v="25.089999999999989"/>
    <s v="Female"/>
    <n v="33"/>
    <d v="1988-08-18T00:00:00"/>
    <n v="34.119759369926442"/>
    <s v="Web Designer IV"/>
    <s v="Retail"/>
    <s v="Affluent Customer"/>
    <s v="N"/>
    <s v="No"/>
    <n v="17"/>
    <m/>
  </r>
  <r>
    <n v="10690"/>
    <n v="66"/>
    <x v="1926"/>
    <n v="166"/>
    <d v="2017-07-17T00:00:00"/>
    <b v="0"/>
    <s v="Approved"/>
    <s v="Giant Bicycles"/>
    <s v="Road"/>
    <s v="low"/>
    <s v="small"/>
    <n v="590.26"/>
    <n v="525.33000000000004"/>
    <d v="2010-11-05T00:00:00"/>
    <n v="64.92999999999995"/>
    <s v="Female"/>
    <n v="33"/>
    <d v="1988-08-18T00:00:00"/>
    <n v="34.119759369926442"/>
    <s v="Web Designer IV"/>
    <s v="Retail"/>
    <s v="Affluent Customer"/>
    <s v="N"/>
    <s v="No"/>
    <n v="17"/>
    <m/>
  </r>
  <r>
    <n v="19058"/>
    <n v="58"/>
    <x v="1926"/>
    <n v="169"/>
    <d v="2017-07-14T00:00:00"/>
    <b v="1"/>
    <s v="Approved"/>
    <s v="OHM Cycles"/>
    <s v="Standard"/>
    <s v="medium"/>
    <s v="medium"/>
    <n v="912.52"/>
    <n v="141.4"/>
    <d v="2015-10-18T00:00:00"/>
    <n v="771.12"/>
    <s v="Female"/>
    <n v="33"/>
    <d v="1988-08-18T00:00:00"/>
    <n v="34.119759369926442"/>
    <s v="Web Designer IV"/>
    <s v="Retail"/>
    <s v="Affluent Customer"/>
    <s v="N"/>
    <s v="No"/>
    <n v="17"/>
    <m/>
  </r>
  <r>
    <n v="1387"/>
    <n v="80"/>
    <x v="1926"/>
    <n v="186"/>
    <d v="2017-06-27T00:00:00"/>
    <b v="0"/>
    <s v="Approved"/>
    <s v="OHM Cycles"/>
    <s v="Touring"/>
    <s v="low"/>
    <s v="medium"/>
    <n v="1073.07"/>
    <n v="933.84"/>
    <d v="1997-01-25T00:00:00"/>
    <n v="139.2299999999999"/>
    <s v="Female"/>
    <n v="33"/>
    <d v="1988-08-18T00:00:00"/>
    <n v="34.119759369926442"/>
    <s v="Web Designer IV"/>
    <s v="Retail"/>
    <s v="Affluent Customer"/>
    <s v="N"/>
    <s v="No"/>
    <n v="17"/>
    <m/>
  </r>
  <r>
    <n v="18835"/>
    <n v="23"/>
    <x v="1926"/>
    <n v="345"/>
    <d v="2017-01-19T00:00:00"/>
    <b v="1"/>
    <s v="Approved"/>
    <s v="Norco Bicycles"/>
    <s v="Mountain"/>
    <s v="low"/>
    <s v="small"/>
    <n v="688.63"/>
    <n v="612.88"/>
    <d v="1993-10-02T00:00:00"/>
    <n v="75.75"/>
    <s v="Female"/>
    <n v="33"/>
    <d v="1988-08-18T00:00:00"/>
    <n v="34.119759369926442"/>
    <s v="Web Designer IV"/>
    <s v="Retail"/>
    <s v="Affluent Customer"/>
    <s v="N"/>
    <s v="No"/>
    <n v="17"/>
    <m/>
  </r>
  <r>
    <n v="13762"/>
    <n v="67"/>
    <x v="1927"/>
    <n v="11"/>
    <d v="2017-12-19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23"/>
    <d v="1954-03-26T00:00:00"/>
    <n v="68.541677177828504"/>
    <s v="Software Test Engineer I"/>
    <s v="Argiculture"/>
    <s v="Mass Customer"/>
    <s v="N"/>
    <s v="Yes"/>
    <n v="19"/>
    <m/>
  </r>
  <r>
    <n v="19188"/>
    <n v="1"/>
    <x v="1927"/>
    <n v="130"/>
    <d v="2017-08-22T00:00:00"/>
    <b v="1"/>
    <s v="Approved"/>
    <s v="Giant Bicycles"/>
    <s v="Standard"/>
    <s v="medium"/>
    <s v="medium"/>
    <n v="1403.5"/>
    <n v="954.82"/>
    <d v="2012-09-15T00:00:00"/>
    <n v="448.67999999999995"/>
    <s v="Female"/>
    <n v="23"/>
    <d v="1954-03-26T00:00:00"/>
    <n v="68.541677177828504"/>
    <s v="Software Test Engineer I"/>
    <s v="Argiculture"/>
    <s v="Mass Customer"/>
    <s v="N"/>
    <s v="Yes"/>
    <n v="19"/>
    <m/>
  </r>
  <r>
    <n v="11833"/>
    <n v="64"/>
    <x v="1927"/>
    <n v="195"/>
    <d v="2017-06-18T00:00:00"/>
    <b v="1"/>
    <s v="Approved"/>
    <s v="Trek Bicycles"/>
    <s v="Standard"/>
    <s v="medium"/>
    <s v="large"/>
    <n v="1469.44"/>
    <n v="596.54999999999995"/>
    <d v="1992-10-02T00:00:00"/>
    <n v="872.8900000000001"/>
    <s v="Female"/>
    <n v="23"/>
    <d v="1954-03-26T00:00:00"/>
    <n v="68.541677177828504"/>
    <s v="Software Test Engineer I"/>
    <s v="Argiculture"/>
    <s v="Mass Customer"/>
    <s v="N"/>
    <s v="Yes"/>
    <n v="19"/>
    <m/>
  </r>
  <r>
    <n v="18045"/>
    <n v="32"/>
    <x v="1927"/>
    <n v="345"/>
    <d v="2017-01-19T00:00:00"/>
    <b v="1"/>
    <s v="Approved"/>
    <s v="Giant Bicycles"/>
    <s v="Standard"/>
    <s v="medium"/>
    <s v="medium"/>
    <n v="642.70000000000005"/>
    <n v="211.37"/>
    <d v="1999-07-20T00:00:00"/>
    <n v="431.33000000000004"/>
    <s v="Female"/>
    <n v="23"/>
    <d v="1954-03-26T00:00:00"/>
    <n v="68.541677177828504"/>
    <s v="Software Test Engineer I"/>
    <s v="Argiculture"/>
    <s v="Mass Customer"/>
    <s v="N"/>
    <s v="Yes"/>
    <n v="19"/>
    <m/>
  </r>
  <r>
    <n v="10841"/>
    <n v="50"/>
    <x v="1927"/>
    <n v="350"/>
    <d v="2017-01-14T00:00:00"/>
    <b v="1"/>
    <s v="Approved"/>
    <s v="WeareA2B"/>
    <s v="Standard"/>
    <s v="medium"/>
    <s v="small"/>
    <n v="175.89"/>
    <n v="131.91999999999999"/>
    <d v="2003-07-21T00:00:00"/>
    <n v="43.97"/>
    <s v="Female"/>
    <n v="23"/>
    <d v="1954-03-26T00:00:00"/>
    <n v="68.541677177828504"/>
    <s v="Software Test Engineer I"/>
    <s v="Argiculture"/>
    <s v="Mass Customer"/>
    <s v="N"/>
    <s v="Yes"/>
    <n v="19"/>
    <m/>
  </r>
  <r>
    <n v="469"/>
    <n v="12"/>
    <x v="1928"/>
    <n v="80"/>
    <d v="2017-10-11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68"/>
    <d v="1977-02-25T00:00:00"/>
    <n v="45.604690876775756"/>
    <n v="0"/>
    <s v="Argiculture"/>
    <s v="Mass Customer"/>
    <s v="N"/>
    <s v="No"/>
    <n v="18"/>
    <m/>
  </r>
  <r>
    <n v="14204"/>
    <n v="7"/>
    <x v="1928"/>
    <n v="80"/>
    <d v="2017-10-11T00:00:00"/>
    <b v="1"/>
    <s v="Approved"/>
    <s v="Trek Bicycles"/>
    <s v="Road"/>
    <s v="low"/>
    <s v="medium"/>
    <n v="980.37"/>
    <n v="234.43"/>
    <d v="2004-09-28T00:00:00"/>
    <n v="745.94"/>
    <s v="Female"/>
    <n v="68"/>
    <d v="1977-02-25T00:00:00"/>
    <n v="45.604690876775756"/>
    <n v="0"/>
    <s v="Argiculture"/>
    <s v="Mass Customer"/>
    <s v="N"/>
    <s v="No"/>
    <n v="18"/>
    <m/>
  </r>
  <r>
    <n v="9613"/>
    <n v="35"/>
    <x v="1928"/>
    <n v="117"/>
    <d v="2017-09-04T00:00:00"/>
    <b v="1"/>
    <s v="Approved"/>
    <s v="Trek Bicycles"/>
    <s v="Standard"/>
    <s v="low"/>
    <s v="medium"/>
    <n v="1057.51"/>
    <n v="154.4"/>
    <d v="1994-07-12T00:00:00"/>
    <n v="903.11"/>
    <s v="Female"/>
    <n v="68"/>
    <d v="1977-02-25T00:00:00"/>
    <n v="45.604690876775756"/>
    <n v="0"/>
    <s v="Argiculture"/>
    <s v="Mass Customer"/>
    <s v="N"/>
    <s v="No"/>
    <n v="18"/>
    <m/>
  </r>
  <r>
    <n v="3695"/>
    <n v="97"/>
    <x v="1928"/>
    <n v="194"/>
    <d v="2017-06-19T00:00:00"/>
    <b v="1"/>
    <s v="Approved"/>
    <s v="Solex"/>
    <s v="Standard"/>
    <s v="medium"/>
    <s v="large"/>
    <n v="202.62"/>
    <n v="151.96"/>
    <d v="2016-03-29T00:00:00"/>
    <n v="50.66"/>
    <s v="Female"/>
    <n v="68"/>
    <d v="1977-02-25T00:00:00"/>
    <n v="45.604690876775756"/>
    <n v="0"/>
    <s v="Argiculture"/>
    <s v="Mass Customer"/>
    <s v="N"/>
    <s v="No"/>
    <n v="18"/>
    <m/>
  </r>
  <r>
    <n v="1990"/>
    <n v="40"/>
    <x v="1928"/>
    <n v="212"/>
    <d v="2017-06-01T00:00:00"/>
    <b v="0"/>
    <s v="Cancelled"/>
    <s v="OHM Cycles"/>
    <s v="Standard"/>
    <s v="high"/>
    <s v="medium"/>
    <n v="1458.17"/>
    <n v="874.9"/>
    <d v="2006-02-02T00:00:00"/>
    <n v="583.2700000000001"/>
    <s v="Female"/>
    <n v="68"/>
    <d v="1977-02-25T00:00:00"/>
    <n v="45.604690876775756"/>
    <n v="0"/>
    <s v="Argiculture"/>
    <s v="Mass Customer"/>
    <s v="N"/>
    <s v="No"/>
    <n v="18"/>
    <m/>
  </r>
  <r>
    <n v="16277"/>
    <n v="0"/>
    <x v="1929"/>
    <n v="31"/>
    <d v="2017-11-29T00:00:00"/>
    <b v="1"/>
    <s v="Approved"/>
    <s v="WeareA2B"/>
    <s v="Standard"/>
    <s v="medium"/>
    <s v="medium"/>
    <n v="60.34"/>
    <n v="45.26"/>
    <d v="1993-07-15T00:00:00"/>
    <n v="15.080000000000005"/>
    <s v="Male"/>
    <n v="32"/>
    <d v="1975-03-13T00:00:00"/>
    <n v="47.563594986047683"/>
    <s v="Graphic Designer"/>
    <s v="n/a"/>
    <s v="High Net Worth"/>
    <s v="N"/>
    <s v="No"/>
    <n v="19"/>
    <m/>
  </r>
  <r>
    <n v="14683"/>
    <n v="0"/>
    <x v="1929"/>
    <n v="39"/>
    <d v="2017-11-21T00:00:00"/>
    <b v="0"/>
    <s v="Approved"/>
    <s v="Trek Bicycles"/>
    <s v="Standard"/>
    <s v="high"/>
    <s v="medium"/>
    <n v="495.72"/>
    <n v="297.43"/>
    <d v="2015-04-11T00:00:00"/>
    <n v="198.29000000000002"/>
    <s v="Male"/>
    <n v="32"/>
    <d v="1975-03-13T00:00:00"/>
    <n v="47.563594986047683"/>
    <s v="Graphic Designer"/>
    <s v="n/a"/>
    <s v="High Net Worth"/>
    <s v="N"/>
    <s v="No"/>
    <n v="19"/>
    <m/>
  </r>
  <r>
    <n v="14403"/>
    <n v="28"/>
    <x v="1929"/>
    <n v="53"/>
    <d v="2017-11-07T00:00:00"/>
    <b v="0"/>
    <s v="Approved"/>
    <s v="Solex"/>
    <s v="Road"/>
    <s v="medium"/>
    <s v="small"/>
    <n v="1703.52"/>
    <n v="1516.13"/>
    <d v="2011-04-16T00:00:00"/>
    <n v="187.38999999999987"/>
    <s v="Male"/>
    <n v="32"/>
    <d v="1975-03-13T00:00:00"/>
    <n v="47.563594986047683"/>
    <s v="Graphic Designer"/>
    <s v="n/a"/>
    <s v="High Net Worth"/>
    <s v="N"/>
    <s v="No"/>
    <n v="19"/>
    <m/>
  </r>
  <r>
    <n v="16632"/>
    <n v="61"/>
    <x v="1929"/>
    <n v="91"/>
    <d v="2017-09-30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32"/>
    <d v="1975-03-13T00:00:00"/>
    <n v="47.563594986047683"/>
    <s v="Graphic Designer"/>
    <s v="n/a"/>
    <s v="High Net Worth"/>
    <s v="N"/>
    <s v="No"/>
    <n v="19"/>
    <m/>
  </r>
  <r>
    <n v="19870"/>
    <n v="10"/>
    <x v="1929"/>
    <n v="102"/>
    <d v="2017-09-19T00:00:00"/>
    <b v="1"/>
    <s v="Approved"/>
    <s v="Solex"/>
    <s v="Standard"/>
    <s v="medium"/>
    <s v="medium"/>
    <n v="1945.43"/>
    <n v="333.18"/>
    <d v="2002-08-31T00:00:00"/>
    <n v="1612.25"/>
    <s v="Male"/>
    <n v="32"/>
    <d v="1975-03-13T00:00:00"/>
    <n v="47.563594986047683"/>
    <s v="Graphic Designer"/>
    <s v="n/a"/>
    <s v="High Net Worth"/>
    <s v="N"/>
    <s v="No"/>
    <n v="19"/>
    <m/>
  </r>
  <r>
    <n v="10437"/>
    <n v="0"/>
    <x v="1930"/>
    <m/>
    <d v="2017-04-05T00:00:00"/>
    <m/>
    <s v="Approved"/>
    <s v="Solex"/>
    <s v="Standard"/>
    <s v="medium"/>
    <s v="medium"/>
    <n v="71.489999999999995"/>
    <n v="53.62"/>
    <n v="38573"/>
    <m/>
    <m/>
    <m/>
    <m/>
    <m/>
    <m/>
    <m/>
    <m/>
    <m/>
    <m/>
    <m/>
    <m/>
  </r>
  <r>
    <n v="13079"/>
    <n v="4"/>
    <x v="1929"/>
    <n v="121"/>
    <d v="2017-08-31T00:00:00"/>
    <b v="0"/>
    <s v="Approved"/>
    <s v="Solex"/>
    <s v="Standard"/>
    <s v="medium"/>
    <s v="medium"/>
    <n v="1483.2"/>
    <n v="99.59"/>
    <d v="1998-12-17T00:00:00"/>
    <n v="1383.6100000000001"/>
    <s v="Male"/>
    <n v="32"/>
    <d v="1975-03-13T00:00:00"/>
    <n v="47.563594986047683"/>
    <s v="Graphic Designer"/>
    <s v="n/a"/>
    <s v="High Net Worth"/>
    <s v="N"/>
    <s v="No"/>
    <n v="19"/>
    <m/>
  </r>
  <r>
    <n v="675"/>
    <n v="0"/>
    <x v="1929"/>
    <n v="178"/>
    <d v="2017-07-05T00:00:00"/>
    <b v="1"/>
    <s v="Approved"/>
    <s v="OHM Cycles"/>
    <s v="Standard"/>
    <s v="medium"/>
    <s v="medium"/>
    <n v="183.86"/>
    <n v="137.9"/>
    <d v="1997-10-04T00:00:00"/>
    <n v="45.960000000000008"/>
    <s v="Male"/>
    <n v="32"/>
    <d v="1975-03-13T00:00:00"/>
    <n v="47.563594986047683"/>
    <s v="Graphic Designer"/>
    <s v="n/a"/>
    <s v="High Net Worth"/>
    <s v="N"/>
    <s v="No"/>
    <n v="19"/>
    <m/>
  </r>
  <r>
    <n v="17761"/>
    <n v="0"/>
    <x v="1929"/>
    <n v="189"/>
    <d v="2017-06-24T00:00:00"/>
    <b v="1"/>
    <s v="Approved"/>
    <s v="Solex"/>
    <s v="Standard"/>
    <s v="medium"/>
    <s v="medium"/>
    <n v="100.35"/>
    <n v="75.260000000000005"/>
    <d v="1999-07-26T00:00:00"/>
    <n v="25.089999999999989"/>
    <s v="Male"/>
    <n v="32"/>
    <d v="1975-03-13T00:00:00"/>
    <n v="47.563594986047683"/>
    <s v="Graphic Designer"/>
    <s v="n/a"/>
    <s v="High Net Worth"/>
    <s v="N"/>
    <s v="No"/>
    <n v="19"/>
    <m/>
  </r>
  <r>
    <n v="11857"/>
    <n v="5"/>
    <x v="1929"/>
    <n v="193"/>
    <d v="2017-06-20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32"/>
    <d v="1975-03-13T00:00:00"/>
    <n v="47.563594986047683"/>
    <s v="Graphic Designer"/>
    <s v="n/a"/>
    <s v="High Net Worth"/>
    <s v="N"/>
    <s v="No"/>
    <n v="19"/>
    <m/>
  </r>
  <r>
    <n v="10514"/>
    <n v="2"/>
    <x v="1929"/>
    <n v="282"/>
    <d v="2017-03-23T00:00:00"/>
    <b v="1"/>
    <s v="Approved"/>
    <s v="Giant Bicycles"/>
    <s v="Road"/>
    <s v="low"/>
    <s v="small"/>
    <n v="590.26"/>
    <n v="525.33000000000004"/>
    <d v="2010-11-05T00:00:00"/>
    <n v="64.92999999999995"/>
    <s v="Male"/>
    <n v="32"/>
    <d v="1975-03-13T00:00:00"/>
    <n v="47.563594986047683"/>
    <s v="Graphic Designer"/>
    <s v="n/a"/>
    <s v="High Net Worth"/>
    <s v="N"/>
    <s v="No"/>
    <n v="19"/>
    <m/>
  </r>
  <r>
    <n v="13169"/>
    <n v="11"/>
    <x v="1929"/>
    <n v="297"/>
    <d v="2017-03-08T00:00:00"/>
    <b v="1"/>
    <s v="Approved"/>
    <s v="Trek Bicycles"/>
    <s v="Standard"/>
    <s v="medium"/>
    <s v="small"/>
    <n v="1775.81"/>
    <n v="1580.47"/>
    <d v="2010-05-05T00:00:00"/>
    <n v="195.33999999999992"/>
    <s v="Male"/>
    <n v="32"/>
    <d v="1975-03-13T00:00:00"/>
    <n v="47.563594986047683"/>
    <s v="Graphic Designer"/>
    <s v="n/a"/>
    <s v="High Net Worth"/>
    <s v="N"/>
    <s v="No"/>
    <n v="19"/>
    <m/>
  </r>
  <r>
    <n v="12220"/>
    <n v="9"/>
    <x v="1931"/>
    <n v="24"/>
    <d v="2017-12-06T00:00:00"/>
    <b v="1"/>
    <s v="Approved"/>
    <s v="OHM Cycles"/>
    <s v="Road"/>
    <s v="medium"/>
    <s v="medium"/>
    <n v="742.54"/>
    <n v="667.4"/>
    <d v="2014-03-03T00:00:00"/>
    <n v="75.139999999999986"/>
    <s v="Female"/>
    <n v="64"/>
    <d v="1967-04-01T00:00:00"/>
    <n v="55.517019643899047"/>
    <s v="Assistant Media Planner"/>
    <s v="Entertainment"/>
    <s v="Mass Customer"/>
    <s v="N"/>
    <s v="Yes"/>
    <n v="11"/>
    <m/>
  </r>
  <r>
    <n v="13009"/>
    <n v="17"/>
    <x v="1931"/>
    <n v="183"/>
    <d v="2017-06-30T00:00:00"/>
    <b v="0"/>
    <s v="Approved"/>
    <s v="Solex"/>
    <s v="Standard"/>
    <s v="high"/>
    <s v="medium"/>
    <n v="1024.6600000000001"/>
    <n v="614.79999999999995"/>
    <d v="2010-05-05T00:00:00"/>
    <n v="409.86000000000013"/>
    <s v="Female"/>
    <n v="64"/>
    <d v="1967-04-01T00:00:00"/>
    <n v="55.517019643899047"/>
    <s v="Assistant Media Planner"/>
    <s v="Entertainment"/>
    <s v="Mass Customer"/>
    <s v="N"/>
    <s v="Yes"/>
    <n v="11"/>
    <m/>
  </r>
  <r>
    <n v="11321"/>
    <n v="44"/>
    <x v="1931"/>
    <n v="200"/>
    <d v="2017-06-13T00:00:00"/>
    <b v="1"/>
    <s v="Approved"/>
    <s v="WeareA2B"/>
    <s v="Standard"/>
    <s v="medium"/>
    <s v="medium"/>
    <n v="1769.64"/>
    <n v="108.76"/>
    <d v="2003-02-16T00:00:00"/>
    <n v="1660.88"/>
    <s v="Female"/>
    <n v="64"/>
    <d v="1967-04-01T00:00:00"/>
    <n v="55.517019643899047"/>
    <s v="Assistant Media Planner"/>
    <s v="Entertainment"/>
    <s v="Mass Customer"/>
    <s v="N"/>
    <s v="Yes"/>
    <n v="11"/>
    <m/>
  </r>
  <r>
    <n v="9833"/>
    <n v="71"/>
    <x v="1931"/>
    <n v="234"/>
    <d v="2017-05-10T00:00:00"/>
    <b v="0"/>
    <s v="Approved"/>
    <s v="Solex"/>
    <s v="Standard"/>
    <s v="high"/>
    <s v="large"/>
    <n v="1842.92"/>
    <n v="1105.75"/>
    <d v="2011-01-10T00:00:00"/>
    <n v="737.17000000000007"/>
    <s v="Female"/>
    <n v="64"/>
    <d v="1967-04-01T00:00:00"/>
    <n v="55.517019643899047"/>
    <s v="Assistant Media Planner"/>
    <s v="Entertainment"/>
    <s v="Mass Customer"/>
    <s v="N"/>
    <s v="Yes"/>
    <n v="11"/>
    <m/>
  </r>
  <r>
    <n v="7680"/>
    <n v="54"/>
    <x v="1931"/>
    <n v="235"/>
    <d v="2017-05-09T00:00:00"/>
    <b v="0"/>
    <s v="Approved"/>
    <s v="WeareA2B"/>
    <s v="Standard"/>
    <s v="medium"/>
    <s v="medium"/>
    <n v="1292.8399999999999"/>
    <n v="13.44"/>
    <d v="2015-06-17T00:00:00"/>
    <n v="1279.3999999999999"/>
    <s v="Female"/>
    <n v="64"/>
    <d v="1967-04-01T00:00:00"/>
    <n v="55.517019643899047"/>
    <s v="Assistant Media Planner"/>
    <s v="Entertainment"/>
    <s v="Mass Customer"/>
    <s v="N"/>
    <s v="Yes"/>
    <n v="11"/>
    <m/>
  </r>
  <r>
    <n v="16547"/>
    <n v="33"/>
    <x v="1931"/>
    <n v="242"/>
    <d v="2017-05-02T00:00:00"/>
    <b v="0"/>
    <s v="Approved"/>
    <s v="Giant Bicycles"/>
    <s v="Standard"/>
    <s v="medium"/>
    <s v="small"/>
    <n v="1311.44"/>
    <n v="1167.18"/>
    <d v="2003-03-18T00:00:00"/>
    <n v="144.26"/>
    <s v="Female"/>
    <n v="64"/>
    <d v="1967-04-01T00:00:00"/>
    <n v="55.517019643899047"/>
    <s v="Assistant Media Planner"/>
    <s v="Entertainment"/>
    <s v="Mass Customer"/>
    <s v="N"/>
    <s v="Yes"/>
    <n v="11"/>
    <m/>
  </r>
  <r>
    <n v="13085"/>
    <n v="15"/>
    <x v="1931"/>
    <n v="273"/>
    <d v="2017-04-01T00:00:00"/>
    <b v="1"/>
    <s v="Approved"/>
    <s v="Norco Bicycles"/>
    <s v="Standard"/>
    <s v="low"/>
    <s v="medium"/>
    <n v="958.74"/>
    <n v="748.9"/>
    <d v="1993-10-02T00:00:00"/>
    <n v="209.84000000000003"/>
    <s v="Female"/>
    <n v="64"/>
    <d v="1967-04-01T00:00:00"/>
    <n v="55.517019643899047"/>
    <s v="Assistant Media Planner"/>
    <s v="Entertainment"/>
    <s v="Mass Customer"/>
    <s v="N"/>
    <s v="Yes"/>
    <n v="11"/>
    <m/>
  </r>
  <r>
    <n v="19658"/>
    <n v="13"/>
    <x v="1932"/>
    <n v="252"/>
    <d v="2017-04-22T00:00:00"/>
    <b v="0"/>
    <s v="Approved"/>
    <s v="Solex"/>
    <s v="Standard"/>
    <s v="medium"/>
    <s v="medium"/>
    <n v="1163.8900000000001"/>
    <n v="589.27"/>
    <d v="1996-11-09T00:00:00"/>
    <n v="574.62000000000012"/>
    <s v="Female"/>
    <n v="26"/>
    <d v="1994-11-23T00:00:00"/>
    <n v="27.851266218924398"/>
    <s v="Graphic Designer"/>
    <s v="Entertainment"/>
    <s v="Mass Customer"/>
    <s v="N"/>
    <s v="Yes"/>
    <n v="8"/>
    <m/>
  </r>
  <r>
    <n v="12507"/>
    <n v="47"/>
    <x v="1932"/>
    <n v="349"/>
    <d v="2017-01-15T00:00:00"/>
    <b v="0"/>
    <s v="Approved"/>
    <s v="Trek Bicycles"/>
    <s v="Road"/>
    <s v="low"/>
    <s v="small"/>
    <n v="1720.7"/>
    <n v="1531.42"/>
    <d v="2001-11-25T00:00:00"/>
    <n v="189.27999999999997"/>
    <s v="Female"/>
    <n v="26"/>
    <d v="1994-11-23T00:00:00"/>
    <n v="27.851266218924398"/>
    <s v="Graphic Designer"/>
    <s v="Entertainment"/>
    <s v="Mass Customer"/>
    <s v="N"/>
    <s v="Yes"/>
    <n v="8"/>
    <m/>
  </r>
  <r>
    <n v="15229"/>
    <n v="41"/>
    <x v="1933"/>
    <n v="35"/>
    <d v="2017-11-25T00:00:00"/>
    <b v="1"/>
    <s v="Approved"/>
    <s v="Solex"/>
    <s v="Road"/>
    <s v="medium"/>
    <s v="medium"/>
    <n v="416.98"/>
    <n v="312.74"/>
    <d v="1997-05-10T00:00:00"/>
    <n v="104.24000000000001"/>
    <s v="Male"/>
    <n v="12"/>
    <d v="1996-04-02T00:00:00"/>
    <n v="26.492362109652468"/>
    <s v="Software Engineer II"/>
    <s v="IT"/>
    <s v="Affluent Customer"/>
    <s v="N"/>
    <s v="No"/>
    <n v="5"/>
    <m/>
  </r>
  <r>
    <n v="18914"/>
    <n v="52"/>
    <x v="1933"/>
    <n v="53"/>
    <d v="2017-11-07T00:00:00"/>
    <b v="0"/>
    <s v="Approved"/>
    <s v="OHM Cycles"/>
    <s v="Road"/>
    <s v="medium"/>
    <s v="medium"/>
    <n v="1280.28"/>
    <n v="829.51"/>
    <d v="2001-11-25T00:00:00"/>
    <n v="450.77"/>
    <s v="Male"/>
    <n v="12"/>
    <d v="1996-04-02T00:00:00"/>
    <n v="26.492362109652468"/>
    <s v="Software Engineer II"/>
    <s v="IT"/>
    <s v="Affluent Customer"/>
    <s v="N"/>
    <s v="No"/>
    <n v="5"/>
    <m/>
  </r>
  <r>
    <n v="10455"/>
    <n v="64"/>
    <x v="245"/>
    <m/>
    <d v="2017-11-06T00:00:00"/>
    <m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</r>
  <r>
    <n v="12367"/>
    <n v="93"/>
    <x v="1933"/>
    <n v="83"/>
    <d v="2017-10-08T00:00:00"/>
    <b v="1"/>
    <s v="Approved"/>
    <s v="WeareA2B"/>
    <s v="Standard"/>
    <s v="medium"/>
    <s v="medium"/>
    <n v="1065.03"/>
    <n v="230.09"/>
    <d v="2000-11-03T00:00:00"/>
    <n v="834.93999999999994"/>
    <s v="Male"/>
    <n v="12"/>
    <d v="1996-04-02T00:00:00"/>
    <n v="26.492362109652468"/>
    <s v="Software Engineer II"/>
    <s v="IT"/>
    <s v="Affluent Customer"/>
    <s v="N"/>
    <s v="No"/>
    <n v="5"/>
    <m/>
  </r>
  <r>
    <n v="17941"/>
    <n v="46"/>
    <x v="1933"/>
    <n v="136"/>
    <d v="2017-08-16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12"/>
    <d v="1996-04-02T00:00:00"/>
    <n v="26.492362109652468"/>
    <s v="Software Engineer II"/>
    <s v="IT"/>
    <s v="Affluent Customer"/>
    <s v="N"/>
    <s v="No"/>
    <n v="5"/>
    <m/>
  </r>
  <r>
    <n v="2173"/>
    <n v="61"/>
    <x v="1933"/>
    <n v="192"/>
    <d v="2017-06-21T00:00:00"/>
    <b v="0"/>
    <s v="Approved"/>
    <s v="OHM Cycles"/>
    <s v="Standard"/>
    <s v="low"/>
    <s v="medium"/>
    <n v="71.16"/>
    <n v="56.93"/>
    <d v="2015-06-17T00:00:00"/>
    <n v="14.229999999999997"/>
    <s v="Male"/>
    <n v="12"/>
    <d v="1996-04-02T00:00:00"/>
    <n v="26.492362109652468"/>
    <s v="Software Engineer II"/>
    <s v="IT"/>
    <s v="Affluent Customer"/>
    <s v="N"/>
    <s v="No"/>
    <n v="5"/>
    <m/>
  </r>
  <r>
    <n v="1670"/>
    <n v="29"/>
    <x v="1933"/>
    <n v="215"/>
    <d v="2017-05-29T00:00:00"/>
    <b v="1"/>
    <s v="Approved"/>
    <s v="Norco Bicycles"/>
    <s v="Road"/>
    <s v="medium"/>
    <s v="medium"/>
    <n v="543.39"/>
    <n v="407.54"/>
    <d v="2016-11-22T00:00:00"/>
    <n v="135.84999999999997"/>
    <s v="Male"/>
    <n v="12"/>
    <d v="1996-04-02T00:00:00"/>
    <n v="26.492362109652468"/>
    <s v="Software Engineer II"/>
    <s v="IT"/>
    <s v="Affluent Customer"/>
    <s v="N"/>
    <s v="No"/>
    <n v="5"/>
    <m/>
  </r>
  <r>
    <n v="6930"/>
    <n v="53"/>
    <x v="1933"/>
    <n v="284"/>
    <d v="2017-03-21T00:00:00"/>
    <b v="1"/>
    <s v="Approved"/>
    <s v="OHM Cycles"/>
    <s v="Standard"/>
    <s v="medium"/>
    <s v="medium"/>
    <n v="795.34"/>
    <n v="101.58"/>
    <d v="1997-02-09T00:00:00"/>
    <n v="693.76"/>
    <s v="Male"/>
    <n v="12"/>
    <d v="1996-04-02T00:00:00"/>
    <n v="26.492362109652468"/>
    <s v="Software Engineer II"/>
    <s v="IT"/>
    <s v="Affluent Customer"/>
    <s v="N"/>
    <s v="No"/>
    <n v="5"/>
    <m/>
  </r>
  <r>
    <n v="7884"/>
    <n v="80"/>
    <x v="1933"/>
    <n v="315"/>
    <d v="2017-02-18T00:00:00"/>
    <b v="1"/>
    <s v="Approved"/>
    <s v="OHM Cycles"/>
    <s v="Touring"/>
    <s v="low"/>
    <s v="medium"/>
    <n v="1073.07"/>
    <n v="933.84"/>
    <d v="1997-01-25T00:00:00"/>
    <n v="139.2299999999999"/>
    <s v="Male"/>
    <n v="12"/>
    <d v="1996-04-02T00:00:00"/>
    <n v="26.492362109652468"/>
    <s v="Software Engineer II"/>
    <s v="IT"/>
    <s v="Affluent Customer"/>
    <s v="N"/>
    <s v="No"/>
    <n v="5"/>
    <m/>
  </r>
  <r>
    <n v="3844"/>
    <n v="55"/>
    <x v="1933"/>
    <n v="321"/>
    <d v="2017-02-12T00:00:00"/>
    <b v="0"/>
    <s v="Approved"/>
    <s v="Trek Bicycles"/>
    <s v="Road"/>
    <s v="medium"/>
    <s v="large"/>
    <n v="1894.19"/>
    <n v="598.76"/>
    <d v="2003-07-21T00:00:00"/>
    <n v="1295.43"/>
    <s v="Male"/>
    <n v="12"/>
    <d v="1996-04-02T00:00:00"/>
    <n v="26.492362109652468"/>
    <s v="Software Engineer II"/>
    <s v="IT"/>
    <s v="Affluent Customer"/>
    <s v="N"/>
    <s v="No"/>
    <n v="5"/>
    <m/>
  </r>
  <r>
    <n v="11492"/>
    <n v="35"/>
    <x v="1934"/>
    <n v="24"/>
    <d v="2017-12-06T00:00:00"/>
    <b v="0"/>
    <s v="Approved"/>
    <s v="Giant Bicycles"/>
    <s v="Standard"/>
    <s v="medium"/>
    <s v="medium"/>
    <n v="1403.5"/>
    <n v="954.82"/>
    <d v="2012-12-02T00:00:00"/>
    <n v="448.67999999999995"/>
    <s v="Male"/>
    <n v="89"/>
    <d v="1972-03-09T00:00:00"/>
    <n v="50.574553890157276"/>
    <s v="Web Developer IV"/>
    <s v="Entertainment"/>
    <s v="High Net Worth"/>
    <s v="N"/>
    <s v="Yes"/>
    <n v="15"/>
    <m/>
  </r>
  <r>
    <n v="5868"/>
    <n v="35"/>
    <x v="1934"/>
    <n v="37"/>
    <d v="2017-11-23T00:00:00"/>
    <b v="0"/>
    <s v="Approved"/>
    <s v="Giant Bicycles"/>
    <s v="Standard"/>
    <s v="medium"/>
    <s v="medium"/>
    <n v="1403.5"/>
    <n v="954.82"/>
    <d v="2011-08-29T00:00:00"/>
    <n v="448.67999999999995"/>
    <s v="Male"/>
    <n v="89"/>
    <d v="1972-03-09T00:00:00"/>
    <n v="50.574553890157276"/>
    <s v="Web Developer IV"/>
    <s v="Entertainment"/>
    <s v="High Net Worth"/>
    <s v="N"/>
    <s v="Yes"/>
    <n v="15"/>
    <m/>
  </r>
  <r>
    <n v="6502"/>
    <n v="90"/>
    <x v="1934"/>
    <n v="44"/>
    <d v="2017-11-16T00:00:00"/>
    <b v="1"/>
    <s v="Approved"/>
    <s v="Solex"/>
    <s v="Standard"/>
    <s v="low"/>
    <s v="medium"/>
    <n v="945.04"/>
    <n v="507.58"/>
    <d v="2011-05-09T00:00:00"/>
    <n v="437.46"/>
    <s v="Male"/>
    <n v="89"/>
    <d v="1972-03-09T00:00:00"/>
    <n v="50.574553890157276"/>
    <s v="Web Developer IV"/>
    <s v="Entertainment"/>
    <s v="High Net Worth"/>
    <s v="N"/>
    <s v="Yes"/>
    <n v="15"/>
    <m/>
  </r>
  <r>
    <n v="8865"/>
    <n v="17"/>
    <x v="1934"/>
    <n v="46"/>
    <d v="2017-11-14T00:00:00"/>
    <b v="1"/>
    <s v="Approved"/>
    <s v="WeareA2B"/>
    <s v="Touring"/>
    <s v="medium"/>
    <s v="large"/>
    <n v="1362.99"/>
    <n v="57.74"/>
    <d v="2003-01-05T00:00:00"/>
    <n v="1305.25"/>
    <s v="Male"/>
    <n v="89"/>
    <d v="1972-03-09T00:00:00"/>
    <n v="50.574553890157276"/>
    <s v="Web Developer IV"/>
    <s v="Entertainment"/>
    <s v="High Net Worth"/>
    <s v="N"/>
    <s v="Yes"/>
    <n v="15"/>
    <m/>
  </r>
  <r>
    <n v="10968"/>
    <n v="69"/>
    <x v="1934"/>
    <n v="62"/>
    <d v="2017-10-29T00:00:00"/>
    <b v="0"/>
    <s v="Approved"/>
    <s v="Norco Bicycles"/>
    <s v="Road"/>
    <s v="medium"/>
    <s v="large"/>
    <n v="1240.31"/>
    <n v="795.1"/>
    <d v="2004-12-18T00:00:00"/>
    <n v="445.20999999999992"/>
    <s v="Male"/>
    <n v="89"/>
    <d v="1972-03-09T00:00:00"/>
    <n v="50.574553890157276"/>
    <s v="Web Developer IV"/>
    <s v="Entertainment"/>
    <s v="High Net Worth"/>
    <s v="N"/>
    <s v="Yes"/>
    <n v="15"/>
    <m/>
  </r>
  <r>
    <n v="6255"/>
    <n v="0"/>
    <x v="1934"/>
    <n v="71"/>
    <d v="2017-10-20T00:00:00"/>
    <b v="0"/>
    <s v="Approved"/>
    <s v="Solex"/>
    <s v="Standard"/>
    <s v="medium"/>
    <s v="medium"/>
    <n v="100.35"/>
    <n v="75.260000000000005"/>
    <d v="2003-09-10T00:00:00"/>
    <n v="25.089999999999989"/>
    <s v="Male"/>
    <n v="89"/>
    <d v="1972-03-09T00:00:00"/>
    <n v="50.574553890157276"/>
    <s v="Web Developer IV"/>
    <s v="Entertainment"/>
    <s v="High Net Worth"/>
    <s v="N"/>
    <s v="Yes"/>
    <n v="15"/>
    <m/>
  </r>
  <r>
    <n v="4795"/>
    <n v="43"/>
    <x v="1934"/>
    <n v="87"/>
    <d v="2017-10-04T00:00:00"/>
    <b v="1"/>
    <s v="Approved"/>
    <s v="Norco Bicycles"/>
    <s v="Standard"/>
    <s v="medium"/>
    <s v="medium"/>
    <n v="1555.58"/>
    <n v="818.01"/>
    <d v="2015-08-02T00:00:00"/>
    <n v="737.56999999999994"/>
    <s v="Male"/>
    <n v="89"/>
    <d v="1972-03-09T00:00:00"/>
    <n v="50.574553890157276"/>
    <s v="Web Developer IV"/>
    <s v="Entertainment"/>
    <s v="High Net Worth"/>
    <s v="N"/>
    <s v="Yes"/>
    <n v="15"/>
    <m/>
  </r>
  <r>
    <n v="1821"/>
    <n v="35"/>
    <x v="1934"/>
    <n v="164"/>
    <d v="2017-07-19T00:00:00"/>
    <b v="1"/>
    <s v="Approved"/>
    <s v="Giant Bicycles"/>
    <s v="Standard"/>
    <s v="medium"/>
    <s v="medium"/>
    <n v="1403.5"/>
    <n v="954.82"/>
    <d v="2012-09-15T00:00:00"/>
    <n v="448.67999999999995"/>
    <s v="Male"/>
    <n v="89"/>
    <d v="1972-03-09T00:00:00"/>
    <n v="50.574553890157276"/>
    <s v="Web Developer IV"/>
    <s v="Entertainment"/>
    <s v="High Net Worth"/>
    <s v="N"/>
    <s v="Yes"/>
    <n v="15"/>
    <m/>
  </r>
  <r>
    <n v="9573"/>
    <n v="12"/>
    <x v="1934"/>
    <n v="246"/>
    <d v="2017-04-28T00:00:00"/>
    <b v="0"/>
    <s v="Approved"/>
    <s v="Giant Bicycles"/>
    <s v="Standard"/>
    <s v="medium"/>
    <s v="large"/>
    <n v="1765.3"/>
    <n v="709.48"/>
    <d v="2015-08-02T00:00:00"/>
    <n v="1055.82"/>
    <s v="Male"/>
    <n v="89"/>
    <d v="1972-03-09T00:00:00"/>
    <n v="50.574553890157276"/>
    <s v="Web Developer IV"/>
    <s v="Entertainment"/>
    <s v="High Net Worth"/>
    <s v="N"/>
    <s v="Yes"/>
    <n v="15"/>
    <m/>
  </r>
  <r>
    <n v="14829"/>
    <n v="0"/>
    <x v="1934"/>
    <n v="270"/>
    <d v="2017-04-04T00:00:00"/>
    <b v="0"/>
    <s v="Approved"/>
    <s v="Trek Bicycles"/>
    <s v="Standard"/>
    <s v="high"/>
    <s v="medium"/>
    <n v="358.39"/>
    <n v="215.03"/>
    <d v="2004-01-16T00:00:00"/>
    <n v="143.35999999999999"/>
    <s v="Male"/>
    <n v="89"/>
    <d v="1972-03-09T00:00:00"/>
    <n v="50.574553890157276"/>
    <s v="Web Developer IV"/>
    <s v="Entertainment"/>
    <s v="High Net Worth"/>
    <s v="N"/>
    <s v="Yes"/>
    <n v="15"/>
    <m/>
  </r>
  <r>
    <n v="18199"/>
    <n v="41"/>
    <x v="1934"/>
    <n v="327"/>
    <d v="2017-02-06T00:00:00"/>
    <b v="1"/>
    <s v="Approved"/>
    <s v="Norco Bicycles"/>
    <s v="Standard"/>
    <s v="low"/>
    <s v="medium"/>
    <n v="958.74"/>
    <n v="748.9"/>
    <d v="1994-09-09T00:00:00"/>
    <n v="209.84000000000003"/>
    <s v="Male"/>
    <n v="89"/>
    <d v="1972-03-09T00:00:00"/>
    <n v="50.574553890157276"/>
    <s v="Web Developer IV"/>
    <s v="Entertainment"/>
    <s v="High Net Worth"/>
    <s v="N"/>
    <s v="Yes"/>
    <n v="15"/>
    <m/>
  </r>
  <r>
    <n v="18097"/>
    <n v="92"/>
    <x v="1934"/>
    <n v="329"/>
    <d v="2017-02-04T00:00:00"/>
    <b v="0"/>
    <s v="Approved"/>
    <s v="WeareA2B"/>
    <s v="Touring"/>
    <s v="medium"/>
    <s v="large"/>
    <n v="1890.39"/>
    <n v="260.14"/>
    <d v="2015-05-21T00:00:00"/>
    <n v="1630.25"/>
    <s v="Male"/>
    <n v="89"/>
    <d v="1972-03-09T00:00:00"/>
    <n v="50.574553890157276"/>
    <s v="Web Developer IV"/>
    <s v="Entertainment"/>
    <s v="High Net Worth"/>
    <s v="N"/>
    <s v="Yes"/>
    <n v="15"/>
    <m/>
  </r>
  <r>
    <n v="7670"/>
    <n v="31"/>
    <x v="1935"/>
    <n v="2"/>
    <d v="2017-12-28T00:00:00"/>
    <b v="1"/>
    <s v="Approved"/>
    <s v="Giant Bicycles"/>
    <s v="Standard"/>
    <s v="medium"/>
    <s v="medium"/>
    <n v="230.91"/>
    <n v="173.18"/>
    <d v="2006-11-10T00:00:00"/>
    <n v="57.72999999999999"/>
    <s v="Female"/>
    <n v="67"/>
    <d v="1962-09-18T00:00:00"/>
    <n v="60.054005945268905"/>
    <n v="0"/>
    <s v="Financial Services"/>
    <s v="Mass Customer"/>
    <s v="N"/>
    <s v="No"/>
    <n v="9"/>
    <m/>
  </r>
  <r>
    <n v="2997"/>
    <n v="97"/>
    <x v="1935"/>
    <n v="119"/>
    <d v="2017-09-02T00:00:00"/>
    <b v="0"/>
    <s v="Approved"/>
    <s v="Solex"/>
    <s v="Standard"/>
    <s v="medium"/>
    <s v="large"/>
    <n v="202.62"/>
    <n v="151.96"/>
    <d v="2016-03-29T00:00:00"/>
    <n v="50.66"/>
    <s v="Female"/>
    <n v="67"/>
    <d v="1962-09-18T00:00:00"/>
    <n v="60.054005945268905"/>
    <n v="0"/>
    <s v="Financial Services"/>
    <s v="Mass Customer"/>
    <s v="N"/>
    <s v="No"/>
    <n v="9"/>
    <m/>
  </r>
  <r>
    <n v="2690"/>
    <n v="6"/>
    <x v="1935"/>
    <n v="200"/>
    <d v="2017-06-13T00:00:00"/>
    <b v="1"/>
    <s v="Approved"/>
    <s v="OHM Cycles"/>
    <s v="Standard"/>
    <s v="high"/>
    <s v="medium"/>
    <n v="227.88"/>
    <n v="136.72999999999999"/>
    <d v="2003-02-07T00:00:00"/>
    <n v="91.15"/>
    <s v="Female"/>
    <n v="67"/>
    <d v="1962-09-18T00:00:00"/>
    <n v="60.054005945268905"/>
    <n v="0"/>
    <s v="Financial Services"/>
    <s v="Mass Customer"/>
    <s v="N"/>
    <s v="No"/>
    <n v="9"/>
    <m/>
  </r>
  <r>
    <n v="10478"/>
    <n v="49"/>
    <x v="563"/>
    <m/>
    <d v="2017-07-05T00:00:00"/>
    <m/>
    <s v="Approved"/>
    <s v="Trek Bicycles"/>
    <s v="Road"/>
    <s v="medium"/>
    <s v="medium"/>
    <n v="533.51"/>
    <n v="400.13"/>
    <n v="34143"/>
    <m/>
    <m/>
    <m/>
    <m/>
    <m/>
    <m/>
    <m/>
    <m/>
    <m/>
    <m/>
    <m/>
    <m/>
  </r>
  <r>
    <n v="17638"/>
    <n v="11"/>
    <x v="1935"/>
    <n v="234"/>
    <d v="2017-05-10T00:00:00"/>
    <b v="1"/>
    <s v="Approved"/>
    <s v="Giant Bicycles"/>
    <s v="Standard"/>
    <s v="high"/>
    <s v="medium"/>
    <n v="1274.93"/>
    <n v="764.96"/>
    <d v="2007-08-04T00:00:00"/>
    <n v="509.97"/>
    <s v="Female"/>
    <n v="67"/>
    <d v="1962-09-18T00:00:00"/>
    <n v="60.054005945268905"/>
    <n v="0"/>
    <s v="Financial Services"/>
    <s v="Mass Customer"/>
    <s v="N"/>
    <s v="No"/>
    <n v="9"/>
    <m/>
  </r>
  <r>
    <n v="6989"/>
    <n v="80"/>
    <x v="1935"/>
    <n v="360"/>
    <d v="2017-01-04T00:00:00"/>
    <b v="0"/>
    <s v="Approved"/>
    <s v="OHM Cycles"/>
    <s v="Touring"/>
    <s v="low"/>
    <s v="medium"/>
    <n v="1073.07"/>
    <n v="933.84"/>
    <d v="1997-01-25T00:00:00"/>
    <n v="139.2299999999999"/>
    <s v="Female"/>
    <n v="67"/>
    <d v="1962-09-18T00:00:00"/>
    <n v="60.054005945268905"/>
    <n v="0"/>
    <s v="Financial Services"/>
    <s v="Mass Customer"/>
    <s v="N"/>
    <s v="No"/>
    <n v="9"/>
    <m/>
  </r>
  <r>
    <n v="15618"/>
    <n v="30"/>
    <x v="1936"/>
    <n v="161"/>
    <d v="2017-07-22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29"/>
    <d v="1974-05-24T00:00:00"/>
    <n v="48.36633471207508"/>
    <s v="VP Quality Control"/>
    <s v="n/a"/>
    <s v="High Net Worth"/>
    <s v="N"/>
    <s v="No"/>
    <n v="10"/>
    <m/>
  </r>
  <r>
    <n v="17134"/>
    <n v="28"/>
    <x v="1936"/>
    <n v="206"/>
    <d v="2017-06-07T00:00:00"/>
    <b v="1"/>
    <s v="Approved"/>
    <s v="Solex"/>
    <s v="Road"/>
    <s v="medium"/>
    <s v="small"/>
    <n v="1703.52"/>
    <n v="1516.13"/>
    <d v="2011-04-16T00:00:00"/>
    <n v="187.38999999999987"/>
    <s v="Female"/>
    <n v="29"/>
    <d v="1974-05-24T00:00:00"/>
    <n v="48.36633471207508"/>
    <s v="VP Quality Control"/>
    <s v="n/a"/>
    <s v="High Net Worth"/>
    <s v="N"/>
    <s v="No"/>
    <n v="10"/>
    <m/>
  </r>
  <r>
    <n v="2662"/>
    <n v="91"/>
    <x v="1936"/>
    <n v="243"/>
    <d v="2017-05-01T00:00:00"/>
    <b v="1"/>
    <s v="Approved"/>
    <s v="WeareA2B"/>
    <s v="Standard"/>
    <s v="low"/>
    <s v="medium"/>
    <n v="642.30999999999995"/>
    <n v="513.85"/>
    <d v="2014-10-10T00:00:00"/>
    <n v="128.45999999999992"/>
    <s v="Female"/>
    <n v="29"/>
    <d v="1974-05-24T00:00:00"/>
    <n v="48.36633471207508"/>
    <s v="VP Quality Control"/>
    <s v="n/a"/>
    <s v="High Net Worth"/>
    <s v="N"/>
    <s v="No"/>
    <n v="10"/>
    <m/>
  </r>
  <r>
    <n v="9463"/>
    <n v="49"/>
    <x v="1936"/>
    <n v="248"/>
    <d v="2017-04-26T00:00:00"/>
    <b v="0"/>
    <s v="Approved"/>
    <s v="Solex"/>
    <s v="Standard"/>
    <s v="medium"/>
    <s v="large"/>
    <n v="1061.56"/>
    <n v="733.58"/>
    <d v="1993-07-20T00:00:00"/>
    <n v="327.9799999999999"/>
    <s v="Female"/>
    <n v="29"/>
    <d v="1974-05-24T00:00:00"/>
    <n v="48.36633471207508"/>
    <s v="VP Quality Control"/>
    <s v="n/a"/>
    <s v="High Net Worth"/>
    <s v="N"/>
    <s v="No"/>
    <n v="10"/>
    <m/>
  </r>
  <r>
    <n v="7387"/>
    <n v="0"/>
    <x v="1936"/>
    <n v="296"/>
    <d v="2017-03-09T00:00:00"/>
    <b v="1"/>
    <s v="Approved"/>
    <s v="OHM Cycles"/>
    <s v="Standard"/>
    <s v="medium"/>
    <s v="medium"/>
    <n v="235.63"/>
    <n v="125.07"/>
    <d v="2004-08-07T00:00:00"/>
    <n v="110.56"/>
    <s v="Female"/>
    <n v="29"/>
    <d v="1974-05-24T00:00:00"/>
    <n v="48.36633471207508"/>
    <s v="VP Quality Control"/>
    <s v="n/a"/>
    <s v="High Net Worth"/>
    <s v="N"/>
    <s v="No"/>
    <n v="10"/>
    <m/>
  </r>
  <r>
    <n v="13038"/>
    <n v="12"/>
    <x v="1936"/>
    <n v="360"/>
    <d v="2017-01-04T00:00:00"/>
    <b v="0"/>
    <s v="Approved"/>
    <s v="Giant Bicycles"/>
    <s v="Standard"/>
    <s v="medium"/>
    <s v="large"/>
    <n v="1765.3"/>
    <n v="709.48"/>
    <d v="2004-07-25T00:00:00"/>
    <n v="1055.82"/>
    <s v="Female"/>
    <n v="29"/>
    <d v="1974-05-24T00:00:00"/>
    <n v="48.36633471207508"/>
    <s v="VP Quality Control"/>
    <s v="n/a"/>
    <s v="High Net Worth"/>
    <s v="N"/>
    <s v="No"/>
    <n v="10"/>
    <m/>
  </r>
  <r>
    <n v="62"/>
    <n v="33"/>
    <x v="1937"/>
    <n v="12"/>
    <d v="2017-12-18T00:00:00"/>
    <b v="1"/>
    <s v="Approved"/>
    <s v="Giant Bicycles"/>
    <s v="Standard"/>
    <s v="medium"/>
    <s v="small"/>
    <n v="1311.44"/>
    <n v="1167.18"/>
    <d v="1992-10-11T00:00:00"/>
    <n v="144.26"/>
    <s v="Female"/>
    <n v="12"/>
    <d v="1959-10-12T00:00:00"/>
    <n v="62.990992246638768"/>
    <s v="Safety Technician III"/>
    <s v="Manufacturing"/>
    <s v="Affluent Customer"/>
    <s v="N"/>
    <s v="Yes"/>
    <n v="5"/>
    <m/>
  </r>
  <r>
    <n v="18585"/>
    <n v="28"/>
    <x v="1937"/>
    <n v="25"/>
    <d v="2017-12-05T00:00:00"/>
    <b v="0"/>
    <s v="Approved"/>
    <s v="Norco Bicycles"/>
    <s v="Standard"/>
    <s v="medium"/>
    <s v="small"/>
    <n v="1216.1400000000001"/>
    <n v="1082.3599999999999"/>
    <d v="2003-03-18T00:00:00"/>
    <n v="133.7800000000002"/>
    <s v="Female"/>
    <n v="12"/>
    <d v="1959-10-12T00:00:00"/>
    <n v="62.990992246638768"/>
    <s v="Safety Technician III"/>
    <s v="Manufacturing"/>
    <s v="Affluent Customer"/>
    <s v="N"/>
    <s v="Yes"/>
    <n v="5"/>
    <m/>
  </r>
  <r>
    <n v="10747"/>
    <n v="68"/>
    <x v="1937"/>
    <n v="38"/>
    <d v="2017-11-22T00:00:00"/>
    <b v="1"/>
    <s v="Approved"/>
    <s v="OHM Cycles"/>
    <s v="Standard"/>
    <s v="medium"/>
    <s v="medium"/>
    <n v="1636.9"/>
    <n v="44.71"/>
    <d v="2016-12-06T00:00:00"/>
    <n v="1592.19"/>
    <s v="Female"/>
    <n v="12"/>
    <d v="1959-10-12T00:00:00"/>
    <n v="62.990992246638768"/>
    <s v="Safety Technician III"/>
    <s v="Manufacturing"/>
    <s v="Affluent Customer"/>
    <s v="N"/>
    <s v="Yes"/>
    <n v="5"/>
    <m/>
  </r>
  <r>
    <n v="17850"/>
    <n v="71"/>
    <x v="1937"/>
    <n v="131"/>
    <d v="2017-08-21T00:00:00"/>
    <b v="1"/>
    <s v="Approved"/>
    <s v="Solex"/>
    <s v="Standard"/>
    <s v="high"/>
    <s v="large"/>
    <n v="1842.92"/>
    <n v="1105.75"/>
    <d v="2011-01-10T00:00:00"/>
    <n v="737.17000000000007"/>
    <s v="Female"/>
    <n v="12"/>
    <d v="1959-10-12T00:00:00"/>
    <n v="62.990992246638768"/>
    <s v="Safety Technician III"/>
    <s v="Manufacturing"/>
    <s v="Affluent Customer"/>
    <s v="N"/>
    <s v="Yes"/>
    <n v="5"/>
    <m/>
  </r>
  <r>
    <n v="14698"/>
    <n v="6"/>
    <x v="1937"/>
    <n v="167"/>
    <d v="2017-07-16T00:00:00"/>
    <b v="0"/>
    <s v="Approved"/>
    <s v="OHM Cycles"/>
    <s v="Standard"/>
    <s v="high"/>
    <s v="medium"/>
    <n v="227.88"/>
    <n v="136.72999999999999"/>
    <d v="2011-04-16T00:00:00"/>
    <n v="91.15"/>
    <s v="Female"/>
    <n v="12"/>
    <d v="1959-10-12T00:00:00"/>
    <n v="62.990992246638768"/>
    <s v="Safety Technician III"/>
    <s v="Manufacturing"/>
    <s v="Affluent Customer"/>
    <s v="N"/>
    <s v="Yes"/>
    <n v="5"/>
    <m/>
  </r>
  <r>
    <n v="6577"/>
    <n v="85"/>
    <x v="1937"/>
    <n v="302"/>
    <d v="2017-03-03T00:00:00"/>
    <b v="0"/>
    <s v="Approved"/>
    <s v="WeareA2B"/>
    <s v="Standard"/>
    <s v="medium"/>
    <s v="medium"/>
    <n v="752.64"/>
    <n v="205.36"/>
    <d v="1993-04-20T00:00:00"/>
    <n v="547.28"/>
    <s v="Female"/>
    <n v="12"/>
    <d v="1959-10-12T00:00:00"/>
    <n v="62.990992246638768"/>
    <s v="Safety Technician III"/>
    <s v="Manufacturing"/>
    <s v="Affluent Customer"/>
    <s v="N"/>
    <s v="Yes"/>
    <n v="5"/>
    <m/>
  </r>
  <r>
    <n v="2812"/>
    <n v="2"/>
    <x v="1937"/>
    <n v="359"/>
    <d v="2017-01-05T00:00:00"/>
    <b v="0"/>
    <s v="Approved"/>
    <s v="Solex"/>
    <s v="Standard"/>
    <s v="medium"/>
    <s v="medium"/>
    <n v="71.489999999999995"/>
    <n v="53.62"/>
    <d v="2011-08-29T00:00:00"/>
    <n v="17.869999999999997"/>
    <s v="Female"/>
    <n v="12"/>
    <d v="1959-10-12T00:00:00"/>
    <n v="62.990992246638768"/>
    <s v="Safety Technician III"/>
    <s v="Manufacturing"/>
    <s v="Affluent Customer"/>
    <s v="N"/>
    <s v="Yes"/>
    <n v="5"/>
    <m/>
  </r>
  <r>
    <n v="8824"/>
    <n v="58"/>
    <x v="1938"/>
    <n v="40"/>
    <d v="2017-11-20T00:00:00"/>
    <b v="1"/>
    <s v="Approved"/>
    <s v="OHM Cycles"/>
    <s v="Standard"/>
    <s v="medium"/>
    <s v="medium"/>
    <n v="912.52"/>
    <n v="141.4"/>
    <d v="2015-10-18T00:00:00"/>
    <n v="771.12"/>
    <s v="Male"/>
    <n v="82"/>
    <d v="1967-02-14T00:00:00"/>
    <n v="55.643047040842205"/>
    <s v="VP Quality Control"/>
    <s v="Financial Services"/>
    <s v="Mass Customer"/>
    <s v="N"/>
    <s v="Yes"/>
    <n v="17"/>
    <m/>
  </r>
  <r>
    <n v="5887"/>
    <n v="38"/>
    <x v="1938"/>
    <n v="63"/>
    <d v="2017-10-28T00:00:00"/>
    <b v="0"/>
    <s v="Approved"/>
    <s v="Solex"/>
    <s v="Standard"/>
    <s v="medium"/>
    <s v="medium"/>
    <n v="1577.53"/>
    <n v="826.51"/>
    <d v="2011-03-16T00:00:00"/>
    <n v="751.02"/>
    <s v="Male"/>
    <n v="82"/>
    <d v="1967-02-14T00:00:00"/>
    <n v="55.643047040842205"/>
    <s v="VP Quality Control"/>
    <s v="Financial Services"/>
    <s v="Mass Customer"/>
    <s v="N"/>
    <s v="Yes"/>
    <n v="17"/>
    <m/>
  </r>
  <r>
    <n v="13094"/>
    <n v="56"/>
    <x v="1938"/>
    <n v="173"/>
    <d v="2017-07-10T00:00:00"/>
    <b v="1"/>
    <s v="Approved"/>
    <s v="OHM Cycles"/>
    <s v="Standard"/>
    <s v="medium"/>
    <s v="medium"/>
    <n v="183.86"/>
    <n v="137.9"/>
    <d v="2011-08-24T00:00:00"/>
    <n v="45.960000000000008"/>
    <s v="Male"/>
    <n v="82"/>
    <d v="1967-02-14T00:00:00"/>
    <n v="55.643047040842205"/>
    <s v="VP Quality Control"/>
    <s v="Financial Services"/>
    <s v="Mass Customer"/>
    <s v="N"/>
    <s v="Yes"/>
    <n v="17"/>
    <m/>
  </r>
  <r>
    <n v="3529"/>
    <n v="3"/>
    <x v="1938"/>
    <n v="178"/>
    <d v="2017-07-05T00:00:00"/>
    <b v="0"/>
    <s v="Approved"/>
    <s v="Trek Bicycles"/>
    <s v="Standard"/>
    <s v="medium"/>
    <s v="large"/>
    <n v="2091.4699999999998"/>
    <n v="388.92"/>
    <d v="2011-08-29T00:00:00"/>
    <n v="1702.5499999999997"/>
    <s v="Male"/>
    <n v="82"/>
    <d v="1967-02-14T00:00:00"/>
    <n v="55.643047040842205"/>
    <s v="VP Quality Control"/>
    <s v="Financial Services"/>
    <s v="Mass Customer"/>
    <s v="N"/>
    <s v="Yes"/>
    <n v="17"/>
    <m/>
  </r>
  <r>
    <n v="12229"/>
    <n v="5"/>
    <x v="1938"/>
    <n v="270"/>
    <d v="2017-04-04T00:00:00"/>
    <b v="0"/>
    <s v="Approved"/>
    <s v="Trek Bicycles"/>
    <s v="Mountain"/>
    <s v="low"/>
    <s v="medium"/>
    <n v="574.64"/>
    <n v="459.71"/>
    <d v="2011-04-16T00:00:00"/>
    <n v="114.93"/>
    <s v="Male"/>
    <n v="82"/>
    <d v="1967-02-14T00:00:00"/>
    <n v="55.643047040842205"/>
    <s v="VP Quality Control"/>
    <s v="Financial Services"/>
    <s v="Mass Customer"/>
    <s v="N"/>
    <s v="Yes"/>
    <n v="17"/>
    <m/>
  </r>
  <r>
    <n v="10263"/>
    <n v="68"/>
    <x v="1938"/>
    <n v="324"/>
    <d v="2017-02-09T00:00:00"/>
    <b v="1"/>
    <s v="Approved"/>
    <s v="OHM Cycles"/>
    <s v="Standard"/>
    <s v="medium"/>
    <s v="medium"/>
    <n v="1636.9"/>
    <n v="44.71"/>
    <d v="2010-08-20T00:00:00"/>
    <n v="1592.19"/>
    <s v="Male"/>
    <n v="82"/>
    <d v="1967-02-14T00:00:00"/>
    <n v="55.643047040842205"/>
    <s v="VP Quality Control"/>
    <s v="Financial Services"/>
    <s v="Mass Customer"/>
    <s v="N"/>
    <s v="Yes"/>
    <n v="17"/>
    <m/>
  </r>
  <r>
    <n v="5060"/>
    <n v="41"/>
    <x v="1939"/>
    <n v="40"/>
    <d v="2017-11-20T00:00:00"/>
    <b v="0"/>
    <s v="Approved"/>
    <s v="Norco Bicycles"/>
    <s v="Standard"/>
    <s v="low"/>
    <s v="medium"/>
    <n v="958.74"/>
    <n v="748.9"/>
    <d v="1993-07-15T00:00:00"/>
    <n v="209.84000000000003"/>
    <s v="Male"/>
    <n v="33"/>
    <d v="1961-01-10T00:00:00"/>
    <n v="61.741677178145622"/>
    <s v="Chemical Engineer"/>
    <s v="Manufacturing"/>
    <s v="High Net Worth"/>
    <s v="N"/>
    <s v="Yes"/>
    <n v="7"/>
    <m/>
  </r>
  <r>
    <n v="10501"/>
    <n v="95"/>
    <x v="1385"/>
    <m/>
    <d v="2017-01-21T00:00:00"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</r>
  <r>
    <n v="5312"/>
    <n v="0"/>
    <x v="1939"/>
    <n v="91"/>
    <d v="2017-09-30T00:00:00"/>
    <b v="1"/>
    <s v="Approved"/>
    <s v="OHM Cycles"/>
    <s v="Standard"/>
    <s v="medium"/>
    <s v="medium"/>
    <n v="235.63"/>
    <n v="125.07"/>
    <d v="2004-08-07T00:00:00"/>
    <n v="110.56"/>
    <s v="Male"/>
    <n v="33"/>
    <d v="1961-01-10T00:00:00"/>
    <n v="61.741677178145622"/>
    <s v="Chemical Engineer"/>
    <s v="Manufacturing"/>
    <s v="High Net Worth"/>
    <s v="N"/>
    <s v="Yes"/>
    <n v="7"/>
    <m/>
  </r>
  <r>
    <n v="3800"/>
    <n v="53"/>
    <x v="1939"/>
    <n v="131"/>
    <d v="2017-08-21T00:00:00"/>
    <b v="1"/>
    <s v="Approved"/>
    <s v="Giant Bicycles"/>
    <s v="Standard"/>
    <s v="high"/>
    <s v="medium"/>
    <n v="1274.93"/>
    <n v="764.96"/>
    <d v="2007-08-04T00:00:00"/>
    <n v="509.97"/>
    <s v="Male"/>
    <n v="33"/>
    <d v="1961-01-10T00:00:00"/>
    <n v="61.741677178145622"/>
    <s v="Chemical Engineer"/>
    <s v="Manufacturing"/>
    <s v="High Net Worth"/>
    <s v="N"/>
    <s v="Yes"/>
    <n v="7"/>
    <m/>
  </r>
  <r>
    <n v="9127"/>
    <n v="0"/>
    <x v="1939"/>
    <n v="140"/>
    <d v="2017-08-12T00:00:00"/>
    <b v="0"/>
    <s v="Approved"/>
    <s v="WeareA2B"/>
    <s v="Standard"/>
    <s v="medium"/>
    <s v="medium"/>
    <n v="60.34"/>
    <n v="45.26"/>
    <d v="1993-10-02T00:00:00"/>
    <n v="15.080000000000005"/>
    <s v="Male"/>
    <n v="33"/>
    <d v="1961-01-10T00:00:00"/>
    <n v="61.741677178145622"/>
    <s v="Chemical Engineer"/>
    <s v="Manufacturing"/>
    <s v="High Net Worth"/>
    <s v="N"/>
    <s v="Yes"/>
    <n v="7"/>
    <m/>
  </r>
  <r>
    <n v="4447"/>
    <n v="58"/>
    <x v="1939"/>
    <n v="152"/>
    <d v="2017-07-31T00:00:00"/>
    <b v="0"/>
    <s v="Approved"/>
    <s v="OHM Cycles"/>
    <s v="Road"/>
    <s v="medium"/>
    <s v="medium"/>
    <n v="1280.28"/>
    <n v="829.51"/>
    <d v="2011-08-24T00:00:00"/>
    <n v="450.77"/>
    <s v="Male"/>
    <n v="33"/>
    <d v="1961-01-10T00:00:00"/>
    <n v="61.741677178145622"/>
    <s v="Chemical Engineer"/>
    <s v="Manufacturing"/>
    <s v="High Net Worth"/>
    <s v="N"/>
    <s v="Yes"/>
    <n v="7"/>
    <m/>
  </r>
  <r>
    <n v="279"/>
    <n v="35"/>
    <x v="1939"/>
    <n v="249"/>
    <d v="2017-04-25T00:00:00"/>
    <b v="0"/>
    <s v="Approved"/>
    <s v="Giant Bicycles"/>
    <s v="Standard"/>
    <s v="medium"/>
    <s v="medium"/>
    <n v="1403.5"/>
    <n v="954.82"/>
    <d v="2016-11-14T00:00:00"/>
    <n v="448.67999999999995"/>
    <s v="Male"/>
    <n v="33"/>
    <d v="1961-01-10T00:00:00"/>
    <n v="61.741677178145622"/>
    <s v="Chemical Engineer"/>
    <s v="Manufacturing"/>
    <s v="High Net Worth"/>
    <s v="N"/>
    <s v="Yes"/>
    <n v="7"/>
    <m/>
  </r>
  <r>
    <n v="16793"/>
    <n v="77"/>
    <x v="1939"/>
    <n v="342"/>
    <d v="2017-01-22T00:00:00"/>
    <b v="1"/>
    <s v="Approved"/>
    <s v="WeareA2B"/>
    <s v="Standard"/>
    <s v="medium"/>
    <s v="medium"/>
    <n v="1769.64"/>
    <n v="108.76"/>
    <d v="2001-11-25T00:00:00"/>
    <n v="1660.88"/>
    <s v="Male"/>
    <n v="33"/>
    <d v="1961-01-10T00:00:00"/>
    <n v="61.741677178145622"/>
    <s v="Chemical Engineer"/>
    <s v="Manufacturing"/>
    <s v="High Net Worth"/>
    <s v="N"/>
    <s v="Yes"/>
    <n v="7"/>
    <m/>
  </r>
  <r>
    <n v="8669"/>
    <n v="4"/>
    <x v="1940"/>
    <n v="38"/>
    <d v="2017-11-22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92"/>
    <d v="1978-01-15T00:00:00"/>
    <n v="44.717019643581935"/>
    <s v="Sales Representative"/>
    <s v="Retail"/>
    <s v="Affluent Customer"/>
    <s v="N"/>
    <s v="Yes"/>
    <n v="18"/>
    <m/>
  </r>
  <r>
    <n v="18518"/>
    <n v="79"/>
    <x v="1940"/>
    <n v="96"/>
    <d v="2017-09-25T00:00:00"/>
    <b v="0"/>
    <s v="Approved"/>
    <s v="Norco Bicycles"/>
    <s v="Standard"/>
    <s v="medium"/>
    <s v="medium"/>
    <n v="1555.58"/>
    <n v="818.01"/>
    <d v="2015-08-10T00:00:00"/>
    <n v="737.56999999999994"/>
    <s v="Female"/>
    <n v="92"/>
    <d v="1978-01-15T00:00:00"/>
    <n v="44.717019643581935"/>
    <s v="Sales Representative"/>
    <s v="Retail"/>
    <s v="Affluent Customer"/>
    <s v="N"/>
    <s v="Yes"/>
    <n v="18"/>
    <m/>
  </r>
  <r>
    <n v="2470"/>
    <n v="55"/>
    <x v="1940"/>
    <n v="156"/>
    <d v="2017-07-27T00:00:00"/>
    <b v="0"/>
    <s v="Approved"/>
    <s v="Trek Bicycles"/>
    <s v="Road"/>
    <s v="medium"/>
    <s v="large"/>
    <n v="1894.19"/>
    <n v="598.76"/>
    <d v="2003-07-21T00:00:00"/>
    <n v="1295.43"/>
    <s v="Female"/>
    <n v="92"/>
    <d v="1978-01-15T00:00:00"/>
    <n v="44.717019643581935"/>
    <s v="Sales Representative"/>
    <s v="Retail"/>
    <s v="Affluent Customer"/>
    <s v="N"/>
    <s v="Yes"/>
    <n v="18"/>
    <m/>
  </r>
  <r>
    <n v="8816"/>
    <n v="66"/>
    <x v="1940"/>
    <n v="191"/>
    <d v="2017-06-22T00:00:00"/>
    <b v="0"/>
    <s v="Approved"/>
    <s v="Giant Bicycles"/>
    <s v="Road"/>
    <s v="low"/>
    <s v="small"/>
    <n v="590.26"/>
    <n v="525.33000000000004"/>
    <d v="2010-11-05T00:00:00"/>
    <n v="64.92999999999995"/>
    <s v="Female"/>
    <n v="92"/>
    <d v="1978-01-15T00:00:00"/>
    <n v="44.717019643581935"/>
    <s v="Sales Representative"/>
    <s v="Retail"/>
    <s v="Affluent Customer"/>
    <s v="N"/>
    <s v="Yes"/>
    <n v="18"/>
    <m/>
  </r>
  <r>
    <n v="19732"/>
    <n v="27"/>
    <x v="1941"/>
    <n v="150"/>
    <d v="2017-08-02T00:00:00"/>
    <b v="0"/>
    <s v="Approved"/>
    <s v="Trek Bicycles"/>
    <s v="Standard"/>
    <s v="medium"/>
    <s v="medium"/>
    <n v="499.53"/>
    <n v="388.72"/>
    <d v="1999-06-23T00:00:00"/>
    <n v="110.80999999999995"/>
    <s v="Female"/>
    <n v="65"/>
    <d v="1987-12-02T00:00:00"/>
    <n v="34.83208813704973"/>
    <s v="Junior Executive"/>
    <s v="Manufacturing"/>
    <s v="Affluent Customer"/>
    <s v="N"/>
    <s v="No"/>
    <n v="14"/>
    <m/>
  </r>
  <r>
    <n v="13459"/>
    <n v="19"/>
    <x v="1941"/>
    <n v="293"/>
    <d v="2017-03-12T00:00:00"/>
    <b v="1"/>
    <s v="Approved"/>
    <s v="OHM Cycles"/>
    <s v="Road"/>
    <s v="high"/>
    <s v="large"/>
    <n v="12.01"/>
    <n v="7.21"/>
    <d v="2009-03-08T00:00:00"/>
    <n v="4.8"/>
    <s v="Female"/>
    <n v="65"/>
    <d v="1987-12-02T00:00:00"/>
    <n v="34.83208813704973"/>
    <s v="Junior Executive"/>
    <s v="Manufacturing"/>
    <s v="Affluent Customer"/>
    <s v="N"/>
    <s v="No"/>
    <n v="14"/>
    <m/>
  </r>
  <r>
    <n v="5685"/>
    <n v="94"/>
    <x v="1941"/>
    <n v="362"/>
    <d v="2017-01-02T00:00:00"/>
    <b v="0"/>
    <s v="Approved"/>
    <s v="Giant Bicycles"/>
    <s v="Standard"/>
    <s v="medium"/>
    <s v="large"/>
    <n v="1635.3"/>
    <n v="993.66"/>
    <d v="2013-06-09T00:00:00"/>
    <n v="641.64"/>
    <s v="Female"/>
    <n v="65"/>
    <d v="1987-12-02T00:00:00"/>
    <n v="34.83208813704973"/>
    <s v="Junior Executive"/>
    <s v="Manufacturing"/>
    <s v="Affluent Customer"/>
    <s v="N"/>
    <s v="No"/>
    <n v="14"/>
    <m/>
  </r>
  <r>
    <n v="7287"/>
    <n v="74"/>
    <x v="1942"/>
    <n v="3"/>
    <d v="2017-12-27T00:00:00"/>
    <b v="1"/>
    <s v="Approved"/>
    <s v="WeareA2B"/>
    <s v="Standard"/>
    <s v="medium"/>
    <s v="medium"/>
    <n v="1228.07"/>
    <n v="400.91"/>
    <d v="2000-05-22T00:00:00"/>
    <n v="827.15999999999985"/>
    <s v="Male"/>
    <n v="82"/>
    <d v="1980-10-29T00:00:00"/>
    <n v="41.927978547691524"/>
    <s v="Editor"/>
    <s v="n/a"/>
    <s v="Mass Customer"/>
    <s v="N"/>
    <s v="No"/>
    <n v="14"/>
    <m/>
  </r>
  <r>
    <n v="19778"/>
    <n v="18"/>
    <x v="1942"/>
    <n v="31"/>
    <d v="2017-11-29T00:00:00"/>
    <b v="0"/>
    <s v="Approved"/>
    <s v="Solex"/>
    <s v="Standard"/>
    <s v="medium"/>
    <s v="medium"/>
    <n v="575.27"/>
    <n v="431.45"/>
    <d v="2013-03-12T00:00:00"/>
    <n v="143.82"/>
    <s v="Male"/>
    <n v="82"/>
    <d v="1980-10-29T00:00:00"/>
    <n v="41.927978547691524"/>
    <s v="Editor"/>
    <s v="n/a"/>
    <s v="Mass Customer"/>
    <s v="N"/>
    <s v="No"/>
    <n v="14"/>
    <m/>
  </r>
  <r>
    <n v="1931"/>
    <n v="93"/>
    <x v="1942"/>
    <n v="98"/>
    <d v="2017-09-23T00:00:00"/>
    <b v="0"/>
    <s v="Approved"/>
    <s v="WeareA2B"/>
    <s v="Standard"/>
    <s v="medium"/>
    <s v="medium"/>
    <n v="1065.03"/>
    <n v="230.09"/>
    <d v="2000-11-03T00:00:00"/>
    <n v="834.93999999999994"/>
    <s v="Male"/>
    <n v="82"/>
    <d v="1980-10-29T00:00:00"/>
    <n v="41.927978547691524"/>
    <s v="Editor"/>
    <s v="n/a"/>
    <s v="Mass Customer"/>
    <s v="N"/>
    <s v="No"/>
    <n v="14"/>
    <m/>
  </r>
  <r>
    <n v="16542"/>
    <n v="0"/>
    <x v="1943"/>
    <n v="13"/>
    <d v="2017-12-17T00:00:00"/>
    <b v="0"/>
    <s v="Approved"/>
    <s v="WeareA2B"/>
    <s v="Standard"/>
    <s v="medium"/>
    <s v="medium"/>
    <n v="60.34"/>
    <n v="45.26"/>
    <d v="1993-07-15T00:00:00"/>
    <n v="15.080000000000005"/>
    <s v="Male"/>
    <n v="98"/>
    <d v="1985-04-30T00:00:00"/>
    <n v="37.423868958967539"/>
    <s v="Software Consultant"/>
    <s v="Manufacturing"/>
    <s v="High Net Worth"/>
    <s v="N"/>
    <s v="No"/>
    <n v="12"/>
    <m/>
  </r>
  <r>
    <n v="9419"/>
    <n v="27"/>
    <x v="1943"/>
    <n v="34"/>
    <d v="2017-11-26T00:00:00"/>
    <b v="0"/>
    <s v="Approved"/>
    <s v="Trek Bicycles"/>
    <s v="Standard"/>
    <s v="low"/>
    <s v="medium"/>
    <n v="1057.51"/>
    <n v="154.4"/>
    <d v="1994-07-12T00:00:00"/>
    <n v="903.11"/>
    <s v="Male"/>
    <n v="98"/>
    <d v="1985-04-30T00:00:00"/>
    <n v="37.423868958967539"/>
    <s v="Software Consultant"/>
    <s v="Manufacturing"/>
    <s v="High Net Worth"/>
    <s v="N"/>
    <s v="No"/>
    <n v="12"/>
    <m/>
  </r>
  <r>
    <n v="8773"/>
    <n v="79"/>
    <x v="1943"/>
    <n v="129"/>
    <d v="2017-08-23T00:00:00"/>
    <b v="0"/>
    <s v="Approved"/>
    <s v="Solex"/>
    <s v="Touring"/>
    <s v="medium"/>
    <s v="large"/>
    <n v="2083.94"/>
    <n v="675.03"/>
    <d v="2013-09-16T00:00:00"/>
    <n v="1408.91"/>
    <s v="Male"/>
    <n v="98"/>
    <d v="1985-04-30T00:00:00"/>
    <n v="37.423868958967539"/>
    <s v="Software Consultant"/>
    <s v="Manufacturing"/>
    <s v="High Net Worth"/>
    <s v="N"/>
    <s v="No"/>
    <n v="12"/>
    <m/>
  </r>
  <r>
    <n v="11536"/>
    <n v="0"/>
    <x v="1943"/>
    <n v="137"/>
    <d v="2017-08-15T00:00:00"/>
    <b v="0"/>
    <s v="Approved"/>
    <s v="Solex"/>
    <s v="Standard"/>
    <s v="medium"/>
    <s v="medium"/>
    <n v="441.49"/>
    <n v="84.99"/>
    <d v="1993-04-12T00:00:00"/>
    <n v="356.5"/>
    <s v="Male"/>
    <n v="98"/>
    <d v="1985-04-30T00:00:00"/>
    <n v="37.423868958967539"/>
    <s v="Software Consultant"/>
    <s v="Manufacturing"/>
    <s v="High Net Worth"/>
    <s v="N"/>
    <s v="No"/>
    <n v="12"/>
    <m/>
  </r>
  <r>
    <n v="8032"/>
    <n v="22"/>
    <x v="1943"/>
    <n v="202"/>
    <d v="2017-06-11T00:00:00"/>
    <b v="0"/>
    <s v="Approved"/>
    <s v="Solex"/>
    <s v="Standard"/>
    <s v="medium"/>
    <s v="medium"/>
    <n v="575.27"/>
    <n v="431.45"/>
    <d v="2013-03-12T00:00:00"/>
    <n v="143.82"/>
    <s v="Male"/>
    <n v="98"/>
    <d v="1985-04-30T00:00:00"/>
    <n v="37.423868958967539"/>
    <s v="Software Consultant"/>
    <s v="Manufacturing"/>
    <s v="High Net Worth"/>
    <s v="N"/>
    <s v="No"/>
    <n v="12"/>
    <m/>
  </r>
  <r>
    <n v="7715"/>
    <n v="95"/>
    <x v="1943"/>
    <n v="236"/>
    <d v="2017-05-08T00:00:00"/>
    <b v="0"/>
    <s v="Approved"/>
    <s v="OHM Cycles"/>
    <s v="Touring"/>
    <s v="low"/>
    <s v="medium"/>
    <n v="1073.07"/>
    <n v="933.84"/>
    <d v="1997-01-25T00:00:00"/>
    <n v="139.2299999999999"/>
    <s v="Male"/>
    <n v="98"/>
    <d v="1985-04-30T00:00:00"/>
    <n v="37.423868958967539"/>
    <s v="Software Consultant"/>
    <s v="Manufacturing"/>
    <s v="High Net Worth"/>
    <s v="N"/>
    <s v="No"/>
    <n v="12"/>
    <m/>
  </r>
  <r>
    <n v="1254"/>
    <n v="10"/>
    <x v="1943"/>
    <n v="270"/>
    <d v="2017-04-04T00:00:00"/>
    <b v="0"/>
    <s v="Approved"/>
    <s v="Solex"/>
    <s v="Standard"/>
    <s v="medium"/>
    <s v="medium"/>
    <n v="1945.43"/>
    <n v="333.18"/>
    <d v="2002-08-31T00:00:00"/>
    <n v="1612.25"/>
    <s v="Male"/>
    <n v="98"/>
    <d v="1985-04-30T00:00:00"/>
    <n v="37.423868958967539"/>
    <s v="Software Consultant"/>
    <s v="Manufacturing"/>
    <s v="High Net Worth"/>
    <s v="N"/>
    <s v="No"/>
    <n v="12"/>
    <m/>
  </r>
  <r>
    <n v="4809"/>
    <n v="40"/>
    <x v="1944"/>
    <n v="165"/>
    <d v="2017-07-18T00:00:00"/>
    <b v="0"/>
    <s v="Approved"/>
    <s v="OHM Cycles"/>
    <s v="Standard"/>
    <s v="high"/>
    <s v="medium"/>
    <n v="1458.17"/>
    <n v="874.9"/>
    <d v="2006-02-02T00:00:00"/>
    <n v="583.2700000000001"/>
    <s v="Male"/>
    <n v="58"/>
    <d v="1977-11-13T00:00:00"/>
    <n v="44.889622383307959"/>
    <s v="Social Worker"/>
    <s v="Health"/>
    <s v="Mass Customer"/>
    <s v="N"/>
    <s v="No"/>
    <n v="15"/>
    <m/>
  </r>
  <r>
    <n v="5444"/>
    <n v="90"/>
    <x v="1944"/>
    <n v="201"/>
    <d v="2017-06-12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58"/>
    <d v="1977-11-13T00:00:00"/>
    <n v="44.889622383307959"/>
    <s v="Social Worker"/>
    <s v="Health"/>
    <s v="Mass Customer"/>
    <s v="N"/>
    <s v="No"/>
    <n v="15"/>
    <m/>
  </r>
  <r>
    <n v="16444"/>
    <n v="18"/>
    <x v="1944"/>
    <n v="238"/>
    <d v="2017-05-06T00:00:00"/>
    <b v="0"/>
    <s v="Approved"/>
    <s v="Solex"/>
    <s v="Standard"/>
    <s v="medium"/>
    <s v="medium"/>
    <n v="575.27"/>
    <n v="431.45"/>
    <d v="2013-03-12T00:00:00"/>
    <n v="143.82"/>
    <s v="Male"/>
    <n v="58"/>
    <d v="1977-11-13T00:00:00"/>
    <n v="44.889622383307959"/>
    <s v="Social Worker"/>
    <s v="Health"/>
    <s v="Mass Customer"/>
    <s v="N"/>
    <s v="No"/>
    <n v="15"/>
    <m/>
  </r>
  <r>
    <n v="5922"/>
    <n v="8"/>
    <x v="1944"/>
    <n v="273"/>
    <d v="2017-04-01T00:00:00"/>
    <b v="1"/>
    <s v="Approved"/>
    <s v="Solex"/>
    <s v="Road"/>
    <s v="medium"/>
    <s v="small"/>
    <n v="1703.52"/>
    <n v="1516.13"/>
    <d v="2011-04-16T00:00:00"/>
    <n v="187.38999999999987"/>
    <s v="Male"/>
    <n v="58"/>
    <d v="1977-11-13T00:00:00"/>
    <n v="44.889622383307959"/>
    <s v="Social Worker"/>
    <s v="Health"/>
    <s v="Mass Customer"/>
    <s v="N"/>
    <s v="No"/>
    <n v="15"/>
    <m/>
  </r>
  <r>
    <n v="14203"/>
    <n v="85"/>
    <x v="1944"/>
    <n v="280"/>
    <d v="2017-03-25T00:00:00"/>
    <b v="0"/>
    <s v="Approved"/>
    <s v="WeareA2B"/>
    <s v="Standard"/>
    <s v="medium"/>
    <s v="medium"/>
    <n v="752.64"/>
    <n v="205.36"/>
    <d v="2015-08-02T00:00:00"/>
    <n v="547.28"/>
    <s v="Male"/>
    <n v="58"/>
    <d v="1977-11-13T00:00:00"/>
    <n v="44.889622383307959"/>
    <s v="Social Worker"/>
    <s v="Health"/>
    <s v="Mass Customer"/>
    <s v="N"/>
    <s v="No"/>
    <n v="15"/>
    <m/>
  </r>
  <r>
    <n v="11830"/>
    <n v="81"/>
    <x v="1944"/>
    <n v="289"/>
    <d v="2017-03-16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58"/>
    <d v="1977-11-13T00:00:00"/>
    <n v="44.889622383307959"/>
    <s v="Social Worker"/>
    <s v="Health"/>
    <s v="Mass Customer"/>
    <s v="N"/>
    <s v="No"/>
    <n v="15"/>
    <m/>
  </r>
  <r>
    <n v="12165"/>
    <n v="56"/>
    <x v="1944"/>
    <n v="318"/>
    <d v="2017-02-15T00:00:00"/>
    <b v="0"/>
    <s v="Approved"/>
    <s v="OHM Cycles"/>
    <s v="Standard"/>
    <s v="medium"/>
    <s v="medium"/>
    <n v="183.86"/>
    <n v="137.9"/>
    <d v="1997-10-04T00:00:00"/>
    <n v="45.960000000000008"/>
    <s v="Male"/>
    <n v="58"/>
    <d v="1977-11-13T00:00:00"/>
    <n v="44.889622383307959"/>
    <s v="Social Worker"/>
    <s v="Health"/>
    <s v="Mass Customer"/>
    <s v="N"/>
    <s v="No"/>
    <n v="15"/>
    <m/>
  </r>
  <r>
    <n v="12910"/>
    <n v="43"/>
    <x v="1944"/>
    <n v="347"/>
    <d v="2017-01-17T00:00:00"/>
    <b v="1"/>
    <s v="Approved"/>
    <s v="Solex"/>
    <s v="Standard"/>
    <s v="medium"/>
    <s v="medium"/>
    <n v="1151.96"/>
    <n v="649.49"/>
    <d v="1999-12-04T00:00:00"/>
    <n v="502.47"/>
    <s v="Male"/>
    <n v="58"/>
    <d v="1977-11-13T00:00:00"/>
    <n v="44.889622383307959"/>
    <s v="Social Worker"/>
    <s v="Health"/>
    <s v="Mass Customer"/>
    <s v="N"/>
    <s v="No"/>
    <n v="15"/>
    <m/>
  </r>
  <r>
    <n v="15325"/>
    <n v="62"/>
    <x v="1945"/>
    <n v="84"/>
    <d v="2017-10-07T00:00:00"/>
    <b v="0"/>
    <s v="Approved"/>
    <s v="Solex"/>
    <s v="Standard"/>
    <s v="medium"/>
    <s v="medium"/>
    <n v="478.16"/>
    <n v="298.72000000000003"/>
    <d v="2010-08-20T00:00:00"/>
    <n v="179.44"/>
    <s v="Female"/>
    <n v="53"/>
    <d v="1964-11-05T00:00:00"/>
    <n v="57.919759369926439"/>
    <s v="Programmer Analyst III"/>
    <s v="Manufacturing"/>
    <s v="Mass Customer"/>
    <s v="N"/>
    <s v="Yes"/>
    <n v="12"/>
    <m/>
  </r>
  <r>
    <n v="12567"/>
    <n v="1"/>
    <x v="1945"/>
    <n v="108"/>
    <d v="2017-09-13T00:00:00"/>
    <b v="1"/>
    <s v="Approved"/>
    <s v="Giant Bicycles"/>
    <s v="Standard"/>
    <s v="medium"/>
    <s v="medium"/>
    <n v="1403.5"/>
    <n v="954.82"/>
    <d v="2016-11-14T00:00:00"/>
    <n v="448.67999999999995"/>
    <s v="Female"/>
    <n v="53"/>
    <d v="1964-11-05T00:00:00"/>
    <n v="57.919759369926439"/>
    <s v="Programmer Analyst III"/>
    <s v="Manufacturing"/>
    <s v="Mass Customer"/>
    <s v="N"/>
    <s v="Yes"/>
    <n v="12"/>
    <m/>
  </r>
  <r>
    <n v="1070"/>
    <n v="10"/>
    <x v="1945"/>
    <n v="171"/>
    <d v="2017-07-12T00:00:00"/>
    <b v="1"/>
    <s v="Approved"/>
    <s v="WeareA2B"/>
    <s v="Touring"/>
    <s v="medium"/>
    <s v="medium"/>
    <n v="1466.68"/>
    <n v="363.25"/>
    <d v="2007-08-04T00:00:00"/>
    <n v="1103.43"/>
    <s v="Female"/>
    <n v="53"/>
    <d v="1964-11-05T00:00:00"/>
    <n v="57.919759369926439"/>
    <s v="Programmer Analyst III"/>
    <s v="Manufacturing"/>
    <s v="Mass Customer"/>
    <s v="N"/>
    <s v="Yes"/>
    <n v="12"/>
    <m/>
  </r>
  <r>
    <n v="4406"/>
    <n v="55"/>
    <x v="1945"/>
    <n v="186"/>
    <d v="2017-06-27T00:00:00"/>
    <b v="1"/>
    <s v="Approved"/>
    <s v="Trek Bicycles"/>
    <s v="Road"/>
    <s v="medium"/>
    <s v="large"/>
    <n v="1894.19"/>
    <n v="598.76"/>
    <d v="1991-01-21T00:00:00"/>
    <n v="1295.43"/>
    <s v="Female"/>
    <n v="53"/>
    <d v="1964-11-05T00:00:00"/>
    <n v="57.919759369926439"/>
    <s v="Programmer Analyst III"/>
    <s v="Manufacturing"/>
    <s v="Mass Customer"/>
    <s v="N"/>
    <s v="Yes"/>
    <n v="12"/>
    <m/>
  </r>
  <r>
    <n v="6171"/>
    <n v="85"/>
    <x v="1945"/>
    <n v="222"/>
    <d v="2017-05-22T00:00:00"/>
    <b v="0"/>
    <s v="Approved"/>
    <s v="WeareA2B"/>
    <s v="Standard"/>
    <s v="medium"/>
    <s v="medium"/>
    <n v="752.64"/>
    <n v="205.36"/>
    <d v="1999-07-26T00:00:00"/>
    <n v="547.28"/>
    <s v="Female"/>
    <n v="53"/>
    <d v="1964-11-05T00:00:00"/>
    <n v="57.919759369926439"/>
    <s v="Programmer Analyst III"/>
    <s v="Manufacturing"/>
    <s v="Mass Customer"/>
    <s v="N"/>
    <s v="Yes"/>
    <n v="12"/>
    <m/>
  </r>
  <r>
    <n v="15187"/>
    <n v="11"/>
    <x v="1945"/>
    <n v="233"/>
    <d v="2017-05-11T00:00:00"/>
    <b v="1"/>
    <s v="Approved"/>
    <s v="Giant Bicycles"/>
    <s v="Standard"/>
    <s v="high"/>
    <s v="medium"/>
    <n v="1274.93"/>
    <n v="764.96"/>
    <d v="2004-08-17T00:00:00"/>
    <n v="509.97"/>
    <s v="Female"/>
    <n v="53"/>
    <d v="1964-11-05T00:00:00"/>
    <n v="57.919759369926439"/>
    <s v="Programmer Analyst III"/>
    <s v="Manufacturing"/>
    <s v="Mass Customer"/>
    <s v="N"/>
    <s v="Yes"/>
    <n v="12"/>
    <m/>
  </r>
  <r>
    <n v="18396"/>
    <n v="57"/>
    <x v="1945"/>
    <n v="236"/>
    <d v="2017-05-08T00:00:00"/>
    <b v="0"/>
    <s v="Approved"/>
    <s v="WeareA2B"/>
    <s v="Touring"/>
    <s v="medium"/>
    <s v="large"/>
    <n v="1890.39"/>
    <n v="260.14"/>
    <d v="2012-05-18T00:00:00"/>
    <n v="1630.25"/>
    <s v="Female"/>
    <n v="53"/>
    <d v="1964-11-05T00:00:00"/>
    <n v="57.919759369926439"/>
    <s v="Programmer Analyst III"/>
    <s v="Manufacturing"/>
    <s v="Mass Customer"/>
    <s v="N"/>
    <s v="Yes"/>
    <n v="12"/>
    <m/>
  </r>
  <r>
    <n v="3192"/>
    <n v="91"/>
    <x v="1945"/>
    <n v="325"/>
    <d v="2017-02-08T00:00:00"/>
    <b v="0"/>
    <s v="Approved"/>
    <s v="Solex"/>
    <s v="Standard"/>
    <s v="medium"/>
    <s v="medium"/>
    <n v="100.35"/>
    <n v="75.260000000000005"/>
    <d v="2003-01-05T00:00:00"/>
    <n v="25.089999999999989"/>
    <s v="Female"/>
    <n v="53"/>
    <d v="1964-11-05T00:00:00"/>
    <n v="57.919759369926439"/>
    <s v="Programmer Analyst III"/>
    <s v="Manufacturing"/>
    <s v="Mass Customer"/>
    <s v="N"/>
    <s v="Yes"/>
    <n v="12"/>
    <m/>
  </r>
  <r>
    <n v="10541"/>
    <n v="0"/>
    <x v="244"/>
    <m/>
    <d v="2017-02-15T00:00:00"/>
    <b v="0"/>
    <s v="Approved"/>
    <m/>
    <m/>
    <m/>
    <m/>
    <n v="1029.3599999999999"/>
    <m/>
    <m/>
    <m/>
    <m/>
    <m/>
    <m/>
    <m/>
    <m/>
    <m/>
    <m/>
    <m/>
    <m/>
    <m/>
    <m/>
  </r>
  <r>
    <n v="3104"/>
    <n v="0"/>
    <x v="1946"/>
    <n v="10"/>
    <d v="2017-12-20T00:00:00"/>
    <b v="1"/>
    <s v="Approved"/>
    <s v="Norco Bicycles"/>
    <s v="Standard"/>
    <s v="low"/>
    <s v="medium"/>
    <n v="363.01"/>
    <n v="290.41000000000003"/>
    <d v="2016-03-29T00:00:00"/>
    <n v="72.599999999999966"/>
    <s v="Male"/>
    <n v="67"/>
    <d v="1967-03-15T00:00:00"/>
    <n v="55.563594986047683"/>
    <s v="Actuary"/>
    <s v="Financial Services"/>
    <s v="High Net Worth"/>
    <s v="N"/>
    <s v="Yes"/>
    <n v="19"/>
    <m/>
  </r>
  <r>
    <n v="5709"/>
    <n v="0"/>
    <x v="1946"/>
    <n v="138"/>
    <d v="2017-08-14T00:00:00"/>
    <b v="0"/>
    <s v="Approved"/>
    <s v="OHM Cycles"/>
    <s v="Standard"/>
    <s v="high"/>
    <s v="medium"/>
    <n v="227.88"/>
    <n v="136.72999999999999"/>
    <d v="2014-03-03T00:00:00"/>
    <n v="91.15"/>
    <s v="Male"/>
    <n v="67"/>
    <d v="1967-03-15T00:00:00"/>
    <n v="55.563594986047683"/>
    <s v="Actuary"/>
    <s v="Financial Services"/>
    <s v="High Net Worth"/>
    <s v="N"/>
    <s v="Yes"/>
    <n v="19"/>
    <m/>
  </r>
  <r>
    <n v="18485"/>
    <n v="81"/>
    <x v="1946"/>
    <n v="205"/>
    <d v="2017-06-08T00:00:00"/>
    <b v="1"/>
    <s v="Approved"/>
    <s v="Solex"/>
    <s v="Standard"/>
    <s v="medium"/>
    <s v="medium"/>
    <n v="1151.96"/>
    <n v="649.49"/>
    <d v="2012-04-10T00:00:00"/>
    <n v="502.47"/>
    <s v="Male"/>
    <n v="67"/>
    <d v="1967-03-15T00:00:00"/>
    <n v="55.563594986047683"/>
    <s v="Actuary"/>
    <s v="Financial Services"/>
    <s v="High Net Worth"/>
    <s v="N"/>
    <s v="Yes"/>
    <n v="19"/>
    <m/>
  </r>
  <r>
    <n v="12396"/>
    <n v="0"/>
    <x v="1946"/>
    <n v="234"/>
    <d v="2017-05-10T00:00:00"/>
    <b v="0"/>
    <s v="Approved"/>
    <s v="Norco Bicycles"/>
    <s v="Standard"/>
    <s v="low"/>
    <s v="medium"/>
    <n v="363.01"/>
    <n v="290.41000000000003"/>
    <d v="2016-03-29T00:00:00"/>
    <n v="72.599999999999966"/>
    <s v="Male"/>
    <n v="67"/>
    <d v="1967-03-15T00:00:00"/>
    <n v="55.563594986047683"/>
    <s v="Actuary"/>
    <s v="Financial Services"/>
    <s v="High Net Worth"/>
    <s v="N"/>
    <s v="Yes"/>
    <n v="19"/>
    <m/>
  </r>
  <r>
    <n v="2654"/>
    <n v="38"/>
    <x v="1946"/>
    <n v="360"/>
    <d v="2017-01-04T00:00:00"/>
    <b v="1"/>
    <s v="Approved"/>
    <s v="Trek Bicycles"/>
    <s v="Standard"/>
    <s v="medium"/>
    <s v="large"/>
    <n v="2091.4699999999998"/>
    <n v="388.92"/>
    <d v="2011-04-16T00:00:00"/>
    <n v="1702.5499999999997"/>
    <s v="Male"/>
    <n v="67"/>
    <d v="1967-03-15T00:00:00"/>
    <n v="55.563594986047683"/>
    <s v="Actuary"/>
    <s v="Financial Services"/>
    <s v="High Net Worth"/>
    <s v="N"/>
    <s v="Yes"/>
    <n v="19"/>
    <m/>
  </r>
  <r>
    <n v="19753"/>
    <n v="54"/>
    <x v="1947"/>
    <n v="126"/>
    <d v="2017-08-26T00:00:00"/>
    <b v="1"/>
    <s v="Approved"/>
    <s v="WeareA2B"/>
    <s v="Standard"/>
    <s v="medium"/>
    <s v="medium"/>
    <n v="1807.45"/>
    <n v="778.69"/>
    <d v="2010-11-05T00:00:00"/>
    <n v="1028.76"/>
    <s v="Male"/>
    <n v="84"/>
    <d v="1977-06-30T00:00:00"/>
    <n v="45.262225123351101"/>
    <s v="Director of Sales"/>
    <s v="Financial Services"/>
    <s v="High Net Worth"/>
    <s v="N"/>
    <s v="Yes"/>
    <n v="11"/>
    <m/>
  </r>
  <r>
    <n v="8069"/>
    <n v="10"/>
    <x v="1947"/>
    <n v="232"/>
    <d v="2017-05-12T00:00:00"/>
    <b v="1"/>
    <s v="Approved"/>
    <s v="Solex"/>
    <s v="Standard"/>
    <s v="medium"/>
    <s v="medium"/>
    <n v="1945.43"/>
    <n v="333.18"/>
    <d v="2003-09-09T00:00:00"/>
    <n v="1612.25"/>
    <s v="Male"/>
    <n v="84"/>
    <d v="1977-06-30T00:00:00"/>
    <n v="45.262225123351101"/>
    <s v="Director of Sales"/>
    <s v="Financial Services"/>
    <s v="High Net Worth"/>
    <s v="N"/>
    <s v="Yes"/>
    <n v="11"/>
    <m/>
  </r>
  <r>
    <n v="4960"/>
    <n v="21"/>
    <x v="1947"/>
    <n v="269"/>
    <d v="2017-04-05T00:00:00"/>
    <b v="0"/>
    <s v="Approved"/>
    <s v="WeareA2B"/>
    <s v="Touring"/>
    <s v="medium"/>
    <s v="medium"/>
    <n v="1466.68"/>
    <n v="363.25"/>
    <d v="1994-09-09T00:00:00"/>
    <n v="1103.43"/>
    <s v="Male"/>
    <n v="84"/>
    <d v="1977-06-30T00:00:00"/>
    <n v="45.262225123351101"/>
    <s v="Director of Sales"/>
    <s v="Financial Services"/>
    <s v="High Net Worth"/>
    <s v="N"/>
    <s v="Yes"/>
    <n v="11"/>
    <m/>
  </r>
  <r>
    <n v="13522"/>
    <n v="67"/>
    <x v="1947"/>
    <n v="347"/>
    <d v="2017-01-17T00:00:00"/>
    <b v="0"/>
    <s v="Approved"/>
    <s v="Solex"/>
    <s v="Standard"/>
    <s v="medium"/>
    <s v="large"/>
    <n v="1071.23"/>
    <n v="380.74"/>
    <d v="1993-07-15T00:00:00"/>
    <n v="690.49"/>
    <s v="Male"/>
    <n v="84"/>
    <d v="1977-06-30T00:00:00"/>
    <n v="45.262225123351101"/>
    <s v="Director of Sales"/>
    <s v="Financial Services"/>
    <s v="High Net Worth"/>
    <s v="N"/>
    <s v="Yes"/>
    <n v="11"/>
    <m/>
  </r>
  <r>
    <n v="8054"/>
    <n v="29"/>
    <x v="1948"/>
    <n v="25"/>
    <d v="2017-12-05T00:00:00"/>
    <b v="0"/>
    <s v="Approved"/>
    <s v="Norco Bicycles"/>
    <s v="Road"/>
    <s v="medium"/>
    <s v="medium"/>
    <n v="543.39"/>
    <n v="407.54"/>
    <d v="2002-03-22T00:00:00"/>
    <n v="135.84999999999997"/>
    <s v="Male"/>
    <n v="48"/>
    <d v="1993-06-30T00:00:00"/>
    <n v="29.251266218924396"/>
    <s v="Financial Advisor"/>
    <s v="Financial Services"/>
    <s v="Affluent Customer"/>
    <s v="N"/>
    <s v="Yes"/>
    <n v="1"/>
    <m/>
  </r>
  <r>
    <n v="9440"/>
    <n v="90"/>
    <x v="1948"/>
    <n v="30"/>
    <d v="2017-11-30T00:00:00"/>
    <b v="0"/>
    <s v="Approved"/>
    <s v="Norco Bicycles"/>
    <s v="Standard"/>
    <s v="low"/>
    <s v="medium"/>
    <n v="363.01"/>
    <n v="290.41000000000003"/>
    <d v="2004-01-16T00:00:00"/>
    <n v="72.599999999999966"/>
    <s v="Male"/>
    <n v="48"/>
    <d v="1993-06-30T00:00:00"/>
    <n v="29.251266218924396"/>
    <s v="Financial Advisor"/>
    <s v="Financial Services"/>
    <s v="Affluent Customer"/>
    <s v="N"/>
    <s v="Yes"/>
    <n v="1"/>
    <m/>
  </r>
  <r>
    <n v="17811"/>
    <n v="27"/>
    <x v="1948"/>
    <n v="35"/>
    <d v="2017-11-25T00:00:00"/>
    <b v="1"/>
    <s v="Approved"/>
    <s v="Trek Bicycles"/>
    <s v="Standard"/>
    <s v="medium"/>
    <s v="medium"/>
    <n v="499.53"/>
    <n v="388.72"/>
    <d v="1994-07-12T00:00:00"/>
    <n v="110.80999999999995"/>
    <s v="Male"/>
    <n v="48"/>
    <d v="1993-06-30T00:00:00"/>
    <n v="29.251266218924396"/>
    <s v="Financial Advisor"/>
    <s v="Financial Services"/>
    <s v="Affluent Customer"/>
    <s v="N"/>
    <s v="Yes"/>
    <n v="1"/>
    <m/>
  </r>
  <r>
    <n v="9394"/>
    <n v="1"/>
    <x v="1948"/>
    <n v="187"/>
    <d v="2017-06-26T00:00:00"/>
    <b v="1"/>
    <s v="Approved"/>
    <s v="Giant Bicycles"/>
    <s v="Standard"/>
    <s v="medium"/>
    <s v="medium"/>
    <n v="1403.5"/>
    <n v="954.82"/>
    <d v="2016-11-14T00:00:00"/>
    <n v="448.67999999999995"/>
    <s v="Male"/>
    <n v="48"/>
    <d v="1993-06-30T00:00:00"/>
    <n v="29.251266218924396"/>
    <s v="Financial Advisor"/>
    <s v="Financial Services"/>
    <s v="Affluent Customer"/>
    <s v="N"/>
    <s v="Yes"/>
    <n v="1"/>
    <m/>
  </r>
  <r>
    <n v="6835"/>
    <n v="23"/>
    <x v="1948"/>
    <n v="236"/>
    <d v="2017-05-08T00:00:00"/>
    <b v="0"/>
    <s v="Approved"/>
    <s v="Norco Bicycles"/>
    <s v="Mountain"/>
    <s v="low"/>
    <s v="small"/>
    <n v="688.63"/>
    <n v="612.88"/>
    <d v="1993-05-26T00:00:00"/>
    <n v="75.75"/>
    <s v="Male"/>
    <n v="48"/>
    <d v="1993-06-30T00:00:00"/>
    <n v="29.251266218924396"/>
    <s v="Financial Advisor"/>
    <s v="Financial Services"/>
    <s v="Affluent Customer"/>
    <s v="N"/>
    <s v="Yes"/>
    <n v="1"/>
    <m/>
  </r>
  <r>
    <n v="7207"/>
    <n v="20"/>
    <x v="1948"/>
    <n v="345"/>
    <d v="2017-01-19T00:00:00"/>
    <b v="1"/>
    <s v="Approved"/>
    <s v="Trek Bicycles"/>
    <s v="Standard"/>
    <s v="medium"/>
    <s v="small"/>
    <n v="1775.81"/>
    <n v="1580.47"/>
    <d v="1993-10-02T00:00:00"/>
    <n v="195.33999999999992"/>
    <s v="Male"/>
    <n v="48"/>
    <d v="1993-06-30T00:00:00"/>
    <n v="29.251266218924396"/>
    <s v="Financial Advisor"/>
    <s v="Financial Services"/>
    <s v="Affluent Customer"/>
    <s v="N"/>
    <s v="Yes"/>
    <n v="1"/>
    <m/>
  </r>
  <r>
    <n v="5666"/>
    <n v="75"/>
    <x v="1949"/>
    <n v="166"/>
    <d v="2017-07-17T00:00:00"/>
    <b v="1"/>
    <s v="Approved"/>
    <s v="Giant Bicycles"/>
    <s v="Touring"/>
    <s v="medium"/>
    <s v="large"/>
    <n v="1873.97"/>
    <n v="863.95"/>
    <d v="1991-07-10T00:00:00"/>
    <n v="1010.02"/>
    <s v="Female"/>
    <n v="54"/>
    <d v="1955-06-05T00:00:00"/>
    <n v="67.347156630200416"/>
    <s v="Research Nurse"/>
    <s v="Health"/>
    <s v="Mass Customer"/>
    <s v="N"/>
    <s v="Yes"/>
    <n v="13"/>
    <m/>
  </r>
  <r>
    <n v="14594"/>
    <n v="15"/>
    <x v="1949"/>
    <n v="172"/>
    <d v="2017-07-11T00:00:00"/>
    <b v="0"/>
    <s v="Approved"/>
    <s v="Norco Bicycles"/>
    <s v="Standard"/>
    <s v="low"/>
    <s v="medium"/>
    <n v="958.74"/>
    <n v="748.9"/>
    <d v="1994-09-09T00:00:00"/>
    <n v="209.84000000000003"/>
    <s v="Female"/>
    <n v="54"/>
    <d v="1955-06-05T00:00:00"/>
    <n v="67.347156630200416"/>
    <s v="Research Nurse"/>
    <s v="Health"/>
    <s v="Mass Customer"/>
    <s v="N"/>
    <s v="Yes"/>
    <n v="13"/>
    <m/>
  </r>
  <r>
    <n v="16794"/>
    <n v="47"/>
    <x v="1950"/>
    <n v="35"/>
    <d v="2017-11-25T00:00:00"/>
    <b v="1"/>
    <s v="Approved"/>
    <s v="Trek Bicycles"/>
    <s v="Road"/>
    <s v="low"/>
    <s v="small"/>
    <n v="1720.7"/>
    <n v="1531.42"/>
    <d v="2009-04-12T00:00:00"/>
    <n v="189.27999999999997"/>
    <s v="Male"/>
    <n v="9"/>
    <d v="1973-12-29T00:00:00"/>
    <n v="48.766334712075086"/>
    <s v="Account Coordinator"/>
    <s v="Manufacturing"/>
    <s v="Mass Customer"/>
    <s v="N"/>
    <s v="Yes"/>
    <n v="19"/>
    <m/>
  </r>
  <r>
    <n v="9160"/>
    <n v="3"/>
    <x v="1950"/>
    <n v="50"/>
    <d v="2017-11-10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9"/>
    <d v="1973-12-29T00:00:00"/>
    <n v="48.766334712075086"/>
    <s v="Account Coordinator"/>
    <s v="Manufacturing"/>
    <s v="Mass Customer"/>
    <s v="N"/>
    <s v="Yes"/>
    <n v="19"/>
    <m/>
  </r>
  <r>
    <n v="9600"/>
    <n v="67"/>
    <x v="1950"/>
    <n v="89"/>
    <d v="2017-10-02T00:00:00"/>
    <b v="1"/>
    <s v="Approved"/>
    <s v="Norco Bicycles"/>
    <s v="Road"/>
    <s v="medium"/>
    <s v="medium"/>
    <n v="544.04999999999995"/>
    <n v="376.84"/>
    <d v="2000-05-22T00:00:00"/>
    <n v="167.20999999999998"/>
    <s v="Male"/>
    <n v="9"/>
    <d v="1973-12-29T00:00:00"/>
    <n v="48.766334712075086"/>
    <s v="Account Coordinator"/>
    <s v="Manufacturing"/>
    <s v="Mass Customer"/>
    <s v="N"/>
    <s v="Yes"/>
    <n v="19"/>
    <m/>
  </r>
  <r>
    <n v="3531"/>
    <n v="77"/>
    <x v="1950"/>
    <n v="113"/>
    <d v="2017-09-08T00:00:00"/>
    <b v="0"/>
    <s v="Approved"/>
    <s v="Norco Bicycles"/>
    <s v="Road"/>
    <s v="medium"/>
    <s v="large"/>
    <n v="1240.31"/>
    <n v="795.1"/>
    <d v="2013-09-16T00:00:00"/>
    <n v="445.20999999999992"/>
    <s v="Male"/>
    <n v="9"/>
    <d v="1973-12-29T00:00:00"/>
    <n v="48.766334712075086"/>
    <s v="Account Coordinator"/>
    <s v="Manufacturing"/>
    <s v="Mass Customer"/>
    <s v="N"/>
    <s v="Yes"/>
    <n v="19"/>
    <m/>
  </r>
  <r>
    <n v="2525"/>
    <n v="48"/>
    <x v="1950"/>
    <n v="149"/>
    <d v="2017-08-03T00:00:00"/>
    <b v="0"/>
    <s v="Approved"/>
    <s v="WeareA2B"/>
    <s v="Standard"/>
    <s v="medium"/>
    <s v="medium"/>
    <n v="1762.96"/>
    <n v="950.52"/>
    <d v="2012-06-04T00:00:00"/>
    <n v="812.44"/>
    <s v="Male"/>
    <n v="9"/>
    <d v="1973-12-29T00:00:00"/>
    <n v="48.766334712075086"/>
    <s v="Account Coordinator"/>
    <s v="Manufacturing"/>
    <s v="Mass Customer"/>
    <s v="N"/>
    <s v="Yes"/>
    <n v="19"/>
    <m/>
  </r>
  <r>
    <n v="17660"/>
    <n v="12"/>
    <x v="1950"/>
    <n v="273"/>
    <d v="2017-04-01T00:00:00"/>
    <b v="1"/>
    <s v="Approved"/>
    <s v="WeareA2B"/>
    <s v="Standard"/>
    <s v="medium"/>
    <s v="medium"/>
    <n v="1231.1500000000001"/>
    <n v="161.6"/>
    <d v="2016-07-09T00:00:00"/>
    <n v="1069.5500000000002"/>
    <s v="Male"/>
    <n v="9"/>
    <d v="1973-12-29T00:00:00"/>
    <n v="48.766334712075086"/>
    <s v="Account Coordinator"/>
    <s v="Manufacturing"/>
    <s v="Mass Customer"/>
    <s v="N"/>
    <s v="Yes"/>
    <n v="19"/>
    <m/>
  </r>
  <r>
    <n v="14616"/>
    <n v="96"/>
    <x v="1950"/>
    <n v="304"/>
    <d v="2017-03-01T00:00:00"/>
    <b v="1"/>
    <s v="Approved"/>
    <s v="WeareA2B"/>
    <s v="Road"/>
    <s v="low"/>
    <s v="small"/>
    <n v="1172.78"/>
    <n v="1043.77"/>
    <d v="2002-10-10T00:00:00"/>
    <n v="129.01"/>
    <s v="Male"/>
    <n v="9"/>
    <d v="1973-12-29T00:00:00"/>
    <n v="48.766334712075086"/>
    <s v="Account Coordinator"/>
    <s v="Manufacturing"/>
    <s v="Mass Customer"/>
    <s v="N"/>
    <s v="Yes"/>
    <n v="19"/>
    <m/>
  </r>
  <r>
    <n v="11236"/>
    <n v="43"/>
    <x v="1951"/>
    <n v="49"/>
    <d v="2017-11-11T00:00:00"/>
    <b v="0"/>
    <s v="Approved"/>
    <s v="Solex"/>
    <s v="Standard"/>
    <s v="medium"/>
    <s v="medium"/>
    <n v="1151.96"/>
    <n v="649.49"/>
    <d v="2014-07-28T00:00:00"/>
    <n v="502.47"/>
    <s v="Female"/>
    <n v="14"/>
    <d v="1964-11-25T00:00:00"/>
    <n v="57.864964849378495"/>
    <s v="Business Systems Development Analyst"/>
    <s v="Financial Services"/>
    <s v="Affluent Customer"/>
    <s v="N"/>
    <s v="Yes"/>
    <n v="12"/>
    <m/>
  </r>
  <r>
    <n v="11027"/>
    <n v="96"/>
    <x v="1951"/>
    <n v="62"/>
    <d v="2017-10-29T00:00:00"/>
    <b v="0"/>
    <s v="Approved"/>
    <s v="WeareA2B"/>
    <s v="Road"/>
    <s v="low"/>
    <s v="small"/>
    <n v="1172.78"/>
    <n v="1043.77"/>
    <d v="2002-10-10T00:00:00"/>
    <n v="129.01"/>
    <s v="Female"/>
    <n v="14"/>
    <d v="1964-11-25T00:00:00"/>
    <n v="57.864964849378495"/>
    <s v="Business Systems Development Analyst"/>
    <s v="Financial Services"/>
    <s v="Affluent Customer"/>
    <s v="N"/>
    <s v="Yes"/>
    <n v="12"/>
    <m/>
  </r>
  <r>
    <n v="4229"/>
    <n v="37"/>
    <x v="1951"/>
    <n v="84"/>
    <d v="2017-10-07T00:00:00"/>
    <b v="0"/>
    <s v="Approved"/>
    <s v="OHM Cycles"/>
    <s v="Standard"/>
    <s v="low"/>
    <s v="medium"/>
    <n v="1793.43"/>
    <n v="248.82"/>
    <d v="1997-05-10T00:00:00"/>
    <n v="1544.6100000000001"/>
    <s v="Female"/>
    <n v="14"/>
    <d v="1964-11-25T00:00:00"/>
    <n v="57.864964849378495"/>
    <s v="Business Systems Development Analyst"/>
    <s v="Financial Services"/>
    <s v="Affluent Customer"/>
    <s v="N"/>
    <s v="Yes"/>
    <n v="12"/>
    <m/>
  </r>
  <r>
    <n v="15938"/>
    <n v="73"/>
    <x v="1951"/>
    <n v="161"/>
    <d v="2017-07-22T00:00:00"/>
    <b v="1"/>
    <s v="Approved"/>
    <s v="Solex"/>
    <s v="Standard"/>
    <s v="medium"/>
    <s v="medium"/>
    <n v="1945.43"/>
    <n v="333.18"/>
    <d v="2014-10-10T00:00:00"/>
    <n v="1612.25"/>
    <s v="Female"/>
    <n v="14"/>
    <d v="1964-11-25T00:00:00"/>
    <n v="57.864964849378495"/>
    <s v="Business Systems Development Analyst"/>
    <s v="Financial Services"/>
    <s v="Affluent Customer"/>
    <s v="N"/>
    <s v="Yes"/>
    <n v="12"/>
    <m/>
  </r>
  <r>
    <n v="8894"/>
    <n v="35"/>
    <x v="1951"/>
    <n v="251"/>
    <d v="2017-04-23T00:00:00"/>
    <b v="0"/>
    <s v="Approved"/>
    <s v="Trek Bicycles"/>
    <s v="Standard"/>
    <s v="low"/>
    <s v="medium"/>
    <n v="1057.51"/>
    <n v="154.4"/>
    <d v="2008-03-19T00:00:00"/>
    <n v="903.11"/>
    <s v="Female"/>
    <n v="14"/>
    <d v="1964-11-25T00:00:00"/>
    <n v="57.864964849378495"/>
    <s v="Business Systems Development Analyst"/>
    <s v="Financial Services"/>
    <s v="Affluent Customer"/>
    <s v="N"/>
    <s v="Yes"/>
    <n v="12"/>
    <m/>
  </r>
  <r>
    <n v="15712"/>
    <n v="0"/>
    <x v="1952"/>
    <n v="49"/>
    <d v="2017-11-11T00:00:00"/>
    <b v="1"/>
    <s v="Approved"/>
    <s v="Solex"/>
    <s v="Standard"/>
    <s v="medium"/>
    <s v="medium"/>
    <n v="71.489999999999995"/>
    <n v="53.62"/>
    <d v="2012-12-02T00:00:00"/>
    <n v="17.869999999999997"/>
    <s v="Female"/>
    <n v="60"/>
    <d v="1987-05-08T00:00:00"/>
    <n v="35.401951150431245"/>
    <s v="Internal Auditor"/>
    <s v="Entertainment"/>
    <s v="High Net Worth"/>
    <s v="N"/>
    <s v="Yes"/>
    <n v="5"/>
    <m/>
  </r>
  <r>
    <n v="6969"/>
    <n v="0"/>
    <x v="1952"/>
    <n v="89"/>
    <d v="2017-10-02T00:00:00"/>
    <b v="0"/>
    <s v="Approved"/>
    <s v="Norco Bicycles"/>
    <s v="Road"/>
    <s v="medium"/>
    <s v="medium"/>
    <n v="544.04999999999995"/>
    <n v="376.84"/>
    <d v="2002-08-31T00:00:00"/>
    <n v="167.20999999999998"/>
    <s v="Female"/>
    <n v="60"/>
    <d v="1987-05-08T00:00:00"/>
    <n v="35.401951150431245"/>
    <s v="Internal Auditor"/>
    <s v="Entertainment"/>
    <s v="High Net Worth"/>
    <s v="N"/>
    <s v="Yes"/>
    <n v="5"/>
    <m/>
  </r>
  <r>
    <n v="5035"/>
    <n v="0"/>
    <x v="1952"/>
    <n v="158"/>
    <d v="2017-07-25T00:00:00"/>
    <b v="0"/>
    <s v="Approved"/>
    <s v="Norco Bicycles"/>
    <s v="Road"/>
    <s v="medium"/>
    <s v="medium"/>
    <n v="544.04999999999995"/>
    <n v="376.84"/>
    <d v="2000-05-22T00:00:00"/>
    <n v="167.20999999999998"/>
    <s v="Female"/>
    <n v="60"/>
    <d v="1987-05-08T00:00:00"/>
    <n v="35.401951150431245"/>
    <s v="Internal Auditor"/>
    <s v="Entertainment"/>
    <s v="High Net Worth"/>
    <s v="N"/>
    <s v="Yes"/>
    <n v="5"/>
    <m/>
  </r>
  <r>
    <n v="8356"/>
    <n v="36"/>
    <x v="1952"/>
    <n v="188"/>
    <d v="2017-06-25T00:00:00"/>
    <b v="0"/>
    <s v="Approved"/>
    <s v="Solex"/>
    <s v="Standard"/>
    <s v="low"/>
    <s v="medium"/>
    <n v="1289.8499999999999"/>
    <n v="74.510000000000005"/>
    <d v="2012-06-04T00:00:00"/>
    <n v="1215.3399999999999"/>
    <s v="Female"/>
    <n v="60"/>
    <d v="1987-05-08T00:00:00"/>
    <n v="35.401951150431245"/>
    <s v="Internal Auditor"/>
    <s v="Entertainment"/>
    <s v="High Net Worth"/>
    <s v="N"/>
    <s v="Yes"/>
    <n v="5"/>
    <m/>
  </r>
  <r>
    <n v="1044"/>
    <n v="54"/>
    <x v="1952"/>
    <n v="273"/>
    <d v="2017-04-01T00:00:00"/>
    <b v="1"/>
    <s v="Approved"/>
    <s v="WeareA2B"/>
    <s v="Standard"/>
    <s v="medium"/>
    <s v="medium"/>
    <n v="1807.45"/>
    <n v="778.69"/>
    <d v="1992-10-02T00:00:00"/>
    <n v="1028.76"/>
    <s v="Female"/>
    <n v="60"/>
    <d v="1987-05-08T00:00:00"/>
    <n v="35.401951150431245"/>
    <s v="Internal Auditor"/>
    <s v="Entertainment"/>
    <s v="High Net Worth"/>
    <s v="N"/>
    <s v="Yes"/>
    <n v="5"/>
    <m/>
  </r>
  <r>
    <n v="61"/>
    <n v="0"/>
    <x v="1952"/>
    <n v="309"/>
    <d v="2017-02-24T00:00:00"/>
    <b v="0"/>
    <s v="Approved"/>
    <s v="OHM Cycles"/>
    <s v="Road"/>
    <s v="high"/>
    <s v="large"/>
    <n v="12.01"/>
    <n v="7.21"/>
    <d v="1993-10-02T00:00:00"/>
    <n v="4.8"/>
    <s v="Female"/>
    <n v="60"/>
    <d v="1987-05-08T00:00:00"/>
    <n v="35.401951150431245"/>
    <s v="Internal Auditor"/>
    <s v="Entertainment"/>
    <s v="High Net Worth"/>
    <s v="N"/>
    <s v="Yes"/>
    <n v="5"/>
    <m/>
  </r>
  <r>
    <n v="9793"/>
    <n v="88"/>
    <x v="1952"/>
    <n v="320"/>
    <d v="2017-02-13T00:00:00"/>
    <b v="0"/>
    <s v="Approved"/>
    <s v="Norco Bicycles"/>
    <s v="Standard"/>
    <s v="high"/>
    <s v="small"/>
    <n v="1661.92"/>
    <n v="1479.11"/>
    <d v="1996-04-05T00:00:00"/>
    <n v="182.81000000000017"/>
    <s v="Female"/>
    <n v="60"/>
    <d v="1987-05-08T00:00:00"/>
    <n v="35.401951150431245"/>
    <s v="Internal Auditor"/>
    <s v="Entertainment"/>
    <s v="High Net Worth"/>
    <s v="N"/>
    <s v="Yes"/>
    <n v="5"/>
    <m/>
  </r>
  <r>
    <n v="9168"/>
    <n v="0"/>
    <x v="1953"/>
    <n v="98"/>
    <d v="2017-09-23T00:00:00"/>
    <b v="0"/>
    <s v="Approved"/>
    <s v="OHM Cycles"/>
    <s v="Standard"/>
    <s v="medium"/>
    <s v="medium"/>
    <n v="235.63"/>
    <n v="125.07"/>
    <d v="1993-04-20T00:00:00"/>
    <n v="110.56"/>
    <s v="Male"/>
    <n v="22"/>
    <d v="1977-11-04T00:00:00"/>
    <n v="44.914279917871646"/>
    <s v="Staff Scientist"/>
    <s v="Argiculture"/>
    <s v="High Net Worth"/>
    <s v="N"/>
    <s v="Yes"/>
    <n v="20"/>
    <m/>
  </r>
  <r>
    <n v="10579"/>
    <n v="71"/>
    <x v="1954"/>
    <m/>
    <d v="2017-10-24T00:00:00"/>
    <m/>
    <s v="Approved"/>
    <s v="Solex"/>
    <s v="Standard"/>
    <s v="high"/>
    <s v="large"/>
    <n v="1842.92"/>
    <n v="1105.75"/>
    <n v="37873"/>
    <m/>
    <m/>
    <m/>
    <m/>
    <m/>
    <m/>
    <m/>
    <m/>
    <m/>
    <m/>
    <m/>
    <m/>
  </r>
  <r>
    <n v="16039"/>
    <n v="14"/>
    <x v="1953"/>
    <n v="107"/>
    <d v="2017-09-14T00:00:00"/>
    <b v="1"/>
    <s v="Approved"/>
    <s v="Solex"/>
    <s v="Standard"/>
    <s v="high"/>
    <s v="large"/>
    <n v="1842.92"/>
    <n v="1105.75"/>
    <d v="2011-01-10T00:00:00"/>
    <n v="737.17000000000007"/>
    <s v="Male"/>
    <n v="22"/>
    <d v="1977-11-04T00:00:00"/>
    <n v="44.914279917871646"/>
    <s v="Staff Scientist"/>
    <s v="Argiculture"/>
    <s v="High Net Worth"/>
    <s v="N"/>
    <s v="Yes"/>
    <n v="20"/>
    <m/>
  </r>
  <r>
    <n v="2989"/>
    <n v="93"/>
    <x v="1953"/>
    <n v="171"/>
    <d v="2017-07-12T00:00:00"/>
    <b v="0"/>
    <s v="Approved"/>
    <s v="OHM Cycles"/>
    <s v="Standard"/>
    <s v="high"/>
    <s v="medium"/>
    <n v="1458.17"/>
    <n v="874.9"/>
    <d v="1993-04-12T00:00:00"/>
    <n v="583.2700000000001"/>
    <s v="Male"/>
    <n v="22"/>
    <d v="1977-11-04T00:00:00"/>
    <n v="44.914279917871646"/>
    <s v="Staff Scientist"/>
    <s v="Argiculture"/>
    <s v="High Net Worth"/>
    <s v="N"/>
    <s v="Yes"/>
    <n v="20"/>
    <m/>
  </r>
  <r>
    <n v="10911"/>
    <n v="0"/>
    <x v="1953"/>
    <n v="172"/>
    <d v="2017-07-11T00:00:00"/>
    <b v="0"/>
    <s v="Approved"/>
    <s v="OHM Cycles"/>
    <s v="Standard"/>
    <s v="medium"/>
    <s v="medium"/>
    <n v="235.63"/>
    <n v="125.07"/>
    <d v="1999-07-26T00:00:00"/>
    <n v="110.56"/>
    <s v="Male"/>
    <n v="22"/>
    <d v="1977-11-04T00:00:00"/>
    <n v="44.914279917871646"/>
    <s v="Staff Scientist"/>
    <s v="Argiculture"/>
    <s v="High Net Worth"/>
    <s v="N"/>
    <s v="Yes"/>
    <n v="20"/>
    <m/>
  </r>
  <r>
    <n v="16027"/>
    <n v="0"/>
    <x v="1953"/>
    <n v="172"/>
    <d v="2017-07-11T00:00:00"/>
    <b v="0"/>
    <s v="Approved"/>
    <s v="Solex"/>
    <s v="Standard"/>
    <s v="medium"/>
    <s v="large"/>
    <n v="202.62"/>
    <n v="151.96"/>
    <d v="1991-05-06T00:00:00"/>
    <n v="50.66"/>
    <s v="Male"/>
    <n v="22"/>
    <d v="1977-11-04T00:00:00"/>
    <n v="44.914279917871646"/>
    <s v="Staff Scientist"/>
    <s v="Argiculture"/>
    <s v="High Net Worth"/>
    <s v="N"/>
    <s v="Yes"/>
    <n v="20"/>
    <m/>
  </r>
  <r>
    <n v="11126"/>
    <n v="32"/>
    <x v="1953"/>
    <n v="220"/>
    <d v="2017-05-24T00:00:00"/>
    <b v="1"/>
    <s v="Approved"/>
    <s v="Giant Bicycles"/>
    <s v="Standard"/>
    <s v="high"/>
    <s v="medium"/>
    <n v="1179"/>
    <n v="707.4"/>
    <d v="1998-12-16T00:00:00"/>
    <n v="471.6"/>
    <s v="Male"/>
    <n v="22"/>
    <d v="1977-11-04T00:00:00"/>
    <n v="44.914279917871646"/>
    <s v="Staff Scientist"/>
    <s v="Argiculture"/>
    <s v="High Net Worth"/>
    <s v="N"/>
    <s v="Yes"/>
    <n v="20"/>
    <m/>
  </r>
  <r>
    <n v="7454"/>
    <n v="11"/>
    <x v="1953"/>
    <n v="306"/>
    <d v="2017-02-27T00:00:00"/>
    <b v="1"/>
    <s v="Approved"/>
    <s v="Trek Bicycles"/>
    <s v="Standard"/>
    <s v="medium"/>
    <s v="small"/>
    <n v="1775.81"/>
    <n v="1580.47"/>
    <d v="1993-05-26T00:00:00"/>
    <n v="195.33999999999992"/>
    <s v="Male"/>
    <n v="22"/>
    <d v="1977-11-04T00:00:00"/>
    <n v="44.914279917871646"/>
    <s v="Staff Scientist"/>
    <s v="Argiculture"/>
    <s v="High Net Worth"/>
    <s v="N"/>
    <s v="Yes"/>
    <n v="20"/>
    <m/>
  </r>
  <r>
    <n v="1333"/>
    <n v="83"/>
    <x v="773"/>
    <n v="36"/>
    <d v="2017-11-24T00:00:00"/>
    <b v="1"/>
    <s v="Approved"/>
    <s v="Solex"/>
    <s v="Touring"/>
    <s v="medium"/>
    <s v="large"/>
    <n v="2083.94"/>
    <n v="675.03"/>
    <d v="2013-09-16T00:00:00"/>
    <n v="1408.91"/>
    <s v="Male"/>
    <n v="63"/>
    <d v="1995-10-22T00:00:00"/>
    <n v="26.93893745180111"/>
    <s v="Administrative Assistant III"/>
    <s v="Argiculture"/>
    <s v="Affluent Customer"/>
    <s v="N"/>
    <s v="No"/>
    <n v="2"/>
    <m/>
  </r>
  <r>
    <n v="644"/>
    <n v="97"/>
    <x v="773"/>
    <n v="132"/>
    <d v="2017-08-20T00:00:00"/>
    <b v="0"/>
    <s v="Approved"/>
    <s v="Solex"/>
    <s v="Standard"/>
    <s v="medium"/>
    <s v="large"/>
    <n v="202.62"/>
    <n v="151.96"/>
    <d v="2016-03-29T00:00:00"/>
    <n v="50.66"/>
    <s v="Male"/>
    <n v="63"/>
    <d v="1995-10-22T00:00:00"/>
    <n v="26.93893745180111"/>
    <s v="Administrative Assistant III"/>
    <s v="Argiculture"/>
    <s v="Affluent Customer"/>
    <s v="N"/>
    <s v="No"/>
    <n v="2"/>
    <m/>
  </r>
  <r>
    <n v="19723"/>
    <n v="60"/>
    <x v="773"/>
    <n v="361"/>
    <d v="2017-01-03T00:00:00"/>
    <b v="1"/>
    <s v="Approved"/>
    <s v="Giant Bicycles"/>
    <s v="Standard"/>
    <s v="high"/>
    <s v="small"/>
    <n v="1977.36"/>
    <n v="1759.85"/>
    <d v="2011-08-24T00:00:00"/>
    <n v="217.51"/>
    <s v="Male"/>
    <n v="63"/>
    <d v="1995-10-22T00:00:00"/>
    <n v="26.93893745180111"/>
    <s v="Administrative Assistant III"/>
    <s v="Argiculture"/>
    <s v="Affluent Customer"/>
    <s v="N"/>
    <s v="No"/>
    <n v="2"/>
    <m/>
  </r>
  <r>
    <n v="18"/>
    <n v="33"/>
    <x v="1955"/>
    <n v="211"/>
    <d v="2017-06-02T00:00:00"/>
    <b v="0"/>
    <s v="Approved"/>
    <s v="Giant Bicycles"/>
    <s v="Standard"/>
    <s v="medium"/>
    <s v="small"/>
    <n v="1311.44"/>
    <n v="1167.18"/>
    <d v="1992-10-11T00:00:00"/>
    <n v="144.26"/>
    <s v="Male"/>
    <n v="89"/>
    <d v="1977-02-27T00:00:00"/>
    <n v="45.599211424720963"/>
    <s v="Accountant IV"/>
    <s v="Financial Services"/>
    <s v="Mass Customer"/>
    <s v="N"/>
    <s v="No"/>
    <n v="8"/>
    <m/>
  </r>
  <r>
    <n v="205"/>
    <n v="58"/>
    <x v="1955"/>
    <n v="217"/>
    <d v="2017-05-27T00:00:00"/>
    <b v="1"/>
    <s v="Approved"/>
    <s v="OHM Cycles"/>
    <s v="Standard"/>
    <s v="medium"/>
    <s v="medium"/>
    <n v="912.52"/>
    <n v="141.4"/>
    <d v="2015-10-18T00:00:00"/>
    <n v="771.12"/>
    <s v="Male"/>
    <n v="89"/>
    <d v="1977-02-27T00:00:00"/>
    <n v="45.599211424720963"/>
    <s v="Accountant IV"/>
    <s v="Financial Services"/>
    <s v="Mass Customer"/>
    <s v="N"/>
    <s v="No"/>
    <n v="8"/>
    <m/>
  </r>
  <r>
    <n v="11878"/>
    <n v="48"/>
    <x v="1955"/>
    <n v="241"/>
    <d v="2017-05-03T00:00:00"/>
    <b v="0"/>
    <s v="Approved"/>
    <s v="WeareA2B"/>
    <s v="Standard"/>
    <s v="medium"/>
    <s v="medium"/>
    <n v="1762.96"/>
    <n v="950.52"/>
    <d v="2014-07-28T00:00:00"/>
    <n v="812.44"/>
    <s v="Male"/>
    <n v="89"/>
    <d v="1977-02-27T00:00:00"/>
    <n v="45.599211424720963"/>
    <s v="Accountant IV"/>
    <s v="Financial Services"/>
    <s v="Mass Customer"/>
    <s v="N"/>
    <s v="No"/>
    <n v="8"/>
    <m/>
  </r>
  <r>
    <n v="11117"/>
    <n v="30"/>
    <x v="1955"/>
    <n v="288"/>
    <d v="2017-03-17T00:00:00"/>
    <b v="0"/>
    <s v="Approved"/>
    <s v="Solex"/>
    <s v="Standard"/>
    <s v="high"/>
    <s v="medium"/>
    <n v="748.17"/>
    <n v="448.9"/>
    <d v="1991-11-10T00:00:00"/>
    <n v="299.27"/>
    <s v="Male"/>
    <n v="89"/>
    <d v="1977-02-27T00:00:00"/>
    <n v="45.599211424720963"/>
    <s v="Accountant IV"/>
    <s v="Financial Services"/>
    <s v="Mass Customer"/>
    <s v="N"/>
    <s v="No"/>
    <n v="8"/>
    <m/>
  </r>
  <r>
    <n v="18319"/>
    <n v="65"/>
    <x v="1955"/>
    <n v="336"/>
    <d v="2017-01-28T00:00:00"/>
    <b v="1"/>
    <s v="Approved"/>
    <s v="WeareA2B"/>
    <s v="Standard"/>
    <s v="medium"/>
    <s v="medium"/>
    <n v="1807.45"/>
    <n v="778.69"/>
    <d v="2015-05-21T00:00:00"/>
    <n v="1028.76"/>
    <s v="Male"/>
    <n v="89"/>
    <d v="1977-02-27T00:00:00"/>
    <n v="45.599211424720963"/>
    <s v="Accountant IV"/>
    <s v="Financial Services"/>
    <s v="Mass Customer"/>
    <s v="N"/>
    <s v="No"/>
    <n v="8"/>
    <m/>
  </r>
  <r>
    <n v="6405"/>
    <n v="59"/>
    <x v="1956"/>
    <n v="112"/>
    <d v="2017-09-09T00:00:00"/>
    <b v="0"/>
    <s v="Approved"/>
    <s v="Solex"/>
    <s v="Standard"/>
    <s v="medium"/>
    <s v="large"/>
    <n v="1061.56"/>
    <n v="733.58"/>
    <d v="2011-05-07T00:00:00"/>
    <n v="327.9799999999999"/>
    <s v="Male"/>
    <n v="96"/>
    <d v="1984-09-08T00:00:00"/>
    <n v="38.064964849061383"/>
    <s v="Recruiting Manager"/>
    <s v="n/a"/>
    <s v="Mass Customer"/>
    <s v="N"/>
    <s v="Yes"/>
    <n v="4"/>
    <m/>
  </r>
  <r>
    <n v="1307"/>
    <n v="62"/>
    <x v="1956"/>
    <n v="251"/>
    <d v="2017-04-23T00:00:00"/>
    <b v="1"/>
    <s v="Approved"/>
    <s v="Solex"/>
    <s v="Standard"/>
    <s v="medium"/>
    <s v="medium"/>
    <n v="478.16"/>
    <n v="298.72000000000003"/>
    <d v="2011-04-16T00:00:00"/>
    <n v="179.44"/>
    <s v="Male"/>
    <n v="96"/>
    <d v="1984-09-08T00:00:00"/>
    <n v="38.064964849061383"/>
    <s v="Recruiting Manager"/>
    <s v="n/a"/>
    <s v="Mass Customer"/>
    <s v="N"/>
    <s v="Yes"/>
    <n v="4"/>
    <m/>
  </r>
  <r>
    <n v="4625"/>
    <n v="48"/>
    <x v="1956"/>
    <n v="282"/>
    <d v="2017-03-23T00:00:00"/>
    <b v="1"/>
    <s v="Approved"/>
    <s v="WeareA2B"/>
    <s v="Standard"/>
    <s v="medium"/>
    <s v="medium"/>
    <n v="1762.96"/>
    <n v="950.52"/>
    <d v="2012-09-15T00:00:00"/>
    <n v="812.44"/>
    <s v="Male"/>
    <n v="96"/>
    <d v="1984-09-08T00:00:00"/>
    <n v="38.064964849061383"/>
    <s v="Recruiting Manager"/>
    <s v="n/a"/>
    <s v="Mass Customer"/>
    <s v="N"/>
    <s v="Yes"/>
    <n v="4"/>
    <m/>
  </r>
  <r>
    <n v="15662"/>
    <n v="48"/>
    <x v="1956"/>
    <n v="286"/>
    <d v="2017-03-19T00:00:00"/>
    <b v="1"/>
    <s v="Approved"/>
    <s v="WeareA2B"/>
    <s v="Standard"/>
    <s v="medium"/>
    <s v="medium"/>
    <n v="1762.96"/>
    <n v="950.52"/>
    <d v="2012-12-02T00:00:00"/>
    <n v="812.44"/>
    <s v="Male"/>
    <n v="96"/>
    <d v="1984-09-08T00:00:00"/>
    <n v="38.064964849061383"/>
    <s v="Recruiting Manager"/>
    <s v="n/a"/>
    <s v="Mass Customer"/>
    <s v="N"/>
    <s v="Yes"/>
    <n v="4"/>
    <m/>
  </r>
  <r>
    <n v="5193"/>
    <n v="7"/>
    <x v="1957"/>
    <n v="41"/>
    <d v="2017-11-19T00:00:00"/>
    <b v="0"/>
    <s v="Approved"/>
    <s v="Trek Bicycles"/>
    <s v="Road"/>
    <s v="low"/>
    <s v="medium"/>
    <n v="980.37"/>
    <n v="234.43"/>
    <d v="2004-09-28T00:00:00"/>
    <n v="745.94"/>
    <s v="Female"/>
    <n v="71"/>
    <d v="1975-10-21T00:00:00"/>
    <n v="46.955375808282604"/>
    <s v="Product Engineer"/>
    <s v="n/a"/>
    <s v="Mass Customer"/>
    <s v="N"/>
    <s v="No"/>
    <n v="12"/>
    <m/>
  </r>
  <r>
    <n v="10214"/>
    <n v="27"/>
    <x v="1957"/>
    <n v="106"/>
    <d v="2017-09-15T00:00:00"/>
    <b v="0"/>
    <s v="Approved"/>
    <s v="Trek Bicycles"/>
    <s v="Standard"/>
    <s v="medium"/>
    <s v="medium"/>
    <n v="499.53"/>
    <n v="388.72"/>
    <d v="1999-06-23T00:00:00"/>
    <n v="110.80999999999995"/>
    <s v="Female"/>
    <n v="71"/>
    <d v="1975-10-21T00:00:00"/>
    <n v="46.955375808282604"/>
    <s v="Product Engineer"/>
    <s v="n/a"/>
    <s v="Mass Customer"/>
    <s v="N"/>
    <s v="No"/>
    <n v="12"/>
    <m/>
  </r>
  <r>
    <n v="3608"/>
    <n v="71"/>
    <x v="1957"/>
    <n v="190"/>
    <d v="2017-06-23T00:00:00"/>
    <b v="0"/>
    <s v="Cancelled"/>
    <s v="Solex"/>
    <s v="Standard"/>
    <s v="high"/>
    <s v="large"/>
    <n v="1842.92"/>
    <n v="1105.75"/>
    <d v="1995-10-24T00:00:00"/>
    <n v="737.17000000000007"/>
    <s v="Female"/>
    <n v="71"/>
    <d v="1975-10-21T00:00:00"/>
    <n v="46.955375808282604"/>
    <s v="Product Engineer"/>
    <s v="n/a"/>
    <s v="Mass Customer"/>
    <s v="N"/>
    <s v="No"/>
    <n v="12"/>
    <m/>
  </r>
  <r>
    <n v="15639"/>
    <n v="40"/>
    <x v="1957"/>
    <n v="308"/>
    <d v="2017-02-25T00:00:00"/>
    <b v="0"/>
    <s v="Approved"/>
    <s v="OHM Cycles"/>
    <s v="Standard"/>
    <s v="high"/>
    <s v="medium"/>
    <n v="1458.17"/>
    <n v="874.9"/>
    <d v="2006-02-02T00:00:00"/>
    <n v="583.2700000000001"/>
    <s v="Female"/>
    <n v="71"/>
    <d v="1975-10-21T00:00:00"/>
    <n v="46.955375808282604"/>
    <s v="Product Engineer"/>
    <s v="n/a"/>
    <s v="Mass Customer"/>
    <s v="N"/>
    <s v="No"/>
    <n v="12"/>
    <m/>
  </r>
  <r>
    <n v="4178"/>
    <n v="33"/>
    <x v="1957"/>
    <n v="338"/>
    <d v="2017-01-26T00:00:00"/>
    <b v="0"/>
    <s v="Approved"/>
    <s v="Giant Bicycles"/>
    <s v="Standard"/>
    <s v="medium"/>
    <s v="small"/>
    <n v="1311.44"/>
    <n v="1167.18"/>
    <d v="1992-10-11T00:00:00"/>
    <n v="144.26"/>
    <s v="Female"/>
    <n v="71"/>
    <d v="1975-10-21T00:00:00"/>
    <n v="46.955375808282604"/>
    <s v="Product Engineer"/>
    <s v="n/a"/>
    <s v="Mass Customer"/>
    <s v="N"/>
    <s v="No"/>
    <n v="12"/>
    <m/>
  </r>
  <r>
    <n v="11631"/>
    <n v="57"/>
    <x v="1957"/>
    <n v="345"/>
    <d v="2017-01-19T00:00:00"/>
    <b v="0"/>
    <s v="Approved"/>
    <s v="WeareA2B"/>
    <s v="Touring"/>
    <s v="medium"/>
    <s v="large"/>
    <n v="1890.39"/>
    <n v="260.14"/>
    <d v="1991-01-21T00:00:00"/>
    <n v="1630.25"/>
    <s v="Female"/>
    <n v="71"/>
    <d v="1975-10-21T00:00:00"/>
    <n v="46.955375808282604"/>
    <s v="Product Engineer"/>
    <s v="n/a"/>
    <s v="Mass Customer"/>
    <s v="N"/>
    <s v="No"/>
    <n v="12"/>
    <m/>
  </r>
  <r>
    <n v="4246"/>
    <n v="28"/>
    <x v="1957"/>
    <n v="362"/>
    <d v="2017-01-02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71"/>
    <d v="1975-10-21T00:00:00"/>
    <n v="46.955375808282604"/>
    <s v="Product Engineer"/>
    <s v="n/a"/>
    <s v="Mass Customer"/>
    <s v="N"/>
    <s v="No"/>
    <n v="12"/>
    <m/>
  </r>
  <r>
    <n v="8003"/>
    <n v="85"/>
    <x v="1958"/>
    <n v="21"/>
    <d v="2017-12-09T00:00:00"/>
    <b v="1"/>
    <s v="Approved"/>
    <s v="WeareA2B"/>
    <s v="Standard"/>
    <s v="medium"/>
    <s v="medium"/>
    <n v="752.64"/>
    <n v="205.36"/>
    <d v="1999-06-23T00:00:00"/>
    <n v="547.28"/>
    <s v="Male"/>
    <n v="34"/>
    <d v="1978-01-16T00:00:00"/>
    <n v="44.714279917554535"/>
    <s v="General Manager"/>
    <s v="Financial Services"/>
    <s v="Mass Customer"/>
    <s v="N"/>
    <s v="No"/>
    <n v="6"/>
    <m/>
  </r>
  <r>
    <n v="13774"/>
    <n v="26"/>
    <x v="1958"/>
    <n v="215"/>
    <d v="2017-05-29T00:00:00"/>
    <b v="0"/>
    <s v="Approved"/>
    <s v="WeareA2B"/>
    <s v="Standard"/>
    <s v="medium"/>
    <s v="medium"/>
    <n v="1992.93"/>
    <n v="762.63"/>
    <d v="2004-07-25T00:00:00"/>
    <n v="1230.3000000000002"/>
    <s v="Male"/>
    <n v="34"/>
    <d v="1978-01-16T00:00:00"/>
    <n v="44.714279917554535"/>
    <s v="General Manager"/>
    <s v="Financial Services"/>
    <s v="Mass Customer"/>
    <s v="N"/>
    <s v="No"/>
    <n v="6"/>
    <m/>
  </r>
  <r>
    <n v="17810"/>
    <n v="92"/>
    <x v="1958"/>
    <n v="237"/>
    <d v="2017-05-07T00:00:00"/>
    <b v="0"/>
    <s v="Approved"/>
    <s v="WeareA2B"/>
    <s v="Standard"/>
    <s v="medium"/>
    <s v="small"/>
    <n v="1415.01"/>
    <n v="1259.3599999999999"/>
    <d v="1998-12-16T00:00:00"/>
    <n v="155.65000000000009"/>
    <s v="Male"/>
    <n v="34"/>
    <d v="1978-01-16T00:00:00"/>
    <n v="44.714279917554535"/>
    <s v="General Manager"/>
    <s v="Financial Services"/>
    <s v="Mass Customer"/>
    <s v="N"/>
    <s v="No"/>
    <n v="6"/>
    <m/>
  </r>
  <r>
    <n v="13778"/>
    <n v="77"/>
    <x v="1958"/>
    <n v="277"/>
    <d v="2017-03-28T00:00:00"/>
    <b v="0"/>
    <s v="Approved"/>
    <s v="Norco Bicycles"/>
    <s v="Road"/>
    <s v="medium"/>
    <s v="large"/>
    <n v="1240.31"/>
    <n v="795.1"/>
    <d v="2000-11-03T00:00:00"/>
    <n v="445.20999999999992"/>
    <s v="Male"/>
    <n v="34"/>
    <d v="1978-01-16T00:00:00"/>
    <n v="44.714279917554535"/>
    <s v="General Manager"/>
    <s v="Financial Services"/>
    <s v="Mass Customer"/>
    <s v="N"/>
    <s v="No"/>
    <n v="6"/>
    <m/>
  </r>
  <r>
    <n v="5429"/>
    <n v="52"/>
    <x v="1958"/>
    <n v="325"/>
    <d v="2017-02-08T00:00:00"/>
    <b v="0"/>
    <s v="Approved"/>
    <s v="OHM Cycles"/>
    <s v="Road"/>
    <s v="medium"/>
    <s v="medium"/>
    <n v="1280.28"/>
    <n v="829.51"/>
    <d v="1997-01-25T00:00:00"/>
    <n v="450.77"/>
    <s v="Male"/>
    <n v="34"/>
    <d v="1978-01-16T00:00:00"/>
    <n v="44.714279917554535"/>
    <s v="General Manager"/>
    <s v="Financial Services"/>
    <s v="Mass Customer"/>
    <s v="N"/>
    <s v="No"/>
    <n v="6"/>
    <m/>
  </r>
  <r>
    <n v="16455"/>
    <n v="3"/>
    <x v="1958"/>
    <n v="344"/>
    <d v="2017-01-20T00:00:00"/>
    <b v="0"/>
    <s v="Approved"/>
    <s v="Trek Bicycles"/>
    <s v="Standard"/>
    <s v="medium"/>
    <s v="large"/>
    <n v="2091.4699999999998"/>
    <n v="388.92"/>
    <d v="2002-08-31T00:00:00"/>
    <n v="1702.5499999999997"/>
    <s v="Male"/>
    <n v="34"/>
    <d v="1978-01-16T00:00:00"/>
    <n v="44.714279917554535"/>
    <s v="General Manager"/>
    <s v="Financial Services"/>
    <s v="Mass Customer"/>
    <s v="N"/>
    <s v="No"/>
    <n v="6"/>
    <m/>
  </r>
  <r>
    <n v="1897"/>
    <n v="95"/>
    <x v="1958"/>
    <n v="358"/>
    <d v="2017-01-06T00:00:00"/>
    <b v="1"/>
    <s v="Approved"/>
    <s v="Giant Bicycles"/>
    <s v="Standard"/>
    <s v="medium"/>
    <s v="large"/>
    <n v="569.55999999999995"/>
    <n v="528.42999999999995"/>
    <d v="2006-11-10T00:00:00"/>
    <n v="41.129999999999995"/>
    <s v="Male"/>
    <n v="34"/>
    <d v="1978-01-16T00:00:00"/>
    <n v="44.714279917554535"/>
    <s v="General Manager"/>
    <s v="Financial Services"/>
    <s v="Mass Customer"/>
    <s v="N"/>
    <s v="No"/>
    <n v="6"/>
    <m/>
  </r>
  <r>
    <n v="7263"/>
    <n v="45"/>
    <x v="1959"/>
    <n v="333"/>
    <d v="2017-01-31T00:00:00"/>
    <b v="0"/>
    <s v="Approved"/>
    <s v="Solex"/>
    <s v="Standard"/>
    <s v="medium"/>
    <s v="medium"/>
    <n v="441.49"/>
    <n v="84.99"/>
    <d v="1993-04-12T00:00:00"/>
    <n v="356.5"/>
    <s v="Female"/>
    <n v="4"/>
    <d v="1978-12-18T00:00:00"/>
    <n v="43.793731972666166"/>
    <s v="Senior Editor"/>
    <s v="Manufacturing"/>
    <s v="Affluent Customer"/>
    <s v="N"/>
    <s v="No"/>
    <n v="7"/>
    <m/>
  </r>
  <r>
    <n v="10459"/>
    <n v="95"/>
    <x v="1960"/>
    <n v="32"/>
    <d v="2017-11-28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68"/>
    <d v="1978-02-04T00:00:00"/>
    <n v="44.662225123033984"/>
    <s v="Executive Secretary"/>
    <s v="Manufacturing"/>
    <s v="Mass Customer"/>
    <s v="N"/>
    <s v="No"/>
    <n v="6"/>
    <m/>
  </r>
  <r>
    <n v="1606"/>
    <n v="40"/>
    <x v="1960"/>
    <n v="144"/>
    <d v="2017-08-08T00:00:00"/>
    <b v="1"/>
    <s v="Approved"/>
    <s v="OHM Cycles"/>
    <s v="Standard"/>
    <s v="high"/>
    <s v="medium"/>
    <n v="1458.17"/>
    <n v="874.9"/>
    <d v="2006-02-02T00:00:00"/>
    <n v="583.2700000000001"/>
    <s v="Female"/>
    <n v="68"/>
    <d v="1978-02-04T00:00:00"/>
    <n v="44.662225123033984"/>
    <s v="Executive Secretary"/>
    <s v="Manufacturing"/>
    <s v="Mass Customer"/>
    <s v="N"/>
    <s v="No"/>
    <n v="6"/>
    <m/>
  </r>
  <r>
    <n v="11377"/>
    <n v="55"/>
    <x v="1960"/>
    <n v="168"/>
    <d v="2017-07-15T00:00:00"/>
    <b v="0"/>
    <s v="Approved"/>
    <s v="Trek Bicycles"/>
    <s v="Road"/>
    <s v="medium"/>
    <s v="large"/>
    <n v="1894.19"/>
    <n v="598.76"/>
    <d v="2003-07-21T00:00:00"/>
    <n v="1295.43"/>
    <s v="Female"/>
    <n v="68"/>
    <d v="1978-02-04T00:00:00"/>
    <n v="44.662225123033984"/>
    <s v="Executive Secretary"/>
    <s v="Manufacturing"/>
    <s v="Mass Customer"/>
    <s v="N"/>
    <s v="No"/>
    <n v="6"/>
    <m/>
  </r>
  <r>
    <n v="17676"/>
    <n v="92"/>
    <x v="1961"/>
    <n v="42"/>
    <d v="2017-11-18T00:00:00"/>
    <b v="1"/>
    <s v="Approved"/>
    <s v="WeareA2B"/>
    <s v="Standard"/>
    <s v="medium"/>
    <s v="small"/>
    <n v="1415.01"/>
    <n v="1259.3599999999999"/>
    <d v="1998-12-16T00:00:00"/>
    <n v="155.65000000000009"/>
    <s v="Male"/>
    <n v="22"/>
    <d v="1976-11-25T00:00:00"/>
    <n v="45.856745671296302"/>
    <s v="Information Systems Manager"/>
    <s v="Manufacturing"/>
    <s v="Mass Customer"/>
    <s v="N"/>
    <s v="No"/>
    <n v="9"/>
    <m/>
  </r>
  <r>
    <n v="19603"/>
    <n v="77"/>
    <x v="1961"/>
    <n v="202"/>
    <d v="2017-06-11T00:00:00"/>
    <b v="0"/>
    <s v="Approved"/>
    <s v="Norco Bicycles"/>
    <s v="Road"/>
    <s v="medium"/>
    <s v="large"/>
    <n v="1240.31"/>
    <n v="795.1"/>
    <d v="2000-11-03T00:00:00"/>
    <n v="445.20999999999992"/>
    <s v="Male"/>
    <n v="22"/>
    <d v="1976-11-25T00:00:00"/>
    <n v="45.856745671296302"/>
    <s v="Information Systems Manager"/>
    <s v="Manufacturing"/>
    <s v="Mass Customer"/>
    <s v="N"/>
    <s v="No"/>
    <n v="9"/>
    <m/>
  </r>
  <r>
    <n v="1801"/>
    <n v="3"/>
    <x v="1961"/>
    <n v="277"/>
    <d v="2017-03-28T00:00:00"/>
    <b v="0"/>
    <s v="Approved"/>
    <s v="Trek Bicycles"/>
    <s v="Standard"/>
    <s v="medium"/>
    <s v="large"/>
    <n v="2091.4699999999998"/>
    <n v="388.92"/>
    <d v="2015-05-21T00:00:00"/>
    <n v="1702.5499999999997"/>
    <s v="Male"/>
    <n v="22"/>
    <d v="1976-11-25T00:00:00"/>
    <n v="45.856745671296302"/>
    <s v="Information Systems Manager"/>
    <s v="Manufacturing"/>
    <s v="Mass Customer"/>
    <s v="N"/>
    <s v="No"/>
    <n v="9"/>
    <m/>
  </r>
  <r>
    <n v="18133"/>
    <n v="95"/>
    <x v="1961"/>
    <n v="287"/>
    <d v="2017-03-18T00:00:00"/>
    <b v="0"/>
    <s v="Approved"/>
    <s v="Giant Bicycles"/>
    <s v="Standard"/>
    <s v="medium"/>
    <s v="large"/>
    <n v="569.55999999999995"/>
    <n v="528.42999999999995"/>
    <d v="2006-11-10T00:00:00"/>
    <n v="41.129999999999995"/>
    <s v="Male"/>
    <n v="22"/>
    <d v="1976-11-25T00:00:00"/>
    <n v="45.856745671296302"/>
    <s v="Information Systems Manager"/>
    <s v="Manufacturing"/>
    <s v="Mass Customer"/>
    <s v="N"/>
    <s v="No"/>
    <n v="9"/>
    <m/>
  </r>
  <r>
    <n v="4417"/>
    <n v="3"/>
    <x v="1961"/>
    <n v="297"/>
    <d v="2017-03-08T00:00:00"/>
    <b v="1"/>
    <s v="Approved"/>
    <s v="Trek Bicycles"/>
    <s v="Standard"/>
    <s v="medium"/>
    <s v="large"/>
    <n v="2091.4699999999998"/>
    <n v="388.92"/>
    <d v="2012-04-10T00:00:00"/>
    <n v="1702.5499999999997"/>
    <s v="Male"/>
    <n v="22"/>
    <d v="1976-11-25T00:00:00"/>
    <n v="45.856745671296302"/>
    <s v="Information Systems Manager"/>
    <s v="Manufacturing"/>
    <s v="Mass Customer"/>
    <s v="N"/>
    <s v="No"/>
    <n v="9"/>
    <m/>
  </r>
  <r>
    <n v="18484"/>
    <n v="17"/>
    <x v="1961"/>
    <n v="360"/>
    <d v="2017-01-04T00:00:00"/>
    <b v="0"/>
    <s v="Approved"/>
    <s v="Solex"/>
    <s v="Standard"/>
    <s v="high"/>
    <s v="medium"/>
    <n v="1024.6600000000001"/>
    <n v="614.79999999999995"/>
    <d v="2010-11-05T00:00:00"/>
    <n v="409.86000000000013"/>
    <s v="Male"/>
    <n v="22"/>
    <d v="1976-11-25T00:00:00"/>
    <n v="45.856745671296302"/>
    <s v="Information Systems Manager"/>
    <s v="Manufacturing"/>
    <s v="Mass Customer"/>
    <s v="N"/>
    <s v="No"/>
    <n v="9"/>
    <m/>
  </r>
  <r>
    <n v="17510"/>
    <n v="2"/>
    <x v="1962"/>
    <n v="136"/>
    <d v="2017-08-16T00:00:00"/>
    <b v="1"/>
    <s v="Approved"/>
    <s v="Solex"/>
    <s v="Standard"/>
    <s v="medium"/>
    <s v="medium"/>
    <n v="71.489999999999995"/>
    <n v="53.62"/>
    <d v="2012-12-02T00:00:00"/>
    <n v="17.869999999999997"/>
    <s v="Male"/>
    <n v="6"/>
    <d v="1958-07-01T00:00:00"/>
    <n v="64.273184027143571"/>
    <n v="0"/>
    <s v="Retail"/>
    <s v="Mass Customer"/>
    <s v="N"/>
    <s v="Yes"/>
    <n v="5"/>
    <m/>
  </r>
  <r>
    <n v="12674"/>
    <n v="52"/>
    <x v="1962"/>
    <n v="150"/>
    <d v="2017-08-02T00:00:00"/>
    <b v="1"/>
    <s v="Approved"/>
    <s v="OHM Cycles"/>
    <s v="Road"/>
    <s v="medium"/>
    <s v="medium"/>
    <n v="1280.28"/>
    <n v="829.51"/>
    <d v="2011-08-24T00:00:00"/>
    <n v="450.77"/>
    <s v="Male"/>
    <n v="6"/>
    <d v="1958-07-01T00:00:00"/>
    <n v="64.273184027143571"/>
    <n v="0"/>
    <s v="Retail"/>
    <s v="Mass Customer"/>
    <s v="N"/>
    <s v="Yes"/>
    <n v="5"/>
    <m/>
  </r>
  <r>
    <n v="7665"/>
    <n v="75"/>
    <x v="1962"/>
    <n v="202"/>
    <d v="2017-06-11T00:00:00"/>
    <b v="1"/>
    <s v="Approved"/>
    <s v="Giant Bicycles"/>
    <s v="Touring"/>
    <s v="medium"/>
    <s v="large"/>
    <n v="1873.97"/>
    <n v="863.95"/>
    <d v="2011-01-10T00:00:00"/>
    <n v="1010.02"/>
    <s v="Male"/>
    <n v="6"/>
    <d v="1958-07-01T00:00:00"/>
    <n v="64.273184027143571"/>
    <n v="0"/>
    <s v="Retail"/>
    <s v="Mass Customer"/>
    <s v="N"/>
    <s v="Yes"/>
    <n v="5"/>
    <m/>
  </r>
  <r>
    <n v="15595"/>
    <n v="50"/>
    <x v="1962"/>
    <n v="230"/>
    <d v="2017-05-14T00:00:00"/>
    <b v="0"/>
    <s v="Approved"/>
    <s v="WeareA2B"/>
    <s v="Standard"/>
    <s v="medium"/>
    <s v="small"/>
    <n v="175.89"/>
    <n v="131.91999999999999"/>
    <d v="2003-02-16T00:00:00"/>
    <n v="43.97"/>
    <s v="Male"/>
    <n v="6"/>
    <d v="1958-07-01T00:00:00"/>
    <n v="64.273184027143571"/>
    <n v="0"/>
    <s v="Retail"/>
    <s v="Mass Customer"/>
    <s v="N"/>
    <s v="Yes"/>
    <n v="5"/>
    <m/>
  </r>
  <r>
    <n v="525"/>
    <n v="37"/>
    <x v="1962"/>
    <n v="247"/>
    <d v="2017-04-27T00:00:00"/>
    <b v="0"/>
    <s v="Approved"/>
    <s v="OHM Cycles"/>
    <s v="Standard"/>
    <s v="low"/>
    <s v="medium"/>
    <n v="1793.43"/>
    <n v="248.82"/>
    <d v="2011-03-16T00:00:00"/>
    <n v="1544.6100000000001"/>
    <s v="Male"/>
    <n v="6"/>
    <d v="1958-07-01T00:00:00"/>
    <n v="64.273184027143571"/>
    <n v="0"/>
    <s v="Retail"/>
    <s v="Mass Customer"/>
    <s v="N"/>
    <s v="Yes"/>
    <n v="5"/>
    <m/>
  </r>
  <r>
    <n v="16915"/>
    <n v="75"/>
    <x v="1962"/>
    <n v="271"/>
    <d v="2017-04-03T00:00:00"/>
    <b v="1"/>
    <s v="Approved"/>
    <s v="Giant Bicycles"/>
    <s v="Touring"/>
    <s v="medium"/>
    <s v="large"/>
    <n v="1873.97"/>
    <n v="863.95"/>
    <d v="2004-07-25T00:00:00"/>
    <n v="1010.02"/>
    <s v="Male"/>
    <n v="6"/>
    <d v="1958-07-01T00:00:00"/>
    <n v="64.273184027143571"/>
    <n v="0"/>
    <s v="Retail"/>
    <s v="Mass Customer"/>
    <s v="N"/>
    <s v="Yes"/>
    <n v="5"/>
    <m/>
  </r>
  <r>
    <n v="16592"/>
    <n v="7"/>
    <x v="1963"/>
    <n v="44"/>
    <d v="2017-11-16T00:00:00"/>
    <b v="1"/>
    <s v="Approved"/>
    <s v="Giant Bicycles"/>
    <s v="Standard"/>
    <s v="medium"/>
    <s v="small"/>
    <n v="1311.44"/>
    <n v="1167.18"/>
    <d v="1992-10-11T00:00:00"/>
    <n v="144.26"/>
    <s v="Male"/>
    <n v="4"/>
    <d v="1978-05-16T00:00:00"/>
    <n v="44.385512794583974"/>
    <s v="Biostatistician II"/>
    <s v="Manufacturing"/>
    <s v="High Net Worth"/>
    <s v="N"/>
    <s v="No"/>
    <n v="7"/>
    <m/>
  </r>
  <r>
    <n v="1720"/>
    <n v="36"/>
    <x v="1963"/>
    <n v="90"/>
    <d v="2017-10-01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4"/>
    <d v="1978-05-16T00:00:00"/>
    <n v="44.385512794583974"/>
    <s v="Biostatistician II"/>
    <s v="Manufacturing"/>
    <s v="High Net Worth"/>
    <s v="N"/>
    <s v="No"/>
    <n v="7"/>
    <m/>
  </r>
  <r>
    <n v="8447"/>
    <n v="27"/>
    <x v="1963"/>
    <n v="179"/>
    <d v="2017-07-04T00:00:00"/>
    <b v="0"/>
    <s v="Approved"/>
    <s v="Trek Bicycles"/>
    <s v="Standard"/>
    <s v="low"/>
    <s v="medium"/>
    <n v="1057.51"/>
    <n v="154.4"/>
    <d v="1994-07-12T00:00:00"/>
    <n v="903.11"/>
    <s v="Male"/>
    <n v="4"/>
    <d v="1978-05-16T00:00:00"/>
    <n v="44.385512794583974"/>
    <s v="Biostatistician II"/>
    <s v="Manufacturing"/>
    <s v="High Net Worth"/>
    <s v="N"/>
    <s v="No"/>
    <n v="7"/>
    <m/>
  </r>
  <r>
    <n v="5101"/>
    <n v="0"/>
    <x v="1963"/>
    <n v="184"/>
    <d v="2017-06-29T00:00:00"/>
    <b v="0"/>
    <s v="Approved"/>
    <s v="Solex"/>
    <s v="Standard"/>
    <s v="medium"/>
    <s v="medium"/>
    <n v="441.49"/>
    <n v="84.99"/>
    <d v="1993-04-12T00:00:00"/>
    <n v="356.5"/>
    <s v="Male"/>
    <n v="4"/>
    <d v="1978-05-16T00:00:00"/>
    <n v="44.385512794583974"/>
    <s v="Biostatistician II"/>
    <s v="Manufacturing"/>
    <s v="High Net Worth"/>
    <s v="N"/>
    <s v="No"/>
    <n v="7"/>
    <m/>
  </r>
  <r>
    <n v="4349"/>
    <n v="12"/>
    <x v="1963"/>
    <n v="191"/>
    <d v="2017-06-22T00:00:00"/>
    <b v="0"/>
    <s v="Approved"/>
    <s v="Giant Bicycles"/>
    <s v="Standard"/>
    <s v="medium"/>
    <s v="large"/>
    <n v="1765.3"/>
    <n v="709.48"/>
    <d v="2004-07-25T00:00:00"/>
    <n v="1055.82"/>
    <s v="Male"/>
    <n v="4"/>
    <d v="1978-05-16T00:00:00"/>
    <n v="44.385512794583974"/>
    <s v="Biostatistician II"/>
    <s v="Manufacturing"/>
    <s v="High Net Worth"/>
    <s v="N"/>
    <s v="No"/>
    <n v="7"/>
    <m/>
  </r>
  <r>
    <n v="7110"/>
    <n v="0"/>
    <x v="1963"/>
    <n v="212"/>
    <d v="2017-06-01T00:00:00"/>
    <b v="1"/>
    <s v="Approved"/>
    <s v="Solex"/>
    <s v="Standard"/>
    <s v="medium"/>
    <s v="medium"/>
    <n v="478.16"/>
    <n v="298.72000000000003"/>
    <d v="1993-06-23T00:00:00"/>
    <n v="179.44"/>
    <s v="Male"/>
    <n v="4"/>
    <d v="1978-05-16T00:00:00"/>
    <n v="44.385512794583974"/>
    <s v="Biostatistician II"/>
    <s v="Manufacturing"/>
    <s v="High Net Worth"/>
    <s v="N"/>
    <s v="No"/>
    <n v="7"/>
    <m/>
  </r>
  <r>
    <n v="9840"/>
    <n v="17"/>
    <x v="1963"/>
    <n v="227"/>
    <d v="2017-05-17T00:00:00"/>
    <b v="1"/>
    <s v="Approved"/>
    <s v="WeareA2B"/>
    <s v="Touring"/>
    <s v="medium"/>
    <s v="large"/>
    <n v="1362.99"/>
    <n v="57.74"/>
    <d v="1993-04-20T00:00:00"/>
    <n v="1305.25"/>
    <s v="Male"/>
    <n v="4"/>
    <d v="1978-05-16T00:00:00"/>
    <n v="44.385512794583974"/>
    <s v="Biostatistician II"/>
    <s v="Manufacturing"/>
    <s v="High Net Worth"/>
    <s v="N"/>
    <s v="No"/>
    <n v="7"/>
    <m/>
  </r>
  <r>
    <n v="17526"/>
    <n v="53"/>
    <x v="1964"/>
    <n v="285"/>
    <d v="2017-03-20T00:00:00"/>
    <b v="0"/>
    <s v="Approved"/>
    <s v="OHM Cycles"/>
    <s v="Standard"/>
    <s v="medium"/>
    <s v="medium"/>
    <n v="795.34"/>
    <n v="101.58"/>
    <d v="1997-02-09T00:00:00"/>
    <n v="693.76"/>
    <s v="Male"/>
    <n v="20"/>
    <d v="1974-03-18T00:00:00"/>
    <n v="48.549896355910697"/>
    <s v="Account Representative II"/>
    <s v="n/a"/>
    <s v="Mass Customer"/>
    <s v="N"/>
    <s v="No"/>
    <n v="13"/>
    <m/>
  </r>
  <r>
    <n v="17227"/>
    <n v="8"/>
    <x v="1964"/>
    <n v="318"/>
    <d v="2017-02-15T00:00:00"/>
    <b v="1"/>
    <s v="Approved"/>
    <s v="Solex"/>
    <s v="Road"/>
    <s v="medium"/>
    <s v="small"/>
    <n v="1703.52"/>
    <n v="1516.13"/>
    <d v="2011-04-16T00:00:00"/>
    <n v="187.38999999999987"/>
    <s v="Male"/>
    <n v="20"/>
    <d v="1974-03-18T00:00:00"/>
    <n v="48.549896355910697"/>
    <s v="Account Representative II"/>
    <s v="n/a"/>
    <s v="Mass Customer"/>
    <s v="N"/>
    <s v="No"/>
    <n v="13"/>
    <m/>
  </r>
  <r>
    <n v="14383"/>
    <n v="71"/>
    <x v="1965"/>
    <n v="97"/>
    <d v="2017-09-24T00:00:00"/>
    <b v="0"/>
    <s v="Approved"/>
    <s v="Solex"/>
    <s v="Standard"/>
    <s v="high"/>
    <s v="large"/>
    <n v="1842.92"/>
    <n v="1105.75"/>
    <d v="1995-10-24T00:00:00"/>
    <n v="737.17000000000007"/>
    <s v="Female"/>
    <n v="22"/>
    <d v="1978-01-21T00:00:00"/>
    <n v="44.700581287734657"/>
    <s v="Research Associate"/>
    <s v="Manufacturing"/>
    <s v="Affluent Customer"/>
    <s v="N"/>
    <s v="No"/>
    <n v="18"/>
    <m/>
  </r>
  <r>
    <n v="9989"/>
    <n v="100"/>
    <x v="1965"/>
    <n v="220"/>
    <d v="2017-05-24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22"/>
    <d v="1978-01-21T00:00:00"/>
    <n v="44.700581287734657"/>
    <s v="Research Associate"/>
    <s v="Manufacturing"/>
    <s v="Affluent Customer"/>
    <s v="N"/>
    <s v="No"/>
    <n v="18"/>
    <m/>
  </r>
  <r>
    <n v="9857"/>
    <n v="64"/>
    <x v="1965"/>
    <n v="257"/>
    <d v="2017-04-17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22"/>
    <d v="1978-01-21T00:00:00"/>
    <n v="44.700581287734657"/>
    <s v="Research Associate"/>
    <s v="Manufacturing"/>
    <s v="Affluent Customer"/>
    <s v="N"/>
    <s v="No"/>
    <n v="18"/>
    <m/>
  </r>
  <r>
    <n v="10503"/>
    <n v="88"/>
    <x v="1965"/>
    <n v="290"/>
    <d v="2017-03-15T00:00:00"/>
    <b v="1"/>
    <s v="Approved"/>
    <s v="Norco Bicycles"/>
    <s v="Standard"/>
    <s v="medium"/>
    <s v="medium"/>
    <n v="1198.46"/>
    <n v="381.1"/>
    <d v="1998-12-16T00:00:00"/>
    <n v="817.36"/>
    <s v="Female"/>
    <n v="22"/>
    <d v="1978-01-21T00:00:00"/>
    <n v="44.700581287734657"/>
    <s v="Research Associate"/>
    <s v="Manufacturing"/>
    <s v="Affluent Customer"/>
    <s v="N"/>
    <s v="No"/>
    <n v="18"/>
    <m/>
  </r>
  <r>
    <n v="17907"/>
    <n v="63"/>
    <x v="1965"/>
    <n v="363"/>
    <d v="2017-01-01T00:00:00"/>
    <b v="1"/>
    <s v="Cancelled"/>
    <s v="Solex"/>
    <s v="Standard"/>
    <s v="medium"/>
    <s v="medium"/>
    <n v="1483.2"/>
    <n v="99.59"/>
    <d v="1998-12-17T00:00:00"/>
    <n v="1383.6100000000001"/>
    <s v="Female"/>
    <n v="22"/>
    <d v="1978-01-21T00:00:00"/>
    <n v="44.700581287734657"/>
    <s v="Research Associate"/>
    <s v="Manufacturing"/>
    <s v="Affluent Customer"/>
    <s v="N"/>
    <s v="No"/>
    <n v="18"/>
    <m/>
  </r>
  <r>
    <n v="506"/>
    <n v="66"/>
    <x v="1966"/>
    <n v="26"/>
    <d v="2017-12-04T00:00:00"/>
    <b v="0"/>
    <s v="Approved"/>
    <s v="Giant Bicycles"/>
    <s v="Road"/>
    <s v="low"/>
    <s v="small"/>
    <n v="590.26"/>
    <n v="525.33000000000004"/>
    <d v="1995-10-24T00:00:00"/>
    <n v="64.92999999999995"/>
    <s v="Female"/>
    <n v="67"/>
    <d v="1987-06-20T00:00:00"/>
    <n v="35.284142931253164"/>
    <s v="Recruiter"/>
    <s v="n/a"/>
    <s v="Mass Customer"/>
    <s v="N"/>
    <s v="Yes"/>
    <n v="17"/>
    <m/>
  </r>
  <r>
    <n v="3164"/>
    <n v="2"/>
    <x v="1966"/>
    <n v="83"/>
    <d v="2017-10-08T00:00:00"/>
    <b v="1"/>
    <s v="Approved"/>
    <s v="Solex"/>
    <s v="Standard"/>
    <s v="medium"/>
    <s v="medium"/>
    <n v="71.489999999999995"/>
    <n v="53.62"/>
    <d v="2011-08-29T00:00:00"/>
    <n v="17.869999999999997"/>
    <s v="Female"/>
    <n v="67"/>
    <d v="1987-06-20T00:00:00"/>
    <n v="35.284142931253164"/>
    <s v="Recruiter"/>
    <s v="n/a"/>
    <s v="Mass Customer"/>
    <s v="N"/>
    <s v="Yes"/>
    <n v="17"/>
    <m/>
  </r>
  <r>
    <n v="5081"/>
    <n v="7"/>
    <x v="1966"/>
    <n v="89"/>
    <d v="2017-10-02T00:00:00"/>
    <b v="1"/>
    <s v="Approved"/>
    <s v="Trek Bicycles"/>
    <s v="Road"/>
    <s v="low"/>
    <s v="medium"/>
    <n v="980.37"/>
    <n v="234.43"/>
    <d v="2014-03-03T00:00:00"/>
    <n v="745.94"/>
    <s v="Female"/>
    <n v="67"/>
    <d v="1987-06-20T00:00:00"/>
    <n v="35.284142931253164"/>
    <s v="Recruiter"/>
    <s v="n/a"/>
    <s v="Mass Customer"/>
    <s v="N"/>
    <s v="Yes"/>
    <n v="17"/>
    <m/>
  </r>
  <r>
    <n v="908"/>
    <n v="93"/>
    <x v="1966"/>
    <n v="166"/>
    <d v="2017-07-17T00:00:00"/>
    <b v="0"/>
    <s v="Approved"/>
    <s v="WeareA2B"/>
    <s v="Standard"/>
    <s v="medium"/>
    <s v="medium"/>
    <n v="1065.03"/>
    <n v="230.09"/>
    <d v="1994-08-10T00:00:00"/>
    <n v="834.93999999999994"/>
    <s v="Female"/>
    <n v="67"/>
    <d v="1987-06-20T00:00:00"/>
    <n v="35.284142931253164"/>
    <s v="Recruiter"/>
    <s v="n/a"/>
    <s v="Mass Customer"/>
    <s v="N"/>
    <s v="Yes"/>
    <n v="17"/>
    <m/>
  </r>
  <r>
    <n v="14035"/>
    <n v="45"/>
    <x v="1966"/>
    <n v="175"/>
    <d v="2017-07-08T00:00:00"/>
    <b v="0"/>
    <s v="Approved"/>
    <s v="Solex"/>
    <s v="Standard"/>
    <s v="medium"/>
    <s v="medium"/>
    <n v="441.49"/>
    <n v="84.99"/>
    <d v="1993-04-12T00:00:00"/>
    <n v="356.5"/>
    <s v="Female"/>
    <n v="67"/>
    <d v="1987-06-20T00:00:00"/>
    <n v="35.284142931253164"/>
    <s v="Recruiter"/>
    <s v="n/a"/>
    <s v="Mass Customer"/>
    <s v="N"/>
    <s v="Yes"/>
    <n v="17"/>
    <m/>
  </r>
  <r>
    <n v="14358"/>
    <n v="7"/>
    <x v="1966"/>
    <n v="199"/>
    <d v="2017-06-14T00:00:00"/>
    <b v="1"/>
    <s v="Approved"/>
    <s v="Trek Bicycles"/>
    <s v="Road"/>
    <s v="low"/>
    <s v="medium"/>
    <n v="980.37"/>
    <n v="234.43"/>
    <d v="2005-12-07T00:00:00"/>
    <n v="745.94"/>
    <s v="Female"/>
    <n v="67"/>
    <d v="1987-06-20T00:00:00"/>
    <n v="35.284142931253164"/>
    <s v="Recruiter"/>
    <s v="n/a"/>
    <s v="Mass Customer"/>
    <s v="N"/>
    <s v="Yes"/>
    <n v="17"/>
    <m/>
  </r>
  <r>
    <n v="10123"/>
    <n v="26"/>
    <x v="1966"/>
    <n v="232"/>
    <d v="2017-05-12T00:00:00"/>
    <b v="1"/>
    <s v="Approved"/>
    <s v="WeareA2B"/>
    <s v="Standard"/>
    <s v="medium"/>
    <s v="medium"/>
    <n v="1992.93"/>
    <n v="762.63"/>
    <d v="1999-06-23T00:00:00"/>
    <n v="1230.3000000000002"/>
    <s v="Female"/>
    <n v="67"/>
    <d v="1987-06-20T00:00:00"/>
    <n v="35.284142931253164"/>
    <s v="Recruiter"/>
    <s v="n/a"/>
    <s v="Mass Customer"/>
    <s v="N"/>
    <s v="Yes"/>
    <n v="17"/>
    <m/>
  </r>
  <r>
    <n v="6525"/>
    <n v="79"/>
    <x v="1966"/>
    <n v="269"/>
    <d v="2017-04-05T00:00:00"/>
    <b v="0"/>
    <s v="Approved"/>
    <s v="Norco Bicycles"/>
    <s v="Standard"/>
    <s v="medium"/>
    <s v="medium"/>
    <n v="1555.58"/>
    <n v="818.01"/>
    <d v="1997-08-25T00:00:00"/>
    <n v="737.56999999999994"/>
    <s v="Female"/>
    <n v="67"/>
    <d v="1987-06-20T00:00:00"/>
    <n v="35.284142931253164"/>
    <s v="Recruiter"/>
    <s v="n/a"/>
    <s v="Mass Customer"/>
    <s v="N"/>
    <s v="Yes"/>
    <n v="17"/>
    <m/>
  </r>
  <r>
    <n v="11496"/>
    <n v="52"/>
    <x v="1966"/>
    <n v="314"/>
    <d v="2017-02-19T00:00:00"/>
    <b v="0"/>
    <s v="Approved"/>
    <s v="OHM Cycles"/>
    <s v="Road"/>
    <s v="medium"/>
    <s v="medium"/>
    <n v="1280.28"/>
    <n v="829.51"/>
    <d v="2001-11-25T00:00:00"/>
    <n v="450.77"/>
    <s v="Female"/>
    <n v="67"/>
    <d v="1987-06-20T00:00:00"/>
    <n v="35.284142931253164"/>
    <s v="Recruiter"/>
    <s v="n/a"/>
    <s v="Mass Customer"/>
    <s v="N"/>
    <s v="Yes"/>
    <n v="17"/>
    <m/>
  </r>
  <r>
    <n v="497"/>
    <n v="62"/>
    <x v="1967"/>
    <n v="0"/>
    <d v="2017-12-30T00:00:00"/>
    <b v="1"/>
    <s v="Approved"/>
    <s v="Solex"/>
    <s v="Standard"/>
    <s v="high"/>
    <s v="medium"/>
    <n v="1024.6600000000001"/>
    <n v="614.79999999999995"/>
    <d v="1993-10-02T00:00:00"/>
    <n v="409.86000000000013"/>
    <s v="Female"/>
    <n v="11"/>
    <d v="1978-09-12T00:00:00"/>
    <n v="44.059485397323698"/>
    <s v="Community Outreach Specialist"/>
    <s v="n/a"/>
    <s v="High Net Worth"/>
    <s v="N"/>
    <s v="Yes"/>
    <n v="17"/>
    <m/>
  </r>
  <r>
    <n v="8004"/>
    <n v="2"/>
    <x v="1967"/>
    <n v="163"/>
    <d v="2017-07-20T00:00:00"/>
    <b v="1"/>
    <s v="Approved"/>
    <s v="Giant Bicycles"/>
    <s v="Road"/>
    <s v="low"/>
    <s v="small"/>
    <n v="590.26"/>
    <n v="525.33000000000004"/>
    <d v="2005-10-22T00:00:00"/>
    <n v="64.92999999999995"/>
    <s v="Female"/>
    <n v="11"/>
    <d v="1978-09-12T00:00:00"/>
    <n v="44.059485397323698"/>
    <s v="Community Outreach Specialist"/>
    <s v="n/a"/>
    <s v="High Net Worth"/>
    <s v="N"/>
    <s v="Yes"/>
    <n v="17"/>
    <m/>
  </r>
  <r>
    <n v="18111"/>
    <n v="77"/>
    <x v="1967"/>
    <n v="328"/>
    <d v="2017-02-05T00:00:00"/>
    <b v="1"/>
    <s v="Approved"/>
    <s v="WeareA2B"/>
    <s v="Standard"/>
    <s v="medium"/>
    <s v="medium"/>
    <n v="1769.64"/>
    <n v="108.76"/>
    <d v="2003-02-16T00:00:00"/>
    <n v="1660.88"/>
    <s v="Female"/>
    <n v="11"/>
    <d v="1978-09-12T00:00:00"/>
    <n v="44.059485397323698"/>
    <s v="Community Outreach Specialist"/>
    <s v="n/a"/>
    <s v="High Net Worth"/>
    <s v="N"/>
    <s v="Yes"/>
    <n v="17"/>
    <m/>
  </r>
  <r>
    <n v="5387"/>
    <n v="59"/>
    <x v="1968"/>
    <n v="22"/>
    <d v="2017-12-08T00:00:00"/>
    <b v="1"/>
    <s v="Approved"/>
    <s v="Solex"/>
    <s v="Standard"/>
    <s v="medium"/>
    <s v="large"/>
    <n v="1061.56"/>
    <n v="733.58"/>
    <d v="1998-12-17T00:00:00"/>
    <n v="327.9799999999999"/>
    <s v="Male"/>
    <n v="2"/>
    <d v="1971-07-08T00:00:00"/>
    <n v="51.2457867668696"/>
    <s v="Librarian"/>
    <s v="Entertainment"/>
    <s v="Mass Customer"/>
    <s v="N"/>
    <s v="Yes"/>
    <n v="18"/>
    <m/>
  </r>
  <r>
    <n v="15477"/>
    <n v="46"/>
    <x v="1968"/>
    <n v="154"/>
    <d v="2017-07-29T00:00:00"/>
    <b v="1"/>
    <s v="Approved"/>
    <s v="Solex"/>
    <s v="Standard"/>
    <s v="low"/>
    <s v="medium"/>
    <n v="1289.8499999999999"/>
    <n v="74.510000000000005"/>
    <d v="2003-02-16T00:00:00"/>
    <n v="1215.3399999999999"/>
    <s v="Male"/>
    <n v="2"/>
    <d v="1971-07-08T00:00:00"/>
    <n v="51.2457867668696"/>
    <s v="Librarian"/>
    <s v="Entertainment"/>
    <s v="Mass Customer"/>
    <s v="N"/>
    <s v="Yes"/>
    <n v="18"/>
    <m/>
  </r>
  <r>
    <n v="11463"/>
    <n v="67"/>
    <x v="1968"/>
    <n v="177"/>
    <d v="2017-07-06T00:00:00"/>
    <b v="0"/>
    <s v="Approved"/>
    <s v="Norco Bicycles"/>
    <s v="Road"/>
    <s v="medium"/>
    <s v="medium"/>
    <n v="544.04999999999995"/>
    <n v="376.84"/>
    <d v="1992-10-02T00:00:00"/>
    <n v="167.20999999999998"/>
    <s v="Male"/>
    <n v="2"/>
    <d v="1971-07-08T00:00:00"/>
    <n v="51.2457867668696"/>
    <s v="Librarian"/>
    <s v="Entertainment"/>
    <s v="Mass Customer"/>
    <s v="N"/>
    <s v="Yes"/>
    <n v="18"/>
    <m/>
  </r>
  <r>
    <n v="19437"/>
    <n v="85"/>
    <x v="1968"/>
    <n v="280"/>
    <d v="2017-03-25T00:00:00"/>
    <b v="0"/>
    <s v="Approved"/>
    <s v="WeareA2B"/>
    <s v="Standard"/>
    <s v="medium"/>
    <s v="medium"/>
    <n v="752.64"/>
    <n v="205.36"/>
    <d v="2003-01-05T00:00:00"/>
    <n v="547.28"/>
    <s v="Male"/>
    <n v="2"/>
    <d v="1971-07-08T00:00:00"/>
    <n v="51.2457867668696"/>
    <s v="Librarian"/>
    <s v="Entertainment"/>
    <s v="Mass Customer"/>
    <s v="N"/>
    <s v="Yes"/>
    <n v="18"/>
    <m/>
  </r>
  <r>
    <n v="6783"/>
    <n v="15"/>
    <x v="1969"/>
    <n v="127"/>
    <d v="2017-08-25T00:00:00"/>
    <b v="0"/>
    <s v="Approved"/>
    <s v="Norco Bicycles"/>
    <s v="Standard"/>
    <s v="low"/>
    <s v="medium"/>
    <n v="958.74"/>
    <n v="748.9"/>
    <d v="2005-12-07T00:00:00"/>
    <n v="209.84000000000003"/>
    <s v="Female"/>
    <n v="57"/>
    <d v="1969-07-20T00:00:00"/>
    <n v="53.21291005485795"/>
    <s v="Associate Professor"/>
    <s v="Retail"/>
    <s v="Mass Customer"/>
    <s v="N"/>
    <s v="No"/>
    <n v="4"/>
    <m/>
  </r>
  <r>
    <n v="12778"/>
    <n v="50"/>
    <x v="1969"/>
    <n v="183"/>
    <d v="2017-06-30T00:00:00"/>
    <b v="1"/>
    <s v="Approved"/>
    <s v="WeareA2B"/>
    <s v="Standard"/>
    <s v="medium"/>
    <s v="small"/>
    <n v="175.89"/>
    <n v="131.91999999999999"/>
    <d v="2003-02-16T00:00:00"/>
    <n v="43.97"/>
    <s v="Female"/>
    <n v="57"/>
    <d v="1969-07-20T00:00:00"/>
    <n v="53.21291005485795"/>
    <s v="Associate Professor"/>
    <s v="Retail"/>
    <s v="Mass Customer"/>
    <s v="N"/>
    <s v="No"/>
    <n v="4"/>
    <m/>
  </r>
  <r>
    <n v="14025"/>
    <n v="3"/>
    <x v="1398"/>
    <n v="87"/>
    <d v="2017-10-04T00:00:00"/>
    <b v="1"/>
    <s v="Approved"/>
    <s v="Trek Bicycles"/>
    <s v="Standard"/>
    <s v="medium"/>
    <s v="large"/>
    <n v="2091.4699999999998"/>
    <n v="388.92"/>
    <d v="2011-01-10T00:00:00"/>
    <n v="1702.5499999999997"/>
    <s v="Male"/>
    <n v="57"/>
    <d v="1968-09-20T00:00:00"/>
    <n v="54.043047040842204"/>
    <s v="Marketing Manager"/>
    <s v="Manufacturing"/>
    <s v="Affluent Customer"/>
    <s v="N"/>
    <s v="Yes"/>
    <n v="5"/>
    <m/>
  </r>
  <r>
    <n v="6976"/>
    <n v="96"/>
    <x v="1398"/>
    <n v="110"/>
    <d v="2017-09-11T00:00:00"/>
    <b v="1"/>
    <s v="Approved"/>
    <s v="WeareA2B"/>
    <s v="Road"/>
    <s v="low"/>
    <s v="small"/>
    <n v="1172.78"/>
    <n v="1043.77"/>
    <d v="1999-07-20T00:00:00"/>
    <n v="129.01"/>
    <s v="Male"/>
    <n v="57"/>
    <d v="1968-09-20T00:00:00"/>
    <n v="54.043047040842204"/>
    <s v="Marketing Manager"/>
    <s v="Manufacturing"/>
    <s v="Affluent Customer"/>
    <s v="N"/>
    <s v="Yes"/>
    <n v="5"/>
    <m/>
  </r>
  <r>
    <n v="11182"/>
    <n v="24"/>
    <x v="1398"/>
    <n v="117"/>
    <d v="2017-09-04T00:00:00"/>
    <b v="1"/>
    <s v="Approved"/>
    <s v="Solex"/>
    <s v="Road"/>
    <s v="medium"/>
    <s v="large"/>
    <n v="1777.8"/>
    <n v="820.78"/>
    <d v="2015-05-21T00:00:00"/>
    <n v="957.02"/>
    <s v="Male"/>
    <n v="57"/>
    <d v="1968-09-20T00:00:00"/>
    <n v="54.043047040842204"/>
    <s v="Marketing Manager"/>
    <s v="Manufacturing"/>
    <s v="Affluent Customer"/>
    <s v="N"/>
    <s v="Yes"/>
    <n v="5"/>
    <m/>
  </r>
  <r>
    <n v="931"/>
    <n v="4"/>
    <x v="1398"/>
    <n v="156"/>
    <d v="2017-07-27T00:00:00"/>
    <b v="0"/>
    <s v="Approved"/>
    <s v="Giant Bicycles"/>
    <s v="Standard"/>
    <s v="high"/>
    <s v="medium"/>
    <n v="1129.1300000000001"/>
    <n v="677.48"/>
    <d v="1995-12-19T00:00:00"/>
    <n v="451.65000000000009"/>
    <s v="Male"/>
    <n v="57"/>
    <d v="1968-09-20T00:00:00"/>
    <n v="54.043047040842204"/>
    <s v="Marketing Manager"/>
    <s v="Manufacturing"/>
    <s v="Affluent Customer"/>
    <s v="N"/>
    <s v="Yes"/>
    <n v="5"/>
    <m/>
  </r>
  <r>
    <n v="14162"/>
    <n v="49"/>
    <x v="1970"/>
    <n v="21"/>
    <d v="2017-12-09T00:00:00"/>
    <b v="1"/>
    <s v="Approved"/>
    <s v="Solex"/>
    <s v="Standard"/>
    <s v="medium"/>
    <s v="large"/>
    <n v="1061.56"/>
    <n v="733.58"/>
    <d v="2011-08-24T00:00:00"/>
    <n v="327.9799999999999"/>
    <s v="Female"/>
    <n v="30"/>
    <d v="1957-04-26T00:00:00"/>
    <n v="65.454005945268904"/>
    <s v="Senior Sales Associate"/>
    <s v="Manufacturing"/>
    <s v="High Net Worth"/>
    <s v="N"/>
    <s v="Yes"/>
    <n v="11"/>
    <m/>
  </r>
  <r>
    <n v="11478"/>
    <n v="59"/>
    <x v="1970"/>
    <n v="71"/>
    <d v="2017-10-20T00:00:00"/>
    <b v="0"/>
    <s v="Approved"/>
    <s v="WeareA2B"/>
    <s v="Standard"/>
    <s v="medium"/>
    <s v="small"/>
    <n v="1415.01"/>
    <n v="1259.3599999999999"/>
    <d v="1994-08-10T00:00:00"/>
    <n v="155.65000000000009"/>
    <s v="Female"/>
    <n v="30"/>
    <d v="1957-04-26T00:00:00"/>
    <n v="65.454005945268904"/>
    <s v="Senior Sales Associate"/>
    <s v="Manufacturing"/>
    <s v="High Net Worth"/>
    <s v="N"/>
    <s v="Yes"/>
    <n v="11"/>
    <m/>
  </r>
  <r>
    <n v="8675"/>
    <n v="35"/>
    <x v="1970"/>
    <n v="110"/>
    <d v="2017-09-11T00:00:00"/>
    <b v="0"/>
    <s v="Approved"/>
    <s v="Giant Bicycles"/>
    <s v="Standard"/>
    <s v="medium"/>
    <s v="medium"/>
    <n v="1403.5"/>
    <n v="954.82"/>
    <d v="2012-09-15T00:00:00"/>
    <n v="448.67999999999995"/>
    <s v="Female"/>
    <n v="30"/>
    <d v="1957-04-26T00:00:00"/>
    <n v="65.454005945268904"/>
    <s v="Senior Sales Associate"/>
    <s v="Manufacturing"/>
    <s v="High Net Worth"/>
    <s v="N"/>
    <s v="Yes"/>
    <n v="11"/>
    <m/>
  </r>
  <r>
    <n v="10842"/>
    <n v="77"/>
    <x v="1970"/>
    <n v="158"/>
    <d v="2017-07-25T00:00:00"/>
    <b v="1"/>
    <s v="Approved"/>
    <s v="WeareA2B"/>
    <s v="Standard"/>
    <s v="medium"/>
    <s v="medium"/>
    <n v="1769.64"/>
    <n v="108.76"/>
    <d v="2006-10-01T00:00:00"/>
    <n v="1660.88"/>
    <s v="Female"/>
    <n v="30"/>
    <d v="1957-04-26T00:00:00"/>
    <n v="65.454005945268904"/>
    <s v="Senior Sales Associate"/>
    <s v="Manufacturing"/>
    <s v="High Net Worth"/>
    <s v="N"/>
    <s v="Yes"/>
    <n v="11"/>
    <m/>
  </r>
  <r>
    <n v="11627"/>
    <n v="33"/>
    <x v="1970"/>
    <n v="168"/>
    <d v="2017-07-15T00:00:00"/>
    <b v="1"/>
    <s v="Approved"/>
    <s v="OHM Cycles"/>
    <s v="Road"/>
    <s v="medium"/>
    <s v="small"/>
    <n v="1810"/>
    <n v="1610.9"/>
    <d v="2006-10-01T00:00:00"/>
    <n v="199.09999999999991"/>
    <s v="Female"/>
    <n v="30"/>
    <d v="1957-04-26T00:00:00"/>
    <n v="65.454005945268904"/>
    <s v="Senior Sales Associate"/>
    <s v="Manufacturing"/>
    <s v="High Net Worth"/>
    <s v="N"/>
    <s v="Yes"/>
    <n v="11"/>
    <m/>
  </r>
  <r>
    <n v="6174"/>
    <n v="54"/>
    <x v="1970"/>
    <n v="228"/>
    <d v="2017-05-16T00:00:00"/>
    <b v="1"/>
    <s v="Approved"/>
    <s v="WeareA2B"/>
    <s v="Standard"/>
    <s v="medium"/>
    <s v="medium"/>
    <n v="1807.45"/>
    <n v="778.69"/>
    <d v="1995-10-24T00:00:00"/>
    <n v="1028.76"/>
    <s v="Female"/>
    <n v="30"/>
    <d v="1957-04-26T00:00:00"/>
    <n v="65.454005945268904"/>
    <s v="Senior Sales Associate"/>
    <s v="Manufacturing"/>
    <s v="High Net Worth"/>
    <s v="N"/>
    <s v="Yes"/>
    <n v="11"/>
    <m/>
  </r>
  <r>
    <n v="6845"/>
    <n v="88"/>
    <x v="1970"/>
    <n v="237"/>
    <d v="2017-05-07T00:00:00"/>
    <b v="1"/>
    <s v="Approved"/>
    <s v="Norco Bicycles"/>
    <s v="Standard"/>
    <s v="high"/>
    <s v="small"/>
    <n v="1661.92"/>
    <n v="1479.11"/>
    <d v="2013-03-12T00:00:00"/>
    <n v="182.81000000000017"/>
    <s v="Female"/>
    <n v="30"/>
    <d v="1957-04-26T00:00:00"/>
    <n v="65.454005945268904"/>
    <s v="Senior Sales Associate"/>
    <s v="Manufacturing"/>
    <s v="High Net Worth"/>
    <s v="N"/>
    <s v="Yes"/>
    <n v="11"/>
    <m/>
  </r>
  <r>
    <n v="2435"/>
    <n v="4"/>
    <x v="1970"/>
    <n v="264"/>
    <d v="2017-04-10T00:00:00"/>
    <b v="1"/>
    <s v="Approved"/>
    <s v="Solex"/>
    <s v="Standard"/>
    <s v="medium"/>
    <s v="medium"/>
    <n v="1483.2"/>
    <n v="99.59"/>
    <d v="2010-08-20T00:00:00"/>
    <n v="1383.6100000000001"/>
    <s v="Female"/>
    <n v="30"/>
    <d v="1957-04-26T00:00:00"/>
    <n v="65.454005945268904"/>
    <s v="Senior Sales Associate"/>
    <s v="Manufacturing"/>
    <s v="High Net Worth"/>
    <s v="N"/>
    <s v="Yes"/>
    <n v="11"/>
    <m/>
  </r>
  <r>
    <n v="3635"/>
    <n v="4"/>
    <x v="1971"/>
    <n v="76"/>
    <d v="2017-10-15T00:00:00"/>
    <b v="1"/>
    <s v="Approved"/>
    <s v="Solex"/>
    <s v="Standard"/>
    <s v="medium"/>
    <s v="medium"/>
    <n v="1483.2"/>
    <n v="99.59"/>
    <d v="2005-10-22T00:00:00"/>
    <n v="1383.6100000000001"/>
    <s v="Female"/>
    <n v="81"/>
    <d v="1990-04-08T00:00:00"/>
    <n v="32.481403205225767"/>
    <s v="Accountant IV"/>
    <s v="IT"/>
    <s v="High Net Worth"/>
    <s v="N"/>
    <s v="Yes"/>
    <n v="12"/>
    <m/>
  </r>
  <r>
    <n v="13428"/>
    <n v="99"/>
    <x v="1971"/>
    <n v="78"/>
    <d v="2017-10-13T00:00:00"/>
    <b v="0"/>
    <s v="Approved"/>
    <s v="Trek Bicycles"/>
    <s v="Road"/>
    <s v="low"/>
    <s v="small"/>
    <n v="1720.7"/>
    <n v="1531.42"/>
    <d v="2003-07-21T00:00:00"/>
    <n v="189.27999999999997"/>
    <s v="Female"/>
    <n v="81"/>
    <d v="1990-04-08T00:00:00"/>
    <n v="32.481403205225767"/>
    <s v="Accountant IV"/>
    <s v="IT"/>
    <s v="High Net Worth"/>
    <s v="N"/>
    <s v="Yes"/>
    <n v="12"/>
    <m/>
  </r>
  <r>
    <n v="9564"/>
    <n v="18"/>
    <x v="1971"/>
    <n v="191"/>
    <d v="2017-06-22T00:00:00"/>
    <b v="1"/>
    <s v="Approved"/>
    <s v="Norco Bicycles"/>
    <s v="Standard"/>
    <s v="high"/>
    <s v="medium"/>
    <n v="1148.6400000000001"/>
    <n v="689.18"/>
    <d v="2015-08-02T00:00:00"/>
    <n v="459.46000000000015"/>
    <s v="Female"/>
    <n v="81"/>
    <d v="1990-04-08T00:00:00"/>
    <n v="32.481403205225767"/>
    <s v="Accountant IV"/>
    <s v="IT"/>
    <s v="High Net Worth"/>
    <s v="N"/>
    <s v="Yes"/>
    <n v="12"/>
    <m/>
  </r>
  <r>
    <n v="5187"/>
    <n v="0"/>
    <x v="1971"/>
    <n v="223"/>
    <d v="2017-05-21T00:00:00"/>
    <b v="1"/>
    <s v="Approved"/>
    <s v="Norco Bicycles"/>
    <s v="Road"/>
    <s v="medium"/>
    <s v="medium"/>
    <n v="543.39"/>
    <n v="407.54"/>
    <d v="1995-12-19T00:00:00"/>
    <n v="135.84999999999997"/>
    <s v="Female"/>
    <n v="81"/>
    <d v="1990-04-08T00:00:00"/>
    <n v="32.481403205225767"/>
    <s v="Accountant IV"/>
    <s v="IT"/>
    <s v="High Net Worth"/>
    <s v="N"/>
    <s v="Yes"/>
    <n v="12"/>
    <m/>
  </r>
  <r>
    <n v="7377"/>
    <n v="28"/>
    <x v="1971"/>
    <n v="250"/>
    <d v="2017-04-24T00:00:00"/>
    <b v="0"/>
    <s v="Approved"/>
    <s v="Solex"/>
    <s v="Road"/>
    <s v="medium"/>
    <s v="small"/>
    <n v="1703.52"/>
    <n v="1516.13"/>
    <d v="2007-08-04T00:00:00"/>
    <n v="187.38999999999987"/>
    <s v="Female"/>
    <n v="81"/>
    <d v="1990-04-08T00:00:00"/>
    <n v="32.481403205225767"/>
    <s v="Accountant IV"/>
    <s v="IT"/>
    <s v="High Net Worth"/>
    <s v="N"/>
    <s v="Yes"/>
    <n v="12"/>
    <m/>
  </r>
  <r>
    <n v="2353"/>
    <n v="43"/>
    <x v="1972"/>
    <n v="11"/>
    <d v="2017-12-19T00:00:00"/>
    <b v="1"/>
    <s v="Approved"/>
    <s v="Solex"/>
    <s v="Standard"/>
    <s v="medium"/>
    <s v="medium"/>
    <n v="1151.96"/>
    <n v="649.49"/>
    <d v="1999-12-04T00:00:00"/>
    <n v="502.47"/>
    <s v="Female"/>
    <n v="4"/>
    <d v="1976-12-28T00:00:00"/>
    <n v="45.766334712392194"/>
    <s v="Nuclear Power Engineer"/>
    <s v="Manufacturing"/>
    <s v="Mass Customer"/>
    <s v="N"/>
    <s v="Yes"/>
    <n v="17"/>
    <m/>
  </r>
  <r>
    <n v="7606"/>
    <n v="15"/>
    <x v="1972"/>
    <n v="58"/>
    <d v="2017-11-02T00:00:00"/>
    <b v="0"/>
    <s v="Approved"/>
    <s v="Norco Bicycles"/>
    <s v="Standard"/>
    <s v="low"/>
    <s v="medium"/>
    <n v="958.74"/>
    <n v="748.9"/>
    <d v="2009-03-08T00:00:00"/>
    <n v="209.84000000000003"/>
    <s v="Female"/>
    <n v="4"/>
    <d v="1976-12-28T00:00:00"/>
    <n v="45.766334712392194"/>
    <s v="Nuclear Power Engineer"/>
    <s v="Manufacturing"/>
    <s v="Mass Customer"/>
    <s v="N"/>
    <s v="Yes"/>
    <n v="17"/>
    <m/>
  </r>
  <r>
    <n v="6904"/>
    <n v="57"/>
    <x v="1972"/>
    <n v="96"/>
    <d v="2017-09-25T00:00:00"/>
    <b v="1"/>
    <s v="Approved"/>
    <s v="WeareA2B"/>
    <s v="Touring"/>
    <s v="medium"/>
    <s v="large"/>
    <n v="1890.39"/>
    <n v="260.14"/>
    <d v="2012-05-18T00:00:00"/>
    <n v="1630.25"/>
    <s v="Female"/>
    <n v="4"/>
    <d v="1976-12-28T00:00:00"/>
    <n v="45.766334712392194"/>
    <s v="Nuclear Power Engineer"/>
    <s v="Manufacturing"/>
    <s v="Mass Customer"/>
    <s v="N"/>
    <s v="Yes"/>
    <n v="17"/>
    <m/>
  </r>
  <r>
    <n v="19406"/>
    <n v="79"/>
    <x v="1972"/>
    <n v="215"/>
    <d v="2017-05-29T00:00:00"/>
    <b v="0"/>
    <s v="Cancelled"/>
    <s v="Norco Bicycles"/>
    <s v="Standard"/>
    <s v="medium"/>
    <s v="medium"/>
    <n v="1555.58"/>
    <n v="818.01"/>
    <d v="2015-08-02T00:00:00"/>
    <n v="737.56999999999994"/>
    <s v="Female"/>
    <n v="4"/>
    <d v="1976-12-28T00:00:00"/>
    <n v="45.766334712392194"/>
    <s v="Nuclear Power Engineer"/>
    <s v="Manufacturing"/>
    <s v="Mass Customer"/>
    <s v="N"/>
    <s v="Yes"/>
    <n v="17"/>
    <m/>
  </r>
  <r>
    <n v="1179"/>
    <n v="54"/>
    <x v="1972"/>
    <n v="235"/>
    <d v="2017-05-09T00:00:00"/>
    <b v="1"/>
    <s v="Approved"/>
    <s v="WeareA2B"/>
    <s v="Standard"/>
    <s v="medium"/>
    <s v="medium"/>
    <n v="1292.8399999999999"/>
    <n v="13.44"/>
    <d v="2003-07-21T00:00:00"/>
    <n v="1279.3999999999999"/>
    <s v="Female"/>
    <n v="4"/>
    <d v="1976-12-28T00:00:00"/>
    <n v="45.766334712392194"/>
    <s v="Nuclear Power Engineer"/>
    <s v="Manufacturing"/>
    <s v="Mass Customer"/>
    <s v="N"/>
    <s v="Yes"/>
    <n v="17"/>
    <m/>
  </r>
  <r>
    <n v="12691"/>
    <n v="18"/>
    <x v="1972"/>
    <n v="332"/>
    <d v="2017-02-01T00:00:00"/>
    <b v="0"/>
    <s v="Approved"/>
    <s v="Solex"/>
    <s v="Standard"/>
    <s v="medium"/>
    <s v="medium"/>
    <n v="575.27"/>
    <n v="431.45"/>
    <d v="1993-10-02T00:00:00"/>
    <n v="143.82"/>
    <s v="Female"/>
    <n v="4"/>
    <d v="1976-12-28T00:00:00"/>
    <n v="45.766334712392194"/>
    <s v="Nuclear Power Engineer"/>
    <s v="Manufacturing"/>
    <s v="Mass Customer"/>
    <s v="N"/>
    <s v="Yes"/>
    <n v="17"/>
    <m/>
  </r>
  <r>
    <n v="2292"/>
    <n v="17"/>
    <x v="1973"/>
    <n v="29"/>
    <d v="2017-12-01T00:00:00"/>
    <b v="1"/>
    <s v="Approved"/>
    <s v="Solex"/>
    <s v="Standard"/>
    <s v="high"/>
    <s v="medium"/>
    <n v="1024.6600000000001"/>
    <n v="614.79999999999995"/>
    <d v="2009-03-08T00:00:00"/>
    <n v="409.86000000000013"/>
    <s v="Female"/>
    <n v="26"/>
    <d v="1967-07-18T00:00:00"/>
    <n v="55.221129232623028"/>
    <s v="Geological Engineer"/>
    <s v="Manufacturing"/>
    <s v="Mass Customer"/>
    <s v="N"/>
    <s v="Yes"/>
    <n v="8"/>
    <m/>
  </r>
  <r>
    <n v="7600"/>
    <n v="35"/>
    <x v="1973"/>
    <n v="79"/>
    <d v="2017-10-12T00:00:00"/>
    <b v="1"/>
    <s v="Cancelled"/>
    <s v="Trek Bicycles"/>
    <s v="Standard"/>
    <s v="low"/>
    <s v="medium"/>
    <n v="1057.51"/>
    <n v="154.4"/>
    <d v="1994-07-12T00:00:00"/>
    <n v="903.11"/>
    <s v="Female"/>
    <n v="26"/>
    <d v="1967-07-18T00:00:00"/>
    <n v="55.221129232623028"/>
    <s v="Geological Engineer"/>
    <s v="Manufacturing"/>
    <s v="Mass Customer"/>
    <s v="N"/>
    <s v="Yes"/>
    <n v="8"/>
    <m/>
  </r>
  <r>
    <n v="12743"/>
    <n v="30"/>
    <x v="1973"/>
    <n v="101"/>
    <d v="2017-09-20T00:00:00"/>
    <b v="0"/>
    <s v="Approved"/>
    <s v="Solex"/>
    <s v="Standard"/>
    <s v="high"/>
    <s v="medium"/>
    <n v="748.17"/>
    <n v="448.9"/>
    <d v="1995-12-19T00:00:00"/>
    <n v="299.27"/>
    <s v="Female"/>
    <n v="26"/>
    <d v="1967-07-18T00:00:00"/>
    <n v="55.221129232623028"/>
    <s v="Geological Engineer"/>
    <s v="Manufacturing"/>
    <s v="Mass Customer"/>
    <s v="N"/>
    <s v="Yes"/>
    <n v="8"/>
    <m/>
  </r>
  <r>
    <n v="86"/>
    <n v="1"/>
    <x v="1973"/>
    <n v="164"/>
    <d v="2017-07-19T00:00:00"/>
    <b v="0"/>
    <s v="Approved"/>
    <s v="Giant Bicycles"/>
    <s v="Standard"/>
    <s v="medium"/>
    <s v="medium"/>
    <n v="1403.5"/>
    <n v="954.82"/>
    <d v="2004-09-28T00:00:00"/>
    <n v="448.67999999999995"/>
    <s v="Female"/>
    <n v="26"/>
    <d v="1967-07-18T00:00:00"/>
    <n v="55.221129232623028"/>
    <s v="Geological Engineer"/>
    <s v="Manufacturing"/>
    <s v="Mass Customer"/>
    <s v="N"/>
    <s v="Yes"/>
    <n v="8"/>
    <m/>
  </r>
  <r>
    <n v="15428"/>
    <n v="55"/>
    <x v="1973"/>
    <n v="288"/>
    <d v="2017-03-17T00:00:00"/>
    <b v="0"/>
    <s v="Approved"/>
    <s v="Trek Bicycles"/>
    <s v="Road"/>
    <s v="medium"/>
    <s v="large"/>
    <n v="1894.19"/>
    <n v="598.76"/>
    <d v="2011-08-24T00:00:00"/>
    <n v="1295.43"/>
    <s v="Female"/>
    <n v="26"/>
    <d v="1967-07-18T00:00:00"/>
    <n v="55.221129232623028"/>
    <s v="Geological Engineer"/>
    <s v="Manufacturing"/>
    <s v="Mass Customer"/>
    <s v="N"/>
    <s v="Yes"/>
    <n v="8"/>
    <m/>
  </r>
  <r>
    <n v="12450"/>
    <n v="36"/>
    <x v="1973"/>
    <n v="336"/>
    <d v="2017-01-28T00:00:00"/>
    <b v="0"/>
    <s v="Approved"/>
    <s v="Solex"/>
    <s v="Standard"/>
    <s v="low"/>
    <s v="medium"/>
    <n v="945.04"/>
    <n v="507.58"/>
    <d v="2008-03-19T00:00:00"/>
    <n v="437.46"/>
    <s v="Female"/>
    <n v="26"/>
    <d v="1967-07-18T00:00:00"/>
    <n v="55.221129232623028"/>
    <s v="Geological Engineer"/>
    <s v="Manufacturing"/>
    <s v="Mass Customer"/>
    <s v="N"/>
    <s v="Yes"/>
    <n v="8"/>
    <m/>
  </r>
  <r>
    <n v="14539"/>
    <n v="32"/>
    <x v="1974"/>
    <n v="74"/>
    <d v="2017-10-17T00:00:00"/>
    <b v="1"/>
    <s v="Approved"/>
    <s v="Giant Bicycles"/>
    <s v="Standard"/>
    <s v="high"/>
    <s v="medium"/>
    <n v="1179"/>
    <n v="707.4"/>
    <d v="2005-05-10T00:00:00"/>
    <n v="471.6"/>
    <s v="Female"/>
    <n v="24"/>
    <d v="1980-06-29T00:00:00"/>
    <n v="42.262225123351101"/>
    <n v="0"/>
    <s v="Health"/>
    <s v="High Net Worth"/>
    <s v="N"/>
    <s v="Yes"/>
    <n v="4"/>
    <m/>
  </r>
  <r>
    <n v="1996"/>
    <n v="18"/>
    <x v="1974"/>
    <n v="91"/>
    <d v="2017-09-30T00:00:00"/>
    <b v="0"/>
    <s v="Approved"/>
    <s v="Norco Bicycles"/>
    <s v="Standard"/>
    <s v="high"/>
    <s v="medium"/>
    <n v="1148.6400000000001"/>
    <n v="689.18"/>
    <d v="2015-08-02T00:00:00"/>
    <n v="459.46000000000015"/>
    <s v="Female"/>
    <n v="24"/>
    <d v="1980-06-29T00:00:00"/>
    <n v="42.262225123351101"/>
    <n v="0"/>
    <s v="Health"/>
    <s v="High Net Worth"/>
    <s v="N"/>
    <s v="Yes"/>
    <n v="4"/>
    <m/>
  </r>
  <r>
    <n v="437"/>
    <n v="13"/>
    <x v="1974"/>
    <n v="125"/>
    <d v="2017-08-27T00:00:00"/>
    <b v="1"/>
    <s v="Approved"/>
    <s v="Solex"/>
    <s v="Standard"/>
    <s v="medium"/>
    <s v="medium"/>
    <n v="1577.53"/>
    <n v="826.51"/>
    <d v="2008-03-19T00:00:00"/>
    <n v="751.02"/>
    <s v="Female"/>
    <n v="24"/>
    <d v="1980-06-29T00:00:00"/>
    <n v="42.262225123351101"/>
    <n v="0"/>
    <s v="Health"/>
    <s v="High Net Worth"/>
    <s v="N"/>
    <s v="Yes"/>
    <n v="4"/>
    <m/>
  </r>
  <r>
    <n v="19555"/>
    <n v="0"/>
    <x v="1974"/>
    <n v="172"/>
    <d v="2017-07-11T00:00:00"/>
    <b v="1"/>
    <s v="Approved"/>
    <s v="Solex"/>
    <s v="Standard"/>
    <s v="medium"/>
    <s v="medium"/>
    <n v="441.49"/>
    <n v="84.99"/>
    <d v="1993-04-12T00:00:00"/>
    <n v="356.5"/>
    <s v="Female"/>
    <n v="24"/>
    <d v="1980-06-29T00:00:00"/>
    <n v="42.262225123351101"/>
    <n v="0"/>
    <s v="Health"/>
    <s v="High Net Worth"/>
    <s v="N"/>
    <s v="Yes"/>
    <n v="4"/>
    <m/>
  </r>
  <r>
    <n v="18443"/>
    <n v="0"/>
    <x v="1974"/>
    <n v="186"/>
    <d v="2017-06-27T00:00:00"/>
    <b v="1"/>
    <s v="Approved"/>
    <s v="Solex"/>
    <s v="Standard"/>
    <s v="medium"/>
    <s v="medium"/>
    <n v="478.16"/>
    <n v="298.72000000000003"/>
    <d v="2012-05-18T00:00:00"/>
    <n v="179.44"/>
    <s v="Female"/>
    <n v="24"/>
    <d v="1980-06-29T00:00:00"/>
    <n v="42.262225123351101"/>
    <n v="0"/>
    <s v="Health"/>
    <s v="High Net Worth"/>
    <s v="N"/>
    <s v="Yes"/>
    <n v="4"/>
    <m/>
  </r>
  <r>
    <n v="10689"/>
    <n v="61"/>
    <x v="1974"/>
    <n v="264"/>
    <d v="2017-04-10T00:00:00"/>
    <b v="1"/>
    <s v="Approved"/>
    <s v="Norco Bicycles"/>
    <s v="Standard"/>
    <s v="medium"/>
    <s v="small"/>
    <n v="586.45000000000005"/>
    <n v="521.94000000000005"/>
    <d v="1998-12-16T00:00:00"/>
    <n v="64.509999999999991"/>
    <s v="Female"/>
    <n v="24"/>
    <d v="1980-06-29T00:00:00"/>
    <n v="42.262225123351101"/>
    <n v="0"/>
    <s v="Health"/>
    <s v="High Net Worth"/>
    <s v="N"/>
    <s v="Yes"/>
    <n v="4"/>
    <m/>
  </r>
  <r>
    <n v="3827"/>
    <n v="43"/>
    <x v="1974"/>
    <n v="283"/>
    <d v="2017-03-22T00:00:00"/>
    <b v="0"/>
    <s v="Approved"/>
    <s v="Norco Bicycles"/>
    <s v="Standard"/>
    <s v="medium"/>
    <s v="medium"/>
    <n v="1555.58"/>
    <n v="818.01"/>
    <d v="2013-09-16T00:00:00"/>
    <n v="737.56999999999994"/>
    <s v="Female"/>
    <n v="24"/>
    <d v="1980-06-29T00:00:00"/>
    <n v="42.262225123351101"/>
    <n v="0"/>
    <s v="Health"/>
    <s v="High Net Worth"/>
    <s v="N"/>
    <s v="Yes"/>
    <n v="4"/>
    <m/>
  </r>
  <r>
    <n v="15731"/>
    <n v="87"/>
    <x v="1975"/>
    <n v="246"/>
    <d v="2017-04-28T00:00:00"/>
    <b v="0"/>
    <s v="Approved"/>
    <s v="OHM Cycles"/>
    <s v="Standard"/>
    <s v="medium"/>
    <s v="medium"/>
    <n v="1636.9"/>
    <n v="44.71"/>
    <d v="2010-08-20T00:00:00"/>
    <n v="1592.19"/>
    <s v="Male"/>
    <n v="10"/>
    <d v="1978-05-11T00:00:00"/>
    <n v="44.399211424403852"/>
    <s v="VP Product Management"/>
    <s v="Telecommunications"/>
    <s v="High Net Worth"/>
    <s v="N"/>
    <s v="No"/>
    <n v="20"/>
    <m/>
  </r>
  <r>
    <n v="19387"/>
    <n v="15"/>
    <x v="1975"/>
    <n v="279"/>
    <d v="2017-03-26T00:00:00"/>
    <b v="1"/>
    <s v="Approved"/>
    <s v="WeareA2B"/>
    <s v="Standard"/>
    <s v="medium"/>
    <s v="medium"/>
    <n v="1292.8399999999999"/>
    <n v="13.44"/>
    <d v="2009-04-12T00:00:00"/>
    <n v="1279.3999999999999"/>
    <s v="Male"/>
    <n v="10"/>
    <d v="1978-05-11T00:00:00"/>
    <n v="44.399211424403852"/>
    <s v="VP Product Management"/>
    <s v="Telecommunications"/>
    <s v="High Net Worth"/>
    <s v="N"/>
    <s v="No"/>
    <n v="20"/>
    <m/>
  </r>
  <r>
    <n v="10698"/>
    <n v="46"/>
    <x v="1976"/>
    <m/>
    <d v="2017-06-04T00:00:00"/>
    <m/>
    <s v="Approved"/>
    <s v="OHM Cycles"/>
    <s v="Standard"/>
    <s v="low"/>
    <s v="medium"/>
    <n v="1793.43"/>
    <n v="248.82"/>
    <n v="36361"/>
    <m/>
    <m/>
    <m/>
    <m/>
    <m/>
    <m/>
    <m/>
    <m/>
    <m/>
    <m/>
    <m/>
    <m/>
  </r>
  <r>
    <n v="3178"/>
    <n v="97"/>
    <x v="1975"/>
    <n v="335"/>
    <d v="2017-01-29T00:00:00"/>
    <b v="0"/>
    <s v="Approved"/>
    <s v="OHM Cycles"/>
    <s v="Road"/>
    <s v="medium"/>
    <s v="medium"/>
    <n v="742.54"/>
    <n v="667.4"/>
    <d v="1991-11-07T00:00:00"/>
    <n v="75.139999999999986"/>
    <s v="Male"/>
    <n v="10"/>
    <d v="1978-05-11T00:00:00"/>
    <n v="44.399211424403852"/>
    <s v="VP Product Management"/>
    <s v="Telecommunications"/>
    <s v="High Net Worth"/>
    <s v="N"/>
    <s v="No"/>
    <n v="20"/>
    <m/>
  </r>
  <r>
    <n v="3094"/>
    <n v="46"/>
    <x v="1975"/>
    <n v="340"/>
    <d v="2017-01-24T00:00:00"/>
    <b v="1"/>
    <s v="Approved"/>
    <s v="OHM Cycles"/>
    <s v="Standard"/>
    <s v="low"/>
    <s v="medium"/>
    <n v="1793.43"/>
    <n v="248.82"/>
    <d v="1999-07-20T00:00:00"/>
    <n v="1544.6100000000001"/>
    <s v="Male"/>
    <n v="10"/>
    <d v="1978-05-11T00:00:00"/>
    <n v="44.399211424403852"/>
    <s v="VP Product Management"/>
    <s v="Telecommunications"/>
    <s v="High Net Worth"/>
    <s v="N"/>
    <s v="No"/>
    <n v="20"/>
    <m/>
  </r>
  <r>
    <n v="7575"/>
    <n v="40"/>
    <x v="1975"/>
    <n v="359"/>
    <d v="2017-01-05T00:00:00"/>
    <b v="1"/>
    <s v="Approved"/>
    <s v="Trek Bicycles"/>
    <s v="Road"/>
    <s v="medium"/>
    <s v="large"/>
    <n v="1894.19"/>
    <n v="598.76"/>
    <d v="2003-07-21T00:00:00"/>
    <n v="1295.43"/>
    <s v="Male"/>
    <n v="10"/>
    <d v="1978-05-11T00:00:00"/>
    <n v="44.399211424403852"/>
    <s v="VP Product Management"/>
    <s v="Telecommunications"/>
    <s v="High Net Worth"/>
    <s v="N"/>
    <s v="No"/>
    <n v="20"/>
    <m/>
  </r>
  <r>
    <n v="13401"/>
    <n v="12"/>
    <x v="264"/>
    <n v="24"/>
    <d v="2017-12-06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45"/>
    <d v="1960-07-03T00:00:00"/>
    <n v="62.264964849378494"/>
    <s v="Senior Quality Engineer"/>
    <s v="Retail"/>
    <s v="Mass Customer"/>
    <s v="N"/>
    <s v="No"/>
    <n v="18"/>
    <m/>
  </r>
  <r>
    <n v="7926"/>
    <n v="50"/>
    <x v="264"/>
    <n v="31"/>
    <d v="2017-11-29T00:00:00"/>
    <b v="0"/>
    <s v="Approved"/>
    <s v="WeareA2B"/>
    <s v="Standard"/>
    <s v="medium"/>
    <s v="small"/>
    <n v="175.89"/>
    <n v="131.91999999999999"/>
    <d v="2003-02-16T00:00:00"/>
    <n v="43.97"/>
    <s v="Female"/>
    <n v="45"/>
    <d v="1960-07-03T00:00:00"/>
    <n v="62.264964849378494"/>
    <s v="Senior Quality Engineer"/>
    <s v="Retail"/>
    <s v="Mass Customer"/>
    <s v="N"/>
    <s v="No"/>
    <n v="18"/>
    <m/>
  </r>
  <r>
    <n v="15954"/>
    <n v="67"/>
    <x v="264"/>
    <n v="102"/>
    <d v="2017-09-19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45"/>
    <d v="1960-07-03T00:00:00"/>
    <n v="62.264964849378494"/>
    <s v="Senior Quality Engineer"/>
    <s v="Retail"/>
    <s v="Mass Customer"/>
    <s v="N"/>
    <s v="No"/>
    <n v="18"/>
    <m/>
  </r>
  <r>
    <n v="11200"/>
    <n v="76"/>
    <x v="264"/>
    <n v="107"/>
    <d v="2017-09-14T00:00:00"/>
    <b v="0"/>
    <s v="Approved"/>
    <s v="WeareA2B"/>
    <s v="Standard"/>
    <s v="low"/>
    <s v="medium"/>
    <n v="642.30999999999995"/>
    <n v="513.85"/>
    <d v="2014-10-10T00:00:00"/>
    <n v="128.45999999999992"/>
    <s v="Female"/>
    <n v="45"/>
    <d v="1960-07-03T00:00:00"/>
    <n v="62.264964849378494"/>
    <s v="Senior Quality Engineer"/>
    <s v="Retail"/>
    <s v="Mass Customer"/>
    <s v="N"/>
    <s v="No"/>
    <n v="18"/>
    <m/>
  </r>
  <r>
    <n v="6354"/>
    <n v="27"/>
    <x v="264"/>
    <n v="108"/>
    <d v="2017-09-13T00:00:00"/>
    <b v="1"/>
    <s v="Approved"/>
    <s v="Trek Bicycles"/>
    <s v="Standard"/>
    <s v="medium"/>
    <s v="medium"/>
    <n v="499.53"/>
    <n v="388.72"/>
    <d v="1999-06-23T00:00:00"/>
    <n v="110.80999999999995"/>
    <s v="Female"/>
    <n v="45"/>
    <d v="1960-07-03T00:00:00"/>
    <n v="62.264964849378494"/>
    <s v="Senior Quality Engineer"/>
    <s v="Retail"/>
    <s v="Mass Customer"/>
    <s v="N"/>
    <s v="No"/>
    <n v="18"/>
    <m/>
  </r>
  <r>
    <n v="3929"/>
    <n v="29"/>
    <x v="264"/>
    <n v="127"/>
    <d v="2017-08-25T00:00:00"/>
    <b v="0"/>
    <s v="Approved"/>
    <s v="Norco Bicycles"/>
    <s v="Road"/>
    <s v="medium"/>
    <s v="medium"/>
    <n v="543.39"/>
    <n v="407.54"/>
    <d v="2016-11-22T00:00:00"/>
    <n v="135.84999999999997"/>
    <s v="Female"/>
    <n v="45"/>
    <d v="1960-07-03T00:00:00"/>
    <n v="62.264964849378494"/>
    <s v="Senior Quality Engineer"/>
    <s v="Retail"/>
    <s v="Mass Customer"/>
    <s v="N"/>
    <s v="No"/>
    <n v="18"/>
    <m/>
  </r>
  <r>
    <n v="12270"/>
    <n v="40"/>
    <x v="264"/>
    <n v="203"/>
    <d v="2017-06-10T00:00:00"/>
    <b v="0"/>
    <s v="Approved"/>
    <s v="OHM Cycles"/>
    <s v="Standard"/>
    <s v="high"/>
    <s v="medium"/>
    <n v="1458.17"/>
    <n v="874.9"/>
    <d v="2006-02-02T00:00:00"/>
    <n v="583.2700000000001"/>
    <s v="Female"/>
    <n v="45"/>
    <d v="1960-07-03T00:00:00"/>
    <n v="62.264964849378494"/>
    <s v="Senior Quality Engineer"/>
    <s v="Retail"/>
    <s v="Mass Customer"/>
    <s v="N"/>
    <s v="No"/>
    <n v="18"/>
    <m/>
  </r>
  <r>
    <n v="16736"/>
    <n v="41"/>
    <x v="264"/>
    <n v="246"/>
    <d v="2017-04-28T00:00:00"/>
    <b v="0"/>
    <s v="Approved"/>
    <s v="Solex"/>
    <s v="Road"/>
    <s v="medium"/>
    <s v="medium"/>
    <n v="416.98"/>
    <n v="312.74"/>
    <d v="1997-05-10T00:00:00"/>
    <n v="104.24000000000001"/>
    <s v="Female"/>
    <n v="45"/>
    <d v="1960-07-03T00:00:00"/>
    <n v="62.264964849378494"/>
    <s v="Senior Quality Engineer"/>
    <s v="Retail"/>
    <s v="Mass Customer"/>
    <s v="N"/>
    <s v="No"/>
    <n v="18"/>
    <m/>
  </r>
  <r>
    <n v="19742"/>
    <n v="1"/>
    <x v="264"/>
    <n v="246"/>
    <d v="2017-04-28T00:00:00"/>
    <b v="0"/>
    <s v="Approved"/>
    <s v="Giant Bicycles"/>
    <s v="Standard"/>
    <s v="medium"/>
    <s v="medium"/>
    <n v="1403.5"/>
    <n v="954.82"/>
    <d v="2016-11-14T00:00:00"/>
    <n v="448.67999999999995"/>
    <s v="Female"/>
    <n v="45"/>
    <d v="1960-07-03T00:00:00"/>
    <n v="62.264964849378494"/>
    <s v="Senior Quality Engineer"/>
    <s v="Retail"/>
    <s v="Mass Customer"/>
    <s v="N"/>
    <s v="No"/>
    <n v="18"/>
    <m/>
  </r>
  <r>
    <n v="11899"/>
    <n v="49"/>
    <x v="264"/>
    <n v="350"/>
    <d v="2017-01-14T00:00:00"/>
    <b v="1"/>
    <s v="Approved"/>
    <s v="Trek Bicycles"/>
    <s v="Road"/>
    <s v="medium"/>
    <s v="medium"/>
    <n v="533.51"/>
    <n v="400.13"/>
    <d v="2012-06-04T00:00:00"/>
    <n v="133.38"/>
    <s v="Female"/>
    <n v="45"/>
    <d v="1960-07-03T00:00:00"/>
    <n v="62.264964849378494"/>
    <s v="Senior Quality Engineer"/>
    <s v="Retail"/>
    <s v="Mass Customer"/>
    <s v="N"/>
    <s v="No"/>
    <n v="18"/>
    <m/>
  </r>
  <r>
    <n v="7405"/>
    <n v="21"/>
    <x v="1977"/>
    <n v="99"/>
    <d v="2017-09-22T00:00:00"/>
    <b v="0"/>
    <s v="Approved"/>
    <s v="Solex"/>
    <s v="Standard"/>
    <s v="medium"/>
    <s v="large"/>
    <n v="1071.23"/>
    <n v="380.74"/>
    <d v="1996-04-05T00:00:00"/>
    <n v="690.49"/>
    <s v="Female"/>
    <n v="35"/>
    <d v="1997-12-24T00:00:00"/>
    <n v="24.763594986047686"/>
    <s v="Office Assistant III"/>
    <s v="n/a"/>
    <s v="Mass Customer"/>
    <s v="N"/>
    <s v="No"/>
    <n v="3"/>
    <m/>
  </r>
  <r>
    <n v="10194"/>
    <n v="41"/>
    <x v="1978"/>
    <n v="38"/>
    <d v="2017-11-22T00:00:00"/>
    <b v="1"/>
    <s v="Approved"/>
    <s v="Solex"/>
    <s v="Road"/>
    <s v="medium"/>
    <s v="medium"/>
    <n v="416.98"/>
    <n v="312.74"/>
    <d v="1993-07-15T00:00:00"/>
    <n v="104.24000000000001"/>
    <s v="Male"/>
    <n v="27"/>
    <d v="1992-10-07T00:00:00"/>
    <n v="29.980033342529183"/>
    <s v="Marketing Manager"/>
    <s v="Manufacturing"/>
    <s v="Mass Customer"/>
    <s v="N"/>
    <s v="No"/>
    <n v="2"/>
    <m/>
  </r>
  <r>
    <n v="15778"/>
    <n v="68"/>
    <x v="1978"/>
    <n v="60"/>
    <d v="2017-10-31T00:00:00"/>
    <b v="1"/>
    <s v="Approved"/>
    <s v="OHM Cycles"/>
    <s v="Standard"/>
    <s v="medium"/>
    <s v="medium"/>
    <n v="1636.9"/>
    <n v="44.71"/>
    <d v="2009-04-12T00:00:00"/>
    <n v="1592.19"/>
    <s v="Male"/>
    <n v="27"/>
    <d v="1992-10-07T00:00:00"/>
    <n v="29.980033342529183"/>
    <s v="Marketing Manager"/>
    <s v="Manufacturing"/>
    <s v="Mass Customer"/>
    <s v="N"/>
    <s v="No"/>
    <n v="2"/>
    <m/>
  </r>
  <r>
    <n v="1648"/>
    <n v="64"/>
    <x v="1978"/>
    <n v="86"/>
    <d v="2017-10-05T00:00:00"/>
    <b v="0"/>
    <s v="Approved"/>
    <s v="Trek Bicycles"/>
    <s v="Standard"/>
    <s v="medium"/>
    <s v="large"/>
    <n v="1469.44"/>
    <n v="596.54999999999995"/>
    <d v="2000-05-22T00:00:00"/>
    <n v="872.8900000000001"/>
    <s v="Male"/>
    <n v="27"/>
    <d v="1992-10-07T00:00:00"/>
    <n v="29.980033342529183"/>
    <s v="Marketing Manager"/>
    <s v="Manufacturing"/>
    <s v="Mass Customer"/>
    <s v="N"/>
    <s v="No"/>
    <n v="2"/>
    <m/>
  </r>
  <r>
    <n v="9891"/>
    <n v="3"/>
    <x v="1978"/>
    <n v="128"/>
    <d v="2017-08-24T00:00:00"/>
    <b v="0"/>
    <s v="Approved"/>
    <s v="Trek Bicycles"/>
    <s v="Standard"/>
    <s v="medium"/>
    <s v="large"/>
    <n v="2091.4699999999998"/>
    <n v="388.92"/>
    <d v="2012-04-10T00:00:00"/>
    <n v="1702.5499999999997"/>
    <s v="Male"/>
    <n v="27"/>
    <d v="1992-10-07T00:00:00"/>
    <n v="29.980033342529183"/>
    <s v="Marketing Manager"/>
    <s v="Manufacturing"/>
    <s v="Mass Customer"/>
    <s v="N"/>
    <s v="No"/>
    <n v="2"/>
    <m/>
  </r>
  <r>
    <n v="17187"/>
    <n v="73"/>
    <x v="1978"/>
    <n v="238"/>
    <d v="2017-05-06T00:00:00"/>
    <b v="1"/>
    <s v="Approved"/>
    <s v="Solex"/>
    <s v="Standard"/>
    <s v="medium"/>
    <s v="medium"/>
    <n v="1945.43"/>
    <n v="333.18"/>
    <d v="2006-10-01T00:00:00"/>
    <n v="1612.25"/>
    <s v="Male"/>
    <n v="27"/>
    <d v="1992-10-07T00:00:00"/>
    <n v="29.980033342529183"/>
    <s v="Marketing Manager"/>
    <s v="Manufacturing"/>
    <s v="Mass Customer"/>
    <s v="N"/>
    <s v="No"/>
    <n v="2"/>
    <m/>
  </r>
  <r>
    <n v="11533"/>
    <n v="5"/>
    <x v="1978"/>
    <n v="239"/>
    <d v="2017-05-05T00:00:00"/>
    <b v="0"/>
    <s v="Approved"/>
    <s v="Trek Bicycles"/>
    <s v="Mountain"/>
    <s v="low"/>
    <s v="medium"/>
    <n v="574.64"/>
    <n v="459.71"/>
    <d v="2004-08-07T00:00:00"/>
    <n v="114.93"/>
    <s v="Male"/>
    <n v="27"/>
    <d v="1992-10-07T00:00:00"/>
    <n v="29.980033342529183"/>
    <s v="Marketing Manager"/>
    <s v="Manufacturing"/>
    <s v="Mass Customer"/>
    <s v="N"/>
    <s v="No"/>
    <n v="2"/>
    <m/>
  </r>
  <r>
    <n v="10588"/>
    <n v="41"/>
    <x v="1978"/>
    <n v="250"/>
    <d v="2017-04-24T00:00:00"/>
    <b v="1"/>
    <s v="Approved"/>
    <s v="Solex"/>
    <s v="Road"/>
    <s v="medium"/>
    <s v="medium"/>
    <n v="416.98"/>
    <n v="312.74"/>
    <d v="1993-07-15T00:00:00"/>
    <n v="104.24000000000001"/>
    <s v="Male"/>
    <n v="27"/>
    <d v="1992-10-07T00:00:00"/>
    <n v="29.980033342529183"/>
    <s v="Marketing Manager"/>
    <s v="Manufacturing"/>
    <s v="Mass Customer"/>
    <s v="N"/>
    <s v="No"/>
    <n v="2"/>
    <m/>
  </r>
  <r>
    <n v="8254"/>
    <n v="65"/>
    <x v="1978"/>
    <n v="297"/>
    <d v="2017-03-08T00:00:00"/>
    <b v="0"/>
    <s v="Approved"/>
    <s v="WeareA2B"/>
    <s v="Standard"/>
    <s v="medium"/>
    <s v="medium"/>
    <n v="1807.45"/>
    <n v="778.69"/>
    <d v="2016-02-04T00:00:00"/>
    <n v="1028.76"/>
    <s v="Male"/>
    <n v="27"/>
    <d v="1992-10-07T00:00:00"/>
    <n v="29.980033342529183"/>
    <s v="Marketing Manager"/>
    <s v="Manufacturing"/>
    <s v="Mass Customer"/>
    <s v="N"/>
    <s v="No"/>
    <n v="2"/>
    <m/>
  </r>
  <r>
    <n v="13328"/>
    <n v="3"/>
    <x v="1978"/>
    <n v="312"/>
    <d v="2017-02-21T00:00:00"/>
    <b v="1"/>
    <s v="Approved"/>
    <s v="Trek Bicycles"/>
    <s v="Standard"/>
    <s v="medium"/>
    <s v="large"/>
    <n v="2091.4699999999998"/>
    <n v="388.92"/>
    <d v="2011-05-07T00:00:00"/>
    <n v="1702.5499999999997"/>
    <s v="Male"/>
    <n v="27"/>
    <d v="1992-10-07T00:00:00"/>
    <n v="29.980033342529183"/>
    <s v="Marketing Manager"/>
    <s v="Manufacturing"/>
    <s v="Mass Customer"/>
    <s v="N"/>
    <s v="No"/>
    <n v="2"/>
    <m/>
  </r>
  <r>
    <n v="10783"/>
    <n v="65"/>
    <x v="1979"/>
    <n v="2"/>
    <d v="2017-12-28T00:00:00"/>
    <b v="0"/>
    <s v="Approved"/>
    <s v="WeareA2B"/>
    <s v="Standard"/>
    <s v="medium"/>
    <s v="medium"/>
    <n v="1807.45"/>
    <n v="778.69"/>
    <d v="2015-05-21T00:00:00"/>
    <n v="1028.76"/>
    <s v="Female"/>
    <n v="96"/>
    <d v="1986-04-16T00:00:00"/>
    <n v="36.462225123033988"/>
    <s v="Senior Developer"/>
    <s v="n/a"/>
    <s v="Affluent Customer"/>
    <s v="N"/>
    <s v="No"/>
    <n v="3"/>
    <m/>
  </r>
  <r>
    <n v="3183"/>
    <n v="15"/>
    <x v="1979"/>
    <n v="22"/>
    <d v="2017-12-08T00:00:00"/>
    <b v="1"/>
    <s v="Approved"/>
    <s v="Norco Bicycles"/>
    <s v="Standard"/>
    <s v="low"/>
    <s v="medium"/>
    <n v="958.74"/>
    <n v="748.9"/>
    <d v="2005-12-07T00:00:00"/>
    <n v="209.84000000000003"/>
    <s v="Female"/>
    <n v="96"/>
    <d v="1986-04-16T00:00:00"/>
    <n v="36.462225123033988"/>
    <s v="Senior Developer"/>
    <s v="n/a"/>
    <s v="Affluent Customer"/>
    <s v="N"/>
    <s v="No"/>
    <n v="3"/>
    <m/>
  </r>
  <r>
    <n v="18896"/>
    <n v="99"/>
    <x v="1979"/>
    <n v="125"/>
    <d v="2017-08-27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96"/>
    <d v="1986-04-16T00:00:00"/>
    <n v="36.462225123033988"/>
    <s v="Senior Developer"/>
    <s v="n/a"/>
    <s v="Affluent Customer"/>
    <s v="N"/>
    <s v="No"/>
    <n v="3"/>
    <m/>
  </r>
  <r>
    <n v="18079"/>
    <n v="42"/>
    <x v="1979"/>
    <n v="154"/>
    <d v="2017-07-29T00:00:00"/>
    <b v="0"/>
    <s v="Approved"/>
    <s v="OHM Cycles"/>
    <s v="Road"/>
    <s v="medium"/>
    <s v="small"/>
    <n v="1810"/>
    <n v="1610.9"/>
    <d v="2008-03-19T00:00:00"/>
    <n v="199.09999999999991"/>
    <s v="Female"/>
    <n v="96"/>
    <d v="1986-04-16T00:00:00"/>
    <n v="36.462225123033988"/>
    <s v="Senior Developer"/>
    <s v="n/a"/>
    <s v="Affluent Customer"/>
    <s v="N"/>
    <s v="No"/>
    <n v="3"/>
    <m/>
  </r>
  <r>
    <n v="7969"/>
    <n v="71"/>
    <x v="1979"/>
    <n v="212"/>
    <d v="2017-06-01T00:00:00"/>
    <b v="0"/>
    <s v="Approved"/>
    <s v="Solex"/>
    <s v="Standard"/>
    <s v="high"/>
    <s v="large"/>
    <n v="1842.92"/>
    <n v="1105.75"/>
    <d v="1995-10-24T00:00:00"/>
    <n v="737.17000000000007"/>
    <s v="Female"/>
    <n v="96"/>
    <d v="1986-04-16T00:00:00"/>
    <n v="36.462225123033988"/>
    <s v="Senior Developer"/>
    <s v="n/a"/>
    <s v="Affluent Customer"/>
    <s v="N"/>
    <s v="No"/>
    <n v="3"/>
    <m/>
  </r>
  <r>
    <n v="1639"/>
    <n v="69"/>
    <x v="1979"/>
    <n v="266"/>
    <d v="2017-04-08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96"/>
    <d v="1986-04-16T00:00:00"/>
    <n v="36.462225123033988"/>
    <s v="Senior Developer"/>
    <s v="n/a"/>
    <s v="Affluent Customer"/>
    <s v="N"/>
    <s v="No"/>
    <n v="3"/>
    <m/>
  </r>
  <r>
    <n v="15525"/>
    <n v="9"/>
    <x v="1979"/>
    <n v="310"/>
    <d v="2017-02-23T00:00:00"/>
    <b v="0"/>
    <s v="Approved"/>
    <s v="OHM Cycles"/>
    <s v="Road"/>
    <s v="medium"/>
    <s v="medium"/>
    <n v="742.54"/>
    <n v="667.4"/>
    <d v="1991-11-07T00:00:00"/>
    <n v="75.139999999999986"/>
    <s v="Female"/>
    <n v="96"/>
    <d v="1986-04-16T00:00:00"/>
    <n v="36.462225123033988"/>
    <s v="Senior Developer"/>
    <s v="n/a"/>
    <s v="Affluent Customer"/>
    <s v="N"/>
    <s v="No"/>
    <n v="3"/>
    <m/>
  </r>
  <r>
    <n v="4271"/>
    <n v="75"/>
    <x v="1979"/>
    <n v="320"/>
    <d v="2017-02-13T00:00:00"/>
    <b v="0"/>
    <s v="Approved"/>
    <s v="Giant Bicycles"/>
    <s v="Touring"/>
    <s v="medium"/>
    <s v="large"/>
    <n v="1873.97"/>
    <n v="863.95"/>
    <d v="2006-05-22T00:00:00"/>
    <n v="1010.02"/>
    <s v="Female"/>
    <n v="96"/>
    <d v="1986-04-16T00:00:00"/>
    <n v="36.462225123033988"/>
    <s v="Senior Developer"/>
    <s v="n/a"/>
    <s v="Affluent Customer"/>
    <s v="N"/>
    <s v="No"/>
    <n v="3"/>
    <m/>
  </r>
  <r>
    <n v="13001"/>
    <n v="63"/>
    <x v="1980"/>
    <n v="26"/>
    <d v="2017-12-04T00:00:00"/>
    <b v="1"/>
    <s v="Approved"/>
    <s v="Solex"/>
    <s v="Standard"/>
    <s v="medium"/>
    <s v="medium"/>
    <n v="1483.2"/>
    <n v="99.59"/>
    <d v="2004-08-17T00:00:00"/>
    <n v="1383.6100000000001"/>
    <s v="Female"/>
    <n v="11"/>
    <d v="1988-06-22T00:00:00"/>
    <n v="34.275923753488087"/>
    <s v="Assistant Manager"/>
    <s v="Retail"/>
    <s v="Mass Customer"/>
    <s v="N"/>
    <s v="No"/>
    <n v="10"/>
    <m/>
  </r>
  <r>
    <n v="3467"/>
    <n v="57"/>
    <x v="1980"/>
    <n v="108"/>
    <d v="2017-09-13T00:00:00"/>
    <b v="0"/>
    <s v="Approved"/>
    <s v="WeareA2B"/>
    <s v="Touring"/>
    <s v="medium"/>
    <s v="large"/>
    <n v="1890.39"/>
    <n v="260.14"/>
    <d v="1994-09-09T00:00:00"/>
    <n v="1630.25"/>
    <s v="Female"/>
    <n v="11"/>
    <d v="1988-06-22T00:00:00"/>
    <n v="34.275923753488087"/>
    <s v="Assistant Manager"/>
    <s v="Retail"/>
    <s v="Mass Customer"/>
    <s v="N"/>
    <s v="No"/>
    <n v="10"/>
    <m/>
  </r>
  <r>
    <n v="14721"/>
    <n v="68"/>
    <x v="1980"/>
    <n v="169"/>
    <d v="2017-07-14T00:00:00"/>
    <b v="1"/>
    <s v="Approved"/>
    <s v="OHM Cycles"/>
    <s v="Standard"/>
    <s v="medium"/>
    <s v="medium"/>
    <n v="1636.9"/>
    <n v="44.71"/>
    <d v="2009-04-12T00:00:00"/>
    <n v="1592.19"/>
    <s v="Female"/>
    <n v="11"/>
    <d v="1988-06-22T00:00:00"/>
    <n v="34.275923753488087"/>
    <s v="Assistant Manager"/>
    <s v="Retail"/>
    <s v="Mass Customer"/>
    <s v="N"/>
    <s v="No"/>
    <n v="10"/>
    <m/>
  </r>
  <r>
    <n v="12113"/>
    <n v="48"/>
    <x v="1980"/>
    <n v="174"/>
    <d v="2017-07-09T00:00:00"/>
    <b v="1"/>
    <s v="Approved"/>
    <s v="WeareA2B"/>
    <s v="Standard"/>
    <s v="medium"/>
    <s v="medium"/>
    <n v="1762.96"/>
    <n v="950.52"/>
    <d v="2016-11-14T00:00:00"/>
    <n v="812.44"/>
    <s v="Female"/>
    <n v="11"/>
    <d v="1988-06-22T00:00:00"/>
    <n v="34.275923753488087"/>
    <s v="Assistant Manager"/>
    <s v="Retail"/>
    <s v="Mass Customer"/>
    <s v="N"/>
    <s v="No"/>
    <n v="10"/>
    <m/>
  </r>
  <r>
    <n v="10963"/>
    <n v="3"/>
    <x v="1980"/>
    <n v="271"/>
    <d v="2017-04-03T00:00:00"/>
    <b v="1"/>
    <s v="Approved"/>
    <s v="Trek Bicycles"/>
    <s v="Standard"/>
    <s v="medium"/>
    <s v="large"/>
    <n v="2091.4699999999998"/>
    <n v="388.92"/>
    <d v="1999-07-20T00:00:00"/>
    <n v="1702.5499999999997"/>
    <s v="Female"/>
    <n v="11"/>
    <d v="1988-06-22T00:00:00"/>
    <n v="34.275923753488087"/>
    <s v="Assistant Manager"/>
    <s v="Retail"/>
    <s v="Mass Customer"/>
    <s v="N"/>
    <s v="No"/>
    <n v="10"/>
    <m/>
  </r>
  <r>
    <n v="10067"/>
    <n v="77"/>
    <x v="1980"/>
    <n v="321"/>
    <d v="2017-02-12T00:00:00"/>
    <b v="0"/>
    <s v="Approved"/>
    <s v="Norco Bicycles"/>
    <s v="Road"/>
    <s v="medium"/>
    <s v="large"/>
    <n v="1240.31"/>
    <n v="795.1"/>
    <d v="2000-11-03T00:00:00"/>
    <n v="445.20999999999992"/>
    <s v="Female"/>
    <n v="11"/>
    <d v="1988-06-22T00:00:00"/>
    <n v="34.275923753488087"/>
    <s v="Assistant Manager"/>
    <s v="Retail"/>
    <s v="Mass Customer"/>
    <s v="N"/>
    <s v="No"/>
    <n v="10"/>
    <m/>
  </r>
  <r>
    <n v="14580"/>
    <n v="89"/>
    <x v="1981"/>
    <n v="41"/>
    <d v="2017-11-19T00:00:00"/>
    <b v="0"/>
    <s v="Approved"/>
    <s v="Giant Bicycles"/>
    <s v="Standard"/>
    <s v="medium"/>
    <s v="large"/>
    <n v="1812.75"/>
    <n v="582.48"/>
    <d v="2007-12-11T00:00:00"/>
    <n v="1230.27"/>
    <s v="Female"/>
    <n v="73"/>
    <d v="1977-10-19T00:00:00"/>
    <n v="44.958115533992888"/>
    <s v="Geologist IV"/>
    <s v="Financial Services"/>
    <s v="High Net Worth"/>
    <s v="N"/>
    <s v="Yes"/>
    <n v="9"/>
    <m/>
  </r>
  <r>
    <n v="15879"/>
    <n v="0"/>
    <x v="1981"/>
    <n v="122"/>
    <d v="2017-08-30T00:00:00"/>
    <b v="1"/>
    <s v="Approved"/>
    <s v="Norco Bicycles"/>
    <s v="Standard"/>
    <s v="medium"/>
    <s v="medium"/>
    <n v="360.4"/>
    <n v="270.3"/>
    <d v="1997-01-25T00:00:00"/>
    <n v="90.099999999999966"/>
    <s v="Female"/>
    <n v="73"/>
    <d v="1977-10-19T00:00:00"/>
    <n v="44.958115533992888"/>
    <s v="Geologist IV"/>
    <s v="Financial Services"/>
    <s v="High Net Worth"/>
    <s v="N"/>
    <s v="Yes"/>
    <n v="9"/>
    <m/>
  </r>
  <r>
    <n v="17278"/>
    <n v="0"/>
    <x v="1981"/>
    <n v="350"/>
    <d v="2017-01-14T00:00:00"/>
    <b v="1"/>
    <s v="Approved"/>
    <s v="Norco Bicycles"/>
    <s v="Road"/>
    <s v="medium"/>
    <s v="medium"/>
    <n v="544.04999999999995"/>
    <n v="376.84"/>
    <d v="2002-08-31T00:00:00"/>
    <n v="167.20999999999998"/>
    <s v="Female"/>
    <n v="73"/>
    <d v="1977-10-19T00:00:00"/>
    <n v="44.958115533992888"/>
    <s v="Geologist IV"/>
    <s v="Financial Services"/>
    <s v="High Net Worth"/>
    <s v="N"/>
    <s v="Yes"/>
    <n v="9"/>
    <m/>
  </r>
  <r>
    <n v="19922"/>
    <n v="0"/>
    <x v="1981"/>
    <n v="358"/>
    <d v="2017-01-06T00:00:00"/>
    <b v="1"/>
    <s v="Approved"/>
    <s v="Norco Bicycles"/>
    <s v="Road"/>
    <s v="medium"/>
    <s v="medium"/>
    <n v="543.39"/>
    <n v="407.54"/>
    <d v="2003-03-18T00:00:00"/>
    <n v="135.84999999999997"/>
    <s v="Female"/>
    <n v="73"/>
    <d v="1977-10-19T00:00:00"/>
    <n v="44.958115533992888"/>
    <s v="Geologist IV"/>
    <s v="Financial Services"/>
    <s v="High Net Worth"/>
    <s v="N"/>
    <s v="Yes"/>
    <n v="9"/>
    <m/>
  </r>
  <r>
    <n v="1723"/>
    <n v="58"/>
    <x v="1982"/>
    <n v="38"/>
    <d v="2017-11-22T00:00:00"/>
    <b v="1"/>
    <s v="Approved"/>
    <s v="OHM Cycles"/>
    <s v="Standard"/>
    <s v="medium"/>
    <s v="medium"/>
    <n v="912.52"/>
    <n v="141.4"/>
    <d v="2015-10-18T00:00:00"/>
    <n v="771.12"/>
    <s v="Female"/>
    <n v="24"/>
    <d v="1973-01-16T00:00:00"/>
    <n v="49.717019643899043"/>
    <s v="Graphic Designer"/>
    <s v="n/a"/>
    <s v="Affluent Customer"/>
    <s v="N"/>
    <s v="No"/>
    <n v="9"/>
    <m/>
  </r>
  <r>
    <n v="11836"/>
    <n v="81"/>
    <x v="1982"/>
    <n v="85"/>
    <d v="2017-10-06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24"/>
    <d v="1973-01-16T00:00:00"/>
    <n v="49.717019643899043"/>
    <s v="Graphic Designer"/>
    <s v="n/a"/>
    <s v="Affluent Customer"/>
    <s v="N"/>
    <s v="No"/>
    <n v="9"/>
    <m/>
  </r>
  <r>
    <n v="16900"/>
    <n v="42"/>
    <x v="1982"/>
    <n v="136"/>
    <d v="2017-08-16T00:00:00"/>
    <b v="1"/>
    <s v="Approved"/>
    <s v="OHM Cycles"/>
    <s v="Road"/>
    <s v="medium"/>
    <s v="small"/>
    <n v="1810"/>
    <n v="1610.9"/>
    <d v="2008-03-19T00:00:00"/>
    <n v="199.09999999999991"/>
    <s v="Female"/>
    <n v="24"/>
    <d v="1973-01-16T00:00:00"/>
    <n v="49.717019643899043"/>
    <s v="Graphic Designer"/>
    <s v="n/a"/>
    <s v="Affluent Customer"/>
    <s v="N"/>
    <s v="No"/>
    <n v="9"/>
    <m/>
  </r>
  <r>
    <n v="13342"/>
    <n v="54"/>
    <x v="1982"/>
    <n v="202"/>
    <d v="2017-06-11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24"/>
    <d v="1973-01-16T00:00:00"/>
    <n v="49.717019643899043"/>
    <s v="Graphic Designer"/>
    <s v="n/a"/>
    <s v="Affluent Customer"/>
    <s v="N"/>
    <s v="No"/>
    <n v="9"/>
    <m/>
  </r>
  <r>
    <n v="6225"/>
    <n v="73"/>
    <x v="1982"/>
    <n v="255"/>
    <d v="2017-04-19T00:00:00"/>
    <b v="0"/>
    <s v="Approved"/>
    <s v="Solex"/>
    <s v="Standard"/>
    <s v="medium"/>
    <s v="medium"/>
    <n v="1945.43"/>
    <n v="333.18"/>
    <d v="2002-08-31T00:00:00"/>
    <n v="1612.25"/>
    <s v="Female"/>
    <n v="24"/>
    <d v="1973-01-16T00:00:00"/>
    <n v="49.717019643899043"/>
    <s v="Graphic Designer"/>
    <s v="n/a"/>
    <s v="Affluent Customer"/>
    <s v="N"/>
    <s v="No"/>
    <n v="9"/>
    <m/>
  </r>
  <r>
    <n v="17157"/>
    <n v="17"/>
    <x v="1982"/>
    <n v="265"/>
    <d v="2017-04-09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24"/>
    <d v="1973-01-16T00:00:00"/>
    <n v="49.717019643899043"/>
    <s v="Graphic Designer"/>
    <s v="n/a"/>
    <s v="Affluent Customer"/>
    <s v="N"/>
    <s v="No"/>
    <n v="9"/>
    <m/>
  </r>
  <r>
    <n v="18617"/>
    <n v="56"/>
    <x v="1982"/>
    <n v="315"/>
    <d v="2017-02-18T00:00:00"/>
    <b v="0"/>
    <s v="Approved"/>
    <s v="OHM Cycles"/>
    <s v="Standard"/>
    <s v="medium"/>
    <s v="medium"/>
    <n v="183.86"/>
    <n v="137.9"/>
    <d v="1997-10-04T00:00:00"/>
    <n v="45.960000000000008"/>
    <s v="Female"/>
    <n v="24"/>
    <d v="1973-01-16T00:00:00"/>
    <n v="49.717019643899043"/>
    <s v="Graphic Designer"/>
    <s v="n/a"/>
    <s v="Affluent Customer"/>
    <s v="N"/>
    <s v="No"/>
    <n v="9"/>
    <m/>
  </r>
  <r>
    <n v="14524"/>
    <n v="45"/>
    <x v="1983"/>
    <n v="94"/>
    <d v="2017-09-27T00:00:00"/>
    <b v="1"/>
    <s v="Approved"/>
    <s v="Trek Bicycles"/>
    <s v="Road"/>
    <s v="low"/>
    <s v="medium"/>
    <n v="980.37"/>
    <n v="234.43"/>
    <d v="2011-04-16T00:00:00"/>
    <n v="745.94"/>
    <s v="Female"/>
    <n v="52"/>
    <d v="1994-01-23T00:00:00"/>
    <n v="28.684142931253163"/>
    <s v="Senior Cost Accountant"/>
    <s v="Financial Services"/>
    <s v="High Net Worth"/>
    <s v="N"/>
    <s v="Yes"/>
    <n v="8"/>
    <m/>
  </r>
  <r>
    <n v="6792"/>
    <n v="0"/>
    <x v="1983"/>
    <n v="126"/>
    <d v="2017-08-26T00:00:00"/>
    <b v="0"/>
    <s v="Approved"/>
    <s v="Solex"/>
    <s v="Standard"/>
    <s v="medium"/>
    <s v="large"/>
    <n v="202.62"/>
    <n v="151.96"/>
    <d v="2016-03-29T00:00:00"/>
    <n v="50.66"/>
    <s v="Female"/>
    <n v="52"/>
    <d v="1994-01-23T00:00:00"/>
    <n v="28.684142931253163"/>
    <s v="Senior Cost Accountant"/>
    <s v="Financial Services"/>
    <s v="High Net Worth"/>
    <s v="N"/>
    <s v="Yes"/>
    <n v="8"/>
    <m/>
  </r>
  <r>
    <n v="14583"/>
    <n v="15"/>
    <x v="1983"/>
    <n v="165"/>
    <d v="2017-07-18T00:00:00"/>
    <b v="1"/>
    <s v="Approved"/>
    <s v="WeareA2B"/>
    <s v="Standard"/>
    <s v="medium"/>
    <s v="medium"/>
    <n v="1292.8399999999999"/>
    <n v="13.44"/>
    <d v="1993-06-23T00:00:00"/>
    <n v="1279.3999999999999"/>
    <s v="Female"/>
    <n v="52"/>
    <d v="1994-01-23T00:00:00"/>
    <n v="28.684142931253163"/>
    <s v="Senior Cost Accountant"/>
    <s v="Financial Services"/>
    <s v="High Net Worth"/>
    <s v="N"/>
    <s v="Yes"/>
    <n v="8"/>
    <m/>
  </r>
  <r>
    <n v="6809"/>
    <n v="7"/>
    <x v="1983"/>
    <n v="216"/>
    <d v="2017-05-28T00:00:00"/>
    <b v="1"/>
    <s v="Approved"/>
    <s v="Giant Bicycles"/>
    <s v="Standard"/>
    <s v="medium"/>
    <s v="small"/>
    <n v="1311.44"/>
    <n v="1167.18"/>
    <d v="1995-12-19T00:00:00"/>
    <n v="144.26"/>
    <s v="Female"/>
    <n v="52"/>
    <d v="1994-01-23T00:00:00"/>
    <n v="28.684142931253163"/>
    <s v="Senior Cost Accountant"/>
    <s v="Financial Services"/>
    <s v="High Net Worth"/>
    <s v="N"/>
    <s v="Yes"/>
    <n v="8"/>
    <m/>
  </r>
  <r>
    <n v="18005"/>
    <n v="33"/>
    <x v="1984"/>
    <n v="139"/>
    <d v="2017-08-13T00:00:00"/>
    <b v="0"/>
    <s v="Approved"/>
    <s v="Giant Bicycles"/>
    <s v="Standard"/>
    <s v="medium"/>
    <s v="small"/>
    <n v="1311.44"/>
    <n v="1167.18"/>
    <d v="1992-10-11T00:00:00"/>
    <n v="144.26"/>
    <s v="Male"/>
    <n v="75"/>
    <d v="1973-05-28T00:00:00"/>
    <n v="49.355375808282602"/>
    <s v="Help Desk Technician"/>
    <s v="Manufacturing"/>
    <s v="Mass Customer"/>
    <s v="N"/>
    <s v="Yes"/>
    <n v="14"/>
    <m/>
  </r>
  <r>
    <n v="1354"/>
    <n v="46"/>
    <x v="1984"/>
    <n v="153"/>
    <d v="2017-07-30T00:00:00"/>
    <b v="1"/>
    <s v="Approved"/>
    <s v="Solex"/>
    <s v="Standard"/>
    <s v="low"/>
    <s v="medium"/>
    <n v="1289.8499999999999"/>
    <n v="74.510000000000005"/>
    <d v="2003-02-16T00:00:00"/>
    <n v="1215.3399999999999"/>
    <s v="Male"/>
    <n v="75"/>
    <d v="1973-05-28T00:00:00"/>
    <n v="49.355375808282602"/>
    <s v="Help Desk Technician"/>
    <s v="Manufacturing"/>
    <s v="Mass Customer"/>
    <s v="N"/>
    <s v="Yes"/>
    <n v="14"/>
    <m/>
  </r>
  <r>
    <n v="6914"/>
    <n v="96"/>
    <x v="1984"/>
    <n v="191"/>
    <d v="2017-06-22T00:00:00"/>
    <b v="1"/>
    <s v="Approved"/>
    <s v="WeareA2B"/>
    <s v="Road"/>
    <s v="low"/>
    <s v="small"/>
    <n v="1172.78"/>
    <n v="1043.77"/>
    <d v="1994-08-10T00:00:00"/>
    <n v="129.01"/>
    <s v="Male"/>
    <n v="75"/>
    <d v="1973-05-28T00:00:00"/>
    <n v="49.355375808282602"/>
    <s v="Help Desk Technician"/>
    <s v="Manufacturing"/>
    <s v="Mass Customer"/>
    <s v="N"/>
    <s v="Yes"/>
    <n v="14"/>
    <m/>
  </r>
  <r>
    <n v="9380"/>
    <n v="2"/>
    <x v="1984"/>
    <n v="237"/>
    <d v="2017-05-07T00:00:00"/>
    <b v="1"/>
    <s v="Approved"/>
    <s v="Solex"/>
    <s v="Standard"/>
    <s v="medium"/>
    <s v="medium"/>
    <n v="71.489999999999995"/>
    <n v="53.62"/>
    <d v="2011-08-29T00:00:00"/>
    <n v="17.869999999999997"/>
    <s v="Male"/>
    <n v="75"/>
    <d v="1973-05-28T00:00:00"/>
    <n v="49.355375808282602"/>
    <s v="Help Desk Technician"/>
    <s v="Manufacturing"/>
    <s v="Mass Customer"/>
    <s v="N"/>
    <s v="Yes"/>
    <n v="14"/>
    <m/>
  </r>
  <r>
    <n v="19142"/>
    <n v="75"/>
    <x v="1984"/>
    <n v="318"/>
    <d v="2017-02-15T00:00:00"/>
    <b v="0"/>
    <s v="Approved"/>
    <s v="Giant Bicycles"/>
    <s v="Touring"/>
    <s v="medium"/>
    <s v="large"/>
    <n v="1873.97"/>
    <n v="863.95"/>
    <d v="2011-01-10T00:00:00"/>
    <n v="1010.02"/>
    <s v="Male"/>
    <n v="75"/>
    <d v="1973-05-28T00:00:00"/>
    <n v="49.355375808282602"/>
    <s v="Help Desk Technician"/>
    <s v="Manufacturing"/>
    <s v="Mass Customer"/>
    <s v="N"/>
    <s v="Yes"/>
    <n v="14"/>
    <m/>
  </r>
  <r>
    <n v="2757"/>
    <n v="35"/>
    <x v="1985"/>
    <n v="8"/>
    <d v="2017-12-22T00:00:00"/>
    <b v="1"/>
    <s v="Approved"/>
    <s v="Trek Bicycles"/>
    <s v="Standard"/>
    <s v="low"/>
    <s v="medium"/>
    <n v="1057.51"/>
    <n v="154.4"/>
    <d v="1995-12-19T00:00:00"/>
    <n v="903.11"/>
    <s v="Male"/>
    <n v="49"/>
    <d v="1992-07-09T00:00:00"/>
    <n v="30.226608684677821"/>
    <s v="General Manager"/>
    <s v="Manufacturing"/>
    <s v="Affluent Customer"/>
    <s v="N"/>
    <s v="Yes"/>
    <n v="4"/>
    <m/>
  </r>
  <r>
    <n v="8889"/>
    <n v="35"/>
    <x v="1985"/>
    <n v="121"/>
    <d v="2017-08-31T00:00:00"/>
    <b v="1"/>
    <s v="Approved"/>
    <s v="Trek Bicycles"/>
    <s v="Standard"/>
    <s v="low"/>
    <s v="medium"/>
    <n v="1057.51"/>
    <n v="154.4"/>
    <d v="2006-02-02T00:00:00"/>
    <n v="903.11"/>
    <s v="Male"/>
    <n v="49"/>
    <d v="1992-07-09T00:00:00"/>
    <n v="30.226608684677821"/>
    <s v="General Manager"/>
    <s v="Manufacturing"/>
    <s v="Affluent Customer"/>
    <s v="N"/>
    <s v="Yes"/>
    <n v="4"/>
    <m/>
  </r>
  <r>
    <n v="7393"/>
    <n v="51"/>
    <x v="1985"/>
    <n v="255"/>
    <d v="2017-04-19T00:00:00"/>
    <b v="0"/>
    <s v="Approved"/>
    <s v="OHM Cycles"/>
    <s v="Standard"/>
    <s v="high"/>
    <s v="medium"/>
    <n v="2005.66"/>
    <n v="1203.4000000000001"/>
    <d v="2001-11-25T00:00:00"/>
    <n v="802.26"/>
    <s v="Male"/>
    <n v="49"/>
    <d v="1992-07-09T00:00:00"/>
    <n v="30.226608684677821"/>
    <s v="General Manager"/>
    <s v="Manufacturing"/>
    <s v="Affluent Customer"/>
    <s v="N"/>
    <s v="Yes"/>
    <n v="4"/>
    <m/>
  </r>
  <r>
    <n v="8461"/>
    <n v="42"/>
    <x v="1985"/>
    <n v="282"/>
    <d v="2017-03-23T00:00:00"/>
    <b v="0"/>
    <s v="Approved"/>
    <s v="OHM Cycles"/>
    <s v="Road"/>
    <s v="medium"/>
    <s v="small"/>
    <n v="1810"/>
    <n v="1610.9"/>
    <d v="1997-08-25T00:00:00"/>
    <n v="199.09999999999991"/>
    <s v="Male"/>
    <n v="49"/>
    <d v="1992-07-09T00:00:00"/>
    <n v="30.226608684677821"/>
    <s v="General Manager"/>
    <s v="Manufacturing"/>
    <s v="Affluent Customer"/>
    <s v="N"/>
    <s v="Yes"/>
    <n v="4"/>
    <m/>
  </r>
  <r>
    <n v="10726"/>
    <n v="0"/>
    <x v="1986"/>
    <n v="99"/>
    <d v="2017-09-22T00:00:00"/>
    <b v="1"/>
    <s v="Approved"/>
    <s v="Solex"/>
    <s v="Standard"/>
    <s v="medium"/>
    <s v="medium"/>
    <n v="478.16"/>
    <n v="298.72000000000003"/>
    <d v="2015-04-11T00:00:00"/>
    <n v="179.44"/>
    <s v="Male"/>
    <n v="17"/>
    <d v="1957-09-29T00:00:00"/>
    <n v="65.02660868499494"/>
    <n v="0"/>
    <s v="Argiculture"/>
    <s v="High Net Worth"/>
    <s v="N"/>
    <s v="Yes"/>
    <n v="7"/>
    <m/>
  </r>
  <r>
    <n v="14543"/>
    <n v="5"/>
    <x v="1986"/>
    <n v="99"/>
    <d v="2017-09-22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17"/>
    <d v="1957-09-29T00:00:00"/>
    <n v="65.02660868499494"/>
    <n v="0"/>
    <s v="Argiculture"/>
    <s v="High Net Worth"/>
    <s v="N"/>
    <s v="Yes"/>
    <n v="7"/>
    <m/>
  </r>
  <r>
    <n v="13190"/>
    <n v="29"/>
    <x v="1986"/>
    <n v="111"/>
    <d v="2017-09-10T00:00:00"/>
    <b v="0"/>
    <s v="Approved"/>
    <s v="WeareA2B"/>
    <s v="Standard"/>
    <s v="medium"/>
    <s v="medium"/>
    <n v="1065.03"/>
    <n v="230.09"/>
    <d v="2000-11-03T00:00:00"/>
    <n v="834.93999999999994"/>
    <s v="Male"/>
    <n v="17"/>
    <d v="1957-09-29T00:00:00"/>
    <n v="65.02660868499494"/>
    <n v="0"/>
    <s v="Argiculture"/>
    <s v="High Net Worth"/>
    <s v="N"/>
    <s v="Yes"/>
    <n v="7"/>
    <m/>
  </r>
  <r>
    <n v="704"/>
    <n v="0"/>
    <x v="1986"/>
    <n v="151"/>
    <d v="2017-08-01T00:00:00"/>
    <b v="0"/>
    <s v="Approved"/>
    <s v="Trek Bicycles"/>
    <s v="Road"/>
    <s v="medium"/>
    <s v="medium"/>
    <n v="533.51"/>
    <n v="400.13"/>
    <d v="1997-02-09T00:00:00"/>
    <n v="133.38"/>
    <s v="Male"/>
    <n v="17"/>
    <d v="1957-09-29T00:00:00"/>
    <n v="65.02660868499494"/>
    <n v="0"/>
    <s v="Argiculture"/>
    <s v="High Net Worth"/>
    <s v="N"/>
    <s v="Yes"/>
    <n v="7"/>
    <m/>
  </r>
  <r>
    <n v="2593"/>
    <n v="31"/>
    <x v="1986"/>
    <n v="189"/>
    <d v="2017-06-24T00:00:00"/>
    <b v="0"/>
    <s v="Approved"/>
    <s v="WeareA2B"/>
    <s v="Standard"/>
    <s v="medium"/>
    <s v="medium"/>
    <n v="752.64"/>
    <n v="205.36"/>
    <d v="1999-07-26T00:00:00"/>
    <n v="547.28"/>
    <s v="Male"/>
    <n v="17"/>
    <d v="1957-09-29T00:00:00"/>
    <n v="65.02660868499494"/>
    <n v="0"/>
    <s v="Argiculture"/>
    <s v="High Net Worth"/>
    <s v="N"/>
    <s v="Yes"/>
    <n v="7"/>
    <m/>
  </r>
  <r>
    <n v="12264"/>
    <n v="0"/>
    <x v="1987"/>
    <n v="98"/>
    <d v="2017-09-23T00:00:00"/>
    <b v="0"/>
    <s v="Approved"/>
    <s v="OHM Cycles"/>
    <s v="Standard"/>
    <s v="high"/>
    <s v="medium"/>
    <n v="227.88"/>
    <n v="136.72999999999999"/>
    <d v="2003-08-05T00:00:00"/>
    <n v="91.15"/>
    <s v="Male"/>
    <n v="4"/>
    <d v="1959-01-11T00:00:00"/>
    <n v="63.741677177828507"/>
    <s v="Staff Scientist"/>
    <s v="Retail"/>
    <s v="High Net Worth"/>
    <s v="N"/>
    <s v="Yes"/>
    <n v="19"/>
    <m/>
  </r>
  <r>
    <n v="5983"/>
    <n v="82"/>
    <x v="1987"/>
    <n v="110"/>
    <d v="2017-09-11T00:00:00"/>
    <b v="1"/>
    <s v="Approved"/>
    <s v="Giant Bicycles"/>
    <s v="Road"/>
    <s v="medium"/>
    <s v="medium"/>
    <n v="1538.99"/>
    <n v="829.65"/>
    <d v="1992-10-11T00:00:00"/>
    <n v="709.34"/>
    <s v="Male"/>
    <n v="4"/>
    <d v="1959-01-11T00:00:00"/>
    <n v="63.741677177828507"/>
    <s v="Staff Scientist"/>
    <s v="Retail"/>
    <s v="High Net Worth"/>
    <s v="N"/>
    <s v="Yes"/>
    <n v="19"/>
    <m/>
  </r>
  <r>
    <n v="16691"/>
    <n v="81"/>
    <x v="1987"/>
    <n v="204"/>
    <d v="2017-06-09T00:00:00"/>
    <b v="0"/>
    <s v="Approved"/>
    <s v="Solex"/>
    <s v="Standard"/>
    <s v="medium"/>
    <s v="medium"/>
    <n v="1151.96"/>
    <n v="649.49"/>
    <d v="1999-12-04T00:00:00"/>
    <n v="502.47"/>
    <s v="Male"/>
    <n v="4"/>
    <d v="1959-01-11T00:00:00"/>
    <n v="63.741677177828507"/>
    <s v="Staff Scientist"/>
    <s v="Retail"/>
    <s v="High Net Worth"/>
    <s v="N"/>
    <s v="Yes"/>
    <n v="19"/>
    <m/>
  </r>
  <r>
    <n v="19111"/>
    <n v="46"/>
    <x v="1987"/>
    <n v="254"/>
    <d v="2017-04-20T00:00:00"/>
    <b v="1"/>
    <s v="Approved"/>
    <s v="OHM Cycles"/>
    <s v="Standard"/>
    <s v="low"/>
    <s v="medium"/>
    <n v="1793.43"/>
    <n v="248.82"/>
    <d v="2008-03-19T00:00:00"/>
    <n v="1544.6100000000001"/>
    <s v="Male"/>
    <n v="4"/>
    <d v="1959-01-11T00:00:00"/>
    <n v="63.741677177828507"/>
    <s v="Staff Scientist"/>
    <s v="Retail"/>
    <s v="High Net Worth"/>
    <s v="N"/>
    <s v="Yes"/>
    <n v="19"/>
    <m/>
  </r>
  <r>
    <n v="11842"/>
    <n v="12"/>
    <x v="1987"/>
    <n v="282"/>
    <d v="2017-03-23T00:00:00"/>
    <b v="0"/>
    <s v="Approved"/>
    <s v="Giant Bicycles"/>
    <s v="Standard"/>
    <s v="medium"/>
    <s v="large"/>
    <n v="1765.3"/>
    <n v="709.48"/>
    <d v="1991-07-10T00:00:00"/>
    <n v="1055.82"/>
    <s v="Male"/>
    <n v="4"/>
    <d v="1959-01-11T00:00:00"/>
    <n v="63.741677177828507"/>
    <s v="Staff Scientist"/>
    <s v="Retail"/>
    <s v="High Net Worth"/>
    <s v="N"/>
    <s v="Yes"/>
    <n v="19"/>
    <m/>
  </r>
  <r>
    <n v="17786"/>
    <n v="0"/>
    <x v="1987"/>
    <n v="318"/>
    <d v="2017-02-15T00:00:00"/>
    <b v="0"/>
    <s v="Approved"/>
    <s v="Solex"/>
    <s v="Standard"/>
    <s v="medium"/>
    <s v="medium"/>
    <n v="71.489999999999995"/>
    <n v="53.62"/>
    <d v="2012-12-02T00:00:00"/>
    <n v="17.869999999999997"/>
    <s v="Male"/>
    <n v="4"/>
    <d v="1959-01-11T00:00:00"/>
    <n v="63.741677177828507"/>
    <s v="Staff Scientist"/>
    <s v="Retail"/>
    <s v="High Net Worth"/>
    <s v="N"/>
    <s v="Yes"/>
    <n v="19"/>
    <m/>
  </r>
  <r>
    <n v="6941"/>
    <n v="60"/>
    <x v="1988"/>
    <n v="138"/>
    <d v="2017-08-14T00:00:00"/>
    <b v="0"/>
    <s v="Approved"/>
    <s v="Giant Bicycles"/>
    <s v="Standard"/>
    <s v="high"/>
    <s v="small"/>
    <n v="1977.36"/>
    <n v="1759.85"/>
    <d v="2014-07-28T00:00:00"/>
    <n v="217.51"/>
    <s v="Male"/>
    <n v="16"/>
    <d v="1977-05-28T00:00:00"/>
    <n v="45.352636082255209"/>
    <s v="Recruiting Manager"/>
    <s v="Financial Services"/>
    <s v="Affluent Customer"/>
    <s v="N"/>
    <s v="No"/>
    <n v="21"/>
    <m/>
  </r>
  <r>
    <n v="6565"/>
    <n v="60"/>
    <x v="1988"/>
    <n v="144"/>
    <d v="2017-08-08T00:00:00"/>
    <b v="1"/>
    <s v="Approved"/>
    <s v="Giant Bicycles"/>
    <s v="Standard"/>
    <s v="high"/>
    <s v="small"/>
    <n v="1977.36"/>
    <n v="1759.85"/>
    <d v="2014-07-28T00:00:00"/>
    <n v="217.51"/>
    <s v="Male"/>
    <n v="16"/>
    <d v="1977-05-28T00:00:00"/>
    <n v="45.352636082255209"/>
    <s v="Recruiting Manager"/>
    <s v="Financial Services"/>
    <s v="Affluent Customer"/>
    <s v="N"/>
    <s v="No"/>
    <n v="21"/>
    <m/>
  </r>
  <r>
    <n v="18853"/>
    <n v="60"/>
    <x v="1988"/>
    <n v="188"/>
    <d v="2017-06-25T00:00:00"/>
    <b v="0"/>
    <s v="Approved"/>
    <s v="Giant Bicycles"/>
    <s v="Standard"/>
    <s v="high"/>
    <s v="small"/>
    <n v="1977.36"/>
    <n v="1759.85"/>
    <d v="2014-07-28T00:00:00"/>
    <n v="217.51"/>
    <s v="Male"/>
    <n v="16"/>
    <d v="1977-05-28T00:00:00"/>
    <n v="45.352636082255209"/>
    <s v="Recruiting Manager"/>
    <s v="Financial Services"/>
    <s v="Affluent Customer"/>
    <s v="N"/>
    <s v="No"/>
    <n v="21"/>
    <m/>
  </r>
  <r>
    <n v="11781"/>
    <n v="3"/>
    <x v="1988"/>
    <n v="235"/>
    <d v="2017-05-09T00:00:00"/>
    <b v="1"/>
    <s v="Approved"/>
    <s v="Trek Bicycles"/>
    <s v="Standard"/>
    <s v="medium"/>
    <s v="large"/>
    <n v="2091.4699999999998"/>
    <n v="388.92"/>
    <d v="2012-04-10T00:00:00"/>
    <n v="1702.5499999999997"/>
    <s v="Male"/>
    <n v="16"/>
    <d v="1977-05-28T00:00:00"/>
    <n v="45.352636082255209"/>
    <s v="Recruiting Manager"/>
    <s v="Financial Services"/>
    <s v="Affluent Customer"/>
    <s v="N"/>
    <s v="No"/>
    <n v="21"/>
    <m/>
  </r>
  <r>
    <n v="17007"/>
    <n v="3"/>
    <x v="1988"/>
    <n v="325"/>
    <d v="2017-02-08T00:00:00"/>
    <b v="1"/>
    <s v="Approved"/>
    <s v="Trek Bicycles"/>
    <s v="Standard"/>
    <s v="medium"/>
    <s v="large"/>
    <n v="2091.4699999999998"/>
    <n v="388.92"/>
    <d v="2006-05-22T00:00:00"/>
    <n v="1702.5499999999997"/>
    <s v="Male"/>
    <n v="16"/>
    <d v="1977-05-28T00:00:00"/>
    <n v="45.352636082255209"/>
    <s v="Recruiting Manager"/>
    <s v="Financial Services"/>
    <s v="Affluent Customer"/>
    <s v="N"/>
    <s v="No"/>
    <n v="21"/>
    <m/>
  </r>
  <r>
    <n v="8713"/>
    <n v="97"/>
    <x v="1989"/>
    <n v="80"/>
    <d v="2017-10-11T00:00:00"/>
    <b v="0"/>
    <s v="Approved"/>
    <s v="OHM Cycles"/>
    <s v="Road"/>
    <s v="medium"/>
    <s v="medium"/>
    <n v="742.54"/>
    <n v="667.4"/>
    <d v="2014-03-03T00:00:00"/>
    <n v="75.139999999999986"/>
    <s v="Male"/>
    <n v="13"/>
    <d v="1966-09-09T00:00:00"/>
    <n v="56.075923753170976"/>
    <s v="Associate Professor"/>
    <s v="Financial Services"/>
    <s v="High Net Worth"/>
    <s v="N"/>
    <s v="Yes"/>
    <n v="16"/>
    <m/>
  </r>
  <r>
    <n v="789"/>
    <n v="69"/>
    <x v="1989"/>
    <n v="180"/>
    <d v="2017-07-03T00:00:00"/>
    <b v="1"/>
    <s v="Approved"/>
    <s v="Norco Bicycles"/>
    <s v="Road"/>
    <s v="medium"/>
    <s v="large"/>
    <n v="1240.31"/>
    <n v="795.1"/>
    <d v="2015-08-10T00:00:00"/>
    <n v="445.20999999999992"/>
    <s v="Male"/>
    <n v="13"/>
    <d v="1966-09-09T00:00:00"/>
    <n v="56.075923753170976"/>
    <s v="Associate Professor"/>
    <s v="Financial Services"/>
    <s v="High Net Worth"/>
    <s v="N"/>
    <s v="Yes"/>
    <n v="16"/>
    <m/>
  </r>
  <r>
    <n v="10572"/>
    <n v="2"/>
    <x v="1989"/>
    <n v="205"/>
    <d v="2017-06-08T00:00:00"/>
    <b v="1"/>
    <s v="Approved"/>
    <s v="Giant Bicycles"/>
    <s v="Road"/>
    <s v="low"/>
    <s v="small"/>
    <n v="590.26"/>
    <n v="525.33000000000004"/>
    <d v="2010-08-20T00:00:00"/>
    <n v="64.92999999999995"/>
    <s v="Male"/>
    <n v="13"/>
    <d v="1966-09-09T00:00:00"/>
    <n v="56.075923753170976"/>
    <s v="Associate Professor"/>
    <s v="Financial Services"/>
    <s v="High Net Worth"/>
    <s v="N"/>
    <s v="Yes"/>
    <n v="16"/>
    <m/>
  </r>
  <r>
    <n v="11259"/>
    <n v="23"/>
    <x v="1989"/>
    <n v="294"/>
    <d v="2017-03-11T00:00:00"/>
    <b v="1"/>
    <s v="Approved"/>
    <s v="Norco Bicycles"/>
    <s v="Standard"/>
    <s v="medium"/>
    <s v="medium"/>
    <n v="1198.46"/>
    <n v="381.1"/>
    <d v="2003-09-10T00:00:00"/>
    <n v="817.36"/>
    <s v="Male"/>
    <n v="13"/>
    <d v="1966-09-09T00:00:00"/>
    <n v="56.075923753170976"/>
    <s v="Associate Professor"/>
    <s v="Financial Services"/>
    <s v="High Net Worth"/>
    <s v="N"/>
    <s v="Yes"/>
    <n v="16"/>
    <m/>
  </r>
  <r>
    <n v="16956"/>
    <n v="0"/>
    <x v="1989"/>
    <n v="307"/>
    <d v="2017-02-26T00:00:00"/>
    <b v="0"/>
    <s v="Approved"/>
    <s v="WeareA2B"/>
    <s v="Standard"/>
    <s v="medium"/>
    <s v="medium"/>
    <n v="60.34"/>
    <n v="45.26"/>
    <d v="2011-05-07T00:00:00"/>
    <n v="15.080000000000005"/>
    <s v="Male"/>
    <n v="13"/>
    <d v="1966-09-09T00:00:00"/>
    <n v="56.075923753170976"/>
    <s v="Associate Professor"/>
    <s v="Financial Services"/>
    <s v="High Net Worth"/>
    <s v="N"/>
    <s v="Yes"/>
    <n v="16"/>
    <m/>
  </r>
  <r>
    <n v="4091"/>
    <n v="0"/>
    <x v="1989"/>
    <n v="346"/>
    <d v="2017-01-18T00:00:00"/>
    <b v="1"/>
    <s v="Approved"/>
    <s v="Norco Bicycles"/>
    <s v="Standard"/>
    <s v="medium"/>
    <s v="medium"/>
    <n v="360.4"/>
    <n v="270.3"/>
    <d v="2014-10-10T00:00:00"/>
    <n v="90.099999999999966"/>
    <s v="Male"/>
    <n v="13"/>
    <d v="1966-09-09T00:00:00"/>
    <n v="56.075923753170976"/>
    <s v="Associate Professor"/>
    <s v="Financial Services"/>
    <s v="High Net Worth"/>
    <s v="N"/>
    <s v="Yes"/>
    <n v="16"/>
    <m/>
  </r>
  <r>
    <n v="9654"/>
    <n v="8"/>
    <x v="1990"/>
    <n v="32"/>
    <d v="2017-11-28T00:00:00"/>
    <b v="0"/>
    <s v="Approved"/>
    <s v="Solex"/>
    <s v="Road"/>
    <s v="medium"/>
    <s v="small"/>
    <n v="1703.52"/>
    <n v="1516.13"/>
    <d v="2011-04-16T00:00:00"/>
    <n v="187.38999999999987"/>
    <s v="Male"/>
    <n v="6"/>
    <d v="1954-11-06T00:00:00"/>
    <n v="67.925238821981239"/>
    <s v="Account Coordinator"/>
    <s v="Health"/>
    <s v="Affluent Customer"/>
    <s v="N"/>
    <s v="No"/>
    <n v="10"/>
    <m/>
  </r>
  <r>
    <n v="14437"/>
    <n v="57"/>
    <x v="1990"/>
    <n v="135"/>
    <d v="2017-08-17T00:00:00"/>
    <b v="0"/>
    <s v="Approved"/>
    <s v="WeareA2B"/>
    <s v="Touring"/>
    <s v="medium"/>
    <s v="large"/>
    <n v="1890.39"/>
    <n v="260.14"/>
    <d v="1991-01-21T00:00:00"/>
    <n v="1630.25"/>
    <s v="Male"/>
    <n v="6"/>
    <d v="1954-11-06T00:00:00"/>
    <n v="67.925238821981239"/>
    <s v="Account Coordinator"/>
    <s v="Health"/>
    <s v="Affluent Customer"/>
    <s v="N"/>
    <s v="No"/>
    <n v="10"/>
    <m/>
  </r>
  <r>
    <n v="17230"/>
    <n v="45"/>
    <x v="1990"/>
    <n v="139"/>
    <d v="2017-08-13T00:00:00"/>
    <b v="1"/>
    <s v="Approved"/>
    <s v="Solex"/>
    <s v="Standard"/>
    <s v="medium"/>
    <s v="medium"/>
    <n v="441.49"/>
    <n v="84.99"/>
    <d v="1993-04-12T00:00:00"/>
    <n v="356.5"/>
    <s v="Male"/>
    <n v="6"/>
    <d v="1954-11-06T00:00:00"/>
    <n v="67.925238821981239"/>
    <s v="Account Coordinator"/>
    <s v="Health"/>
    <s v="Affluent Customer"/>
    <s v="N"/>
    <s v="No"/>
    <n v="10"/>
    <m/>
  </r>
  <r>
    <n v="15789"/>
    <n v="15"/>
    <x v="1990"/>
    <n v="141"/>
    <d v="2017-08-11T00:00:00"/>
    <b v="1"/>
    <s v="Approved"/>
    <s v="Norco Bicycles"/>
    <s v="Standard"/>
    <s v="low"/>
    <s v="medium"/>
    <n v="958.74"/>
    <n v="748.9"/>
    <d v="2005-12-07T00:00:00"/>
    <n v="209.84000000000003"/>
    <s v="Male"/>
    <n v="6"/>
    <d v="1954-11-06T00:00:00"/>
    <n v="67.925238821981239"/>
    <s v="Account Coordinator"/>
    <s v="Health"/>
    <s v="Affluent Customer"/>
    <s v="N"/>
    <s v="No"/>
    <n v="10"/>
    <m/>
  </r>
  <r>
    <n v="14430"/>
    <n v="59"/>
    <x v="1990"/>
    <n v="222"/>
    <d v="2017-05-22T00:00:00"/>
    <b v="0"/>
    <s v="Approved"/>
    <s v="Solex"/>
    <s v="Standard"/>
    <s v="medium"/>
    <s v="large"/>
    <n v="1061.56"/>
    <n v="733.58"/>
    <d v="1993-07-20T00:00:00"/>
    <n v="327.9799999999999"/>
    <s v="Male"/>
    <n v="6"/>
    <d v="1954-11-06T00:00:00"/>
    <n v="67.925238821981239"/>
    <s v="Account Coordinator"/>
    <s v="Health"/>
    <s v="Affluent Customer"/>
    <s v="N"/>
    <s v="No"/>
    <n v="10"/>
    <m/>
  </r>
  <r>
    <n v="6850"/>
    <n v="50"/>
    <x v="1990"/>
    <n v="335"/>
    <d v="2017-01-29T00:00:00"/>
    <b v="0"/>
    <s v="Approved"/>
    <s v="WeareA2B"/>
    <s v="Standard"/>
    <s v="medium"/>
    <s v="small"/>
    <n v="175.89"/>
    <n v="131.91999999999999"/>
    <d v="2003-02-16T00:00:00"/>
    <n v="43.97"/>
    <s v="Male"/>
    <n v="6"/>
    <d v="1954-11-06T00:00:00"/>
    <n v="67.925238821981239"/>
    <s v="Account Coordinator"/>
    <s v="Health"/>
    <s v="Affluent Customer"/>
    <s v="N"/>
    <s v="No"/>
    <n v="10"/>
    <m/>
  </r>
  <r>
    <n v="10788"/>
    <n v="95"/>
    <x v="1991"/>
    <m/>
    <d v="2017-11-11T00:00:00"/>
    <m/>
    <s v="Approved"/>
    <s v="Giant Bicycles"/>
    <s v="Standard"/>
    <s v="medium"/>
    <s v="large"/>
    <n v="569.55999999999995"/>
    <n v="528.42999999999995"/>
    <n v="37539"/>
    <m/>
    <m/>
    <m/>
    <m/>
    <m/>
    <m/>
    <m/>
    <m/>
    <m/>
    <m/>
    <m/>
    <m/>
  </r>
  <r>
    <n v="1733"/>
    <n v="0"/>
    <x v="1992"/>
    <n v="47"/>
    <d v="2017-11-13T00:00:00"/>
    <b v="1"/>
    <s v="Approved"/>
    <s v="Solex"/>
    <s v="Standard"/>
    <s v="medium"/>
    <s v="large"/>
    <n v="202.62"/>
    <n v="151.96"/>
    <d v="2016-03-29T00:00:00"/>
    <n v="50.66"/>
    <s v="Male"/>
    <n v="4"/>
    <d v="1967-04-25T00:00:00"/>
    <n v="55.451266218924395"/>
    <s v="Account Representative I"/>
    <s v="Manufacturing"/>
    <s v="High Net Worth"/>
    <s v="N"/>
    <s v="No"/>
    <n v="5"/>
    <m/>
  </r>
  <r>
    <n v="6414"/>
    <n v="23"/>
    <x v="1992"/>
    <n v="65"/>
    <d v="2017-10-26T00:00:00"/>
    <b v="0"/>
    <s v="Approved"/>
    <s v="Norco Bicycles"/>
    <s v="Standard"/>
    <s v="medium"/>
    <s v="medium"/>
    <n v="1198.46"/>
    <n v="381.1"/>
    <d v="1998-12-16T00:00:00"/>
    <n v="817.36"/>
    <s v="Male"/>
    <n v="4"/>
    <d v="1967-04-25T00:00:00"/>
    <n v="55.451266218924395"/>
    <s v="Account Representative I"/>
    <s v="Manufacturing"/>
    <s v="High Net Worth"/>
    <s v="N"/>
    <s v="No"/>
    <n v="5"/>
    <m/>
  </r>
  <r>
    <n v="17914"/>
    <n v="91"/>
    <x v="1992"/>
    <n v="282"/>
    <d v="2017-03-23T00:00:00"/>
    <b v="1"/>
    <s v="Approved"/>
    <s v="WeareA2B"/>
    <s v="Standard"/>
    <s v="low"/>
    <s v="medium"/>
    <n v="642.30999999999995"/>
    <n v="513.85"/>
    <d v="2014-10-10T00:00:00"/>
    <n v="128.45999999999992"/>
    <s v="Male"/>
    <n v="4"/>
    <d v="1967-04-25T00:00:00"/>
    <n v="55.451266218924395"/>
    <s v="Account Representative I"/>
    <s v="Manufacturing"/>
    <s v="High Net Worth"/>
    <s v="N"/>
    <s v="No"/>
    <n v="5"/>
    <m/>
  </r>
  <r>
    <n v="14241"/>
    <n v="30"/>
    <x v="1992"/>
    <n v="321"/>
    <d v="2017-02-12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4"/>
    <d v="1967-04-25T00:00:00"/>
    <n v="55.451266218924395"/>
    <s v="Account Representative I"/>
    <s v="Manufacturing"/>
    <s v="High Net Worth"/>
    <s v="N"/>
    <s v="No"/>
    <n v="5"/>
    <m/>
  </r>
  <r>
    <n v="18586"/>
    <n v="0"/>
    <x v="1992"/>
    <n v="324"/>
    <d v="2017-02-09T00:00:00"/>
    <b v="1"/>
    <s v="Approved"/>
    <s v="Solex"/>
    <s v="Standard"/>
    <s v="medium"/>
    <s v="medium"/>
    <n v="71.489999999999995"/>
    <n v="53.62"/>
    <d v="2012-12-02T00:00:00"/>
    <n v="17.869999999999997"/>
    <s v="Male"/>
    <n v="4"/>
    <d v="1967-04-25T00:00:00"/>
    <n v="55.451266218924395"/>
    <s v="Account Representative I"/>
    <s v="Manufacturing"/>
    <s v="High Net Worth"/>
    <s v="N"/>
    <s v="No"/>
    <n v="5"/>
    <m/>
  </r>
  <r>
    <n v="7042"/>
    <n v="9"/>
    <x v="1992"/>
    <n v="354"/>
    <d v="2017-01-10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4"/>
    <d v="1967-04-25T00:00:00"/>
    <n v="55.451266218924395"/>
    <s v="Account Representative I"/>
    <s v="Manufacturing"/>
    <s v="High Net Worth"/>
    <s v="N"/>
    <s v="No"/>
    <n v="5"/>
    <m/>
  </r>
  <r>
    <n v="9835"/>
    <n v="86"/>
    <x v="1992"/>
    <n v="360"/>
    <d v="2017-01-04T00:00:00"/>
    <b v="0"/>
    <s v="Approved"/>
    <s v="Norco Bicycles"/>
    <s v="Road"/>
    <s v="high"/>
    <s v="large"/>
    <n v="774.53"/>
    <n v="464.72"/>
    <d v="2003-03-18T00:00:00"/>
    <n v="309.80999999999995"/>
    <s v="Male"/>
    <n v="4"/>
    <d v="1967-04-25T00:00:00"/>
    <n v="55.451266218924395"/>
    <s v="Account Representative I"/>
    <s v="Manufacturing"/>
    <s v="High Net Worth"/>
    <s v="N"/>
    <s v="No"/>
    <n v="5"/>
    <m/>
  </r>
  <r>
    <n v="1053"/>
    <n v="35"/>
    <x v="1993"/>
    <n v="67"/>
    <d v="2017-10-24T00:00:00"/>
    <b v="0"/>
    <s v="Approved"/>
    <s v="Giant Bicycles"/>
    <s v="Standard"/>
    <s v="medium"/>
    <s v="medium"/>
    <n v="1403.5"/>
    <n v="954.82"/>
    <d v="2016-11-14T00:00:00"/>
    <n v="448.67999999999995"/>
    <s v="Male"/>
    <n v="50"/>
    <d v="1972-08-11T00:00:00"/>
    <n v="50.149896356227813"/>
    <n v="0"/>
    <s v="n/a"/>
    <s v="High Net Worth"/>
    <s v="N"/>
    <s v="No"/>
    <n v="17"/>
    <m/>
  </r>
  <r>
    <n v="7900"/>
    <n v="15"/>
    <x v="1993"/>
    <n v="163"/>
    <d v="2017-07-20T00:00:00"/>
    <b v="0"/>
    <s v="Approved"/>
    <s v="WeareA2B"/>
    <s v="Standard"/>
    <s v="medium"/>
    <s v="medium"/>
    <n v="1292.8399999999999"/>
    <n v="13.44"/>
    <d v="2009-04-12T00:00:00"/>
    <n v="1279.3999999999999"/>
    <s v="Male"/>
    <n v="50"/>
    <d v="1972-08-11T00:00:00"/>
    <n v="50.149896356227813"/>
    <n v="0"/>
    <s v="n/a"/>
    <s v="High Net Worth"/>
    <s v="N"/>
    <s v="No"/>
    <n v="17"/>
    <m/>
  </r>
  <r>
    <n v="4619"/>
    <n v="15"/>
    <x v="1993"/>
    <n v="178"/>
    <d v="2017-07-05T00:00:00"/>
    <b v="0"/>
    <s v="Approved"/>
    <s v="WeareA2B"/>
    <s v="Standard"/>
    <s v="medium"/>
    <s v="medium"/>
    <n v="1292.8399999999999"/>
    <n v="13.44"/>
    <d v="2009-04-12T00:00:00"/>
    <n v="1279.3999999999999"/>
    <s v="Male"/>
    <n v="50"/>
    <d v="1972-08-11T00:00:00"/>
    <n v="50.149896356227813"/>
    <n v="0"/>
    <s v="n/a"/>
    <s v="High Net Worth"/>
    <s v="N"/>
    <s v="No"/>
    <n v="17"/>
    <m/>
  </r>
  <r>
    <n v="2423"/>
    <n v="66"/>
    <x v="1993"/>
    <n v="324"/>
    <d v="2017-02-09T00:00:00"/>
    <b v="1"/>
    <s v="Approved"/>
    <s v="Solex"/>
    <s v="Standard"/>
    <s v="medium"/>
    <s v="medium"/>
    <n v="1163.8900000000001"/>
    <n v="589.27"/>
    <d v="2016-07-09T00:00:00"/>
    <n v="574.62000000000012"/>
    <s v="Male"/>
    <n v="50"/>
    <d v="1972-08-11T00:00:00"/>
    <n v="50.149896356227813"/>
    <n v="0"/>
    <s v="n/a"/>
    <s v="High Net Worth"/>
    <s v="N"/>
    <s v="No"/>
    <n v="17"/>
    <m/>
  </r>
  <r>
    <n v="10800"/>
    <n v="7"/>
    <x v="1994"/>
    <m/>
    <d v="2017-05-18T00:00:00"/>
    <m/>
    <s v="Approved"/>
    <s v="Trek Bicycles"/>
    <s v="Road"/>
    <s v="low"/>
    <s v="medium"/>
    <n v="980.37"/>
    <n v="234.43"/>
    <n v="38258"/>
    <m/>
    <m/>
    <m/>
    <m/>
    <m/>
    <m/>
    <m/>
    <m/>
    <m/>
    <m/>
    <m/>
    <m/>
  </r>
  <r>
    <n v="2135"/>
    <n v="21"/>
    <x v="1993"/>
    <n v="352"/>
    <d v="2017-01-12T00:00:00"/>
    <b v="0"/>
    <s v="Approved"/>
    <s v="WeareA2B"/>
    <s v="Touring"/>
    <s v="medium"/>
    <s v="medium"/>
    <n v="1466.68"/>
    <n v="363.25"/>
    <d v="2014-03-03T00:00:00"/>
    <n v="1103.43"/>
    <s v="Male"/>
    <n v="50"/>
    <d v="1972-08-11T00:00:00"/>
    <n v="50.149896356227813"/>
    <n v="0"/>
    <s v="n/a"/>
    <s v="High Net Worth"/>
    <s v="N"/>
    <s v="No"/>
    <n v="17"/>
    <m/>
  </r>
  <r>
    <n v="9376"/>
    <n v="36"/>
    <x v="1995"/>
    <n v="35"/>
    <d v="2017-11-25T00:00:00"/>
    <b v="1"/>
    <s v="Approved"/>
    <s v="Solex"/>
    <s v="Standard"/>
    <s v="low"/>
    <s v="medium"/>
    <n v="945.04"/>
    <n v="507.58"/>
    <d v="1999-12-04T00:00:00"/>
    <n v="437.46"/>
    <s v="Male"/>
    <n v="61"/>
    <d v="1957-12-10T00:00:00"/>
    <n v="64.829348410705222"/>
    <s v="Quality Control Specialist"/>
    <s v="n/a"/>
    <s v="Affluent Customer"/>
    <s v="N"/>
    <s v="Yes"/>
    <n v="12"/>
    <m/>
  </r>
  <r>
    <n v="10799"/>
    <n v="87"/>
    <x v="1995"/>
    <n v="45"/>
    <d v="2017-11-15T00:00:00"/>
    <b v="0"/>
    <s v="Approved"/>
    <s v="Giant Bicycles"/>
    <s v="Standard"/>
    <s v="high"/>
    <s v="medium"/>
    <n v="1179"/>
    <n v="707.4"/>
    <d v="1999-07-26T00:00:00"/>
    <n v="471.6"/>
    <s v="Male"/>
    <n v="61"/>
    <d v="1957-12-10T00:00:00"/>
    <n v="64.829348410705222"/>
    <s v="Quality Control Specialist"/>
    <s v="n/a"/>
    <s v="Affluent Customer"/>
    <s v="N"/>
    <s v="Yes"/>
    <n v="12"/>
    <m/>
  </r>
  <r>
    <n v="752"/>
    <n v="59"/>
    <x v="1995"/>
    <n v="62"/>
    <d v="2017-10-29T00:00:00"/>
    <b v="1"/>
    <s v="Approved"/>
    <s v="Solex"/>
    <s v="Standard"/>
    <s v="medium"/>
    <s v="large"/>
    <n v="1061.56"/>
    <n v="733.58"/>
    <d v="2011-08-24T00:00:00"/>
    <n v="327.9799999999999"/>
    <s v="Male"/>
    <n v="61"/>
    <d v="1957-12-10T00:00:00"/>
    <n v="64.829348410705222"/>
    <s v="Quality Control Specialist"/>
    <s v="n/a"/>
    <s v="Affluent Customer"/>
    <s v="N"/>
    <s v="Yes"/>
    <n v="12"/>
    <m/>
  </r>
  <r>
    <n v="2281"/>
    <n v="39"/>
    <x v="1995"/>
    <n v="249"/>
    <d v="2017-04-25T00:00:00"/>
    <b v="0"/>
    <s v="Approved"/>
    <s v="Giant Bicycles"/>
    <s v="Standard"/>
    <s v="medium"/>
    <s v="large"/>
    <n v="1812.75"/>
    <n v="582.48"/>
    <d v="2008-03-19T00:00:00"/>
    <n v="1230.27"/>
    <s v="Male"/>
    <n v="61"/>
    <d v="1957-12-10T00:00:00"/>
    <n v="64.829348410705222"/>
    <s v="Quality Control Specialist"/>
    <s v="n/a"/>
    <s v="Affluent Customer"/>
    <s v="N"/>
    <s v="Yes"/>
    <n v="12"/>
    <m/>
  </r>
  <r>
    <n v="16644"/>
    <n v="82"/>
    <x v="1995"/>
    <n v="253"/>
    <d v="2017-04-21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61"/>
    <d v="1957-12-10T00:00:00"/>
    <n v="64.829348410705222"/>
    <s v="Quality Control Specialist"/>
    <s v="n/a"/>
    <s v="Affluent Customer"/>
    <s v="N"/>
    <s v="Yes"/>
    <n v="12"/>
    <m/>
  </r>
  <r>
    <n v="13158"/>
    <n v="44"/>
    <x v="1995"/>
    <n v="286"/>
    <d v="2017-03-19T00:00:00"/>
    <b v="1"/>
    <s v="Approved"/>
    <s v="WeareA2B"/>
    <s v="Standard"/>
    <s v="medium"/>
    <s v="medium"/>
    <n v="1769.64"/>
    <n v="108.76"/>
    <d v="1993-04-12T00:00:00"/>
    <n v="1660.88"/>
    <s v="Male"/>
    <n v="61"/>
    <d v="1957-12-10T00:00:00"/>
    <n v="64.829348410705222"/>
    <s v="Quality Control Specialist"/>
    <s v="n/a"/>
    <s v="Affluent Customer"/>
    <s v="N"/>
    <s v="Yes"/>
    <n v="12"/>
    <m/>
  </r>
  <r>
    <n v="338"/>
    <n v="32"/>
    <x v="1995"/>
    <n v="362"/>
    <d v="2017-01-02T00:00:00"/>
    <b v="1"/>
    <s v="Approved"/>
    <s v="Giant Bicycles"/>
    <s v="Standard"/>
    <s v="medium"/>
    <s v="medium"/>
    <n v="642.70000000000005"/>
    <n v="211.37"/>
    <d v="2003-03-18T00:00:00"/>
    <n v="431.33000000000004"/>
    <s v="Male"/>
    <n v="61"/>
    <d v="1957-12-10T00:00:00"/>
    <n v="64.829348410705222"/>
    <s v="Quality Control Specialist"/>
    <s v="n/a"/>
    <s v="Affluent Customer"/>
    <s v="N"/>
    <s v="Yes"/>
    <n v="12"/>
    <m/>
  </r>
  <r>
    <n v="1071"/>
    <n v="12"/>
    <x v="1996"/>
    <n v="128"/>
    <d v="2017-08-24T00:00:00"/>
    <b v="0"/>
    <s v="Approved"/>
    <s v="WeareA2B"/>
    <s v="Standard"/>
    <s v="medium"/>
    <s v="medium"/>
    <n v="1231.1500000000001"/>
    <n v="161.6"/>
    <d v="2004-08-17T00:00:00"/>
    <n v="1069.5500000000002"/>
    <s v="Male"/>
    <n v="86"/>
    <d v="1964-05-05T00:00:00"/>
    <n v="58.423868958967539"/>
    <s v="Account Executive"/>
    <s v="Manufacturing"/>
    <s v="Affluent Customer"/>
    <s v="N"/>
    <s v="No"/>
    <n v="10"/>
    <m/>
  </r>
  <r>
    <n v="12092"/>
    <n v="73"/>
    <x v="1996"/>
    <n v="193"/>
    <d v="2017-06-20T00:00:00"/>
    <b v="1"/>
    <s v="Approved"/>
    <s v="Solex"/>
    <s v="Standard"/>
    <s v="medium"/>
    <s v="medium"/>
    <n v="1945.43"/>
    <n v="333.18"/>
    <d v="2002-08-31T00:00:00"/>
    <n v="1612.25"/>
    <s v="Male"/>
    <n v="86"/>
    <d v="1964-05-05T00:00:00"/>
    <n v="58.423868958967539"/>
    <s v="Account Executive"/>
    <s v="Manufacturing"/>
    <s v="Affluent Customer"/>
    <s v="N"/>
    <s v="No"/>
    <n v="10"/>
    <m/>
  </r>
  <r>
    <n v="13034"/>
    <n v="58"/>
    <x v="1996"/>
    <n v="277"/>
    <d v="2017-03-28T00:00:00"/>
    <b v="1"/>
    <s v="Approved"/>
    <s v="OHM Cycles"/>
    <s v="Standard"/>
    <s v="medium"/>
    <s v="medium"/>
    <n v="912.52"/>
    <n v="141.4"/>
    <d v="2015-10-18T00:00:00"/>
    <n v="771.12"/>
    <s v="Male"/>
    <n v="86"/>
    <d v="1964-05-05T00:00:00"/>
    <n v="58.423868958967539"/>
    <s v="Account Executive"/>
    <s v="Manufacturing"/>
    <s v="Affluent Customer"/>
    <s v="N"/>
    <s v="No"/>
    <n v="10"/>
    <m/>
  </r>
  <r>
    <n v="14627"/>
    <n v="87"/>
    <x v="1996"/>
    <n v="281"/>
    <d v="2017-03-24T00:00:00"/>
    <b v="0"/>
    <s v="Approved"/>
    <s v="Giant Bicycles"/>
    <s v="Standard"/>
    <s v="high"/>
    <s v="medium"/>
    <n v="1179"/>
    <n v="707.4"/>
    <d v="1997-08-25T00:00:00"/>
    <n v="471.6"/>
    <s v="Male"/>
    <n v="86"/>
    <d v="1964-05-05T00:00:00"/>
    <n v="58.423868958967539"/>
    <s v="Account Executive"/>
    <s v="Manufacturing"/>
    <s v="Affluent Customer"/>
    <s v="N"/>
    <s v="No"/>
    <n v="10"/>
    <m/>
  </r>
  <r>
    <n v="8507"/>
    <n v="31"/>
    <x v="1996"/>
    <n v="287"/>
    <d v="2017-03-18T00:00:00"/>
    <b v="0"/>
    <s v="Approved"/>
    <s v="Giant Bicycles"/>
    <s v="Standard"/>
    <s v="medium"/>
    <s v="medium"/>
    <n v="230.91"/>
    <n v="173.18"/>
    <d v="2006-11-10T00:00:00"/>
    <n v="57.72999999999999"/>
    <s v="Male"/>
    <n v="86"/>
    <d v="1964-05-05T00:00:00"/>
    <n v="58.423868958967539"/>
    <s v="Account Executive"/>
    <s v="Manufacturing"/>
    <s v="Affluent Customer"/>
    <s v="N"/>
    <s v="No"/>
    <n v="10"/>
    <m/>
  </r>
  <r>
    <n v="7861"/>
    <n v="90"/>
    <x v="1996"/>
    <n v="309"/>
    <d v="2017-02-24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86"/>
    <d v="1964-05-05T00:00:00"/>
    <n v="58.423868958967539"/>
    <s v="Account Executive"/>
    <s v="Manufacturing"/>
    <s v="Affluent Customer"/>
    <s v="N"/>
    <s v="No"/>
    <n v="10"/>
    <m/>
  </r>
  <r>
    <n v="303"/>
    <n v="48"/>
    <x v="1997"/>
    <n v="42"/>
    <d v="2017-11-18T00:00:00"/>
    <b v="0"/>
    <s v="Approved"/>
    <s v="WeareA2B"/>
    <s v="Standard"/>
    <s v="medium"/>
    <s v="medium"/>
    <n v="1762.96"/>
    <n v="950.52"/>
    <d v="2014-07-28T00:00:00"/>
    <n v="812.44"/>
    <s v="Female"/>
    <n v="6"/>
    <d v="1991-08-13T00:00:00"/>
    <n v="31.133457999746316"/>
    <n v="0"/>
    <s v="Health"/>
    <s v="Mass Customer"/>
    <s v="N"/>
    <s v="No"/>
    <n v="6"/>
    <m/>
  </r>
  <r>
    <n v="1987"/>
    <n v="20"/>
    <x v="1997"/>
    <n v="212"/>
    <d v="2017-06-01T00:00:00"/>
    <b v="1"/>
    <s v="Approved"/>
    <s v="Trek Bicycles"/>
    <s v="Standard"/>
    <s v="medium"/>
    <s v="small"/>
    <n v="1775.81"/>
    <n v="1580.47"/>
    <d v="2010-05-05T00:00:00"/>
    <n v="195.33999999999992"/>
    <s v="Female"/>
    <n v="6"/>
    <d v="1991-08-13T00:00:00"/>
    <n v="31.133457999746316"/>
    <n v="0"/>
    <s v="Health"/>
    <s v="Mass Customer"/>
    <s v="N"/>
    <s v="No"/>
    <n v="6"/>
    <m/>
  </r>
  <r>
    <n v="18875"/>
    <n v="35"/>
    <x v="1997"/>
    <n v="332"/>
    <d v="2017-02-01T00:00:00"/>
    <b v="1"/>
    <s v="Approved"/>
    <s v="Trek Bicycles"/>
    <s v="Standard"/>
    <s v="low"/>
    <s v="medium"/>
    <n v="1057.51"/>
    <n v="154.4"/>
    <d v="1994-07-12T00:00:00"/>
    <n v="903.11"/>
    <s v="Female"/>
    <n v="6"/>
    <d v="1991-08-13T00:00:00"/>
    <n v="31.133457999746316"/>
    <n v="0"/>
    <s v="Health"/>
    <s v="Mass Customer"/>
    <s v="N"/>
    <s v="No"/>
    <n v="6"/>
    <m/>
  </r>
  <r>
    <n v="11969"/>
    <n v="17"/>
    <x v="1998"/>
    <n v="24"/>
    <d v="2017-12-06T00:00:00"/>
    <b v="1"/>
    <s v="Approved"/>
    <s v="Solex"/>
    <s v="Standard"/>
    <s v="high"/>
    <s v="medium"/>
    <n v="1024.6600000000001"/>
    <n v="614.79999999999995"/>
    <d v="2009-03-08T00:00:00"/>
    <n v="409.86000000000013"/>
    <s v="Female"/>
    <n v="19"/>
    <d v="1969-11-25T00:00:00"/>
    <n v="52.862225123351095"/>
    <n v="0"/>
    <s v="Manufacturing"/>
    <s v="Mass Customer"/>
    <s v="N"/>
    <s v="Yes"/>
    <n v="17"/>
    <m/>
  </r>
  <r>
    <n v="6212"/>
    <n v="94"/>
    <x v="1998"/>
    <n v="147"/>
    <d v="2017-08-05T00:00:00"/>
    <b v="1"/>
    <s v="Approved"/>
    <s v="Giant Bicycles"/>
    <s v="Standard"/>
    <s v="medium"/>
    <s v="large"/>
    <n v="1635.3"/>
    <n v="993.66"/>
    <d v="2016-03-29T00:00:00"/>
    <n v="641.64"/>
    <s v="Female"/>
    <n v="19"/>
    <d v="1969-11-25T00:00:00"/>
    <n v="52.862225123351095"/>
    <n v="0"/>
    <s v="Manufacturing"/>
    <s v="Mass Customer"/>
    <s v="N"/>
    <s v="Yes"/>
    <n v="17"/>
    <m/>
  </r>
  <r>
    <n v="16930"/>
    <n v="4"/>
    <x v="1998"/>
    <n v="302"/>
    <d v="2017-03-03T00:00:00"/>
    <b v="0"/>
    <s v="Approved"/>
    <s v="Giant Bicycles"/>
    <s v="Standard"/>
    <s v="high"/>
    <s v="medium"/>
    <n v="1129.1300000000001"/>
    <n v="677.48"/>
    <d v="2011-04-16T00:00:00"/>
    <n v="451.65000000000009"/>
    <s v="Female"/>
    <n v="19"/>
    <d v="1969-11-25T00:00:00"/>
    <n v="52.862225123351095"/>
    <n v="0"/>
    <s v="Manufacturing"/>
    <s v="Mass Customer"/>
    <s v="N"/>
    <s v="Yes"/>
    <n v="17"/>
    <m/>
  </r>
  <r>
    <n v="1906"/>
    <n v="6"/>
    <x v="1998"/>
    <n v="307"/>
    <d v="2017-02-26T00:00:00"/>
    <b v="1"/>
    <s v="Approved"/>
    <s v="OHM Cycles"/>
    <s v="Standard"/>
    <s v="high"/>
    <s v="medium"/>
    <n v="227.88"/>
    <n v="136.72999999999999"/>
    <d v="2007-08-04T00:00:00"/>
    <n v="91.15"/>
    <s v="Female"/>
    <n v="19"/>
    <d v="1969-11-25T00:00:00"/>
    <n v="52.862225123351095"/>
    <n v="0"/>
    <s v="Manufacturing"/>
    <s v="Mass Customer"/>
    <s v="N"/>
    <s v="Yes"/>
    <n v="17"/>
    <m/>
  </r>
  <r>
    <n v="5182"/>
    <n v="58"/>
    <x v="1998"/>
    <n v="308"/>
    <d v="2017-02-25T00:00:00"/>
    <b v="0"/>
    <s v="Approved"/>
    <s v="OHM Cycles"/>
    <s v="Standard"/>
    <s v="medium"/>
    <s v="medium"/>
    <n v="912.52"/>
    <n v="141.4"/>
    <d v="1998-12-17T00:00:00"/>
    <n v="771.12"/>
    <s v="Female"/>
    <n v="19"/>
    <d v="1969-11-25T00:00:00"/>
    <n v="52.862225123351095"/>
    <n v="0"/>
    <s v="Manufacturing"/>
    <s v="Mass Customer"/>
    <s v="N"/>
    <s v="Yes"/>
    <n v="17"/>
    <m/>
  </r>
  <r>
    <n v="18531"/>
    <n v="67"/>
    <x v="1998"/>
    <n v="322"/>
    <d v="2017-02-11T00:00:00"/>
    <b v="1"/>
    <s v="Approved"/>
    <s v="Norco Bicycles"/>
    <s v="Road"/>
    <s v="medium"/>
    <s v="medium"/>
    <n v="544.04999999999995"/>
    <n v="376.84"/>
    <d v="2010-08-20T00:00:00"/>
    <n v="167.20999999999998"/>
    <s v="Female"/>
    <n v="19"/>
    <d v="1969-11-25T00:00:00"/>
    <n v="52.862225123351095"/>
    <n v="0"/>
    <s v="Manufacturing"/>
    <s v="Mass Customer"/>
    <s v="N"/>
    <s v="Yes"/>
    <n v="17"/>
    <m/>
  </r>
  <r>
    <n v="1608"/>
    <n v="88"/>
    <x v="1998"/>
    <n v="359"/>
    <d v="2017-01-05T00:00:00"/>
    <b v="0"/>
    <s v="Approved"/>
    <s v="Norco Bicycles"/>
    <s v="Standard"/>
    <s v="medium"/>
    <s v="medium"/>
    <n v="1198.46"/>
    <n v="381.1"/>
    <d v="2005-05-10T00:00:00"/>
    <n v="817.36"/>
    <s v="Female"/>
    <n v="19"/>
    <d v="1969-11-25T00:00:00"/>
    <n v="52.862225123351095"/>
    <n v="0"/>
    <s v="Manufacturing"/>
    <s v="Mass Customer"/>
    <s v="N"/>
    <s v="Yes"/>
    <n v="17"/>
    <m/>
  </r>
  <r>
    <n v="2487"/>
    <n v="90"/>
    <x v="1999"/>
    <n v="4"/>
    <d v="2017-12-26T00:00:00"/>
    <b v="0"/>
    <s v="Approved"/>
    <s v="Solex"/>
    <s v="Standard"/>
    <s v="low"/>
    <s v="medium"/>
    <n v="945.04"/>
    <n v="507.58"/>
    <d v="1997-05-10T00:00:00"/>
    <n v="437.46"/>
    <s v="Male"/>
    <n v="18"/>
    <d v="1982-10-27T00:00:00"/>
    <n v="39.933457999746317"/>
    <s v="Software Consultant"/>
    <s v="Health"/>
    <s v="High Net Worth"/>
    <s v="N"/>
    <s v="Yes"/>
    <n v="11"/>
    <m/>
  </r>
  <r>
    <n v="11799"/>
    <n v="77"/>
    <x v="1999"/>
    <n v="43"/>
    <d v="2017-11-17T00:00:00"/>
    <b v="0"/>
    <s v="Approved"/>
    <s v="WeareA2B"/>
    <s v="Standard"/>
    <s v="medium"/>
    <s v="medium"/>
    <n v="1769.64"/>
    <n v="108.76"/>
    <d v="2012-06-04T00:00:00"/>
    <n v="1660.88"/>
    <s v="Male"/>
    <n v="18"/>
    <d v="1982-10-27T00:00:00"/>
    <n v="39.933457999746317"/>
    <s v="Software Consultant"/>
    <s v="Health"/>
    <s v="High Net Worth"/>
    <s v="N"/>
    <s v="Yes"/>
    <n v="11"/>
    <m/>
  </r>
  <r>
    <n v="15832"/>
    <n v="0"/>
    <x v="1999"/>
    <n v="46"/>
    <d v="2017-11-14T00:00:00"/>
    <b v="0"/>
    <s v="Approved"/>
    <s v="Trek Bicycles"/>
    <s v="Standard"/>
    <s v="medium"/>
    <s v="medium"/>
    <n v="499.53"/>
    <n v="388.72"/>
    <d v="1999-06-23T00:00:00"/>
    <n v="110.80999999999995"/>
    <s v="Male"/>
    <n v="18"/>
    <d v="1982-10-27T00:00:00"/>
    <n v="39.933457999746317"/>
    <s v="Software Consultant"/>
    <s v="Health"/>
    <s v="High Net Worth"/>
    <s v="N"/>
    <s v="Yes"/>
    <n v="11"/>
    <m/>
  </r>
  <r>
    <n v="14607"/>
    <n v="46"/>
    <x v="1999"/>
    <n v="136"/>
    <d v="2017-08-16T00:00:00"/>
    <b v="0"/>
    <s v="Approved"/>
    <s v="OHM Cycles"/>
    <s v="Standard"/>
    <s v="low"/>
    <s v="medium"/>
    <n v="1793.43"/>
    <n v="248.82"/>
    <d v="2006-02-02T00:00:00"/>
    <n v="1544.6100000000001"/>
    <s v="Male"/>
    <n v="18"/>
    <d v="1982-10-27T00:00:00"/>
    <n v="39.933457999746317"/>
    <s v="Software Consultant"/>
    <s v="Health"/>
    <s v="High Net Worth"/>
    <s v="N"/>
    <s v="Yes"/>
    <n v="11"/>
    <m/>
  </r>
  <r>
    <n v="19114"/>
    <n v="81"/>
    <x v="1999"/>
    <n v="160"/>
    <d v="2017-07-23T00:00:00"/>
    <b v="1"/>
    <s v="Approved"/>
    <s v="Solex"/>
    <s v="Standard"/>
    <s v="medium"/>
    <s v="medium"/>
    <n v="1151.96"/>
    <n v="649.49"/>
    <d v="2006-10-01T00:00:00"/>
    <n v="502.47"/>
    <s v="Male"/>
    <n v="18"/>
    <d v="1982-10-27T00:00:00"/>
    <n v="39.933457999746317"/>
    <s v="Software Consultant"/>
    <s v="Health"/>
    <s v="High Net Worth"/>
    <s v="N"/>
    <s v="Yes"/>
    <n v="11"/>
    <m/>
  </r>
  <r>
    <n v="16811"/>
    <n v="4"/>
    <x v="1999"/>
    <n v="224"/>
    <d v="2017-05-20T00:00:00"/>
    <b v="0"/>
    <s v="Approved"/>
    <s v="Solex"/>
    <s v="Standard"/>
    <s v="medium"/>
    <s v="medium"/>
    <n v="1483.2"/>
    <n v="99.59"/>
    <d v="2015-05-21T00:00:00"/>
    <n v="1383.6100000000001"/>
    <s v="Male"/>
    <n v="18"/>
    <d v="1982-10-27T00:00:00"/>
    <n v="39.933457999746317"/>
    <s v="Software Consultant"/>
    <s v="Health"/>
    <s v="High Net Worth"/>
    <s v="N"/>
    <s v="Yes"/>
    <n v="11"/>
    <m/>
  </r>
  <r>
    <n v="5356"/>
    <n v="0"/>
    <x v="1999"/>
    <n v="232"/>
    <d v="2017-05-12T00:00:00"/>
    <b v="1"/>
    <s v="Approved"/>
    <s v="Solex"/>
    <s v="Standard"/>
    <s v="medium"/>
    <s v="medium"/>
    <n v="71.489999999999995"/>
    <n v="53.62"/>
    <d v="2012-09-15T00:00:00"/>
    <n v="17.869999999999997"/>
    <s v="Male"/>
    <n v="18"/>
    <d v="1982-10-27T00:00:00"/>
    <n v="39.933457999746317"/>
    <s v="Software Consultant"/>
    <s v="Health"/>
    <s v="High Net Worth"/>
    <s v="N"/>
    <s v="Yes"/>
    <n v="11"/>
    <m/>
  </r>
  <r>
    <n v="8195"/>
    <n v="35"/>
    <x v="1999"/>
    <n v="282"/>
    <d v="2017-03-23T00:00:00"/>
    <b v="0"/>
    <s v="Approved"/>
    <s v="Giant Bicycles"/>
    <s v="Standard"/>
    <s v="medium"/>
    <s v="medium"/>
    <n v="1403.5"/>
    <n v="954.82"/>
    <d v="2012-09-15T00:00:00"/>
    <n v="448.67999999999995"/>
    <s v="Male"/>
    <n v="18"/>
    <d v="1982-10-27T00:00:00"/>
    <n v="39.933457999746317"/>
    <s v="Software Consultant"/>
    <s v="Health"/>
    <s v="High Net Worth"/>
    <s v="N"/>
    <s v="Yes"/>
    <n v="11"/>
    <m/>
  </r>
  <r>
    <n v="19812"/>
    <n v="80"/>
    <x v="1999"/>
    <n v="292"/>
    <d v="2017-03-13T00:00:00"/>
    <b v="0"/>
    <s v="Approved"/>
    <s v="Trek Bicycles"/>
    <s v="Standard"/>
    <s v="medium"/>
    <s v="large"/>
    <n v="1469.44"/>
    <n v="596.54999999999995"/>
    <d v="1992-10-02T00:00:00"/>
    <n v="872.8900000000001"/>
    <s v="Male"/>
    <n v="18"/>
    <d v="1982-10-27T00:00:00"/>
    <n v="39.933457999746317"/>
    <s v="Software Consultant"/>
    <s v="Health"/>
    <s v="High Net Worth"/>
    <s v="N"/>
    <s v="Yes"/>
    <n v="11"/>
    <m/>
  </r>
  <r>
    <n v="6676"/>
    <n v="12"/>
    <x v="2000"/>
    <n v="6"/>
    <d v="2017-12-24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35"/>
    <d v="1978-09-22T00:00:00"/>
    <n v="44.032088137049726"/>
    <s v="Nurse"/>
    <s v="IT"/>
    <s v="Affluent Customer"/>
    <s v="N"/>
    <s v="No"/>
    <n v="18"/>
    <m/>
  </r>
  <r>
    <n v="16568"/>
    <n v="40"/>
    <x v="2000"/>
    <n v="24"/>
    <d v="2017-12-06T00:00:00"/>
    <b v="1"/>
    <s v="Approved"/>
    <s v="OHM Cycles"/>
    <s v="Standard"/>
    <s v="high"/>
    <s v="medium"/>
    <n v="1458.17"/>
    <n v="874.9"/>
    <d v="2006-02-02T00:00:00"/>
    <n v="583.2700000000001"/>
    <s v="Female"/>
    <n v="35"/>
    <d v="1978-09-22T00:00:00"/>
    <n v="44.032088137049726"/>
    <s v="Nurse"/>
    <s v="IT"/>
    <s v="Affluent Customer"/>
    <s v="N"/>
    <s v="No"/>
    <n v="18"/>
    <m/>
  </r>
  <r>
    <n v="6104"/>
    <n v="25"/>
    <x v="2000"/>
    <n v="134"/>
    <d v="2017-08-18T00:00:00"/>
    <b v="1"/>
    <s v="Approved"/>
    <s v="Giant Bicycles"/>
    <s v="Road"/>
    <s v="medium"/>
    <s v="medium"/>
    <n v="1538.99"/>
    <n v="829.65"/>
    <d v="2016-02-04T00:00:00"/>
    <n v="709.34"/>
    <s v="Female"/>
    <n v="35"/>
    <d v="1978-09-22T00:00:00"/>
    <n v="44.032088137049726"/>
    <s v="Nurse"/>
    <s v="IT"/>
    <s v="Affluent Customer"/>
    <s v="N"/>
    <s v="No"/>
    <n v="18"/>
    <m/>
  </r>
  <r>
    <n v="2150"/>
    <n v="90"/>
    <x v="2000"/>
    <n v="235"/>
    <d v="2017-05-09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35"/>
    <d v="1978-09-22T00:00:00"/>
    <n v="44.032088137049726"/>
    <s v="Nurse"/>
    <s v="IT"/>
    <s v="Affluent Customer"/>
    <s v="N"/>
    <s v="No"/>
    <n v="18"/>
    <m/>
  </r>
  <r>
    <n v="6807"/>
    <n v="37"/>
    <x v="2001"/>
    <n v="105"/>
    <d v="2017-09-16T00:00:00"/>
    <b v="0"/>
    <s v="Approved"/>
    <s v="OHM Cycles"/>
    <s v="Standard"/>
    <s v="low"/>
    <s v="medium"/>
    <n v="1793.43"/>
    <n v="248.82"/>
    <d v="2011-05-09T00:00:00"/>
    <n v="1544.6100000000001"/>
    <s v="Female"/>
    <n v="22"/>
    <d v="1965-06-22T00:00:00"/>
    <n v="57.292362109335357"/>
    <s v="Director of Sales"/>
    <s v="IT"/>
    <s v="Affluent Customer"/>
    <s v="N"/>
    <s v="Yes"/>
    <n v="8"/>
    <m/>
  </r>
  <r>
    <n v="12913"/>
    <n v="52"/>
    <x v="2001"/>
    <n v="117"/>
    <d v="2017-09-04T00:00:00"/>
    <b v="0"/>
    <s v="Approved"/>
    <s v="OHM Cycles"/>
    <s v="Road"/>
    <s v="medium"/>
    <s v="medium"/>
    <n v="1280.28"/>
    <n v="829.51"/>
    <d v="1997-10-04T00:00:00"/>
    <n v="450.77"/>
    <s v="Female"/>
    <n v="22"/>
    <d v="1965-06-22T00:00:00"/>
    <n v="57.292362109335357"/>
    <s v="Director of Sales"/>
    <s v="IT"/>
    <s v="Affluent Customer"/>
    <s v="N"/>
    <s v="Yes"/>
    <n v="8"/>
    <m/>
  </r>
  <r>
    <n v="16376"/>
    <n v="33"/>
    <x v="2001"/>
    <n v="118"/>
    <d v="2017-09-03T00:00:00"/>
    <b v="1"/>
    <s v="Approved"/>
    <s v="Giant Bicycles"/>
    <s v="Standard"/>
    <s v="medium"/>
    <s v="small"/>
    <n v="1311.44"/>
    <n v="1167.18"/>
    <d v="2003-03-18T00:00:00"/>
    <n v="144.26"/>
    <s v="Female"/>
    <n v="22"/>
    <d v="1965-06-22T00:00:00"/>
    <n v="57.292362109335357"/>
    <s v="Director of Sales"/>
    <s v="IT"/>
    <s v="Affluent Customer"/>
    <s v="N"/>
    <s v="Yes"/>
    <n v="8"/>
    <m/>
  </r>
  <r>
    <n v="17245"/>
    <n v="20"/>
    <x v="2001"/>
    <n v="119"/>
    <d v="2017-09-02T00:00:00"/>
    <b v="1"/>
    <s v="Approved"/>
    <s v="Trek Bicycles"/>
    <s v="Standard"/>
    <s v="medium"/>
    <s v="small"/>
    <n v="1775.81"/>
    <n v="1580.47"/>
    <d v="1993-05-26T00:00:00"/>
    <n v="195.33999999999992"/>
    <s v="Female"/>
    <n v="22"/>
    <d v="1965-06-22T00:00:00"/>
    <n v="57.292362109335357"/>
    <s v="Director of Sales"/>
    <s v="IT"/>
    <s v="Affluent Customer"/>
    <s v="N"/>
    <s v="Yes"/>
    <n v="8"/>
    <m/>
  </r>
  <r>
    <n v="371"/>
    <n v="44"/>
    <x v="2001"/>
    <n v="124"/>
    <d v="2017-08-28T00:00:00"/>
    <b v="0"/>
    <s v="Approved"/>
    <s v="WeareA2B"/>
    <s v="Standard"/>
    <s v="medium"/>
    <s v="medium"/>
    <n v="1769.64"/>
    <n v="108.76"/>
    <d v="2011-05-09T00:00:00"/>
    <n v="1660.88"/>
    <s v="Female"/>
    <n v="22"/>
    <d v="1965-06-22T00:00:00"/>
    <n v="57.292362109335357"/>
    <s v="Director of Sales"/>
    <s v="IT"/>
    <s v="Affluent Customer"/>
    <s v="N"/>
    <s v="Yes"/>
    <n v="8"/>
    <m/>
  </r>
  <r>
    <n v="13939"/>
    <n v="20"/>
    <x v="2001"/>
    <n v="158"/>
    <d v="2017-07-25T00:00:00"/>
    <b v="1"/>
    <s v="Approved"/>
    <s v="Trek Bicycles"/>
    <s v="Standard"/>
    <s v="medium"/>
    <s v="small"/>
    <n v="1775.81"/>
    <n v="1580.47"/>
    <d v="2016-02-04T00:00:00"/>
    <n v="195.33999999999992"/>
    <s v="Female"/>
    <n v="22"/>
    <d v="1965-06-22T00:00:00"/>
    <n v="57.292362109335357"/>
    <s v="Director of Sales"/>
    <s v="IT"/>
    <s v="Affluent Customer"/>
    <s v="N"/>
    <s v="Yes"/>
    <n v="8"/>
    <m/>
  </r>
  <r>
    <n v="16162"/>
    <n v="93"/>
    <x v="2001"/>
    <n v="268"/>
    <d v="2017-04-06T00:00:00"/>
    <b v="0"/>
    <s v="Approved"/>
    <s v="WeareA2B"/>
    <s v="Standard"/>
    <s v="medium"/>
    <s v="medium"/>
    <n v="1065.03"/>
    <n v="230.09"/>
    <d v="1991-05-06T00:00:00"/>
    <n v="834.93999999999994"/>
    <s v="Female"/>
    <n v="22"/>
    <d v="1965-06-22T00:00:00"/>
    <n v="57.292362109335357"/>
    <s v="Director of Sales"/>
    <s v="IT"/>
    <s v="Affluent Customer"/>
    <s v="N"/>
    <s v="Yes"/>
    <n v="8"/>
    <m/>
  </r>
  <r>
    <n v="4040"/>
    <n v="23"/>
    <x v="2001"/>
    <n v="316"/>
    <d v="2017-02-17T00:00:00"/>
    <b v="1"/>
    <s v="Approved"/>
    <s v="Norco Bicycles"/>
    <s v="Mountain"/>
    <s v="low"/>
    <s v="small"/>
    <n v="688.63"/>
    <n v="612.88"/>
    <d v="1991-08-05T00:00:00"/>
    <n v="75.75"/>
    <s v="Female"/>
    <n v="22"/>
    <d v="1965-06-22T00:00:00"/>
    <n v="57.292362109335357"/>
    <s v="Director of Sales"/>
    <s v="IT"/>
    <s v="Affluent Customer"/>
    <s v="N"/>
    <s v="Yes"/>
    <n v="8"/>
    <m/>
  </r>
  <r>
    <n v="18993"/>
    <n v="3"/>
    <x v="2001"/>
    <n v="347"/>
    <d v="2017-01-17T00:00:00"/>
    <b v="0"/>
    <s v="Approved"/>
    <s v="Trek Bicycles"/>
    <s v="Standard"/>
    <s v="medium"/>
    <s v="large"/>
    <n v="2091.4699999999998"/>
    <n v="388.92"/>
    <d v="2005-08-09T00:00:00"/>
    <n v="1702.5499999999997"/>
    <s v="Female"/>
    <n v="22"/>
    <d v="1965-06-22T00:00:00"/>
    <n v="57.292362109335357"/>
    <s v="Director of Sales"/>
    <s v="IT"/>
    <s v="Affluent Customer"/>
    <s v="N"/>
    <s v="Yes"/>
    <n v="8"/>
    <m/>
  </r>
  <r>
    <n v="14146"/>
    <n v="39"/>
    <x v="2001"/>
    <n v="356"/>
    <d v="2017-01-08T00:00:00"/>
    <b v="0"/>
    <s v="Cancelled"/>
    <s v="Giant Bicycles"/>
    <s v="Standard"/>
    <s v="medium"/>
    <s v="large"/>
    <n v="1812.75"/>
    <n v="582.48"/>
    <d v="1993-04-12T00:00:00"/>
    <n v="1230.27"/>
    <s v="Female"/>
    <n v="22"/>
    <d v="1965-06-22T00:00:00"/>
    <n v="57.292362109335357"/>
    <s v="Director of Sales"/>
    <s v="IT"/>
    <s v="Affluent Customer"/>
    <s v="N"/>
    <s v="Yes"/>
    <n v="8"/>
    <m/>
  </r>
  <r>
    <n v="17289"/>
    <n v="15"/>
    <x v="2002"/>
    <n v="87"/>
    <d v="2017-10-04T00:00:00"/>
    <b v="0"/>
    <s v="Approved"/>
    <s v="Norco Bicycles"/>
    <s v="Standard"/>
    <s v="low"/>
    <s v="medium"/>
    <n v="958.74"/>
    <n v="748.9"/>
    <d v="1996-04-05T00:00:00"/>
    <n v="209.84000000000003"/>
    <s v="Female"/>
    <n v="67"/>
    <d v="2002-01-26T00:00:00"/>
    <n v="20.670444301433289"/>
    <s v="Food Chemist"/>
    <s v="Health"/>
    <s v="Mass Customer"/>
    <s v="N"/>
    <s v="Yes"/>
    <n v="1"/>
    <m/>
  </r>
  <r>
    <n v="14460"/>
    <n v="63"/>
    <x v="2002"/>
    <n v="177"/>
    <d v="2017-07-06T00:00:00"/>
    <b v="1"/>
    <s v="Approved"/>
    <s v="Solex"/>
    <s v="Standard"/>
    <s v="medium"/>
    <s v="medium"/>
    <n v="1483.2"/>
    <n v="99.59"/>
    <d v="2005-10-22T00:00:00"/>
    <n v="1383.6100000000001"/>
    <s v="Female"/>
    <n v="67"/>
    <d v="2002-01-26T00:00:00"/>
    <n v="20.670444301433289"/>
    <s v="Food Chemist"/>
    <s v="Health"/>
    <s v="Mass Customer"/>
    <s v="N"/>
    <s v="Yes"/>
    <n v="1"/>
    <m/>
  </r>
  <r>
    <n v="8721"/>
    <n v="79"/>
    <x v="2002"/>
    <n v="199"/>
    <d v="2017-06-14T00:00:00"/>
    <b v="1"/>
    <s v="Approved"/>
    <s v="Norco Bicycles"/>
    <s v="Standard"/>
    <s v="medium"/>
    <s v="medium"/>
    <n v="1555.58"/>
    <n v="818.01"/>
    <d v="2003-09-09T00:00:00"/>
    <n v="737.56999999999994"/>
    <s v="Female"/>
    <n v="67"/>
    <d v="2002-01-26T00:00:00"/>
    <n v="20.670444301433289"/>
    <s v="Food Chemist"/>
    <s v="Health"/>
    <s v="Mass Customer"/>
    <s v="N"/>
    <s v="Yes"/>
    <n v="1"/>
    <m/>
  </r>
  <r>
    <n v="10308"/>
    <n v="24"/>
    <x v="2002"/>
    <n v="271"/>
    <d v="2017-04-03T00:00:00"/>
    <b v="0"/>
    <s v="Approved"/>
    <s v="Solex"/>
    <s v="Road"/>
    <s v="medium"/>
    <s v="large"/>
    <n v="1777.8"/>
    <n v="820.78"/>
    <d v="1999-06-23T00:00:00"/>
    <n v="957.02"/>
    <s v="Female"/>
    <n v="67"/>
    <d v="2002-01-26T00:00:00"/>
    <n v="20.670444301433289"/>
    <s v="Food Chemist"/>
    <s v="Health"/>
    <s v="Mass Customer"/>
    <s v="N"/>
    <s v="Yes"/>
    <n v="1"/>
    <m/>
  </r>
  <r>
    <n v="12023"/>
    <n v="62"/>
    <x v="2003"/>
    <n v="135"/>
    <d v="2017-08-17T00:00:00"/>
    <b v="1"/>
    <s v="Approved"/>
    <s v="Solex"/>
    <s v="Standard"/>
    <s v="medium"/>
    <s v="medium"/>
    <n v="478.16"/>
    <n v="298.72000000000003"/>
    <d v="1993-06-23T00:00:00"/>
    <n v="179.44"/>
    <s v="Male"/>
    <n v="98"/>
    <d v="1973-07-07T00:00:00"/>
    <n v="49.2457867668696"/>
    <s v="Quality Control Specialist"/>
    <s v="Retail"/>
    <s v="Affluent Customer"/>
    <s v="N"/>
    <s v="No"/>
    <n v="11"/>
    <m/>
  </r>
  <r>
    <n v="3429"/>
    <n v="68"/>
    <x v="2003"/>
    <n v="191"/>
    <d v="2017-06-22T00:00:00"/>
    <b v="0"/>
    <s v="Approved"/>
    <s v="OHM Cycles"/>
    <s v="Standard"/>
    <s v="medium"/>
    <s v="medium"/>
    <n v="1636.9"/>
    <n v="44.71"/>
    <d v="2010-08-20T00:00:00"/>
    <n v="1592.19"/>
    <s v="Male"/>
    <n v="98"/>
    <d v="1973-07-07T00:00:00"/>
    <n v="49.2457867668696"/>
    <s v="Quality Control Specialist"/>
    <s v="Retail"/>
    <s v="Affluent Customer"/>
    <s v="N"/>
    <s v="No"/>
    <n v="11"/>
    <m/>
  </r>
  <r>
    <n v="13340"/>
    <n v="6"/>
    <x v="2003"/>
    <n v="192"/>
    <d v="2017-06-21T00:00:00"/>
    <b v="1"/>
    <s v="Approved"/>
    <s v="OHM Cycles"/>
    <s v="Standard"/>
    <s v="high"/>
    <s v="medium"/>
    <n v="227.88"/>
    <n v="136.72999999999999"/>
    <d v="2003-02-07T00:00:00"/>
    <n v="91.15"/>
    <s v="Male"/>
    <n v="98"/>
    <d v="1973-07-07T00:00:00"/>
    <n v="49.2457867668696"/>
    <s v="Quality Control Specialist"/>
    <s v="Retail"/>
    <s v="Affluent Customer"/>
    <s v="N"/>
    <s v="No"/>
    <n v="11"/>
    <m/>
  </r>
  <r>
    <n v="10858"/>
    <n v="57"/>
    <x v="2003"/>
    <n v="334"/>
    <d v="2017-01-30T00:00:00"/>
    <b v="1"/>
    <s v="Approved"/>
    <s v="WeareA2B"/>
    <s v="Touring"/>
    <s v="medium"/>
    <s v="large"/>
    <n v="1890.39"/>
    <n v="260.14"/>
    <d v="1991-01-21T00:00:00"/>
    <n v="1630.25"/>
    <s v="Male"/>
    <n v="98"/>
    <d v="1973-07-07T00:00:00"/>
    <n v="49.2457867668696"/>
    <s v="Quality Control Specialist"/>
    <s v="Retail"/>
    <s v="Affluent Customer"/>
    <s v="N"/>
    <s v="No"/>
    <n v="11"/>
    <m/>
  </r>
  <r>
    <n v="11260"/>
    <n v="60"/>
    <x v="2003"/>
    <n v="359"/>
    <d v="2017-01-05T00:00:00"/>
    <b v="1"/>
    <s v="Approved"/>
    <s v="Giant Bicycles"/>
    <s v="Standard"/>
    <s v="high"/>
    <s v="small"/>
    <n v="1977.36"/>
    <n v="1759.85"/>
    <d v="2011-08-24T00:00:00"/>
    <n v="217.51"/>
    <s v="Male"/>
    <n v="98"/>
    <d v="1973-07-07T00:00:00"/>
    <n v="49.2457867668696"/>
    <s v="Quality Control Specialist"/>
    <s v="Retail"/>
    <s v="Affluent Customer"/>
    <s v="N"/>
    <s v="No"/>
    <n v="11"/>
    <m/>
  </r>
  <r>
    <n v="10857"/>
    <n v="58"/>
    <x v="359"/>
    <m/>
    <d v="2017-11-09T00:00:00"/>
    <m/>
    <s v="Approved"/>
    <s v="OHM Cycles"/>
    <s v="Standard"/>
    <s v="medium"/>
    <s v="medium"/>
    <n v="912.52"/>
    <n v="141.4"/>
    <n v="42145"/>
    <m/>
    <m/>
    <m/>
    <m/>
    <m/>
    <m/>
    <m/>
    <m/>
    <m/>
    <m/>
    <m/>
    <m/>
  </r>
  <r>
    <n v="12341"/>
    <n v="51"/>
    <x v="2004"/>
    <n v="44"/>
    <d v="2017-11-16T00:00:00"/>
    <b v="0"/>
    <s v="Approved"/>
    <s v="OHM Cycles"/>
    <s v="Standard"/>
    <s v="high"/>
    <s v="medium"/>
    <n v="2005.66"/>
    <n v="1203.4000000000001"/>
    <d v="2012-04-10T00:00:00"/>
    <n v="802.26"/>
    <s v="Male"/>
    <n v="89"/>
    <d v="1972-10-08T00:00:00"/>
    <n v="49.990992246638768"/>
    <s v="Analyst Programmer"/>
    <s v="Financial Services"/>
    <s v="Mass Customer"/>
    <s v="N"/>
    <s v="No"/>
    <n v="7"/>
    <m/>
  </r>
  <r>
    <n v="17101"/>
    <n v="65"/>
    <x v="2004"/>
    <n v="82"/>
    <d v="2017-10-09T00:00:00"/>
    <b v="1"/>
    <s v="Approved"/>
    <s v="WeareA2B"/>
    <s v="Standard"/>
    <s v="medium"/>
    <s v="medium"/>
    <n v="1807.45"/>
    <n v="778.69"/>
    <d v="2015-05-21T00:00:00"/>
    <n v="1028.76"/>
    <s v="Male"/>
    <n v="89"/>
    <d v="1972-10-08T00:00:00"/>
    <n v="49.990992246638768"/>
    <s v="Analyst Programmer"/>
    <s v="Financial Services"/>
    <s v="Mass Customer"/>
    <s v="N"/>
    <s v="No"/>
    <n v="7"/>
    <m/>
  </r>
  <r>
    <n v="5239"/>
    <n v="24"/>
    <x v="2004"/>
    <n v="90"/>
    <d v="2017-10-01T00:00:00"/>
    <b v="1"/>
    <s v="Approved"/>
    <s v="Solex"/>
    <s v="Road"/>
    <s v="medium"/>
    <s v="large"/>
    <n v="1777.8"/>
    <n v="820.78"/>
    <d v="2011-05-07T00:00:00"/>
    <n v="957.02"/>
    <s v="Male"/>
    <n v="89"/>
    <d v="1972-10-08T00:00:00"/>
    <n v="49.990992246638768"/>
    <s v="Analyst Programmer"/>
    <s v="Financial Services"/>
    <s v="Mass Customer"/>
    <s v="N"/>
    <s v="No"/>
    <n v="7"/>
    <m/>
  </r>
  <r>
    <n v="13451"/>
    <n v="67"/>
    <x v="2004"/>
    <n v="189"/>
    <d v="2017-06-24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89"/>
    <d v="1972-10-08T00:00:00"/>
    <n v="49.990992246638768"/>
    <s v="Analyst Programmer"/>
    <s v="Financial Services"/>
    <s v="Mass Customer"/>
    <s v="N"/>
    <s v="No"/>
    <n v="7"/>
    <m/>
  </r>
  <r>
    <n v="10025"/>
    <n v="55"/>
    <x v="2004"/>
    <n v="215"/>
    <d v="2017-05-29T00:00:00"/>
    <b v="0"/>
    <s v="Approved"/>
    <s v="Trek Bicycles"/>
    <s v="Road"/>
    <s v="medium"/>
    <s v="large"/>
    <n v="1894.19"/>
    <n v="598.76"/>
    <d v="2003-07-21T00:00:00"/>
    <n v="1295.43"/>
    <s v="Male"/>
    <n v="89"/>
    <d v="1972-10-08T00:00:00"/>
    <n v="49.990992246638768"/>
    <s v="Analyst Programmer"/>
    <s v="Financial Services"/>
    <s v="Mass Customer"/>
    <s v="N"/>
    <s v="No"/>
    <n v="7"/>
    <m/>
  </r>
  <r>
    <n v="2425"/>
    <n v="22"/>
    <x v="2004"/>
    <n v="225"/>
    <d v="2017-05-19T00:00:00"/>
    <b v="0"/>
    <s v="Approved"/>
    <s v="WeareA2B"/>
    <s v="Standard"/>
    <s v="medium"/>
    <s v="medium"/>
    <n v="60.34"/>
    <n v="45.26"/>
    <d v="1993-07-15T00:00:00"/>
    <n v="15.080000000000005"/>
    <s v="Male"/>
    <n v="89"/>
    <d v="1972-10-08T00:00:00"/>
    <n v="49.990992246638768"/>
    <s v="Analyst Programmer"/>
    <s v="Financial Services"/>
    <s v="Mass Customer"/>
    <s v="N"/>
    <s v="No"/>
    <n v="7"/>
    <m/>
  </r>
  <r>
    <n v="10158"/>
    <n v="2"/>
    <x v="2004"/>
    <n v="243"/>
    <d v="2017-05-01T00:00:00"/>
    <b v="1"/>
    <s v="Approved"/>
    <s v="Solex"/>
    <s v="Standard"/>
    <s v="medium"/>
    <s v="medium"/>
    <n v="71.489999999999995"/>
    <n v="53.62"/>
    <d v="2012-12-02T00:00:00"/>
    <n v="17.869999999999997"/>
    <s v="Male"/>
    <n v="89"/>
    <d v="1972-10-08T00:00:00"/>
    <n v="49.990992246638768"/>
    <s v="Analyst Programmer"/>
    <s v="Financial Services"/>
    <s v="Mass Customer"/>
    <s v="N"/>
    <s v="No"/>
    <n v="7"/>
    <m/>
  </r>
  <r>
    <n v="11555"/>
    <n v="93"/>
    <x v="2004"/>
    <n v="317"/>
    <d v="2017-02-16T00:00:00"/>
    <b v="0"/>
    <s v="Approved"/>
    <s v="WeareA2B"/>
    <s v="Standard"/>
    <s v="medium"/>
    <s v="medium"/>
    <n v="1065.03"/>
    <n v="230.09"/>
    <d v="2000-11-03T00:00:00"/>
    <n v="834.93999999999994"/>
    <s v="Male"/>
    <n v="89"/>
    <d v="1972-10-08T00:00:00"/>
    <n v="49.990992246638768"/>
    <s v="Analyst Programmer"/>
    <s v="Financial Services"/>
    <s v="Mass Customer"/>
    <s v="N"/>
    <s v="No"/>
    <n v="7"/>
    <m/>
  </r>
  <r>
    <n v="17210"/>
    <n v="68"/>
    <x v="2004"/>
    <n v="348"/>
    <d v="2017-01-16T00:00:00"/>
    <b v="1"/>
    <s v="Approved"/>
    <s v="OHM Cycles"/>
    <s v="Standard"/>
    <s v="medium"/>
    <s v="medium"/>
    <n v="1636.9"/>
    <n v="44.71"/>
    <d v="2010-08-20T00:00:00"/>
    <n v="1592.19"/>
    <s v="Male"/>
    <n v="89"/>
    <d v="1972-10-08T00:00:00"/>
    <n v="49.990992246638768"/>
    <s v="Analyst Programmer"/>
    <s v="Financial Services"/>
    <s v="Mass Customer"/>
    <s v="N"/>
    <s v="No"/>
    <n v="7"/>
    <m/>
  </r>
  <r>
    <n v="15040"/>
    <n v="37"/>
    <x v="2005"/>
    <n v="81"/>
    <d v="2017-10-10T00:00:00"/>
    <b v="1"/>
    <s v="Approved"/>
    <s v="OHM Cycles"/>
    <s v="Standard"/>
    <s v="low"/>
    <s v="medium"/>
    <n v="1793.43"/>
    <n v="248.82"/>
    <d v="2015-04-11T00:00:00"/>
    <n v="1544.6100000000001"/>
    <s v="Male"/>
    <n v="6"/>
    <d v="1990-03-02T00:00:00"/>
    <n v="32.582773068239469"/>
    <s v="Marketing Manager"/>
    <s v="Retail"/>
    <s v="Mass Customer"/>
    <s v="N"/>
    <s v="Yes"/>
    <n v="19"/>
    <m/>
  </r>
  <r>
    <n v="16494"/>
    <n v="41"/>
    <x v="2005"/>
    <n v="83"/>
    <d v="2017-10-08T00:00:00"/>
    <b v="1"/>
    <s v="Approved"/>
    <s v="Solex"/>
    <s v="Road"/>
    <s v="medium"/>
    <s v="medium"/>
    <n v="416.98"/>
    <n v="312.74"/>
    <d v="2016-11-22T00:00:00"/>
    <n v="104.24000000000001"/>
    <s v="Male"/>
    <n v="6"/>
    <d v="1990-03-02T00:00:00"/>
    <n v="32.582773068239469"/>
    <s v="Marketing Manager"/>
    <s v="Retail"/>
    <s v="Mass Customer"/>
    <s v="N"/>
    <s v="Yes"/>
    <n v="19"/>
    <m/>
  </r>
  <r>
    <n v="5755"/>
    <n v="81"/>
    <x v="2005"/>
    <n v="119"/>
    <d v="2017-09-02T00:00:00"/>
    <b v="0"/>
    <s v="Approved"/>
    <s v="Norco Bicycles"/>
    <s v="Standard"/>
    <s v="medium"/>
    <s v="small"/>
    <n v="586.45000000000005"/>
    <n v="521.94000000000005"/>
    <d v="1991-05-06T00:00:00"/>
    <n v="64.509999999999991"/>
    <s v="Male"/>
    <n v="6"/>
    <d v="1990-03-02T00:00:00"/>
    <n v="32.582773068239469"/>
    <s v="Marketing Manager"/>
    <s v="Retail"/>
    <s v="Mass Customer"/>
    <s v="N"/>
    <s v="Yes"/>
    <n v="19"/>
    <m/>
  </r>
  <r>
    <n v="13740"/>
    <n v="16"/>
    <x v="2005"/>
    <n v="135"/>
    <d v="2017-08-17T00:00:00"/>
    <b v="0"/>
    <s v="Approved"/>
    <s v="Norco Bicycles"/>
    <s v="Standard"/>
    <s v="high"/>
    <s v="small"/>
    <n v="1661.92"/>
    <n v="1479.11"/>
    <d v="1997-05-10T00:00:00"/>
    <n v="182.81000000000017"/>
    <s v="Male"/>
    <n v="6"/>
    <d v="1990-03-02T00:00:00"/>
    <n v="32.582773068239469"/>
    <s v="Marketing Manager"/>
    <s v="Retail"/>
    <s v="Mass Customer"/>
    <s v="N"/>
    <s v="Yes"/>
    <n v="19"/>
    <m/>
  </r>
  <r>
    <n v="12447"/>
    <n v="33"/>
    <x v="2005"/>
    <n v="186"/>
    <d v="2017-06-27T00:00:00"/>
    <b v="1"/>
    <s v="Approved"/>
    <s v="Giant Bicycles"/>
    <s v="Standard"/>
    <s v="medium"/>
    <s v="small"/>
    <n v="1311.44"/>
    <n v="1167.18"/>
    <d v="2006-10-01T00:00:00"/>
    <n v="144.26"/>
    <s v="Male"/>
    <n v="6"/>
    <d v="1990-03-02T00:00:00"/>
    <n v="32.582773068239469"/>
    <s v="Marketing Manager"/>
    <s v="Retail"/>
    <s v="Mass Customer"/>
    <s v="N"/>
    <s v="Yes"/>
    <n v="19"/>
    <m/>
  </r>
  <r>
    <n v="10867"/>
    <n v="55"/>
    <x v="2005"/>
    <n v="266"/>
    <d v="2017-04-08T00:00:00"/>
    <b v="1"/>
    <s v="Approved"/>
    <s v="Trek Bicycles"/>
    <s v="Road"/>
    <s v="medium"/>
    <s v="large"/>
    <n v="1894.19"/>
    <n v="598.76"/>
    <d v="2005-12-07T00:00:00"/>
    <n v="1295.43"/>
    <s v="Male"/>
    <n v="6"/>
    <d v="1990-03-02T00:00:00"/>
    <n v="32.582773068239469"/>
    <s v="Marketing Manager"/>
    <s v="Retail"/>
    <s v="Mass Customer"/>
    <s v="N"/>
    <s v="Yes"/>
    <n v="19"/>
    <m/>
  </r>
  <r>
    <n v="14558"/>
    <n v="25"/>
    <x v="2005"/>
    <n v="286"/>
    <d v="2017-03-19T00:00:00"/>
    <b v="1"/>
    <s v="Approved"/>
    <s v="Giant Bicycles"/>
    <s v="Road"/>
    <s v="medium"/>
    <s v="medium"/>
    <n v="1538.99"/>
    <n v="829.65"/>
    <d v="2015-08-02T00:00:00"/>
    <n v="709.34"/>
    <s v="Male"/>
    <n v="6"/>
    <d v="1990-03-02T00:00:00"/>
    <n v="32.582773068239469"/>
    <s v="Marketing Manager"/>
    <s v="Retail"/>
    <s v="Mass Customer"/>
    <s v="N"/>
    <s v="Yes"/>
    <n v="19"/>
    <m/>
  </r>
  <r>
    <n v="12260"/>
    <n v="0"/>
    <x v="2006"/>
    <n v="107"/>
    <d v="2017-09-14T00:00:00"/>
    <b v="1"/>
    <s v="Approved"/>
    <s v="Norco Bicycles"/>
    <s v="Road"/>
    <s v="medium"/>
    <s v="medium"/>
    <n v="543.39"/>
    <n v="407.54"/>
    <d v="2002-03-22T00:00:00"/>
    <n v="135.84999999999997"/>
    <s v="Female"/>
    <n v="48"/>
    <d v="1995-09-07T00:00:00"/>
    <n v="27.062225123351098"/>
    <n v="0"/>
    <s v="Retail"/>
    <s v="High Net Worth"/>
    <s v="N"/>
    <s v="Yes"/>
    <n v="2"/>
    <m/>
  </r>
  <r>
    <n v="7580"/>
    <n v="22"/>
    <x v="2006"/>
    <n v="115"/>
    <d v="2017-09-06T00:00:00"/>
    <b v="0"/>
    <s v="Approved"/>
    <s v="Solex"/>
    <s v="Standard"/>
    <s v="medium"/>
    <s v="medium"/>
    <n v="575.27"/>
    <n v="431.45"/>
    <d v="1993-05-26T00:00:00"/>
    <n v="143.82"/>
    <s v="Female"/>
    <n v="48"/>
    <d v="1995-09-07T00:00:00"/>
    <n v="27.062225123351098"/>
    <n v="0"/>
    <s v="Retail"/>
    <s v="High Net Worth"/>
    <s v="N"/>
    <s v="Yes"/>
    <n v="2"/>
    <m/>
  </r>
  <r>
    <n v="16522"/>
    <n v="69"/>
    <x v="2006"/>
    <n v="125"/>
    <d v="2017-08-27T00:00:00"/>
    <b v="0"/>
    <s v="Approved"/>
    <s v="Norco Bicycles"/>
    <s v="Road"/>
    <s v="medium"/>
    <s v="large"/>
    <n v="1240.31"/>
    <n v="795.1"/>
    <d v="2015-08-02T00:00:00"/>
    <n v="445.20999999999992"/>
    <s v="Female"/>
    <n v="48"/>
    <d v="1995-09-07T00:00:00"/>
    <n v="27.062225123351098"/>
    <n v="0"/>
    <s v="Retail"/>
    <s v="High Net Worth"/>
    <s v="N"/>
    <s v="Yes"/>
    <n v="2"/>
    <m/>
  </r>
  <r>
    <n v="7341"/>
    <n v="97"/>
    <x v="2006"/>
    <n v="217"/>
    <d v="2017-05-27T00:00:00"/>
    <b v="0"/>
    <s v="Approved"/>
    <s v="OHM Cycles"/>
    <s v="Road"/>
    <s v="medium"/>
    <s v="medium"/>
    <n v="742.54"/>
    <n v="667.4"/>
    <d v="2016-07-09T00:00:00"/>
    <n v="75.139999999999986"/>
    <s v="Female"/>
    <n v="48"/>
    <d v="1995-09-07T00:00:00"/>
    <n v="27.062225123351098"/>
    <n v="0"/>
    <s v="Retail"/>
    <s v="High Net Worth"/>
    <s v="N"/>
    <s v="Yes"/>
    <n v="2"/>
    <m/>
  </r>
  <r>
    <n v="5655"/>
    <n v="0"/>
    <x v="2006"/>
    <n v="360"/>
    <d v="2017-01-04T00:00:00"/>
    <b v="1"/>
    <s v="Approved"/>
    <s v="OHM Cycles"/>
    <s v="Road"/>
    <s v="high"/>
    <s v="large"/>
    <n v="12.01"/>
    <n v="7.21"/>
    <d v="1993-05-26T00:00:00"/>
    <n v="4.8"/>
    <s v="Female"/>
    <n v="48"/>
    <d v="1995-09-07T00:00:00"/>
    <n v="27.062225123351098"/>
    <n v="0"/>
    <s v="Retail"/>
    <s v="High Net Worth"/>
    <s v="N"/>
    <s v="Yes"/>
    <n v="2"/>
    <m/>
  </r>
  <r>
    <n v="4897"/>
    <n v="77"/>
    <x v="2007"/>
    <n v="2"/>
    <d v="2017-12-28T00:00:00"/>
    <b v="1"/>
    <s v="Approved"/>
    <s v="Norco Bicycles"/>
    <s v="Road"/>
    <s v="medium"/>
    <s v="large"/>
    <n v="1240.31"/>
    <n v="795.1"/>
    <d v="2011-01-10T00:00:00"/>
    <n v="445.20999999999992"/>
    <s v="Male"/>
    <n v="25"/>
    <d v="1968-04-22T00:00:00"/>
    <n v="54.456745670979188"/>
    <s v="Administrative Officer"/>
    <s v="n/a"/>
    <s v="Mass Customer"/>
    <s v="N"/>
    <s v="No"/>
    <n v="5"/>
    <m/>
  </r>
  <r>
    <n v="1301"/>
    <n v="85"/>
    <x v="2007"/>
    <n v="48"/>
    <d v="2017-11-12T00:00:00"/>
    <b v="1"/>
    <s v="Approved"/>
    <s v="WeareA2B"/>
    <s v="Standard"/>
    <s v="medium"/>
    <s v="medium"/>
    <n v="752.64"/>
    <n v="205.36"/>
    <d v="2015-08-02T00:00:00"/>
    <n v="547.28"/>
    <s v="Male"/>
    <n v="25"/>
    <d v="1968-04-22T00:00:00"/>
    <n v="54.456745670979188"/>
    <s v="Administrative Officer"/>
    <s v="n/a"/>
    <s v="Mass Customer"/>
    <s v="N"/>
    <s v="No"/>
    <n v="5"/>
    <m/>
  </r>
  <r>
    <n v="834"/>
    <n v="88"/>
    <x v="2007"/>
    <n v="68"/>
    <d v="2017-10-23T00:00:00"/>
    <b v="0"/>
    <s v="Approved"/>
    <s v="Norco Bicycles"/>
    <s v="Standard"/>
    <s v="medium"/>
    <s v="medium"/>
    <n v="1198.46"/>
    <n v="381.1"/>
    <d v="1998-12-16T00:00:00"/>
    <n v="817.36"/>
    <s v="Male"/>
    <n v="25"/>
    <d v="1968-04-22T00:00:00"/>
    <n v="54.456745670979188"/>
    <s v="Administrative Officer"/>
    <s v="n/a"/>
    <s v="Mass Customer"/>
    <s v="N"/>
    <s v="No"/>
    <n v="5"/>
    <m/>
  </r>
  <r>
    <n v="19935"/>
    <n v="30"/>
    <x v="2007"/>
    <n v="135"/>
    <d v="2017-08-17T00:00:00"/>
    <b v="0"/>
    <s v="Approved"/>
    <s v="Solex"/>
    <s v="Standard"/>
    <s v="high"/>
    <s v="medium"/>
    <n v="748.17"/>
    <n v="448.9"/>
    <d v="1991-11-10T00:00:00"/>
    <n v="299.27"/>
    <s v="Male"/>
    <n v="25"/>
    <d v="1968-04-22T00:00:00"/>
    <n v="54.456745670979188"/>
    <s v="Administrative Officer"/>
    <s v="n/a"/>
    <s v="Mass Customer"/>
    <s v="N"/>
    <s v="No"/>
    <n v="5"/>
    <m/>
  </r>
  <r>
    <n v="17132"/>
    <n v="43"/>
    <x v="2007"/>
    <n v="199"/>
    <d v="2017-06-14T00:00:00"/>
    <b v="1"/>
    <s v="Approved"/>
    <s v="Solex"/>
    <s v="Standard"/>
    <s v="medium"/>
    <s v="medium"/>
    <n v="1151.96"/>
    <n v="649.49"/>
    <d v="1999-12-04T00:00:00"/>
    <n v="502.47"/>
    <s v="Male"/>
    <n v="25"/>
    <d v="1968-04-22T00:00:00"/>
    <n v="54.456745670979188"/>
    <s v="Administrative Officer"/>
    <s v="n/a"/>
    <s v="Mass Customer"/>
    <s v="N"/>
    <s v="No"/>
    <n v="5"/>
    <m/>
  </r>
  <r>
    <n v="2092"/>
    <n v="20"/>
    <x v="2007"/>
    <n v="230"/>
    <d v="2017-05-14T00:00:00"/>
    <b v="0"/>
    <s v="Approved"/>
    <s v="Trek Bicycles"/>
    <s v="Standard"/>
    <s v="medium"/>
    <s v="small"/>
    <n v="1775.81"/>
    <n v="1580.47"/>
    <d v="2010-05-05T00:00:00"/>
    <n v="195.33999999999992"/>
    <s v="Male"/>
    <n v="25"/>
    <d v="1968-04-22T00:00:00"/>
    <n v="54.456745670979188"/>
    <s v="Administrative Officer"/>
    <s v="n/a"/>
    <s v="Mass Customer"/>
    <s v="N"/>
    <s v="No"/>
    <n v="5"/>
    <m/>
  </r>
  <r>
    <n v="6278"/>
    <n v="100"/>
    <x v="2007"/>
    <n v="337"/>
    <d v="2017-01-27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25"/>
    <d v="1968-04-22T00:00:00"/>
    <n v="54.456745670979188"/>
    <s v="Administrative Officer"/>
    <s v="n/a"/>
    <s v="Mass Customer"/>
    <s v="N"/>
    <s v="No"/>
    <n v="5"/>
    <m/>
  </r>
  <r>
    <n v="8744"/>
    <n v="0"/>
    <x v="2008"/>
    <n v="36"/>
    <d v="2017-11-24T00:00:00"/>
    <b v="0"/>
    <s v="Approved"/>
    <s v="Solex"/>
    <s v="Standard"/>
    <s v="medium"/>
    <s v="medium"/>
    <n v="71.489999999999995"/>
    <n v="53.62"/>
    <d v="2011-08-29T00:00:00"/>
    <n v="17.869999999999997"/>
    <s v="Male"/>
    <n v="86"/>
    <d v="1976-04-01T00:00:00"/>
    <n v="46.508800465816854"/>
    <s v="Automation Specialist III"/>
    <s v="Manufacturing"/>
    <s v="High Net Worth"/>
    <s v="N"/>
    <s v="Yes"/>
    <n v="17"/>
    <m/>
  </r>
  <r>
    <n v="18628"/>
    <n v="96"/>
    <x v="2008"/>
    <n v="73"/>
    <d v="2017-10-18T00:00:00"/>
    <b v="1"/>
    <s v="Approved"/>
    <s v="Giant Bicycles"/>
    <s v="Standard"/>
    <s v="medium"/>
    <s v="large"/>
    <n v="1635.3"/>
    <n v="993.66"/>
    <d v="2013-06-09T00:00:00"/>
    <n v="641.64"/>
    <s v="Male"/>
    <n v="86"/>
    <d v="1976-04-01T00:00:00"/>
    <n v="46.508800465816854"/>
    <s v="Automation Specialist III"/>
    <s v="Manufacturing"/>
    <s v="High Net Worth"/>
    <s v="N"/>
    <s v="Yes"/>
    <n v="17"/>
    <m/>
  </r>
  <r>
    <n v="1467"/>
    <n v="89"/>
    <x v="2008"/>
    <n v="125"/>
    <d v="2017-08-27T00:00:00"/>
    <b v="0"/>
    <s v="Approved"/>
    <s v="Giant Bicycles"/>
    <s v="Standard"/>
    <s v="medium"/>
    <s v="large"/>
    <n v="1812.75"/>
    <n v="582.48"/>
    <d v="2006-02-02T00:00:00"/>
    <n v="1230.27"/>
    <s v="Male"/>
    <n v="86"/>
    <d v="1976-04-01T00:00:00"/>
    <n v="46.508800465816854"/>
    <s v="Automation Specialist III"/>
    <s v="Manufacturing"/>
    <s v="High Net Worth"/>
    <s v="N"/>
    <s v="Yes"/>
    <n v="17"/>
    <m/>
  </r>
  <r>
    <n v="17569"/>
    <n v="0"/>
    <x v="2008"/>
    <n v="163"/>
    <d v="2017-07-20T00:00:00"/>
    <b v="1"/>
    <s v="Approved"/>
    <s v="Solex"/>
    <s v="Standard"/>
    <s v="medium"/>
    <s v="medium"/>
    <n v="71.489999999999995"/>
    <n v="53.62"/>
    <d v="2014-03-03T00:00:00"/>
    <n v="17.869999999999997"/>
    <s v="Male"/>
    <n v="86"/>
    <d v="1976-04-01T00:00:00"/>
    <n v="46.508800465816854"/>
    <s v="Automation Specialist III"/>
    <s v="Manufacturing"/>
    <s v="High Net Worth"/>
    <s v="N"/>
    <s v="Yes"/>
    <n v="17"/>
    <m/>
  </r>
  <r>
    <n v="14649"/>
    <n v="97"/>
    <x v="2009"/>
    <n v="7"/>
    <d v="2017-12-23T00:00:00"/>
    <b v="0"/>
    <s v="Approved"/>
    <s v="Solex"/>
    <s v="Standard"/>
    <s v="medium"/>
    <s v="large"/>
    <n v="202.62"/>
    <n v="151.96"/>
    <d v="2016-03-29T00:00:00"/>
    <n v="50.66"/>
    <s v="Female"/>
    <n v="53"/>
    <d v="1975-09-02T00:00:00"/>
    <n v="47.089622383307962"/>
    <s v="Technical Writer"/>
    <s v="Manufacturing"/>
    <s v="Mass Customer"/>
    <s v="N"/>
    <s v="No"/>
    <n v="15"/>
    <m/>
  </r>
  <r>
    <n v="11621"/>
    <n v="61"/>
    <x v="2009"/>
    <n v="78"/>
    <d v="2017-10-13T00:00:00"/>
    <b v="1"/>
    <s v="Approved"/>
    <s v="OHM Cycles"/>
    <s v="Standard"/>
    <s v="low"/>
    <s v="medium"/>
    <n v="71.16"/>
    <n v="56.93"/>
    <d v="2015-06-17T00:00:00"/>
    <n v="14.229999999999997"/>
    <s v="Female"/>
    <n v="53"/>
    <d v="1975-09-02T00:00:00"/>
    <n v="47.089622383307962"/>
    <s v="Technical Writer"/>
    <s v="Manufacturing"/>
    <s v="Mass Customer"/>
    <s v="N"/>
    <s v="No"/>
    <n v="15"/>
    <m/>
  </r>
  <r>
    <n v="3237"/>
    <n v="69"/>
    <x v="2009"/>
    <n v="122"/>
    <d v="2017-08-30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53"/>
    <d v="1975-09-02T00:00:00"/>
    <n v="47.089622383307962"/>
    <s v="Technical Writer"/>
    <s v="Manufacturing"/>
    <s v="Mass Customer"/>
    <s v="N"/>
    <s v="No"/>
    <n v="15"/>
    <m/>
  </r>
  <r>
    <n v="12177"/>
    <n v="27"/>
    <x v="2009"/>
    <n v="176"/>
    <d v="2017-07-07T00:00:00"/>
    <b v="1"/>
    <s v="Approved"/>
    <s v="Trek Bicycles"/>
    <s v="Standard"/>
    <s v="medium"/>
    <s v="medium"/>
    <n v="499.53"/>
    <n v="388.72"/>
    <d v="1999-06-23T00:00:00"/>
    <n v="110.80999999999995"/>
    <s v="Female"/>
    <n v="53"/>
    <d v="1975-09-02T00:00:00"/>
    <n v="47.089622383307962"/>
    <s v="Technical Writer"/>
    <s v="Manufacturing"/>
    <s v="Mass Customer"/>
    <s v="N"/>
    <s v="No"/>
    <n v="15"/>
    <m/>
  </r>
  <r>
    <n v="7864"/>
    <n v="67"/>
    <x v="2009"/>
    <n v="305"/>
    <d v="2017-02-28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53"/>
    <d v="1975-09-02T00:00:00"/>
    <n v="47.089622383307962"/>
    <s v="Technical Writer"/>
    <s v="Manufacturing"/>
    <s v="Mass Customer"/>
    <s v="N"/>
    <s v="No"/>
    <n v="15"/>
    <m/>
  </r>
  <r>
    <n v="15775"/>
    <n v="86"/>
    <x v="2010"/>
    <n v="159"/>
    <d v="2017-07-24T00:00:00"/>
    <b v="1"/>
    <s v="Approved"/>
    <s v="Norco Bicycles"/>
    <s v="Road"/>
    <s v="high"/>
    <s v="large"/>
    <n v="774.53"/>
    <n v="464.72"/>
    <d v="2012-06-04T00:00:00"/>
    <n v="309.80999999999995"/>
    <s v="Male"/>
    <n v="13"/>
    <d v="1995-04-30T00:00:00"/>
    <n v="27.418389506912742"/>
    <s v="Project Manager"/>
    <s v="n/a"/>
    <s v="High Net Worth"/>
    <s v="N"/>
    <s v="No"/>
    <n v="1"/>
    <m/>
  </r>
  <r>
    <n v="10896"/>
    <n v="0"/>
    <x v="2011"/>
    <m/>
    <d v="2017-09-02T00:00:00"/>
    <b v="0"/>
    <s v="Approved"/>
    <m/>
    <m/>
    <m/>
    <m/>
    <n v="1487.8"/>
    <m/>
    <m/>
    <m/>
    <m/>
    <m/>
    <m/>
    <m/>
    <m/>
    <m/>
    <m/>
    <m/>
    <m/>
    <m/>
    <m/>
  </r>
  <r>
    <n v="3053"/>
    <n v="92"/>
    <x v="2010"/>
    <n v="225"/>
    <d v="2017-05-19T00:00:00"/>
    <b v="0"/>
    <s v="Approved"/>
    <s v="WeareA2B"/>
    <s v="Touring"/>
    <s v="medium"/>
    <s v="large"/>
    <n v="1890.39"/>
    <n v="260.14"/>
    <d v="1994-09-09T00:00:00"/>
    <n v="1630.25"/>
    <s v="Male"/>
    <n v="13"/>
    <d v="1995-04-30T00:00:00"/>
    <n v="27.418389506912742"/>
    <s v="Project Manager"/>
    <s v="n/a"/>
    <s v="High Net Worth"/>
    <s v="N"/>
    <s v="No"/>
    <n v="1"/>
    <m/>
  </r>
  <r>
    <n v="9869"/>
    <n v="32"/>
    <x v="2010"/>
    <n v="338"/>
    <d v="2017-01-26T00:00:00"/>
    <b v="1"/>
    <s v="Approved"/>
    <s v="Giant Bicycles"/>
    <s v="Standard"/>
    <s v="high"/>
    <s v="medium"/>
    <n v="1179"/>
    <n v="707.4"/>
    <d v="2005-12-07T00:00:00"/>
    <n v="471.6"/>
    <s v="Male"/>
    <n v="13"/>
    <d v="1995-04-30T00:00:00"/>
    <n v="27.418389506912742"/>
    <s v="Project Manager"/>
    <s v="n/a"/>
    <s v="High Net Worth"/>
    <s v="N"/>
    <s v="No"/>
    <n v="1"/>
    <m/>
  </r>
  <r>
    <n v="13299"/>
    <n v="41"/>
    <x v="2012"/>
    <n v="62"/>
    <d v="2017-10-29T00:00:00"/>
    <b v="1"/>
    <s v="Approved"/>
    <s v="Solex"/>
    <s v="Road"/>
    <s v="medium"/>
    <s v="medium"/>
    <n v="416.98"/>
    <n v="312.74"/>
    <d v="2007-12-11T00:00:00"/>
    <n v="104.24000000000001"/>
    <s v="Female"/>
    <n v="58"/>
    <d v="1997-08-20T00:00:00"/>
    <n v="25.108800465499741"/>
    <s v="Product Engineer"/>
    <s v="n/a"/>
    <s v="Mass Customer"/>
    <s v="N"/>
    <s v="Yes"/>
    <n v="1"/>
    <m/>
  </r>
  <r>
    <n v="15688"/>
    <n v="81"/>
    <x v="2012"/>
    <n v="144"/>
    <d v="2017-08-08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58"/>
    <d v="1997-08-20T00:00:00"/>
    <n v="25.108800465499741"/>
    <s v="Product Engineer"/>
    <s v="n/a"/>
    <s v="Mass Customer"/>
    <s v="N"/>
    <s v="Yes"/>
    <n v="1"/>
    <m/>
  </r>
  <r>
    <n v="1704"/>
    <n v="56"/>
    <x v="2012"/>
    <n v="182"/>
    <d v="2017-07-01T00:00:00"/>
    <b v="1"/>
    <s v="Approved"/>
    <s v="OHM Cycles"/>
    <s v="Standard"/>
    <s v="medium"/>
    <s v="medium"/>
    <n v="183.86"/>
    <n v="137.9"/>
    <d v="2012-05-18T00:00:00"/>
    <n v="45.960000000000008"/>
    <s v="Female"/>
    <n v="58"/>
    <d v="1997-08-20T00:00:00"/>
    <n v="25.108800465499741"/>
    <s v="Product Engineer"/>
    <s v="n/a"/>
    <s v="Mass Customer"/>
    <s v="N"/>
    <s v="Yes"/>
    <n v="1"/>
    <m/>
  </r>
  <r>
    <n v="3912"/>
    <n v="37"/>
    <x v="2012"/>
    <n v="221"/>
    <d v="2017-05-23T00:00:00"/>
    <b v="1"/>
    <s v="Approved"/>
    <s v="OHM Cycles"/>
    <s v="Standard"/>
    <s v="low"/>
    <s v="medium"/>
    <n v="1793.43"/>
    <n v="248.82"/>
    <d v="1999-07-20T00:00:00"/>
    <n v="1544.6100000000001"/>
    <s v="Female"/>
    <n v="58"/>
    <d v="1997-08-20T00:00:00"/>
    <n v="25.108800465499741"/>
    <s v="Product Engineer"/>
    <s v="n/a"/>
    <s v="Mass Customer"/>
    <s v="N"/>
    <s v="Yes"/>
    <n v="1"/>
    <m/>
  </r>
  <r>
    <n v="4289"/>
    <n v="41"/>
    <x v="2012"/>
    <n v="264"/>
    <d v="2017-04-10T00:00:00"/>
    <b v="0"/>
    <s v="Approved"/>
    <s v="Solex"/>
    <s v="Road"/>
    <s v="medium"/>
    <s v="medium"/>
    <n v="416.98"/>
    <n v="312.74"/>
    <d v="2008-03-19T00:00:00"/>
    <n v="104.24000000000001"/>
    <s v="Female"/>
    <n v="58"/>
    <d v="1997-08-20T00:00:00"/>
    <n v="25.108800465499741"/>
    <s v="Product Engineer"/>
    <s v="n/a"/>
    <s v="Mass Customer"/>
    <s v="N"/>
    <s v="Yes"/>
    <n v="1"/>
    <m/>
  </r>
  <r>
    <n v="14086"/>
    <n v="67"/>
    <x v="2012"/>
    <n v="314"/>
    <d v="2017-02-19T00:00:00"/>
    <b v="1"/>
    <s v="Approved"/>
    <s v="Norco Bicycles"/>
    <s v="Road"/>
    <s v="medium"/>
    <s v="medium"/>
    <n v="544.04999999999995"/>
    <n v="376.84"/>
    <d v="1995-10-24T00:00:00"/>
    <n v="167.20999999999998"/>
    <s v="Female"/>
    <n v="58"/>
    <d v="1997-08-20T00:00:00"/>
    <n v="25.108800465499741"/>
    <s v="Product Engineer"/>
    <s v="n/a"/>
    <s v="Mass Customer"/>
    <s v="N"/>
    <s v="Yes"/>
    <n v="1"/>
    <m/>
  </r>
  <r>
    <n v="1219"/>
    <n v="87"/>
    <x v="2012"/>
    <n v="319"/>
    <d v="2017-02-14T00:00:00"/>
    <b v="1"/>
    <s v="Approved"/>
    <s v="Giant Bicycles"/>
    <s v="Standard"/>
    <s v="high"/>
    <s v="medium"/>
    <n v="1179"/>
    <n v="707.4"/>
    <d v="1998-12-16T00:00:00"/>
    <n v="471.6"/>
    <s v="Female"/>
    <n v="58"/>
    <d v="1997-08-20T00:00:00"/>
    <n v="25.108800465499741"/>
    <s v="Product Engineer"/>
    <s v="n/a"/>
    <s v="Mass Customer"/>
    <s v="N"/>
    <s v="Yes"/>
    <n v="1"/>
    <m/>
  </r>
  <r>
    <n v="19630"/>
    <n v="44"/>
    <x v="2013"/>
    <n v="60"/>
    <d v="2017-10-31T00:00:00"/>
    <b v="0"/>
    <s v="Approved"/>
    <s v="WeareA2B"/>
    <s v="Standard"/>
    <s v="medium"/>
    <s v="medium"/>
    <n v="1769.64"/>
    <n v="108.76"/>
    <d v="2012-06-04T00:00:00"/>
    <n v="1660.88"/>
    <s v="Female"/>
    <n v="67"/>
    <d v="1979-11-24T00:00:00"/>
    <n v="42.859485397323702"/>
    <s v="Developer III"/>
    <s v="Manufacturing"/>
    <s v="Affluent Customer"/>
    <s v="N"/>
    <s v="Yes"/>
    <n v="12"/>
    <m/>
  </r>
  <r>
    <n v="7779"/>
    <n v="50"/>
    <x v="2013"/>
    <n v="107"/>
    <d v="2017-09-14T00:00:00"/>
    <b v="1"/>
    <s v="Approved"/>
    <s v="WeareA2B"/>
    <s v="Standard"/>
    <s v="medium"/>
    <s v="small"/>
    <n v="175.89"/>
    <n v="131.91999999999999"/>
    <d v="2001-11-25T00:00:00"/>
    <n v="43.97"/>
    <s v="Female"/>
    <n v="67"/>
    <d v="1979-11-24T00:00:00"/>
    <n v="42.859485397323702"/>
    <s v="Developer III"/>
    <s v="Manufacturing"/>
    <s v="Affluent Customer"/>
    <s v="N"/>
    <s v="Yes"/>
    <n v="12"/>
    <m/>
  </r>
  <r>
    <n v="19425"/>
    <n v="44"/>
    <x v="2013"/>
    <n v="231"/>
    <d v="2017-05-13T00:00:00"/>
    <b v="0"/>
    <s v="Approved"/>
    <s v="WeareA2B"/>
    <s v="Standard"/>
    <s v="medium"/>
    <s v="medium"/>
    <n v="1769.64"/>
    <n v="108.76"/>
    <d v="2014-07-28T00:00:00"/>
    <n v="1660.88"/>
    <s v="Female"/>
    <n v="67"/>
    <d v="1979-11-24T00:00:00"/>
    <n v="42.859485397323702"/>
    <s v="Developer III"/>
    <s v="Manufacturing"/>
    <s v="Affluent Customer"/>
    <s v="N"/>
    <s v="Yes"/>
    <n v="12"/>
    <m/>
  </r>
  <r>
    <n v="17397"/>
    <n v="40"/>
    <x v="2013"/>
    <n v="238"/>
    <d v="2017-05-06T00:00:00"/>
    <b v="0"/>
    <s v="Approved"/>
    <s v="OHM Cycles"/>
    <s v="Standard"/>
    <s v="high"/>
    <s v="medium"/>
    <n v="1458.17"/>
    <n v="874.9"/>
    <d v="2006-02-02T00:00:00"/>
    <n v="583.2700000000001"/>
    <s v="Female"/>
    <n v="67"/>
    <d v="1979-11-24T00:00:00"/>
    <n v="42.859485397323702"/>
    <s v="Developer III"/>
    <s v="Manufacturing"/>
    <s v="Affluent Customer"/>
    <s v="N"/>
    <s v="Yes"/>
    <n v="12"/>
    <m/>
  </r>
  <r>
    <n v="4533"/>
    <n v="25"/>
    <x v="2013"/>
    <n v="295"/>
    <d v="2017-03-10T00:00:00"/>
    <b v="0"/>
    <s v="Approved"/>
    <s v="Giant Bicycles"/>
    <s v="Road"/>
    <s v="medium"/>
    <s v="medium"/>
    <n v="1538.99"/>
    <n v="829.65"/>
    <d v="2016-02-04T00:00:00"/>
    <n v="709.34"/>
    <s v="Female"/>
    <n v="67"/>
    <d v="1979-11-24T00:00:00"/>
    <n v="42.859485397323702"/>
    <s v="Developer III"/>
    <s v="Manufacturing"/>
    <s v="Affluent Customer"/>
    <s v="N"/>
    <s v="Yes"/>
    <n v="12"/>
    <m/>
  </r>
  <r>
    <n v="17195"/>
    <n v="96"/>
    <x v="2013"/>
    <n v="318"/>
    <d v="2017-02-15T00:00:00"/>
    <b v="0"/>
    <s v="Approved"/>
    <s v="WeareA2B"/>
    <s v="Road"/>
    <s v="low"/>
    <s v="small"/>
    <n v="1172.78"/>
    <n v="1043.77"/>
    <d v="1991-05-06T00:00:00"/>
    <n v="129.01"/>
    <s v="Female"/>
    <n v="67"/>
    <d v="1979-11-24T00:00:00"/>
    <n v="42.859485397323702"/>
    <s v="Developer III"/>
    <s v="Manufacturing"/>
    <s v="Affluent Customer"/>
    <s v="N"/>
    <s v="Yes"/>
    <n v="12"/>
    <m/>
  </r>
  <r>
    <n v="3720"/>
    <n v="93"/>
    <x v="2014"/>
    <n v="76"/>
    <d v="2017-10-15T00:00:00"/>
    <b v="0"/>
    <s v="Approved"/>
    <s v="WeareA2B"/>
    <s v="Standard"/>
    <s v="medium"/>
    <s v="medium"/>
    <n v="1065.03"/>
    <n v="230.09"/>
    <d v="2000-11-03T00:00:00"/>
    <n v="834.93999999999994"/>
    <s v="Male"/>
    <n v="29"/>
    <d v="1997-09-02T00:00:00"/>
    <n v="25.073184027143576"/>
    <n v="0"/>
    <s v="Retail"/>
    <s v="Affluent Customer"/>
    <s v="N"/>
    <s v="Yes"/>
    <n v="4"/>
    <m/>
  </r>
  <r>
    <n v="13020"/>
    <n v="30"/>
    <x v="2014"/>
    <n v="83"/>
    <d v="2017-10-08T00:00:00"/>
    <b v="0"/>
    <s v="Approved"/>
    <s v="Solex"/>
    <s v="Standard"/>
    <s v="high"/>
    <s v="medium"/>
    <n v="748.17"/>
    <n v="448.9"/>
    <d v="1999-07-20T00:00:00"/>
    <n v="299.27"/>
    <s v="Male"/>
    <n v="29"/>
    <d v="1997-09-02T00:00:00"/>
    <n v="25.073184027143576"/>
    <n v="0"/>
    <s v="Retail"/>
    <s v="Affluent Customer"/>
    <s v="N"/>
    <s v="Yes"/>
    <n v="4"/>
    <m/>
  </r>
  <r>
    <n v="11709"/>
    <n v="52"/>
    <x v="2014"/>
    <n v="252"/>
    <d v="2017-04-22T00:00:00"/>
    <b v="0"/>
    <s v="Approved"/>
    <s v="OHM Cycles"/>
    <s v="Road"/>
    <s v="medium"/>
    <s v="medium"/>
    <n v="1280.28"/>
    <n v="829.51"/>
    <d v="2009-04-12T00:00:00"/>
    <n v="450.77"/>
    <s v="Male"/>
    <n v="29"/>
    <d v="1997-09-02T00:00:00"/>
    <n v="25.073184027143576"/>
    <n v="0"/>
    <s v="Retail"/>
    <s v="Affluent Customer"/>
    <s v="N"/>
    <s v="Yes"/>
    <n v="4"/>
    <m/>
  </r>
  <r>
    <n v="8707"/>
    <n v="32"/>
    <x v="2014"/>
    <n v="256"/>
    <d v="2017-04-18T00:00:00"/>
    <b v="0"/>
    <s v="Approved"/>
    <s v="Giant Bicycles"/>
    <s v="Standard"/>
    <s v="medium"/>
    <s v="medium"/>
    <n v="642.70000000000005"/>
    <n v="211.37"/>
    <d v="1992-10-11T00:00:00"/>
    <n v="431.33000000000004"/>
    <s v="Male"/>
    <n v="29"/>
    <d v="1997-09-02T00:00:00"/>
    <n v="25.073184027143576"/>
    <n v="0"/>
    <s v="Retail"/>
    <s v="Affluent Customer"/>
    <s v="N"/>
    <s v="Yes"/>
    <n v="4"/>
    <m/>
  </r>
  <r>
    <n v="11189"/>
    <n v="61"/>
    <x v="2014"/>
    <n v="295"/>
    <d v="2017-03-10T00:00:00"/>
    <b v="0"/>
    <s v="Approved"/>
    <s v="OHM Cycles"/>
    <s v="Standard"/>
    <s v="low"/>
    <s v="medium"/>
    <n v="71.16"/>
    <n v="56.93"/>
    <d v="1998-12-17T00:00:00"/>
    <n v="14.229999999999997"/>
    <s v="Male"/>
    <n v="29"/>
    <d v="1997-09-02T00:00:00"/>
    <n v="25.073184027143576"/>
    <n v="0"/>
    <s v="Retail"/>
    <s v="Affluent Customer"/>
    <s v="N"/>
    <s v="Yes"/>
    <n v="4"/>
    <m/>
  </r>
  <r>
    <n v="13146"/>
    <n v="1"/>
    <x v="2015"/>
    <n v="67"/>
    <d v="2017-10-24T00:00:00"/>
    <b v="0"/>
    <s v="Approved"/>
    <s v="Giant Bicycles"/>
    <s v="Standard"/>
    <s v="medium"/>
    <s v="medium"/>
    <n v="1403.5"/>
    <n v="954.82"/>
    <d v="2011-08-29T00:00:00"/>
    <n v="448.67999999999995"/>
    <s v="Male"/>
    <n v="67"/>
    <d v="1980-08-15T00:00:00"/>
    <n v="42.133458000063428"/>
    <s v="Safety Technician II"/>
    <s v="Financial Services"/>
    <s v="Affluent Customer"/>
    <s v="N"/>
    <s v="Yes"/>
    <n v="19"/>
    <m/>
  </r>
  <r>
    <n v="15179"/>
    <n v="5"/>
    <x v="2015"/>
    <n v="82"/>
    <d v="2017-10-09T00:00:00"/>
    <b v="1"/>
    <s v="Approved"/>
    <s v="Trek Bicycles"/>
    <s v="Mountain"/>
    <s v="low"/>
    <s v="medium"/>
    <n v="574.64"/>
    <n v="459.71"/>
    <d v="2011-08-29T00:00:00"/>
    <n v="114.93"/>
    <s v="Male"/>
    <n v="67"/>
    <d v="1980-08-15T00:00:00"/>
    <n v="42.133458000063428"/>
    <s v="Safety Technician II"/>
    <s v="Financial Services"/>
    <s v="Affluent Customer"/>
    <s v="N"/>
    <s v="Yes"/>
    <n v="19"/>
    <m/>
  </r>
  <r>
    <n v="6017"/>
    <n v="34"/>
    <x v="2015"/>
    <n v="118"/>
    <d v="2017-09-03T00:00:00"/>
    <b v="1"/>
    <s v="Approved"/>
    <s v="Norco Bicycles"/>
    <s v="Road"/>
    <s v="high"/>
    <s v="large"/>
    <n v="774.53"/>
    <n v="464.72"/>
    <d v="1997-05-10T00:00:00"/>
    <n v="309.80999999999995"/>
    <s v="Male"/>
    <n v="67"/>
    <d v="1980-08-15T00:00:00"/>
    <n v="42.133458000063428"/>
    <s v="Safety Technician II"/>
    <s v="Financial Services"/>
    <s v="Affluent Customer"/>
    <s v="N"/>
    <s v="Yes"/>
    <n v="19"/>
    <m/>
  </r>
  <r>
    <n v="19592"/>
    <n v="18"/>
    <x v="2015"/>
    <n v="195"/>
    <d v="2017-06-18T00:00:00"/>
    <b v="0"/>
    <s v="Approved"/>
    <s v="Solex"/>
    <s v="Standard"/>
    <s v="medium"/>
    <s v="medium"/>
    <n v="575.27"/>
    <n v="431.45"/>
    <d v="1993-07-15T00:00:00"/>
    <n v="143.82"/>
    <s v="Male"/>
    <n v="67"/>
    <d v="1980-08-15T00:00:00"/>
    <n v="42.133458000063428"/>
    <s v="Safety Technician II"/>
    <s v="Financial Services"/>
    <s v="Affluent Customer"/>
    <s v="N"/>
    <s v="Yes"/>
    <n v="19"/>
    <m/>
  </r>
  <r>
    <n v="8688"/>
    <n v="73"/>
    <x v="2016"/>
    <n v="127"/>
    <d v="2017-08-25T00:00:00"/>
    <b v="0"/>
    <s v="Approved"/>
    <s v="Solex"/>
    <s v="Standard"/>
    <s v="medium"/>
    <s v="medium"/>
    <n v="1945.43"/>
    <n v="333.18"/>
    <d v="2002-08-31T00:00:00"/>
    <n v="1612.25"/>
    <s v="Male"/>
    <n v="40"/>
    <d v="1977-08-22T00:00:00"/>
    <n v="45.117019643581934"/>
    <s v="Budget/Accounting Analyst I"/>
    <s v="Argiculture"/>
    <s v="Affluent Customer"/>
    <s v="N"/>
    <s v="No"/>
    <n v="8"/>
    <m/>
  </r>
  <r>
    <n v="7089"/>
    <n v="53"/>
    <x v="2016"/>
    <n v="164"/>
    <d v="2017-07-19T00:00:00"/>
    <b v="1"/>
    <s v="Approved"/>
    <s v="OHM Cycles"/>
    <s v="Standard"/>
    <s v="medium"/>
    <s v="medium"/>
    <n v="795.34"/>
    <n v="101.58"/>
    <d v="1997-02-09T00:00:00"/>
    <n v="693.76"/>
    <s v="Male"/>
    <n v="40"/>
    <d v="1977-08-22T00:00:00"/>
    <n v="45.117019643581934"/>
    <s v="Budget/Accounting Analyst I"/>
    <s v="Argiculture"/>
    <s v="Affluent Customer"/>
    <s v="N"/>
    <s v="No"/>
    <n v="8"/>
    <m/>
  </r>
  <r>
    <n v="13572"/>
    <n v="8"/>
    <x v="2016"/>
    <n v="193"/>
    <d v="2017-06-20T00:00:00"/>
    <b v="1"/>
    <s v="Approved"/>
    <s v="Solex"/>
    <s v="Road"/>
    <s v="medium"/>
    <s v="small"/>
    <n v="1703.52"/>
    <n v="1516.13"/>
    <d v="2011-04-16T00:00:00"/>
    <n v="187.38999999999987"/>
    <s v="Male"/>
    <n v="40"/>
    <d v="1977-08-22T00:00:00"/>
    <n v="45.117019643581934"/>
    <s v="Budget/Accounting Analyst I"/>
    <s v="Argiculture"/>
    <s v="Affluent Customer"/>
    <s v="N"/>
    <s v="No"/>
    <n v="8"/>
    <m/>
  </r>
  <r>
    <n v="15191"/>
    <n v="65"/>
    <x v="2016"/>
    <n v="270"/>
    <d v="2017-04-04T00:00:00"/>
    <b v="1"/>
    <s v="Approved"/>
    <s v="WeareA2B"/>
    <s v="Standard"/>
    <s v="medium"/>
    <s v="medium"/>
    <n v="1807.45"/>
    <n v="778.69"/>
    <d v="2015-05-21T00:00:00"/>
    <n v="1028.76"/>
    <s v="Male"/>
    <n v="40"/>
    <d v="1977-08-22T00:00:00"/>
    <n v="45.117019643581934"/>
    <s v="Budget/Accounting Analyst I"/>
    <s v="Argiculture"/>
    <s v="Affluent Customer"/>
    <s v="N"/>
    <s v="No"/>
    <n v="8"/>
    <m/>
  </r>
  <r>
    <n v="18623"/>
    <n v="62"/>
    <x v="2016"/>
    <n v="299"/>
    <d v="2017-03-06T00:00:00"/>
    <b v="0"/>
    <s v="Approved"/>
    <s v="Solex"/>
    <s v="Standard"/>
    <s v="medium"/>
    <s v="medium"/>
    <n v="478.16"/>
    <n v="298.72000000000003"/>
    <d v="1993-06-23T00:00:00"/>
    <n v="179.44"/>
    <s v="Male"/>
    <n v="40"/>
    <d v="1977-08-22T00:00:00"/>
    <n v="45.117019643581934"/>
    <s v="Budget/Accounting Analyst I"/>
    <s v="Argiculture"/>
    <s v="Affluent Customer"/>
    <s v="N"/>
    <s v="No"/>
    <n v="8"/>
    <m/>
  </r>
  <r>
    <n v="11254"/>
    <n v="51"/>
    <x v="2016"/>
    <n v="302"/>
    <d v="2017-03-03T00:00:00"/>
    <b v="1"/>
    <s v="Approved"/>
    <s v="OHM Cycles"/>
    <s v="Standard"/>
    <s v="high"/>
    <s v="medium"/>
    <n v="2005.66"/>
    <n v="1203.4000000000001"/>
    <d v="2012-04-10T00:00:00"/>
    <n v="802.26"/>
    <s v="Male"/>
    <n v="40"/>
    <d v="1977-08-22T00:00:00"/>
    <n v="45.117019643581934"/>
    <s v="Budget/Accounting Analyst I"/>
    <s v="Argiculture"/>
    <s v="Affluent Customer"/>
    <s v="N"/>
    <s v="No"/>
    <n v="8"/>
    <m/>
  </r>
  <r>
    <n v="13788"/>
    <n v="89"/>
    <x v="2016"/>
    <n v="332"/>
    <d v="2017-02-01T00:00:00"/>
    <b v="0"/>
    <s v="Approved"/>
    <s v="WeareA2B"/>
    <s v="Touring"/>
    <s v="medium"/>
    <s v="large"/>
    <n v="1362.99"/>
    <n v="57.74"/>
    <d v="1993-04-20T00:00:00"/>
    <n v="1305.25"/>
    <s v="Male"/>
    <n v="40"/>
    <d v="1977-08-22T00:00:00"/>
    <n v="45.117019643581934"/>
    <s v="Budget/Accounting Analyst I"/>
    <s v="Argiculture"/>
    <s v="Affluent Customer"/>
    <s v="N"/>
    <s v="No"/>
    <n v="8"/>
    <m/>
  </r>
  <r>
    <n v="18153"/>
    <n v="60"/>
    <x v="607"/>
    <n v="52"/>
    <d v="2017-11-08T00:00:00"/>
    <b v="1"/>
    <s v="Approved"/>
    <s v="Giant Bicycles"/>
    <s v="Standard"/>
    <s v="high"/>
    <s v="small"/>
    <n v="1977.36"/>
    <n v="1759.85"/>
    <d v="1993-06-23T00:00:00"/>
    <n v="217.51"/>
    <s v="Female"/>
    <n v="48"/>
    <d v="1964-12-01T00:00:00"/>
    <n v="57.848526493214109"/>
    <s v="Environmental Tech"/>
    <s v="Financial Services"/>
    <s v="Mass Customer"/>
    <s v="N"/>
    <s v="Yes"/>
    <n v="4"/>
    <m/>
  </r>
  <r>
    <n v="2793"/>
    <n v="5"/>
    <x v="607"/>
    <n v="170"/>
    <d v="2017-07-13T00:00:00"/>
    <b v="0"/>
    <s v="Approved"/>
    <s v="Trek Bicycles"/>
    <s v="Mountain"/>
    <s v="low"/>
    <s v="medium"/>
    <n v="574.64"/>
    <n v="459.71"/>
    <d v="2004-09-28T00:00:00"/>
    <n v="114.93"/>
    <s v="Female"/>
    <n v="48"/>
    <d v="1964-12-01T00:00:00"/>
    <n v="57.848526493214109"/>
    <s v="Environmental Tech"/>
    <s v="Financial Services"/>
    <s v="Mass Customer"/>
    <s v="N"/>
    <s v="Yes"/>
    <n v="4"/>
    <m/>
  </r>
  <r>
    <n v="6638"/>
    <n v="97"/>
    <x v="607"/>
    <n v="256"/>
    <d v="2017-04-18T00:00:00"/>
    <b v="0"/>
    <s v="Approved"/>
    <s v="Solex"/>
    <s v="Standard"/>
    <s v="medium"/>
    <s v="large"/>
    <n v="202.62"/>
    <n v="151.96"/>
    <d v="1994-08-10T00:00:00"/>
    <n v="50.66"/>
    <s v="Female"/>
    <n v="48"/>
    <d v="1964-12-01T00:00:00"/>
    <n v="57.848526493214109"/>
    <s v="Environmental Tech"/>
    <s v="Financial Services"/>
    <s v="Mass Customer"/>
    <s v="N"/>
    <s v="Yes"/>
    <n v="4"/>
    <m/>
  </r>
  <r>
    <n v="16544"/>
    <n v="54"/>
    <x v="607"/>
    <n v="311"/>
    <d v="2017-02-22T00:00:00"/>
    <b v="1"/>
    <s v="Approved"/>
    <s v="WeareA2B"/>
    <s v="Standard"/>
    <s v="medium"/>
    <s v="medium"/>
    <n v="1292.8399999999999"/>
    <n v="13.44"/>
    <d v="1993-07-20T00:00:00"/>
    <n v="1279.3999999999999"/>
    <s v="Female"/>
    <n v="48"/>
    <d v="1964-12-01T00:00:00"/>
    <n v="57.848526493214109"/>
    <s v="Environmental Tech"/>
    <s v="Financial Services"/>
    <s v="Mass Customer"/>
    <s v="N"/>
    <s v="Yes"/>
    <n v="4"/>
    <m/>
  </r>
  <r>
    <n v="16948"/>
    <n v="87"/>
    <x v="607"/>
    <n v="356"/>
    <d v="2017-01-08T00:00:00"/>
    <b v="1"/>
    <s v="Approved"/>
    <s v="Giant Bicycles"/>
    <s v="Standard"/>
    <s v="high"/>
    <s v="medium"/>
    <n v="1179"/>
    <n v="707.4"/>
    <d v="1998-12-16T00:00:00"/>
    <n v="471.6"/>
    <s v="Female"/>
    <n v="48"/>
    <d v="1964-12-01T00:00:00"/>
    <n v="57.848526493214109"/>
    <s v="Environmental Tech"/>
    <s v="Financial Services"/>
    <s v="Mass Customer"/>
    <s v="N"/>
    <s v="Yes"/>
    <n v="4"/>
    <m/>
  </r>
  <r>
    <n v="5615"/>
    <n v="11"/>
    <x v="2017"/>
    <n v="16"/>
    <d v="2017-12-14T00:00:00"/>
    <b v="1"/>
    <s v="Approved"/>
    <s v="Trek Bicycles"/>
    <s v="Standard"/>
    <s v="medium"/>
    <s v="small"/>
    <n v="1775.81"/>
    <n v="1580.47"/>
    <d v="1994-09-09T00:00:00"/>
    <n v="195.33999999999992"/>
    <s v="Male"/>
    <n v="8"/>
    <d v="1973-11-20T00:00:00"/>
    <n v="48.873184027143573"/>
    <s v="Project Manager"/>
    <s v="n/a"/>
    <s v="High Net Worth"/>
    <s v="N"/>
    <s v="Yes"/>
    <n v="4"/>
    <m/>
  </r>
  <r>
    <n v="14548"/>
    <n v="4"/>
    <x v="2017"/>
    <n v="16"/>
    <d v="2017-12-14T00:00:00"/>
    <b v="0"/>
    <s v="Approved"/>
    <s v="Solex"/>
    <s v="Standard"/>
    <s v="medium"/>
    <s v="medium"/>
    <n v="1483.2"/>
    <n v="99.59"/>
    <d v="2016-07-09T00:00:00"/>
    <n v="1383.6100000000001"/>
    <s v="Male"/>
    <n v="8"/>
    <d v="1973-11-20T00:00:00"/>
    <n v="48.873184027143573"/>
    <s v="Project Manager"/>
    <s v="n/a"/>
    <s v="High Net Worth"/>
    <s v="N"/>
    <s v="Yes"/>
    <n v="4"/>
    <m/>
  </r>
  <r>
    <n v="19921"/>
    <n v="38"/>
    <x v="2017"/>
    <n v="71"/>
    <d v="2017-10-20T00:00:00"/>
    <b v="0"/>
    <s v="Approved"/>
    <s v="Trek Bicycles"/>
    <s v="Standard"/>
    <s v="medium"/>
    <s v="large"/>
    <n v="2091.4699999999998"/>
    <n v="388.92"/>
    <d v="1993-07-20T00:00:00"/>
    <n v="1702.5499999999997"/>
    <s v="Male"/>
    <n v="8"/>
    <d v="1973-11-20T00:00:00"/>
    <n v="48.873184027143573"/>
    <s v="Project Manager"/>
    <s v="n/a"/>
    <s v="High Net Worth"/>
    <s v="N"/>
    <s v="Yes"/>
    <n v="4"/>
    <m/>
  </r>
  <r>
    <n v="5489"/>
    <n v="23"/>
    <x v="2017"/>
    <n v="164"/>
    <d v="2017-07-19T00:00:00"/>
    <b v="0"/>
    <s v="Approved"/>
    <s v="Norco Bicycles"/>
    <s v="Standard"/>
    <s v="medium"/>
    <s v="medium"/>
    <n v="1198.46"/>
    <n v="381.1"/>
    <d v="2011-04-16T00:00:00"/>
    <n v="817.36"/>
    <s v="Male"/>
    <n v="8"/>
    <d v="1973-11-20T00:00:00"/>
    <n v="48.873184027143573"/>
    <s v="Project Manager"/>
    <s v="n/a"/>
    <s v="High Net Worth"/>
    <s v="N"/>
    <s v="Yes"/>
    <n v="4"/>
    <m/>
  </r>
  <r>
    <n v="12916"/>
    <n v="4"/>
    <x v="2018"/>
    <n v="67"/>
    <d v="2017-10-24T00:00:00"/>
    <b v="1"/>
    <s v="Approved"/>
    <s v="Solex"/>
    <s v="Standard"/>
    <s v="medium"/>
    <s v="medium"/>
    <n v="1483.2"/>
    <n v="99.59"/>
    <d v="2010-08-20T00:00:00"/>
    <n v="1383.6100000000001"/>
    <s v="Female"/>
    <n v="60"/>
    <d v="1978-01-25T00:00:00"/>
    <n v="44.689622383625071"/>
    <s v="Technical Writer"/>
    <s v="IT"/>
    <s v="High Net Worth"/>
    <s v="N"/>
    <s v="Yes"/>
    <n v="14"/>
    <m/>
  </r>
  <r>
    <n v="975"/>
    <n v="0"/>
    <x v="2018"/>
    <n v="129"/>
    <d v="2017-08-23T00:00:00"/>
    <b v="1"/>
    <s v="Approved"/>
    <s v="OHM Cycles"/>
    <s v="Standard"/>
    <s v="medium"/>
    <s v="medium"/>
    <n v="235.63"/>
    <n v="125.07"/>
    <d v="2005-05-10T00:00:00"/>
    <n v="110.56"/>
    <s v="Female"/>
    <n v="60"/>
    <d v="1978-01-25T00:00:00"/>
    <n v="44.689622383625071"/>
    <s v="Technical Writer"/>
    <s v="IT"/>
    <s v="High Net Worth"/>
    <s v="N"/>
    <s v="Yes"/>
    <n v="14"/>
    <m/>
  </r>
  <r>
    <n v="7053"/>
    <n v="0"/>
    <x v="2018"/>
    <n v="131"/>
    <d v="2017-08-21T00:00:00"/>
    <b v="1"/>
    <s v="Approved"/>
    <s v="OHM Cycles"/>
    <s v="Standard"/>
    <s v="medium"/>
    <s v="medium"/>
    <n v="235.63"/>
    <n v="125.07"/>
    <d v="2004-08-07T00:00:00"/>
    <n v="110.56"/>
    <s v="Female"/>
    <n v="60"/>
    <d v="1978-01-25T00:00:00"/>
    <n v="44.689622383625071"/>
    <s v="Technical Writer"/>
    <s v="IT"/>
    <s v="High Net Worth"/>
    <s v="N"/>
    <s v="Yes"/>
    <n v="14"/>
    <m/>
  </r>
  <r>
    <n v="2931"/>
    <n v="17"/>
    <x v="2019"/>
    <n v="10"/>
    <d v="2017-12-20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21"/>
    <d v="1953-09-17T00:00:00"/>
    <n v="69.062225123033983"/>
    <s v="Help Desk Technician"/>
    <s v="Manufacturing"/>
    <s v="Affluent Customer"/>
    <s v="N"/>
    <s v="No"/>
    <n v="15"/>
    <m/>
  </r>
  <r>
    <n v="3500"/>
    <n v="54"/>
    <x v="2019"/>
    <n v="25"/>
    <d v="2017-12-05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21"/>
    <d v="1953-09-17T00:00:00"/>
    <n v="69.062225123033983"/>
    <s v="Help Desk Technician"/>
    <s v="Manufacturing"/>
    <s v="Affluent Customer"/>
    <s v="N"/>
    <s v="No"/>
    <n v="15"/>
    <m/>
  </r>
  <r>
    <n v="6903"/>
    <n v="12"/>
    <x v="2019"/>
    <n v="115"/>
    <d v="2017-09-06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21"/>
    <d v="1953-09-17T00:00:00"/>
    <n v="69.062225123033983"/>
    <s v="Help Desk Technician"/>
    <s v="Manufacturing"/>
    <s v="Affluent Customer"/>
    <s v="N"/>
    <s v="No"/>
    <n v="15"/>
    <m/>
  </r>
  <r>
    <n v="3656"/>
    <n v="97"/>
    <x v="2019"/>
    <n v="184"/>
    <d v="2017-06-29T00:00:00"/>
    <b v="1"/>
    <s v="Approved"/>
    <s v="Solex"/>
    <s v="Standard"/>
    <s v="medium"/>
    <s v="large"/>
    <n v="202.62"/>
    <n v="151.96"/>
    <d v="2016-03-29T00:00:00"/>
    <n v="50.66"/>
    <s v="Female"/>
    <n v="21"/>
    <d v="1953-09-17T00:00:00"/>
    <n v="69.062225123033983"/>
    <s v="Help Desk Technician"/>
    <s v="Manufacturing"/>
    <s v="Affluent Customer"/>
    <s v="N"/>
    <s v="No"/>
    <n v="15"/>
    <m/>
  </r>
  <r>
    <n v="10657"/>
    <n v="23"/>
    <x v="2019"/>
    <n v="206"/>
    <d v="2017-06-07T00:00:00"/>
    <b v="0"/>
    <s v="Approved"/>
    <s v="Norco Bicycles"/>
    <s v="Mountain"/>
    <s v="low"/>
    <s v="small"/>
    <n v="688.63"/>
    <n v="612.88"/>
    <d v="1993-10-02T00:00:00"/>
    <n v="75.75"/>
    <s v="Female"/>
    <n v="21"/>
    <d v="1953-09-17T00:00:00"/>
    <n v="69.062225123033983"/>
    <s v="Help Desk Technician"/>
    <s v="Manufacturing"/>
    <s v="Affluent Customer"/>
    <s v="N"/>
    <s v="No"/>
    <n v="15"/>
    <m/>
  </r>
  <r>
    <n v="11993"/>
    <n v="45"/>
    <x v="2019"/>
    <n v="290"/>
    <d v="2017-03-15T00:00:00"/>
    <b v="1"/>
    <s v="Approved"/>
    <s v="Solex"/>
    <s v="Standard"/>
    <s v="medium"/>
    <s v="medium"/>
    <n v="441.49"/>
    <n v="84.99"/>
    <d v="1993-04-12T00:00:00"/>
    <n v="356.5"/>
    <s v="Female"/>
    <n v="21"/>
    <d v="1953-09-17T00:00:00"/>
    <n v="69.062225123033983"/>
    <s v="Help Desk Technician"/>
    <s v="Manufacturing"/>
    <s v="Affluent Customer"/>
    <s v="N"/>
    <s v="No"/>
    <n v="15"/>
    <m/>
  </r>
  <r>
    <n v="12600"/>
    <n v="47"/>
    <x v="2019"/>
    <n v="296"/>
    <d v="2017-03-09T00:00:00"/>
    <b v="1"/>
    <s v="Approved"/>
    <s v="Trek Bicycles"/>
    <s v="Road"/>
    <s v="low"/>
    <s v="small"/>
    <n v="1720.7"/>
    <n v="1531.42"/>
    <d v="2006-10-01T00:00:00"/>
    <n v="189.27999999999997"/>
    <s v="Female"/>
    <n v="21"/>
    <d v="1953-09-17T00:00:00"/>
    <n v="69.062225123033983"/>
    <s v="Help Desk Technician"/>
    <s v="Manufacturing"/>
    <s v="Affluent Customer"/>
    <s v="N"/>
    <s v="No"/>
    <n v="15"/>
    <m/>
  </r>
  <r>
    <n v="7758"/>
    <n v="8"/>
    <x v="2019"/>
    <n v="330"/>
    <d v="2017-02-03T00:00:00"/>
    <b v="0"/>
    <s v="Approved"/>
    <s v="Solex"/>
    <s v="Road"/>
    <s v="medium"/>
    <s v="small"/>
    <n v="1703.52"/>
    <n v="1516.13"/>
    <d v="2011-04-16T00:00:00"/>
    <n v="187.38999999999987"/>
    <s v="Female"/>
    <n v="21"/>
    <d v="1953-09-17T00:00:00"/>
    <n v="69.062225123033983"/>
    <s v="Help Desk Technician"/>
    <s v="Manufacturing"/>
    <s v="Affluent Customer"/>
    <s v="N"/>
    <s v="No"/>
    <n v="15"/>
    <m/>
  </r>
  <r>
    <n v="8792"/>
    <n v="46"/>
    <x v="2019"/>
    <n v="333"/>
    <d v="2017-01-31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21"/>
    <d v="1953-09-17T00:00:00"/>
    <n v="69.062225123033983"/>
    <s v="Help Desk Technician"/>
    <s v="Manufacturing"/>
    <s v="Affluent Customer"/>
    <s v="N"/>
    <s v="No"/>
    <n v="15"/>
    <m/>
  </r>
  <r>
    <n v="13226"/>
    <n v="41"/>
    <x v="2020"/>
    <n v="1"/>
    <d v="2017-12-29T00:00:00"/>
    <b v="1"/>
    <s v="Approved"/>
    <s v="Solex"/>
    <s v="Road"/>
    <s v="medium"/>
    <s v="medium"/>
    <n v="416.98"/>
    <n v="312.74"/>
    <d v="1997-05-10T00:00:00"/>
    <n v="104.24000000000001"/>
    <s v="Male"/>
    <n v="69"/>
    <d v="1988-04-24T00:00:00"/>
    <n v="34.437567589104525"/>
    <s v="Product Engineer"/>
    <s v="Retail"/>
    <s v="Mass Customer"/>
    <s v="N"/>
    <s v="No"/>
    <n v="22"/>
    <m/>
  </r>
  <r>
    <n v="14401"/>
    <n v="14"/>
    <x v="2020"/>
    <n v="23"/>
    <d v="2017-12-07T00:00:00"/>
    <b v="0"/>
    <s v="Approved"/>
    <s v="Trek Bicycles"/>
    <s v="Standard"/>
    <s v="medium"/>
    <s v="small"/>
    <n v="1386.84"/>
    <n v="1234.29"/>
    <d v="2003-08-05T00:00:00"/>
    <n v="152.54999999999995"/>
    <s v="Male"/>
    <n v="69"/>
    <d v="1988-04-24T00:00:00"/>
    <n v="34.437567589104525"/>
    <s v="Product Engineer"/>
    <s v="Retail"/>
    <s v="Mass Customer"/>
    <s v="N"/>
    <s v="No"/>
    <n v="22"/>
    <m/>
  </r>
  <r>
    <n v="19073"/>
    <n v="53"/>
    <x v="2020"/>
    <n v="47"/>
    <d v="2017-11-13T00:00:00"/>
    <b v="1"/>
    <s v="Approved"/>
    <s v="OHM Cycles"/>
    <s v="Standard"/>
    <s v="medium"/>
    <s v="medium"/>
    <n v="795.34"/>
    <n v="101.58"/>
    <d v="1997-02-09T00:00:00"/>
    <n v="693.76"/>
    <s v="Male"/>
    <n v="69"/>
    <d v="1988-04-24T00:00:00"/>
    <n v="34.437567589104525"/>
    <s v="Product Engineer"/>
    <s v="Retail"/>
    <s v="Mass Customer"/>
    <s v="N"/>
    <s v="No"/>
    <n v="22"/>
    <m/>
  </r>
  <r>
    <n v="3801"/>
    <n v="67"/>
    <x v="2020"/>
    <n v="72"/>
    <d v="2017-10-19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69"/>
    <d v="1988-04-24T00:00:00"/>
    <n v="34.437567589104525"/>
    <s v="Product Engineer"/>
    <s v="Retail"/>
    <s v="Mass Customer"/>
    <s v="N"/>
    <s v="No"/>
    <n v="22"/>
    <m/>
  </r>
  <r>
    <n v="9076"/>
    <n v="15"/>
    <x v="2020"/>
    <n v="220"/>
    <d v="2017-05-24T00:00:00"/>
    <b v="1"/>
    <s v="Approved"/>
    <s v="Norco Bicycles"/>
    <s v="Standard"/>
    <s v="low"/>
    <s v="medium"/>
    <n v="958.74"/>
    <n v="748.9"/>
    <d v="2005-12-07T00:00:00"/>
    <n v="209.84000000000003"/>
    <s v="Male"/>
    <n v="69"/>
    <d v="1988-04-24T00:00:00"/>
    <n v="34.437567589104525"/>
    <s v="Product Engineer"/>
    <s v="Retail"/>
    <s v="Mass Customer"/>
    <s v="N"/>
    <s v="No"/>
    <n v="22"/>
    <m/>
  </r>
  <r>
    <n v="14938"/>
    <n v="57"/>
    <x v="2020"/>
    <n v="253"/>
    <d v="2017-04-21T00:00:00"/>
    <b v="0"/>
    <s v="Approved"/>
    <s v="WeareA2B"/>
    <s v="Touring"/>
    <s v="medium"/>
    <s v="large"/>
    <n v="1890.39"/>
    <n v="260.14"/>
    <d v="1991-01-21T00:00:00"/>
    <n v="1630.25"/>
    <s v="Male"/>
    <n v="69"/>
    <d v="1988-04-24T00:00:00"/>
    <n v="34.437567589104525"/>
    <s v="Product Engineer"/>
    <s v="Retail"/>
    <s v="Mass Customer"/>
    <s v="N"/>
    <s v="No"/>
    <n v="22"/>
    <m/>
  </r>
  <r>
    <n v="1822"/>
    <n v="0"/>
    <x v="2021"/>
    <n v="110"/>
    <d v="2017-09-11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69"/>
    <d v="1974-11-04T00:00:00"/>
    <n v="47.917019643581931"/>
    <s v="VP Sales"/>
    <s v="Health"/>
    <s v="High Net Worth"/>
    <s v="N"/>
    <s v="No"/>
    <n v="18"/>
    <m/>
  </r>
  <r>
    <n v="7424"/>
    <n v="0"/>
    <x v="2021"/>
    <n v="139"/>
    <d v="2017-08-13T00:00:00"/>
    <b v="1"/>
    <s v="Approved"/>
    <s v="OHM Cycles"/>
    <s v="Road"/>
    <s v="high"/>
    <s v="large"/>
    <n v="12.01"/>
    <n v="7.21"/>
    <d v="2009-03-08T00:00:00"/>
    <n v="4.8"/>
    <s v="Male"/>
    <n v="69"/>
    <d v="1974-11-04T00:00:00"/>
    <n v="47.917019643581931"/>
    <s v="VP Sales"/>
    <s v="Health"/>
    <s v="High Net Worth"/>
    <s v="N"/>
    <s v="No"/>
    <n v="18"/>
    <m/>
  </r>
  <r>
    <n v="9559"/>
    <n v="43"/>
    <x v="2021"/>
    <n v="173"/>
    <d v="2017-07-10T00:00:00"/>
    <b v="1"/>
    <s v="Approved"/>
    <s v="Norco Bicycles"/>
    <s v="Standard"/>
    <s v="medium"/>
    <s v="medium"/>
    <n v="1555.58"/>
    <n v="818.01"/>
    <d v="2003-09-09T00:00:00"/>
    <n v="737.56999999999994"/>
    <s v="Male"/>
    <n v="69"/>
    <d v="1974-11-04T00:00:00"/>
    <n v="47.917019643581931"/>
    <s v="VP Sales"/>
    <s v="Health"/>
    <s v="High Net Worth"/>
    <s v="N"/>
    <s v="No"/>
    <n v="18"/>
    <m/>
  </r>
  <r>
    <n v="7421"/>
    <n v="33"/>
    <x v="2021"/>
    <n v="333"/>
    <d v="2017-01-31T00:00:00"/>
    <b v="1"/>
    <s v="Approved"/>
    <s v="OHM Cycles"/>
    <s v="Road"/>
    <s v="medium"/>
    <s v="small"/>
    <n v="1810"/>
    <n v="1610.9"/>
    <d v="2008-03-19T00:00:00"/>
    <n v="199.09999999999991"/>
    <s v="Male"/>
    <n v="69"/>
    <d v="1974-11-04T00:00:00"/>
    <n v="47.917019643581931"/>
    <s v="VP Sales"/>
    <s v="Health"/>
    <s v="High Net Worth"/>
    <s v="N"/>
    <s v="No"/>
    <n v="18"/>
    <m/>
  </r>
  <r>
    <n v="5601"/>
    <n v="40"/>
    <x v="2022"/>
    <n v="107"/>
    <d v="2017-09-14T00:00:00"/>
    <b v="0"/>
    <s v="Approved"/>
    <s v="Trek Bicycles"/>
    <s v="Road"/>
    <s v="medium"/>
    <s v="large"/>
    <n v="1894.19"/>
    <n v="598.76"/>
    <d v="2015-06-17T00:00:00"/>
    <n v="1295.43"/>
    <s v="Female"/>
    <n v="2"/>
    <d v="1963-12-10T00:00:00"/>
    <n v="58.826608684994937"/>
    <s v="Help Desk Technician"/>
    <s v="Financial Services"/>
    <s v="High Net Worth"/>
    <s v="N"/>
    <s v="Yes"/>
    <n v="6"/>
    <m/>
  </r>
  <r>
    <n v="10960"/>
    <n v="0"/>
    <x v="170"/>
    <m/>
    <d v="2017-01-06T00:00:00"/>
    <b v="1"/>
    <s v="Approved"/>
    <m/>
    <m/>
    <m/>
    <m/>
    <n v="1624.69"/>
    <m/>
    <m/>
    <m/>
    <m/>
    <m/>
    <m/>
    <m/>
    <m/>
    <m/>
    <m/>
    <m/>
    <m/>
    <m/>
    <m/>
  </r>
  <r>
    <n v="1308"/>
    <n v="0"/>
    <x v="2022"/>
    <n v="136"/>
    <d v="2017-08-16T00:00:00"/>
    <b v="0"/>
    <s v="Approved"/>
    <s v="Trek Bicycles"/>
    <s v="Standard"/>
    <s v="high"/>
    <s v="medium"/>
    <n v="358.39"/>
    <n v="215.03"/>
    <d v="1991-05-06T00:00:00"/>
    <n v="143.35999999999999"/>
    <s v="Female"/>
    <n v="2"/>
    <d v="1963-12-10T00:00:00"/>
    <n v="58.826608684994937"/>
    <s v="Help Desk Technician"/>
    <s v="Financial Services"/>
    <s v="High Net Worth"/>
    <s v="N"/>
    <s v="Yes"/>
    <n v="6"/>
    <m/>
  </r>
  <r>
    <n v="14253"/>
    <n v="31"/>
    <x v="2022"/>
    <n v="150"/>
    <d v="2017-08-02T00:00:00"/>
    <b v="0"/>
    <s v="Approved"/>
    <s v="WeareA2B"/>
    <s v="Standard"/>
    <s v="medium"/>
    <s v="medium"/>
    <n v="752.64"/>
    <n v="205.36"/>
    <d v="2004-08-07T00:00:00"/>
    <n v="547.28"/>
    <s v="Female"/>
    <n v="2"/>
    <d v="1963-12-10T00:00:00"/>
    <n v="58.826608684994937"/>
    <s v="Help Desk Technician"/>
    <s v="Financial Services"/>
    <s v="High Net Worth"/>
    <s v="N"/>
    <s v="Yes"/>
    <n v="6"/>
    <m/>
  </r>
  <r>
    <n v="17807"/>
    <n v="21"/>
    <x v="2022"/>
    <n v="184"/>
    <d v="2017-06-29T00:00:00"/>
    <b v="1"/>
    <s v="Approved"/>
    <s v="WeareA2B"/>
    <s v="Touring"/>
    <s v="medium"/>
    <s v="medium"/>
    <n v="1466.68"/>
    <n v="363.25"/>
    <d v="2016-07-09T00:00:00"/>
    <n v="1103.43"/>
    <s v="Female"/>
    <n v="2"/>
    <d v="1963-12-10T00:00:00"/>
    <n v="58.826608684994937"/>
    <s v="Help Desk Technician"/>
    <s v="Financial Services"/>
    <s v="High Net Worth"/>
    <s v="N"/>
    <s v="Yes"/>
    <n v="6"/>
    <m/>
  </r>
  <r>
    <n v="11897"/>
    <n v="28"/>
    <x v="2022"/>
    <n v="283"/>
    <d v="2017-03-22T00:00:00"/>
    <b v="0"/>
    <s v="Approved"/>
    <s v="Solex"/>
    <s v="Road"/>
    <s v="medium"/>
    <s v="small"/>
    <n v="1703.52"/>
    <n v="1516.13"/>
    <d v="2004-08-17T00:00:00"/>
    <n v="187.38999999999987"/>
    <s v="Female"/>
    <n v="2"/>
    <d v="1963-12-10T00:00:00"/>
    <n v="58.826608684994937"/>
    <s v="Help Desk Technician"/>
    <s v="Financial Services"/>
    <s v="High Net Worth"/>
    <s v="N"/>
    <s v="Yes"/>
    <n v="6"/>
    <m/>
  </r>
  <r>
    <n v="9542"/>
    <n v="35"/>
    <x v="2022"/>
    <n v="308"/>
    <d v="2017-02-25T00:00:00"/>
    <b v="1"/>
    <s v="Approved"/>
    <s v="Giant Bicycles"/>
    <s v="Standard"/>
    <s v="medium"/>
    <s v="medium"/>
    <n v="1403.5"/>
    <n v="954.82"/>
    <d v="2012-12-02T00:00:00"/>
    <n v="448.67999999999995"/>
    <s v="Female"/>
    <n v="2"/>
    <d v="1963-12-10T00:00:00"/>
    <n v="58.826608684994937"/>
    <s v="Help Desk Technician"/>
    <s v="Financial Services"/>
    <s v="High Net Worth"/>
    <s v="N"/>
    <s v="Yes"/>
    <n v="6"/>
    <m/>
  </r>
  <r>
    <n v="15794"/>
    <n v="63"/>
    <x v="2023"/>
    <n v="59"/>
    <d v="2017-11-01T00:00:00"/>
    <b v="1"/>
    <s v="Approved"/>
    <s v="Solex"/>
    <s v="Standard"/>
    <s v="medium"/>
    <s v="medium"/>
    <n v="1483.2"/>
    <n v="99.59"/>
    <d v="2010-08-20T00:00:00"/>
    <n v="1383.6100000000001"/>
    <s v="Female"/>
    <n v="32"/>
    <d v="1984-12-11T00:00:00"/>
    <n v="37.807430602486043"/>
    <s v="Research Assistant II"/>
    <s v="Argiculture"/>
    <s v="Affluent Customer"/>
    <s v="N"/>
    <s v="Yes"/>
    <n v="13"/>
    <m/>
  </r>
  <r>
    <n v="11223"/>
    <n v="90"/>
    <x v="2023"/>
    <n v="75"/>
    <d v="2017-10-16T00:00:00"/>
    <b v="0"/>
    <s v="Approved"/>
    <s v="Norco Bicycles"/>
    <s v="Standard"/>
    <s v="low"/>
    <s v="medium"/>
    <n v="363.01"/>
    <n v="290.41000000000003"/>
    <d v="1999-07-26T00:00:00"/>
    <n v="72.599999999999966"/>
    <s v="Female"/>
    <n v="32"/>
    <d v="1984-12-11T00:00:00"/>
    <n v="37.807430602486043"/>
    <s v="Research Assistant II"/>
    <s v="Argiculture"/>
    <s v="Affluent Customer"/>
    <s v="N"/>
    <s v="Yes"/>
    <n v="13"/>
    <m/>
  </r>
  <r>
    <n v="14295"/>
    <n v="4"/>
    <x v="2023"/>
    <n v="104"/>
    <d v="2017-09-17T00:00:00"/>
    <b v="1"/>
    <s v="Approved"/>
    <s v="Giant Bicycles"/>
    <s v="Standard"/>
    <s v="high"/>
    <s v="medium"/>
    <n v="1129.1300000000001"/>
    <n v="677.48"/>
    <d v="2011-04-16T00:00:00"/>
    <n v="451.65000000000009"/>
    <s v="Female"/>
    <n v="32"/>
    <d v="1984-12-11T00:00:00"/>
    <n v="37.807430602486043"/>
    <s v="Research Assistant II"/>
    <s v="Argiculture"/>
    <s v="Affluent Customer"/>
    <s v="N"/>
    <s v="Yes"/>
    <n v="13"/>
    <m/>
  </r>
  <r>
    <n v="3993"/>
    <n v="98"/>
    <x v="2023"/>
    <n v="137"/>
    <d v="2017-08-15T00:00:00"/>
    <b v="1"/>
    <s v="Approved"/>
    <s v="Trek Bicycles"/>
    <s v="Standard"/>
    <s v="high"/>
    <s v="medium"/>
    <n v="358.39"/>
    <n v="215.03"/>
    <d v="1994-08-10T00:00:00"/>
    <n v="143.35999999999999"/>
    <s v="Female"/>
    <n v="32"/>
    <d v="1984-12-11T00:00:00"/>
    <n v="37.807430602486043"/>
    <s v="Research Assistant II"/>
    <s v="Argiculture"/>
    <s v="Affluent Customer"/>
    <s v="N"/>
    <s v="Yes"/>
    <n v="13"/>
    <m/>
  </r>
  <r>
    <n v="17728"/>
    <n v="35"/>
    <x v="2023"/>
    <n v="153"/>
    <d v="2017-07-30T00:00:00"/>
    <b v="0"/>
    <s v="Approved"/>
    <s v="Trek Bicycles"/>
    <s v="Standard"/>
    <s v="low"/>
    <s v="medium"/>
    <n v="1057.51"/>
    <n v="154.4"/>
    <d v="1997-05-10T00:00:00"/>
    <n v="903.11"/>
    <s v="Female"/>
    <n v="32"/>
    <d v="1984-12-11T00:00:00"/>
    <n v="37.807430602486043"/>
    <s v="Research Assistant II"/>
    <s v="Argiculture"/>
    <s v="Affluent Customer"/>
    <s v="N"/>
    <s v="Yes"/>
    <n v="13"/>
    <m/>
  </r>
  <r>
    <n v="4516"/>
    <n v="43"/>
    <x v="2023"/>
    <n v="305"/>
    <d v="2017-02-28T00:00:00"/>
    <b v="1"/>
    <s v="Approved"/>
    <s v="Solex"/>
    <s v="Standard"/>
    <s v="medium"/>
    <s v="medium"/>
    <n v="1151.96"/>
    <n v="649.49"/>
    <d v="2014-07-28T00:00:00"/>
    <n v="502.47"/>
    <s v="Female"/>
    <n v="32"/>
    <d v="1984-12-11T00:00:00"/>
    <n v="37.807430602486043"/>
    <s v="Research Assistant II"/>
    <s v="Argiculture"/>
    <s v="Affluent Customer"/>
    <s v="N"/>
    <s v="Yes"/>
    <n v="13"/>
    <m/>
  </r>
  <r>
    <n v="1018"/>
    <n v="43"/>
    <x v="2024"/>
    <n v="17"/>
    <d v="2017-12-13T00:00:00"/>
    <b v="0"/>
    <s v="Approved"/>
    <s v="Norco Bicycles"/>
    <s v="Standard"/>
    <s v="medium"/>
    <s v="medium"/>
    <n v="1555.58"/>
    <n v="818.01"/>
    <d v="2004-08-07T00:00:00"/>
    <n v="737.56999999999994"/>
    <s v="Female"/>
    <n v="20"/>
    <d v="1959-07-13T00:00:00"/>
    <n v="63.240307315131922"/>
    <s v="Systems Administrator I"/>
    <s v="Property"/>
    <s v="High Net Worth"/>
    <s v="N"/>
    <s v="Yes"/>
    <n v="14"/>
    <m/>
  </r>
  <r>
    <n v="2935"/>
    <n v="0"/>
    <x v="2024"/>
    <n v="115"/>
    <d v="2017-09-06T00:00:00"/>
    <b v="1"/>
    <s v="Approved"/>
    <s v="OHM Cycles"/>
    <s v="Standard"/>
    <s v="low"/>
    <s v="medium"/>
    <n v="71.16"/>
    <n v="56.93"/>
    <d v="2015-06-17T00:00:00"/>
    <n v="14.229999999999997"/>
    <s v="Female"/>
    <n v="20"/>
    <d v="1959-07-13T00:00:00"/>
    <n v="63.240307315131922"/>
    <s v="Systems Administrator I"/>
    <s v="Property"/>
    <s v="High Net Worth"/>
    <s v="N"/>
    <s v="Yes"/>
    <n v="14"/>
    <m/>
  </r>
  <r>
    <n v="17513"/>
    <n v="59"/>
    <x v="2024"/>
    <n v="132"/>
    <d v="2017-08-20T00:00:00"/>
    <b v="0"/>
    <s v="Approved"/>
    <s v="WeareA2B"/>
    <s v="Standard"/>
    <s v="medium"/>
    <s v="small"/>
    <n v="1415.01"/>
    <n v="1259.3599999999999"/>
    <d v="2002-10-10T00:00:00"/>
    <n v="155.65000000000009"/>
    <s v="Female"/>
    <n v="20"/>
    <d v="1959-07-13T00:00:00"/>
    <n v="63.240307315131922"/>
    <s v="Systems Administrator I"/>
    <s v="Property"/>
    <s v="High Net Worth"/>
    <s v="N"/>
    <s v="Yes"/>
    <n v="14"/>
    <m/>
  </r>
  <r>
    <n v="13802"/>
    <n v="87"/>
    <x v="2025"/>
    <n v="61"/>
    <d v="2017-10-30T00:00:00"/>
    <b v="0"/>
    <s v="Approved"/>
    <s v="Giant Bicycles"/>
    <s v="Standard"/>
    <s v="high"/>
    <s v="medium"/>
    <n v="1179"/>
    <n v="707.4"/>
    <d v="1997-08-25T00:00:00"/>
    <n v="471.6"/>
    <s v="Male"/>
    <n v="22"/>
    <d v="1980-06-08T00:00:00"/>
    <n v="42.319759369609329"/>
    <s v="Director of Sales"/>
    <s v="Manufacturing"/>
    <s v="Mass Customer"/>
    <s v="N"/>
    <s v="No"/>
    <n v="3"/>
    <m/>
  </r>
  <r>
    <n v="1946"/>
    <n v="60"/>
    <x v="2025"/>
    <n v="92"/>
    <d v="2017-09-29T00:00:00"/>
    <b v="0"/>
    <s v="Approved"/>
    <s v="Giant Bicycles"/>
    <s v="Standard"/>
    <s v="high"/>
    <s v="small"/>
    <n v="1977.36"/>
    <n v="1759.85"/>
    <d v="2011-08-24T00:00:00"/>
    <n v="217.51"/>
    <s v="Male"/>
    <n v="22"/>
    <d v="1980-06-08T00:00:00"/>
    <n v="42.319759369609329"/>
    <s v="Director of Sales"/>
    <s v="Manufacturing"/>
    <s v="Mass Customer"/>
    <s v="N"/>
    <s v="No"/>
    <n v="3"/>
    <m/>
  </r>
  <r>
    <n v="2957"/>
    <n v="0"/>
    <x v="2026"/>
    <n v="38"/>
    <d v="2017-11-22T00:00:00"/>
    <b v="0"/>
    <s v="Approved"/>
    <s v="OHM Cycles"/>
    <s v="Road"/>
    <s v="high"/>
    <s v="large"/>
    <n v="12.01"/>
    <n v="7.21"/>
    <d v="2009-03-08T00:00:00"/>
    <n v="4.8"/>
    <s v="Male"/>
    <n v="36"/>
    <d v="1992-11-04T00:00:00"/>
    <n v="29.903321013762056"/>
    <s v="Account Coordinator"/>
    <s v="Manufacturing"/>
    <s v="High Net Worth"/>
    <s v="N"/>
    <s v="No"/>
    <n v="7"/>
    <m/>
  </r>
  <r>
    <n v="12890"/>
    <n v="53"/>
    <x v="2026"/>
    <n v="49"/>
    <d v="2017-11-11T00:00:00"/>
    <b v="1"/>
    <s v="Approved"/>
    <s v="Giant Bicycles"/>
    <s v="Standard"/>
    <s v="high"/>
    <s v="medium"/>
    <n v="1274.93"/>
    <n v="764.96"/>
    <d v="2007-08-04T00:00:00"/>
    <n v="509.97"/>
    <s v="Male"/>
    <n v="36"/>
    <d v="1992-11-04T00:00:00"/>
    <n v="29.903321013762056"/>
    <s v="Account Coordinator"/>
    <s v="Manufacturing"/>
    <s v="High Net Worth"/>
    <s v="N"/>
    <s v="No"/>
    <n v="7"/>
    <m/>
  </r>
  <r>
    <n v="2607"/>
    <n v="0"/>
    <x v="2026"/>
    <n v="63"/>
    <d v="2017-10-28T00:00:00"/>
    <b v="0"/>
    <s v="Approved"/>
    <s v="OHM Cycles"/>
    <s v="Road"/>
    <s v="high"/>
    <s v="large"/>
    <n v="12.01"/>
    <n v="7.21"/>
    <d v="2009-03-08T00:00:00"/>
    <n v="4.8"/>
    <s v="Male"/>
    <n v="36"/>
    <d v="1992-11-04T00:00:00"/>
    <n v="29.903321013762056"/>
    <s v="Account Coordinator"/>
    <s v="Manufacturing"/>
    <s v="High Net Worth"/>
    <s v="N"/>
    <s v="No"/>
    <n v="7"/>
    <m/>
  </r>
  <r>
    <n v="7130"/>
    <n v="0"/>
    <x v="2026"/>
    <n v="80"/>
    <d v="2017-10-11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36"/>
    <d v="1992-11-04T00:00:00"/>
    <n v="29.903321013762056"/>
    <s v="Account Coordinator"/>
    <s v="Manufacturing"/>
    <s v="High Net Worth"/>
    <s v="N"/>
    <s v="No"/>
    <n v="7"/>
    <m/>
  </r>
  <r>
    <n v="19814"/>
    <n v="27"/>
    <x v="2026"/>
    <n v="182"/>
    <d v="2017-07-01T00:00:00"/>
    <b v="1"/>
    <s v="Approved"/>
    <s v="Trek Bicycles"/>
    <s v="Standard"/>
    <s v="low"/>
    <s v="medium"/>
    <n v="1057.51"/>
    <n v="154.4"/>
    <d v="1994-07-12T00:00:00"/>
    <n v="903.11"/>
    <s v="Male"/>
    <n v="36"/>
    <d v="1992-11-04T00:00:00"/>
    <n v="29.903321013762056"/>
    <s v="Account Coordinator"/>
    <s v="Manufacturing"/>
    <s v="High Net Worth"/>
    <s v="N"/>
    <s v="No"/>
    <n v="7"/>
    <m/>
  </r>
  <r>
    <n v="6928"/>
    <n v="0"/>
    <x v="2026"/>
    <n v="188"/>
    <d v="2017-06-25T00:00:00"/>
    <b v="1"/>
    <s v="Approved"/>
    <s v="OHM Cycles"/>
    <s v="Standard"/>
    <s v="medium"/>
    <s v="medium"/>
    <n v="235.63"/>
    <n v="125.07"/>
    <d v="2004-08-07T00:00:00"/>
    <n v="110.56"/>
    <s v="Male"/>
    <n v="36"/>
    <d v="1992-11-04T00:00:00"/>
    <n v="29.903321013762056"/>
    <s v="Account Coordinator"/>
    <s v="Manufacturing"/>
    <s v="High Net Worth"/>
    <s v="N"/>
    <s v="No"/>
    <n v="7"/>
    <m/>
  </r>
  <r>
    <n v="2919"/>
    <n v="81"/>
    <x v="2026"/>
    <n v="251"/>
    <d v="2017-04-23T00:00:00"/>
    <b v="0"/>
    <s v="Approved"/>
    <s v="Solex"/>
    <s v="Standard"/>
    <s v="medium"/>
    <s v="medium"/>
    <n v="1151.96"/>
    <n v="649.49"/>
    <d v="1999-12-04T00:00:00"/>
    <n v="502.47"/>
    <s v="Male"/>
    <n v="36"/>
    <d v="1992-11-04T00:00:00"/>
    <n v="29.903321013762056"/>
    <s v="Account Coordinator"/>
    <s v="Manufacturing"/>
    <s v="High Net Worth"/>
    <s v="N"/>
    <s v="No"/>
    <n v="7"/>
    <m/>
  </r>
  <r>
    <n v="10031"/>
    <n v="43"/>
    <x v="2026"/>
    <n v="273"/>
    <d v="2017-04-01T00:00:00"/>
    <b v="0"/>
    <s v="Approved"/>
    <s v="Norco Bicycles"/>
    <s v="Standard"/>
    <s v="medium"/>
    <s v="medium"/>
    <n v="1555.58"/>
    <n v="818.01"/>
    <d v="2003-09-09T00:00:00"/>
    <n v="737.56999999999994"/>
    <s v="Male"/>
    <n v="36"/>
    <d v="1992-11-04T00:00:00"/>
    <n v="29.903321013762056"/>
    <s v="Account Coordinator"/>
    <s v="Manufacturing"/>
    <s v="High Net Worth"/>
    <s v="N"/>
    <s v="No"/>
    <n v="7"/>
    <m/>
  </r>
  <r>
    <n v="19458"/>
    <n v="32"/>
    <x v="2026"/>
    <n v="293"/>
    <d v="2017-03-12T00:00:00"/>
    <b v="1"/>
    <s v="Approved"/>
    <s v="Giant Bicycles"/>
    <s v="Standard"/>
    <s v="high"/>
    <s v="medium"/>
    <n v="1179"/>
    <n v="707.4"/>
    <d v="1997-08-25T00:00:00"/>
    <n v="471.6"/>
    <s v="Male"/>
    <n v="36"/>
    <d v="1992-11-04T00:00:00"/>
    <n v="29.903321013762056"/>
    <s v="Account Coordinator"/>
    <s v="Manufacturing"/>
    <s v="High Net Worth"/>
    <s v="N"/>
    <s v="No"/>
    <n v="7"/>
    <m/>
  </r>
  <r>
    <n v="564"/>
    <n v="45"/>
    <x v="2027"/>
    <n v="42"/>
    <d v="2017-11-18T00:00:00"/>
    <b v="1"/>
    <s v="Approved"/>
    <s v="Solex"/>
    <s v="Standard"/>
    <s v="medium"/>
    <s v="medium"/>
    <n v="441.49"/>
    <n v="84.99"/>
    <d v="2012-06-04T00:00:00"/>
    <n v="356.5"/>
    <s v="Female"/>
    <n v="36"/>
    <d v="1973-11-02T00:00:00"/>
    <n v="48.922499095636724"/>
    <s v="Dental Hygienist"/>
    <s v="Health"/>
    <s v="Mass Customer"/>
    <s v="N"/>
    <s v="Yes"/>
    <n v="17"/>
    <m/>
  </r>
  <r>
    <n v="13754"/>
    <n v="31"/>
    <x v="2027"/>
    <n v="60"/>
    <d v="2017-10-31T00:00:00"/>
    <b v="0"/>
    <s v="Approved"/>
    <s v="Giant Bicycles"/>
    <s v="Standard"/>
    <s v="medium"/>
    <s v="medium"/>
    <n v="230.91"/>
    <n v="173.18"/>
    <d v="2002-03-22T00:00:00"/>
    <n v="57.72999999999999"/>
    <s v="Female"/>
    <n v="36"/>
    <d v="1973-11-02T00:00:00"/>
    <n v="48.922499095636724"/>
    <s v="Dental Hygienist"/>
    <s v="Health"/>
    <s v="Mass Customer"/>
    <s v="N"/>
    <s v="Yes"/>
    <n v="17"/>
    <m/>
  </r>
  <r>
    <n v="12660"/>
    <n v="34"/>
    <x v="2027"/>
    <n v="109"/>
    <d v="2017-09-12T00:00:00"/>
    <b v="0"/>
    <s v="Approved"/>
    <s v="Norco Bicycles"/>
    <s v="Road"/>
    <s v="high"/>
    <s v="large"/>
    <n v="774.53"/>
    <n v="464.72"/>
    <d v="1999-07-20T00:00:00"/>
    <n v="309.80999999999995"/>
    <s v="Female"/>
    <n v="36"/>
    <d v="1973-11-02T00:00:00"/>
    <n v="48.922499095636724"/>
    <s v="Dental Hygienist"/>
    <s v="Health"/>
    <s v="Mass Customer"/>
    <s v="N"/>
    <s v="Yes"/>
    <n v="17"/>
    <m/>
  </r>
  <r>
    <n v="9535"/>
    <n v="60"/>
    <x v="2027"/>
    <n v="115"/>
    <d v="2017-09-06T00:00:00"/>
    <b v="0"/>
    <s v="Approved"/>
    <s v="Giant Bicycles"/>
    <s v="Standard"/>
    <s v="high"/>
    <s v="small"/>
    <n v="1977.36"/>
    <n v="1759.85"/>
    <d v="2010-08-20T00:00:00"/>
    <n v="217.51"/>
    <s v="Female"/>
    <n v="36"/>
    <d v="1973-11-02T00:00:00"/>
    <n v="48.922499095636724"/>
    <s v="Dental Hygienist"/>
    <s v="Health"/>
    <s v="Mass Customer"/>
    <s v="N"/>
    <s v="Yes"/>
    <n v="17"/>
    <m/>
  </r>
  <r>
    <n v="3498"/>
    <n v="19"/>
    <x v="2027"/>
    <n v="161"/>
    <d v="2017-07-22T00:00:00"/>
    <b v="1"/>
    <s v="Approved"/>
    <s v="OHM Cycles"/>
    <s v="Road"/>
    <s v="high"/>
    <s v="large"/>
    <n v="12.01"/>
    <n v="7.21"/>
    <d v="1993-05-26T00:00:00"/>
    <n v="4.8"/>
    <s v="Female"/>
    <n v="36"/>
    <d v="1973-11-02T00:00:00"/>
    <n v="48.922499095636724"/>
    <s v="Dental Hygienist"/>
    <s v="Health"/>
    <s v="Mass Customer"/>
    <s v="N"/>
    <s v="Yes"/>
    <n v="17"/>
    <m/>
  </r>
  <r>
    <n v="2750"/>
    <n v="6"/>
    <x v="2027"/>
    <n v="188"/>
    <d v="2017-06-25T00:00:00"/>
    <b v="0"/>
    <s v="Approved"/>
    <s v="OHM Cycles"/>
    <s v="Standard"/>
    <s v="high"/>
    <s v="medium"/>
    <n v="227.88"/>
    <n v="136.72999999999999"/>
    <d v="2004-09-28T00:00:00"/>
    <n v="91.15"/>
    <s v="Female"/>
    <n v="36"/>
    <d v="1973-11-02T00:00:00"/>
    <n v="48.922499095636724"/>
    <s v="Dental Hygienist"/>
    <s v="Health"/>
    <s v="Mass Customer"/>
    <s v="N"/>
    <s v="Yes"/>
    <n v="17"/>
    <m/>
  </r>
  <r>
    <n v="7481"/>
    <n v="15"/>
    <x v="2027"/>
    <n v="209"/>
    <d v="2017-06-04T00:00:00"/>
    <b v="1"/>
    <s v="Approved"/>
    <s v="Norco Bicycles"/>
    <s v="Standard"/>
    <s v="low"/>
    <s v="medium"/>
    <n v="958.74"/>
    <n v="748.9"/>
    <d v="1993-07-15T00:00:00"/>
    <n v="209.84000000000003"/>
    <s v="Female"/>
    <n v="36"/>
    <d v="1973-11-02T00:00:00"/>
    <n v="48.922499095636724"/>
    <s v="Dental Hygienist"/>
    <s v="Health"/>
    <s v="Mass Customer"/>
    <s v="N"/>
    <s v="Yes"/>
    <n v="17"/>
    <m/>
  </r>
  <r>
    <n v="3071"/>
    <n v="31"/>
    <x v="2027"/>
    <n v="215"/>
    <d v="2017-05-29T00:00:00"/>
    <b v="0"/>
    <s v="Approved"/>
    <s v="Giant Bicycles"/>
    <s v="Standard"/>
    <s v="medium"/>
    <s v="medium"/>
    <n v="230.91"/>
    <n v="173.18"/>
    <d v="1992-10-11T00:00:00"/>
    <n v="57.72999999999999"/>
    <s v="Female"/>
    <n v="36"/>
    <d v="1973-11-02T00:00:00"/>
    <n v="48.922499095636724"/>
    <s v="Dental Hygienist"/>
    <s v="Health"/>
    <s v="Mass Customer"/>
    <s v="N"/>
    <s v="Yes"/>
    <n v="17"/>
    <m/>
  </r>
  <r>
    <n v="2213"/>
    <n v="90"/>
    <x v="2027"/>
    <n v="261"/>
    <d v="2017-04-13T00:00:00"/>
    <b v="1"/>
    <s v="Approved"/>
    <s v="Norco Bicycles"/>
    <s v="Standard"/>
    <s v="low"/>
    <s v="medium"/>
    <n v="363.01"/>
    <n v="290.41000000000003"/>
    <d v="2003-01-05T00:00:00"/>
    <n v="72.599999999999966"/>
    <s v="Female"/>
    <n v="36"/>
    <d v="1973-11-02T00:00:00"/>
    <n v="48.922499095636724"/>
    <s v="Dental Hygienist"/>
    <s v="Health"/>
    <s v="Mass Customer"/>
    <s v="N"/>
    <s v="Yes"/>
    <n v="17"/>
    <m/>
  </r>
  <r>
    <n v="18751"/>
    <n v="85"/>
    <x v="2027"/>
    <n v="317"/>
    <d v="2017-02-16T00:00:00"/>
    <b v="1"/>
    <s v="Approved"/>
    <s v="WeareA2B"/>
    <s v="Standard"/>
    <s v="medium"/>
    <s v="medium"/>
    <n v="752.64"/>
    <n v="205.36"/>
    <d v="1998-12-16T00:00:00"/>
    <n v="547.28"/>
    <s v="Female"/>
    <n v="36"/>
    <d v="1973-11-02T00:00:00"/>
    <n v="48.922499095636724"/>
    <s v="Dental Hygienist"/>
    <s v="Health"/>
    <s v="Mass Customer"/>
    <s v="N"/>
    <s v="Yes"/>
    <n v="17"/>
    <m/>
  </r>
  <r>
    <n v="3368"/>
    <n v="93"/>
    <x v="2027"/>
    <n v="324"/>
    <d v="2017-02-09T00:00:00"/>
    <b v="0"/>
    <s v="Approved"/>
    <s v="WeareA2B"/>
    <s v="Standard"/>
    <s v="medium"/>
    <s v="medium"/>
    <n v="1065.03"/>
    <n v="230.09"/>
    <d v="1991-05-06T00:00:00"/>
    <n v="834.93999999999994"/>
    <s v="Female"/>
    <n v="36"/>
    <d v="1973-11-02T00:00:00"/>
    <n v="48.922499095636724"/>
    <s v="Dental Hygienist"/>
    <s v="Health"/>
    <s v="Mass Customer"/>
    <s v="N"/>
    <s v="Yes"/>
    <n v="17"/>
    <m/>
  </r>
  <r>
    <n v="14147"/>
    <n v="1"/>
    <x v="2027"/>
    <n v="325"/>
    <d v="2017-02-08T00:00:00"/>
    <b v="1"/>
    <s v="Approved"/>
    <s v="Giant Bicycles"/>
    <s v="Standard"/>
    <s v="medium"/>
    <s v="medium"/>
    <n v="1403.5"/>
    <n v="954.82"/>
    <d v="2016-11-14T00:00:00"/>
    <n v="448.67999999999995"/>
    <s v="Female"/>
    <n v="36"/>
    <d v="1973-11-02T00:00:00"/>
    <n v="48.922499095636724"/>
    <s v="Dental Hygienist"/>
    <s v="Health"/>
    <s v="Mass Customer"/>
    <s v="N"/>
    <s v="Yes"/>
    <n v="17"/>
    <m/>
  </r>
  <r>
    <n v="3137"/>
    <n v="56"/>
    <x v="2027"/>
    <n v="343"/>
    <d v="2017-01-21T00:00:00"/>
    <b v="1"/>
    <s v="Approved"/>
    <s v="OHM Cycles"/>
    <s v="Standard"/>
    <s v="medium"/>
    <s v="medium"/>
    <n v="183.86"/>
    <n v="137.9"/>
    <d v="2015-10-18T00:00:00"/>
    <n v="45.960000000000008"/>
    <s v="Female"/>
    <n v="36"/>
    <d v="1973-11-02T00:00:00"/>
    <n v="48.922499095636724"/>
    <s v="Dental Hygienist"/>
    <s v="Health"/>
    <s v="Mass Customer"/>
    <s v="N"/>
    <s v="Yes"/>
    <n v="17"/>
    <m/>
  </r>
  <r>
    <n v="1971"/>
    <n v="45"/>
    <x v="2028"/>
    <n v="12"/>
    <d v="2017-12-18T00:00:00"/>
    <b v="1"/>
    <s v="Approved"/>
    <s v="Solex"/>
    <s v="Standard"/>
    <s v="medium"/>
    <s v="medium"/>
    <n v="441.49"/>
    <n v="84.99"/>
    <d v="1993-04-12T00:00:00"/>
    <n v="356.5"/>
    <s v="Male"/>
    <n v="72"/>
    <d v="1968-06-21T00:00:00"/>
    <n v="54.292362109652466"/>
    <s v="VP Product Management"/>
    <s v="Financial Services"/>
    <s v="Mass Customer"/>
    <s v="N"/>
    <s v="No"/>
    <n v="5"/>
    <m/>
  </r>
  <r>
    <n v="17050"/>
    <n v="2"/>
    <x v="2028"/>
    <n v="36"/>
    <d v="2017-11-24T00:00:00"/>
    <b v="1"/>
    <s v="Approved"/>
    <s v="Solex"/>
    <s v="Standard"/>
    <s v="medium"/>
    <s v="medium"/>
    <n v="71.489999999999995"/>
    <n v="53.62"/>
    <d v="2012-12-02T00:00:00"/>
    <n v="17.869999999999997"/>
    <s v="Male"/>
    <n v="72"/>
    <d v="1968-06-21T00:00:00"/>
    <n v="54.292362109652466"/>
    <s v="VP Product Management"/>
    <s v="Financial Services"/>
    <s v="Mass Customer"/>
    <s v="N"/>
    <s v="No"/>
    <n v="5"/>
    <m/>
  </r>
  <r>
    <n v="4987"/>
    <n v="42"/>
    <x v="2028"/>
    <n v="61"/>
    <d v="2017-10-30T00:00:00"/>
    <b v="1"/>
    <s v="Approved"/>
    <s v="OHM Cycles"/>
    <s v="Road"/>
    <s v="medium"/>
    <s v="small"/>
    <n v="1810"/>
    <n v="1610.9"/>
    <d v="2008-03-19T00:00:00"/>
    <n v="199.09999999999991"/>
    <s v="Male"/>
    <n v="72"/>
    <d v="1968-06-21T00:00:00"/>
    <n v="54.292362109652466"/>
    <s v="VP Product Management"/>
    <s v="Financial Services"/>
    <s v="Mass Customer"/>
    <s v="N"/>
    <s v="No"/>
    <n v="5"/>
    <m/>
  </r>
  <r>
    <n v="7994"/>
    <n v="87"/>
    <x v="2028"/>
    <n v="63"/>
    <d v="2017-10-28T00:00:00"/>
    <b v="0"/>
    <s v="Approved"/>
    <s v="Giant Bicycles"/>
    <s v="Standard"/>
    <s v="high"/>
    <s v="medium"/>
    <n v="1179"/>
    <n v="707.4"/>
    <d v="1997-08-25T00:00:00"/>
    <n v="471.6"/>
    <s v="Male"/>
    <n v="72"/>
    <d v="1968-06-21T00:00:00"/>
    <n v="54.292362109652466"/>
    <s v="VP Product Management"/>
    <s v="Financial Services"/>
    <s v="Mass Customer"/>
    <s v="N"/>
    <s v="No"/>
    <n v="5"/>
    <m/>
  </r>
  <r>
    <n v="2362"/>
    <n v="28"/>
    <x v="2028"/>
    <n v="118"/>
    <d v="2017-09-03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72"/>
    <d v="1968-06-21T00:00:00"/>
    <n v="54.292362109652466"/>
    <s v="VP Product Management"/>
    <s v="Financial Services"/>
    <s v="Mass Customer"/>
    <s v="N"/>
    <s v="No"/>
    <n v="5"/>
    <m/>
  </r>
  <r>
    <n v="4539"/>
    <n v="58"/>
    <x v="2028"/>
    <n v="228"/>
    <d v="2017-05-16T00:00:00"/>
    <b v="0"/>
    <s v="Approved"/>
    <s v="OHM Cycles"/>
    <s v="Standard"/>
    <s v="medium"/>
    <s v="medium"/>
    <n v="912.52"/>
    <n v="141.4"/>
    <d v="2015-10-18T00:00:00"/>
    <n v="771.12"/>
    <s v="Male"/>
    <n v="72"/>
    <d v="1968-06-21T00:00:00"/>
    <n v="54.292362109652466"/>
    <s v="VP Product Management"/>
    <s v="Financial Services"/>
    <s v="Mass Customer"/>
    <s v="N"/>
    <s v="No"/>
    <n v="5"/>
    <m/>
  </r>
  <r>
    <n v="13569"/>
    <n v="27"/>
    <x v="2028"/>
    <n v="316"/>
    <d v="2017-02-17T00:00:00"/>
    <b v="1"/>
    <s v="Approved"/>
    <s v="Trek Bicycles"/>
    <s v="Standard"/>
    <s v="medium"/>
    <s v="medium"/>
    <n v="499.53"/>
    <n v="388.72"/>
    <d v="1999-06-23T00:00:00"/>
    <n v="110.80999999999995"/>
    <s v="Male"/>
    <n v="72"/>
    <d v="1968-06-21T00:00:00"/>
    <n v="54.292362109652466"/>
    <s v="VP Product Management"/>
    <s v="Financial Services"/>
    <s v="Mass Customer"/>
    <s v="N"/>
    <s v="No"/>
    <n v="5"/>
    <m/>
  </r>
  <r>
    <n v="9595"/>
    <n v="8"/>
    <x v="2028"/>
    <n v="351"/>
    <d v="2017-01-13T00:00:00"/>
    <b v="0"/>
    <s v="Approved"/>
    <s v="Solex"/>
    <s v="Road"/>
    <s v="medium"/>
    <s v="small"/>
    <n v="1703.52"/>
    <n v="1516.13"/>
    <d v="2011-04-16T00:00:00"/>
    <n v="187.38999999999987"/>
    <s v="Male"/>
    <n v="72"/>
    <d v="1968-06-21T00:00:00"/>
    <n v="54.292362109652466"/>
    <s v="VP Product Management"/>
    <s v="Financial Services"/>
    <s v="Mass Customer"/>
    <s v="N"/>
    <s v="No"/>
    <n v="5"/>
    <m/>
  </r>
  <r>
    <n v="8868"/>
    <n v="3"/>
    <x v="2029"/>
    <n v="61"/>
    <d v="2017-10-30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40"/>
    <d v="1953-10-12T00:00:00"/>
    <n v="68.993731972349053"/>
    <s v="Social Worker"/>
    <s v="Health"/>
    <s v="Mass Customer"/>
    <s v="N"/>
    <s v="Yes"/>
    <n v="12"/>
    <m/>
  </r>
  <r>
    <n v="14525"/>
    <n v="72"/>
    <x v="2029"/>
    <n v="76"/>
    <d v="2017-10-15T00:00:00"/>
    <b v="0"/>
    <s v="Approved"/>
    <s v="Norco Bicycles"/>
    <s v="Standard"/>
    <s v="medium"/>
    <s v="medium"/>
    <n v="360.4"/>
    <n v="270.3"/>
    <d v="2003-09-09T00:00:00"/>
    <n v="90.099999999999966"/>
    <s v="Female"/>
    <n v="40"/>
    <d v="1953-10-12T00:00:00"/>
    <n v="68.993731972349053"/>
    <s v="Social Worker"/>
    <s v="Health"/>
    <s v="Mass Customer"/>
    <s v="N"/>
    <s v="Yes"/>
    <n v="12"/>
    <m/>
  </r>
  <r>
    <n v="16094"/>
    <n v="13"/>
    <x v="2029"/>
    <n v="216"/>
    <d v="2017-05-28T00:00:00"/>
    <b v="1"/>
    <s v="Approved"/>
    <s v="Solex"/>
    <s v="Standard"/>
    <s v="medium"/>
    <s v="medium"/>
    <n v="1163.8900000000001"/>
    <n v="589.27"/>
    <d v="2003-08-05T00:00:00"/>
    <n v="574.62000000000012"/>
    <s v="Female"/>
    <n v="40"/>
    <d v="1953-10-12T00:00:00"/>
    <n v="68.993731972349053"/>
    <s v="Social Worker"/>
    <s v="Health"/>
    <s v="Mass Customer"/>
    <s v="N"/>
    <s v="Yes"/>
    <n v="12"/>
    <m/>
  </r>
  <r>
    <n v="11242"/>
    <n v="29"/>
    <x v="2029"/>
    <n v="273"/>
    <d v="2017-04-01T00:00:00"/>
    <b v="0"/>
    <s v="Approved"/>
    <s v="Norco Bicycles"/>
    <s v="Road"/>
    <s v="medium"/>
    <s v="medium"/>
    <n v="543.39"/>
    <n v="407.54"/>
    <d v="2016-11-22T00:00:00"/>
    <n v="135.84999999999997"/>
    <s v="Female"/>
    <n v="40"/>
    <d v="1953-10-12T00:00:00"/>
    <n v="68.993731972349053"/>
    <s v="Social Worker"/>
    <s v="Health"/>
    <s v="Mass Customer"/>
    <s v="N"/>
    <s v="Yes"/>
    <n v="12"/>
    <m/>
  </r>
  <r>
    <n v="16363"/>
    <n v="66"/>
    <x v="2029"/>
    <n v="290"/>
    <d v="2017-03-15T00:00:00"/>
    <b v="0"/>
    <s v="Approved"/>
    <s v="Giant Bicycles"/>
    <s v="Road"/>
    <s v="low"/>
    <s v="small"/>
    <n v="590.26"/>
    <n v="525.33000000000004"/>
    <d v="2002-08-31T00:00:00"/>
    <n v="64.92999999999995"/>
    <s v="Female"/>
    <n v="40"/>
    <d v="1953-10-12T00:00:00"/>
    <n v="68.993731972349053"/>
    <s v="Social Worker"/>
    <s v="Health"/>
    <s v="Mass Customer"/>
    <s v="N"/>
    <s v="Yes"/>
    <n v="12"/>
    <m/>
  </r>
  <r>
    <n v="17967"/>
    <n v="87"/>
    <x v="2030"/>
    <n v="53"/>
    <d v="2017-11-07T00:00:00"/>
    <b v="0"/>
    <s v="Approved"/>
    <s v="OHM Cycles"/>
    <s v="Standard"/>
    <s v="medium"/>
    <s v="medium"/>
    <n v="1636.9"/>
    <n v="44.71"/>
    <d v="1995-10-24T00:00:00"/>
    <n v="1592.19"/>
    <s v="Male"/>
    <n v="71"/>
    <d v="1995-03-05T00:00:00"/>
    <n v="27.571814164446987"/>
    <s v="Computer Systems Analyst II"/>
    <s v="Retail"/>
    <s v="High Net Worth"/>
    <s v="N"/>
    <s v="Yes"/>
    <n v="7"/>
    <m/>
  </r>
  <r>
    <n v="2579"/>
    <n v="63"/>
    <x v="2030"/>
    <n v="165"/>
    <d v="2017-07-18T00:00:00"/>
    <b v="1"/>
    <s v="Approved"/>
    <s v="WeareA2B"/>
    <s v="Standard"/>
    <s v="medium"/>
    <s v="medium"/>
    <n v="1992.93"/>
    <n v="762.63"/>
    <d v="2016-11-22T00:00:00"/>
    <n v="1230.3000000000002"/>
    <s v="Male"/>
    <n v="71"/>
    <d v="1995-03-05T00:00:00"/>
    <n v="27.571814164446987"/>
    <s v="Computer Systems Analyst II"/>
    <s v="Retail"/>
    <s v="High Net Worth"/>
    <s v="N"/>
    <s v="Yes"/>
    <n v="7"/>
    <m/>
  </r>
  <r>
    <n v="4001"/>
    <n v="34"/>
    <x v="2030"/>
    <n v="175"/>
    <d v="2017-07-08T00:00:00"/>
    <b v="0"/>
    <s v="Approved"/>
    <s v="WeareA2B"/>
    <s v="Standard"/>
    <s v="medium"/>
    <s v="medium"/>
    <n v="1231.1500000000001"/>
    <n v="161.6"/>
    <d v="2013-03-12T00:00:00"/>
    <n v="1069.5500000000002"/>
    <s v="Male"/>
    <n v="71"/>
    <d v="1995-03-05T00:00:00"/>
    <n v="27.571814164446987"/>
    <s v="Computer Systems Analyst II"/>
    <s v="Retail"/>
    <s v="High Net Worth"/>
    <s v="N"/>
    <s v="Yes"/>
    <n v="7"/>
    <m/>
  </r>
  <r>
    <n v="14834"/>
    <n v="56"/>
    <x v="2030"/>
    <n v="218"/>
    <d v="2017-05-26T00:00:00"/>
    <b v="1"/>
    <s v="Approved"/>
    <s v="Norco Bicycles"/>
    <s v="Mountain"/>
    <s v="low"/>
    <s v="small"/>
    <n v="688.63"/>
    <n v="612.88"/>
    <d v="1993-05-26T00:00:00"/>
    <n v="75.75"/>
    <s v="Male"/>
    <n v="71"/>
    <d v="1995-03-05T00:00:00"/>
    <n v="27.571814164446987"/>
    <s v="Computer Systems Analyst II"/>
    <s v="Retail"/>
    <s v="High Net Worth"/>
    <s v="N"/>
    <s v="Yes"/>
    <n v="7"/>
    <m/>
  </r>
  <r>
    <n v="11016"/>
    <n v="0"/>
    <x v="2031"/>
    <m/>
    <d v="2017-05-12T00:00:00"/>
    <m/>
    <s v="Approved"/>
    <m/>
    <m/>
    <m/>
    <m/>
    <n v="1719.95"/>
    <m/>
    <m/>
    <m/>
    <m/>
    <m/>
    <m/>
    <m/>
    <m/>
    <m/>
    <m/>
    <m/>
    <m/>
    <m/>
    <m/>
  </r>
  <r>
    <n v="2431"/>
    <n v="0"/>
    <x v="2030"/>
    <n v="255"/>
    <d v="2017-04-19T00:00:00"/>
    <b v="0"/>
    <s v="Approved"/>
    <s v="Solex"/>
    <s v="Standard"/>
    <s v="medium"/>
    <s v="medium"/>
    <n v="71.489999999999995"/>
    <n v="53.62"/>
    <d v="2005-08-09T00:00:00"/>
    <n v="17.869999999999997"/>
    <s v="Male"/>
    <n v="71"/>
    <d v="1995-03-05T00:00:00"/>
    <n v="27.571814164446987"/>
    <s v="Computer Systems Analyst II"/>
    <s v="Retail"/>
    <s v="High Net Worth"/>
    <s v="N"/>
    <s v="Yes"/>
    <n v="7"/>
    <m/>
  </r>
  <r>
    <n v="5000"/>
    <n v="19"/>
    <x v="2030"/>
    <n v="298"/>
    <d v="2017-03-07T00:00:00"/>
    <b v="1"/>
    <s v="Approved"/>
    <s v="Trek Bicycles"/>
    <s v="Mountain"/>
    <s v="low"/>
    <s v="medium"/>
    <n v="574.64"/>
    <n v="459.71"/>
    <d v="2011-08-29T00:00:00"/>
    <n v="114.93"/>
    <s v="Male"/>
    <n v="71"/>
    <d v="1995-03-05T00:00:00"/>
    <n v="27.571814164446987"/>
    <s v="Computer Systems Analyst II"/>
    <s v="Retail"/>
    <s v="High Net Worth"/>
    <s v="N"/>
    <s v="Yes"/>
    <n v="7"/>
    <m/>
  </r>
  <r>
    <n v="7249"/>
    <n v="69"/>
    <x v="2030"/>
    <n v="332"/>
    <d v="2017-02-01T00:00:00"/>
    <b v="1"/>
    <s v="Approved"/>
    <s v="Norco Bicycles"/>
    <s v="Road"/>
    <s v="medium"/>
    <s v="large"/>
    <n v="1240.31"/>
    <n v="795.1"/>
    <d v="2004-12-18T00:00:00"/>
    <n v="445.20999999999992"/>
    <s v="Male"/>
    <n v="71"/>
    <d v="1995-03-05T00:00:00"/>
    <n v="27.571814164446987"/>
    <s v="Computer Systems Analyst II"/>
    <s v="Retail"/>
    <s v="High Net Worth"/>
    <s v="N"/>
    <s v="Yes"/>
    <n v="7"/>
    <m/>
  </r>
  <r>
    <n v="13968"/>
    <n v="95"/>
    <x v="2032"/>
    <n v="28"/>
    <d v="2017-12-02T00:00:00"/>
    <b v="0"/>
    <s v="Approved"/>
    <s v="Giant Bicycles"/>
    <s v="Standard"/>
    <s v="medium"/>
    <s v="large"/>
    <n v="569.55999999999995"/>
    <n v="528.42999999999995"/>
    <d v="1991-05-06T00:00:00"/>
    <n v="41.129999999999995"/>
    <s v="Female"/>
    <n v="7"/>
    <d v="1973-07-28T00:00:00"/>
    <n v="49.188252520294263"/>
    <s v="Senior Sales Associate"/>
    <s v="Argiculture"/>
    <s v="Affluent Customer"/>
    <s v="N"/>
    <s v="Yes"/>
    <n v="8"/>
    <m/>
  </r>
  <r>
    <n v="1712"/>
    <n v="82"/>
    <x v="2032"/>
    <n v="113"/>
    <d v="2017-09-08T00:00:00"/>
    <b v="0"/>
    <s v="Approved"/>
    <s v="Norco Bicycles"/>
    <s v="Standard"/>
    <s v="high"/>
    <s v="medium"/>
    <n v="1148.6400000000001"/>
    <n v="689.18"/>
    <d v="2013-09-16T00:00:00"/>
    <n v="459.46000000000015"/>
    <s v="Female"/>
    <n v="7"/>
    <d v="1973-07-28T00:00:00"/>
    <n v="49.188252520294263"/>
    <s v="Senior Sales Associate"/>
    <s v="Argiculture"/>
    <s v="Affluent Customer"/>
    <s v="N"/>
    <s v="Yes"/>
    <n v="8"/>
    <m/>
  </r>
  <r>
    <n v="14419"/>
    <n v="65"/>
    <x v="2032"/>
    <n v="212"/>
    <d v="2017-06-01T00:00:00"/>
    <b v="0"/>
    <s v="Approved"/>
    <s v="WeareA2B"/>
    <s v="Standard"/>
    <s v="medium"/>
    <s v="medium"/>
    <n v="1807.45"/>
    <n v="778.69"/>
    <d v="2015-05-21T00:00:00"/>
    <n v="1028.76"/>
    <s v="Female"/>
    <n v="7"/>
    <d v="1973-07-28T00:00:00"/>
    <n v="49.188252520294263"/>
    <s v="Senior Sales Associate"/>
    <s v="Argiculture"/>
    <s v="Affluent Customer"/>
    <s v="N"/>
    <s v="Yes"/>
    <n v="8"/>
    <m/>
  </r>
  <r>
    <n v="15571"/>
    <n v="83"/>
    <x v="2032"/>
    <n v="218"/>
    <d v="2017-05-26T00:00:00"/>
    <b v="0"/>
    <s v="Approved"/>
    <s v="Solex"/>
    <s v="Touring"/>
    <s v="medium"/>
    <s v="large"/>
    <n v="2083.94"/>
    <n v="675.03"/>
    <d v="2004-08-07T00:00:00"/>
    <n v="1408.91"/>
    <s v="Female"/>
    <n v="7"/>
    <d v="1973-07-28T00:00:00"/>
    <n v="49.188252520294263"/>
    <s v="Senior Sales Associate"/>
    <s v="Argiculture"/>
    <s v="Affluent Customer"/>
    <s v="N"/>
    <s v="Yes"/>
    <n v="8"/>
    <m/>
  </r>
  <r>
    <n v="16177"/>
    <n v="54"/>
    <x v="2032"/>
    <n v="255"/>
    <d v="2017-04-19T00:00:00"/>
    <b v="0"/>
    <s v="Approved"/>
    <s v="WeareA2B"/>
    <s v="Standard"/>
    <s v="medium"/>
    <s v="medium"/>
    <n v="1292.8399999999999"/>
    <n v="13.44"/>
    <d v="2015-10-18T00:00:00"/>
    <n v="1279.3999999999999"/>
    <s v="Female"/>
    <n v="7"/>
    <d v="1973-07-28T00:00:00"/>
    <n v="49.188252520294263"/>
    <s v="Senior Sales Associate"/>
    <s v="Argiculture"/>
    <s v="Affluent Customer"/>
    <s v="N"/>
    <s v="Yes"/>
    <n v="8"/>
    <m/>
  </r>
  <r>
    <n v="6046"/>
    <n v="21"/>
    <x v="2032"/>
    <n v="273"/>
    <d v="2017-04-01T00:00:00"/>
    <b v="0"/>
    <s v="Approved"/>
    <s v="Solex"/>
    <s v="Standard"/>
    <s v="medium"/>
    <s v="large"/>
    <n v="1071.23"/>
    <n v="380.74"/>
    <d v="1996-04-05T00:00:00"/>
    <n v="690.49"/>
    <s v="Female"/>
    <n v="7"/>
    <d v="1973-07-28T00:00:00"/>
    <n v="49.188252520294263"/>
    <s v="Senior Sales Associate"/>
    <s v="Argiculture"/>
    <s v="Affluent Customer"/>
    <s v="N"/>
    <s v="Yes"/>
    <n v="8"/>
    <m/>
  </r>
  <r>
    <n v="12222"/>
    <n v="42"/>
    <x v="2032"/>
    <n v="308"/>
    <d v="2017-02-25T00:00:00"/>
    <b v="0"/>
    <s v="Approved"/>
    <s v="OHM Cycles"/>
    <s v="Road"/>
    <s v="medium"/>
    <s v="small"/>
    <n v="1810"/>
    <n v="1610.9"/>
    <d v="2011-05-09T00:00:00"/>
    <n v="199.09999999999991"/>
    <s v="Female"/>
    <n v="7"/>
    <d v="1973-07-28T00:00:00"/>
    <n v="49.188252520294263"/>
    <s v="Senior Sales Associate"/>
    <s v="Argiculture"/>
    <s v="Affluent Customer"/>
    <s v="N"/>
    <s v="Yes"/>
    <n v="8"/>
    <m/>
  </r>
  <r>
    <n v="11992"/>
    <n v="13"/>
    <x v="2033"/>
    <n v="1"/>
    <d v="2017-12-29T00:00:00"/>
    <b v="0"/>
    <s v="Approved"/>
    <s v="Solex"/>
    <s v="Standard"/>
    <s v="medium"/>
    <s v="medium"/>
    <n v="1163.8900000000001"/>
    <n v="589.27"/>
    <d v="2016-07-09T00:00:00"/>
    <n v="574.62000000000012"/>
    <s v="U"/>
    <n v="83"/>
    <d v="1899-12-30T00:00:00"/>
    <n v="122.81291005485795"/>
    <s v="Staff Accountant II"/>
    <s v="IT"/>
    <s v="Affluent Customer"/>
    <s v="N"/>
    <s v="No"/>
    <n v="0"/>
    <m/>
  </r>
  <r>
    <n v="1287"/>
    <n v="35"/>
    <x v="2033"/>
    <n v="78"/>
    <d v="2017-10-13T00:00:00"/>
    <b v="1"/>
    <s v="Approved"/>
    <s v="Trek Bicycles"/>
    <s v="Standard"/>
    <s v="low"/>
    <s v="medium"/>
    <n v="1057.51"/>
    <n v="154.4"/>
    <d v="1994-07-12T00:00:00"/>
    <n v="903.11"/>
    <s v="U"/>
    <n v="83"/>
    <d v="1899-12-30T00:00:00"/>
    <n v="122.81291005485795"/>
    <s v="Staff Accountant II"/>
    <s v="IT"/>
    <s v="Affluent Customer"/>
    <s v="N"/>
    <s v="No"/>
    <n v="0"/>
    <m/>
  </r>
  <r>
    <n v="17017"/>
    <n v="26"/>
    <x v="2033"/>
    <n v="110"/>
    <d v="2017-09-11T00:00:00"/>
    <b v="1"/>
    <s v="Approved"/>
    <s v="WeareA2B"/>
    <s v="Standard"/>
    <s v="medium"/>
    <s v="medium"/>
    <n v="1992.93"/>
    <n v="762.63"/>
    <d v="1993-05-26T00:00:00"/>
    <n v="1230.3000000000002"/>
    <s v="U"/>
    <n v="83"/>
    <d v="1899-12-30T00:00:00"/>
    <n v="122.81291005485795"/>
    <s v="Staff Accountant II"/>
    <s v="IT"/>
    <s v="Affluent Customer"/>
    <s v="N"/>
    <s v="No"/>
    <n v="0"/>
    <m/>
  </r>
  <r>
    <n v="11487"/>
    <n v="60"/>
    <x v="2033"/>
    <n v="187"/>
    <d v="2017-06-26T00:00:00"/>
    <b v="1"/>
    <s v="Approved"/>
    <s v="Giant Bicycles"/>
    <s v="Standard"/>
    <s v="high"/>
    <s v="small"/>
    <n v="1977.36"/>
    <n v="1759.85"/>
    <d v="2011-08-24T00:00:00"/>
    <n v="217.51"/>
    <s v="U"/>
    <n v="83"/>
    <d v="1899-12-30T00:00:00"/>
    <n v="122.81291005485795"/>
    <s v="Staff Accountant II"/>
    <s v="IT"/>
    <s v="Affluent Customer"/>
    <s v="N"/>
    <s v="No"/>
    <n v="0"/>
    <m/>
  </r>
  <r>
    <n v="7761"/>
    <n v="67"/>
    <x v="2033"/>
    <n v="207"/>
    <d v="2017-06-06T00:00:00"/>
    <b v="0"/>
    <s v="Approved"/>
    <s v="Norco Bicycles"/>
    <s v="Road"/>
    <s v="medium"/>
    <s v="medium"/>
    <n v="544.04999999999995"/>
    <n v="376.84"/>
    <d v="2005-10-22T00:00:00"/>
    <n v="167.20999999999998"/>
    <s v="U"/>
    <n v="83"/>
    <d v="1899-12-30T00:00:00"/>
    <n v="122.81291005485795"/>
    <s v="Staff Accountant II"/>
    <s v="IT"/>
    <s v="Affluent Customer"/>
    <s v="N"/>
    <s v="No"/>
    <n v="0"/>
    <m/>
  </r>
  <r>
    <n v="10611"/>
    <n v="55"/>
    <x v="2034"/>
    <n v="44"/>
    <d v="2017-11-16T00:00:00"/>
    <b v="1"/>
    <s v="Approved"/>
    <s v="Trek Bicycles"/>
    <s v="Road"/>
    <s v="medium"/>
    <s v="large"/>
    <n v="1894.19"/>
    <n v="598.76"/>
    <d v="2015-10-18T00:00:00"/>
    <n v="1295.43"/>
    <s v="Male"/>
    <n v="40"/>
    <d v="1960-12-23T00:00:00"/>
    <n v="61.790992246321657"/>
    <s v="VP Product Management"/>
    <s v="Argiculture"/>
    <s v="Mass Customer"/>
    <s v="N"/>
    <s v="Yes"/>
    <n v="19"/>
    <m/>
  </r>
  <r>
    <n v="2547"/>
    <n v="99"/>
    <x v="2034"/>
    <n v="126"/>
    <d v="2017-08-26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40"/>
    <d v="1960-12-23T00:00:00"/>
    <n v="61.790992246321657"/>
    <s v="VP Product Management"/>
    <s v="Argiculture"/>
    <s v="Mass Customer"/>
    <s v="N"/>
    <s v="Yes"/>
    <n v="19"/>
    <m/>
  </r>
  <r>
    <n v="3365"/>
    <n v="61"/>
    <x v="2034"/>
    <n v="133"/>
    <d v="2017-08-19T00:00:00"/>
    <b v="0"/>
    <s v="Approved"/>
    <s v="OHM Cycles"/>
    <s v="Standard"/>
    <s v="low"/>
    <s v="medium"/>
    <n v="71.16"/>
    <n v="56.93"/>
    <d v="1992-10-02T00:00:00"/>
    <n v="14.229999999999997"/>
    <s v="Male"/>
    <n v="40"/>
    <d v="1960-12-23T00:00:00"/>
    <n v="61.790992246321657"/>
    <s v="VP Product Management"/>
    <s v="Argiculture"/>
    <s v="Mass Customer"/>
    <s v="N"/>
    <s v="Yes"/>
    <n v="19"/>
    <m/>
  </r>
  <r>
    <n v="5513"/>
    <n v="9"/>
    <x v="2034"/>
    <n v="332"/>
    <d v="2017-02-01T00:00:00"/>
    <b v="1"/>
    <s v="Approved"/>
    <s v="OHM Cycles"/>
    <s v="Road"/>
    <s v="medium"/>
    <s v="medium"/>
    <n v="742.54"/>
    <n v="667.4"/>
    <d v="2003-08-05T00:00:00"/>
    <n v="75.139999999999986"/>
    <s v="Male"/>
    <n v="40"/>
    <d v="1960-12-23T00:00:00"/>
    <n v="61.790992246321657"/>
    <s v="VP Product Management"/>
    <s v="Argiculture"/>
    <s v="Mass Customer"/>
    <s v="N"/>
    <s v="Yes"/>
    <n v="19"/>
    <m/>
  </r>
  <r>
    <n v="5348"/>
    <n v="72"/>
    <x v="1574"/>
    <n v="69"/>
    <d v="2017-10-22T00:00:00"/>
    <b v="1"/>
    <s v="Approved"/>
    <s v="Norco Bicycles"/>
    <s v="Standard"/>
    <s v="medium"/>
    <s v="medium"/>
    <n v="360.4"/>
    <n v="270.3"/>
    <d v="2016-12-06T00:00:00"/>
    <n v="90.099999999999966"/>
    <s v="Male"/>
    <n v="29"/>
    <d v="1988-01-06T00:00:00"/>
    <n v="34.736197726090822"/>
    <s v="Sales Associate"/>
    <s v="Financial Services"/>
    <s v="Mass Customer"/>
    <s v="N"/>
    <s v="No"/>
    <n v="13"/>
    <m/>
  </r>
  <r>
    <n v="14249"/>
    <n v="81"/>
    <x v="2035"/>
    <n v="40"/>
    <d v="2017-11-20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70"/>
    <d v="1982-12-03T00:00:00"/>
    <n v="39.832088136732615"/>
    <s v="Accountant III"/>
    <s v="n/a"/>
    <s v="Mass Customer"/>
    <s v="N"/>
    <s v="No"/>
    <n v="17"/>
    <m/>
  </r>
  <r>
    <n v="9904"/>
    <n v="90"/>
    <x v="2036"/>
    <n v="93"/>
    <d v="2017-09-28T00:00:00"/>
    <b v="1"/>
    <s v="Approved"/>
    <s v="Solex"/>
    <s v="Standard"/>
    <s v="low"/>
    <s v="medium"/>
    <n v="945.04"/>
    <n v="507.58"/>
    <d v="2008-03-19T00:00:00"/>
    <n v="437.46"/>
    <s v="Female"/>
    <n v="7"/>
    <d v="1969-11-11T00:00:00"/>
    <n v="52.90058128773466"/>
    <s v="Speech Pathologist"/>
    <s v="n/a"/>
    <s v="High Net Worth"/>
    <s v="N"/>
    <s v="Yes"/>
    <n v="5"/>
    <m/>
  </r>
  <r>
    <n v="2526"/>
    <n v="0"/>
    <x v="2036"/>
    <n v="330"/>
    <d v="2017-02-03T00:00:00"/>
    <b v="0"/>
    <s v="Approved"/>
    <s v="Trek Bicycles"/>
    <s v="Road"/>
    <s v="medium"/>
    <s v="medium"/>
    <n v="533.51"/>
    <n v="400.13"/>
    <d v="1997-10-04T00:00:00"/>
    <n v="133.38"/>
    <s v="Female"/>
    <n v="7"/>
    <d v="1969-11-11T00:00:00"/>
    <n v="52.90058128773466"/>
    <s v="Speech Pathologist"/>
    <s v="n/a"/>
    <s v="High Net Worth"/>
    <s v="N"/>
    <s v="Yes"/>
    <n v="5"/>
    <m/>
  </r>
  <r>
    <n v="17140"/>
    <n v="1"/>
    <x v="2036"/>
    <n v="352"/>
    <d v="2017-01-12T00:00:00"/>
    <b v="1"/>
    <s v="Approved"/>
    <s v="Giant Bicycles"/>
    <s v="Touring"/>
    <s v="medium"/>
    <s v="large"/>
    <n v="1873.97"/>
    <n v="863.95"/>
    <d v="1997-01-25T00:00:00"/>
    <n v="1010.02"/>
    <s v="Female"/>
    <n v="7"/>
    <d v="1969-11-11T00:00:00"/>
    <n v="52.90058128773466"/>
    <s v="Speech Pathologist"/>
    <s v="n/a"/>
    <s v="High Net Worth"/>
    <s v="N"/>
    <s v="Yes"/>
    <n v="5"/>
    <m/>
  </r>
  <r>
    <n v="6503"/>
    <n v="7"/>
    <x v="2037"/>
    <n v="15"/>
    <d v="2017-12-15T00:00:00"/>
    <b v="1"/>
    <s v="Approved"/>
    <s v="Trek Bicycles"/>
    <s v="Road"/>
    <s v="low"/>
    <s v="medium"/>
    <n v="980.37"/>
    <n v="234.43"/>
    <d v="2004-09-28T00:00:00"/>
    <n v="745.94"/>
    <s v="Male"/>
    <n v="52"/>
    <d v="1970-08-23T00:00:00"/>
    <n v="52.119759369609326"/>
    <s v="Health Coach IV"/>
    <s v="Health"/>
    <s v="Mass Customer"/>
    <s v="N"/>
    <s v="No"/>
    <n v="9"/>
    <m/>
  </r>
  <r>
    <n v="8232"/>
    <n v="63"/>
    <x v="2037"/>
    <n v="75"/>
    <d v="2017-10-16T00:00:00"/>
    <b v="0"/>
    <s v="Approved"/>
    <s v="Solex"/>
    <s v="Standard"/>
    <s v="medium"/>
    <s v="medium"/>
    <n v="1483.2"/>
    <n v="99.59"/>
    <d v="1998-12-17T00:00:00"/>
    <n v="1383.6100000000001"/>
    <s v="Male"/>
    <n v="52"/>
    <d v="1970-08-23T00:00:00"/>
    <n v="52.119759369609326"/>
    <s v="Health Coach IV"/>
    <s v="Health"/>
    <s v="Mass Customer"/>
    <s v="N"/>
    <s v="No"/>
    <n v="9"/>
    <m/>
  </r>
  <r>
    <n v="7236"/>
    <n v="35"/>
    <x v="2037"/>
    <n v="186"/>
    <d v="2017-06-27T00:00:00"/>
    <b v="0"/>
    <s v="Approved"/>
    <s v="Trek Bicycles"/>
    <s v="Standard"/>
    <s v="low"/>
    <s v="medium"/>
    <n v="1057.51"/>
    <n v="154.4"/>
    <d v="1994-07-12T00:00:00"/>
    <n v="903.11"/>
    <s v="Male"/>
    <n v="52"/>
    <d v="1970-08-23T00:00:00"/>
    <n v="52.119759369609326"/>
    <s v="Health Coach IV"/>
    <s v="Health"/>
    <s v="Mass Customer"/>
    <s v="N"/>
    <s v="No"/>
    <n v="9"/>
    <m/>
  </r>
  <r>
    <n v="10104"/>
    <n v="56"/>
    <x v="2037"/>
    <n v="245"/>
    <d v="2017-04-29T00:00:00"/>
    <b v="1"/>
    <s v="Approved"/>
    <s v="OHM Cycles"/>
    <s v="Standard"/>
    <s v="medium"/>
    <s v="medium"/>
    <n v="183.86"/>
    <n v="137.9"/>
    <d v="1997-10-04T00:00:00"/>
    <n v="45.960000000000008"/>
    <s v="Male"/>
    <n v="52"/>
    <d v="1970-08-23T00:00:00"/>
    <n v="52.119759369609326"/>
    <s v="Health Coach IV"/>
    <s v="Health"/>
    <s v="Mass Customer"/>
    <s v="N"/>
    <s v="No"/>
    <n v="9"/>
    <m/>
  </r>
  <r>
    <n v="4296"/>
    <n v="38"/>
    <x v="2038"/>
    <n v="25"/>
    <d v="2017-12-05T00:00:00"/>
    <b v="0"/>
    <s v="Approved"/>
    <s v="Solex"/>
    <s v="Standard"/>
    <s v="medium"/>
    <s v="medium"/>
    <n v="1577.53"/>
    <n v="826.51"/>
    <d v="2007-12-11T00:00:00"/>
    <n v="751.02"/>
    <s v="Female"/>
    <n v="94"/>
    <d v="1965-12-01T00:00:00"/>
    <n v="56.848526493214109"/>
    <s v="VP Product Management"/>
    <s v="n/a"/>
    <s v="Mass Customer"/>
    <s v="N"/>
    <s v="Yes"/>
    <n v="14"/>
    <m/>
  </r>
  <r>
    <n v="3949"/>
    <n v="48"/>
    <x v="2038"/>
    <n v="61"/>
    <d v="2017-10-30T00:00:00"/>
    <b v="0"/>
    <s v="Approved"/>
    <s v="WeareA2B"/>
    <s v="Standard"/>
    <s v="medium"/>
    <s v="medium"/>
    <n v="1762.96"/>
    <n v="950.52"/>
    <d v="1997-02-09T00:00:00"/>
    <n v="812.44"/>
    <s v="Female"/>
    <n v="94"/>
    <d v="1965-12-01T00:00:00"/>
    <n v="56.848526493214109"/>
    <s v="VP Product Management"/>
    <s v="n/a"/>
    <s v="Mass Customer"/>
    <s v="N"/>
    <s v="Yes"/>
    <n v="14"/>
    <m/>
  </r>
  <r>
    <n v="14811"/>
    <n v="69"/>
    <x v="2038"/>
    <n v="296"/>
    <d v="2017-03-09T00:00:00"/>
    <b v="1"/>
    <s v="Approved"/>
    <s v="Giant Bicycles"/>
    <s v="Road"/>
    <s v="medium"/>
    <s v="medium"/>
    <n v="792.9"/>
    <n v="594.67999999999995"/>
    <d v="2014-10-10T00:00:00"/>
    <n v="198.22000000000003"/>
    <s v="Female"/>
    <n v="94"/>
    <d v="1965-12-01T00:00:00"/>
    <n v="56.848526493214109"/>
    <s v="VP Product Management"/>
    <s v="n/a"/>
    <s v="Mass Customer"/>
    <s v="N"/>
    <s v="Yes"/>
    <n v="14"/>
    <m/>
  </r>
  <r>
    <n v="15097"/>
    <n v="39"/>
    <x v="2039"/>
    <n v="5"/>
    <d v="2017-12-25T00:00:00"/>
    <b v="0"/>
    <s v="Approved"/>
    <s v="Giant Bicycles"/>
    <s v="Standard"/>
    <s v="medium"/>
    <s v="large"/>
    <n v="1812.75"/>
    <n v="582.48"/>
    <d v="1997-05-10T00:00:00"/>
    <n v="1230.27"/>
    <s v="Female"/>
    <n v="34"/>
    <d v="1982-01-28T00:00:00"/>
    <n v="40.67866347919837"/>
    <n v="0"/>
    <s v="n/a"/>
    <s v="Mass Customer"/>
    <s v="N"/>
    <s v="Yes"/>
    <n v="7"/>
    <m/>
  </r>
  <r>
    <n v="11973"/>
    <n v="80"/>
    <x v="2039"/>
    <n v="12"/>
    <d v="2017-12-18T00:00:00"/>
    <b v="1"/>
    <s v="Approved"/>
    <s v="OHM Cycles"/>
    <s v="Touring"/>
    <s v="low"/>
    <s v="medium"/>
    <n v="1073.07"/>
    <n v="933.84"/>
    <d v="1998-12-16T00:00:00"/>
    <n v="139.2299999999999"/>
    <s v="Female"/>
    <n v="34"/>
    <d v="1982-01-28T00:00:00"/>
    <n v="40.67866347919837"/>
    <n v="0"/>
    <s v="n/a"/>
    <s v="Mass Customer"/>
    <s v="N"/>
    <s v="Yes"/>
    <n v="7"/>
    <m/>
  </r>
  <r>
    <n v="6048"/>
    <n v="91"/>
    <x v="2039"/>
    <n v="160"/>
    <d v="2017-07-23T00:00:00"/>
    <b v="0"/>
    <s v="Approved"/>
    <s v="Solex"/>
    <s v="Standard"/>
    <s v="medium"/>
    <s v="medium"/>
    <n v="100.35"/>
    <n v="75.260000000000005"/>
    <d v="2004-01-16T00:00:00"/>
    <n v="25.089999999999989"/>
    <s v="Female"/>
    <n v="34"/>
    <d v="1982-01-28T00:00:00"/>
    <n v="40.67866347919837"/>
    <n v="0"/>
    <s v="n/a"/>
    <s v="Mass Customer"/>
    <s v="N"/>
    <s v="Yes"/>
    <n v="7"/>
    <m/>
  </r>
  <r>
    <n v="8547"/>
    <n v="27"/>
    <x v="2039"/>
    <n v="178"/>
    <d v="2017-07-05T00:00:00"/>
    <b v="1"/>
    <s v="Approved"/>
    <s v="Trek Bicycles"/>
    <s v="Standard"/>
    <s v="medium"/>
    <s v="medium"/>
    <n v="499.53"/>
    <n v="388.72"/>
    <d v="1991-08-05T00:00:00"/>
    <n v="110.80999999999995"/>
    <s v="Female"/>
    <n v="34"/>
    <d v="1982-01-28T00:00:00"/>
    <n v="40.67866347919837"/>
    <n v="0"/>
    <s v="n/a"/>
    <s v="Mass Customer"/>
    <s v="N"/>
    <s v="Yes"/>
    <n v="7"/>
    <m/>
  </r>
  <r>
    <n v="5560"/>
    <n v="82"/>
    <x v="2039"/>
    <n v="222"/>
    <d v="2017-05-22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34"/>
    <d v="1982-01-28T00:00:00"/>
    <n v="40.67866347919837"/>
    <n v="0"/>
    <s v="n/a"/>
    <s v="Mass Customer"/>
    <s v="N"/>
    <s v="Yes"/>
    <n v="7"/>
    <m/>
  </r>
  <r>
    <n v="16704"/>
    <n v="17"/>
    <x v="2039"/>
    <n v="230"/>
    <d v="2017-05-14T00:00:00"/>
    <b v="1"/>
    <s v="Approved"/>
    <s v="Solex"/>
    <s v="Standard"/>
    <s v="high"/>
    <s v="medium"/>
    <n v="1024.6600000000001"/>
    <n v="614.79999999999995"/>
    <d v="1993-07-15T00:00:00"/>
    <n v="409.86000000000013"/>
    <s v="Female"/>
    <n v="34"/>
    <d v="1982-01-28T00:00:00"/>
    <n v="40.67866347919837"/>
    <n v="0"/>
    <s v="n/a"/>
    <s v="Mass Customer"/>
    <s v="N"/>
    <s v="Yes"/>
    <n v="7"/>
    <m/>
  </r>
  <r>
    <n v="2310"/>
    <n v="15"/>
    <x v="2039"/>
    <n v="234"/>
    <d v="2017-05-10T00:00:00"/>
    <b v="0"/>
    <s v="Approved"/>
    <s v="Norco Bicycles"/>
    <s v="Standard"/>
    <s v="low"/>
    <s v="medium"/>
    <n v="958.74"/>
    <n v="748.9"/>
    <d v="1996-11-09T00:00:00"/>
    <n v="209.84000000000003"/>
    <s v="Female"/>
    <n v="34"/>
    <d v="1982-01-28T00:00:00"/>
    <n v="40.67866347919837"/>
    <n v="0"/>
    <s v="n/a"/>
    <s v="Mass Customer"/>
    <s v="N"/>
    <s v="Yes"/>
    <n v="7"/>
    <m/>
  </r>
  <r>
    <n v="8068"/>
    <n v="92"/>
    <x v="2040"/>
    <n v="5"/>
    <d v="2017-12-25T00:00:00"/>
    <b v="1"/>
    <s v="Approved"/>
    <s v="WeareA2B"/>
    <s v="Touring"/>
    <s v="medium"/>
    <s v="large"/>
    <n v="1890.39"/>
    <n v="260.14"/>
    <d v="1993-07-20T00:00:00"/>
    <n v="1630.25"/>
    <s v="Male"/>
    <n v="72"/>
    <d v="1957-11-15T00:00:00"/>
    <n v="64.897841561707267"/>
    <s v="Senior Cost Accountant"/>
    <s v="Financial Services"/>
    <s v="High Net Worth"/>
    <s v="N"/>
    <s v="Yes"/>
    <n v="10"/>
    <m/>
  </r>
  <r>
    <n v="7100"/>
    <n v="0"/>
    <x v="2040"/>
    <n v="18"/>
    <d v="2017-12-12T00:00:00"/>
    <b v="0"/>
    <s v="Approved"/>
    <s v="Norco Bicycles"/>
    <s v="Standard"/>
    <s v="medium"/>
    <s v="medium"/>
    <n v="360.4"/>
    <n v="270.3"/>
    <d v="2004-07-25T00:00:00"/>
    <n v="90.099999999999966"/>
    <s v="Male"/>
    <n v="72"/>
    <d v="1957-11-15T00:00:00"/>
    <n v="64.897841561707267"/>
    <s v="Senior Cost Accountant"/>
    <s v="Financial Services"/>
    <s v="High Net Worth"/>
    <s v="N"/>
    <s v="Yes"/>
    <n v="10"/>
    <m/>
  </r>
  <r>
    <n v="3348"/>
    <n v="38"/>
    <x v="2040"/>
    <n v="242"/>
    <d v="2017-05-02T00:00:00"/>
    <b v="1"/>
    <s v="Approved"/>
    <s v="Trek Bicycles"/>
    <s v="Standard"/>
    <s v="medium"/>
    <s v="large"/>
    <n v="2091.4699999999998"/>
    <n v="388.92"/>
    <d v="2011-04-16T00:00:00"/>
    <n v="1702.5499999999997"/>
    <s v="Male"/>
    <n v="72"/>
    <d v="1957-11-15T00:00:00"/>
    <n v="64.897841561707267"/>
    <s v="Senior Cost Accountant"/>
    <s v="Financial Services"/>
    <s v="High Net Worth"/>
    <s v="N"/>
    <s v="Yes"/>
    <n v="10"/>
    <m/>
  </r>
  <r>
    <n v="17482"/>
    <n v="13"/>
    <x v="2040"/>
    <n v="259"/>
    <d v="2017-04-15T00:00:00"/>
    <b v="0"/>
    <s v="Approved"/>
    <s v="Solex"/>
    <s v="Standard"/>
    <s v="medium"/>
    <s v="medium"/>
    <n v="1577.53"/>
    <n v="826.51"/>
    <d v="1993-04-12T00:00:00"/>
    <n v="751.02"/>
    <s v="Male"/>
    <n v="72"/>
    <d v="1957-11-15T00:00:00"/>
    <n v="64.897841561707267"/>
    <s v="Senior Cost Accountant"/>
    <s v="Financial Services"/>
    <s v="High Net Worth"/>
    <s v="N"/>
    <s v="Yes"/>
    <n v="10"/>
    <m/>
  </r>
  <r>
    <n v="2389"/>
    <n v="14"/>
    <x v="2040"/>
    <n v="291"/>
    <d v="2017-03-14T00:00:00"/>
    <b v="0"/>
    <s v="Approved"/>
    <s v="Solex"/>
    <s v="Standard"/>
    <s v="high"/>
    <s v="large"/>
    <n v="1842.92"/>
    <n v="1105.75"/>
    <d v="2002-08-31T00:00:00"/>
    <n v="737.17000000000007"/>
    <s v="Male"/>
    <n v="72"/>
    <d v="1957-11-15T00:00:00"/>
    <n v="64.897841561707267"/>
    <s v="Senior Cost Accountant"/>
    <s v="Financial Services"/>
    <s v="High Net Worth"/>
    <s v="N"/>
    <s v="Yes"/>
    <n v="10"/>
    <m/>
  </r>
  <r>
    <n v="12582"/>
    <n v="92"/>
    <x v="2041"/>
    <n v="90"/>
    <d v="2017-10-01T00:00:00"/>
    <b v="1"/>
    <s v="Approved"/>
    <s v="WeareA2B"/>
    <s v="Standard"/>
    <s v="medium"/>
    <s v="small"/>
    <n v="1415.01"/>
    <n v="1259.3599999999999"/>
    <d v="2004-01-16T00:00:00"/>
    <n v="155.65000000000009"/>
    <s v="Female"/>
    <n v="11"/>
    <d v="1975-07-15T00:00:00"/>
    <n v="47.223868958650428"/>
    <s v="Software Test Engineer I"/>
    <s v="Manufacturing"/>
    <s v="Affluent Customer"/>
    <s v="N"/>
    <s v="Yes"/>
    <n v="8"/>
    <m/>
  </r>
  <r>
    <n v="3662"/>
    <n v="68"/>
    <x v="2041"/>
    <n v="114"/>
    <d v="2017-09-07T00:00:00"/>
    <b v="0"/>
    <s v="Approved"/>
    <s v="OHM Cycles"/>
    <s v="Standard"/>
    <s v="medium"/>
    <s v="medium"/>
    <n v="1636.9"/>
    <n v="44.71"/>
    <d v="2002-08-31T00:00:00"/>
    <n v="1592.19"/>
    <s v="Female"/>
    <n v="11"/>
    <d v="1975-07-15T00:00:00"/>
    <n v="47.223868958650428"/>
    <s v="Software Test Engineer I"/>
    <s v="Manufacturing"/>
    <s v="Affluent Customer"/>
    <s v="N"/>
    <s v="Yes"/>
    <n v="8"/>
    <m/>
  </r>
  <r>
    <n v="14652"/>
    <n v="58"/>
    <x v="2041"/>
    <n v="123"/>
    <d v="2017-08-29T00:00:00"/>
    <b v="0"/>
    <s v="Approved"/>
    <s v="OHM Cycles"/>
    <s v="Standard"/>
    <s v="medium"/>
    <s v="medium"/>
    <n v="912.52"/>
    <n v="141.4"/>
    <d v="2011-08-24T00:00:00"/>
    <n v="771.12"/>
    <s v="Female"/>
    <n v="11"/>
    <d v="1975-07-15T00:00:00"/>
    <n v="47.223868958650428"/>
    <s v="Software Test Engineer I"/>
    <s v="Manufacturing"/>
    <s v="Affluent Customer"/>
    <s v="N"/>
    <s v="Yes"/>
    <n v="8"/>
    <m/>
  </r>
  <r>
    <n v="373"/>
    <n v="1"/>
    <x v="2041"/>
    <n v="189"/>
    <d v="2017-06-24T00:00:00"/>
    <b v="0"/>
    <s v="Approved"/>
    <s v="Giant Bicycles"/>
    <s v="Standard"/>
    <s v="medium"/>
    <s v="medium"/>
    <n v="1403.5"/>
    <n v="954.82"/>
    <d v="2012-09-15T00:00:00"/>
    <n v="448.67999999999995"/>
    <s v="Female"/>
    <n v="11"/>
    <d v="1975-07-15T00:00:00"/>
    <n v="47.223868958650428"/>
    <s v="Software Test Engineer I"/>
    <s v="Manufacturing"/>
    <s v="Affluent Customer"/>
    <s v="N"/>
    <s v="Yes"/>
    <n v="8"/>
    <m/>
  </r>
  <r>
    <n v="14891"/>
    <n v="21"/>
    <x v="2041"/>
    <n v="262"/>
    <d v="2017-04-12T00:00:00"/>
    <b v="1"/>
    <s v="Approved"/>
    <s v="Solex"/>
    <s v="Standard"/>
    <s v="medium"/>
    <s v="large"/>
    <n v="1071.23"/>
    <n v="380.74"/>
    <d v="1999-06-23T00:00:00"/>
    <n v="690.49"/>
    <s v="Female"/>
    <n v="11"/>
    <d v="1975-07-15T00:00:00"/>
    <n v="47.223868958650428"/>
    <s v="Software Test Engineer I"/>
    <s v="Manufacturing"/>
    <s v="Affluent Customer"/>
    <s v="N"/>
    <s v="Yes"/>
    <n v="8"/>
    <m/>
  </r>
  <r>
    <n v="5539"/>
    <n v="91"/>
    <x v="2042"/>
    <n v="34"/>
    <d v="2017-11-26T00:00:00"/>
    <b v="0"/>
    <s v="Approved"/>
    <s v="WeareA2B"/>
    <s v="Standard"/>
    <s v="low"/>
    <s v="medium"/>
    <n v="642.30999999999995"/>
    <n v="513.85"/>
    <d v="2013-09-16T00:00:00"/>
    <n v="128.45999999999992"/>
    <s v="Male"/>
    <n v="2"/>
    <d v="1977-09-24T00:00:00"/>
    <n v="45.026608684994933"/>
    <s v="Chemical Engineer"/>
    <s v="Manufacturing"/>
    <s v="High Net Worth"/>
    <s v="N"/>
    <s v="Yes"/>
    <n v="13"/>
    <m/>
  </r>
  <r>
    <n v="6971"/>
    <n v="13"/>
    <x v="2042"/>
    <n v="155"/>
    <d v="2017-07-28T00:00:00"/>
    <b v="0"/>
    <s v="Approved"/>
    <s v="Solex"/>
    <s v="Standard"/>
    <s v="medium"/>
    <s v="medium"/>
    <n v="1577.53"/>
    <n v="826.51"/>
    <d v="2010-06-07T00:00:00"/>
    <n v="751.02"/>
    <s v="Male"/>
    <n v="2"/>
    <d v="1977-09-24T00:00:00"/>
    <n v="45.026608684994933"/>
    <s v="Chemical Engineer"/>
    <s v="Manufacturing"/>
    <s v="High Net Worth"/>
    <s v="N"/>
    <s v="Yes"/>
    <n v="13"/>
    <m/>
  </r>
  <r>
    <n v="3571"/>
    <n v="97"/>
    <x v="2043"/>
    <n v="45"/>
    <d v="2017-11-15T00:00:00"/>
    <b v="1"/>
    <s v="Approved"/>
    <s v="Solex"/>
    <s v="Standard"/>
    <s v="medium"/>
    <s v="large"/>
    <n v="202.62"/>
    <n v="151.96"/>
    <d v="2016-03-29T00:00:00"/>
    <n v="50.66"/>
    <s v="Female"/>
    <n v="79"/>
    <d v="1986-10-12T00:00:00"/>
    <n v="35.971814164129874"/>
    <s v="Food Chemist"/>
    <s v="Health"/>
    <s v="Affluent Customer"/>
    <s v="N"/>
    <s v="No"/>
    <n v="20"/>
    <m/>
  </r>
  <r>
    <n v="15163"/>
    <n v="2"/>
    <x v="2043"/>
    <n v="104"/>
    <d v="2017-09-17T00:00:00"/>
    <b v="0"/>
    <s v="Approved"/>
    <s v="Solex"/>
    <s v="Standard"/>
    <s v="medium"/>
    <s v="medium"/>
    <n v="71.489999999999995"/>
    <n v="53.62"/>
    <d v="2012-12-02T00:00:00"/>
    <n v="17.869999999999997"/>
    <s v="Female"/>
    <n v="79"/>
    <d v="1986-10-12T00:00:00"/>
    <n v="35.971814164129874"/>
    <s v="Food Chemist"/>
    <s v="Health"/>
    <s v="Affluent Customer"/>
    <s v="N"/>
    <s v="No"/>
    <n v="20"/>
    <m/>
  </r>
  <r>
    <n v="716"/>
    <n v="91"/>
    <x v="2043"/>
    <n v="113"/>
    <d v="2017-09-08T00:00:00"/>
    <b v="1"/>
    <s v="Approved"/>
    <s v="Solex"/>
    <s v="Standard"/>
    <s v="medium"/>
    <s v="medium"/>
    <n v="100.35"/>
    <n v="75.260000000000005"/>
    <d v="1999-07-26T00:00:00"/>
    <n v="25.089999999999989"/>
    <s v="Female"/>
    <n v="79"/>
    <d v="1986-10-12T00:00:00"/>
    <n v="35.971814164129874"/>
    <s v="Food Chemist"/>
    <s v="Health"/>
    <s v="Affluent Customer"/>
    <s v="N"/>
    <s v="No"/>
    <n v="20"/>
    <m/>
  </r>
  <r>
    <n v="12362"/>
    <n v="30"/>
    <x v="2043"/>
    <n v="174"/>
    <d v="2017-07-09T00:00:00"/>
    <b v="0"/>
    <s v="Approved"/>
    <s v="Solex"/>
    <s v="Standard"/>
    <s v="high"/>
    <s v="medium"/>
    <n v="748.17"/>
    <n v="448.9"/>
    <d v="1991-11-10T00:00:00"/>
    <n v="299.27"/>
    <s v="Female"/>
    <n v="79"/>
    <d v="1986-10-12T00:00:00"/>
    <n v="35.971814164129874"/>
    <s v="Food Chemist"/>
    <s v="Health"/>
    <s v="Affluent Customer"/>
    <s v="N"/>
    <s v="No"/>
    <n v="20"/>
    <m/>
  </r>
  <r>
    <n v="2772"/>
    <n v="86"/>
    <x v="2043"/>
    <n v="333"/>
    <d v="2017-01-31T00:00:00"/>
    <b v="0"/>
    <s v="Approved"/>
    <s v="OHM Cycles"/>
    <s v="Standard"/>
    <s v="medium"/>
    <s v="medium"/>
    <n v="235.63"/>
    <n v="125.07"/>
    <d v="2004-08-07T00:00:00"/>
    <n v="110.56"/>
    <s v="Female"/>
    <n v="79"/>
    <d v="1986-10-12T00:00:00"/>
    <n v="35.971814164129874"/>
    <s v="Food Chemist"/>
    <s v="Health"/>
    <s v="Affluent Customer"/>
    <s v="N"/>
    <s v="No"/>
    <n v="20"/>
    <m/>
  </r>
  <r>
    <n v="9007"/>
    <n v="83"/>
    <x v="2043"/>
    <n v="356"/>
    <d v="2017-01-08T00:00:00"/>
    <b v="0"/>
    <s v="Approved"/>
    <s v="Solex"/>
    <s v="Touring"/>
    <s v="medium"/>
    <s v="large"/>
    <n v="2083.94"/>
    <n v="675.03"/>
    <d v="2013-09-16T00:00:00"/>
    <n v="1408.91"/>
    <s v="Female"/>
    <n v="79"/>
    <d v="1986-10-12T00:00:00"/>
    <n v="35.971814164129874"/>
    <s v="Food Chemist"/>
    <s v="Health"/>
    <s v="Affluent Customer"/>
    <s v="N"/>
    <s v="No"/>
    <n v="20"/>
    <m/>
  </r>
  <r>
    <n v="9736"/>
    <n v="28"/>
    <x v="2044"/>
    <n v="21"/>
    <d v="2017-12-09T00:00:00"/>
    <b v="0"/>
    <s v="Approved"/>
    <s v="Solex"/>
    <s v="Road"/>
    <s v="medium"/>
    <s v="small"/>
    <n v="1703.52"/>
    <n v="1516.13"/>
    <d v="2011-04-16T00:00:00"/>
    <n v="187.38999999999987"/>
    <s v="Male"/>
    <n v="27"/>
    <d v="1996-06-14T00:00:00"/>
    <n v="26.292362109652469"/>
    <s v="Speech Pathologist"/>
    <s v="Manufacturing"/>
    <s v="High Net Worth"/>
    <s v="N"/>
    <s v="No"/>
    <n v="3"/>
    <m/>
  </r>
  <r>
    <n v="1124"/>
    <n v="36"/>
    <x v="2044"/>
    <n v="143"/>
    <d v="2017-08-09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27"/>
    <d v="1996-06-14T00:00:00"/>
    <n v="26.292362109652469"/>
    <s v="Speech Pathologist"/>
    <s v="Manufacturing"/>
    <s v="High Net Worth"/>
    <s v="N"/>
    <s v="No"/>
    <n v="3"/>
    <m/>
  </r>
  <r>
    <n v="3941"/>
    <n v="0"/>
    <x v="2044"/>
    <n v="181"/>
    <d v="2017-07-02T00:00:00"/>
    <b v="1"/>
    <s v="Approved"/>
    <s v="Norco Bicycles"/>
    <s v="Standard"/>
    <s v="medium"/>
    <s v="medium"/>
    <n v="360.4"/>
    <n v="270.3"/>
    <d v="2016-12-06T00:00:00"/>
    <n v="90.099999999999966"/>
    <s v="Male"/>
    <n v="27"/>
    <d v="1996-06-14T00:00:00"/>
    <n v="26.292362109652469"/>
    <s v="Speech Pathologist"/>
    <s v="Manufacturing"/>
    <s v="High Net Worth"/>
    <s v="N"/>
    <s v="No"/>
    <n v="3"/>
    <m/>
  </r>
  <r>
    <n v="14894"/>
    <n v="25"/>
    <x v="2044"/>
    <n v="292"/>
    <d v="2017-03-13T00:00:00"/>
    <b v="1"/>
    <s v="Approved"/>
    <s v="OHM Cycles"/>
    <s v="Standard"/>
    <s v="high"/>
    <s v="medium"/>
    <n v="2005.66"/>
    <n v="1203.4000000000001"/>
    <d v="2012-04-10T00:00:00"/>
    <n v="802.26"/>
    <s v="Male"/>
    <n v="27"/>
    <d v="1996-06-14T00:00:00"/>
    <n v="26.292362109652469"/>
    <s v="Speech Pathologist"/>
    <s v="Manufacturing"/>
    <s v="High Net Worth"/>
    <s v="N"/>
    <s v="No"/>
    <n v="3"/>
    <m/>
  </r>
  <r>
    <n v="6547"/>
    <n v="9"/>
    <x v="2044"/>
    <n v="314"/>
    <d v="2017-02-19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27"/>
    <d v="1996-06-14T00:00:00"/>
    <n v="26.292362109652469"/>
    <s v="Speech Pathologist"/>
    <s v="Manufacturing"/>
    <s v="High Net Worth"/>
    <s v="N"/>
    <s v="No"/>
    <n v="3"/>
    <m/>
  </r>
  <r>
    <n v="18365"/>
    <n v="90"/>
    <x v="2045"/>
    <n v="23"/>
    <d v="2017-12-07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85"/>
    <d v="1973-11-06T00:00:00"/>
    <n v="48.911540191527138"/>
    <s v="Senior Developer"/>
    <s v="Health"/>
    <s v="Affluent Customer"/>
    <s v="N"/>
    <s v="No"/>
    <n v="6"/>
    <m/>
  </r>
  <r>
    <n v="2160"/>
    <n v="33"/>
    <x v="2045"/>
    <n v="230"/>
    <d v="2017-05-14T00:00:00"/>
    <b v="1"/>
    <s v="Approved"/>
    <s v="Giant Bicycles"/>
    <s v="Standard"/>
    <s v="medium"/>
    <s v="small"/>
    <n v="1311.44"/>
    <n v="1167.18"/>
    <d v="1992-10-11T00:00:00"/>
    <n v="144.26"/>
    <s v="Male"/>
    <n v="85"/>
    <d v="1973-11-06T00:00:00"/>
    <n v="48.911540191527138"/>
    <s v="Senior Developer"/>
    <s v="Health"/>
    <s v="Affluent Customer"/>
    <s v="N"/>
    <s v="No"/>
    <n v="6"/>
    <m/>
  </r>
  <r>
    <n v="1293"/>
    <n v="67"/>
    <x v="2045"/>
    <n v="363"/>
    <d v="2017-01-01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85"/>
    <d v="1973-11-06T00:00:00"/>
    <n v="48.911540191527138"/>
    <s v="Senior Developer"/>
    <s v="Health"/>
    <s v="Affluent Customer"/>
    <s v="N"/>
    <s v="No"/>
    <n v="6"/>
    <m/>
  </r>
  <r>
    <n v="16597"/>
    <n v="59"/>
    <x v="2046"/>
    <n v="89"/>
    <d v="2017-10-02T00:00:00"/>
    <b v="1"/>
    <s v="Approved"/>
    <s v="Solex"/>
    <s v="Standard"/>
    <s v="medium"/>
    <s v="large"/>
    <n v="1061.56"/>
    <n v="733.58"/>
    <d v="2010-11-05T00:00:00"/>
    <n v="327.9799999999999"/>
    <s v="Female"/>
    <n v="98"/>
    <d v="1977-01-03T00:00:00"/>
    <n v="45.749896356227808"/>
    <s v="Librarian"/>
    <s v="Entertainment"/>
    <s v="Affluent Customer"/>
    <s v="N"/>
    <s v="Yes"/>
    <n v="3"/>
    <m/>
  </r>
  <r>
    <n v="1138"/>
    <n v="88"/>
    <x v="2046"/>
    <n v="134"/>
    <d v="2017-08-18T00:00:00"/>
    <b v="1"/>
    <s v="Approved"/>
    <s v="Norco Bicycles"/>
    <s v="Standard"/>
    <s v="medium"/>
    <s v="medium"/>
    <n v="1198.46"/>
    <n v="381.1"/>
    <d v="2005-05-10T00:00:00"/>
    <n v="817.36"/>
    <s v="Female"/>
    <n v="98"/>
    <d v="1977-01-03T00:00:00"/>
    <n v="45.749896356227808"/>
    <s v="Librarian"/>
    <s v="Entertainment"/>
    <s v="Affluent Customer"/>
    <s v="N"/>
    <s v="Yes"/>
    <n v="3"/>
    <m/>
  </r>
  <r>
    <n v="16747"/>
    <n v="3"/>
    <x v="2046"/>
    <n v="241"/>
    <d v="2017-05-03T00:00:00"/>
    <b v="0"/>
    <s v="Approved"/>
    <s v="Trek Bicycles"/>
    <s v="Standard"/>
    <s v="medium"/>
    <s v="large"/>
    <n v="2091.4699999999998"/>
    <n v="388.92"/>
    <d v="2005-08-09T00:00:00"/>
    <n v="1702.5499999999997"/>
    <s v="Female"/>
    <n v="98"/>
    <d v="1977-01-03T00:00:00"/>
    <n v="45.749896356227808"/>
    <s v="Librarian"/>
    <s v="Entertainment"/>
    <s v="Affluent Customer"/>
    <s v="N"/>
    <s v="Yes"/>
    <n v="3"/>
    <m/>
  </r>
  <r>
    <n v="1692"/>
    <n v="77"/>
    <x v="2046"/>
    <n v="253"/>
    <d v="2017-04-21T00:00:00"/>
    <b v="1"/>
    <s v="Approved"/>
    <s v="Norco Bicycles"/>
    <s v="Road"/>
    <s v="medium"/>
    <s v="large"/>
    <n v="1240.31"/>
    <n v="795.1"/>
    <d v="2003-09-09T00:00:00"/>
    <n v="445.20999999999992"/>
    <s v="Female"/>
    <n v="98"/>
    <d v="1977-01-03T00:00:00"/>
    <n v="45.749896356227808"/>
    <s v="Librarian"/>
    <s v="Entertainment"/>
    <s v="Affluent Customer"/>
    <s v="N"/>
    <s v="Yes"/>
    <n v="3"/>
    <m/>
  </r>
  <r>
    <n v="9912"/>
    <n v="42"/>
    <x v="2046"/>
    <n v="278"/>
    <d v="2017-03-27T00:00:00"/>
    <b v="1"/>
    <s v="Approved"/>
    <s v="OHM Cycles"/>
    <s v="Road"/>
    <s v="medium"/>
    <s v="small"/>
    <n v="1810"/>
    <n v="1610.9"/>
    <d v="1999-12-04T00:00:00"/>
    <n v="199.09999999999991"/>
    <s v="Female"/>
    <n v="98"/>
    <d v="1977-01-03T00:00:00"/>
    <n v="45.749896356227808"/>
    <s v="Librarian"/>
    <s v="Entertainment"/>
    <s v="Affluent Customer"/>
    <s v="N"/>
    <s v="Yes"/>
    <n v="3"/>
    <m/>
  </r>
  <r>
    <n v="14122"/>
    <n v="4"/>
    <x v="2046"/>
    <n v="282"/>
    <d v="2017-03-23T00:00:00"/>
    <b v="1"/>
    <s v="Approved"/>
    <s v="Giant Bicycles"/>
    <s v="Standard"/>
    <s v="high"/>
    <s v="medium"/>
    <n v="1129.1300000000001"/>
    <n v="677.48"/>
    <d v="2011-08-29T00:00:00"/>
    <n v="451.65000000000009"/>
    <s v="Female"/>
    <n v="98"/>
    <d v="1977-01-03T00:00:00"/>
    <n v="45.749896356227808"/>
    <s v="Librarian"/>
    <s v="Entertainment"/>
    <s v="Affluent Customer"/>
    <s v="N"/>
    <s v="Yes"/>
    <n v="3"/>
    <m/>
  </r>
  <r>
    <n v="5644"/>
    <n v="20"/>
    <x v="2046"/>
    <n v="302"/>
    <d v="2017-03-03T00:00:00"/>
    <b v="0"/>
    <s v="Approved"/>
    <s v="Trek Bicycles"/>
    <s v="Standard"/>
    <s v="medium"/>
    <s v="small"/>
    <n v="1775.81"/>
    <n v="1580.47"/>
    <d v="1991-08-05T00:00:00"/>
    <n v="195.33999999999992"/>
    <s v="Female"/>
    <n v="98"/>
    <d v="1977-01-03T00:00:00"/>
    <n v="45.749896356227808"/>
    <s v="Librarian"/>
    <s v="Entertainment"/>
    <s v="Affluent Customer"/>
    <s v="N"/>
    <s v="Yes"/>
    <n v="3"/>
    <m/>
  </r>
  <r>
    <n v="16078"/>
    <n v="47"/>
    <x v="2046"/>
    <n v="338"/>
    <d v="2017-01-26T00:00:00"/>
    <b v="0"/>
    <s v="Approved"/>
    <s v="Trek Bicycles"/>
    <s v="Road"/>
    <s v="low"/>
    <s v="small"/>
    <n v="1720.7"/>
    <n v="1531.42"/>
    <d v="2003-02-16T00:00:00"/>
    <n v="189.27999999999997"/>
    <s v="Female"/>
    <n v="98"/>
    <d v="1977-01-03T00:00:00"/>
    <n v="45.749896356227808"/>
    <s v="Librarian"/>
    <s v="Entertainment"/>
    <s v="Affluent Customer"/>
    <s v="N"/>
    <s v="Yes"/>
    <n v="3"/>
    <m/>
  </r>
  <r>
    <n v="11619"/>
    <n v="48"/>
    <x v="2047"/>
    <n v="41"/>
    <d v="2017-11-19T00:00:00"/>
    <b v="1"/>
    <s v="Approved"/>
    <s v="WeareA2B"/>
    <s v="Standard"/>
    <s v="medium"/>
    <s v="medium"/>
    <n v="1762.96"/>
    <n v="950.52"/>
    <d v="2014-07-28T00:00:00"/>
    <n v="812.44"/>
    <s v="Male"/>
    <n v="72"/>
    <d v="1980-09-10T00:00:00"/>
    <n v="42.06222512303399"/>
    <s v="Automation Specialist I"/>
    <s v="Manufacturing"/>
    <s v="Affluent Customer"/>
    <s v="N"/>
    <s v="No"/>
    <n v="18"/>
    <m/>
  </r>
  <r>
    <n v="14283"/>
    <n v="33"/>
    <x v="2047"/>
    <n v="86"/>
    <d v="2017-10-05T00:00:00"/>
    <b v="1"/>
    <s v="Approved"/>
    <s v="Giant Bicycles"/>
    <s v="Standard"/>
    <s v="medium"/>
    <s v="small"/>
    <n v="1311.44"/>
    <n v="1167.18"/>
    <d v="1992-10-11T00:00:00"/>
    <n v="144.26"/>
    <s v="Male"/>
    <n v="72"/>
    <d v="1980-09-10T00:00:00"/>
    <n v="42.06222512303399"/>
    <s v="Automation Specialist I"/>
    <s v="Manufacturing"/>
    <s v="Affluent Customer"/>
    <s v="N"/>
    <s v="No"/>
    <n v="18"/>
    <m/>
  </r>
  <r>
    <n v="19015"/>
    <n v="92"/>
    <x v="2047"/>
    <n v="93"/>
    <d v="2017-09-28T00:00:00"/>
    <b v="1"/>
    <s v="Approved"/>
    <s v="WeareA2B"/>
    <s v="Standard"/>
    <s v="medium"/>
    <s v="small"/>
    <n v="1415.01"/>
    <n v="1259.3599999999999"/>
    <d v="2003-01-05T00:00:00"/>
    <n v="155.65000000000009"/>
    <s v="Male"/>
    <n v="72"/>
    <d v="1980-09-10T00:00:00"/>
    <n v="42.06222512303399"/>
    <s v="Automation Specialist I"/>
    <s v="Manufacturing"/>
    <s v="Affluent Customer"/>
    <s v="N"/>
    <s v="No"/>
    <n v="18"/>
    <m/>
  </r>
  <r>
    <n v="17710"/>
    <n v="49"/>
    <x v="2047"/>
    <n v="105"/>
    <d v="2017-09-16T00:00:00"/>
    <b v="1"/>
    <s v="Approved"/>
    <s v="Trek Bicycles"/>
    <s v="Road"/>
    <s v="medium"/>
    <s v="medium"/>
    <n v="533.51"/>
    <n v="400.13"/>
    <d v="2012-06-04T00:00:00"/>
    <n v="133.38"/>
    <s v="Male"/>
    <n v="72"/>
    <d v="1980-09-10T00:00:00"/>
    <n v="42.06222512303399"/>
    <s v="Automation Specialist I"/>
    <s v="Manufacturing"/>
    <s v="Affluent Customer"/>
    <s v="N"/>
    <s v="No"/>
    <n v="18"/>
    <m/>
  </r>
  <r>
    <n v="3960"/>
    <n v="38"/>
    <x v="2047"/>
    <n v="184"/>
    <d v="2017-06-29T00:00:00"/>
    <b v="1"/>
    <s v="Approved"/>
    <s v="Solex"/>
    <s v="Standard"/>
    <s v="medium"/>
    <s v="medium"/>
    <n v="1577.53"/>
    <n v="826.51"/>
    <d v="2011-03-16T00:00:00"/>
    <n v="751.02"/>
    <s v="Male"/>
    <n v="72"/>
    <d v="1980-09-10T00:00:00"/>
    <n v="42.06222512303399"/>
    <s v="Automation Specialist I"/>
    <s v="Manufacturing"/>
    <s v="Affluent Customer"/>
    <s v="N"/>
    <s v="No"/>
    <n v="18"/>
    <m/>
  </r>
  <r>
    <n v="14008"/>
    <n v="36"/>
    <x v="2047"/>
    <n v="214"/>
    <d v="2017-05-30T00:00:00"/>
    <b v="1"/>
    <s v="Approved"/>
    <s v="Solex"/>
    <s v="Standard"/>
    <s v="low"/>
    <s v="medium"/>
    <n v="945.04"/>
    <n v="507.58"/>
    <d v="1995-12-19T00:00:00"/>
    <n v="437.46"/>
    <s v="Male"/>
    <n v="72"/>
    <d v="1980-09-10T00:00:00"/>
    <n v="42.06222512303399"/>
    <s v="Automation Specialist I"/>
    <s v="Manufacturing"/>
    <s v="Affluent Customer"/>
    <s v="N"/>
    <s v="No"/>
    <n v="18"/>
    <m/>
  </r>
  <r>
    <n v="16821"/>
    <n v="74"/>
    <x v="2047"/>
    <n v="299"/>
    <d v="2017-03-06T00:00:00"/>
    <b v="0"/>
    <s v="Approved"/>
    <s v="WeareA2B"/>
    <s v="Standard"/>
    <s v="medium"/>
    <s v="medium"/>
    <n v="1228.07"/>
    <n v="400.91"/>
    <d v="2000-05-22T00:00:00"/>
    <n v="827.15999999999985"/>
    <s v="Male"/>
    <n v="72"/>
    <d v="1980-09-10T00:00:00"/>
    <n v="42.06222512303399"/>
    <s v="Automation Specialist I"/>
    <s v="Manufacturing"/>
    <s v="Affluent Customer"/>
    <s v="N"/>
    <s v="No"/>
    <n v="18"/>
    <m/>
  </r>
  <r>
    <n v="2972"/>
    <n v="75"/>
    <x v="2047"/>
    <n v="329"/>
    <d v="2017-02-04T00:00:00"/>
    <b v="0"/>
    <s v="Approved"/>
    <s v="Giant Bicycles"/>
    <s v="Touring"/>
    <s v="medium"/>
    <s v="large"/>
    <n v="1873.97"/>
    <n v="863.95"/>
    <d v="2006-05-22T00:00:00"/>
    <n v="1010.02"/>
    <s v="Male"/>
    <n v="72"/>
    <d v="1980-09-10T00:00:00"/>
    <n v="42.06222512303399"/>
    <s v="Automation Specialist I"/>
    <s v="Manufacturing"/>
    <s v="Affluent Customer"/>
    <s v="N"/>
    <s v="No"/>
    <n v="18"/>
    <m/>
  </r>
  <r>
    <n v="13829"/>
    <n v="64"/>
    <x v="2048"/>
    <n v="3"/>
    <d v="2017-12-27T00:00:00"/>
    <b v="0"/>
    <s v="Approved"/>
    <s v="Trek Bicycles"/>
    <s v="Standard"/>
    <s v="medium"/>
    <s v="large"/>
    <n v="1469.44"/>
    <n v="596.54999999999995"/>
    <d v="1995-10-24T00:00:00"/>
    <n v="872.8900000000001"/>
    <s v="Male"/>
    <n v="70"/>
    <d v="1963-01-17T00:00:00"/>
    <n v="59.722499095953836"/>
    <s v="Budget/Accounting Analyst IV"/>
    <s v="n/a"/>
    <s v="Affluent Customer"/>
    <s v="N"/>
    <s v="Yes"/>
    <n v="14"/>
    <m/>
  </r>
  <r>
    <n v="18162"/>
    <n v="79"/>
    <x v="2048"/>
    <n v="79"/>
    <d v="2017-10-12T00:00:00"/>
    <b v="0"/>
    <s v="Approved"/>
    <s v="Norco Bicycles"/>
    <s v="Standard"/>
    <s v="medium"/>
    <s v="medium"/>
    <n v="1555.58"/>
    <n v="818.01"/>
    <d v="2013-09-16T00:00:00"/>
    <n v="737.56999999999994"/>
    <s v="Male"/>
    <n v="70"/>
    <d v="1963-01-17T00:00:00"/>
    <n v="59.722499095953836"/>
    <s v="Budget/Accounting Analyst IV"/>
    <s v="n/a"/>
    <s v="Affluent Customer"/>
    <s v="N"/>
    <s v="Yes"/>
    <n v="14"/>
    <m/>
  </r>
  <r>
    <n v="13884"/>
    <n v="69"/>
    <x v="2048"/>
    <n v="154"/>
    <d v="2017-07-29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70"/>
    <d v="1963-01-17T00:00:00"/>
    <n v="59.722499095953836"/>
    <s v="Budget/Accounting Analyst IV"/>
    <s v="n/a"/>
    <s v="Affluent Customer"/>
    <s v="N"/>
    <s v="Yes"/>
    <n v="14"/>
    <m/>
  </r>
  <r>
    <n v="6879"/>
    <n v="30"/>
    <x v="2048"/>
    <n v="201"/>
    <d v="2017-06-12T00:00:00"/>
    <b v="0"/>
    <s v="Approved"/>
    <s v="Solex"/>
    <s v="Standard"/>
    <s v="high"/>
    <s v="medium"/>
    <n v="748.17"/>
    <n v="448.9"/>
    <d v="2002-03-22T00:00:00"/>
    <n v="299.27"/>
    <s v="Male"/>
    <n v="70"/>
    <d v="1963-01-17T00:00:00"/>
    <n v="59.722499095953836"/>
    <s v="Budget/Accounting Analyst IV"/>
    <s v="n/a"/>
    <s v="Affluent Customer"/>
    <s v="N"/>
    <s v="Yes"/>
    <n v="14"/>
    <m/>
  </r>
  <r>
    <n v="4586"/>
    <n v="14"/>
    <x v="2048"/>
    <n v="244"/>
    <d v="2017-04-30T00:00:00"/>
    <b v="1"/>
    <s v="Approved"/>
    <s v="Trek Bicycles"/>
    <s v="Standard"/>
    <s v="medium"/>
    <s v="small"/>
    <n v="1386.84"/>
    <n v="1234.29"/>
    <d v="2010-05-05T00:00:00"/>
    <n v="152.54999999999995"/>
    <s v="Male"/>
    <n v="70"/>
    <d v="1963-01-17T00:00:00"/>
    <n v="59.722499095953836"/>
    <s v="Budget/Accounting Analyst IV"/>
    <s v="n/a"/>
    <s v="Affluent Customer"/>
    <s v="N"/>
    <s v="Yes"/>
    <n v="14"/>
    <m/>
  </r>
  <r>
    <n v="4863"/>
    <n v="62"/>
    <x v="2048"/>
    <n v="252"/>
    <d v="2017-04-22T00:00:00"/>
    <b v="1"/>
    <s v="Approved"/>
    <s v="Solex"/>
    <s v="Standard"/>
    <s v="medium"/>
    <s v="medium"/>
    <n v="478.16"/>
    <n v="298.72000000000003"/>
    <d v="1998-12-17T00:00:00"/>
    <n v="179.44"/>
    <s v="Male"/>
    <n v="70"/>
    <d v="1963-01-17T00:00:00"/>
    <n v="59.722499095953836"/>
    <s v="Budget/Accounting Analyst IV"/>
    <s v="n/a"/>
    <s v="Affluent Customer"/>
    <s v="N"/>
    <s v="Yes"/>
    <n v="14"/>
    <m/>
  </r>
  <r>
    <n v="6614"/>
    <n v="92"/>
    <x v="2049"/>
    <n v="57"/>
    <d v="2017-11-03T00:00:00"/>
    <b v="1"/>
    <s v="Approved"/>
    <s v="WeareA2B"/>
    <s v="Standard"/>
    <s v="medium"/>
    <s v="small"/>
    <n v="1415.01"/>
    <n v="1259.3599999999999"/>
    <d v="2003-01-05T00:00:00"/>
    <n v="155.65000000000009"/>
    <s v="Male"/>
    <n v="72"/>
    <d v="1974-11-13T00:00:00"/>
    <n v="47.892362109335359"/>
    <s v="Senior Sales Associate"/>
    <s v="n/a"/>
    <s v="Mass Customer"/>
    <s v="N"/>
    <s v="No"/>
    <n v="9"/>
    <m/>
  </r>
  <r>
    <n v="897"/>
    <n v="46"/>
    <x v="2049"/>
    <n v="89"/>
    <d v="2017-10-02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72"/>
    <d v="1974-11-13T00:00:00"/>
    <n v="47.892362109335359"/>
    <s v="Senior Sales Associate"/>
    <s v="n/a"/>
    <s v="Mass Customer"/>
    <s v="N"/>
    <s v="No"/>
    <n v="9"/>
    <m/>
  </r>
  <r>
    <n v="6227"/>
    <n v="74"/>
    <x v="2049"/>
    <n v="208"/>
    <d v="2017-06-05T00:00:00"/>
    <b v="1"/>
    <s v="Approved"/>
    <s v="WeareA2B"/>
    <s v="Standard"/>
    <s v="medium"/>
    <s v="medium"/>
    <n v="1228.07"/>
    <n v="400.91"/>
    <d v="2000-05-22T00:00:00"/>
    <n v="827.15999999999985"/>
    <s v="Male"/>
    <n v="72"/>
    <d v="1974-11-13T00:00:00"/>
    <n v="47.892362109335359"/>
    <s v="Senior Sales Associate"/>
    <s v="n/a"/>
    <s v="Mass Customer"/>
    <s v="N"/>
    <s v="No"/>
    <n v="9"/>
    <m/>
  </r>
  <r>
    <n v="12570"/>
    <n v="98"/>
    <x v="2049"/>
    <n v="314"/>
    <d v="2017-02-19T00:00:00"/>
    <b v="0"/>
    <s v="Approved"/>
    <s v="Trek Bicycles"/>
    <s v="Standard"/>
    <s v="high"/>
    <s v="medium"/>
    <n v="358.39"/>
    <n v="215.03"/>
    <d v="2004-01-16T00:00:00"/>
    <n v="143.35999999999999"/>
    <s v="Male"/>
    <n v="72"/>
    <d v="1974-11-13T00:00:00"/>
    <n v="47.892362109335359"/>
    <s v="Senior Sales Associate"/>
    <s v="n/a"/>
    <s v="Mass Customer"/>
    <s v="N"/>
    <s v="No"/>
    <n v="9"/>
    <m/>
  </r>
  <r>
    <n v="1598"/>
    <n v="88"/>
    <x v="2049"/>
    <n v="349"/>
    <d v="2017-01-15T00:00:00"/>
    <b v="1"/>
    <s v="Approved"/>
    <s v="Norco Bicycles"/>
    <s v="Standard"/>
    <s v="medium"/>
    <s v="medium"/>
    <n v="1198.46"/>
    <n v="381.1"/>
    <d v="1998-12-16T00:00:00"/>
    <n v="817.36"/>
    <s v="Male"/>
    <n v="72"/>
    <d v="1974-11-13T00:00:00"/>
    <n v="47.892362109335359"/>
    <s v="Senior Sales Associate"/>
    <s v="n/a"/>
    <s v="Mass Customer"/>
    <s v="N"/>
    <s v="No"/>
    <n v="9"/>
    <m/>
  </r>
  <r>
    <n v="11108"/>
    <n v="41"/>
    <x v="1984"/>
    <m/>
    <d v="2017-12-27T00:00:00"/>
    <m/>
    <s v="Approved"/>
    <s v="Solex"/>
    <s v="Road"/>
    <s v="medium"/>
    <s v="medium"/>
    <n v="416.98"/>
    <n v="312.74"/>
    <n v="34071"/>
    <m/>
    <m/>
    <m/>
    <m/>
    <m/>
    <m/>
    <m/>
    <m/>
    <m/>
    <m/>
    <m/>
    <m/>
  </r>
  <r>
    <n v="8543"/>
    <n v="17"/>
    <x v="2049"/>
    <n v="363"/>
    <d v="2017-01-01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72"/>
    <d v="1974-11-13T00:00:00"/>
    <n v="47.892362109335359"/>
    <s v="Senior Sales Associate"/>
    <s v="n/a"/>
    <s v="Mass Customer"/>
    <s v="N"/>
    <s v="No"/>
    <n v="9"/>
    <m/>
  </r>
  <r>
    <n v="19657"/>
    <n v="10"/>
    <x v="2050"/>
    <n v="77"/>
    <d v="2017-10-14T00:00:00"/>
    <b v="0"/>
    <s v="Approved"/>
    <s v="WeareA2B"/>
    <s v="Touring"/>
    <s v="medium"/>
    <s v="medium"/>
    <n v="1466.68"/>
    <n v="363.25"/>
    <d v="2014-03-03T00:00:00"/>
    <n v="1103.43"/>
    <s v="Female"/>
    <n v="36"/>
    <d v="1964-07-08T00:00:00"/>
    <n v="58.248526493214115"/>
    <s v="Junior Executive"/>
    <s v="Manufacturing"/>
    <s v="Mass Customer"/>
    <s v="N"/>
    <s v="Yes"/>
    <n v="12"/>
    <m/>
  </r>
  <r>
    <n v="10062"/>
    <n v="13"/>
    <x v="2050"/>
    <n v="135"/>
    <d v="2017-08-17T00:00:00"/>
    <b v="0"/>
    <s v="Approved"/>
    <s v="Solex"/>
    <s v="Standard"/>
    <s v="medium"/>
    <s v="medium"/>
    <n v="1163.8900000000001"/>
    <n v="589.27"/>
    <d v="1996-04-05T00:00:00"/>
    <n v="574.62000000000012"/>
    <s v="Female"/>
    <n v="36"/>
    <d v="1964-07-08T00:00:00"/>
    <n v="58.248526493214115"/>
    <s v="Junior Executive"/>
    <s v="Manufacturing"/>
    <s v="Mass Customer"/>
    <s v="N"/>
    <s v="Yes"/>
    <n v="12"/>
    <m/>
  </r>
  <r>
    <n v="11702"/>
    <n v="92"/>
    <x v="2050"/>
    <n v="155"/>
    <d v="2017-07-28T00:00:00"/>
    <b v="0"/>
    <s v="Approved"/>
    <s v="WeareA2B"/>
    <s v="Standard"/>
    <s v="medium"/>
    <s v="small"/>
    <n v="1415.01"/>
    <n v="1259.3599999999999"/>
    <d v="1994-08-10T00:00:00"/>
    <n v="155.65000000000009"/>
    <s v="Female"/>
    <n v="36"/>
    <d v="1964-07-08T00:00:00"/>
    <n v="58.248526493214115"/>
    <s v="Junior Executive"/>
    <s v="Manufacturing"/>
    <s v="Mass Customer"/>
    <s v="N"/>
    <s v="Yes"/>
    <n v="12"/>
    <m/>
  </r>
  <r>
    <n v="5401"/>
    <n v="8"/>
    <x v="2050"/>
    <n v="170"/>
    <d v="2017-07-13T00:00:00"/>
    <b v="0"/>
    <s v="Approved"/>
    <s v="Solex"/>
    <s v="Road"/>
    <s v="medium"/>
    <s v="small"/>
    <n v="1703.52"/>
    <n v="1516.13"/>
    <d v="1991-11-07T00:00:00"/>
    <n v="187.38999999999987"/>
    <s v="Female"/>
    <n v="36"/>
    <d v="1964-07-08T00:00:00"/>
    <n v="58.248526493214115"/>
    <s v="Junior Executive"/>
    <s v="Manufacturing"/>
    <s v="Mass Customer"/>
    <s v="N"/>
    <s v="Yes"/>
    <n v="12"/>
    <m/>
  </r>
  <r>
    <n v="8546"/>
    <n v="85"/>
    <x v="2050"/>
    <n v="290"/>
    <d v="2017-03-15T00:00:00"/>
    <b v="0"/>
    <s v="Approved"/>
    <s v="WeareA2B"/>
    <s v="Standard"/>
    <s v="medium"/>
    <s v="medium"/>
    <n v="752.64"/>
    <n v="205.36"/>
    <d v="2005-05-10T00:00:00"/>
    <n v="547.28"/>
    <s v="Female"/>
    <n v="36"/>
    <d v="1964-07-08T00:00:00"/>
    <n v="58.248526493214115"/>
    <s v="Junior Executive"/>
    <s v="Manufacturing"/>
    <s v="Mass Customer"/>
    <s v="N"/>
    <s v="Yes"/>
    <n v="12"/>
    <m/>
  </r>
  <r>
    <n v="2264"/>
    <n v="82"/>
    <x v="2050"/>
    <n v="305"/>
    <d v="2017-02-28T00:00:00"/>
    <b v="1"/>
    <s v="Approved"/>
    <s v="Norco Bicycles"/>
    <s v="Standard"/>
    <s v="high"/>
    <s v="medium"/>
    <n v="1148.6400000000001"/>
    <n v="689.18"/>
    <d v="1998-12-16T00:00:00"/>
    <n v="459.46000000000015"/>
    <s v="Female"/>
    <n v="36"/>
    <d v="1964-07-08T00:00:00"/>
    <n v="58.248526493214115"/>
    <s v="Junior Executive"/>
    <s v="Manufacturing"/>
    <s v="Mass Customer"/>
    <s v="N"/>
    <s v="Yes"/>
    <n v="12"/>
    <m/>
  </r>
  <r>
    <n v="11116"/>
    <n v="0"/>
    <x v="2051"/>
    <m/>
    <d v="2017-04-17T00:00:00"/>
    <b v="0"/>
    <s v="Approved"/>
    <m/>
    <m/>
    <m/>
    <m/>
    <n v="899.52"/>
    <m/>
    <m/>
    <m/>
    <m/>
    <m/>
    <m/>
    <m/>
    <m/>
    <m/>
    <m/>
    <m/>
    <m/>
    <m/>
    <m/>
  </r>
  <r>
    <n v="19879"/>
    <n v="52"/>
    <x v="2050"/>
    <n v="349"/>
    <d v="2017-01-15T00:00:00"/>
    <b v="1"/>
    <s v="Approved"/>
    <s v="OHM Cycles"/>
    <s v="Road"/>
    <s v="medium"/>
    <s v="medium"/>
    <n v="1280.28"/>
    <n v="829.51"/>
    <d v="1997-02-09T00:00:00"/>
    <n v="450.77"/>
    <s v="Female"/>
    <n v="36"/>
    <d v="1964-07-08T00:00:00"/>
    <n v="58.248526493214115"/>
    <s v="Junior Executive"/>
    <s v="Manufacturing"/>
    <s v="Mass Customer"/>
    <s v="N"/>
    <s v="Yes"/>
    <n v="12"/>
    <m/>
  </r>
  <r>
    <n v="12736"/>
    <n v="9"/>
    <x v="2050"/>
    <n v="361"/>
    <d v="2017-01-03T00:00:00"/>
    <b v="1"/>
    <s v="Approved"/>
    <s v="OHM Cycles"/>
    <s v="Road"/>
    <s v="medium"/>
    <s v="medium"/>
    <n v="742.54"/>
    <n v="667.4"/>
    <d v="2004-08-17T00:00:00"/>
    <n v="75.139999999999986"/>
    <s v="Female"/>
    <n v="36"/>
    <d v="1964-07-08T00:00:00"/>
    <n v="58.248526493214115"/>
    <s v="Junior Executive"/>
    <s v="Manufacturing"/>
    <s v="Mass Customer"/>
    <s v="N"/>
    <s v="Yes"/>
    <n v="12"/>
    <m/>
  </r>
  <r>
    <n v="12033"/>
    <n v="52"/>
    <x v="2052"/>
    <n v="34"/>
    <d v="2017-11-26T00:00:00"/>
    <b v="1"/>
    <s v="Approved"/>
    <s v="OHM Cycles"/>
    <s v="Road"/>
    <s v="medium"/>
    <s v="medium"/>
    <n v="1280.28"/>
    <n v="829.51"/>
    <d v="2001-11-25T00:00:00"/>
    <n v="450.77"/>
    <s v="Male"/>
    <n v="69"/>
    <d v="1974-01-08T00:00:00"/>
    <n v="48.738937451801107"/>
    <s v="Quality Engineer"/>
    <s v="Health"/>
    <s v="Mass Customer"/>
    <s v="N"/>
    <s v="No"/>
    <n v="19"/>
    <m/>
  </r>
  <r>
    <n v="132"/>
    <n v="12"/>
    <x v="2052"/>
    <n v="93"/>
    <d v="2017-09-28T00:00:00"/>
    <b v="0"/>
    <s v="Approved"/>
    <s v="WeareA2B"/>
    <s v="Standard"/>
    <s v="medium"/>
    <s v="medium"/>
    <n v="1231.1500000000001"/>
    <n v="161.6"/>
    <d v="2004-08-17T00:00:00"/>
    <n v="1069.5500000000002"/>
    <s v="Male"/>
    <n v="69"/>
    <d v="1974-01-08T00:00:00"/>
    <n v="48.738937451801107"/>
    <s v="Quality Engineer"/>
    <s v="Health"/>
    <s v="Mass Customer"/>
    <s v="N"/>
    <s v="No"/>
    <n v="19"/>
    <m/>
  </r>
  <r>
    <n v="18440"/>
    <n v="53"/>
    <x v="2052"/>
    <n v="181"/>
    <d v="2017-07-02T00:00:00"/>
    <b v="1"/>
    <s v="Approved"/>
    <s v="OHM Cycles"/>
    <s v="Standard"/>
    <s v="medium"/>
    <s v="medium"/>
    <n v="795.34"/>
    <n v="101.58"/>
    <d v="1997-02-09T00:00:00"/>
    <n v="693.76"/>
    <s v="Male"/>
    <n v="69"/>
    <d v="1974-01-08T00:00:00"/>
    <n v="48.738937451801107"/>
    <s v="Quality Engineer"/>
    <s v="Health"/>
    <s v="Mass Customer"/>
    <s v="N"/>
    <s v="No"/>
    <n v="19"/>
    <m/>
  </r>
  <r>
    <n v="19298"/>
    <n v="83"/>
    <x v="2052"/>
    <n v="226"/>
    <d v="2017-05-18T00:00:00"/>
    <b v="0"/>
    <s v="Approved"/>
    <s v="Solex"/>
    <s v="Touring"/>
    <s v="medium"/>
    <s v="large"/>
    <n v="2083.94"/>
    <n v="675.03"/>
    <d v="2013-09-16T00:00:00"/>
    <n v="1408.91"/>
    <s v="Male"/>
    <n v="69"/>
    <d v="1974-01-08T00:00:00"/>
    <n v="48.738937451801107"/>
    <s v="Quality Engineer"/>
    <s v="Health"/>
    <s v="Mass Customer"/>
    <s v="N"/>
    <s v="No"/>
    <n v="19"/>
    <m/>
  </r>
  <r>
    <n v="7482"/>
    <n v="20"/>
    <x v="2052"/>
    <n v="241"/>
    <d v="2017-05-03T00:00:00"/>
    <b v="0"/>
    <s v="Approved"/>
    <s v="Trek Bicycles"/>
    <s v="Standard"/>
    <s v="medium"/>
    <s v="small"/>
    <n v="1775.81"/>
    <n v="1580.47"/>
    <d v="2010-05-05T00:00:00"/>
    <n v="195.33999999999992"/>
    <s v="Male"/>
    <n v="69"/>
    <d v="1974-01-08T00:00:00"/>
    <n v="48.738937451801107"/>
    <s v="Quality Engineer"/>
    <s v="Health"/>
    <s v="Mass Customer"/>
    <s v="N"/>
    <s v="No"/>
    <n v="19"/>
    <m/>
  </r>
  <r>
    <n v="18713"/>
    <n v="99"/>
    <x v="2052"/>
    <n v="348"/>
    <d v="2017-01-16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69"/>
    <d v="1974-01-08T00:00:00"/>
    <n v="48.738937451801107"/>
    <s v="Quality Engineer"/>
    <s v="Health"/>
    <s v="Mass Customer"/>
    <s v="N"/>
    <s v="No"/>
    <n v="19"/>
    <m/>
  </r>
  <r>
    <n v="9390"/>
    <n v="63"/>
    <x v="2053"/>
    <n v="229"/>
    <d v="2017-05-15T00:00:00"/>
    <b v="0"/>
    <s v="Approved"/>
    <s v="Solex"/>
    <s v="Standard"/>
    <s v="medium"/>
    <s v="medium"/>
    <n v="1483.2"/>
    <n v="99.59"/>
    <d v="1992-10-02T00:00:00"/>
    <n v="1383.6100000000001"/>
    <s v="U"/>
    <n v="47"/>
    <d v="1899-12-30T00:00:00"/>
    <n v="122.81291005485795"/>
    <s v="Automation Specialist IV"/>
    <s v="IT"/>
    <s v="Mass Customer"/>
    <s v="N"/>
    <s v="Yes"/>
    <n v="0"/>
    <m/>
  </r>
  <r>
    <n v="8874"/>
    <n v="92"/>
    <x v="2053"/>
    <n v="285"/>
    <d v="2017-03-20T00:00:00"/>
    <b v="0"/>
    <s v="Approved"/>
    <s v="WeareA2B"/>
    <s v="Standard"/>
    <s v="medium"/>
    <s v="small"/>
    <n v="1415.01"/>
    <n v="1259.3599999999999"/>
    <d v="2016-03-29T00:00:00"/>
    <n v="155.65000000000009"/>
    <s v="U"/>
    <n v="47"/>
    <d v="1899-12-30T00:00:00"/>
    <n v="122.81291005485795"/>
    <s v="Automation Specialist IV"/>
    <s v="IT"/>
    <s v="Mass Customer"/>
    <s v="N"/>
    <s v="Yes"/>
    <n v="0"/>
    <m/>
  </r>
  <r>
    <n v="16247"/>
    <n v="54"/>
    <x v="2053"/>
    <n v="291"/>
    <d v="2017-03-14T00:00:00"/>
    <b v="1"/>
    <s v="Approved"/>
    <s v="WeareA2B"/>
    <s v="Standard"/>
    <s v="medium"/>
    <s v="medium"/>
    <n v="1292.8399999999999"/>
    <n v="13.44"/>
    <d v="2015-10-18T00:00:00"/>
    <n v="1279.3999999999999"/>
    <s v="U"/>
    <n v="47"/>
    <d v="1899-12-30T00:00:00"/>
    <n v="122.81291005485795"/>
    <s v="Automation Specialist IV"/>
    <s v="IT"/>
    <s v="Mass Customer"/>
    <s v="N"/>
    <s v="Yes"/>
    <n v="0"/>
    <m/>
  </r>
  <r>
    <n v="13239"/>
    <n v="20"/>
    <x v="2053"/>
    <n v="309"/>
    <d v="2017-02-24T00:00:00"/>
    <b v="1"/>
    <s v="Approved"/>
    <s v="Trek Bicycles"/>
    <s v="Standard"/>
    <s v="medium"/>
    <s v="small"/>
    <n v="1775.81"/>
    <n v="1580.47"/>
    <d v="2011-05-07T00:00:00"/>
    <n v="195.33999999999992"/>
    <s v="U"/>
    <n v="47"/>
    <d v="1899-12-30T00:00:00"/>
    <n v="122.81291005485795"/>
    <s v="Automation Specialist IV"/>
    <s v="IT"/>
    <s v="Mass Customer"/>
    <s v="N"/>
    <s v="Yes"/>
    <n v="0"/>
    <m/>
  </r>
  <r>
    <n v="2372"/>
    <n v="18"/>
    <x v="2054"/>
    <n v="76"/>
    <d v="2017-10-15T00:00:00"/>
    <b v="1"/>
    <s v="Approved"/>
    <s v="Solex"/>
    <s v="Standard"/>
    <s v="medium"/>
    <s v="medium"/>
    <n v="575.27"/>
    <n v="431.45"/>
    <d v="2011-05-07T00:00:00"/>
    <n v="143.82"/>
    <s v="Male"/>
    <n v="81"/>
    <d v="1992-05-03T00:00:00"/>
    <n v="30.410170328513438"/>
    <s v="Safety Technician I"/>
    <s v="n/a"/>
    <s v="Mass Customer"/>
    <s v="N"/>
    <s v="Yes"/>
    <n v="8"/>
    <m/>
  </r>
  <r>
    <n v="1476"/>
    <n v="31"/>
    <x v="2054"/>
    <n v="200"/>
    <d v="2017-06-13T00:00:00"/>
    <b v="0"/>
    <s v="Approved"/>
    <s v="Giant Bicycles"/>
    <s v="Standard"/>
    <s v="medium"/>
    <s v="medium"/>
    <n v="230.91"/>
    <n v="173.18"/>
    <d v="2011-03-16T00:00:00"/>
    <n v="57.72999999999999"/>
    <s v="Male"/>
    <n v="81"/>
    <d v="1992-05-03T00:00:00"/>
    <n v="30.410170328513438"/>
    <s v="Safety Technician I"/>
    <s v="n/a"/>
    <s v="Mass Customer"/>
    <s v="N"/>
    <s v="Yes"/>
    <n v="8"/>
    <m/>
  </r>
  <r>
    <n v="18652"/>
    <n v="74"/>
    <x v="2055"/>
    <n v="76"/>
    <d v="2017-10-15T00:00:00"/>
    <b v="0"/>
    <s v="Approved"/>
    <s v="WeareA2B"/>
    <s v="Standard"/>
    <s v="medium"/>
    <s v="medium"/>
    <n v="1762.96"/>
    <n v="950.52"/>
    <d v="1997-02-09T00:00:00"/>
    <n v="812.44"/>
    <s v="Female"/>
    <n v="52"/>
    <d v="1977-03-02T00:00:00"/>
    <n v="45.59099224663877"/>
    <s v="Teacher"/>
    <s v="Manufacturing"/>
    <s v="High Net Worth"/>
    <s v="N"/>
    <s v="Yes"/>
    <n v="8"/>
    <m/>
  </r>
  <r>
    <n v="12211"/>
    <n v="93"/>
    <x v="2055"/>
    <n v="132"/>
    <d v="2017-08-20T00:00:00"/>
    <b v="1"/>
    <s v="Approved"/>
    <s v="OHM Cycles"/>
    <s v="Standard"/>
    <s v="high"/>
    <s v="medium"/>
    <n v="1458.17"/>
    <n v="874.9"/>
    <d v="2008-03-19T00:00:00"/>
    <n v="583.2700000000001"/>
    <s v="Female"/>
    <n v="52"/>
    <d v="1977-03-02T00:00:00"/>
    <n v="45.59099224663877"/>
    <s v="Teacher"/>
    <s v="Manufacturing"/>
    <s v="High Net Worth"/>
    <s v="N"/>
    <s v="Yes"/>
    <n v="8"/>
    <m/>
  </r>
  <r>
    <n v="13615"/>
    <n v="54"/>
    <x v="2055"/>
    <n v="141"/>
    <d v="2017-08-11T00:00:00"/>
    <b v="1"/>
    <s v="Approved"/>
    <s v="WeareA2B"/>
    <s v="Standard"/>
    <s v="medium"/>
    <s v="medium"/>
    <n v="1807.45"/>
    <n v="778.69"/>
    <d v="2016-12-06T00:00:00"/>
    <n v="1028.76"/>
    <s v="Female"/>
    <n v="52"/>
    <d v="1977-03-02T00:00:00"/>
    <n v="45.59099224663877"/>
    <s v="Teacher"/>
    <s v="Manufacturing"/>
    <s v="High Net Worth"/>
    <s v="N"/>
    <s v="Yes"/>
    <n v="8"/>
    <m/>
  </r>
  <r>
    <n v="138"/>
    <n v="29"/>
    <x v="2055"/>
    <n v="150"/>
    <d v="2017-08-02T00:00:00"/>
    <b v="0"/>
    <s v="Approved"/>
    <s v="WeareA2B"/>
    <s v="Standard"/>
    <s v="medium"/>
    <s v="medium"/>
    <n v="1065.03"/>
    <n v="230.09"/>
    <d v="2000-11-03T00:00:00"/>
    <n v="834.93999999999994"/>
    <s v="Female"/>
    <n v="52"/>
    <d v="1977-03-02T00:00:00"/>
    <n v="45.59099224663877"/>
    <s v="Teacher"/>
    <s v="Manufacturing"/>
    <s v="High Net Worth"/>
    <s v="N"/>
    <s v="Yes"/>
    <n v="8"/>
    <m/>
  </r>
  <r>
    <n v="19085"/>
    <n v="69"/>
    <x v="2056"/>
    <n v="5"/>
    <d v="2017-12-25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83"/>
    <d v="1992-05-23T00:00:00"/>
    <n v="30.355375807965494"/>
    <s v="Librarian"/>
    <s v="Entertainment"/>
    <s v="Mass Customer"/>
    <s v="N"/>
    <s v="No"/>
    <n v="2"/>
    <m/>
  </r>
  <r>
    <n v="19178"/>
    <n v="10"/>
    <x v="2056"/>
    <n v="230"/>
    <d v="2017-05-14T00:00:00"/>
    <b v="0"/>
    <s v="Approved"/>
    <s v="WeareA2B"/>
    <s v="Touring"/>
    <s v="medium"/>
    <s v="medium"/>
    <n v="1466.68"/>
    <n v="363.25"/>
    <d v="2014-03-03T00:00:00"/>
    <n v="1103.43"/>
    <s v="Male"/>
    <n v="83"/>
    <d v="1992-05-23T00:00:00"/>
    <n v="30.355375807965494"/>
    <s v="Librarian"/>
    <s v="Entertainment"/>
    <s v="Mass Customer"/>
    <s v="N"/>
    <s v="No"/>
    <n v="2"/>
    <m/>
  </r>
  <r>
    <n v="5390"/>
    <n v="70"/>
    <x v="2056"/>
    <n v="260"/>
    <d v="2017-04-14T00:00:00"/>
    <b v="1"/>
    <s v="Approved"/>
    <s v="Trek Bicycles"/>
    <s v="Standard"/>
    <s v="high"/>
    <s v="medium"/>
    <n v="495.72"/>
    <n v="297.43"/>
    <d v="2015-04-11T00:00:00"/>
    <n v="198.29000000000002"/>
    <s v="Male"/>
    <n v="83"/>
    <d v="1992-05-23T00:00:00"/>
    <n v="30.355375807965494"/>
    <s v="Librarian"/>
    <s v="Entertainment"/>
    <s v="Mass Customer"/>
    <s v="N"/>
    <s v="No"/>
    <n v="2"/>
    <m/>
  </r>
  <r>
    <n v="1919"/>
    <n v="57"/>
    <x v="2056"/>
    <n v="289"/>
    <d v="2017-03-16T00:00:00"/>
    <b v="0"/>
    <s v="Approved"/>
    <s v="WeareA2B"/>
    <s v="Touring"/>
    <s v="medium"/>
    <s v="large"/>
    <n v="1890.39"/>
    <n v="260.14"/>
    <d v="1991-01-21T00:00:00"/>
    <n v="1630.25"/>
    <s v="Male"/>
    <n v="83"/>
    <d v="1992-05-23T00:00:00"/>
    <n v="30.355375807965494"/>
    <s v="Librarian"/>
    <s v="Entertainment"/>
    <s v="Mass Customer"/>
    <s v="N"/>
    <s v="No"/>
    <n v="2"/>
    <m/>
  </r>
  <r>
    <n v="3380"/>
    <n v="22"/>
    <x v="2057"/>
    <n v="16"/>
    <d v="2017-12-14T00:00:00"/>
    <b v="1"/>
    <s v="Approved"/>
    <s v="Solex"/>
    <s v="Standard"/>
    <s v="medium"/>
    <s v="medium"/>
    <n v="575.27"/>
    <n v="431.45"/>
    <d v="2013-03-12T00:00:00"/>
    <n v="143.82"/>
    <s v="Male"/>
    <n v="0"/>
    <d v="1987-01-08T00:00:00"/>
    <n v="35.730718274036029"/>
    <s v="Programmer Analyst II"/>
    <s v="Financial Services"/>
    <s v="High Net Worth"/>
    <s v="N"/>
    <s v="No"/>
    <n v="19"/>
    <m/>
  </r>
  <r>
    <n v="19936"/>
    <n v="77"/>
    <x v="2057"/>
    <n v="47"/>
    <d v="2017-11-13T00:00:00"/>
    <b v="0"/>
    <s v="Approved"/>
    <s v="WeareA2B"/>
    <s v="Standard"/>
    <s v="medium"/>
    <s v="medium"/>
    <n v="1769.64"/>
    <n v="108.76"/>
    <d v="2011-05-09T00:00:00"/>
    <n v="1660.88"/>
    <s v="Male"/>
    <n v="0"/>
    <d v="1987-01-08T00:00:00"/>
    <n v="35.730718274036029"/>
    <s v="Programmer Analyst II"/>
    <s v="Financial Services"/>
    <s v="High Net Worth"/>
    <s v="N"/>
    <s v="No"/>
    <n v="19"/>
    <m/>
  </r>
  <r>
    <n v="15892"/>
    <n v="0"/>
    <x v="2057"/>
    <n v="87"/>
    <d v="2017-10-04T00:00:00"/>
    <b v="0"/>
    <s v="Approved"/>
    <s v="Trek Bicycles"/>
    <s v="Road"/>
    <s v="medium"/>
    <s v="medium"/>
    <n v="533.51"/>
    <n v="400.13"/>
    <d v="2012-06-04T00:00:00"/>
    <n v="133.38"/>
    <s v="Male"/>
    <n v="0"/>
    <d v="1987-01-08T00:00:00"/>
    <n v="35.730718274036029"/>
    <s v="Programmer Analyst II"/>
    <s v="Financial Services"/>
    <s v="High Net Worth"/>
    <s v="N"/>
    <s v="No"/>
    <n v="19"/>
    <m/>
  </r>
  <r>
    <n v="10291"/>
    <n v="36"/>
    <x v="2057"/>
    <n v="143"/>
    <d v="2017-08-09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0"/>
    <d v="1987-01-08T00:00:00"/>
    <n v="35.730718274036029"/>
    <s v="Programmer Analyst II"/>
    <s v="Financial Services"/>
    <s v="High Net Worth"/>
    <s v="N"/>
    <s v="No"/>
    <n v="19"/>
    <m/>
  </r>
  <r>
    <n v="1499"/>
    <n v="45"/>
    <x v="2057"/>
    <n v="156"/>
    <d v="2017-07-27T00:00:00"/>
    <b v="0"/>
    <s v="Approved"/>
    <s v="Trek Bicycles"/>
    <s v="Road"/>
    <s v="low"/>
    <s v="medium"/>
    <n v="980.37"/>
    <n v="234.43"/>
    <d v="2004-09-28T00:00:00"/>
    <n v="745.94"/>
    <s v="Male"/>
    <n v="0"/>
    <d v="1987-01-08T00:00:00"/>
    <n v="35.730718274036029"/>
    <s v="Programmer Analyst II"/>
    <s v="Financial Services"/>
    <s v="High Net Worth"/>
    <s v="N"/>
    <s v="No"/>
    <n v="19"/>
    <m/>
  </r>
  <r>
    <n v="10272"/>
    <n v="0"/>
    <x v="2057"/>
    <n v="205"/>
    <d v="2017-06-08T00:00:00"/>
    <b v="0"/>
    <s v="Approved"/>
    <s v="Solex"/>
    <s v="Standard"/>
    <s v="medium"/>
    <s v="medium"/>
    <n v="100.35"/>
    <n v="75.260000000000005"/>
    <d v="1999-07-26T00:00:00"/>
    <n v="25.089999999999989"/>
    <s v="Male"/>
    <n v="0"/>
    <d v="1987-01-08T00:00:00"/>
    <n v="35.730718274036029"/>
    <s v="Programmer Analyst II"/>
    <s v="Financial Services"/>
    <s v="High Net Worth"/>
    <s v="N"/>
    <s v="No"/>
    <n v="19"/>
    <m/>
  </r>
  <r>
    <n v="6680"/>
    <n v="45"/>
    <x v="2057"/>
    <n v="223"/>
    <d v="2017-05-21T00:00:00"/>
    <b v="1"/>
    <s v="Approved"/>
    <s v="Trek Bicycles"/>
    <s v="Road"/>
    <s v="low"/>
    <s v="medium"/>
    <n v="980.37"/>
    <n v="234.43"/>
    <d v="2004-09-28T00:00:00"/>
    <n v="745.94"/>
    <s v="Male"/>
    <n v="0"/>
    <d v="1987-01-08T00:00:00"/>
    <n v="35.730718274036029"/>
    <s v="Programmer Analyst II"/>
    <s v="Financial Services"/>
    <s v="High Net Worth"/>
    <s v="N"/>
    <s v="No"/>
    <n v="19"/>
    <m/>
  </r>
  <r>
    <n v="2561"/>
    <n v="0"/>
    <x v="2057"/>
    <n v="260"/>
    <d v="2017-04-14T00:00:00"/>
    <b v="1"/>
    <s v="Approved"/>
    <s v="OHM Cycles"/>
    <s v="Road"/>
    <s v="high"/>
    <s v="large"/>
    <n v="12.01"/>
    <n v="7.21"/>
    <d v="2009-03-08T00:00:00"/>
    <n v="4.8"/>
    <s v="Male"/>
    <n v="0"/>
    <d v="1987-01-08T00:00:00"/>
    <n v="35.730718274036029"/>
    <s v="Programmer Analyst II"/>
    <s v="Financial Services"/>
    <s v="High Net Worth"/>
    <s v="N"/>
    <s v="No"/>
    <n v="19"/>
    <m/>
  </r>
  <r>
    <n v="9483"/>
    <n v="76"/>
    <x v="2058"/>
    <n v="299"/>
    <d v="2017-03-06T00:00:00"/>
    <b v="0"/>
    <s v="Approved"/>
    <s v="WeareA2B"/>
    <s v="Standard"/>
    <s v="low"/>
    <s v="medium"/>
    <n v="642.30999999999995"/>
    <n v="513.85"/>
    <d v="2004-12-18T00:00:00"/>
    <n v="128.45999999999992"/>
    <s v="Male"/>
    <n v="35"/>
    <d v="1985-10-03T00:00:00"/>
    <n v="36.996471698376453"/>
    <s v="Senior Cost Accountant"/>
    <s v="Financial Services"/>
    <s v="Affluent Customer"/>
    <s v="N"/>
    <s v="Yes"/>
    <n v="13"/>
    <m/>
  </r>
  <r>
    <n v="12651"/>
    <n v="80"/>
    <x v="2058"/>
    <n v="314"/>
    <d v="2017-02-19T00:00:00"/>
    <b v="0"/>
    <s v="Approved"/>
    <s v="OHM Cycles"/>
    <s v="Touring"/>
    <s v="low"/>
    <s v="medium"/>
    <n v="1073.07"/>
    <n v="933.84"/>
    <d v="2015-08-10T00:00:00"/>
    <n v="139.2299999999999"/>
    <s v="Male"/>
    <n v="35"/>
    <d v="1985-10-03T00:00:00"/>
    <n v="36.996471698376453"/>
    <s v="Senior Cost Accountant"/>
    <s v="Financial Services"/>
    <s v="Affluent Customer"/>
    <s v="N"/>
    <s v="Yes"/>
    <n v="13"/>
    <m/>
  </r>
  <r>
    <n v="17645"/>
    <n v="72"/>
    <x v="2058"/>
    <n v="327"/>
    <d v="2017-02-06T00:00:00"/>
    <b v="1"/>
    <s v="Approved"/>
    <s v="Norco Bicycles"/>
    <s v="Standard"/>
    <s v="medium"/>
    <s v="medium"/>
    <n v="360.4"/>
    <n v="270.3"/>
    <d v="2011-01-10T00:00:00"/>
    <n v="90.099999999999966"/>
    <s v="Male"/>
    <n v="35"/>
    <d v="1985-10-03T00:00:00"/>
    <n v="36.996471698376453"/>
    <s v="Senior Cost Accountant"/>
    <s v="Financial Services"/>
    <s v="Affluent Customer"/>
    <s v="N"/>
    <s v="Yes"/>
    <n v="13"/>
    <m/>
  </r>
  <r>
    <n v="17579"/>
    <n v="0"/>
    <x v="1864"/>
    <n v="5"/>
    <d v="2017-12-25T00:00:00"/>
    <b v="1"/>
    <s v="Approved"/>
    <s v="OHM Cycles"/>
    <s v="Standard"/>
    <s v="high"/>
    <s v="medium"/>
    <n v="227.88"/>
    <n v="136.72999999999999"/>
    <d v="2004-09-28T00:00:00"/>
    <n v="91.15"/>
    <s v="Male"/>
    <n v="73"/>
    <d v="1980-07-30T00:00:00"/>
    <n v="42.177293616501785"/>
    <s v="Programmer III"/>
    <s v="Argiculture"/>
    <s v="High Net Worth"/>
    <s v="N"/>
    <s v="Yes"/>
    <n v="8"/>
    <m/>
  </r>
  <r>
    <n v="2899"/>
    <n v="13"/>
    <x v="1864"/>
    <n v="85"/>
    <d v="2017-10-06T00:00:00"/>
    <b v="1"/>
    <s v="Approved"/>
    <s v="Solex"/>
    <s v="Standard"/>
    <s v="medium"/>
    <s v="medium"/>
    <n v="1577.53"/>
    <n v="826.51"/>
    <d v="2007-12-11T00:00:00"/>
    <n v="751.02"/>
    <s v="Male"/>
    <n v="73"/>
    <d v="1980-07-30T00:00:00"/>
    <n v="42.177293616501785"/>
    <s v="Programmer III"/>
    <s v="Argiculture"/>
    <s v="High Net Worth"/>
    <s v="N"/>
    <s v="Yes"/>
    <n v="8"/>
    <m/>
  </r>
  <r>
    <n v="1194"/>
    <n v="28"/>
    <x v="1864"/>
    <n v="161"/>
    <d v="2017-07-22T00:00:00"/>
    <b v="0"/>
    <s v="Approved"/>
    <s v="Solex"/>
    <s v="Road"/>
    <s v="medium"/>
    <s v="small"/>
    <n v="1703.52"/>
    <n v="1516.13"/>
    <d v="2016-07-09T00:00:00"/>
    <n v="187.38999999999987"/>
    <s v="Male"/>
    <n v="73"/>
    <d v="1980-07-30T00:00:00"/>
    <n v="42.177293616501785"/>
    <s v="Programmer III"/>
    <s v="Argiculture"/>
    <s v="High Net Worth"/>
    <s v="N"/>
    <s v="Yes"/>
    <n v="8"/>
    <m/>
  </r>
  <r>
    <n v="4703"/>
    <n v="0"/>
    <x v="1864"/>
    <n v="250"/>
    <d v="2017-04-24T00:00:00"/>
    <b v="0"/>
    <s v="Approved"/>
    <s v="Trek Bicycles"/>
    <s v="Road"/>
    <s v="medium"/>
    <s v="medium"/>
    <n v="533.51"/>
    <n v="400.13"/>
    <d v="2003-07-21T00:00:00"/>
    <n v="133.38"/>
    <s v="Male"/>
    <n v="73"/>
    <d v="1980-07-30T00:00:00"/>
    <n v="42.177293616501785"/>
    <s v="Programmer III"/>
    <s v="Argiculture"/>
    <s v="High Net Worth"/>
    <s v="N"/>
    <s v="Yes"/>
    <n v="8"/>
    <m/>
  </r>
  <r>
    <n v="19313"/>
    <n v="88"/>
    <x v="1864"/>
    <n v="303"/>
    <d v="2017-03-02T00:00:00"/>
    <b v="0"/>
    <s v="Approved"/>
    <s v="Norco Bicycles"/>
    <s v="Standard"/>
    <s v="high"/>
    <s v="small"/>
    <n v="1661.92"/>
    <n v="1479.11"/>
    <d v="1993-10-02T00:00:00"/>
    <n v="182.81000000000017"/>
    <s v="Male"/>
    <n v="73"/>
    <d v="1980-07-30T00:00:00"/>
    <n v="42.177293616501785"/>
    <s v="Programmer III"/>
    <s v="Argiculture"/>
    <s v="High Net Worth"/>
    <s v="N"/>
    <s v="Yes"/>
    <n v="8"/>
    <m/>
  </r>
  <r>
    <n v="4764"/>
    <n v="0"/>
    <x v="2059"/>
    <n v="115"/>
    <d v="2017-09-06T00:00:00"/>
    <b v="1"/>
    <s v="Approved"/>
    <s v="Trek Bicycles"/>
    <s v="Road"/>
    <s v="medium"/>
    <s v="medium"/>
    <n v="533.51"/>
    <n v="400.13"/>
    <d v="1991-01-21T00:00:00"/>
    <n v="133.38"/>
    <s v="Male"/>
    <n v="88"/>
    <d v="1978-07-10T00:00:00"/>
    <n v="44.234827862760014"/>
    <s v="Software Test Engineer II"/>
    <s v="n/a"/>
    <s v="High Net Worth"/>
    <s v="N"/>
    <s v="Yes"/>
    <n v="9"/>
    <m/>
  </r>
  <r>
    <n v="11156"/>
    <n v="63"/>
    <x v="1425"/>
    <m/>
    <d v="2017-11-23T00:00:00"/>
    <m/>
    <s v="Approved"/>
    <s v="Solex"/>
    <s v="Standard"/>
    <s v="medium"/>
    <s v="medium"/>
    <n v="1483.2"/>
    <n v="99.59"/>
    <n v="40487"/>
    <m/>
    <m/>
    <m/>
    <m/>
    <m/>
    <m/>
    <m/>
    <m/>
    <m/>
    <m/>
    <m/>
    <m/>
  </r>
  <r>
    <n v="18457"/>
    <n v="90"/>
    <x v="2059"/>
    <n v="155"/>
    <d v="2017-07-28T00:00:00"/>
    <b v="0"/>
    <s v="Approved"/>
    <s v="Solex"/>
    <s v="Standard"/>
    <s v="low"/>
    <s v="medium"/>
    <n v="945.04"/>
    <n v="507.58"/>
    <d v="1995-12-19T00:00:00"/>
    <n v="437.46"/>
    <s v="Male"/>
    <n v="88"/>
    <d v="1978-07-10T00:00:00"/>
    <n v="44.234827862760014"/>
    <s v="Software Test Engineer II"/>
    <s v="n/a"/>
    <s v="High Net Worth"/>
    <s v="N"/>
    <s v="Yes"/>
    <n v="9"/>
    <m/>
  </r>
  <r>
    <n v="13031"/>
    <n v="95"/>
    <x v="2059"/>
    <n v="209"/>
    <d v="2017-06-04T00:00:00"/>
    <b v="0"/>
    <s v="Approved"/>
    <s v="OHM Cycles"/>
    <s v="Touring"/>
    <s v="low"/>
    <s v="medium"/>
    <n v="1073.07"/>
    <n v="933.84"/>
    <d v="1991-07-10T00:00:00"/>
    <n v="139.2299999999999"/>
    <s v="Male"/>
    <n v="88"/>
    <d v="1978-07-10T00:00:00"/>
    <n v="44.234827862760014"/>
    <s v="Software Test Engineer II"/>
    <s v="n/a"/>
    <s v="High Net Worth"/>
    <s v="N"/>
    <s v="Yes"/>
    <n v="9"/>
    <m/>
  </r>
  <r>
    <n v="8862"/>
    <n v="85"/>
    <x v="2060"/>
    <n v="88"/>
    <d v="2017-10-03T00:00:00"/>
    <b v="0"/>
    <s v="Approved"/>
    <s v="WeareA2B"/>
    <s v="Standard"/>
    <s v="medium"/>
    <s v="medium"/>
    <n v="752.64"/>
    <n v="205.36"/>
    <d v="2015-08-02T00:00:00"/>
    <n v="547.28"/>
    <s v="Male"/>
    <n v="37"/>
    <d v="1959-01-04T00:00:00"/>
    <n v="63.760855260337401"/>
    <s v="Systems Administrator III"/>
    <s v="n/a"/>
    <s v="Mass Customer"/>
    <s v="N"/>
    <s v="No"/>
    <n v="8"/>
    <m/>
  </r>
  <r>
    <n v="7162"/>
    <n v="42"/>
    <x v="2060"/>
    <n v="111"/>
    <d v="2017-09-10T00:00:00"/>
    <b v="0"/>
    <s v="Approved"/>
    <s v="OHM Cycles"/>
    <s v="Road"/>
    <s v="medium"/>
    <s v="small"/>
    <n v="1810"/>
    <n v="1610.9"/>
    <d v="2008-03-19T00:00:00"/>
    <n v="199.09999999999991"/>
    <s v="Male"/>
    <n v="37"/>
    <d v="1959-01-04T00:00:00"/>
    <n v="63.760855260337401"/>
    <s v="Systems Administrator III"/>
    <s v="n/a"/>
    <s v="Mass Customer"/>
    <s v="N"/>
    <s v="No"/>
    <n v="8"/>
    <m/>
  </r>
  <r>
    <n v="11161"/>
    <n v="95"/>
    <x v="672"/>
    <m/>
    <d v="2017-04-01T00:00:00"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</r>
  <r>
    <n v="16164"/>
    <n v="6"/>
    <x v="2060"/>
    <n v="117"/>
    <d v="2017-09-04T00:00:00"/>
    <b v="1"/>
    <s v="Approved"/>
    <s v="OHM Cycles"/>
    <s v="Standard"/>
    <s v="high"/>
    <s v="medium"/>
    <n v="227.88"/>
    <n v="136.72999999999999"/>
    <d v="2003-02-07T00:00:00"/>
    <n v="91.15"/>
    <s v="Male"/>
    <n v="37"/>
    <d v="1959-01-04T00:00:00"/>
    <n v="63.760855260337401"/>
    <s v="Systems Administrator III"/>
    <s v="n/a"/>
    <s v="Mass Customer"/>
    <s v="N"/>
    <s v="No"/>
    <n v="8"/>
    <m/>
  </r>
  <r>
    <n v="10583"/>
    <n v="19"/>
    <x v="2060"/>
    <n v="128"/>
    <d v="2017-08-24T00:00:00"/>
    <b v="1"/>
    <s v="Approved"/>
    <s v="OHM Cycles"/>
    <s v="Road"/>
    <s v="high"/>
    <s v="large"/>
    <n v="12.01"/>
    <n v="7.21"/>
    <d v="2009-03-08T00:00:00"/>
    <n v="4.8"/>
    <s v="Male"/>
    <n v="37"/>
    <d v="1959-01-04T00:00:00"/>
    <n v="63.760855260337401"/>
    <s v="Systems Administrator III"/>
    <s v="n/a"/>
    <s v="Mass Customer"/>
    <s v="N"/>
    <s v="No"/>
    <n v="8"/>
    <m/>
  </r>
  <r>
    <n v="5680"/>
    <n v="48"/>
    <x v="2060"/>
    <n v="160"/>
    <d v="2017-07-23T00:00:00"/>
    <b v="0"/>
    <s v="Approved"/>
    <s v="WeareA2B"/>
    <s v="Standard"/>
    <s v="medium"/>
    <s v="medium"/>
    <n v="1762.96"/>
    <n v="950.52"/>
    <d v="2014-07-28T00:00:00"/>
    <n v="812.44"/>
    <s v="Male"/>
    <n v="37"/>
    <d v="1959-01-04T00:00:00"/>
    <n v="63.760855260337401"/>
    <s v="Systems Administrator III"/>
    <s v="n/a"/>
    <s v="Mass Customer"/>
    <s v="N"/>
    <s v="No"/>
    <n v="8"/>
    <m/>
  </r>
  <r>
    <n v="977"/>
    <n v="52"/>
    <x v="2060"/>
    <n v="169"/>
    <d v="2017-07-14T00:00:00"/>
    <b v="1"/>
    <s v="Approved"/>
    <s v="OHM Cycles"/>
    <s v="Road"/>
    <s v="medium"/>
    <s v="medium"/>
    <n v="1280.28"/>
    <n v="829.51"/>
    <d v="2001-11-25T00:00:00"/>
    <n v="450.77"/>
    <s v="Male"/>
    <n v="37"/>
    <d v="1959-01-04T00:00:00"/>
    <n v="63.760855260337401"/>
    <s v="Systems Administrator III"/>
    <s v="n/a"/>
    <s v="Mass Customer"/>
    <s v="N"/>
    <s v="No"/>
    <n v="8"/>
    <m/>
  </r>
  <r>
    <n v="18539"/>
    <n v="90"/>
    <x v="2060"/>
    <n v="247"/>
    <d v="2017-04-27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37"/>
    <d v="1959-01-04T00:00:00"/>
    <n v="63.760855260337401"/>
    <s v="Systems Administrator III"/>
    <s v="n/a"/>
    <s v="Mass Customer"/>
    <s v="N"/>
    <s v="No"/>
    <n v="8"/>
    <m/>
  </r>
  <r>
    <n v="1707"/>
    <n v="62"/>
    <x v="2060"/>
    <n v="271"/>
    <d v="2017-04-03T00:00:00"/>
    <b v="0"/>
    <s v="Approved"/>
    <s v="Solex"/>
    <s v="Standard"/>
    <s v="medium"/>
    <s v="medium"/>
    <n v="478.16"/>
    <n v="298.72000000000003"/>
    <d v="1993-06-23T00:00:00"/>
    <n v="179.44"/>
    <s v="Male"/>
    <n v="37"/>
    <d v="1959-01-04T00:00:00"/>
    <n v="63.760855260337401"/>
    <s v="Systems Administrator III"/>
    <s v="n/a"/>
    <s v="Mass Customer"/>
    <s v="N"/>
    <s v="No"/>
    <n v="8"/>
    <m/>
  </r>
  <r>
    <n v="1869"/>
    <n v="62"/>
    <x v="2060"/>
    <n v="291"/>
    <d v="2017-03-14T00:00:00"/>
    <b v="0"/>
    <s v="Approved"/>
    <s v="Solex"/>
    <s v="Standard"/>
    <s v="medium"/>
    <s v="medium"/>
    <n v="478.16"/>
    <n v="298.72000000000003"/>
    <d v="1993-06-23T00:00:00"/>
    <n v="179.44"/>
    <s v="Male"/>
    <n v="37"/>
    <d v="1959-01-04T00:00:00"/>
    <n v="63.760855260337401"/>
    <s v="Systems Administrator III"/>
    <s v="n/a"/>
    <s v="Mass Customer"/>
    <s v="N"/>
    <s v="No"/>
    <n v="8"/>
    <m/>
  </r>
  <r>
    <n v="3262"/>
    <n v="84"/>
    <x v="2060"/>
    <n v="291"/>
    <d v="2017-03-14T00:00:00"/>
    <b v="1"/>
    <s v="Approved"/>
    <s v="Trek Bicycles"/>
    <s v="Road"/>
    <s v="medium"/>
    <s v="medium"/>
    <n v="290.62"/>
    <n v="215.14"/>
    <d v="2004-12-18T00:00:00"/>
    <n v="75.480000000000018"/>
    <s v="Male"/>
    <n v="37"/>
    <d v="1959-01-04T00:00:00"/>
    <n v="63.760855260337401"/>
    <s v="Systems Administrator III"/>
    <s v="n/a"/>
    <s v="Mass Customer"/>
    <s v="N"/>
    <s v="No"/>
    <n v="8"/>
    <m/>
  </r>
  <r>
    <n v="6773"/>
    <n v="51"/>
    <x v="2060"/>
    <n v="320"/>
    <d v="2017-02-13T00:00:00"/>
    <b v="0"/>
    <s v="Approved"/>
    <s v="OHM Cycles"/>
    <s v="Standard"/>
    <s v="high"/>
    <s v="medium"/>
    <n v="2005.66"/>
    <n v="1203.4000000000001"/>
    <d v="2012-04-10T00:00:00"/>
    <n v="802.26"/>
    <s v="Male"/>
    <n v="37"/>
    <d v="1959-01-04T00:00:00"/>
    <n v="63.760855260337401"/>
    <s v="Systems Administrator III"/>
    <s v="n/a"/>
    <s v="Mass Customer"/>
    <s v="N"/>
    <s v="No"/>
    <n v="8"/>
    <m/>
  </r>
  <r>
    <n v="11358"/>
    <n v="52"/>
    <x v="2060"/>
    <n v="333"/>
    <d v="2017-01-31T00:00:00"/>
    <b v="1"/>
    <s v="Approved"/>
    <s v="OHM Cycles"/>
    <s v="Road"/>
    <s v="medium"/>
    <s v="medium"/>
    <n v="1280.28"/>
    <n v="829.51"/>
    <d v="2001-11-25T00:00:00"/>
    <n v="450.77"/>
    <s v="Male"/>
    <n v="37"/>
    <d v="1959-01-04T00:00:00"/>
    <n v="63.760855260337401"/>
    <s v="Systems Administrator III"/>
    <s v="n/a"/>
    <s v="Mass Customer"/>
    <s v="N"/>
    <s v="No"/>
    <n v="8"/>
    <m/>
  </r>
  <r>
    <n v="2554"/>
    <n v="70"/>
    <x v="2060"/>
    <n v="356"/>
    <d v="2017-01-08T00:00:00"/>
    <b v="1"/>
    <s v="Approved"/>
    <s v="Trek Bicycles"/>
    <s v="Standard"/>
    <s v="high"/>
    <s v="medium"/>
    <n v="495.72"/>
    <n v="297.43"/>
    <d v="2015-04-11T00:00:00"/>
    <n v="198.29000000000002"/>
    <s v="Male"/>
    <n v="37"/>
    <d v="1959-01-04T00:00:00"/>
    <n v="63.760855260337401"/>
    <s v="Systems Administrator III"/>
    <s v="n/a"/>
    <s v="Mass Customer"/>
    <s v="N"/>
    <s v="No"/>
    <n v="8"/>
    <m/>
  </r>
  <r>
    <n v="17036"/>
    <n v="17"/>
    <x v="2061"/>
    <n v="35"/>
    <d v="2017-11-25T00:00:00"/>
    <b v="0"/>
    <s v="Approved"/>
    <s v="Solex"/>
    <s v="Standard"/>
    <s v="high"/>
    <s v="medium"/>
    <n v="1024.6600000000001"/>
    <n v="614.79999999999995"/>
    <d v="2009-03-08T00:00:00"/>
    <n v="409.86000000000013"/>
    <s v="Female"/>
    <n v="66"/>
    <d v="1963-12-11T00:00:00"/>
    <n v="58.823868958650422"/>
    <s v="Geologist II"/>
    <s v="Telecommunications"/>
    <s v="Affluent Customer"/>
    <s v="N"/>
    <s v="Yes"/>
    <n v="18"/>
    <m/>
  </r>
  <r>
    <n v="17402"/>
    <n v="91"/>
    <x v="2061"/>
    <n v="125"/>
    <d v="2017-08-27T00:00:00"/>
    <b v="1"/>
    <s v="Approved"/>
    <s v="Solex"/>
    <s v="Standard"/>
    <s v="medium"/>
    <s v="medium"/>
    <n v="100.35"/>
    <n v="75.260000000000005"/>
    <d v="2013-06-09T00:00:00"/>
    <n v="25.089999999999989"/>
    <s v="Female"/>
    <n v="66"/>
    <d v="1963-12-11T00:00:00"/>
    <n v="58.823868958650422"/>
    <s v="Geologist II"/>
    <s v="Telecommunications"/>
    <s v="Affluent Customer"/>
    <s v="N"/>
    <s v="Yes"/>
    <n v="18"/>
    <m/>
  </r>
  <r>
    <n v="5997"/>
    <n v="76"/>
    <x v="2061"/>
    <n v="205"/>
    <d v="2017-06-08T00:00:00"/>
    <b v="0"/>
    <s v="Approved"/>
    <s v="WeareA2B"/>
    <s v="Standard"/>
    <s v="low"/>
    <s v="medium"/>
    <n v="642.30999999999995"/>
    <n v="513.85"/>
    <d v="2004-07-25T00:00:00"/>
    <n v="128.45999999999992"/>
    <s v="Female"/>
    <n v="66"/>
    <d v="1963-12-11T00:00:00"/>
    <n v="58.823868958650422"/>
    <s v="Geologist II"/>
    <s v="Telecommunications"/>
    <s v="Affluent Customer"/>
    <s v="N"/>
    <s v="Yes"/>
    <n v="18"/>
    <m/>
  </r>
  <r>
    <n v="17594"/>
    <n v="94"/>
    <x v="2061"/>
    <n v="224"/>
    <d v="2017-05-20T00:00:00"/>
    <b v="0"/>
    <s v="Approved"/>
    <s v="Giant Bicycles"/>
    <s v="Standard"/>
    <s v="medium"/>
    <s v="large"/>
    <n v="1635.3"/>
    <n v="993.66"/>
    <d v="2004-01-16T00:00:00"/>
    <n v="641.64"/>
    <s v="Female"/>
    <n v="66"/>
    <d v="1963-12-11T00:00:00"/>
    <n v="58.823868958650422"/>
    <s v="Geologist II"/>
    <s v="Telecommunications"/>
    <s v="Affluent Customer"/>
    <s v="N"/>
    <s v="Yes"/>
    <n v="18"/>
    <m/>
  </r>
  <r>
    <n v="12455"/>
    <n v="65"/>
    <x v="2061"/>
    <n v="252"/>
    <d v="2017-04-22T00:00:00"/>
    <b v="0"/>
    <s v="Approved"/>
    <s v="WeareA2B"/>
    <s v="Standard"/>
    <s v="medium"/>
    <s v="medium"/>
    <n v="1807.45"/>
    <n v="778.69"/>
    <d v="2015-05-21T00:00:00"/>
    <n v="1028.76"/>
    <s v="Female"/>
    <n v="66"/>
    <d v="1963-12-11T00:00:00"/>
    <n v="58.823868958650422"/>
    <s v="Geologist II"/>
    <s v="Telecommunications"/>
    <s v="Affluent Customer"/>
    <s v="N"/>
    <s v="Yes"/>
    <n v="18"/>
    <m/>
  </r>
  <r>
    <n v="10985"/>
    <n v="82"/>
    <x v="2061"/>
    <n v="292"/>
    <d v="2017-03-13T00:00:00"/>
    <b v="1"/>
    <s v="Approved"/>
    <s v="Norco Bicycles"/>
    <s v="Standard"/>
    <s v="high"/>
    <s v="medium"/>
    <n v="1148.6400000000001"/>
    <n v="689.18"/>
    <d v="2015-08-02T00:00:00"/>
    <n v="459.46000000000015"/>
    <s v="Female"/>
    <n v="66"/>
    <d v="1963-12-11T00:00:00"/>
    <n v="58.823868958650422"/>
    <s v="Geologist II"/>
    <s v="Telecommunications"/>
    <s v="Affluent Customer"/>
    <s v="N"/>
    <s v="Yes"/>
    <n v="18"/>
    <m/>
  </r>
  <r>
    <n v="15250"/>
    <n v="72"/>
    <x v="2061"/>
    <n v="325"/>
    <d v="2017-02-08T00:00:00"/>
    <b v="0"/>
    <s v="Approved"/>
    <s v="Norco Bicycles"/>
    <s v="Standard"/>
    <s v="medium"/>
    <s v="medium"/>
    <n v="360.4"/>
    <n v="270.3"/>
    <d v="2016-12-06T00:00:00"/>
    <n v="90.099999999999966"/>
    <s v="Female"/>
    <n v="66"/>
    <d v="1963-12-11T00:00:00"/>
    <n v="58.823868958650422"/>
    <s v="Geologist II"/>
    <s v="Telecommunications"/>
    <s v="Affluent Customer"/>
    <s v="N"/>
    <s v="Yes"/>
    <n v="18"/>
    <m/>
  </r>
  <r>
    <n v="10130"/>
    <n v="93"/>
    <x v="2061"/>
    <n v="336"/>
    <d v="2017-01-28T00:00:00"/>
    <b v="1"/>
    <s v="Approved"/>
    <s v="WeareA2B"/>
    <s v="Standard"/>
    <s v="medium"/>
    <s v="medium"/>
    <n v="1065.03"/>
    <n v="230.09"/>
    <d v="2016-03-29T00:00:00"/>
    <n v="834.93999999999994"/>
    <s v="Female"/>
    <n v="66"/>
    <d v="1963-12-11T00:00:00"/>
    <n v="58.823868958650422"/>
    <s v="Geologist II"/>
    <s v="Telecommunications"/>
    <s v="Affluent Customer"/>
    <s v="N"/>
    <s v="Yes"/>
    <n v="18"/>
    <m/>
  </r>
  <r>
    <n v="10380"/>
    <n v="45"/>
    <x v="2061"/>
    <n v="344"/>
    <d v="2017-01-20T00:00:00"/>
    <b v="1"/>
    <s v="Approved"/>
    <s v="Solex"/>
    <s v="Standard"/>
    <s v="medium"/>
    <s v="medium"/>
    <n v="441.49"/>
    <n v="84.99"/>
    <d v="2014-07-28T00:00:00"/>
    <n v="356.5"/>
    <s v="Female"/>
    <n v="66"/>
    <d v="1963-12-11T00:00:00"/>
    <n v="58.823868958650422"/>
    <s v="Geologist II"/>
    <s v="Telecommunications"/>
    <s v="Affluent Customer"/>
    <s v="N"/>
    <s v="Yes"/>
    <n v="18"/>
    <m/>
  </r>
  <r>
    <n v="9369"/>
    <n v="76"/>
    <x v="2062"/>
    <n v="168"/>
    <d v="2017-07-15T00:00:00"/>
    <b v="1"/>
    <s v="Approved"/>
    <s v="WeareA2B"/>
    <s v="Standard"/>
    <s v="low"/>
    <s v="medium"/>
    <n v="642.30999999999995"/>
    <n v="513.85"/>
    <d v="2014-10-10T00:00:00"/>
    <n v="128.45999999999992"/>
    <s v="Female"/>
    <n v="30"/>
    <d v="1964-06-08T00:00:00"/>
    <n v="58.33071827403603"/>
    <n v="0"/>
    <s v="Entertainment"/>
    <s v="Mass Customer"/>
    <s v="N"/>
    <s v="No"/>
    <n v="11"/>
    <m/>
  </r>
  <r>
    <n v="16460"/>
    <n v="10"/>
    <x v="2062"/>
    <n v="178"/>
    <d v="2017-07-05T00:00:00"/>
    <b v="0"/>
    <s v="Approved"/>
    <s v="WeareA2B"/>
    <s v="Touring"/>
    <s v="medium"/>
    <s v="medium"/>
    <n v="1466.68"/>
    <n v="363.25"/>
    <d v="2014-03-03T00:00:00"/>
    <n v="1103.43"/>
    <s v="Female"/>
    <n v="30"/>
    <d v="1964-06-08T00:00:00"/>
    <n v="58.33071827403603"/>
    <n v="0"/>
    <s v="Entertainment"/>
    <s v="Mass Customer"/>
    <s v="N"/>
    <s v="No"/>
    <n v="11"/>
    <m/>
  </r>
  <r>
    <n v="12976"/>
    <n v="91"/>
    <x v="2062"/>
    <n v="227"/>
    <d v="2017-05-17T00:00:00"/>
    <b v="0"/>
    <s v="Approved"/>
    <s v="Solex"/>
    <s v="Standard"/>
    <s v="medium"/>
    <s v="medium"/>
    <n v="100.35"/>
    <n v="75.260000000000005"/>
    <d v="1999-07-26T00:00:00"/>
    <n v="25.089999999999989"/>
    <s v="Female"/>
    <n v="30"/>
    <d v="1964-06-08T00:00:00"/>
    <n v="58.33071827403603"/>
    <n v="0"/>
    <s v="Entertainment"/>
    <s v="Mass Customer"/>
    <s v="N"/>
    <s v="No"/>
    <n v="11"/>
    <m/>
  </r>
  <r>
    <n v="11213"/>
    <n v="66"/>
    <x v="2062"/>
    <n v="237"/>
    <d v="2017-05-07T00:00:00"/>
    <b v="1"/>
    <s v="Approved"/>
    <s v="Giant Bicycles"/>
    <s v="Road"/>
    <s v="low"/>
    <s v="small"/>
    <n v="590.26"/>
    <n v="525.33000000000004"/>
    <d v="2010-11-05T00:00:00"/>
    <n v="64.92999999999995"/>
    <s v="Female"/>
    <n v="30"/>
    <d v="1964-06-08T00:00:00"/>
    <n v="58.33071827403603"/>
    <n v="0"/>
    <s v="Entertainment"/>
    <s v="Mass Customer"/>
    <s v="N"/>
    <s v="No"/>
    <n v="11"/>
    <m/>
  </r>
  <r>
    <n v="7663"/>
    <n v="10"/>
    <x v="2062"/>
    <n v="306"/>
    <d v="2017-02-27T00:00:00"/>
    <b v="1"/>
    <s v="Approved"/>
    <s v="WeareA2B"/>
    <s v="Touring"/>
    <s v="medium"/>
    <s v="medium"/>
    <n v="1466.68"/>
    <n v="363.25"/>
    <d v="2014-03-03T00:00:00"/>
    <n v="1103.43"/>
    <s v="Female"/>
    <n v="30"/>
    <d v="1964-06-08T00:00:00"/>
    <n v="58.33071827403603"/>
    <n v="0"/>
    <s v="Entertainment"/>
    <s v="Mass Customer"/>
    <s v="N"/>
    <s v="No"/>
    <n v="11"/>
    <m/>
  </r>
  <r>
    <n v="13647"/>
    <n v="38"/>
    <x v="2063"/>
    <n v="29"/>
    <d v="2017-12-01T00:00:00"/>
    <b v="0"/>
    <s v="Approved"/>
    <s v="Solex"/>
    <s v="Standard"/>
    <s v="medium"/>
    <s v="medium"/>
    <n v="1577.53"/>
    <n v="826.51"/>
    <d v="2011-03-16T00:00:00"/>
    <n v="751.02"/>
    <s v="Female"/>
    <n v="9"/>
    <d v="1954-05-10T00:00:00"/>
    <n v="68.418389506595631"/>
    <s v="Legal Assistant"/>
    <s v="Manufacturing"/>
    <s v="Mass Customer"/>
    <s v="N"/>
    <s v="No"/>
    <n v="7"/>
    <m/>
  </r>
  <r>
    <n v="17904"/>
    <n v="82"/>
    <x v="2063"/>
    <n v="151"/>
    <d v="2017-08-01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9"/>
    <d v="1954-05-10T00:00:00"/>
    <n v="68.418389506595631"/>
    <s v="Legal Assistant"/>
    <s v="Manufacturing"/>
    <s v="Mass Customer"/>
    <s v="N"/>
    <s v="No"/>
    <n v="7"/>
    <m/>
  </r>
  <r>
    <n v="15772"/>
    <n v="48"/>
    <x v="2063"/>
    <n v="200"/>
    <d v="2017-06-13T00:00:00"/>
    <b v="0"/>
    <s v="Approved"/>
    <s v="WeareA2B"/>
    <s v="Standard"/>
    <s v="medium"/>
    <s v="medium"/>
    <n v="1762.96"/>
    <n v="950.52"/>
    <d v="2014-07-28T00:00:00"/>
    <n v="812.44"/>
    <s v="Female"/>
    <n v="9"/>
    <d v="1954-05-10T00:00:00"/>
    <n v="68.418389506595631"/>
    <s v="Legal Assistant"/>
    <s v="Manufacturing"/>
    <s v="Mass Customer"/>
    <s v="N"/>
    <s v="No"/>
    <n v="7"/>
    <m/>
  </r>
  <r>
    <n v="2112"/>
    <n v="4"/>
    <x v="2063"/>
    <n v="235"/>
    <d v="2017-05-09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9"/>
    <d v="1954-05-10T00:00:00"/>
    <n v="68.418389506595631"/>
    <s v="Legal Assistant"/>
    <s v="Manufacturing"/>
    <s v="Mass Customer"/>
    <s v="N"/>
    <s v="No"/>
    <n v="7"/>
    <m/>
  </r>
  <r>
    <n v="18759"/>
    <n v="9"/>
    <x v="2063"/>
    <n v="243"/>
    <d v="2017-05-01T00:00:00"/>
    <b v="1"/>
    <s v="Approved"/>
    <s v="OHM Cycles"/>
    <s v="Road"/>
    <s v="medium"/>
    <s v="medium"/>
    <n v="742.54"/>
    <n v="667.4"/>
    <d v="1991-11-07T00:00:00"/>
    <n v="75.139999999999986"/>
    <s v="Female"/>
    <n v="9"/>
    <d v="1954-05-10T00:00:00"/>
    <n v="68.418389506595631"/>
    <s v="Legal Assistant"/>
    <s v="Manufacturing"/>
    <s v="Mass Customer"/>
    <s v="N"/>
    <s v="No"/>
    <n v="7"/>
    <m/>
  </r>
  <r>
    <n v="18156"/>
    <n v="15"/>
    <x v="2063"/>
    <n v="251"/>
    <d v="2017-04-23T00:00:00"/>
    <b v="1"/>
    <s v="Approved"/>
    <s v="Norco Bicycles"/>
    <s v="Standard"/>
    <s v="low"/>
    <s v="medium"/>
    <n v="958.74"/>
    <n v="748.9"/>
    <d v="2005-12-07T00:00:00"/>
    <n v="209.84000000000003"/>
    <s v="Female"/>
    <n v="9"/>
    <d v="1954-05-10T00:00:00"/>
    <n v="68.418389506595631"/>
    <s v="Legal Assistant"/>
    <s v="Manufacturing"/>
    <s v="Mass Customer"/>
    <s v="N"/>
    <s v="No"/>
    <n v="7"/>
    <m/>
  </r>
  <r>
    <n v="14415"/>
    <n v="74"/>
    <x v="2063"/>
    <n v="324"/>
    <d v="2017-02-09T00:00:00"/>
    <b v="0"/>
    <s v="Approved"/>
    <s v="WeareA2B"/>
    <s v="Standard"/>
    <s v="medium"/>
    <s v="medium"/>
    <n v="1228.07"/>
    <n v="400.91"/>
    <d v="2000-05-22T00:00:00"/>
    <n v="827.15999999999985"/>
    <s v="Female"/>
    <n v="9"/>
    <d v="1954-05-10T00:00:00"/>
    <n v="68.418389506595631"/>
    <s v="Legal Assistant"/>
    <s v="Manufacturing"/>
    <s v="Mass Customer"/>
    <s v="N"/>
    <s v="No"/>
    <n v="7"/>
    <m/>
  </r>
  <r>
    <n v="18173"/>
    <n v="47"/>
    <x v="2064"/>
    <n v="6"/>
    <d v="2017-12-24T00:00:00"/>
    <b v="1"/>
    <s v="Approved"/>
    <s v="Trek Bicycles"/>
    <s v="Road"/>
    <s v="low"/>
    <s v="small"/>
    <n v="1720.7"/>
    <n v="1531.42"/>
    <d v="2012-04-10T00:00:00"/>
    <n v="189.27999999999997"/>
    <s v="Male"/>
    <n v="27"/>
    <d v="1963-10-07T00:00:00"/>
    <n v="59.001951150748361"/>
    <s v="Web Developer II"/>
    <s v="Manufacturing"/>
    <s v="Affluent Customer"/>
    <s v="N"/>
    <s v="Yes"/>
    <n v="19"/>
    <m/>
  </r>
  <r>
    <n v="9477"/>
    <n v="63"/>
    <x v="2064"/>
    <n v="94"/>
    <d v="2017-09-27T00:00:00"/>
    <b v="0"/>
    <s v="Approved"/>
    <s v="Solex"/>
    <s v="Standard"/>
    <s v="medium"/>
    <s v="medium"/>
    <n v="1483.2"/>
    <n v="99.59"/>
    <d v="2012-05-18T00:00:00"/>
    <n v="1383.6100000000001"/>
    <s v="Male"/>
    <n v="27"/>
    <d v="1963-10-07T00:00:00"/>
    <n v="59.001951150748361"/>
    <s v="Web Developer II"/>
    <s v="Manufacturing"/>
    <s v="Affluent Customer"/>
    <s v="N"/>
    <s v="Yes"/>
    <n v="19"/>
    <m/>
  </r>
  <r>
    <n v="6094"/>
    <n v="32"/>
    <x v="2064"/>
    <n v="114"/>
    <d v="2017-09-07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27"/>
    <d v="1963-10-07T00:00:00"/>
    <n v="59.001951150748361"/>
    <s v="Web Developer II"/>
    <s v="Manufacturing"/>
    <s v="Affluent Customer"/>
    <s v="N"/>
    <s v="Yes"/>
    <n v="19"/>
    <m/>
  </r>
  <r>
    <n v="12978"/>
    <n v="40"/>
    <x v="2064"/>
    <n v="128"/>
    <d v="2017-08-24T00:00:00"/>
    <b v="0"/>
    <s v="Approved"/>
    <s v="OHM Cycles"/>
    <s v="Standard"/>
    <s v="high"/>
    <s v="medium"/>
    <n v="1458.17"/>
    <n v="874.9"/>
    <d v="1999-12-04T00:00:00"/>
    <n v="583.2700000000001"/>
    <s v="Male"/>
    <n v="27"/>
    <d v="1963-10-07T00:00:00"/>
    <n v="59.001951150748361"/>
    <s v="Web Developer II"/>
    <s v="Manufacturing"/>
    <s v="Affluent Customer"/>
    <s v="N"/>
    <s v="Yes"/>
    <n v="19"/>
    <m/>
  </r>
  <r>
    <n v="18450"/>
    <n v="42"/>
    <x v="2064"/>
    <n v="143"/>
    <d v="2017-08-09T00:00:00"/>
    <b v="1"/>
    <s v="Approved"/>
    <s v="OHM Cycles"/>
    <s v="Road"/>
    <s v="medium"/>
    <s v="small"/>
    <n v="1810"/>
    <n v="1610.9"/>
    <d v="2011-05-09T00:00:00"/>
    <n v="199.09999999999991"/>
    <s v="Male"/>
    <n v="27"/>
    <d v="1963-10-07T00:00:00"/>
    <n v="59.001951150748361"/>
    <s v="Web Developer II"/>
    <s v="Manufacturing"/>
    <s v="Affluent Customer"/>
    <s v="N"/>
    <s v="Yes"/>
    <n v="19"/>
    <m/>
  </r>
  <r>
    <n v="7557"/>
    <n v="8"/>
    <x v="2064"/>
    <n v="166"/>
    <d v="2017-07-17T00:00:00"/>
    <b v="0"/>
    <s v="Approved"/>
    <s v="Solex"/>
    <s v="Road"/>
    <s v="medium"/>
    <s v="small"/>
    <n v="1703.52"/>
    <n v="1516.13"/>
    <d v="2007-08-04T00:00:00"/>
    <n v="187.38999999999987"/>
    <s v="Male"/>
    <n v="27"/>
    <d v="1963-10-07T00:00:00"/>
    <n v="59.001951150748361"/>
    <s v="Web Developer II"/>
    <s v="Manufacturing"/>
    <s v="Affluent Customer"/>
    <s v="N"/>
    <s v="Yes"/>
    <n v="19"/>
    <m/>
  </r>
  <r>
    <n v="9727"/>
    <n v="41"/>
    <x v="2064"/>
    <n v="176"/>
    <d v="2017-07-07T00:00:00"/>
    <b v="0"/>
    <s v="Approved"/>
    <s v="Solex"/>
    <s v="Road"/>
    <s v="medium"/>
    <s v="medium"/>
    <n v="416.98"/>
    <n v="312.74"/>
    <d v="1999-12-04T00:00:00"/>
    <n v="104.24000000000001"/>
    <s v="Male"/>
    <n v="27"/>
    <d v="1963-10-07T00:00:00"/>
    <n v="59.001951150748361"/>
    <s v="Web Developer II"/>
    <s v="Manufacturing"/>
    <s v="Affluent Customer"/>
    <s v="N"/>
    <s v="Yes"/>
    <n v="19"/>
    <m/>
  </r>
  <r>
    <n v="4980"/>
    <n v="92"/>
    <x v="2064"/>
    <n v="180"/>
    <d v="2017-07-03T00:00:00"/>
    <b v="1"/>
    <s v="Approved"/>
    <s v="WeareA2B"/>
    <s v="Standard"/>
    <s v="medium"/>
    <s v="small"/>
    <n v="1415.01"/>
    <n v="1259.3599999999999"/>
    <d v="2016-03-29T00:00:00"/>
    <n v="155.65000000000009"/>
    <s v="Male"/>
    <n v="27"/>
    <d v="1963-10-07T00:00:00"/>
    <n v="59.001951150748361"/>
    <s v="Web Developer II"/>
    <s v="Manufacturing"/>
    <s v="Affluent Customer"/>
    <s v="N"/>
    <s v="Yes"/>
    <n v="19"/>
    <m/>
  </r>
  <r>
    <n v="11570"/>
    <n v="40"/>
    <x v="2064"/>
    <n v="260"/>
    <d v="2017-04-14T00:00:00"/>
    <b v="0"/>
    <s v="Approved"/>
    <s v="OHM Cycles"/>
    <s v="Standard"/>
    <s v="high"/>
    <s v="medium"/>
    <n v="1458.17"/>
    <n v="874.9"/>
    <d v="2008-03-19T00:00:00"/>
    <n v="583.2700000000001"/>
    <s v="Male"/>
    <n v="27"/>
    <d v="1963-10-07T00:00:00"/>
    <n v="59.001951150748361"/>
    <s v="Web Developer II"/>
    <s v="Manufacturing"/>
    <s v="Affluent Customer"/>
    <s v="N"/>
    <s v="Yes"/>
    <n v="19"/>
    <m/>
  </r>
  <r>
    <n v="10677"/>
    <n v="85"/>
    <x v="2065"/>
    <n v="118"/>
    <d v="2017-09-03T00:00:00"/>
    <b v="0"/>
    <s v="Approved"/>
    <s v="WeareA2B"/>
    <s v="Standard"/>
    <s v="medium"/>
    <s v="medium"/>
    <n v="752.64"/>
    <n v="205.36"/>
    <d v="2015-08-02T00:00:00"/>
    <n v="547.28"/>
    <s v="Male"/>
    <n v="93"/>
    <d v="2000-06-07T00:00:00"/>
    <n v="22.30880046549974"/>
    <s v="Health Coach II"/>
    <s v="Manufacturing"/>
    <s v="Mass Customer"/>
    <s v="N"/>
    <s v="Yes"/>
    <n v="2"/>
    <m/>
  </r>
  <r>
    <n v="9571"/>
    <n v="5"/>
    <x v="2065"/>
    <n v="177"/>
    <d v="2017-07-06T00:00:00"/>
    <b v="0"/>
    <s v="Approved"/>
    <s v="Trek Bicycles"/>
    <s v="Mountain"/>
    <s v="low"/>
    <s v="medium"/>
    <n v="574.64"/>
    <n v="459.71"/>
    <d v="2011-08-29T00:00:00"/>
    <n v="114.93"/>
    <s v="Male"/>
    <n v="93"/>
    <d v="2000-06-07T00:00:00"/>
    <n v="22.30880046549974"/>
    <s v="Health Coach II"/>
    <s v="Manufacturing"/>
    <s v="Mass Customer"/>
    <s v="N"/>
    <s v="Yes"/>
    <n v="2"/>
    <m/>
  </r>
  <r>
    <n v="2894"/>
    <n v="36"/>
    <x v="2065"/>
    <n v="207"/>
    <d v="2017-06-06T00:00:00"/>
    <b v="0"/>
    <s v="Approved"/>
    <s v="Solex"/>
    <s v="Standard"/>
    <s v="low"/>
    <s v="medium"/>
    <n v="945.04"/>
    <n v="507.58"/>
    <d v="1999-07-20T00:00:00"/>
    <n v="437.46"/>
    <s v="Male"/>
    <n v="93"/>
    <d v="2000-06-07T00:00:00"/>
    <n v="22.30880046549974"/>
    <s v="Health Coach II"/>
    <s v="Manufacturing"/>
    <s v="Mass Customer"/>
    <s v="N"/>
    <s v="Yes"/>
    <n v="2"/>
    <m/>
  </r>
  <r>
    <n v="16380"/>
    <n v="1"/>
    <x v="2065"/>
    <n v="253"/>
    <d v="2017-04-21T00:00:00"/>
    <b v="0"/>
    <s v="Approved"/>
    <s v="Giant Bicycles"/>
    <s v="Standard"/>
    <s v="medium"/>
    <s v="medium"/>
    <n v="1403.5"/>
    <n v="954.82"/>
    <d v="2012-12-02T00:00:00"/>
    <n v="448.67999999999995"/>
    <s v="Male"/>
    <n v="93"/>
    <d v="2000-06-07T00:00:00"/>
    <n v="22.30880046549974"/>
    <s v="Health Coach II"/>
    <s v="Manufacturing"/>
    <s v="Mass Customer"/>
    <s v="N"/>
    <s v="Yes"/>
    <n v="2"/>
    <m/>
  </r>
  <r>
    <n v="1187"/>
    <n v="68"/>
    <x v="2065"/>
    <n v="268"/>
    <d v="2017-04-06T00:00:00"/>
    <b v="0"/>
    <s v="Approved"/>
    <s v="OHM Cycles"/>
    <s v="Standard"/>
    <s v="medium"/>
    <s v="medium"/>
    <n v="1636.9"/>
    <n v="44.71"/>
    <d v="1992-10-02T00:00:00"/>
    <n v="1592.19"/>
    <s v="Male"/>
    <n v="93"/>
    <d v="2000-06-07T00:00:00"/>
    <n v="22.30880046549974"/>
    <s v="Health Coach II"/>
    <s v="Manufacturing"/>
    <s v="Mass Customer"/>
    <s v="N"/>
    <s v="Yes"/>
    <n v="2"/>
    <m/>
  </r>
  <r>
    <n v="8597"/>
    <n v="54"/>
    <x v="2065"/>
    <n v="296"/>
    <d v="2017-03-09T00:00:00"/>
    <b v="1"/>
    <s v="Approved"/>
    <s v="WeareA2B"/>
    <s v="Standard"/>
    <s v="medium"/>
    <s v="medium"/>
    <n v="1292.8399999999999"/>
    <n v="13.44"/>
    <d v="2015-10-18T00:00:00"/>
    <n v="1279.3999999999999"/>
    <s v="Male"/>
    <n v="93"/>
    <d v="2000-06-07T00:00:00"/>
    <n v="22.30880046549974"/>
    <s v="Health Coach II"/>
    <s v="Manufacturing"/>
    <s v="Mass Customer"/>
    <s v="N"/>
    <s v="Yes"/>
    <n v="2"/>
    <m/>
  </r>
  <r>
    <n v="11783"/>
    <n v="72"/>
    <x v="2065"/>
    <n v="330"/>
    <d v="2017-02-03T00:00:00"/>
    <b v="1"/>
    <s v="Approved"/>
    <s v="Norco Bicycles"/>
    <s v="Standard"/>
    <s v="medium"/>
    <s v="medium"/>
    <n v="360.4"/>
    <n v="270.3"/>
    <d v="2016-12-06T00:00:00"/>
    <n v="90.099999999999966"/>
    <s v="Male"/>
    <n v="93"/>
    <d v="2000-06-07T00:00:00"/>
    <n v="22.30880046549974"/>
    <s v="Health Coach II"/>
    <s v="Manufacturing"/>
    <s v="Mass Customer"/>
    <s v="N"/>
    <s v="Yes"/>
    <n v="2"/>
    <m/>
  </r>
  <r>
    <n v="9632"/>
    <n v="19"/>
    <x v="2065"/>
    <n v="333"/>
    <d v="2017-01-31T00:00:00"/>
    <b v="1"/>
    <s v="Approved"/>
    <s v="OHM Cycles"/>
    <s v="Road"/>
    <s v="high"/>
    <s v="large"/>
    <n v="12.01"/>
    <n v="7.21"/>
    <d v="1993-05-26T00:00:00"/>
    <n v="4.8"/>
    <s v="Male"/>
    <n v="93"/>
    <d v="2000-06-07T00:00:00"/>
    <n v="22.30880046549974"/>
    <s v="Health Coach II"/>
    <s v="Manufacturing"/>
    <s v="Mass Customer"/>
    <s v="N"/>
    <s v="Yes"/>
    <n v="2"/>
    <m/>
  </r>
  <r>
    <n v="16950"/>
    <n v="51"/>
    <x v="2066"/>
    <n v="76"/>
    <d v="2017-10-15T00:00:00"/>
    <b v="0"/>
    <s v="Approved"/>
    <s v="OHM Cycles"/>
    <s v="Standard"/>
    <s v="high"/>
    <s v="medium"/>
    <n v="2005.66"/>
    <n v="1203.4000000000001"/>
    <d v="1991-01-21T00:00:00"/>
    <n v="802.26"/>
    <s v="Female"/>
    <n v="35"/>
    <d v="1974-01-29T00:00:00"/>
    <n v="48.681403205542878"/>
    <s v="Payment Adjustment Coordinator"/>
    <s v="Health"/>
    <s v="Mass Customer"/>
    <s v="N"/>
    <s v="Yes"/>
    <n v="9"/>
    <m/>
  </r>
  <r>
    <n v="4151"/>
    <n v="15"/>
    <x v="2066"/>
    <n v="127"/>
    <d v="2017-08-25T00:00:00"/>
    <b v="0"/>
    <s v="Approved"/>
    <s v="Norco Bicycles"/>
    <s v="Standard"/>
    <s v="low"/>
    <s v="medium"/>
    <n v="958.74"/>
    <n v="748.9"/>
    <d v="2010-05-05T00:00:00"/>
    <n v="209.84000000000003"/>
    <s v="Female"/>
    <n v="35"/>
    <d v="1974-01-29T00:00:00"/>
    <n v="48.681403205542878"/>
    <s v="Payment Adjustment Coordinator"/>
    <s v="Health"/>
    <s v="Mass Customer"/>
    <s v="N"/>
    <s v="Yes"/>
    <n v="9"/>
    <m/>
  </r>
  <r>
    <n v="673"/>
    <n v="61"/>
    <x v="2066"/>
    <n v="175"/>
    <d v="2017-07-08T00:00:00"/>
    <b v="1"/>
    <s v="Approved"/>
    <s v="OHM Cycles"/>
    <s v="Standard"/>
    <s v="low"/>
    <s v="medium"/>
    <n v="71.16"/>
    <n v="56.93"/>
    <d v="1993-06-23T00:00:00"/>
    <n v="14.229999999999997"/>
    <s v="Female"/>
    <n v="35"/>
    <d v="1974-01-29T00:00:00"/>
    <n v="48.681403205542878"/>
    <s v="Payment Adjustment Coordinator"/>
    <s v="Health"/>
    <s v="Mass Customer"/>
    <s v="N"/>
    <s v="Yes"/>
    <n v="9"/>
    <m/>
  </r>
  <r>
    <n v="17035"/>
    <n v="5"/>
    <x v="2066"/>
    <n v="175"/>
    <d v="2017-07-08T00:00:00"/>
    <b v="0"/>
    <s v="Approved"/>
    <s v="Trek Bicycles"/>
    <s v="Mountain"/>
    <s v="low"/>
    <s v="medium"/>
    <n v="574.64"/>
    <n v="459.71"/>
    <d v="1991-11-07T00:00:00"/>
    <n v="114.93"/>
    <s v="Female"/>
    <n v="35"/>
    <d v="1974-01-29T00:00:00"/>
    <n v="48.681403205542878"/>
    <s v="Payment Adjustment Coordinator"/>
    <s v="Health"/>
    <s v="Mass Customer"/>
    <s v="N"/>
    <s v="Yes"/>
    <n v="9"/>
    <m/>
  </r>
  <r>
    <n v="14281"/>
    <n v="70"/>
    <x v="2066"/>
    <n v="197"/>
    <d v="2017-06-16T00:00:00"/>
    <b v="0"/>
    <s v="Approved"/>
    <s v="Trek Bicycles"/>
    <s v="Standard"/>
    <s v="high"/>
    <s v="medium"/>
    <n v="495.72"/>
    <n v="297.43"/>
    <d v="2015-04-11T00:00:00"/>
    <n v="198.29000000000002"/>
    <s v="Female"/>
    <n v="35"/>
    <d v="1974-01-29T00:00:00"/>
    <n v="48.681403205542878"/>
    <s v="Payment Adjustment Coordinator"/>
    <s v="Health"/>
    <s v="Mass Customer"/>
    <s v="N"/>
    <s v="Yes"/>
    <n v="9"/>
    <m/>
  </r>
  <r>
    <n v="4711"/>
    <n v="66"/>
    <x v="2066"/>
    <n v="219"/>
    <d v="2017-05-25T00:00:00"/>
    <b v="1"/>
    <s v="Approved"/>
    <s v="Giant Bicycles"/>
    <s v="Road"/>
    <s v="low"/>
    <s v="small"/>
    <n v="590.26"/>
    <n v="525.33000000000004"/>
    <d v="2002-08-31T00:00:00"/>
    <n v="64.92999999999995"/>
    <s v="Female"/>
    <n v="35"/>
    <d v="1974-01-29T00:00:00"/>
    <n v="48.681403205542878"/>
    <s v="Payment Adjustment Coordinator"/>
    <s v="Health"/>
    <s v="Mass Customer"/>
    <s v="N"/>
    <s v="Yes"/>
    <n v="9"/>
    <m/>
  </r>
  <r>
    <n v="17317"/>
    <n v="82"/>
    <x v="2066"/>
    <n v="228"/>
    <d v="2017-05-16T00:00:00"/>
    <b v="0"/>
    <s v="Approved"/>
    <s v="Norco Bicycles"/>
    <s v="Standard"/>
    <s v="high"/>
    <s v="medium"/>
    <n v="1148.6400000000001"/>
    <n v="689.18"/>
    <d v="2005-05-10T00:00:00"/>
    <n v="459.46000000000015"/>
    <s v="Female"/>
    <n v="35"/>
    <d v="1974-01-29T00:00:00"/>
    <n v="48.681403205542878"/>
    <s v="Payment Adjustment Coordinator"/>
    <s v="Health"/>
    <s v="Mass Customer"/>
    <s v="N"/>
    <s v="Yes"/>
    <n v="9"/>
    <m/>
  </r>
  <r>
    <n v="17137"/>
    <n v="2"/>
    <x v="2066"/>
    <n v="287"/>
    <d v="2017-03-18T00:00:00"/>
    <b v="0"/>
    <s v="Approved"/>
    <s v="Solex"/>
    <s v="Standard"/>
    <s v="medium"/>
    <s v="medium"/>
    <n v="71.489999999999995"/>
    <n v="53.62"/>
    <d v="2011-04-16T00:00:00"/>
    <n v="17.869999999999997"/>
    <s v="Female"/>
    <n v="35"/>
    <d v="1974-01-29T00:00:00"/>
    <n v="48.681403205542878"/>
    <s v="Payment Adjustment Coordinator"/>
    <s v="Health"/>
    <s v="Mass Customer"/>
    <s v="N"/>
    <s v="Yes"/>
    <n v="9"/>
    <m/>
  </r>
  <r>
    <n v="11219"/>
    <n v="0"/>
    <x v="2067"/>
    <m/>
    <d v="2017-11-09T00:00:00"/>
    <b v="0"/>
    <s v="Approved"/>
    <m/>
    <m/>
    <m/>
    <m/>
    <n v="554.38"/>
    <m/>
    <m/>
    <m/>
    <m/>
    <m/>
    <m/>
    <m/>
    <m/>
    <m/>
    <m/>
    <m/>
    <m/>
    <m/>
    <m/>
  </r>
  <r>
    <n v="8928"/>
    <n v="24"/>
    <x v="2066"/>
    <n v="331"/>
    <d v="2017-02-02T00:00:00"/>
    <b v="0"/>
    <s v="Approved"/>
    <s v="Solex"/>
    <s v="Road"/>
    <s v="medium"/>
    <s v="large"/>
    <n v="1777.8"/>
    <n v="820.78"/>
    <d v="1993-05-26T00:00:00"/>
    <n v="957.02"/>
    <s v="Female"/>
    <n v="35"/>
    <d v="1974-01-29T00:00:00"/>
    <n v="48.681403205542878"/>
    <s v="Payment Adjustment Coordinator"/>
    <s v="Health"/>
    <s v="Mass Customer"/>
    <s v="N"/>
    <s v="Yes"/>
    <n v="9"/>
    <m/>
  </r>
  <r>
    <n v="16220"/>
    <n v="50"/>
    <x v="2066"/>
    <n v="342"/>
    <d v="2017-01-22T00:00:00"/>
    <b v="1"/>
    <s v="Approved"/>
    <s v="WeareA2B"/>
    <s v="Standard"/>
    <s v="medium"/>
    <s v="small"/>
    <n v="175.89"/>
    <n v="131.91999999999999"/>
    <d v="1997-10-04T00:00:00"/>
    <n v="43.97"/>
    <s v="Female"/>
    <n v="35"/>
    <d v="1974-01-29T00:00:00"/>
    <n v="48.681403205542878"/>
    <s v="Payment Adjustment Coordinator"/>
    <s v="Health"/>
    <s v="Mass Customer"/>
    <s v="N"/>
    <s v="Yes"/>
    <n v="9"/>
    <m/>
  </r>
  <r>
    <n v="11031"/>
    <n v="62"/>
    <x v="2068"/>
    <n v="10"/>
    <d v="2017-12-20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23"/>
    <d v="1978-06-05T00:00:00"/>
    <n v="44.330718273718915"/>
    <s v="Paralegal"/>
    <s v="Financial Services"/>
    <s v="High Net Worth"/>
    <s v="N"/>
    <s v="No"/>
    <n v="12"/>
    <m/>
  </r>
  <r>
    <n v="16581"/>
    <n v="32"/>
    <x v="2068"/>
    <n v="134"/>
    <d v="2017-08-18T00:00:00"/>
    <b v="1"/>
    <s v="Approved"/>
    <s v="Giant Bicycles"/>
    <s v="Standard"/>
    <s v="high"/>
    <s v="medium"/>
    <n v="1179"/>
    <n v="707.4"/>
    <d v="1997-08-25T00:00:00"/>
    <n v="471.6"/>
    <s v="Female"/>
    <n v="23"/>
    <d v="1978-06-05T00:00:00"/>
    <n v="44.330718273718915"/>
    <s v="Paralegal"/>
    <s v="Financial Services"/>
    <s v="High Net Worth"/>
    <s v="N"/>
    <s v="No"/>
    <n v="12"/>
    <m/>
  </r>
  <r>
    <n v="8766"/>
    <n v="77"/>
    <x v="2068"/>
    <n v="140"/>
    <d v="2017-08-12T00:00:00"/>
    <b v="0"/>
    <s v="Approved"/>
    <s v="WeareA2B"/>
    <s v="Standard"/>
    <s v="medium"/>
    <s v="medium"/>
    <n v="1769.64"/>
    <n v="108.76"/>
    <d v="2011-05-09T00:00:00"/>
    <n v="1660.88"/>
    <s v="Female"/>
    <n v="23"/>
    <d v="1978-06-05T00:00:00"/>
    <n v="44.330718273718915"/>
    <s v="Paralegal"/>
    <s v="Financial Services"/>
    <s v="High Net Worth"/>
    <s v="N"/>
    <s v="No"/>
    <n v="12"/>
    <m/>
  </r>
  <r>
    <n v="10529"/>
    <n v="61"/>
    <x v="2068"/>
    <n v="219"/>
    <d v="2017-05-25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23"/>
    <d v="1978-06-05T00:00:00"/>
    <n v="44.330718273718915"/>
    <s v="Paralegal"/>
    <s v="Financial Services"/>
    <s v="High Net Worth"/>
    <s v="N"/>
    <s v="No"/>
    <n v="12"/>
    <m/>
  </r>
  <r>
    <n v="5396"/>
    <n v="0"/>
    <x v="2068"/>
    <n v="241"/>
    <d v="2017-05-03T00:00:00"/>
    <b v="1"/>
    <s v="Approved"/>
    <s v="Trek Bicycles"/>
    <s v="Standard"/>
    <s v="high"/>
    <s v="medium"/>
    <n v="495.72"/>
    <n v="297.43"/>
    <d v="2015-04-11T00:00:00"/>
    <n v="198.29000000000002"/>
    <s v="Female"/>
    <n v="23"/>
    <d v="1978-06-05T00:00:00"/>
    <n v="44.330718273718915"/>
    <s v="Paralegal"/>
    <s v="Financial Services"/>
    <s v="High Net Worth"/>
    <s v="N"/>
    <s v="No"/>
    <n v="12"/>
    <m/>
  </r>
  <r>
    <n v="5304"/>
    <n v="34"/>
    <x v="2068"/>
    <n v="246"/>
    <d v="2017-04-28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23"/>
    <d v="1978-06-05T00:00:00"/>
    <n v="44.330718273718915"/>
    <s v="Paralegal"/>
    <s v="Financial Services"/>
    <s v="High Net Worth"/>
    <s v="N"/>
    <s v="No"/>
    <n v="12"/>
    <m/>
  </r>
  <r>
    <n v="8767"/>
    <n v="0"/>
    <x v="2068"/>
    <n v="263"/>
    <d v="2017-04-11T00:00:00"/>
    <b v="0"/>
    <s v="Approved"/>
    <s v="Solex"/>
    <s v="Standard"/>
    <s v="medium"/>
    <s v="medium"/>
    <n v="100.35"/>
    <n v="75.260000000000005"/>
    <d v="1999-07-26T00:00:00"/>
    <n v="25.089999999999989"/>
    <s v="Female"/>
    <n v="23"/>
    <d v="1978-06-05T00:00:00"/>
    <n v="44.330718273718915"/>
    <s v="Paralegal"/>
    <s v="Financial Services"/>
    <s v="High Net Worth"/>
    <s v="N"/>
    <s v="No"/>
    <n v="12"/>
    <m/>
  </r>
  <r>
    <n v="3215"/>
    <n v="98"/>
    <x v="2069"/>
    <n v="100"/>
    <d v="2017-09-21T00:00:00"/>
    <b v="1"/>
    <s v="Approved"/>
    <s v="Trek Bicycles"/>
    <s v="Standard"/>
    <s v="high"/>
    <s v="medium"/>
    <n v="358.39"/>
    <n v="215.03"/>
    <d v="2004-01-16T00:00:00"/>
    <n v="143.35999999999999"/>
    <s v="Male"/>
    <n v="88"/>
    <d v="1967-11-29T00:00:00"/>
    <n v="54.854005945268909"/>
    <s v="VP Sales"/>
    <s v="Manufacturing"/>
    <s v="Affluent Customer"/>
    <s v="N"/>
    <s v="No"/>
    <n v="5"/>
    <m/>
  </r>
  <r>
    <n v="15077"/>
    <n v="8"/>
    <x v="2069"/>
    <n v="114"/>
    <d v="2017-09-07T00:00:00"/>
    <b v="1"/>
    <s v="Approved"/>
    <s v="Solex"/>
    <s v="Road"/>
    <s v="medium"/>
    <s v="small"/>
    <n v="1703.52"/>
    <n v="1516.13"/>
    <d v="2011-04-16T00:00:00"/>
    <n v="187.38999999999987"/>
    <s v="Male"/>
    <n v="88"/>
    <d v="1967-11-29T00:00:00"/>
    <n v="54.854005945268909"/>
    <s v="VP Sales"/>
    <s v="Manufacturing"/>
    <s v="Affluent Customer"/>
    <s v="N"/>
    <s v="No"/>
    <n v="5"/>
    <m/>
  </r>
  <r>
    <n v="8488"/>
    <n v="68"/>
    <x v="2069"/>
    <n v="128"/>
    <d v="2017-08-24T00:00:00"/>
    <b v="0"/>
    <s v="Approved"/>
    <s v="OHM Cycles"/>
    <s v="Standard"/>
    <s v="medium"/>
    <s v="medium"/>
    <n v="1636.9"/>
    <n v="44.71"/>
    <d v="2010-08-20T00:00:00"/>
    <n v="1592.19"/>
    <s v="Male"/>
    <n v="88"/>
    <d v="1967-11-29T00:00:00"/>
    <n v="54.854005945268909"/>
    <s v="VP Sales"/>
    <s v="Manufacturing"/>
    <s v="Affluent Customer"/>
    <s v="N"/>
    <s v="No"/>
    <n v="5"/>
    <m/>
  </r>
  <r>
    <n v="18687"/>
    <n v="7"/>
    <x v="2069"/>
    <n v="132"/>
    <d v="2017-08-20T00:00:00"/>
    <b v="1"/>
    <s v="Approved"/>
    <s v="Trek Bicycles"/>
    <s v="Road"/>
    <s v="low"/>
    <s v="medium"/>
    <n v="980.37"/>
    <n v="234.43"/>
    <d v="2004-09-28T00:00:00"/>
    <n v="745.94"/>
    <s v="Male"/>
    <n v="88"/>
    <d v="1967-11-29T00:00:00"/>
    <n v="54.854005945268909"/>
    <s v="VP Sales"/>
    <s v="Manufacturing"/>
    <s v="Affluent Customer"/>
    <s v="N"/>
    <s v="No"/>
    <n v="5"/>
    <m/>
  </r>
  <r>
    <n v="14259"/>
    <n v="73"/>
    <x v="2069"/>
    <n v="176"/>
    <d v="2017-07-07T00:00:00"/>
    <b v="0"/>
    <s v="Approved"/>
    <s v="Solex"/>
    <s v="Standard"/>
    <s v="medium"/>
    <s v="medium"/>
    <n v="1945.43"/>
    <n v="333.18"/>
    <d v="2002-08-31T00:00:00"/>
    <n v="1612.25"/>
    <s v="Male"/>
    <n v="88"/>
    <d v="1967-11-29T00:00:00"/>
    <n v="54.854005945268909"/>
    <s v="VP Sales"/>
    <s v="Manufacturing"/>
    <s v="Affluent Customer"/>
    <s v="N"/>
    <s v="No"/>
    <n v="5"/>
    <m/>
  </r>
  <r>
    <n v="14535"/>
    <n v="28"/>
    <x v="2069"/>
    <n v="285"/>
    <d v="2017-03-20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88"/>
    <d v="1967-11-29T00:00:00"/>
    <n v="54.854005945268909"/>
    <s v="VP Sales"/>
    <s v="Manufacturing"/>
    <s v="Affluent Customer"/>
    <s v="N"/>
    <s v="No"/>
    <n v="5"/>
    <m/>
  </r>
  <r>
    <n v="7154"/>
    <n v="90"/>
    <x v="2069"/>
    <n v="321"/>
    <d v="2017-02-12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88"/>
    <d v="1967-11-29T00:00:00"/>
    <n v="54.854005945268909"/>
    <s v="VP Sales"/>
    <s v="Manufacturing"/>
    <s v="Affluent Customer"/>
    <s v="N"/>
    <s v="No"/>
    <n v="5"/>
    <m/>
  </r>
  <r>
    <n v="4827"/>
    <n v="52"/>
    <x v="2069"/>
    <n v="337"/>
    <d v="2017-01-27T00:00:00"/>
    <b v="1"/>
    <s v="Approved"/>
    <s v="OHM Cycles"/>
    <s v="Road"/>
    <s v="medium"/>
    <s v="medium"/>
    <n v="1280.28"/>
    <n v="829.51"/>
    <d v="2001-11-25T00:00:00"/>
    <n v="450.77"/>
    <s v="Male"/>
    <n v="88"/>
    <d v="1967-11-29T00:00:00"/>
    <n v="54.854005945268909"/>
    <s v="VP Sales"/>
    <s v="Manufacturing"/>
    <s v="Affluent Customer"/>
    <s v="N"/>
    <s v="No"/>
    <n v="5"/>
    <m/>
  </r>
  <r>
    <n v="19064"/>
    <n v="70"/>
    <x v="2070"/>
    <n v="78"/>
    <d v="2017-10-13T00:00:00"/>
    <b v="0"/>
    <s v="Approved"/>
    <s v="Trek Bicycles"/>
    <s v="Standard"/>
    <s v="high"/>
    <s v="medium"/>
    <n v="495.72"/>
    <n v="297.43"/>
    <d v="2015-04-11T00:00:00"/>
    <n v="198.29000000000002"/>
    <s v="Male"/>
    <n v="18"/>
    <d v="1980-11-22T00:00:00"/>
    <n v="41.862225123033987"/>
    <s v="Environmental Specialist"/>
    <s v="n/a"/>
    <s v="Mass Customer"/>
    <s v="N"/>
    <s v="No"/>
    <n v="11"/>
    <m/>
  </r>
  <r>
    <n v="4211"/>
    <n v="100"/>
    <x v="2070"/>
    <n v="196"/>
    <d v="2017-06-17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18"/>
    <d v="1980-11-22T00:00:00"/>
    <n v="41.862225123033987"/>
    <s v="Environmental Specialist"/>
    <s v="n/a"/>
    <s v="Mass Customer"/>
    <s v="N"/>
    <s v="No"/>
    <n v="11"/>
    <m/>
  </r>
  <r>
    <n v="19727"/>
    <n v="8"/>
    <x v="2070"/>
    <n v="347"/>
    <d v="2017-01-17T00:00:00"/>
    <b v="1"/>
    <s v="Approved"/>
    <s v="Solex"/>
    <s v="Road"/>
    <s v="medium"/>
    <s v="small"/>
    <n v="1703.52"/>
    <n v="1516.13"/>
    <d v="2011-04-16T00:00:00"/>
    <n v="187.38999999999987"/>
    <s v="Male"/>
    <n v="18"/>
    <d v="1980-11-22T00:00:00"/>
    <n v="41.862225123033987"/>
    <s v="Environmental Specialist"/>
    <s v="n/a"/>
    <s v="Mass Customer"/>
    <s v="N"/>
    <s v="No"/>
    <n v="11"/>
    <m/>
  </r>
  <r>
    <n v="8979"/>
    <n v="87"/>
    <x v="2071"/>
    <n v="33"/>
    <d v="2017-11-27T00:00:00"/>
    <b v="0"/>
    <s v="Approved"/>
    <s v="Giant Bicycles"/>
    <s v="Standard"/>
    <s v="high"/>
    <s v="medium"/>
    <n v="1179"/>
    <n v="707.4"/>
    <d v="2003-09-10T00:00:00"/>
    <n v="471.6"/>
    <s v="Male"/>
    <n v="36"/>
    <d v="1994-07-08T00:00:00"/>
    <n v="28.229348411022332"/>
    <s v="Human Resources Assistant I"/>
    <s v="Health"/>
    <s v="Affluent Customer"/>
    <s v="N"/>
    <s v="Yes"/>
    <n v="3"/>
    <m/>
  </r>
  <r>
    <n v="10485"/>
    <n v="5"/>
    <x v="2071"/>
    <n v="67"/>
    <d v="2017-10-24T00:00:00"/>
    <b v="1"/>
    <s v="Approved"/>
    <s v="Trek Bicycles"/>
    <s v="Mountain"/>
    <s v="low"/>
    <s v="medium"/>
    <n v="574.64"/>
    <n v="459.71"/>
    <d v="2003-02-07T00:00:00"/>
    <n v="114.93"/>
    <s v="Male"/>
    <n v="36"/>
    <d v="1994-07-08T00:00:00"/>
    <n v="28.229348411022332"/>
    <s v="Human Resources Assistant I"/>
    <s v="Health"/>
    <s v="Affluent Customer"/>
    <s v="N"/>
    <s v="Yes"/>
    <n v="3"/>
    <m/>
  </r>
  <r>
    <n v="6473"/>
    <n v="85"/>
    <x v="2071"/>
    <n v="166"/>
    <d v="2017-07-17T00:00:00"/>
    <b v="0"/>
    <s v="Approved"/>
    <s v="WeareA2B"/>
    <s v="Standard"/>
    <s v="medium"/>
    <s v="medium"/>
    <n v="752.64"/>
    <n v="205.36"/>
    <d v="1999-07-26T00:00:00"/>
    <n v="547.28"/>
    <s v="Male"/>
    <n v="36"/>
    <d v="1994-07-08T00:00:00"/>
    <n v="28.229348411022332"/>
    <s v="Human Resources Assistant I"/>
    <s v="Health"/>
    <s v="Affluent Customer"/>
    <s v="N"/>
    <s v="Yes"/>
    <n v="3"/>
    <m/>
  </r>
  <r>
    <n v="19884"/>
    <n v="49"/>
    <x v="2071"/>
    <n v="189"/>
    <d v="2017-06-24T00:00:00"/>
    <b v="1"/>
    <s v="Approved"/>
    <s v="Trek Bicycles"/>
    <s v="Road"/>
    <s v="medium"/>
    <s v="medium"/>
    <n v="533.51"/>
    <n v="400.13"/>
    <d v="2003-07-21T00:00:00"/>
    <n v="133.38"/>
    <s v="Male"/>
    <n v="36"/>
    <d v="1994-07-08T00:00:00"/>
    <n v="28.229348411022332"/>
    <s v="Human Resources Assistant I"/>
    <s v="Health"/>
    <s v="Affluent Customer"/>
    <s v="N"/>
    <s v="Yes"/>
    <n v="3"/>
    <m/>
  </r>
  <r>
    <n v="4127"/>
    <n v="43"/>
    <x v="869"/>
    <n v="19"/>
    <d v="2017-12-11T00:00:00"/>
    <b v="1"/>
    <s v="Approved"/>
    <s v="Solex"/>
    <s v="Standard"/>
    <s v="medium"/>
    <s v="medium"/>
    <n v="1151.96"/>
    <n v="649.49"/>
    <d v="1999-12-04T00:00:00"/>
    <n v="502.47"/>
    <s v="Male"/>
    <n v="1"/>
    <d v="1977-09-19T00:00:00"/>
    <n v="45.040307314814811"/>
    <s v="Accountant IV"/>
    <s v="Property"/>
    <s v="Affluent Customer"/>
    <s v="N"/>
    <s v="No"/>
    <n v="4"/>
    <m/>
  </r>
  <r>
    <n v="9042"/>
    <n v="15"/>
    <x v="869"/>
    <n v="81"/>
    <d v="2017-10-10T00:00:00"/>
    <b v="1"/>
    <s v="Approved"/>
    <s v="Norco Bicycles"/>
    <s v="Standard"/>
    <s v="low"/>
    <s v="medium"/>
    <n v="958.74"/>
    <n v="748.9"/>
    <d v="2005-12-07T00:00:00"/>
    <n v="209.84000000000003"/>
    <s v="Male"/>
    <n v="1"/>
    <d v="1977-09-19T00:00:00"/>
    <n v="45.040307314814811"/>
    <s v="Accountant IV"/>
    <s v="Property"/>
    <s v="Affluent Customer"/>
    <s v="N"/>
    <s v="No"/>
    <n v="4"/>
    <m/>
  </r>
  <r>
    <n v="1463"/>
    <n v="21"/>
    <x v="869"/>
    <n v="147"/>
    <d v="2017-08-05T00:00:00"/>
    <b v="1"/>
    <s v="Approved"/>
    <s v="Solex"/>
    <s v="Standard"/>
    <s v="medium"/>
    <s v="large"/>
    <n v="1071.23"/>
    <n v="380.74"/>
    <d v="1996-04-05T00:00:00"/>
    <n v="690.49"/>
    <s v="Male"/>
    <n v="1"/>
    <d v="1977-09-19T00:00:00"/>
    <n v="45.040307314814811"/>
    <s v="Accountant IV"/>
    <s v="Property"/>
    <s v="Affluent Customer"/>
    <s v="N"/>
    <s v="No"/>
    <n v="4"/>
    <m/>
  </r>
  <r>
    <n v="11871"/>
    <n v="36"/>
    <x v="869"/>
    <n v="194"/>
    <d v="2017-06-19T00:00:00"/>
    <b v="0"/>
    <s v="Approved"/>
    <s v="Solex"/>
    <s v="Standard"/>
    <s v="low"/>
    <s v="medium"/>
    <n v="945.04"/>
    <n v="507.58"/>
    <d v="1995-12-19T00:00:00"/>
    <n v="437.46"/>
    <s v="Male"/>
    <n v="1"/>
    <d v="1977-09-19T00:00:00"/>
    <n v="45.040307314814811"/>
    <s v="Accountant IV"/>
    <s v="Property"/>
    <s v="Affluent Customer"/>
    <s v="N"/>
    <s v="No"/>
    <n v="4"/>
    <m/>
  </r>
  <r>
    <n v="7726"/>
    <n v="58"/>
    <x v="869"/>
    <n v="199"/>
    <d v="2017-06-14T00:00:00"/>
    <b v="1"/>
    <s v="Approved"/>
    <s v="OHM Cycles"/>
    <s v="Standard"/>
    <s v="medium"/>
    <s v="medium"/>
    <n v="912.52"/>
    <n v="141.4"/>
    <d v="2015-10-18T00:00:00"/>
    <n v="771.12"/>
    <s v="Male"/>
    <n v="1"/>
    <d v="1977-09-19T00:00:00"/>
    <n v="45.040307314814811"/>
    <s v="Accountant IV"/>
    <s v="Property"/>
    <s v="Affluent Customer"/>
    <s v="N"/>
    <s v="No"/>
    <n v="4"/>
    <m/>
  </r>
  <r>
    <n v="6692"/>
    <n v="96"/>
    <x v="869"/>
    <n v="210"/>
    <d v="2017-06-03T00:00:00"/>
    <b v="0"/>
    <s v="Approved"/>
    <s v="WeareA2B"/>
    <s v="Road"/>
    <s v="low"/>
    <s v="small"/>
    <n v="1172.78"/>
    <n v="1043.77"/>
    <d v="2002-10-10T00:00:00"/>
    <n v="129.01"/>
    <s v="Male"/>
    <n v="1"/>
    <d v="1977-09-19T00:00:00"/>
    <n v="45.040307314814811"/>
    <s v="Accountant IV"/>
    <s v="Property"/>
    <s v="Affluent Customer"/>
    <s v="N"/>
    <s v="No"/>
    <n v="4"/>
    <m/>
  </r>
  <r>
    <n v="1456"/>
    <n v="65"/>
    <x v="869"/>
    <n v="243"/>
    <d v="2017-05-01T00:00:00"/>
    <b v="0"/>
    <s v="Approved"/>
    <s v="WeareA2B"/>
    <s v="Standard"/>
    <s v="medium"/>
    <s v="medium"/>
    <n v="1807.45"/>
    <n v="778.69"/>
    <d v="2015-05-21T00:00:00"/>
    <n v="1028.76"/>
    <s v="Male"/>
    <n v="1"/>
    <d v="1977-09-19T00:00:00"/>
    <n v="45.040307314814811"/>
    <s v="Accountant IV"/>
    <s v="Property"/>
    <s v="Affluent Customer"/>
    <s v="N"/>
    <s v="No"/>
    <n v="4"/>
    <m/>
  </r>
  <r>
    <n v="10390"/>
    <n v="52"/>
    <x v="869"/>
    <n v="267"/>
    <d v="2017-04-07T00:00:00"/>
    <b v="1"/>
    <s v="Approved"/>
    <s v="OHM Cycles"/>
    <s v="Road"/>
    <s v="medium"/>
    <s v="medium"/>
    <n v="1280.28"/>
    <n v="829.51"/>
    <d v="2001-11-25T00:00:00"/>
    <n v="450.77"/>
    <s v="Male"/>
    <n v="1"/>
    <d v="1977-09-19T00:00:00"/>
    <n v="45.040307314814811"/>
    <s v="Accountant IV"/>
    <s v="Property"/>
    <s v="Affluent Customer"/>
    <s v="N"/>
    <s v="No"/>
    <n v="4"/>
    <m/>
  </r>
  <r>
    <n v="18431"/>
    <n v="51"/>
    <x v="869"/>
    <n v="284"/>
    <d v="2017-03-21T00:00:00"/>
    <b v="1"/>
    <s v="Approved"/>
    <s v="OHM Cycles"/>
    <s v="Standard"/>
    <s v="high"/>
    <s v="medium"/>
    <n v="2005.66"/>
    <n v="1203.4000000000001"/>
    <d v="2012-04-10T00:00:00"/>
    <n v="802.26"/>
    <s v="Male"/>
    <n v="1"/>
    <d v="1977-09-19T00:00:00"/>
    <n v="45.040307314814811"/>
    <s v="Accountant IV"/>
    <s v="Property"/>
    <s v="Affluent Customer"/>
    <s v="N"/>
    <s v="No"/>
    <n v="4"/>
    <m/>
  </r>
  <r>
    <n v="7920"/>
    <n v="31"/>
    <x v="869"/>
    <n v="348"/>
    <d v="2017-01-16T00:00:00"/>
    <b v="0"/>
    <s v="Approved"/>
    <s v="Giant Bicycles"/>
    <s v="Standard"/>
    <s v="medium"/>
    <s v="medium"/>
    <n v="230.91"/>
    <n v="173.18"/>
    <d v="2006-11-10T00:00:00"/>
    <n v="57.72999999999999"/>
    <s v="Male"/>
    <n v="1"/>
    <d v="1977-09-19T00:00:00"/>
    <n v="45.040307314814811"/>
    <s v="Accountant IV"/>
    <s v="Property"/>
    <s v="Affluent Customer"/>
    <s v="N"/>
    <s v="No"/>
    <n v="4"/>
    <m/>
  </r>
  <r>
    <n v="14958"/>
    <n v="19"/>
    <x v="2072"/>
    <n v="69"/>
    <d v="2017-10-22T00:00:00"/>
    <b v="1"/>
    <s v="Approved"/>
    <s v="OHM Cycles"/>
    <s v="Road"/>
    <s v="high"/>
    <s v="large"/>
    <n v="12.01"/>
    <n v="7.21"/>
    <d v="2009-03-08T00:00:00"/>
    <n v="4.8"/>
    <s v="Female"/>
    <n v="62"/>
    <d v="1985-09-01T00:00:00"/>
    <n v="37.084142931570277"/>
    <s v="Professor"/>
    <s v="n/a"/>
    <s v="Mass Customer"/>
    <s v="N"/>
    <s v="No"/>
    <n v="22"/>
    <m/>
  </r>
  <r>
    <n v="15433"/>
    <n v="74"/>
    <x v="2072"/>
    <n v="131"/>
    <d v="2017-08-21T00:00:00"/>
    <b v="0"/>
    <s v="Approved"/>
    <s v="WeareA2B"/>
    <s v="Standard"/>
    <s v="medium"/>
    <s v="medium"/>
    <n v="1228.07"/>
    <n v="400.91"/>
    <d v="2000-05-22T00:00:00"/>
    <n v="827.15999999999985"/>
    <s v="Female"/>
    <n v="62"/>
    <d v="1985-09-01T00:00:00"/>
    <n v="37.084142931570277"/>
    <s v="Professor"/>
    <s v="n/a"/>
    <s v="Mass Customer"/>
    <s v="N"/>
    <s v="No"/>
    <n v="22"/>
    <m/>
  </r>
  <r>
    <n v="10773"/>
    <n v="5"/>
    <x v="2072"/>
    <n v="132"/>
    <d v="2017-08-20T00:00:00"/>
    <b v="1"/>
    <s v="Approved"/>
    <s v="Trek Bicycles"/>
    <s v="Mountain"/>
    <s v="low"/>
    <s v="medium"/>
    <n v="574.64"/>
    <n v="459.71"/>
    <d v="2011-08-29T00:00:00"/>
    <n v="114.93"/>
    <s v="Female"/>
    <n v="62"/>
    <d v="1985-09-01T00:00:00"/>
    <n v="37.084142931570277"/>
    <s v="Professor"/>
    <s v="n/a"/>
    <s v="Mass Customer"/>
    <s v="N"/>
    <s v="No"/>
    <n v="22"/>
    <m/>
  </r>
  <r>
    <n v="19023"/>
    <n v="18"/>
    <x v="2072"/>
    <n v="228"/>
    <d v="2017-05-16T00:00:00"/>
    <b v="0"/>
    <s v="Approved"/>
    <s v="Solex"/>
    <s v="Standard"/>
    <s v="medium"/>
    <s v="medium"/>
    <n v="575.27"/>
    <n v="431.45"/>
    <d v="2013-03-12T00:00:00"/>
    <n v="143.82"/>
    <s v="Female"/>
    <n v="62"/>
    <d v="1985-09-01T00:00:00"/>
    <n v="37.084142931570277"/>
    <s v="Professor"/>
    <s v="n/a"/>
    <s v="Mass Customer"/>
    <s v="N"/>
    <s v="No"/>
    <n v="22"/>
    <m/>
  </r>
  <r>
    <n v="14342"/>
    <n v="27"/>
    <x v="2073"/>
    <n v="141"/>
    <d v="2017-08-11T00:00:00"/>
    <b v="1"/>
    <s v="Approved"/>
    <s v="Trek Bicycles"/>
    <s v="Standard"/>
    <s v="medium"/>
    <s v="medium"/>
    <n v="499.53"/>
    <n v="388.72"/>
    <d v="2016-11-22T00:00:00"/>
    <n v="110.80999999999995"/>
    <s v="Male"/>
    <n v="3"/>
    <d v="1978-09-18T00:00:00"/>
    <n v="44.043047040842204"/>
    <s v="Director of Sales"/>
    <s v="Health"/>
    <s v="Mass Customer"/>
    <s v="N"/>
    <s v="Yes"/>
    <n v="16"/>
    <m/>
  </r>
  <r>
    <n v="9950"/>
    <n v="86"/>
    <x v="2073"/>
    <n v="157"/>
    <d v="2017-07-26T00:00:00"/>
    <b v="1"/>
    <s v="Approved"/>
    <s v="OHM Cycles"/>
    <s v="Standard"/>
    <s v="medium"/>
    <s v="medium"/>
    <n v="235.63"/>
    <n v="125.07"/>
    <d v="1999-07-26T00:00:00"/>
    <n v="110.56"/>
    <s v="Male"/>
    <n v="3"/>
    <d v="1978-09-18T00:00:00"/>
    <n v="44.043047040842204"/>
    <s v="Director of Sales"/>
    <s v="Health"/>
    <s v="Mass Customer"/>
    <s v="N"/>
    <s v="Yes"/>
    <n v="16"/>
    <m/>
  </r>
  <r>
    <n v="9062"/>
    <n v="74"/>
    <x v="2073"/>
    <n v="234"/>
    <d v="2017-05-10T00:00:00"/>
    <b v="1"/>
    <s v="Approved"/>
    <s v="WeareA2B"/>
    <s v="Standard"/>
    <s v="medium"/>
    <s v="medium"/>
    <n v="1228.07"/>
    <n v="400.91"/>
    <d v="1997-01-25T00:00:00"/>
    <n v="827.15999999999985"/>
    <s v="Male"/>
    <n v="3"/>
    <d v="1978-09-18T00:00:00"/>
    <n v="44.043047040842204"/>
    <s v="Director of Sales"/>
    <s v="Health"/>
    <s v="Mass Customer"/>
    <s v="N"/>
    <s v="Yes"/>
    <n v="16"/>
    <m/>
  </r>
  <r>
    <n v="13765"/>
    <n v="2"/>
    <x v="2073"/>
    <n v="241"/>
    <d v="2017-05-03T00:00:00"/>
    <b v="0"/>
    <s v="Approved"/>
    <s v="Solex"/>
    <s v="Standard"/>
    <s v="medium"/>
    <s v="medium"/>
    <n v="71.489999999999995"/>
    <n v="53.62"/>
    <d v="2012-09-15T00:00:00"/>
    <n v="17.869999999999997"/>
    <s v="Male"/>
    <n v="3"/>
    <d v="1978-09-18T00:00:00"/>
    <n v="44.043047040842204"/>
    <s v="Director of Sales"/>
    <s v="Health"/>
    <s v="Mass Customer"/>
    <s v="N"/>
    <s v="Yes"/>
    <n v="16"/>
    <m/>
  </r>
  <r>
    <n v="17004"/>
    <n v="1"/>
    <x v="2073"/>
    <n v="264"/>
    <d v="2017-04-10T00:00:00"/>
    <b v="0"/>
    <s v="Approved"/>
    <s v="Giant Bicycles"/>
    <s v="Standard"/>
    <s v="medium"/>
    <s v="medium"/>
    <n v="1403.5"/>
    <n v="954.82"/>
    <d v="1991-11-07T00:00:00"/>
    <n v="448.67999999999995"/>
    <s v="Male"/>
    <n v="3"/>
    <d v="1978-09-18T00:00:00"/>
    <n v="44.043047040842204"/>
    <s v="Director of Sales"/>
    <s v="Health"/>
    <s v="Mass Customer"/>
    <s v="N"/>
    <s v="Yes"/>
    <n v="16"/>
    <m/>
  </r>
  <r>
    <n v="3427"/>
    <n v="43"/>
    <x v="2073"/>
    <n v="317"/>
    <d v="2017-02-16T00:00:00"/>
    <b v="0"/>
    <s v="Approved"/>
    <s v="Solex"/>
    <s v="Standard"/>
    <s v="medium"/>
    <s v="medium"/>
    <n v="1151.96"/>
    <n v="649.49"/>
    <d v="2006-10-01T00:00:00"/>
    <n v="502.47"/>
    <s v="Male"/>
    <n v="3"/>
    <d v="1978-09-18T00:00:00"/>
    <n v="44.043047040842204"/>
    <s v="Director of Sales"/>
    <s v="Health"/>
    <s v="Mass Customer"/>
    <s v="N"/>
    <s v="Yes"/>
    <n v="16"/>
    <m/>
  </r>
  <r>
    <n v="6237"/>
    <n v="75"/>
    <x v="2073"/>
    <n v="324"/>
    <d v="2017-02-09T00:00:00"/>
    <b v="0"/>
    <s v="Approved"/>
    <s v="Giant Bicycles"/>
    <s v="Touring"/>
    <s v="medium"/>
    <s v="large"/>
    <n v="1873.97"/>
    <n v="863.95"/>
    <d v="2006-05-22T00:00:00"/>
    <n v="1010.02"/>
    <s v="Male"/>
    <n v="3"/>
    <d v="1978-09-18T00:00:00"/>
    <n v="44.043047040842204"/>
    <s v="Director of Sales"/>
    <s v="Health"/>
    <s v="Mass Customer"/>
    <s v="N"/>
    <s v="Yes"/>
    <n v="16"/>
    <m/>
  </r>
  <r>
    <n v="15887"/>
    <n v="4"/>
    <x v="2073"/>
    <n v="344"/>
    <d v="2017-01-20T00:00:00"/>
    <b v="0"/>
    <s v="Approved"/>
    <s v="Giant Bicycles"/>
    <s v="Standard"/>
    <s v="high"/>
    <s v="medium"/>
    <n v="1129.1300000000001"/>
    <n v="677.48"/>
    <d v="2014-03-03T00:00:00"/>
    <n v="451.65000000000009"/>
    <s v="Male"/>
    <n v="3"/>
    <d v="1978-09-18T00:00:00"/>
    <n v="44.043047040842204"/>
    <s v="Director of Sales"/>
    <s v="Health"/>
    <s v="Mass Customer"/>
    <s v="N"/>
    <s v="Yes"/>
    <n v="16"/>
    <m/>
  </r>
  <r>
    <n v="12524"/>
    <n v="47"/>
    <x v="1518"/>
    <n v="69"/>
    <d v="2017-10-22T00:00:00"/>
    <b v="1"/>
    <s v="Approved"/>
    <s v="Trek Bicycles"/>
    <s v="Road"/>
    <s v="low"/>
    <s v="small"/>
    <n v="1720.7"/>
    <n v="1531.42"/>
    <d v="2003-02-16T00:00:00"/>
    <n v="189.27999999999997"/>
    <s v="Male"/>
    <n v="86"/>
    <d v="1978-07-03T00:00:00"/>
    <n v="44.254005945268908"/>
    <s v="Software Engineer II"/>
    <s v="n/a"/>
    <s v="Mass Customer"/>
    <s v="N"/>
    <s v="Yes"/>
    <n v="10"/>
    <m/>
  </r>
  <r>
    <n v="8524"/>
    <n v="37"/>
    <x v="1518"/>
    <n v="88"/>
    <d v="2017-10-03T00:00:00"/>
    <b v="0"/>
    <s v="Approved"/>
    <s v="OHM Cycles"/>
    <s v="Standard"/>
    <s v="low"/>
    <s v="medium"/>
    <n v="1793.43"/>
    <n v="248.82"/>
    <d v="2010-06-07T00:00:00"/>
    <n v="1544.6100000000001"/>
    <s v="Male"/>
    <n v="86"/>
    <d v="1978-07-03T00:00:00"/>
    <n v="44.254005945268908"/>
    <s v="Software Engineer II"/>
    <s v="n/a"/>
    <s v="Mass Customer"/>
    <s v="N"/>
    <s v="Yes"/>
    <n v="10"/>
    <m/>
  </r>
  <r>
    <n v="1727"/>
    <n v="74"/>
    <x v="1518"/>
    <n v="339"/>
    <d v="2017-01-25T00:00:00"/>
    <b v="1"/>
    <s v="Approved"/>
    <s v="WeareA2B"/>
    <s v="Standard"/>
    <s v="medium"/>
    <s v="medium"/>
    <n v="1228.07"/>
    <n v="400.91"/>
    <d v="1997-01-25T00:00:00"/>
    <n v="827.15999999999985"/>
    <s v="Male"/>
    <n v="86"/>
    <d v="1978-07-03T00:00:00"/>
    <n v="44.254005945268908"/>
    <s v="Software Engineer II"/>
    <s v="n/a"/>
    <s v="Mass Customer"/>
    <s v="N"/>
    <s v="Yes"/>
    <n v="10"/>
    <m/>
  </r>
  <r>
    <n v="8531"/>
    <n v="68"/>
    <x v="2074"/>
    <n v="25"/>
    <d v="2017-12-05T00:00:00"/>
    <b v="0"/>
    <s v="Approved"/>
    <s v="OHM Cycles"/>
    <s v="Standard"/>
    <s v="medium"/>
    <s v="medium"/>
    <n v="1636.9"/>
    <n v="44.71"/>
    <d v="1995-10-24T00:00:00"/>
    <n v="1592.19"/>
    <s v="Female"/>
    <n v="10"/>
    <d v="1960-11-22T00:00:00"/>
    <n v="61.875923753170973"/>
    <s v="Physical Therapy Assistant"/>
    <s v="n/a"/>
    <s v="Mass Customer"/>
    <s v="N"/>
    <s v="Yes"/>
    <n v="15"/>
    <m/>
  </r>
  <r>
    <n v="19439"/>
    <n v="80"/>
    <x v="2074"/>
    <n v="199"/>
    <d v="2017-06-14T00:00:00"/>
    <b v="1"/>
    <s v="Approved"/>
    <s v="OHM Cycles"/>
    <s v="Touring"/>
    <s v="low"/>
    <s v="medium"/>
    <n v="1073.07"/>
    <n v="933.84"/>
    <d v="2015-08-10T00:00:00"/>
    <n v="139.2299999999999"/>
    <s v="Female"/>
    <n v="10"/>
    <d v="1960-11-22T00:00:00"/>
    <n v="61.875923753170973"/>
    <s v="Physical Therapy Assistant"/>
    <s v="n/a"/>
    <s v="Mass Customer"/>
    <s v="N"/>
    <s v="Yes"/>
    <n v="15"/>
    <m/>
  </r>
  <r>
    <n v="11271"/>
    <n v="17"/>
    <x v="1224"/>
    <m/>
    <d v="2017-01-05T00:00:00"/>
    <m/>
    <s v="Cancelled"/>
    <s v="Solex"/>
    <s v="Standard"/>
    <s v="high"/>
    <s v="medium"/>
    <n v="1024.6600000000001"/>
    <n v="614.79999999999995"/>
    <n v="41345"/>
    <m/>
    <m/>
    <m/>
    <m/>
    <m/>
    <m/>
    <m/>
    <m/>
    <m/>
    <m/>
    <m/>
    <m/>
  </r>
  <r>
    <n v="6335"/>
    <n v="57"/>
    <x v="2074"/>
    <n v="329"/>
    <d v="2017-02-04T00:00:00"/>
    <b v="1"/>
    <s v="Approved"/>
    <s v="WeareA2B"/>
    <s v="Touring"/>
    <s v="medium"/>
    <s v="large"/>
    <n v="1890.39"/>
    <n v="260.14"/>
    <d v="2012-05-18T00:00:00"/>
    <n v="1630.25"/>
    <s v="Female"/>
    <n v="10"/>
    <d v="1960-11-22T00:00:00"/>
    <n v="61.875923753170973"/>
    <s v="Physical Therapy Assistant"/>
    <s v="n/a"/>
    <s v="Mass Customer"/>
    <s v="N"/>
    <s v="Yes"/>
    <n v="15"/>
    <m/>
  </r>
  <r>
    <n v="5406"/>
    <n v="53"/>
    <x v="2075"/>
    <n v="93"/>
    <d v="2017-09-28T00:00:00"/>
    <b v="1"/>
    <s v="Approved"/>
    <s v="OHM Cycles"/>
    <s v="Standard"/>
    <s v="medium"/>
    <s v="medium"/>
    <n v="795.34"/>
    <n v="101.58"/>
    <d v="1997-10-04T00:00:00"/>
    <n v="693.76"/>
    <s v="Male"/>
    <n v="13"/>
    <d v="1977-11-01T00:00:00"/>
    <n v="44.922499095953839"/>
    <s v="Sales Representative"/>
    <s v="Retail"/>
    <s v="Mass Customer"/>
    <s v="N"/>
    <s v="Yes"/>
    <n v="22"/>
    <m/>
  </r>
  <r>
    <n v="4698"/>
    <n v="66"/>
    <x v="2075"/>
    <n v="280"/>
    <d v="2017-03-25T00:00:00"/>
    <b v="0"/>
    <s v="Approved"/>
    <s v="Giant Bicycles"/>
    <s v="Road"/>
    <s v="low"/>
    <s v="small"/>
    <n v="590.26"/>
    <n v="525.33000000000004"/>
    <d v="2010-08-20T00:00:00"/>
    <n v="64.92999999999995"/>
    <s v="Male"/>
    <n v="13"/>
    <d v="1977-11-01T00:00:00"/>
    <n v="44.922499095953839"/>
    <s v="Sales Representative"/>
    <s v="Retail"/>
    <s v="Mass Customer"/>
    <s v="N"/>
    <s v="Yes"/>
    <n v="22"/>
    <m/>
  </r>
  <r>
    <n v="2137"/>
    <n v="57"/>
    <x v="2076"/>
    <n v="9"/>
    <d v="2017-12-21T00:00:00"/>
    <b v="1"/>
    <s v="Approved"/>
    <s v="WeareA2B"/>
    <s v="Touring"/>
    <s v="medium"/>
    <s v="large"/>
    <n v="1890.39"/>
    <n v="260.14"/>
    <d v="1991-01-21T00:00:00"/>
    <n v="1630.25"/>
    <s v="Male"/>
    <n v="81"/>
    <d v="1998-03-18T00:00:00"/>
    <n v="24.533457999746314"/>
    <s v="Biostatistician I"/>
    <s v="Argiculture"/>
    <s v="Mass Customer"/>
    <s v="N"/>
    <s v="Yes"/>
    <n v="4"/>
    <m/>
  </r>
  <r>
    <n v="14240"/>
    <n v="69"/>
    <x v="2076"/>
    <n v="161"/>
    <d v="2017-07-22T00:00:00"/>
    <b v="0"/>
    <s v="Approved"/>
    <s v="Giant Bicycles"/>
    <s v="Road"/>
    <s v="medium"/>
    <s v="medium"/>
    <n v="792.9"/>
    <n v="594.67999999999995"/>
    <d v="1995-10-24T00:00:00"/>
    <n v="198.22000000000003"/>
    <s v="Male"/>
    <n v="81"/>
    <d v="1998-03-18T00:00:00"/>
    <n v="24.533457999746314"/>
    <s v="Biostatistician I"/>
    <s v="Argiculture"/>
    <s v="Mass Customer"/>
    <s v="N"/>
    <s v="Yes"/>
    <n v="4"/>
    <m/>
  </r>
  <r>
    <n v="9442"/>
    <n v="59"/>
    <x v="2077"/>
    <n v="102"/>
    <d v="2017-09-19T00:00:00"/>
    <b v="0"/>
    <s v="Approved"/>
    <s v="Solex"/>
    <s v="Standard"/>
    <s v="medium"/>
    <s v="large"/>
    <n v="1061.56"/>
    <n v="733.58"/>
    <d v="2015-05-21T00:00:00"/>
    <n v="327.9799999999999"/>
    <s v="Female"/>
    <n v="60"/>
    <d v="1964-06-19T00:00:00"/>
    <n v="58.300581287734659"/>
    <s v="Mechanical Systems Engineer"/>
    <s v="Financial Services"/>
    <s v="Affluent Customer"/>
    <s v="N"/>
    <s v="Yes"/>
    <n v="9"/>
    <m/>
  </r>
  <r>
    <n v="16180"/>
    <n v="25"/>
    <x v="2077"/>
    <n v="169"/>
    <d v="2017-07-14T00:00:00"/>
    <b v="0"/>
    <s v="Approved"/>
    <s v="Giant Bicycles"/>
    <s v="Road"/>
    <s v="medium"/>
    <s v="medium"/>
    <n v="1538.99"/>
    <n v="829.65"/>
    <d v="1991-08-05T00:00:00"/>
    <n v="709.34"/>
    <s v="Female"/>
    <n v="60"/>
    <d v="1964-06-19T00:00:00"/>
    <n v="58.300581287734659"/>
    <s v="Mechanical Systems Engineer"/>
    <s v="Financial Services"/>
    <s v="Affluent Customer"/>
    <s v="N"/>
    <s v="Yes"/>
    <n v="9"/>
    <m/>
  </r>
  <r>
    <n v="17939"/>
    <n v="3"/>
    <x v="2077"/>
    <n v="186"/>
    <d v="2017-06-27T00:00:00"/>
    <b v="0"/>
    <s v="Approved"/>
    <s v="Trek Bicycles"/>
    <s v="Standard"/>
    <s v="medium"/>
    <s v="large"/>
    <n v="2091.4699999999998"/>
    <n v="388.92"/>
    <d v="2005-08-09T00:00:00"/>
    <n v="1702.5499999999997"/>
    <s v="Female"/>
    <n v="60"/>
    <d v="1964-06-19T00:00:00"/>
    <n v="58.300581287734659"/>
    <s v="Mechanical Systems Engineer"/>
    <s v="Financial Services"/>
    <s v="Affluent Customer"/>
    <s v="N"/>
    <s v="Yes"/>
    <n v="9"/>
    <m/>
  </r>
  <r>
    <n v="15247"/>
    <n v="76"/>
    <x v="2077"/>
    <n v="209"/>
    <d v="2017-06-04T00:00:00"/>
    <b v="0"/>
    <s v="Approved"/>
    <s v="WeareA2B"/>
    <s v="Standard"/>
    <s v="low"/>
    <s v="medium"/>
    <n v="642.30999999999995"/>
    <n v="513.85"/>
    <d v="2013-09-16T00:00:00"/>
    <n v="128.45999999999992"/>
    <s v="Female"/>
    <n v="60"/>
    <d v="1964-06-19T00:00:00"/>
    <n v="58.300581287734659"/>
    <s v="Mechanical Systems Engineer"/>
    <s v="Financial Services"/>
    <s v="Affluent Customer"/>
    <s v="N"/>
    <s v="Yes"/>
    <n v="9"/>
    <m/>
  </r>
  <r>
    <n v="2637"/>
    <n v="92"/>
    <x v="2077"/>
    <n v="250"/>
    <d v="2017-04-24T00:00:00"/>
    <b v="0"/>
    <s v="Approved"/>
    <s v="WeareA2B"/>
    <s v="Standard"/>
    <s v="medium"/>
    <s v="small"/>
    <n v="1415.01"/>
    <n v="1259.3599999999999"/>
    <d v="2002-10-10T00:00:00"/>
    <n v="155.65000000000009"/>
    <s v="Female"/>
    <n v="60"/>
    <d v="1964-06-19T00:00:00"/>
    <n v="58.300581287734659"/>
    <s v="Mechanical Systems Engineer"/>
    <s v="Financial Services"/>
    <s v="Affluent Customer"/>
    <s v="N"/>
    <s v="Yes"/>
    <n v="9"/>
    <m/>
  </r>
  <r>
    <n v="11474"/>
    <n v="46"/>
    <x v="2077"/>
    <n v="306"/>
    <d v="2017-02-27T00:00:00"/>
    <b v="0"/>
    <s v="Approved"/>
    <s v="Solex"/>
    <s v="Standard"/>
    <s v="low"/>
    <s v="medium"/>
    <n v="1289.8499999999999"/>
    <n v="74.510000000000005"/>
    <d v="2006-10-01T00:00:00"/>
    <n v="1215.3399999999999"/>
    <s v="Female"/>
    <n v="60"/>
    <d v="1964-06-19T00:00:00"/>
    <n v="58.300581287734659"/>
    <s v="Mechanical Systems Engineer"/>
    <s v="Financial Services"/>
    <s v="Affluent Customer"/>
    <s v="N"/>
    <s v="Yes"/>
    <n v="9"/>
    <m/>
  </r>
  <r>
    <n v="2713"/>
    <n v="90"/>
    <x v="2078"/>
    <n v="6"/>
    <d v="2017-12-24T00:00:00"/>
    <b v="0"/>
    <s v="Approved"/>
    <s v="Norco Bicycles"/>
    <s v="Standard"/>
    <s v="low"/>
    <s v="medium"/>
    <n v="363.01"/>
    <n v="290.41000000000003"/>
    <d v="2000-11-03T00:00:00"/>
    <n v="72.599999999999966"/>
    <s v="Male"/>
    <n v="81"/>
    <d v="1973-12-14T00:00:00"/>
    <n v="48.807430602486043"/>
    <s v="Web Designer III"/>
    <s v="Retail"/>
    <s v="Mass Customer"/>
    <s v="N"/>
    <s v="Yes"/>
    <n v="3"/>
    <m/>
  </r>
  <r>
    <n v="19280"/>
    <n v="10"/>
    <x v="2078"/>
    <n v="122"/>
    <d v="2017-08-30T00:00:00"/>
    <b v="0"/>
    <s v="Approved"/>
    <s v="WeareA2B"/>
    <s v="Touring"/>
    <s v="medium"/>
    <s v="medium"/>
    <n v="1466.68"/>
    <n v="363.25"/>
    <d v="2003-08-05T00:00:00"/>
    <n v="1103.43"/>
    <s v="Male"/>
    <n v="81"/>
    <d v="1973-12-14T00:00:00"/>
    <n v="48.807430602486043"/>
    <s v="Web Designer III"/>
    <s v="Retail"/>
    <s v="Mass Customer"/>
    <s v="N"/>
    <s v="Yes"/>
    <n v="3"/>
    <m/>
  </r>
  <r>
    <n v="366"/>
    <n v="28"/>
    <x v="2078"/>
    <n v="130"/>
    <d v="2017-08-22T00:00:00"/>
    <b v="0"/>
    <s v="Approved"/>
    <s v="Norco Bicycles"/>
    <s v="Standard"/>
    <s v="medium"/>
    <s v="small"/>
    <n v="1216.1400000000001"/>
    <n v="1082.3599999999999"/>
    <d v="2016-11-22T00:00:00"/>
    <n v="133.7800000000002"/>
    <s v="Male"/>
    <n v="81"/>
    <d v="1973-12-14T00:00:00"/>
    <n v="48.807430602486043"/>
    <s v="Web Designer III"/>
    <s v="Retail"/>
    <s v="Mass Customer"/>
    <s v="N"/>
    <s v="Yes"/>
    <n v="3"/>
    <m/>
  </r>
  <r>
    <n v="3823"/>
    <n v="53"/>
    <x v="2078"/>
    <n v="296"/>
    <d v="2017-03-09T00:00:00"/>
    <b v="1"/>
    <s v="Approved"/>
    <s v="OHM Cycles"/>
    <s v="Standard"/>
    <s v="medium"/>
    <s v="medium"/>
    <n v="795.34"/>
    <n v="101.58"/>
    <d v="2011-08-24T00:00:00"/>
    <n v="693.76"/>
    <s v="Male"/>
    <n v="81"/>
    <d v="1973-12-14T00:00:00"/>
    <n v="48.807430602486043"/>
    <s v="Web Designer III"/>
    <s v="Retail"/>
    <s v="Mass Customer"/>
    <s v="N"/>
    <s v="Yes"/>
    <n v="3"/>
    <m/>
  </r>
  <r>
    <n v="5015"/>
    <n v="72"/>
    <x v="2078"/>
    <n v="319"/>
    <d v="2017-02-14T00:00:00"/>
    <b v="0"/>
    <s v="Approved"/>
    <s v="Norco Bicycles"/>
    <s v="Standard"/>
    <s v="medium"/>
    <s v="medium"/>
    <n v="360.4"/>
    <n v="270.3"/>
    <d v="1997-01-25T00:00:00"/>
    <n v="90.099999999999966"/>
    <s v="Male"/>
    <n v="81"/>
    <d v="1973-12-14T00:00:00"/>
    <n v="48.807430602486043"/>
    <s v="Web Designer III"/>
    <s v="Retail"/>
    <s v="Mass Customer"/>
    <s v="N"/>
    <s v="Yes"/>
    <n v="3"/>
    <m/>
  </r>
  <r>
    <n v="15682"/>
    <n v="2"/>
    <x v="2079"/>
    <n v="161"/>
    <d v="2017-07-22T00:00:00"/>
    <b v="1"/>
    <s v="Approved"/>
    <s v="Giant Bicycles"/>
    <s v="Road"/>
    <s v="low"/>
    <s v="small"/>
    <n v="590.26"/>
    <n v="525.33000000000004"/>
    <d v="2010-11-05T00:00:00"/>
    <n v="64.92999999999995"/>
    <s v="Male"/>
    <n v="75"/>
    <d v="1993-10-31T00:00:00"/>
    <n v="28.914279917871646"/>
    <n v="0"/>
    <s v="Financial Services"/>
    <s v="High Net Worth"/>
    <s v="N"/>
    <s v="No"/>
    <n v="3"/>
    <m/>
  </r>
  <r>
    <n v="18158"/>
    <n v="0"/>
    <x v="2079"/>
    <n v="168"/>
    <d v="2017-07-15T00:00:00"/>
    <b v="1"/>
    <s v="Approved"/>
    <s v="Norco Bicycles"/>
    <s v="Road"/>
    <s v="medium"/>
    <s v="medium"/>
    <n v="543.39"/>
    <n v="407.54"/>
    <d v="2016-11-22T00:00:00"/>
    <n v="135.84999999999997"/>
    <s v="Male"/>
    <n v="75"/>
    <d v="1993-10-31T00:00:00"/>
    <n v="28.914279917871646"/>
    <n v="0"/>
    <s v="Financial Services"/>
    <s v="High Net Worth"/>
    <s v="N"/>
    <s v="No"/>
    <n v="3"/>
    <m/>
  </r>
  <r>
    <n v="13583"/>
    <n v="0"/>
    <x v="2079"/>
    <n v="193"/>
    <d v="2017-06-20T00:00:00"/>
    <b v="0"/>
    <s v="Approved"/>
    <s v="Giant Bicycles"/>
    <s v="Standard"/>
    <s v="medium"/>
    <s v="medium"/>
    <n v="230.91"/>
    <n v="173.18"/>
    <d v="2006-11-10T00:00:00"/>
    <n v="57.72999999999999"/>
    <s v="Male"/>
    <n v="75"/>
    <d v="1993-10-31T00:00:00"/>
    <n v="28.914279917871646"/>
    <n v="0"/>
    <s v="Financial Services"/>
    <s v="High Net Worth"/>
    <s v="N"/>
    <s v="No"/>
    <n v="3"/>
    <m/>
  </r>
  <r>
    <n v="13010"/>
    <n v="0"/>
    <x v="2079"/>
    <n v="296"/>
    <d v="2017-03-09T00:00:00"/>
    <b v="0"/>
    <s v="Approved"/>
    <s v="Solex"/>
    <s v="Standard"/>
    <s v="medium"/>
    <s v="large"/>
    <n v="202.62"/>
    <n v="151.96"/>
    <d v="2016-03-29T00:00:00"/>
    <n v="50.66"/>
    <s v="Male"/>
    <n v="75"/>
    <d v="1993-10-31T00:00:00"/>
    <n v="28.914279917871646"/>
    <n v="0"/>
    <s v="Financial Services"/>
    <s v="High Net Worth"/>
    <s v="N"/>
    <s v="No"/>
    <n v="3"/>
    <m/>
  </r>
  <r>
    <n v="16577"/>
    <n v="0"/>
    <x v="2079"/>
    <n v="310"/>
    <d v="2017-02-23T00:00:00"/>
    <b v="1"/>
    <s v="Approved"/>
    <s v="Solex"/>
    <s v="Standard"/>
    <s v="medium"/>
    <s v="medium"/>
    <n v="100.35"/>
    <n v="75.260000000000005"/>
    <d v="1999-07-26T00:00:00"/>
    <n v="25.089999999999989"/>
    <s v="Male"/>
    <n v="75"/>
    <d v="1993-10-31T00:00:00"/>
    <n v="28.914279917871646"/>
    <n v="0"/>
    <s v="Financial Services"/>
    <s v="High Net Worth"/>
    <s v="N"/>
    <s v="No"/>
    <n v="3"/>
    <m/>
  </r>
  <r>
    <n v="2360"/>
    <n v="63"/>
    <x v="2079"/>
    <n v="356"/>
    <d v="2017-01-08T00:00:00"/>
    <b v="1"/>
    <s v="Approved"/>
    <s v="WeareA2B"/>
    <s v="Standard"/>
    <s v="medium"/>
    <s v="medium"/>
    <n v="1992.93"/>
    <n v="762.63"/>
    <d v="1993-05-26T00:00:00"/>
    <n v="1230.3000000000002"/>
    <s v="Male"/>
    <n v="75"/>
    <d v="1993-10-31T00:00:00"/>
    <n v="28.914279917871646"/>
    <n v="0"/>
    <s v="Financial Services"/>
    <s v="High Net Worth"/>
    <s v="N"/>
    <s v="No"/>
    <n v="3"/>
    <m/>
  </r>
  <r>
    <n v="16839"/>
    <n v="18"/>
    <x v="47"/>
    <n v="22"/>
    <d v="2017-12-08T00:00:00"/>
    <b v="0"/>
    <s v="Approved"/>
    <s v="Solex"/>
    <s v="Standard"/>
    <s v="medium"/>
    <s v="medium"/>
    <n v="575.27"/>
    <n v="431.45"/>
    <d v="2016-02-04T00:00:00"/>
    <n v="143.82"/>
    <s v="Female"/>
    <n v="88"/>
    <d v="1985-11-19T00:00:00"/>
    <n v="36.86770457508878"/>
    <s v="Chemical Engineer"/>
    <s v="Manufacturing"/>
    <s v="Affluent Customer"/>
    <s v="N"/>
    <s v="Yes"/>
    <n v="17"/>
    <m/>
  </r>
  <r>
    <n v="5534"/>
    <n v="37"/>
    <x v="47"/>
    <n v="24"/>
    <d v="2017-12-06T00:00:00"/>
    <b v="0"/>
    <s v="Approved"/>
    <s v="OHM Cycles"/>
    <s v="Standard"/>
    <s v="low"/>
    <s v="medium"/>
    <n v="1793.43"/>
    <n v="248.82"/>
    <d v="1993-04-12T00:00:00"/>
    <n v="1544.6100000000001"/>
    <s v="Female"/>
    <n v="88"/>
    <d v="1985-11-19T00:00:00"/>
    <n v="36.86770457508878"/>
    <s v="Chemical Engineer"/>
    <s v="Manufacturing"/>
    <s v="Affluent Customer"/>
    <s v="N"/>
    <s v="Yes"/>
    <n v="17"/>
    <m/>
  </r>
  <r>
    <n v="3379"/>
    <n v="88"/>
    <x v="47"/>
    <n v="87"/>
    <d v="2017-10-04T00:00:00"/>
    <b v="1"/>
    <s v="Approved"/>
    <s v="Norco Bicycles"/>
    <s v="Standard"/>
    <s v="medium"/>
    <s v="medium"/>
    <n v="1198.46"/>
    <n v="381.1"/>
    <d v="2003-01-05T00:00:00"/>
    <n v="817.36"/>
    <s v="Female"/>
    <n v="88"/>
    <d v="1985-11-19T00:00:00"/>
    <n v="36.86770457508878"/>
    <s v="Chemical Engineer"/>
    <s v="Manufacturing"/>
    <s v="Affluent Customer"/>
    <s v="N"/>
    <s v="Yes"/>
    <n v="17"/>
    <m/>
  </r>
  <r>
    <n v="5117"/>
    <n v="55"/>
    <x v="47"/>
    <n v="339"/>
    <d v="2017-01-25T00:00:00"/>
    <b v="1"/>
    <s v="Approved"/>
    <s v="Trek Bicycles"/>
    <s v="Road"/>
    <s v="medium"/>
    <s v="large"/>
    <n v="1894.19"/>
    <n v="598.76"/>
    <d v="1993-07-20T00:00:00"/>
    <n v="1295.43"/>
    <s v="Female"/>
    <n v="88"/>
    <d v="1985-11-19T00:00:00"/>
    <n v="36.86770457508878"/>
    <s v="Chemical Engineer"/>
    <s v="Manufacturing"/>
    <s v="Affluent Customer"/>
    <s v="N"/>
    <s v="Yes"/>
    <n v="17"/>
    <m/>
  </r>
  <r>
    <n v="11987"/>
    <n v="85"/>
    <x v="47"/>
    <n v="345"/>
    <d v="2017-01-19T00:00:00"/>
    <b v="1"/>
    <s v="Approved"/>
    <s v="WeareA2B"/>
    <s v="Standard"/>
    <s v="medium"/>
    <s v="medium"/>
    <n v="752.64"/>
    <n v="205.36"/>
    <d v="1993-04-20T00:00:00"/>
    <n v="547.28"/>
    <s v="Female"/>
    <n v="88"/>
    <d v="1985-11-19T00:00:00"/>
    <n v="36.86770457508878"/>
    <s v="Chemical Engineer"/>
    <s v="Manufacturing"/>
    <s v="Affluent Customer"/>
    <s v="N"/>
    <s v="Yes"/>
    <n v="17"/>
    <m/>
  </r>
  <r>
    <n v="17721"/>
    <n v="30"/>
    <x v="2080"/>
    <n v="159"/>
    <d v="2017-07-24T00:00:00"/>
    <b v="1"/>
    <s v="Approved"/>
    <s v="Solex"/>
    <s v="Standard"/>
    <s v="high"/>
    <s v="medium"/>
    <n v="748.17"/>
    <n v="448.9"/>
    <d v="1991-11-10T00:00:00"/>
    <n v="299.27"/>
    <s v="Female"/>
    <n v="31"/>
    <d v="1994-06-12T00:00:00"/>
    <n v="28.300581287734659"/>
    <s v="Librarian"/>
    <s v="Entertainment"/>
    <s v="Mass Customer"/>
    <s v="N"/>
    <s v="No"/>
    <n v="1"/>
    <m/>
  </r>
  <r>
    <n v="432"/>
    <n v="79"/>
    <x v="2080"/>
    <n v="194"/>
    <d v="2017-06-19T00:00:00"/>
    <b v="1"/>
    <s v="Approved"/>
    <s v="Norco Bicycles"/>
    <s v="Standard"/>
    <s v="medium"/>
    <s v="medium"/>
    <n v="1555.58"/>
    <n v="818.01"/>
    <d v="2003-09-09T00:00:00"/>
    <n v="737.56999999999994"/>
    <s v="Female"/>
    <n v="31"/>
    <d v="1994-06-12T00:00:00"/>
    <n v="28.300581287734659"/>
    <s v="Librarian"/>
    <s v="Entertainment"/>
    <s v="Mass Customer"/>
    <s v="N"/>
    <s v="No"/>
    <n v="1"/>
    <m/>
  </r>
  <r>
    <n v="16537"/>
    <n v="70"/>
    <x v="2080"/>
    <n v="241"/>
    <d v="2017-05-03T00:00:00"/>
    <b v="1"/>
    <s v="Approved"/>
    <s v="Trek Bicycles"/>
    <s v="Standard"/>
    <s v="high"/>
    <s v="medium"/>
    <n v="495.72"/>
    <n v="297.43"/>
    <d v="2015-04-11T00:00:00"/>
    <n v="198.29000000000002"/>
    <s v="Female"/>
    <n v="31"/>
    <d v="1994-06-12T00:00:00"/>
    <n v="28.300581287734659"/>
    <s v="Librarian"/>
    <s v="Entertainment"/>
    <s v="Mass Customer"/>
    <s v="N"/>
    <s v="No"/>
    <n v="1"/>
    <m/>
  </r>
  <r>
    <n v="13853"/>
    <n v="11"/>
    <x v="2080"/>
    <n v="257"/>
    <d v="2017-04-17T00:00:00"/>
    <b v="1"/>
    <s v="Approved"/>
    <s v="Giant Bicycles"/>
    <s v="Standard"/>
    <s v="high"/>
    <s v="medium"/>
    <n v="1274.93"/>
    <n v="764.96"/>
    <d v="2007-08-04T00:00:00"/>
    <n v="509.97"/>
    <s v="Female"/>
    <n v="31"/>
    <d v="1994-06-12T00:00:00"/>
    <n v="28.300581287734659"/>
    <s v="Librarian"/>
    <s v="Entertainment"/>
    <s v="Mass Customer"/>
    <s v="N"/>
    <s v="No"/>
    <n v="1"/>
    <m/>
  </r>
  <r>
    <n v="13322"/>
    <n v="66"/>
    <x v="2080"/>
    <n v="362"/>
    <d v="2017-01-02T00:00:00"/>
    <b v="1"/>
    <s v="Approved"/>
    <s v="Giant Bicycles"/>
    <s v="Road"/>
    <s v="low"/>
    <s v="small"/>
    <n v="590.26"/>
    <n v="525.33000000000004"/>
    <d v="2010-11-05T00:00:00"/>
    <n v="64.92999999999995"/>
    <s v="Female"/>
    <n v="31"/>
    <d v="1994-06-12T00:00:00"/>
    <n v="28.300581287734659"/>
    <s v="Librarian"/>
    <s v="Entertainment"/>
    <s v="Mass Customer"/>
    <s v="N"/>
    <s v="No"/>
    <n v="1"/>
    <m/>
  </r>
  <r>
    <n v="12971"/>
    <n v="86"/>
    <x v="2081"/>
    <n v="17"/>
    <d v="2017-12-13T00:00:00"/>
    <b v="1"/>
    <s v="Approved"/>
    <s v="OHM Cycles"/>
    <s v="Standard"/>
    <s v="medium"/>
    <s v="medium"/>
    <n v="235.63"/>
    <n v="125.07"/>
    <d v="2005-05-10T00:00:00"/>
    <n v="110.56"/>
    <s v="Male"/>
    <n v="54"/>
    <d v="1961-07-06T00:00:00"/>
    <n v="61.256745670979193"/>
    <s v="Teacher"/>
    <s v="IT"/>
    <s v="Mass Customer"/>
    <s v="N"/>
    <s v="Yes"/>
    <n v="19"/>
    <m/>
  </r>
  <r>
    <n v="9009"/>
    <n v="1"/>
    <x v="2081"/>
    <n v="61"/>
    <d v="2017-10-30T00:00:00"/>
    <b v="1"/>
    <s v="Approved"/>
    <s v="Giant Bicycles"/>
    <s v="Standard"/>
    <s v="medium"/>
    <s v="medium"/>
    <n v="1403.5"/>
    <n v="954.82"/>
    <d v="2003-02-07T00:00:00"/>
    <n v="448.67999999999995"/>
    <s v="Male"/>
    <n v="54"/>
    <d v="1961-07-06T00:00:00"/>
    <n v="61.256745670979193"/>
    <s v="Teacher"/>
    <s v="IT"/>
    <s v="Mass Customer"/>
    <s v="N"/>
    <s v="Yes"/>
    <n v="19"/>
    <m/>
  </r>
  <r>
    <n v="1335"/>
    <n v="18"/>
    <x v="2081"/>
    <n v="91"/>
    <d v="2017-09-30T00:00:00"/>
    <b v="0"/>
    <s v="Approved"/>
    <s v="Solex"/>
    <s v="Standard"/>
    <s v="medium"/>
    <s v="medium"/>
    <n v="575.27"/>
    <n v="431.45"/>
    <d v="2011-05-07T00:00:00"/>
    <n v="143.82"/>
    <s v="Male"/>
    <n v="54"/>
    <d v="1961-07-06T00:00:00"/>
    <n v="61.256745670979193"/>
    <s v="Teacher"/>
    <s v="IT"/>
    <s v="Mass Customer"/>
    <s v="N"/>
    <s v="Yes"/>
    <n v="19"/>
    <m/>
  </r>
  <r>
    <n v="11112"/>
    <n v="57"/>
    <x v="2081"/>
    <n v="179"/>
    <d v="2017-07-04T00:00:00"/>
    <b v="1"/>
    <s v="Approved"/>
    <s v="WeareA2B"/>
    <s v="Touring"/>
    <s v="medium"/>
    <s v="large"/>
    <n v="1890.39"/>
    <n v="260.14"/>
    <d v="2015-06-17T00:00:00"/>
    <n v="1630.25"/>
    <s v="Male"/>
    <n v="54"/>
    <d v="1961-07-06T00:00:00"/>
    <n v="61.256745670979193"/>
    <s v="Teacher"/>
    <s v="IT"/>
    <s v="Mass Customer"/>
    <s v="N"/>
    <s v="Yes"/>
    <n v="19"/>
    <m/>
  </r>
  <r>
    <n v="18877"/>
    <n v="42"/>
    <x v="2081"/>
    <n v="203"/>
    <d v="2017-06-10T00:00:00"/>
    <b v="1"/>
    <s v="Approved"/>
    <s v="OHM Cycles"/>
    <s v="Road"/>
    <s v="medium"/>
    <s v="small"/>
    <n v="1810"/>
    <n v="1610.9"/>
    <d v="2006-10-01T00:00:00"/>
    <n v="199.09999999999991"/>
    <s v="Male"/>
    <n v="54"/>
    <d v="1961-07-06T00:00:00"/>
    <n v="61.256745670979193"/>
    <s v="Teacher"/>
    <s v="IT"/>
    <s v="Mass Customer"/>
    <s v="N"/>
    <s v="Yes"/>
    <n v="19"/>
    <m/>
  </r>
  <r>
    <n v="7868"/>
    <n v="6"/>
    <x v="2081"/>
    <n v="237"/>
    <d v="2017-05-07T00:00:00"/>
    <b v="1"/>
    <s v="Approved"/>
    <s v="OHM Cycles"/>
    <s v="Standard"/>
    <s v="high"/>
    <s v="medium"/>
    <n v="227.88"/>
    <n v="136.72999999999999"/>
    <d v="2004-09-28T00:00:00"/>
    <n v="91.15"/>
    <s v="Male"/>
    <n v="54"/>
    <d v="1961-07-06T00:00:00"/>
    <n v="61.256745670979193"/>
    <s v="Teacher"/>
    <s v="IT"/>
    <s v="Mass Customer"/>
    <s v="N"/>
    <s v="Yes"/>
    <n v="19"/>
    <m/>
  </r>
  <r>
    <n v="8111"/>
    <n v="79"/>
    <x v="2082"/>
    <n v="0"/>
    <d v="2017-12-30T00:00:00"/>
    <b v="1"/>
    <s v="Approved"/>
    <s v="Norco Bicycles"/>
    <s v="Standard"/>
    <s v="medium"/>
    <s v="medium"/>
    <n v="1555.58"/>
    <n v="818.01"/>
    <d v="2003-09-09T00:00:00"/>
    <n v="737.56999999999994"/>
    <s v="Male"/>
    <n v="51"/>
    <d v="1982-08-23T00:00:00"/>
    <n v="40.111540191844249"/>
    <s v="Desktop Support Technician"/>
    <s v="Manufacturing"/>
    <s v="Mass Customer"/>
    <s v="N"/>
    <s v="No"/>
    <n v="7"/>
    <m/>
  </r>
  <r>
    <n v="8856"/>
    <n v="28"/>
    <x v="2082"/>
    <n v="10"/>
    <d v="2017-12-20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51"/>
    <d v="1982-08-23T00:00:00"/>
    <n v="40.111540191844249"/>
    <s v="Desktop Support Technician"/>
    <s v="Manufacturing"/>
    <s v="Mass Customer"/>
    <s v="N"/>
    <s v="No"/>
    <n v="7"/>
    <m/>
  </r>
  <r>
    <n v="6059"/>
    <n v="81"/>
    <x v="2082"/>
    <n v="140"/>
    <d v="2017-08-12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51"/>
    <d v="1982-08-23T00:00:00"/>
    <n v="40.111540191844249"/>
    <s v="Desktop Support Technician"/>
    <s v="Manufacturing"/>
    <s v="Mass Customer"/>
    <s v="N"/>
    <s v="No"/>
    <n v="7"/>
    <m/>
  </r>
  <r>
    <n v="872"/>
    <n v="68"/>
    <x v="2082"/>
    <n v="159"/>
    <d v="2017-07-24T00:00:00"/>
    <b v="0"/>
    <s v="Approved"/>
    <s v="OHM Cycles"/>
    <s v="Standard"/>
    <s v="medium"/>
    <s v="medium"/>
    <n v="1636.9"/>
    <n v="44.71"/>
    <d v="2010-08-20T00:00:00"/>
    <n v="1592.19"/>
    <s v="Male"/>
    <n v="51"/>
    <d v="1982-08-23T00:00:00"/>
    <n v="40.111540191844249"/>
    <s v="Desktop Support Technician"/>
    <s v="Manufacturing"/>
    <s v="Mass Customer"/>
    <s v="N"/>
    <s v="No"/>
    <n v="7"/>
    <m/>
  </r>
  <r>
    <n v="18869"/>
    <n v="40"/>
    <x v="2082"/>
    <n v="166"/>
    <d v="2017-07-17T00:00:00"/>
    <b v="0"/>
    <s v="Approved"/>
    <s v="OHM Cycles"/>
    <s v="Standard"/>
    <s v="high"/>
    <s v="medium"/>
    <n v="1458.17"/>
    <n v="874.9"/>
    <d v="2006-02-02T00:00:00"/>
    <n v="583.2700000000001"/>
    <s v="Male"/>
    <n v="51"/>
    <d v="1982-08-23T00:00:00"/>
    <n v="40.111540191844249"/>
    <s v="Desktop Support Technician"/>
    <s v="Manufacturing"/>
    <s v="Mass Customer"/>
    <s v="N"/>
    <s v="No"/>
    <n v="7"/>
    <m/>
  </r>
  <r>
    <n v="13782"/>
    <n v="95"/>
    <x v="2082"/>
    <n v="257"/>
    <d v="2017-04-17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51"/>
    <d v="1982-08-23T00:00:00"/>
    <n v="40.111540191844249"/>
    <s v="Desktop Support Technician"/>
    <s v="Manufacturing"/>
    <s v="Mass Customer"/>
    <s v="N"/>
    <s v="No"/>
    <n v="7"/>
    <m/>
  </r>
  <r>
    <n v="9352"/>
    <n v="69"/>
    <x v="2082"/>
    <n v="289"/>
    <d v="2017-03-16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51"/>
    <d v="1982-08-23T00:00:00"/>
    <n v="40.111540191844249"/>
    <s v="Desktop Support Technician"/>
    <s v="Manufacturing"/>
    <s v="Mass Customer"/>
    <s v="N"/>
    <s v="No"/>
    <n v="7"/>
    <m/>
  </r>
  <r>
    <n v="7832"/>
    <n v="34"/>
    <x v="2082"/>
    <n v="326"/>
    <d v="2017-02-07T00:00:00"/>
    <b v="0"/>
    <s v="Approved"/>
    <s v="Norco Bicycles"/>
    <s v="Road"/>
    <s v="high"/>
    <s v="large"/>
    <n v="774.53"/>
    <n v="464.72"/>
    <d v="2003-03-18T00:00:00"/>
    <n v="309.80999999999995"/>
    <s v="Male"/>
    <n v="51"/>
    <d v="1982-08-23T00:00:00"/>
    <n v="40.111540191844249"/>
    <s v="Desktop Support Technician"/>
    <s v="Manufacturing"/>
    <s v="Mass Customer"/>
    <s v="N"/>
    <s v="No"/>
    <n v="7"/>
    <m/>
  </r>
  <r>
    <n v="9398"/>
    <n v="3"/>
    <x v="2083"/>
    <n v="62"/>
    <d v="2017-10-29T00:00:00"/>
    <b v="1"/>
    <s v="Approved"/>
    <s v="Trek Bicycles"/>
    <s v="Standard"/>
    <s v="medium"/>
    <s v="large"/>
    <n v="2091.4699999999998"/>
    <n v="388.92"/>
    <d v="2007-08-04T00:00:00"/>
    <n v="1702.5499999999997"/>
    <s v="Female"/>
    <n v="49"/>
    <d v="1998-02-10T00:00:00"/>
    <n v="24.632088136732616"/>
    <n v="0"/>
    <s v="Manufacturing"/>
    <s v="Mass Customer"/>
    <s v="N"/>
    <s v="Yes"/>
    <n v="4"/>
    <m/>
  </r>
  <r>
    <n v="19644"/>
    <n v="23"/>
    <x v="2083"/>
    <n v="118"/>
    <d v="2017-09-03T00:00:00"/>
    <b v="1"/>
    <s v="Approved"/>
    <s v="Norco Bicycles"/>
    <s v="Mountain"/>
    <s v="low"/>
    <s v="small"/>
    <n v="688.63"/>
    <n v="612.88"/>
    <d v="2011-05-07T00:00:00"/>
    <n v="75.75"/>
    <s v="Female"/>
    <n v="49"/>
    <d v="1998-02-10T00:00:00"/>
    <n v="24.632088136732616"/>
    <n v="0"/>
    <s v="Manufacturing"/>
    <s v="Mass Customer"/>
    <s v="N"/>
    <s v="Yes"/>
    <n v="4"/>
    <m/>
  </r>
  <r>
    <n v="2371"/>
    <n v="36"/>
    <x v="2083"/>
    <n v="160"/>
    <d v="2017-07-23T00:00:00"/>
    <b v="0"/>
    <s v="Approved"/>
    <s v="Solex"/>
    <s v="Standard"/>
    <s v="low"/>
    <s v="medium"/>
    <n v="945.04"/>
    <n v="507.58"/>
    <d v="1995-12-19T00:00:00"/>
    <n v="437.46"/>
    <s v="Female"/>
    <n v="49"/>
    <d v="1998-02-10T00:00:00"/>
    <n v="24.632088136732616"/>
    <n v="0"/>
    <s v="Manufacturing"/>
    <s v="Mass Customer"/>
    <s v="N"/>
    <s v="Yes"/>
    <n v="4"/>
    <m/>
  </r>
  <r>
    <n v="9867"/>
    <n v="1"/>
    <x v="2083"/>
    <n v="259"/>
    <d v="2017-04-15T00:00:00"/>
    <b v="1"/>
    <s v="Approved"/>
    <s v="Giant Bicycles"/>
    <s v="Standard"/>
    <s v="medium"/>
    <s v="medium"/>
    <n v="1403.5"/>
    <n v="954.82"/>
    <d v="2016-11-14T00:00:00"/>
    <n v="448.67999999999995"/>
    <s v="Female"/>
    <n v="49"/>
    <d v="1998-02-10T00:00:00"/>
    <n v="24.632088136732616"/>
    <n v="0"/>
    <s v="Manufacturing"/>
    <s v="Mass Customer"/>
    <s v="N"/>
    <s v="Yes"/>
    <n v="4"/>
    <m/>
  </r>
  <r>
    <n v="8230"/>
    <n v="12"/>
    <x v="2083"/>
    <n v="280"/>
    <d v="2017-03-25T00:00:00"/>
    <b v="0"/>
    <s v="Approved"/>
    <s v="WeareA2B"/>
    <s v="Standard"/>
    <s v="medium"/>
    <s v="medium"/>
    <n v="1231.1500000000001"/>
    <n v="161.6"/>
    <d v="1994-09-09T00:00:00"/>
    <n v="1069.5500000000002"/>
    <s v="Female"/>
    <n v="49"/>
    <d v="1998-02-10T00:00:00"/>
    <n v="24.632088136732616"/>
    <n v="0"/>
    <s v="Manufacturing"/>
    <s v="Mass Customer"/>
    <s v="N"/>
    <s v="Yes"/>
    <n v="4"/>
    <m/>
  </r>
  <r>
    <n v="14907"/>
    <n v="38"/>
    <x v="2083"/>
    <n v="349"/>
    <d v="2017-01-15T00:00:00"/>
    <b v="0"/>
    <s v="Approved"/>
    <s v="Solex"/>
    <s v="Standard"/>
    <s v="medium"/>
    <s v="medium"/>
    <n v="1577.53"/>
    <n v="826.51"/>
    <d v="2007-12-11T00:00:00"/>
    <n v="751.02"/>
    <s v="Female"/>
    <n v="49"/>
    <d v="1998-02-10T00:00:00"/>
    <n v="24.632088136732616"/>
    <n v="0"/>
    <s v="Manufacturing"/>
    <s v="Mass Customer"/>
    <s v="N"/>
    <s v="Yes"/>
    <n v="4"/>
    <m/>
  </r>
  <r>
    <n v="11324"/>
    <n v="88"/>
    <x v="2084"/>
    <m/>
    <d v="2017-07-06T00:00:00"/>
    <m/>
    <s v="Approved"/>
    <s v="Norco Bicycles"/>
    <s v="Standard"/>
    <s v="high"/>
    <s v="small"/>
    <n v="1661.92"/>
    <n v="1479.11"/>
    <n v="38750"/>
    <m/>
    <m/>
    <m/>
    <m/>
    <m/>
    <m/>
    <m/>
    <m/>
    <m/>
    <m/>
    <m/>
    <m/>
  </r>
  <r>
    <n v="17149"/>
    <n v="59"/>
    <x v="2083"/>
    <n v="356"/>
    <d v="2017-01-08T00:00:00"/>
    <b v="0"/>
    <s v="Approved"/>
    <s v="Solex"/>
    <s v="Standard"/>
    <s v="medium"/>
    <s v="large"/>
    <n v="1061.56"/>
    <n v="733.58"/>
    <d v="2010-11-05T00:00:00"/>
    <n v="327.9799999999999"/>
    <s v="Female"/>
    <n v="49"/>
    <d v="1998-02-10T00:00:00"/>
    <n v="24.632088136732616"/>
    <n v="0"/>
    <s v="Manufacturing"/>
    <s v="Mass Customer"/>
    <s v="N"/>
    <s v="Yes"/>
    <n v="4"/>
    <m/>
  </r>
  <r>
    <n v="7267"/>
    <n v="57"/>
    <x v="322"/>
    <n v="0"/>
    <d v="2017-12-30T00:00:00"/>
    <b v="1"/>
    <s v="Approved"/>
    <s v="WeareA2B"/>
    <s v="Touring"/>
    <s v="medium"/>
    <s v="large"/>
    <n v="1890.39"/>
    <n v="260.14"/>
    <d v="1991-01-21T00:00:00"/>
    <n v="1630.25"/>
    <s v="Male"/>
    <n v="12"/>
    <d v="1989-07-14T00:00:00"/>
    <n v="33.215649780885343"/>
    <n v="0"/>
    <s v="IT"/>
    <s v="Mass Customer"/>
    <s v="N"/>
    <s v="Yes"/>
    <n v="2"/>
    <m/>
  </r>
  <r>
    <n v="6279"/>
    <n v="79"/>
    <x v="322"/>
    <n v="115"/>
    <d v="2017-09-06T00:00:00"/>
    <b v="0"/>
    <s v="Approved"/>
    <s v="Norco Bicycles"/>
    <s v="Standard"/>
    <s v="medium"/>
    <s v="medium"/>
    <n v="1555.58"/>
    <n v="818.01"/>
    <d v="2015-08-02T00:00:00"/>
    <n v="737.56999999999994"/>
    <s v="Male"/>
    <n v="12"/>
    <d v="1989-07-14T00:00:00"/>
    <n v="33.215649780885343"/>
    <n v="0"/>
    <s v="IT"/>
    <s v="Mass Customer"/>
    <s v="N"/>
    <s v="Yes"/>
    <n v="2"/>
    <m/>
  </r>
  <r>
    <n v="18840"/>
    <n v="34"/>
    <x v="322"/>
    <n v="133"/>
    <d v="2017-08-19T00:00:00"/>
    <b v="1"/>
    <s v="Approved"/>
    <s v="Norco Bicycles"/>
    <s v="Road"/>
    <s v="high"/>
    <s v="large"/>
    <n v="774.53"/>
    <n v="464.72"/>
    <d v="2010-06-07T00:00:00"/>
    <n v="309.80999999999995"/>
    <s v="Male"/>
    <n v="12"/>
    <d v="1989-07-14T00:00:00"/>
    <n v="33.215649780885343"/>
    <n v="0"/>
    <s v="IT"/>
    <s v="Mass Customer"/>
    <s v="N"/>
    <s v="Yes"/>
    <n v="2"/>
    <m/>
  </r>
  <r>
    <n v="5230"/>
    <n v="5"/>
    <x v="322"/>
    <n v="286"/>
    <d v="2017-03-19T00:00:00"/>
    <b v="1"/>
    <s v="Approved"/>
    <s v="Trek Bicycles"/>
    <s v="Mountain"/>
    <s v="low"/>
    <s v="medium"/>
    <n v="574.64"/>
    <n v="459.71"/>
    <d v="2011-08-29T00:00:00"/>
    <n v="114.93"/>
    <s v="Male"/>
    <n v="12"/>
    <d v="1989-07-14T00:00:00"/>
    <n v="33.215649780885343"/>
    <n v="0"/>
    <s v="IT"/>
    <s v="Mass Customer"/>
    <s v="N"/>
    <s v="Yes"/>
    <n v="2"/>
    <m/>
  </r>
  <r>
    <n v="12202"/>
    <n v="74"/>
    <x v="2085"/>
    <n v="47"/>
    <d v="2017-11-13T00:00:00"/>
    <b v="1"/>
    <s v="Approved"/>
    <s v="WeareA2B"/>
    <s v="Standard"/>
    <s v="medium"/>
    <s v="medium"/>
    <n v="1762.96"/>
    <n v="950.52"/>
    <d v="2016-11-14T00:00:00"/>
    <n v="812.44"/>
    <s v="Female"/>
    <n v="52"/>
    <d v="1980-01-11T00:00:00"/>
    <n v="42.727978547691521"/>
    <s v="Media Manager IV"/>
    <s v="Financial Services"/>
    <s v="High Net Worth"/>
    <s v="N"/>
    <s v="No"/>
    <n v="5"/>
    <m/>
  </r>
  <r>
    <n v="9135"/>
    <n v="61"/>
    <x v="2085"/>
    <n v="146"/>
    <d v="2017-08-06T00:00:00"/>
    <b v="1"/>
    <s v="Approved"/>
    <s v="Norco Bicycles"/>
    <s v="Standard"/>
    <s v="medium"/>
    <s v="small"/>
    <n v="586.45000000000005"/>
    <n v="521.94000000000005"/>
    <d v="2004-01-16T00:00:00"/>
    <n v="64.509999999999991"/>
    <s v="Female"/>
    <n v="52"/>
    <d v="1980-01-11T00:00:00"/>
    <n v="42.727978547691521"/>
    <s v="Media Manager IV"/>
    <s v="Financial Services"/>
    <s v="High Net Worth"/>
    <s v="N"/>
    <s v="No"/>
    <n v="5"/>
    <m/>
  </r>
  <r>
    <n v="13293"/>
    <n v="15"/>
    <x v="2085"/>
    <n v="285"/>
    <d v="2017-03-20T00:00:00"/>
    <b v="0"/>
    <s v="Approved"/>
    <s v="WeareA2B"/>
    <s v="Standard"/>
    <s v="medium"/>
    <s v="medium"/>
    <n v="1292.8399999999999"/>
    <n v="13.44"/>
    <d v="2015-08-10T00:00:00"/>
    <n v="1279.3999999999999"/>
    <s v="Female"/>
    <n v="52"/>
    <d v="1980-01-11T00:00:00"/>
    <n v="42.727978547691521"/>
    <s v="Media Manager IV"/>
    <s v="Financial Services"/>
    <s v="High Net Worth"/>
    <s v="N"/>
    <s v="No"/>
    <n v="5"/>
    <m/>
  </r>
  <r>
    <n v="6340"/>
    <n v="36"/>
    <x v="2085"/>
    <n v="336"/>
    <d v="2017-01-28T00:00:00"/>
    <b v="1"/>
    <s v="Approved"/>
    <s v="Solex"/>
    <s v="Standard"/>
    <s v="low"/>
    <s v="medium"/>
    <n v="1289.8499999999999"/>
    <n v="74.510000000000005"/>
    <d v="2005-08-09T00:00:00"/>
    <n v="1215.3399999999999"/>
    <s v="Female"/>
    <n v="52"/>
    <d v="1980-01-11T00:00:00"/>
    <n v="42.727978547691521"/>
    <s v="Media Manager IV"/>
    <s v="Financial Services"/>
    <s v="High Net Worth"/>
    <s v="N"/>
    <s v="No"/>
    <n v="5"/>
    <m/>
  </r>
  <r>
    <n v="11999"/>
    <n v="22"/>
    <x v="2086"/>
    <n v="32"/>
    <d v="2017-11-28T00:00:00"/>
    <b v="0"/>
    <s v="Approved"/>
    <s v="WeareA2B"/>
    <s v="Standard"/>
    <s v="medium"/>
    <s v="medium"/>
    <n v="60.34"/>
    <n v="45.26"/>
    <d v="1993-10-02T00:00:00"/>
    <n v="15.080000000000005"/>
    <s v="Male"/>
    <n v="67"/>
    <d v="1958-06-15T00:00:00"/>
    <n v="64.317019643899044"/>
    <s v="Administrative Officer"/>
    <s v="n/a"/>
    <s v="Mass Customer"/>
    <s v="N"/>
    <s v="Yes"/>
    <n v="15"/>
    <m/>
  </r>
  <r>
    <n v="12051"/>
    <n v="30"/>
    <x v="2086"/>
    <n v="73"/>
    <d v="2017-10-18T00:00:00"/>
    <b v="1"/>
    <s v="Approved"/>
    <s v="Solex"/>
    <s v="Standard"/>
    <s v="high"/>
    <s v="medium"/>
    <n v="748.17"/>
    <n v="448.9"/>
    <d v="2006-11-10T00:00:00"/>
    <n v="299.27"/>
    <s v="Male"/>
    <n v="67"/>
    <d v="1958-06-15T00:00:00"/>
    <n v="64.317019643899044"/>
    <s v="Administrative Officer"/>
    <s v="n/a"/>
    <s v="Mass Customer"/>
    <s v="N"/>
    <s v="Yes"/>
    <n v="15"/>
    <m/>
  </r>
  <r>
    <n v="1602"/>
    <n v="48"/>
    <x v="2086"/>
    <n v="150"/>
    <d v="2017-08-02T00:00:00"/>
    <b v="1"/>
    <s v="Approved"/>
    <s v="WeareA2B"/>
    <s v="Standard"/>
    <s v="medium"/>
    <s v="medium"/>
    <n v="1762.96"/>
    <n v="950.52"/>
    <d v="2001-11-25T00:00:00"/>
    <n v="812.44"/>
    <s v="Male"/>
    <n v="67"/>
    <d v="1958-06-15T00:00:00"/>
    <n v="64.317019643899044"/>
    <s v="Administrative Officer"/>
    <s v="n/a"/>
    <s v="Mass Customer"/>
    <s v="N"/>
    <s v="Yes"/>
    <n v="15"/>
    <m/>
  </r>
  <r>
    <n v="3338"/>
    <n v="82"/>
    <x v="2086"/>
    <n v="208"/>
    <d v="2017-06-05T00:00:00"/>
    <b v="0"/>
    <s v="Approved"/>
    <s v="Norco Bicycles"/>
    <s v="Standard"/>
    <s v="high"/>
    <s v="medium"/>
    <n v="1148.6400000000001"/>
    <n v="689.18"/>
    <d v="2004-08-07T00:00:00"/>
    <n v="459.46000000000015"/>
    <s v="Male"/>
    <n v="67"/>
    <d v="1958-06-15T00:00:00"/>
    <n v="64.317019643899044"/>
    <s v="Administrative Officer"/>
    <s v="n/a"/>
    <s v="Mass Customer"/>
    <s v="N"/>
    <s v="Yes"/>
    <n v="15"/>
    <m/>
  </r>
  <r>
    <n v="11473"/>
    <n v="22"/>
    <x v="2086"/>
    <n v="258"/>
    <d v="2017-04-16T00:00:00"/>
    <b v="1"/>
    <s v="Approved"/>
    <s v="WeareA2B"/>
    <s v="Standard"/>
    <s v="medium"/>
    <s v="medium"/>
    <n v="60.34"/>
    <n v="45.26"/>
    <d v="1993-10-02T00:00:00"/>
    <n v="15.080000000000005"/>
    <s v="Male"/>
    <n v="67"/>
    <d v="1958-06-15T00:00:00"/>
    <n v="64.317019643899044"/>
    <s v="Administrative Officer"/>
    <s v="n/a"/>
    <s v="Mass Customer"/>
    <s v="N"/>
    <s v="Yes"/>
    <n v="15"/>
    <m/>
  </r>
  <r>
    <n v="19726"/>
    <n v="66"/>
    <x v="2087"/>
    <n v="108"/>
    <d v="2017-09-13T00:00:00"/>
    <b v="0"/>
    <s v="Approved"/>
    <s v="Giant Bicycles"/>
    <s v="Road"/>
    <s v="low"/>
    <s v="small"/>
    <n v="590.26"/>
    <n v="525.33000000000004"/>
    <d v="2010-11-05T00:00:00"/>
    <n v="64.92999999999995"/>
    <s v="Female"/>
    <n v="39"/>
    <d v="1965-10-19T00:00:00"/>
    <n v="56.966334712075081"/>
    <s v="Product Engineer"/>
    <s v="Health"/>
    <s v="Affluent Customer"/>
    <s v="N"/>
    <s v="No"/>
    <n v="4"/>
    <m/>
  </r>
  <r>
    <n v="15009"/>
    <n v="61"/>
    <x v="2087"/>
    <n v="280"/>
    <d v="2017-03-25T00:00:00"/>
    <b v="1"/>
    <s v="Approved"/>
    <s v="OHM Cycles"/>
    <s v="Standard"/>
    <s v="low"/>
    <s v="medium"/>
    <n v="71.16"/>
    <n v="56.93"/>
    <d v="2015-06-17T00:00:00"/>
    <n v="14.229999999999997"/>
    <s v="Female"/>
    <n v="39"/>
    <d v="1965-10-19T00:00:00"/>
    <n v="56.966334712075081"/>
    <s v="Product Engineer"/>
    <s v="Health"/>
    <s v="Affluent Customer"/>
    <s v="N"/>
    <s v="No"/>
    <n v="4"/>
    <m/>
  </r>
  <r>
    <n v="6911"/>
    <n v="98"/>
    <x v="2088"/>
    <n v="135"/>
    <d v="2017-08-17T00:00:00"/>
    <b v="1"/>
    <s v="Approved"/>
    <s v="Trek Bicycles"/>
    <s v="Standard"/>
    <s v="high"/>
    <s v="medium"/>
    <n v="358.39"/>
    <n v="215.03"/>
    <d v="2004-01-16T00:00:00"/>
    <n v="143.35999999999999"/>
    <s v="Female"/>
    <n v="84"/>
    <d v="1975-08-16T00:00:00"/>
    <n v="47.136197726090828"/>
    <s v="Product Engineer"/>
    <s v="Manufacturing"/>
    <s v="Mass Customer"/>
    <s v="N"/>
    <s v="No"/>
    <n v="11"/>
    <m/>
  </r>
  <r>
    <n v="17620"/>
    <n v="98"/>
    <x v="2088"/>
    <n v="142"/>
    <d v="2017-08-10T00:00:00"/>
    <b v="1"/>
    <s v="Approved"/>
    <s v="Trek Bicycles"/>
    <s v="Standard"/>
    <s v="high"/>
    <s v="medium"/>
    <n v="358.39"/>
    <n v="215.03"/>
    <d v="2004-01-16T00:00:00"/>
    <n v="143.35999999999999"/>
    <s v="Female"/>
    <n v="84"/>
    <d v="1975-08-16T00:00:00"/>
    <n v="47.136197726090828"/>
    <s v="Product Engineer"/>
    <s v="Manufacturing"/>
    <s v="Mass Customer"/>
    <s v="N"/>
    <s v="No"/>
    <n v="11"/>
    <m/>
  </r>
  <r>
    <n v="3773"/>
    <n v="77"/>
    <x v="2088"/>
    <n v="168"/>
    <d v="2017-07-15T00:00:00"/>
    <b v="0"/>
    <s v="Approved"/>
    <s v="Norco Bicycles"/>
    <s v="Road"/>
    <s v="medium"/>
    <s v="large"/>
    <n v="1240.31"/>
    <n v="795.1"/>
    <d v="2011-01-10T00:00:00"/>
    <n v="445.20999999999992"/>
    <s v="Female"/>
    <n v="84"/>
    <d v="1975-08-16T00:00:00"/>
    <n v="47.136197726090828"/>
    <s v="Product Engineer"/>
    <s v="Manufacturing"/>
    <s v="Mass Customer"/>
    <s v="N"/>
    <s v="No"/>
    <n v="11"/>
    <m/>
  </r>
  <r>
    <n v="454"/>
    <n v="9"/>
    <x v="2088"/>
    <n v="241"/>
    <d v="2017-05-03T00:00:00"/>
    <b v="0"/>
    <s v="Approved"/>
    <s v="OHM Cycles"/>
    <s v="Road"/>
    <s v="medium"/>
    <s v="medium"/>
    <n v="742.54"/>
    <n v="667.4"/>
    <d v="1991-11-07T00:00:00"/>
    <n v="75.139999999999986"/>
    <s v="Female"/>
    <n v="84"/>
    <d v="1975-08-16T00:00:00"/>
    <n v="47.136197726090828"/>
    <s v="Product Engineer"/>
    <s v="Manufacturing"/>
    <s v="Mass Customer"/>
    <s v="N"/>
    <s v="No"/>
    <n v="11"/>
    <m/>
  </r>
  <r>
    <n v="9244"/>
    <n v="71"/>
    <x v="2088"/>
    <n v="277"/>
    <d v="2017-03-28T00:00:00"/>
    <b v="1"/>
    <s v="Approved"/>
    <s v="Solex"/>
    <s v="Standard"/>
    <s v="high"/>
    <s v="large"/>
    <n v="1842.92"/>
    <n v="1105.75"/>
    <d v="1995-10-24T00:00:00"/>
    <n v="737.17000000000007"/>
    <s v="Female"/>
    <n v="84"/>
    <d v="1975-08-16T00:00:00"/>
    <n v="47.136197726090828"/>
    <s v="Product Engineer"/>
    <s v="Manufacturing"/>
    <s v="Mass Customer"/>
    <s v="N"/>
    <s v="No"/>
    <n v="11"/>
    <m/>
  </r>
  <r>
    <n v="14195"/>
    <n v="8"/>
    <x v="2088"/>
    <n v="337"/>
    <d v="2017-01-27T00:00:00"/>
    <b v="1"/>
    <s v="Approved"/>
    <s v="Solex"/>
    <s v="Road"/>
    <s v="medium"/>
    <s v="small"/>
    <n v="1703.52"/>
    <n v="1516.13"/>
    <d v="2011-04-16T00:00:00"/>
    <n v="187.38999999999987"/>
    <s v="Female"/>
    <n v="84"/>
    <d v="1975-08-16T00:00:00"/>
    <n v="47.136197726090828"/>
    <s v="Product Engineer"/>
    <s v="Manufacturing"/>
    <s v="Mass Customer"/>
    <s v="N"/>
    <s v="No"/>
    <n v="11"/>
    <m/>
  </r>
  <r>
    <n v="1630"/>
    <n v="91"/>
    <x v="2089"/>
    <n v="60"/>
    <d v="2017-10-31T00:00:00"/>
    <b v="0"/>
    <s v="Approved"/>
    <s v="Solex"/>
    <s v="Standard"/>
    <s v="medium"/>
    <s v="medium"/>
    <n v="100.35"/>
    <n v="75.260000000000005"/>
    <d v="2003-09-10T00:00:00"/>
    <n v="25.089999999999989"/>
    <s v="Female"/>
    <n v="28"/>
    <d v="1977-10-04T00:00:00"/>
    <n v="44.999211424403846"/>
    <n v="0"/>
    <s v="Manufacturing"/>
    <s v="Mass Customer"/>
    <s v="N"/>
    <s v="Yes"/>
    <n v="5"/>
    <m/>
  </r>
  <r>
    <n v="10379"/>
    <n v="59"/>
    <x v="2089"/>
    <n v="113"/>
    <d v="2017-09-08T00:00:00"/>
    <b v="1"/>
    <s v="Approved"/>
    <s v="Solex"/>
    <s v="Standard"/>
    <s v="medium"/>
    <s v="large"/>
    <n v="1061.56"/>
    <n v="733.58"/>
    <d v="2011-08-24T00:00:00"/>
    <n v="327.9799999999999"/>
    <s v="Female"/>
    <n v="28"/>
    <d v="1977-10-04T00:00:00"/>
    <n v="44.999211424403846"/>
    <n v="0"/>
    <s v="Manufacturing"/>
    <s v="Mass Customer"/>
    <s v="N"/>
    <s v="Yes"/>
    <n v="5"/>
    <m/>
  </r>
  <r>
    <n v="19885"/>
    <n v="73"/>
    <x v="2089"/>
    <n v="161"/>
    <d v="2017-07-22T00:00:00"/>
    <b v="1"/>
    <s v="Approved"/>
    <s v="Solex"/>
    <s v="Standard"/>
    <s v="medium"/>
    <s v="medium"/>
    <n v="1945.43"/>
    <n v="333.18"/>
    <d v="2014-10-10T00:00:00"/>
    <n v="1612.25"/>
    <s v="Female"/>
    <n v="28"/>
    <d v="1977-10-04T00:00:00"/>
    <n v="44.999211424403846"/>
    <n v="0"/>
    <s v="Manufacturing"/>
    <s v="Mass Customer"/>
    <s v="N"/>
    <s v="Yes"/>
    <n v="5"/>
    <m/>
  </r>
  <r>
    <n v="5634"/>
    <n v="5"/>
    <x v="2089"/>
    <n v="253"/>
    <d v="2017-04-21T00:00:00"/>
    <b v="0"/>
    <s v="Approved"/>
    <s v="Trek Bicycles"/>
    <s v="Mountain"/>
    <s v="low"/>
    <s v="medium"/>
    <n v="574.64"/>
    <n v="459.71"/>
    <d v="2011-08-29T00:00:00"/>
    <n v="114.93"/>
    <s v="Female"/>
    <n v="28"/>
    <d v="1977-10-04T00:00:00"/>
    <n v="44.999211424403846"/>
    <n v="0"/>
    <s v="Manufacturing"/>
    <s v="Mass Customer"/>
    <s v="N"/>
    <s v="Yes"/>
    <n v="5"/>
    <m/>
  </r>
  <r>
    <n v="893"/>
    <n v="66"/>
    <x v="2090"/>
    <n v="13"/>
    <d v="2017-12-17T00:00:00"/>
    <b v="0"/>
    <s v="Cancelled"/>
    <s v="Giant Bicycles"/>
    <s v="Road"/>
    <s v="low"/>
    <s v="small"/>
    <n v="590.26"/>
    <n v="525.33000000000004"/>
    <d v="2010-11-05T00:00:00"/>
    <n v="64.92999999999995"/>
    <s v="Female"/>
    <n v="53"/>
    <d v="1955-01-06T00:00:00"/>
    <n v="67.758115534310008"/>
    <s v="Dental Hygienist"/>
    <s v="Health"/>
    <s v="Mass Customer"/>
    <s v="N"/>
    <s v="No"/>
    <n v="16"/>
    <m/>
  </r>
  <r>
    <n v="12288"/>
    <n v="61"/>
    <x v="2090"/>
    <n v="152"/>
    <d v="2017-07-31T00:00:00"/>
    <b v="1"/>
    <s v="Approved"/>
    <s v="OHM Cycles"/>
    <s v="Standard"/>
    <s v="low"/>
    <s v="medium"/>
    <n v="71.16"/>
    <n v="56.93"/>
    <d v="2015-06-17T00:00:00"/>
    <n v="14.229999999999997"/>
    <s v="Female"/>
    <n v="53"/>
    <d v="1955-01-06T00:00:00"/>
    <n v="67.758115534310008"/>
    <s v="Dental Hygienist"/>
    <s v="Health"/>
    <s v="Mass Customer"/>
    <s v="N"/>
    <s v="No"/>
    <n v="16"/>
    <m/>
  </r>
  <r>
    <n v="1276"/>
    <n v="14"/>
    <x v="2090"/>
    <n v="344"/>
    <d v="2017-01-20T00:00:00"/>
    <b v="0"/>
    <s v="Approved"/>
    <s v="Trek Bicycles"/>
    <s v="Standard"/>
    <s v="medium"/>
    <s v="small"/>
    <n v="1386.84"/>
    <n v="1234.29"/>
    <d v="2003-08-05T00:00:00"/>
    <n v="152.54999999999995"/>
    <s v="Female"/>
    <n v="53"/>
    <d v="1955-01-06T00:00:00"/>
    <n v="67.758115534310008"/>
    <s v="Dental Hygienist"/>
    <s v="Health"/>
    <s v="Mass Customer"/>
    <s v="N"/>
    <s v="No"/>
    <n v="16"/>
    <m/>
  </r>
  <r>
    <n v="4501"/>
    <n v="83"/>
    <x v="2091"/>
    <n v="33"/>
    <d v="2017-11-27T00:00:00"/>
    <b v="0"/>
    <s v="Approved"/>
    <s v="Solex"/>
    <s v="Touring"/>
    <s v="medium"/>
    <s v="large"/>
    <n v="2083.94"/>
    <n v="675.03"/>
    <d v="1993-04-20T00:00:00"/>
    <n v="1408.91"/>
    <s v="Male"/>
    <n v="98"/>
    <d v="1960-05-15T00:00:00"/>
    <n v="62.399211424403852"/>
    <s v="Statistician III"/>
    <s v="Manufacturing"/>
    <s v="Mass Customer"/>
    <s v="N"/>
    <s v="Yes"/>
    <n v="11"/>
    <m/>
  </r>
  <r>
    <n v="6677"/>
    <n v="62"/>
    <x v="2091"/>
    <n v="140"/>
    <d v="2017-08-12T00:00:00"/>
    <b v="0"/>
    <s v="Approved"/>
    <s v="Solex"/>
    <s v="Standard"/>
    <s v="medium"/>
    <s v="medium"/>
    <n v="478.16"/>
    <n v="298.72000000000003"/>
    <d v="1998-12-17T00:00:00"/>
    <n v="179.44"/>
    <s v="Male"/>
    <n v="98"/>
    <d v="1960-05-15T00:00:00"/>
    <n v="62.399211424403852"/>
    <s v="Statistician III"/>
    <s v="Manufacturing"/>
    <s v="Mass Customer"/>
    <s v="N"/>
    <s v="Yes"/>
    <n v="11"/>
    <m/>
  </r>
  <r>
    <n v="579"/>
    <n v="51"/>
    <x v="2091"/>
    <n v="213"/>
    <d v="2017-05-31T00:00:00"/>
    <b v="1"/>
    <s v="Approved"/>
    <s v="OHM Cycles"/>
    <s v="Standard"/>
    <s v="high"/>
    <s v="medium"/>
    <n v="2005.66"/>
    <n v="1203.4000000000001"/>
    <d v="2009-04-12T00:00:00"/>
    <n v="802.26"/>
    <s v="Male"/>
    <n v="98"/>
    <d v="1960-05-15T00:00:00"/>
    <n v="62.399211424403852"/>
    <s v="Statistician III"/>
    <s v="Manufacturing"/>
    <s v="Mass Customer"/>
    <s v="N"/>
    <s v="Yes"/>
    <n v="11"/>
    <m/>
  </r>
  <r>
    <n v="8641"/>
    <n v="1"/>
    <x v="2091"/>
    <n v="216"/>
    <d v="2017-05-28T00:00:00"/>
    <b v="1"/>
    <s v="Approved"/>
    <s v="Giant Bicycles"/>
    <s v="Standard"/>
    <s v="medium"/>
    <s v="medium"/>
    <n v="1403.5"/>
    <n v="954.82"/>
    <d v="2012-12-02T00:00:00"/>
    <n v="448.67999999999995"/>
    <s v="Male"/>
    <n v="98"/>
    <d v="1960-05-15T00:00:00"/>
    <n v="62.399211424403852"/>
    <s v="Statistician III"/>
    <s v="Manufacturing"/>
    <s v="Mass Customer"/>
    <s v="N"/>
    <s v="Yes"/>
    <n v="11"/>
    <m/>
  </r>
  <r>
    <n v="18616"/>
    <n v="3"/>
    <x v="2091"/>
    <n v="262"/>
    <d v="2017-04-12T00:00:00"/>
    <b v="0"/>
    <s v="Approved"/>
    <s v="Trek Bicycles"/>
    <s v="Standard"/>
    <s v="medium"/>
    <s v="large"/>
    <n v="2091.4699999999998"/>
    <n v="388.92"/>
    <d v="2005-08-09T00:00:00"/>
    <n v="1702.5499999999997"/>
    <s v="Male"/>
    <n v="98"/>
    <d v="1960-05-15T00:00:00"/>
    <n v="62.399211424403852"/>
    <s v="Statistician III"/>
    <s v="Manufacturing"/>
    <s v="Mass Customer"/>
    <s v="N"/>
    <s v="Yes"/>
    <n v="11"/>
    <m/>
  </r>
  <r>
    <n v="6066"/>
    <n v="5"/>
    <x v="2092"/>
    <n v="73"/>
    <d v="2017-10-18T00:00:00"/>
    <b v="1"/>
    <s v="Approved"/>
    <s v="Giant Bicycles"/>
    <s v="Standard"/>
    <s v="high"/>
    <s v="medium"/>
    <n v="1129.1300000000001"/>
    <n v="677.48"/>
    <d v="2011-08-29T00:00:00"/>
    <n v="451.65000000000009"/>
    <s v="Male"/>
    <n v="97"/>
    <d v="1992-06-20T00:00:00"/>
    <n v="30.278663479515483"/>
    <s v="Food Chemist"/>
    <s v="Health"/>
    <s v="High Net Worth"/>
    <s v="N"/>
    <s v="Yes"/>
    <n v="7"/>
    <m/>
  </r>
  <r>
    <n v="4476"/>
    <n v="0"/>
    <x v="2092"/>
    <n v="127"/>
    <d v="2017-08-25T00:00:00"/>
    <b v="1"/>
    <s v="Approved"/>
    <s v="OHM Cycles"/>
    <s v="Standard"/>
    <s v="low"/>
    <s v="medium"/>
    <n v="71.16"/>
    <n v="56.93"/>
    <d v="2015-05-21T00:00:00"/>
    <n v="14.229999999999997"/>
    <s v="Male"/>
    <n v="97"/>
    <d v="1992-06-20T00:00:00"/>
    <n v="30.278663479515483"/>
    <s v="Food Chemist"/>
    <s v="Health"/>
    <s v="High Net Worth"/>
    <s v="N"/>
    <s v="Yes"/>
    <n v="7"/>
    <m/>
  </r>
  <r>
    <n v="2888"/>
    <n v="46"/>
    <x v="2092"/>
    <n v="183"/>
    <d v="2017-06-30T00:00:00"/>
    <b v="0"/>
    <s v="Approved"/>
    <s v="OHM Cycles"/>
    <s v="Standard"/>
    <s v="low"/>
    <s v="medium"/>
    <n v="1793.43"/>
    <n v="248.82"/>
    <d v="1997-05-10T00:00:00"/>
    <n v="1544.6100000000001"/>
    <s v="Male"/>
    <n v="97"/>
    <d v="1992-06-20T00:00:00"/>
    <n v="30.278663479515483"/>
    <s v="Food Chemist"/>
    <s v="Health"/>
    <s v="High Net Worth"/>
    <s v="N"/>
    <s v="Yes"/>
    <n v="7"/>
    <m/>
  </r>
  <r>
    <n v="12773"/>
    <n v="14"/>
    <x v="2092"/>
    <n v="200"/>
    <d v="2017-06-13T00:00:00"/>
    <b v="0"/>
    <s v="Approved"/>
    <s v="Solex"/>
    <s v="Standard"/>
    <s v="high"/>
    <s v="large"/>
    <n v="1842.92"/>
    <n v="1105.75"/>
    <d v="2011-01-10T00:00:00"/>
    <n v="737.17000000000007"/>
    <s v="Male"/>
    <n v="97"/>
    <d v="1992-06-20T00:00:00"/>
    <n v="30.278663479515483"/>
    <s v="Food Chemist"/>
    <s v="Health"/>
    <s v="High Net Worth"/>
    <s v="N"/>
    <s v="Yes"/>
    <n v="7"/>
    <m/>
  </r>
  <r>
    <n v="878"/>
    <n v="1"/>
    <x v="2092"/>
    <n v="207"/>
    <d v="2017-06-06T00:00:00"/>
    <b v="1"/>
    <s v="Approved"/>
    <s v="Giant Bicycles"/>
    <s v="Touring"/>
    <s v="medium"/>
    <s v="large"/>
    <n v="1873.97"/>
    <n v="863.95"/>
    <d v="2015-08-10T00:00:00"/>
    <n v="1010.02"/>
    <s v="Male"/>
    <n v="97"/>
    <d v="1992-06-20T00:00:00"/>
    <n v="30.278663479515483"/>
    <s v="Food Chemist"/>
    <s v="Health"/>
    <s v="High Net Worth"/>
    <s v="N"/>
    <s v="Yes"/>
    <n v="7"/>
    <m/>
  </r>
  <r>
    <n v="4836"/>
    <n v="90"/>
    <x v="2092"/>
    <n v="230"/>
    <d v="2017-05-14T00:00:00"/>
    <b v="0"/>
    <s v="Approved"/>
    <s v="Solex"/>
    <s v="Standard"/>
    <s v="low"/>
    <s v="medium"/>
    <n v="945.04"/>
    <n v="507.58"/>
    <d v="1995-12-19T00:00:00"/>
    <n v="437.46"/>
    <s v="Male"/>
    <n v="97"/>
    <d v="1992-06-20T00:00:00"/>
    <n v="30.278663479515483"/>
    <s v="Food Chemist"/>
    <s v="Health"/>
    <s v="High Net Worth"/>
    <s v="N"/>
    <s v="Yes"/>
    <n v="7"/>
    <m/>
  </r>
  <r>
    <n v="1817"/>
    <n v="6"/>
    <x v="2092"/>
    <n v="238"/>
    <d v="2017-05-06T00:00:00"/>
    <b v="0"/>
    <s v="Approved"/>
    <s v="Solex"/>
    <s v="Standard"/>
    <s v="high"/>
    <s v="medium"/>
    <n v="748.17"/>
    <n v="448.9"/>
    <d v="1995-12-19T00:00:00"/>
    <n v="299.27"/>
    <s v="Male"/>
    <n v="97"/>
    <d v="1992-06-20T00:00:00"/>
    <n v="30.278663479515483"/>
    <s v="Food Chemist"/>
    <s v="Health"/>
    <s v="High Net Worth"/>
    <s v="N"/>
    <s v="Yes"/>
    <n v="7"/>
    <m/>
  </r>
  <r>
    <n v="7891"/>
    <n v="49"/>
    <x v="2092"/>
    <n v="265"/>
    <d v="2017-04-09T00:00:00"/>
    <b v="0"/>
    <s v="Approved"/>
    <s v="Solex"/>
    <s v="Standard"/>
    <s v="medium"/>
    <s v="large"/>
    <n v="1061.56"/>
    <n v="733.58"/>
    <d v="2010-11-05T00:00:00"/>
    <n v="327.9799999999999"/>
    <s v="Male"/>
    <n v="97"/>
    <d v="1992-06-20T00:00:00"/>
    <n v="30.278663479515483"/>
    <s v="Food Chemist"/>
    <s v="Health"/>
    <s v="High Net Worth"/>
    <s v="N"/>
    <s v="Yes"/>
    <n v="7"/>
    <m/>
  </r>
  <r>
    <n v="6790"/>
    <n v="65"/>
    <x v="2093"/>
    <n v="89"/>
    <d v="2017-10-02T00:00:00"/>
    <b v="0"/>
    <s v="Approved"/>
    <s v="WeareA2B"/>
    <s v="Standard"/>
    <s v="medium"/>
    <s v="medium"/>
    <n v="1807.45"/>
    <n v="778.69"/>
    <d v="2015-05-21T00:00:00"/>
    <n v="1028.76"/>
    <s v="Male"/>
    <n v="62"/>
    <d v="1986-01-30T00:00:00"/>
    <n v="36.670444301116177"/>
    <s v="Sales Associate"/>
    <s v="n/a"/>
    <s v="Affluent Customer"/>
    <s v="N"/>
    <s v="No"/>
    <n v="12"/>
    <m/>
  </r>
  <r>
    <n v="15720"/>
    <n v="48"/>
    <x v="2093"/>
    <n v="237"/>
    <d v="2017-05-07T00:00:00"/>
    <b v="0"/>
    <s v="Approved"/>
    <s v="WeareA2B"/>
    <s v="Standard"/>
    <s v="medium"/>
    <s v="medium"/>
    <n v="1762.96"/>
    <n v="950.52"/>
    <d v="2014-07-28T00:00:00"/>
    <n v="812.44"/>
    <s v="Male"/>
    <n v="62"/>
    <d v="1986-01-30T00:00:00"/>
    <n v="36.670444301116177"/>
    <s v="Sales Associate"/>
    <s v="n/a"/>
    <s v="Affluent Customer"/>
    <s v="N"/>
    <s v="No"/>
    <n v="12"/>
    <m/>
  </r>
  <r>
    <n v="15548"/>
    <n v="52"/>
    <x v="2093"/>
    <n v="262"/>
    <d v="2017-04-12T00:00:00"/>
    <b v="1"/>
    <s v="Approved"/>
    <s v="OHM Cycles"/>
    <s v="Road"/>
    <s v="medium"/>
    <s v="medium"/>
    <n v="1280.28"/>
    <n v="829.51"/>
    <d v="2001-11-25T00:00:00"/>
    <n v="450.77"/>
    <s v="Male"/>
    <n v="62"/>
    <d v="1986-01-30T00:00:00"/>
    <n v="36.670444301116177"/>
    <s v="Sales Associate"/>
    <s v="n/a"/>
    <s v="Affluent Customer"/>
    <s v="N"/>
    <s v="No"/>
    <n v="12"/>
    <m/>
  </r>
  <r>
    <n v="8727"/>
    <n v="54"/>
    <x v="2094"/>
    <n v="50"/>
    <d v="2017-11-10T00:00:00"/>
    <b v="1"/>
    <s v="Approved"/>
    <s v="WeareA2B"/>
    <s v="Standard"/>
    <s v="medium"/>
    <s v="medium"/>
    <n v="1807.45"/>
    <n v="778.69"/>
    <d v="2016-12-06T00:00:00"/>
    <n v="1028.76"/>
    <s v="Female"/>
    <n v="80"/>
    <d v="1968-03-30T00:00:00"/>
    <n v="54.51975936992644"/>
    <s v="Senior Cost Accountant"/>
    <s v="Financial Services"/>
    <s v="High Net Worth"/>
    <s v="N"/>
    <s v="Yes"/>
    <n v="16"/>
    <m/>
  </r>
  <r>
    <n v="14915"/>
    <n v="41"/>
    <x v="2094"/>
    <n v="114"/>
    <d v="2017-09-07T00:00:00"/>
    <b v="0"/>
    <s v="Approved"/>
    <s v="Norco Bicycles"/>
    <s v="Standard"/>
    <s v="low"/>
    <s v="medium"/>
    <n v="958.74"/>
    <n v="748.9"/>
    <d v="1996-04-05T00:00:00"/>
    <n v="209.84000000000003"/>
    <s v="Female"/>
    <n v="80"/>
    <d v="1968-03-30T00:00:00"/>
    <n v="54.51975936992644"/>
    <s v="Senior Cost Accountant"/>
    <s v="Financial Services"/>
    <s v="High Net Worth"/>
    <s v="N"/>
    <s v="Yes"/>
    <n v="16"/>
    <m/>
  </r>
  <r>
    <n v="7862"/>
    <n v="64"/>
    <x v="2094"/>
    <n v="141"/>
    <d v="2017-08-11T00:00:00"/>
    <b v="0"/>
    <s v="Approved"/>
    <s v="Giant Bicycles"/>
    <s v="Standard"/>
    <s v="high"/>
    <s v="small"/>
    <n v="1977.36"/>
    <n v="1759.85"/>
    <d v="2010-11-05T00:00:00"/>
    <n v="217.51"/>
    <s v="Female"/>
    <n v="80"/>
    <d v="1968-03-30T00:00:00"/>
    <n v="54.51975936992644"/>
    <s v="Senior Cost Accountant"/>
    <s v="Financial Services"/>
    <s v="High Net Worth"/>
    <s v="N"/>
    <s v="Yes"/>
    <n v="16"/>
    <m/>
  </r>
  <r>
    <n v="17975"/>
    <n v="0"/>
    <x v="2094"/>
    <n v="199"/>
    <d v="2017-06-14T00:00:00"/>
    <b v="0"/>
    <s v="Approved"/>
    <s v="OHM Cycles"/>
    <s v="Standard"/>
    <s v="medium"/>
    <s v="medium"/>
    <n v="235.63"/>
    <n v="125.07"/>
    <d v="1993-04-20T00:00:00"/>
    <n v="110.56"/>
    <s v="Female"/>
    <n v="80"/>
    <d v="1968-03-30T00:00:00"/>
    <n v="54.51975936992644"/>
    <s v="Senior Cost Accountant"/>
    <s v="Financial Services"/>
    <s v="High Net Worth"/>
    <s v="N"/>
    <s v="Yes"/>
    <n v="16"/>
    <m/>
  </r>
  <r>
    <n v="15876"/>
    <n v="35"/>
    <x v="2094"/>
    <n v="273"/>
    <d v="2017-04-01T00:00:00"/>
    <b v="1"/>
    <s v="Approved"/>
    <s v="Giant Bicycles"/>
    <s v="Standard"/>
    <s v="medium"/>
    <s v="medium"/>
    <n v="1403.5"/>
    <n v="954.82"/>
    <d v="2005-08-09T00:00:00"/>
    <n v="448.67999999999995"/>
    <s v="Female"/>
    <n v="80"/>
    <d v="1968-03-30T00:00:00"/>
    <n v="54.51975936992644"/>
    <s v="Senior Cost Accountant"/>
    <s v="Financial Services"/>
    <s v="High Net Worth"/>
    <s v="N"/>
    <s v="Yes"/>
    <n v="16"/>
    <m/>
  </r>
  <r>
    <n v="19881"/>
    <n v="35"/>
    <x v="2094"/>
    <n v="299"/>
    <d v="2017-03-06T00:00:00"/>
    <b v="0"/>
    <s v="Approved"/>
    <s v="Giant Bicycles"/>
    <s v="Standard"/>
    <s v="medium"/>
    <s v="medium"/>
    <n v="1403.5"/>
    <n v="954.82"/>
    <d v="2016-11-14T00:00:00"/>
    <n v="448.67999999999995"/>
    <s v="Female"/>
    <n v="80"/>
    <d v="1968-03-30T00:00:00"/>
    <n v="54.51975936992644"/>
    <s v="Senior Cost Accountant"/>
    <s v="Financial Services"/>
    <s v="High Net Worth"/>
    <s v="N"/>
    <s v="Yes"/>
    <n v="16"/>
    <m/>
  </r>
  <r>
    <n v="7922"/>
    <n v="43"/>
    <x v="2094"/>
    <n v="326"/>
    <d v="2017-02-07T00:00:00"/>
    <b v="1"/>
    <s v="Approved"/>
    <s v="Norco Bicycles"/>
    <s v="Standard"/>
    <s v="medium"/>
    <s v="medium"/>
    <n v="1555.58"/>
    <n v="818.01"/>
    <d v="2013-09-16T00:00:00"/>
    <n v="737.56999999999994"/>
    <s v="Female"/>
    <n v="80"/>
    <d v="1968-03-30T00:00:00"/>
    <n v="54.51975936992644"/>
    <s v="Senior Cost Accountant"/>
    <s v="Financial Services"/>
    <s v="High Net Worth"/>
    <s v="N"/>
    <s v="Yes"/>
    <n v="16"/>
    <m/>
  </r>
  <r>
    <n v="10862"/>
    <n v="43"/>
    <x v="2094"/>
    <n v="355"/>
    <d v="2017-01-09T00:00:00"/>
    <b v="1"/>
    <s v="Approved"/>
    <s v="Norco Bicycles"/>
    <s v="Standard"/>
    <s v="medium"/>
    <s v="medium"/>
    <n v="1555.58"/>
    <n v="818.01"/>
    <d v="2003-09-09T00:00:00"/>
    <n v="737.56999999999994"/>
    <s v="Female"/>
    <n v="80"/>
    <d v="1968-03-30T00:00:00"/>
    <n v="54.51975936992644"/>
    <s v="Senior Cost Accountant"/>
    <s v="Financial Services"/>
    <s v="High Net Worth"/>
    <s v="N"/>
    <s v="Yes"/>
    <n v="16"/>
    <m/>
  </r>
  <r>
    <n v="8786"/>
    <n v="75"/>
    <x v="2095"/>
    <n v="2"/>
    <d v="2017-12-28T00:00:00"/>
    <b v="0"/>
    <s v="Approved"/>
    <s v="Giant Bicycles"/>
    <s v="Touring"/>
    <s v="medium"/>
    <s v="large"/>
    <n v="1873.97"/>
    <n v="863.95"/>
    <d v="1997-01-25T00:00:00"/>
    <n v="1010.02"/>
    <s v="Female"/>
    <n v="6"/>
    <d v="1963-03-10T00:00:00"/>
    <n v="59.580033342212069"/>
    <s v="Assistant Media Planner"/>
    <s v="Entertainment"/>
    <s v="Affluent Customer"/>
    <s v="N"/>
    <s v="Yes"/>
    <n v="18"/>
    <m/>
  </r>
  <r>
    <n v="17355"/>
    <n v="78"/>
    <x v="2095"/>
    <n v="89"/>
    <d v="2017-10-02T00:00:00"/>
    <b v="1"/>
    <s v="Approved"/>
    <s v="Giant Bicycles"/>
    <s v="Standard"/>
    <s v="medium"/>
    <s v="large"/>
    <n v="1765.3"/>
    <n v="709.48"/>
    <d v="2015-08-02T00:00:00"/>
    <n v="1055.82"/>
    <s v="Female"/>
    <n v="6"/>
    <d v="1963-03-10T00:00:00"/>
    <n v="59.580033342212069"/>
    <s v="Assistant Media Planner"/>
    <s v="Entertainment"/>
    <s v="Affluent Customer"/>
    <s v="N"/>
    <s v="Yes"/>
    <n v="18"/>
    <m/>
  </r>
  <r>
    <n v="7135"/>
    <n v="1"/>
    <x v="2095"/>
    <n v="247"/>
    <d v="2017-04-27T00:00:00"/>
    <b v="0"/>
    <s v="Approved"/>
    <s v="Giant Bicycles"/>
    <s v="Standard"/>
    <s v="medium"/>
    <s v="medium"/>
    <n v="1403.5"/>
    <n v="954.82"/>
    <d v="2012-12-02T00:00:00"/>
    <n v="448.67999999999995"/>
    <s v="Female"/>
    <n v="6"/>
    <d v="1963-03-10T00:00:00"/>
    <n v="59.580033342212069"/>
    <s v="Assistant Media Planner"/>
    <s v="Entertainment"/>
    <s v="Affluent Customer"/>
    <s v="N"/>
    <s v="Yes"/>
    <n v="18"/>
    <m/>
  </r>
  <r>
    <n v="2338"/>
    <n v="85"/>
    <x v="2095"/>
    <n v="295"/>
    <d v="2017-03-10T00:00:00"/>
    <b v="0"/>
    <s v="Approved"/>
    <s v="WeareA2B"/>
    <s v="Standard"/>
    <s v="medium"/>
    <s v="medium"/>
    <n v="752.64"/>
    <n v="205.36"/>
    <d v="1999-07-26T00:00:00"/>
    <n v="547.28"/>
    <s v="Female"/>
    <n v="6"/>
    <d v="1963-03-10T00:00:00"/>
    <n v="59.580033342212069"/>
    <s v="Assistant Media Planner"/>
    <s v="Entertainment"/>
    <s v="Affluent Customer"/>
    <s v="N"/>
    <s v="Yes"/>
    <n v="18"/>
    <m/>
  </r>
  <r>
    <n v="5152"/>
    <n v="57"/>
    <x v="2096"/>
    <n v="48"/>
    <d v="2017-11-12T00:00:00"/>
    <b v="0"/>
    <s v="Approved"/>
    <s v="WeareA2B"/>
    <s v="Touring"/>
    <s v="medium"/>
    <s v="large"/>
    <n v="1890.39"/>
    <n v="260.14"/>
    <d v="2010-05-05T00:00:00"/>
    <n v="1630.25"/>
    <s v="Male"/>
    <n v="70"/>
    <d v="1999-06-01T00:00:00"/>
    <n v="23.327978548008634"/>
    <s v="Information Systems Manager"/>
    <s v="Health"/>
    <s v="Mass Customer"/>
    <s v="N"/>
    <s v="Yes"/>
    <n v="1"/>
    <m/>
  </r>
  <r>
    <n v="16197"/>
    <n v="36"/>
    <x v="2096"/>
    <n v="58"/>
    <d v="2017-11-02T00:00:00"/>
    <b v="0"/>
    <s v="Approved"/>
    <s v="Solex"/>
    <s v="Standard"/>
    <s v="low"/>
    <s v="medium"/>
    <n v="945.04"/>
    <n v="507.58"/>
    <d v="2004-09-28T00:00:00"/>
    <n v="437.46"/>
    <s v="Male"/>
    <n v="70"/>
    <d v="1999-06-01T00:00:00"/>
    <n v="23.327978548008634"/>
    <s v="Information Systems Manager"/>
    <s v="Health"/>
    <s v="Mass Customer"/>
    <s v="N"/>
    <s v="Yes"/>
    <n v="1"/>
    <m/>
  </r>
  <r>
    <n v="8342"/>
    <n v="77"/>
    <x v="2096"/>
    <n v="81"/>
    <d v="2017-10-10T00:00:00"/>
    <b v="0"/>
    <s v="Approved"/>
    <s v="Norco Bicycles"/>
    <s v="Road"/>
    <s v="medium"/>
    <s v="large"/>
    <n v="1240.31"/>
    <n v="795.1"/>
    <d v="1994-08-10T00:00:00"/>
    <n v="445.20999999999992"/>
    <s v="Male"/>
    <n v="70"/>
    <d v="1999-06-01T00:00:00"/>
    <n v="23.327978548008634"/>
    <s v="Information Systems Manager"/>
    <s v="Health"/>
    <s v="Mass Customer"/>
    <s v="N"/>
    <s v="Yes"/>
    <n v="1"/>
    <m/>
  </r>
  <r>
    <n v="11307"/>
    <n v="57"/>
    <x v="2096"/>
    <n v="105"/>
    <d v="2017-09-16T00:00:00"/>
    <b v="1"/>
    <s v="Approved"/>
    <s v="WeareA2B"/>
    <s v="Touring"/>
    <s v="medium"/>
    <s v="large"/>
    <n v="1890.39"/>
    <n v="260.14"/>
    <d v="2013-03-12T00:00:00"/>
    <n v="1630.25"/>
    <s v="Male"/>
    <n v="70"/>
    <d v="1999-06-01T00:00:00"/>
    <n v="23.327978548008634"/>
    <s v="Information Systems Manager"/>
    <s v="Health"/>
    <s v="Mass Customer"/>
    <s v="N"/>
    <s v="Yes"/>
    <n v="1"/>
    <m/>
  </r>
  <r>
    <n v="4262"/>
    <n v="3"/>
    <x v="2096"/>
    <n v="177"/>
    <d v="2017-07-06T00:00:00"/>
    <b v="1"/>
    <s v="Approved"/>
    <s v="Trek Bicycles"/>
    <s v="Standard"/>
    <s v="medium"/>
    <s v="large"/>
    <n v="2091.4699999999998"/>
    <n v="388.92"/>
    <d v="2016-12-06T00:00:00"/>
    <n v="1702.5499999999997"/>
    <s v="Male"/>
    <n v="70"/>
    <d v="1999-06-01T00:00:00"/>
    <n v="23.327978548008634"/>
    <s v="Information Systems Manager"/>
    <s v="Health"/>
    <s v="Mass Customer"/>
    <s v="N"/>
    <s v="Yes"/>
    <n v="1"/>
    <m/>
  </r>
  <r>
    <n v="16549"/>
    <n v="55"/>
    <x v="2096"/>
    <n v="240"/>
    <d v="2017-05-04T00:00:00"/>
    <b v="0"/>
    <s v="Approved"/>
    <s v="Trek Bicycles"/>
    <s v="Road"/>
    <s v="medium"/>
    <s v="large"/>
    <n v="1894.19"/>
    <n v="598.76"/>
    <d v="2004-08-17T00:00:00"/>
    <n v="1295.43"/>
    <s v="Male"/>
    <n v="70"/>
    <d v="1999-06-01T00:00:00"/>
    <n v="23.327978548008634"/>
    <s v="Information Systems Manager"/>
    <s v="Health"/>
    <s v="Mass Customer"/>
    <s v="N"/>
    <s v="Yes"/>
    <n v="1"/>
    <m/>
  </r>
  <r>
    <n v="11171"/>
    <n v="5"/>
    <x v="2096"/>
    <n v="246"/>
    <d v="2017-04-28T00:00:00"/>
    <b v="1"/>
    <s v="Approved"/>
    <s v="Trek Bicycles"/>
    <s v="Mountain"/>
    <s v="low"/>
    <s v="medium"/>
    <n v="574.64"/>
    <n v="459.71"/>
    <d v="1998-12-16T00:00:00"/>
    <n v="114.93"/>
    <s v="Male"/>
    <n v="70"/>
    <d v="1999-06-01T00:00:00"/>
    <n v="23.327978548008634"/>
    <s v="Information Systems Manager"/>
    <s v="Health"/>
    <s v="Mass Customer"/>
    <s v="N"/>
    <s v="Yes"/>
    <n v="1"/>
    <m/>
  </r>
  <r>
    <n v="5042"/>
    <n v="90"/>
    <x v="2097"/>
    <n v="0"/>
    <d v="2017-12-30T00:00:00"/>
    <b v="0"/>
    <s v="Approved"/>
    <s v="Norco Bicycles"/>
    <s v="Standard"/>
    <s v="low"/>
    <s v="medium"/>
    <n v="363.01"/>
    <n v="290.41000000000003"/>
    <d v="1999-07-26T00:00:00"/>
    <n v="72.599999999999966"/>
    <s v="Female"/>
    <n v="1"/>
    <d v="1978-12-02T00:00:00"/>
    <n v="43.837567588787408"/>
    <s v="Computer Systems Analyst I"/>
    <s v="n/a"/>
    <s v="Mass Customer"/>
    <s v="N"/>
    <s v="Yes"/>
    <n v="16"/>
    <m/>
  </r>
  <r>
    <n v="14239"/>
    <n v="34"/>
    <x v="2097"/>
    <n v="54"/>
    <d v="2017-11-06T00:00:00"/>
    <b v="0"/>
    <s v="Approved"/>
    <s v="Norco Bicycles"/>
    <s v="Road"/>
    <s v="high"/>
    <s v="large"/>
    <n v="774.53"/>
    <n v="464.72"/>
    <d v="2008-03-19T00:00:00"/>
    <n v="309.80999999999995"/>
    <s v="Female"/>
    <n v="1"/>
    <d v="1978-12-02T00:00:00"/>
    <n v="43.837567588787408"/>
    <s v="Computer Systems Analyst I"/>
    <s v="n/a"/>
    <s v="Mass Customer"/>
    <s v="N"/>
    <s v="Yes"/>
    <n v="16"/>
    <m/>
  </r>
  <r>
    <n v="11656"/>
    <n v="94"/>
    <x v="2097"/>
    <n v="121"/>
    <d v="2017-08-31T00:00:00"/>
    <b v="1"/>
    <s v="Approved"/>
    <s v="Giant Bicycles"/>
    <s v="Standard"/>
    <s v="medium"/>
    <s v="large"/>
    <n v="1635.3"/>
    <n v="993.66"/>
    <d v="2013-06-09T00:00:00"/>
    <n v="641.64"/>
    <s v="Female"/>
    <n v="1"/>
    <d v="1978-12-02T00:00:00"/>
    <n v="43.837567588787408"/>
    <s v="Computer Systems Analyst I"/>
    <s v="n/a"/>
    <s v="Mass Customer"/>
    <s v="N"/>
    <s v="Yes"/>
    <n v="16"/>
    <m/>
  </r>
  <r>
    <n v="13787"/>
    <n v="62"/>
    <x v="2097"/>
    <n v="205"/>
    <d v="2017-06-08T00:00:00"/>
    <b v="1"/>
    <s v="Approved"/>
    <s v="Solex"/>
    <s v="Standard"/>
    <s v="medium"/>
    <s v="medium"/>
    <n v="478.16"/>
    <n v="298.72000000000003"/>
    <d v="2010-08-20T00:00:00"/>
    <n v="179.44"/>
    <s v="Female"/>
    <n v="1"/>
    <d v="1978-12-02T00:00:00"/>
    <n v="43.837567588787408"/>
    <s v="Computer Systems Analyst I"/>
    <s v="n/a"/>
    <s v="Mass Customer"/>
    <s v="N"/>
    <s v="Yes"/>
    <n v="16"/>
    <m/>
  </r>
  <r>
    <n v="11393"/>
    <n v="0"/>
    <x v="1887"/>
    <m/>
    <d v="2017-10-15T00:00:00"/>
    <b v="1"/>
    <s v="Approved"/>
    <m/>
    <m/>
    <m/>
    <m/>
    <n v="960.51"/>
    <m/>
    <m/>
    <m/>
    <m/>
    <m/>
    <m/>
    <m/>
    <m/>
    <m/>
    <m/>
    <m/>
    <m/>
    <m/>
    <m/>
  </r>
  <r>
    <n v="15214"/>
    <n v="65"/>
    <x v="2097"/>
    <n v="252"/>
    <d v="2017-04-22T00:00:00"/>
    <b v="1"/>
    <s v="Approved"/>
    <s v="WeareA2B"/>
    <s v="Standard"/>
    <s v="medium"/>
    <s v="medium"/>
    <n v="1807.45"/>
    <n v="778.69"/>
    <d v="2015-04-11T00:00:00"/>
    <n v="1028.76"/>
    <s v="Female"/>
    <n v="1"/>
    <d v="1978-12-02T00:00:00"/>
    <n v="43.837567588787408"/>
    <s v="Computer Systems Analyst I"/>
    <s v="n/a"/>
    <s v="Mass Customer"/>
    <s v="N"/>
    <s v="Yes"/>
    <n v="16"/>
    <m/>
  </r>
  <r>
    <n v="6717"/>
    <n v="30"/>
    <x v="2097"/>
    <n v="273"/>
    <d v="2017-04-01T00:00:00"/>
    <b v="1"/>
    <s v="Approved"/>
    <s v="Solex"/>
    <s v="Standard"/>
    <s v="high"/>
    <s v="medium"/>
    <n v="748.17"/>
    <n v="448.9"/>
    <d v="2003-03-18T00:00:00"/>
    <n v="299.27"/>
    <s v="Female"/>
    <n v="1"/>
    <d v="1978-12-02T00:00:00"/>
    <n v="43.837567588787408"/>
    <s v="Computer Systems Analyst I"/>
    <s v="n/a"/>
    <s v="Mass Customer"/>
    <s v="N"/>
    <s v="Yes"/>
    <n v="16"/>
    <m/>
  </r>
  <r>
    <n v="9049"/>
    <n v="28"/>
    <x v="2097"/>
    <n v="352"/>
    <d v="2017-01-12T00:00:00"/>
    <b v="0"/>
    <s v="Approved"/>
    <s v="Norco Bicycles"/>
    <s v="Standard"/>
    <s v="medium"/>
    <s v="small"/>
    <n v="1216.1400000000001"/>
    <n v="1082.3599999999999"/>
    <d v="2002-03-22T00:00:00"/>
    <n v="133.7800000000002"/>
    <s v="Female"/>
    <n v="1"/>
    <d v="1978-12-02T00:00:00"/>
    <n v="43.837567588787408"/>
    <s v="Computer Systems Analyst I"/>
    <s v="n/a"/>
    <s v="Mass Customer"/>
    <s v="N"/>
    <s v="Yes"/>
    <n v="16"/>
    <m/>
  </r>
  <r>
    <n v="14374"/>
    <n v="50"/>
    <x v="2098"/>
    <n v="44"/>
    <d v="2017-11-16T00:00:00"/>
    <b v="1"/>
    <s v="Approved"/>
    <s v="WeareA2B"/>
    <s v="Standard"/>
    <s v="medium"/>
    <s v="small"/>
    <n v="175.89"/>
    <n v="131.91999999999999"/>
    <d v="2003-02-16T00:00:00"/>
    <n v="43.97"/>
    <s v="Female"/>
    <n v="53"/>
    <d v="1981-12-30T00:00:00"/>
    <n v="40.758115534310001"/>
    <n v="0"/>
    <s v="Retail"/>
    <s v="Mass Customer"/>
    <s v="N"/>
    <s v="No"/>
    <n v="16"/>
    <m/>
  </r>
  <r>
    <n v="6316"/>
    <n v="79"/>
    <x v="2098"/>
    <n v="121"/>
    <d v="2017-08-31T00:00:00"/>
    <b v="1"/>
    <s v="Approved"/>
    <s v="Norco Bicycles"/>
    <s v="Standard"/>
    <s v="medium"/>
    <s v="medium"/>
    <n v="1555.58"/>
    <n v="818.01"/>
    <d v="2003-09-09T00:00:00"/>
    <n v="737.56999999999994"/>
    <s v="Female"/>
    <n v="53"/>
    <d v="1981-12-30T00:00:00"/>
    <n v="40.758115534310001"/>
    <n v="0"/>
    <s v="Retail"/>
    <s v="Mass Customer"/>
    <s v="N"/>
    <s v="No"/>
    <n v="16"/>
    <m/>
  </r>
  <r>
    <n v="18599"/>
    <n v="6"/>
    <x v="2098"/>
    <n v="181"/>
    <d v="2017-07-02T00:00:00"/>
    <b v="1"/>
    <s v="Approved"/>
    <s v="OHM Cycles"/>
    <s v="Standard"/>
    <s v="high"/>
    <s v="medium"/>
    <n v="227.88"/>
    <n v="136.72999999999999"/>
    <d v="2003-02-07T00:00:00"/>
    <n v="91.15"/>
    <s v="Female"/>
    <n v="53"/>
    <d v="1981-12-30T00:00:00"/>
    <n v="40.758115534310001"/>
    <n v="0"/>
    <s v="Retail"/>
    <s v="Mass Customer"/>
    <s v="N"/>
    <s v="No"/>
    <n v="16"/>
    <m/>
  </r>
  <r>
    <n v="14044"/>
    <n v="18"/>
    <x v="2098"/>
    <n v="184"/>
    <d v="2017-06-29T00:00:00"/>
    <b v="0"/>
    <s v="Approved"/>
    <s v="Solex"/>
    <s v="Standard"/>
    <s v="medium"/>
    <s v="medium"/>
    <n v="575.27"/>
    <n v="431.45"/>
    <d v="2013-03-12T00:00:00"/>
    <n v="143.82"/>
    <s v="Female"/>
    <n v="53"/>
    <d v="1981-12-30T00:00:00"/>
    <n v="40.758115534310001"/>
    <n v="0"/>
    <s v="Retail"/>
    <s v="Mass Customer"/>
    <s v="N"/>
    <s v="No"/>
    <n v="16"/>
    <m/>
  </r>
  <r>
    <n v="11"/>
    <n v="5"/>
    <x v="2098"/>
    <n v="347"/>
    <d v="2017-01-17T00:00:00"/>
    <b v="0"/>
    <s v="Approved"/>
    <s v="Trek Bicycles"/>
    <s v="Mountain"/>
    <s v="low"/>
    <s v="medium"/>
    <n v="574.64"/>
    <n v="459.71"/>
    <d v="2011-08-29T00:00:00"/>
    <n v="114.93"/>
    <s v="Female"/>
    <n v="53"/>
    <d v="1981-12-30T00:00:00"/>
    <n v="40.758115534310001"/>
    <n v="0"/>
    <s v="Retail"/>
    <s v="Mass Customer"/>
    <s v="N"/>
    <s v="No"/>
    <n v="16"/>
    <m/>
  </r>
  <r>
    <n v="18624"/>
    <n v="89"/>
    <x v="2098"/>
    <n v="349"/>
    <d v="2017-01-15T00:00:00"/>
    <b v="1"/>
    <s v="Approved"/>
    <s v="WeareA2B"/>
    <s v="Touring"/>
    <s v="medium"/>
    <s v="large"/>
    <n v="1362.99"/>
    <n v="57.74"/>
    <d v="1993-04-20T00:00:00"/>
    <n v="1305.25"/>
    <s v="Female"/>
    <n v="53"/>
    <d v="1981-12-30T00:00:00"/>
    <n v="40.758115534310001"/>
    <n v="0"/>
    <s v="Retail"/>
    <s v="Mass Customer"/>
    <s v="N"/>
    <s v="No"/>
    <n v="16"/>
    <m/>
  </r>
  <r>
    <n v="19709"/>
    <n v="81"/>
    <x v="2099"/>
    <n v="42"/>
    <d v="2017-11-18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56"/>
    <d v="1956-06-08T00:00:00"/>
    <n v="66.336197725773715"/>
    <s v="Research Associate"/>
    <s v="Health"/>
    <s v="Affluent Customer"/>
    <s v="N"/>
    <s v="No"/>
    <n v="8"/>
    <m/>
  </r>
  <r>
    <n v="5025"/>
    <n v="15"/>
    <x v="2099"/>
    <n v="146"/>
    <d v="2017-08-06T00:00:00"/>
    <b v="0"/>
    <s v="Approved"/>
    <s v="Norco Bicycles"/>
    <s v="Standard"/>
    <s v="low"/>
    <s v="medium"/>
    <n v="958.74"/>
    <n v="748.9"/>
    <d v="2005-12-07T00:00:00"/>
    <n v="209.84000000000003"/>
    <s v="Male"/>
    <n v="56"/>
    <d v="1956-06-08T00:00:00"/>
    <n v="66.336197725773715"/>
    <s v="Research Associate"/>
    <s v="Health"/>
    <s v="Affluent Customer"/>
    <s v="N"/>
    <s v="No"/>
    <n v="8"/>
    <m/>
  </r>
  <r>
    <n v="7981"/>
    <n v="12"/>
    <x v="2099"/>
    <n v="204"/>
    <d v="2017-06-09T00:00:00"/>
    <b v="1"/>
    <s v="Cancelled"/>
    <s v="WeareA2B"/>
    <s v="Standard"/>
    <s v="medium"/>
    <s v="medium"/>
    <n v="1231.1500000000001"/>
    <n v="161.6"/>
    <d v="2004-08-17T00:00:00"/>
    <n v="1069.5500000000002"/>
    <s v="Male"/>
    <n v="56"/>
    <d v="1956-06-08T00:00:00"/>
    <n v="66.336197725773715"/>
    <s v="Research Associate"/>
    <s v="Health"/>
    <s v="Affluent Customer"/>
    <s v="N"/>
    <s v="No"/>
    <n v="8"/>
    <m/>
  </r>
  <r>
    <n v="12463"/>
    <n v="36"/>
    <x v="2099"/>
    <n v="312"/>
    <d v="2017-02-21T00:00:00"/>
    <b v="0"/>
    <s v="Approved"/>
    <s v="Solex"/>
    <s v="Standard"/>
    <s v="low"/>
    <s v="medium"/>
    <n v="945.04"/>
    <n v="507.58"/>
    <d v="1995-12-19T00:00:00"/>
    <n v="437.46"/>
    <s v="Male"/>
    <n v="56"/>
    <d v="1956-06-08T00:00:00"/>
    <n v="66.336197725773715"/>
    <s v="Research Associate"/>
    <s v="Health"/>
    <s v="Affluent Customer"/>
    <s v="N"/>
    <s v="No"/>
    <n v="8"/>
    <m/>
  </r>
  <r>
    <n v="14235"/>
    <n v="70"/>
    <x v="2100"/>
    <n v="134"/>
    <d v="2017-08-18T00:00:00"/>
    <b v="1"/>
    <s v="Approved"/>
    <s v="Trek Bicycles"/>
    <s v="Standard"/>
    <s v="high"/>
    <s v="medium"/>
    <n v="495.72"/>
    <n v="297.43"/>
    <d v="1999-07-26T00:00:00"/>
    <n v="198.29000000000002"/>
    <s v="Male"/>
    <n v="27"/>
    <d v="1957-04-15T00:00:00"/>
    <n v="65.484142931570275"/>
    <s v="Recruiting Manager"/>
    <s v="Property"/>
    <s v="Mass Customer"/>
    <s v="N"/>
    <s v="No"/>
    <n v="8"/>
    <m/>
  </r>
  <r>
    <n v="3654"/>
    <n v="33"/>
    <x v="2100"/>
    <n v="135"/>
    <d v="2017-08-17T00:00:00"/>
    <b v="1"/>
    <s v="Approved"/>
    <s v="Giant Bicycles"/>
    <s v="Standard"/>
    <s v="medium"/>
    <s v="small"/>
    <n v="1311.44"/>
    <n v="1167.18"/>
    <d v="1999-12-04T00:00:00"/>
    <n v="144.26"/>
    <s v="Male"/>
    <n v="27"/>
    <d v="1957-04-15T00:00:00"/>
    <n v="65.484142931570275"/>
    <s v="Recruiting Manager"/>
    <s v="Property"/>
    <s v="Mass Customer"/>
    <s v="N"/>
    <s v="No"/>
    <n v="8"/>
    <m/>
  </r>
  <r>
    <n v="8936"/>
    <n v="30"/>
    <x v="2100"/>
    <n v="170"/>
    <d v="2017-07-13T00:00:00"/>
    <b v="0"/>
    <s v="Approved"/>
    <s v="Solex"/>
    <s v="Standard"/>
    <s v="high"/>
    <s v="medium"/>
    <n v="748.17"/>
    <n v="448.9"/>
    <d v="2015-04-11T00:00:00"/>
    <n v="299.27"/>
    <s v="Male"/>
    <n v="27"/>
    <d v="1957-04-15T00:00:00"/>
    <n v="65.484142931570275"/>
    <s v="Recruiting Manager"/>
    <s v="Property"/>
    <s v="Mass Customer"/>
    <s v="N"/>
    <s v="No"/>
    <n v="8"/>
    <m/>
  </r>
  <r>
    <n v="5676"/>
    <n v="3"/>
    <x v="2100"/>
    <n v="185"/>
    <d v="2017-06-28T00:00:00"/>
    <b v="0"/>
    <s v="Approved"/>
    <s v="Trek Bicycles"/>
    <s v="Standard"/>
    <s v="medium"/>
    <s v="large"/>
    <n v="2091.4699999999998"/>
    <n v="388.92"/>
    <d v="2015-05-21T00:00:00"/>
    <n v="1702.5499999999997"/>
    <s v="Male"/>
    <n v="27"/>
    <d v="1957-04-15T00:00:00"/>
    <n v="65.484142931570275"/>
    <s v="Recruiting Manager"/>
    <s v="Property"/>
    <s v="Mass Customer"/>
    <s v="N"/>
    <s v="No"/>
    <n v="8"/>
    <m/>
  </r>
  <r>
    <n v="16172"/>
    <n v="3"/>
    <x v="2100"/>
    <n v="200"/>
    <d v="2017-06-13T00:00:00"/>
    <b v="1"/>
    <s v="Approved"/>
    <s v="Trek Bicycles"/>
    <s v="Standard"/>
    <s v="medium"/>
    <s v="large"/>
    <n v="2091.4699999999998"/>
    <n v="388.92"/>
    <d v="2006-05-22T00:00:00"/>
    <n v="1702.5499999999997"/>
    <s v="Male"/>
    <n v="27"/>
    <d v="1957-04-15T00:00:00"/>
    <n v="65.484142931570275"/>
    <s v="Recruiting Manager"/>
    <s v="Property"/>
    <s v="Mass Customer"/>
    <s v="N"/>
    <s v="No"/>
    <n v="8"/>
    <m/>
  </r>
  <r>
    <n v="12864"/>
    <n v="11"/>
    <x v="2100"/>
    <n v="226"/>
    <d v="2017-05-18T00:00:00"/>
    <b v="1"/>
    <s v="Approved"/>
    <s v="Giant Bicycles"/>
    <s v="Standard"/>
    <s v="high"/>
    <s v="medium"/>
    <n v="1274.93"/>
    <n v="764.96"/>
    <d v="1996-04-05T00:00:00"/>
    <n v="509.97"/>
    <s v="Male"/>
    <n v="27"/>
    <d v="1957-04-15T00:00:00"/>
    <n v="65.484142931570275"/>
    <s v="Recruiting Manager"/>
    <s v="Property"/>
    <s v="Mass Customer"/>
    <s v="N"/>
    <s v="No"/>
    <n v="8"/>
    <m/>
  </r>
  <r>
    <n v="11405"/>
    <n v="89"/>
    <x v="2100"/>
    <n v="247"/>
    <d v="2017-04-27T00:00:00"/>
    <b v="0"/>
    <s v="Approved"/>
    <s v="WeareA2B"/>
    <s v="Touring"/>
    <s v="medium"/>
    <s v="large"/>
    <n v="1362.99"/>
    <n v="57.74"/>
    <d v="2016-07-09T00:00:00"/>
    <n v="1305.25"/>
    <s v="Male"/>
    <n v="27"/>
    <d v="1957-04-15T00:00:00"/>
    <n v="65.484142931570275"/>
    <s v="Recruiting Manager"/>
    <s v="Property"/>
    <s v="Mass Customer"/>
    <s v="N"/>
    <s v="No"/>
    <n v="8"/>
    <m/>
  </r>
  <r>
    <n v="5446"/>
    <n v="33"/>
    <x v="2100"/>
    <n v="262"/>
    <d v="2017-04-12T00:00:00"/>
    <b v="1"/>
    <s v="Approved"/>
    <s v="Giant Bicycles"/>
    <s v="Standard"/>
    <s v="medium"/>
    <s v="small"/>
    <n v="1311.44"/>
    <n v="1167.18"/>
    <d v="1999-12-04T00:00:00"/>
    <n v="144.26"/>
    <s v="Male"/>
    <n v="27"/>
    <d v="1957-04-15T00:00:00"/>
    <n v="65.484142931570275"/>
    <s v="Recruiting Manager"/>
    <s v="Property"/>
    <s v="Mass Customer"/>
    <s v="N"/>
    <s v="No"/>
    <n v="8"/>
    <m/>
  </r>
  <r>
    <n v="10369"/>
    <n v="43"/>
    <x v="2101"/>
    <n v="22"/>
    <d v="2017-12-08T00:00:00"/>
    <b v="0"/>
    <s v="Approved"/>
    <s v="Norco Bicycles"/>
    <s v="Standard"/>
    <s v="medium"/>
    <s v="medium"/>
    <n v="1555.58"/>
    <n v="818.01"/>
    <d v="2004-08-07T00:00:00"/>
    <n v="737.56999999999994"/>
    <s v="Female"/>
    <n v="46"/>
    <d v="1973-07-21T00:00:00"/>
    <n v="49.207430602486042"/>
    <s v="Graphic Designer"/>
    <s v="Property"/>
    <s v="High Net Worth"/>
    <s v="N"/>
    <s v="Yes"/>
    <n v="17"/>
    <m/>
  </r>
  <r>
    <n v="12825"/>
    <n v="0"/>
    <x v="2101"/>
    <n v="174"/>
    <d v="2017-07-09T00:00:00"/>
    <b v="1"/>
    <s v="Approved"/>
    <s v="OHM Cycles"/>
    <s v="Standard"/>
    <s v="high"/>
    <s v="medium"/>
    <n v="227.88"/>
    <n v="136.72999999999999"/>
    <d v="2016-07-09T00:00:00"/>
    <n v="91.15"/>
    <s v="Female"/>
    <n v="46"/>
    <d v="1973-07-21T00:00:00"/>
    <n v="49.207430602486042"/>
    <s v="Graphic Designer"/>
    <s v="Property"/>
    <s v="High Net Worth"/>
    <s v="N"/>
    <s v="Yes"/>
    <n v="17"/>
    <m/>
  </r>
  <r>
    <n v="4415"/>
    <n v="96"/>
    <x v="2101"/>
    <n v="308"/>
    <d v="2017-02-25T00:00:00"/>
    <b v="0"/>
    <s v="Approved"/>
    <s v="Giant Bicycles"/>
    <s v="Standard"/>
    <s v="medium"/>
    <s v="large"/>
    <n v="1635.3"/>
    <n v="993.66"/>
    <d v="2013-06-09T00:00:00"/>
    <n v="641.64"/>
    <s v="Female"/>
    <n v="46"/>
    <d v="1973-07-21T00:00:00"/>
    <n v="49.207430602486042"/>
    <s v="Graphic Designer"/>
    <s v="Property"/>
    <s v="High Net Worth"/>
    <s v="N"/>
    <s v="Yes"/>
    <n v="17"/>
    <m/>
  </r>
  <r>
    <n v="11883"/>
    <n v="99"/>
    <x v="2101"/>
    <n v="339"/>
    <d v="2017-01-25T00:00:00"/>
    <b v="0"/>
    <s v="Approved"/>
    <s v="Trek Bicycles"/>
    <s v="Road"/>
    <s v="low"/>
    <s v="small"/>
    <n v="1720.7"/>
    <n v="1531.42"/>
    <d v="2003-02-16T00:00:00"/>
    <n v="189.27999999999997"/>
    <s v="Female"/>
    <n v="46"/>
    <d v="1973-07-21T00:00:00"/>
    <n v="49.207430602486042"/>
    <s v="Graphic Designer"/>
    <s v="Property"/>
    <s v="High Net Worth"/>
    <s v="N"/>
    <s v="Yes"/>
    <n v="17"/>
    <m/>
  </r>
  <r>
    <n v="7796"/>
    <n v="0"/>
    <x v="1272"/>
    <n v="9"/>
    <d v="2017-12-21T00:00:00"/>
    <b v="0"/>
    <s v="Cancelled"/>
    <s v="Giant Bicycles"/>
    <s v="Standard"/>
    <s v="medium"/>
    <s v="medium"/>
    <n v="230.91"/>
    <n v="173.18"/>
    <d v="2006-11-10T00:00:00"/>
    <n v="57.72999999999999"/>
    <s v="U"/>
    <n v="9"/>
    <d v="1899-12-30T00:00:00"/>
    <n v="122.81291005485795"/>
    <s v="Senior Financial Analyst"/>
    <s v="Financial Services"/>
    <s v="High Net Worth"/>
    <s v="N"/>
    <s v="No"/>
    <n v="0"/>
    <m/>
  </r>
  <r>
    <n v="8797"/>
    <n v="70"/>
    <x v="1272"/>
    <n v="10"/>
    <d v="2017-12-20T00:00:00"/>
    <b v="1"/>
    <s v="Approved"/>
    <s v="Norco Bicycles"/>
    <s v="Road"/>
    <s v="medium"/>
    <s v="medium"/>
    <n v="1036.5899999999999"/>
    <n v="206.35"/>
    <d v="1991-05-06T00:00:00"/>
    <n v="830.2399999999999"/>
    <s v="U"/>
    <n v="9"/>
    <d v="1899-12-30T00:00:00"/>
    <n v="122.81291005485795"/>
    <s v="Senior Financial Analyst"/>
    <s v="Financial Services"/>
    <s v="High Net Worth"/>
    <s v="N"/>
    <s v="No"/>
    <n v="0"/>
    <m/>
  </r>
  <r>
    <n v="9804"/>
    <n v="0"/>
    <x v="1272"/>
    <n v="86"/>
    <d v="2017-10-05T00:00:00"/>
    <b v="0"/>
    <s v="Approved"/>
    <s v="WeareA2B"/>
    <s v="Standard"/>
    <s v="medium"/>
    <s v="medium"/>
    <n v="60.34"/>
    <n v="45.26"/>
    <d v="1993-07-15T00:00:00"/>
    <n v="15.080000000000005"/>
    <s v="U"/>
    <n v="9"/>
    <d v="1899-12-30T00:00:00"/>
    <n v="122.81291005485795"/>
    <s v="Senior Financial Analyst"/>
    <s v="Financial Services"/>
    <s v="High Net Worth"/>
    <s v="N"/>
    <s v="No"/>
    <n v="0"/>
    <m/>
  </r>
  <r>
    <n v="7804"/>
    <n v="99"/>
    <x v="1272"/>
    <n v="113"/>
    <d v="2017-09-08T00:00:00"/>
    <b v="0"/>
    <s v="Approved"/>
    <s v="Trek Bicycles"/>
    <s v="Road"/>
    <s v="low"/>
    <s v="small"/>
    <n v="1720.7"/>
    <n v="1531.42"/>
    <d v="2006-10-01T00:00:00"/>
    <n v="189.27999999999997"/>
    <s v="U"/>
    <n v="9"/>
    <d v="1899-12-30T00:00:00"/>
    <n v="122.81291005485795"/>
    <s v="Senior Financial Analyst"/>
    <s v="Financial Services"/>
    <s v="High Net Worth"/>
    <s v="N"/>
    <s v="No"/>
    <n v="0"/>
    <m/>
  </r>
  <r>
    <n v="18044"/>
    <n v="0"/>
    <x v="1272"/>
    <n v="166"/>
    <d v="2017-07-17T00:00:00"/>
    <b v="1"/>
    <s v="Approved"/>
    <s v="Trek Bicycles"/>
    <s v="Standard"/>
    <s v="high"/>
    <s v="medium"/>
    <n v="495.72"/>
    <n v="297.43"/>
    <d v="2015-04-11T00:00:00"/>
    <n v="198.29000000000002"/>
    <s v="U"/>
    <n v="9"/>
    <d v="1899-12-30T00:00:00"/>
    <n v="122.81291005485795"/>
    <s v="Senior Financial Analyst"/>
    <s v="Financial Services"/>
    <s v="High Net Worth"/>
    <s v="N"/>
    <s v="No"/>
    <n v="0"/>
    <m/>
  </r>
  <r>
    <n v="14560"/>
    <n v="5"/>
    <x v="1272"/>
    <n v="184"/>
    <d v="2017-06-29T00:00:00"/>
    <b v="1"/>
    <s v="Approved"/>
    <s v="Giant Bicycles"/>
    <s v="Standard"/>
    <s v="high"/>
    <s v="medium"/>
    <n v="1129.1300000000001"/>
    <n v="677.48"/>
    <d v="2005-08-09T00:00:00"/>
    <n v="451.65000000000009"/>
    <s v="U"/>
    <n v="9"/>
    <d v="1899-12-30T00:00:00"/>
    <n v="122.81291005485795"/>
    <s v="Senior Financial Analyst"/>
    <s v="Financial Services"/>
    <s v="High Net Worth"/>
    <s v="N"/>
    <s v="No"/>
    <n v="0"/>
    <m/>
  </r>
  <r>
    <n v="15909"/>
    <n v="0"/>
    <x v="1272"/>
    <n v="188"/>
    <d v="2017-06-25T00:00:00"/>
    <b v="1"/>
    <s v="Approved"/>
    <s v="Trek Bicycles"/>
    <s v="Road"/>
    <s v="medium"/>
    <s v="medium"/>
    <n v="533.51"/>
    <n v="400.13"/>
    <d v="2012-06-04T00:00:00"/>
    <n v="133.38"/>
    <s v="U"/>
    <n v="9"/>
    <d v="1899-12-30T00:00:00"/>
    <n v="122.81291005485795"/>
    <s v="Senior Financial Analyst"/>
    <s v="Financial Services"/>
    <s v="High Net Worth"/>
    <s v="N"/>
    <s v="No"/>
    <n v="0"/>
    <m/>
  </r>
  <r>
    <n v="6266"/>
    <n v="69"/>
    <x v="1272"/>
    <n v="250"/>
    <d v="2017-04-24T00:00:00"/>
    <b v="1"/>
    <s v="Approved"/>
    <s v="Norco Bicycles"/>
    <s v="Road"/>
    <s v="medium"/>
    <s v="large"/>
    <n v="1240.31"/>
    <n v="795.1"/>
    <d v="2011-01-10T00:00:00"/>
    <n v="445.20999999999992"/>
    <s v="U"/>
    <n v="9"/>
    <d v="1899-12-30T00:00:00"/>
    <n v="122.81291005485795"/>
    <s v="Senior Financial Analyst"/>
    <s v="Financial Services"/>
    <s v="High Net Worth"/>
    <s v="N"/>
    <s v="No"/>
    <n v="0"/>
    <m/>
  </r>
  <r>
    <n v="11679"/>
    <n v="32"/>
    <x v="2102"/>
    <n v="1"/>
    <d v="2017-12-29T00:00:00"/>
    <b v="0"/>
    <s v="Approved"/>
    <s v="Giant Bicycles"/>
    <s v="Standard"/>
    <s v="medium"/>
    <s v="medium"/>
    <n v="642.70000000000005"/>
    <n v="211.37"/>
    <d v="2003-03-18T00:00:00"/>
    <n v="431.33000000000004"/>
    <s v="Male"/>
    <n v="35"/>
    <d v="1993-09-27T00:00:00"/>
    <n v="29.007430602486043"/>
    <s v="Research Nurse"/>
    <s v="Health"/>
    <s v="Mass Customer"/>
    <s v="N"/>
    <s v="Yes"/>
    <n v="8"/>
    <m/>
  </r>
  <r>
    <n v="5084"/>
    <n v="57"/>
    <x v="2102"/>
    <n v="40"/>
    <d v="2017-11-20T00:00:00"/>
    <b v="0"/>
    <s v="Approved"/>
    <s v="WeareA2B"/>
    <s v="Touring"/>
    <s v="medium"/>
    <s v="large"/>
    <n v="1890.39"/>
    <n v="260.14"/>
    <d v="1993-06-23T00:00:00"/>
    <n v="1630.25"/>
    <s v="Male"/>
    <n v="35"/>
    <d v="1993-09-27T00:00:00"/>
    <n v="29.007430602486043"/>
    <s v="Research Nurse"/>
    <s v="Health"/>
    <s v="Mass Customer"/>
    <s v="N"/>
    <s v="Yes"/>
    <n v="8"/>
    <m/>
  </r>
  <r>
    <n v="6636"/>
    <n v="12"/>
    <x v="2102"/>
    <n v="42"/>
    <d v="2017-11-18T00:00:00"/>
    <b v="1"/>
    <s v="Approved"/>
    <s v="WeareA2B"/>
    <s v="Standard"/>
    <s v="medium"/>
    <s v="medium"/>
    <n v="1231.1500000000001"/>
    <n v="161.6"/>
    <d v="1996-11-09T00:00:00"/>
    <n v="1069.5500000000002"/>
    <s v="Male"/>
    <n v="35"/>
    <d v="1993-09-27T00:00:00"/>
    <n v="29.007430602486043"/>
    <s v="Research Nurse"/>
    <s v="Health"/>
    <s v="Mass Customer"/>
    <s v="N"/>
    <s v="Yes"/>
    <n v="8"/>
    <m/>
  </r>
  <r>
    <n v="19445"/>
    <n v="93"/>
    <x v="2102"/>
    <n v="63"/>
    <d v="2017-10-28T00:00:00"/>
    <b v="0"/>
    <s v="Approved"/>
    <s v="WeareA2B"/>
    <s v="Standard"/>
    <s v="medium"/>
    <s v="medium"/>
    <n v="1065.03"/>
    <n v="230.09"/>
    <d v="2013-06-09T00:00:00"/>
    <n v="834.93999999999994"/>
    <s v="Male"/>
    <n v="35"/>
    <d v="1993-09-27T00:00:00"/>
    <n v="29.007430602486043"/>
    <s v="Research Nurse"/>
    <s v="Health"/>
    <s v="Mass Customer"/>
    <s v="N"/>
    <s v="Yes"/>
    <n v="8"/>
    <m/>
  </r>
  <r>
    <n v="13147"/>
    <n v="1"/>
    <x v="2102"/>
    <n v="71"/>
    <d v="2017-10-20T00:00:00"/>
    <b v="1"/>
    <s v="Approved"/>
    <s v="Giant Bicycles"/>
    <s v="Standard"/>
    <s v="medium"/>
    <s v="medium"/>
    <n v="1403.5"/>
    <n v="954.82"/>
    <d v="2012-12-02T00:00:00"/>
    <n v="448.67999999999995"/>
    <s v="Male"/>
    <n v="35"/>
    <d v="1993-09-27T00:00:00"/>
    <n v="29.007430602486043"/>
    <s v="Research Nurse"/>
    <s v="Health"/>
    <s v="Mass Customer"/>
    <s v="N"/>
    <s v="Yes"/>
    <n v="8"/>
    <m/>
  </r>
  <r>
    <n v="4169"/>
    <n v="88"/>
    <x v="2102"/>
    <n v="110"/>
    <d v="2017-09-11T00:00:00"/>
    <b v="0"/>
    <s v="Approved"/>
    <s v="Norco Bicycles"/>
    <s v="Standard"/>
    <s v="medium"/>
    <s v="medium"/>
    <n v="1198.46"/>
    <n v="381.1"/>
    <d v="2013-06-09T00:00:00"/>
    <n v="817.36"/>
    <s v="Male"/>
    <n v="35"/>
    <d v="1993-09-27T00:00:00"/>
    <n v="29.007430602486043"/>
    <s v="Research Nurse"/>
    <s v="Health"/>
    <s v="Mass Customer"/>
    <s v="N"/>
    <s v="Yes"/>
    <n v="8"/>
    <m/>
  </r>
  <r>
    <n v="2313"/>
    <n v="79"/>
    <x v="2102"/>
    <n v="138"/>
    <d v="2017-08-14T00:00:00"/>
    <b v="0"/>
    <s v="Approved"/>
    <s v="Norco Bicycles"/>
    <s v="Standard"/>
    <s v="medium"/>
    <s v="medium"/>
    <n v="1555.58"/>
    <n v="818.01"/>
    <d v="1997-01-25T00:00:00"/>
    <n v="737.56999999999994"/>
    <s v="Male"/>
    <n v="35"/>
    <d v="1993-09-27T00:00:00"/>
    <n v="29.007430602486043"/>
    <s v="Research Nurse"/>
    <s v="Health"/>
    <s v="Mass Customer"/>
    <s v="N"/>
    <s v="Yes"/>
    <n v="8"/>
    <m/>
  </r>
  <r>
    <n v="18764"/>
    <n v="78"/>
    <x v="2102"/>
    <n v="162"/>
    <d v="2017-07-21T00:00:00"/>
    <b v="1"/>
    <s v="Approved"/>
    <s v="Giant Bicycles"/>
    <s v="Standard"/>
    <s v="medium"/>
    <s v="large"/>
    <n v="1765.3"/>
    <n v="709.48"/>
    <d v="2013-09-16T00:00:00"/>
    <n v="1055.82"/>
    <s v="Male"/>
    <n v="35"/>
    <d v="1993-09-27T00:00:00"/>
    <n v="29.007430602486043"/>
    <s v="Research Nurse"/>
    <s v="Health"/>
    <s v="Mass Customer"/>
    <s v="N"/>
    <s v="Yes"/>
    <n v="8"/>
    <m/>
  </r>
  <r>
    <n v="9487"/>
    <n v="82"/>
    <x v="2102"/>
    <n v="229"/>
    <d v="2017-05-15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35"/>
    <d v="1993-09-27T00:00:00"/>
    <n v="29.007430602486043"/>
    <s v="Research Nurse"/>
    <s v="Health"/>
    <s v="Mass Customer"/>
    <s v="N"/>
    <s v="Yes"/>
    <n v="8"/>
    <m/>
  </r>
  <r>
    <n v="14989"/>
    <n v="58"/>
    <x v="2102"/>
    <n v="349"/>
    <d v="2017-01-15T00:00:00"/>
    <b v="1"/>
    <s v="Approved"/>
    <s v="OHM Cycles"/>
    <s v="Standard"/>
    <s v="medium"/>
    <s v="medium"/>
    <n v="912.52"/>
    <n v="141.4"/>
    <d v="2015-06-17T00:00:00"/>
    <n v="771.12"/>
    <s v="Male"/>
    <n v="35"/>
    <d v="1993-09-27T00:00:00"/>
    <n v="29.007430602486043"/>
    <s v="Research Nurse"/>
    <s v="Health"/>
    <s v="Mass Customer"/>
    <s v="N"/>
    <s v="Yes"/>
    <n v="8"/>
    <m/>
  </r>
  <r>
    <n v="4610"/>
    <n v="36"/>
    <x v="2103"/>
    <n v="140"/>
    <d v="2017-08-12T00:00:00"/>
    <b v="0"/>
    <s v="Approved"/>
    <s v="Solex"/>
    <s v="Standard"/>
    <s v="low"/>
    <s v="medium"/>
    <n v="945.04"/>
    <n v="507.58"/>
    <d v="2011-05-09T00:00:00"/>
    <n v="437.46"/>
    <s v="Female"/>
    <n v="28"/>
    <d v="1995-10-21T00:00:00"/>
    <n v="26.941677178145618"/>
    <s v="Web Developer I"/>
    <s v="Manufacturing"/>
    <s v="Mass Customer"/>
    <s v="N"/>
    <s v="Yes"/>
    <n v="3"/>
    <m/>
  </r>
  <r>
    <n v="19373"/>
    <n v="42"/>
    <x v="2103"/>
    <n v="157"/>
    <d v="2017-07-26T00:00:00"/>
    <b v="1"/>
    <s v="Approved"/>
    <s v="OHM Cycles"/>
    <s v="Road"/>
    <s v="medium"/>
    <s v="small"/>
    <n v="1810"/>
    <n v="1610.9"/>
    <d v="2011-05-09T00:00:00"/>
    <n v="199.09999999999991"/>
    <s v="Female"/>
    <n v="28"/>
    <d v="1995-10-21T00:00:00"/>
    <n v="26.941677178145618"/>
    <s v="Web Developer I"/>
    <s v="Manufacturing"/>
    <s v="Mass Customer"/>
    <s v="N"/>
    <s v="Yes"/>
    <n v="3"/>
    <m/>
  </r>
  <r>
    <n v="15699"/>
    <n v="92"/>
    <x v="2103"/>
    <n v="241"/>
    <d v="2017-05-03T00:00:00"/>
    <b v="1"/>
    <s v="Approved"/>
    <s v="WeareA2B"/>
    <s v="Standard"/>
    <s v="medium"/>
    <s v="small"/>
    <n v="1415.01"/>
    <n v="1259.3599999999999"/>
    <d v="2004-01-16T00:00:00"/>
    <n v="155.65000000000009"/>
    <s v="Female"/>
    <n v="28"/>
    <d v="1995-10-21T00:00:00"/>
    <n v="26.941677178145618"/>
    <s v="Web Developer I"/>
    <s v="Manufacturing"/>
    <s v="Mass Customer"/>
    <s v="N"/>
    <s v="Yes"/>
    <n v="3"/>
    <m/>
  </r>
  <r>
    <n v="16668"/>
    <n v="73"/>
    <x v="2103"/>
    <n v="251"/>
    <d v="2017-04-23T00:00:00"/>
    <b v="0"/>
    <s v="Approved"/>
    <s v="Solex"/>
    <s v="Standard"/>
    <s v="medium"/>
    <s v="medium"/>
    <n v="1945.43"/>
    <n v="333.18"/>
    <d v="2003-09-09T00:00:00"/>
    <n v="1612.25"/>
    <s v="Female"/>
    <n v="28"/>
    <d v="1995-10-21T00:00:00"/>
    <n v="26.941677178145618"/>
    <s v="Web Developer I"/>
    <s v="Manufacturing"/>
    <s v="Mass Customer"/>
    <s v="N"/>
    <s v="Yes"/>
    <n v="3"/>
    <m/>
  </r>
  <r>
    <n v="17562"/>
    <n v="20"/>
    <x v="2103"/>
    <n v="264"/>
    <d v="2017-04-10T00:00:00"/>
    <b v="1"/>
    <s v="Approved"/>
    <s v="Trek Bicycles"/>
    <s v="Standard"/>
    <s v="medium"/>
    <s v="small"/>
    <n v="1775.81"/>
    <n v="1580.47"/>
    <d v="1996-04-05T00:00:00"/>
    <n v="195.33999999999992"/>
    <s v="Female"/>
    <n v="28"/>
    <d v="1995-10-21T00:00:00"/>
    <n v="26.941677178145618"/>
    <s v="Web Developer I"/>
    <s v="Manufacturing"/>
    <s v="Mass Customer"/>
    <s v="N"/>
    <s v="Yes"/>
    <n v="3"/>
    <m/>
  </r>
  <r>
    <n v="19556"/>
    <n v="28"/>
    <x v="2103"/>
    <n v="265"/>
    <d v="2017-04-09T00:00:00"/>
    <b v="1"/>
    <s v="Approved"/>
    <s v="Norco Bicycles"/>
    <s v="Standard"/>
    <s v="medium"/>
    <s v="small"/>
    <n v="1216.1400000000001"/>
    <n v="1082.3599999999999"/>
    <d v="2002-03-22T00:00:00"/>
    <n v="133.7800000000002"/>
    <s v="Female"/>
    <n v="28"/>
    <d v="1995-10-21T00:00:00"/>
    <n v="26.941677178145618"/>
    <s v="Web Developer I"/>
    <s v="Manufacturing"/>
    <s v="Mass Customer"/>
    <s v="N"/>
    <s v="Yes"/>
    <n v="3"/>
    <m/>
  </r>
  <r>
    <n v="3715"/>
    <n v="87"/>
    <x v="2103"/>
    <n v="281"/>
    <d v="2017-03-24T00:00:00"/>
    <b v="1"/>
    <s v="Approved"/>
    <s v="Giant Bicycles"/>
    <s v="Standard"/>
    <s v="high"/>
    <s v="medium"/>
    <n v="1179"/>
    <n v="707.4"/>
    <d v="2003-01-05T00:00:00"/>
    <n v="471.6"/>
    <s v="Female"/>
    <n v="28"/>
    <d v="1995-10-21T00:00:00"/>
    <n v="26.941677178145618"/>
    <s v="Web Developer I"/>
    <s v="Manufacturing"/>
    <s v="Mass Customer"/>
    <s v="N"/>
    <s v="Yes"/>
    <n v="3"/>
    <m/>
  </r>
  <r>
    <n v="12130"/>
    <n v="46"/>
    <x v="2103"/>
    <n v="284"/>
    <d v="2017-03-21T00:00:00"/>
    <b v="0"/>
    <s v="Approved"/>
    <s v="Solex"/>
    <s v="Standard"/>
    <s v="low"/>
    <s v="medium"/>
    <n v="1289.8499999999999"/>
    <n v="74.510000000000005"/>
    <d v="1997-02-09T00:00:00"/>
    <n v="1215.3399999999999"/>
    <s v="Female"/>
    <n v="28"/>
    <d v="1995-10-21T00:00:00"/>
    <n v="26.941677178145618"/>
    <s v="Web Developer I"/>
    <s v="Manufacturing"/>
    <s v="Mass Customer"/>
    <s v="N"/>
    <s v="Yes"/>
    <n v="3"/>
    <m/>
  </r>
  <r>
    <n v="1437"/>
    <n v="53"/>
    <x v="2103"/>
    <n v="306"/>
    <d v="2017-02-27T00:00:00"/>
    <b v="0"/>
    <s v="Approved"/>
    <s v="OHM Cycles"/>
    <s v="Standard"/>
    <s v="medium"/>
    <s v="medium"/>
    <n v="795.34"/>
    <n v="101.58"/>
    <d v="2009-04-12T00:00:00"/>
    <n v="693.76"/>
    <s v="Female"/>
    <n v="28"/>
    <d v="1995-10-21T00:00:00"/>
    <n v="26.941677178145618"/>
    <s v="Web Developer I"/>
    <s v="Manufacturing"/>
    <s v="Mass Customer"/>
    <s v="N"/>
    <s v="Yes"/>
    <n v="3"/>
    <m/>
  </r>
  <r>
    <n v="5170"/>
    <n v="37"/>
    <x v="2103"/>
    <n v="341"/>
    <d v="2017-01-23T00:00:00"/>
    <b v="1"/>
    <s v="Approved"/>
    <s v="OHM Cycles"/>
    <s v="Standard"/>
    <s v="low"/>
    <s v="medium"/>
    <n v="1793.43"/>
    <n v="248.82"/>
    <d v="2011-05-09T00:00:00"/>
    <n v="1544.6100000000001"/>
    <s v="Female"/>
    <n v="28"/>
    <d v="1995-10-21T00:00:00"/>
    <n v="26.941677178145618"/>
    <s v="Web Developer I"/>
    <s v="Manufacturing"/>
    <s v="Mass Customer"/>
    <s v="N"/>
    <s v="Yes"/>
    <n v="3"/>
    <m/>
  </r>
  <r>
    <n v="4930"/>
    <n v="35"/>
    <x v="2104"/>
    <n v="74"/>
    <d v="2017-10-17T00:00:00"/>
    <b v="0"/>
    <s v="Approved"/>
    <s v="Giant Bicycles"/>
    <s v="Standard"/>
    <s v="medium"/>
    <s v="medium"/>
    <n v="1403.5"/>
    <n v="954.82"/>
    <d v="2016-11-14T00:00:00"/>
    <n v="448.67999999999995"/>
    <s v="Male"/>
    <n v="82"/>
    <d v="1980-07-27T00:00:00"/>
    <n v="42.185512794266863"/>
    <s v="Accounting Assistant II"/>
    <s v="n/a"/>
    <s v="High Net Worth"/>
    <s v="N"/>
    <s v="Yes"/>
    <n v="3"/>
    <m/>
  </r>
  <r>
    <n v="6423"/>
    <n v="99"/>
    <x v="2104"/>
    <n v="82"/>
    <d v="2017-10-09T00:00:00"/>
    <b v="0"/>
    <s v="Approved"/>
    <s v="Trek Bicycles"/>
    <s v="Road"/>
    <s v="low"/>
    <s v="small"/>
    <n v="1720.7"/>
    <n v="1531.42"/>
    <d v="2003-07-21T00:00:00"/>
    <n v="189.27999999999997"/>
    <s v="Male"/>
    <n v="82"/>
    <d v="1980-07-27T00:00:00"/>
    <n v="42.185512794266863"/>
    <s v="Accounting Assistant II"/>
    <s v="n/a"/>
    <s v="High Net Worth"/>
    <s v="N"/>
    <s v="Yes"/>
    <n v="3"/>
    <m/>
  </r>
  <r>
    <n v="5464"/>
    <n v="35"/>
    <x v="2104"/>
    <n v="165"/>
    <d v="2017-07-18T00:00:00"/>
    <b v="1"/>
    <s v="Approved"/>
    <s v="Giant Bicycles"/>
    <s v="Standard"/>
    <s v="medium"/>
    <s v="medium"/>
    <n v="1403.5"/>
    <n v="954.82"/>
    <d v="2011-08-29T00:00:00"/>
    <n v="448.67999999999995"/>
    <s v="Male"/>
    <n v="82"/>
    <d v="1980-07-27T00:00:00"/>
    <n v="42.185512794266863"/>
    <s v="Accounting Assistant II"/>
    <s v="n/a"/>
    <s v="High Net Worth"/>
    <s v="N"/>
    <s v="Yes"/>
    <n v="3"/>
    <m/>
  </r>
  <r>
    <n v="17587"/>
    <n v="0"/>
    <x v="2104"/>
    <n v="196"/>
    <d v="2017-06-17T00:00:00"/>
    <b v="0"/>
    <s v="Approved"/>
    <s v="OHM Cycles"/>
    <s v="Standard"/>
    <s v="medium"/>
    <s v="medium"/>
    <n v="183.86"/>
    <n v="137.9"/>
    <d v="2015-06-17T00:00:00"/>
    <n v="45.960000000000008"/>
    <s v="Male"/>
    <n v="82"/>
    <d v="1980-07-27T00:00:00"/>
    <n v="42.185512794266863"/>
    <s v="Accounting Assistant II"/>
    <s v="n/a"/>
    <s v="High Net Worth"/>
    <s v="N"/>
    <s v="Yes"/>
    <n v="3"/>
    <m/>
  </r>
  <r>
    <n v="7888"/>
    <n v="0"/>
    <x v="2104"/>
    <n v="202"/>
    <d v="2017-06-11T00:00:00"/>
    <b v="1"/>
    <s v="Approved"/>
    <s v="Trek Bicycles"/>
    <s v="Road"/>
    <s v="medium"/>
    <s v="medium"/>
    <n v="290.62"/>
    <n v="215.14"/>
    <d v="1998-12-16T00:00:00"/>
    <n v="75.480000000000018"/>
    <s v="Male"/>
    <n v="82"/>
    <d v="1980-07-27T00:00:00"/>
    <n v="42.185512794266863"/>
    <s v="Accounting Assistant II"/>
    <s v="n/a"/>
    <s v="High Net Worth"/>
    <s v="N"/>
    <s v="Yes"/>
    <n v="3"/>
    <m/>
  </r>
  <r>
    <n v="16816"/>
    <n v="35"/>
    <x v="2104"/>
    <n v="209"/>
    <d v="2017-06-04T00:00:00"/>
    <b v="1"/>
    <s v="Approved"/>
    <s v="Giant Bicycles"/>
    <s v="Standard"/>
    <s v="medium"/>
    <s v="medium"/>
    <n v="1403.5"/>
    <n v="954.82"/>
    <d v="2012-12-02T00:00:00"/>
    <n v="448.67999999999995"/>
    <s v="Male"/>
    <n v="82"/>
    <d v="1980-07-27T00:00:00"/>
    <n v="42.185512794266863"/>
    <s v="Accounting Assistant II"/>
    <s v="n/a"/>
    <s v="High Net Worth"/>
    <s v="N"/>
    <s v="Yes"/>
    <n v="3"/>
    <m/>
  </r>
  <r>
    <n v="8456"/>
    <n v="67"/>
    <x v="2104"/>
    <n v="210"/>
    <d v="2017-06-03T00:00:00"/>
    <b v="1"/>
    <s v="Approved"/>
    <s v="Solex"/>
    <s v="Standard"/>
    <s v="medium"/>
    <s v="large"/>
    <n v="1071.23"/>
    <n v="380.74"/>
    <d v="1999-06-23T00:00:00"/>
    <n v="690.49"/>
    <s v="Male"/>
    <n v="82"/>
    <d v="1980-07-27T00:00:00"/>
    <n v="42.185512794266863"/>
    <s v="Accounting Assistant II"/>
    <s v="n/a"/>
    <s v="High Net Worth"/>
    <s v="N"/>
    <s v="Yes"/>
    <n v="3"/>
    <m/>
  </r>
  <r>
    <n v="12005"/>
    <n v="90"/>
    <x v="2104"/>
    <n v="356"/>
    <d v="2017-01-08T00:00:00"/>
    <b v="1"/>
    <s v="Approved"/>
    <s v="Solex"/>
    <s v="Standard"/>
    <s v="low"/>
    <s v="medium"/>
    <n v="945.04"/>
    <n v="507.58"/>
    <d v="2008-03-19T00:00:00"/>
    <n v="437.46"/>
    <s v="Male"/>
    <n v="82"/>
    <d v="1980-07-27T00:00:00"/>
    <n v="42.185512794266863"/>
    <s v="Accounting Assistant II"/>
    <s v="n/a"/>
    <s v="High Net Worth"/>
    <s v="N"/>
    <s v="Yes"/>
    <n v="3"/>
    <m/>
  </r>
  <r>
    <n v="19494"/>
    <n v="96"/>
    <x v="2105"/>
    <n v="2"/>
    <d v="2017-12-28T00:00:00"/>
    <b v="1"/>
    <s v="Approved"/>
    <s v="Giant Bicycles"/>
    <s v="Standard"/>
    <s v="medium"/>
    <s v="large"/>
    <n v="1635.3"/>
    <n v="993.66"/>
    <d v="2013-06-09T00:00:00"/>
    <n v="641.64"/>
    <s v="Female"/>
    <n v="71"/>
    <d v="1986-04-25T00:00:00"/>
    <n v="36.437567589104525"/>
    <n v="0"/>
    <s v="Manufacturing"/>
    <s v="High Net Worth"/>
    <s v="N"/>
    <s v="No"/>
    <n v="11"/>
    <m/>
  </r>
  <r>
    <n v="4540"/>
    <n v="45"/>
    <x v="2105"/>
    <n v="138"/>
    <d v="2017-08-14T00:00:00"/>
    <b v="0"/>
    <s v="Approved"/>
    <s v="Trek Bicycles"/>
    <s v="Road"/>
    <s v="low"/>
    <s v="medium"/>
    <n v="980.37"/>
    <n v="234.43"/>
    <d v="2004-09-28T00:00:00"/>
    <n v="745.94"/>
    <s v="Female"/>
    <n v="71"/>
    <d v="1986-04-25T00:00:00"/>
    <n v="36.437567589104525"/>
    <n v="0"/>
    <s v="Manufacturing"/>
    <s v="High Net Worth"/>
    <s v="N"/>
    <s v="No"/>
    <n v="11"/>
    <m/>
  </r>
  <r>
    <n v="5694"/>
    <n v="90"/>
    <x v="2105"/>
    <n v="158"/>
    <d v="2017-07-25T00:00:00"/>
    <b v="0"/>
    <s v="Approved"/>
    <s v="Solex"/>
    <s v="Standard"/>
    <s v="low"/>
    <s v="medium"/>
    <n v="945.04"/>
    <n v="507.58"/>
    <d v="1995-12-19T00:00:00"/>
    <n v="437.46"/>
    <s v="Female"/>
    <n v="71"/>
    <d v="1986-04-25T00:00:00"/>
    <n v="36.437567589104525"/>
    <n v="0"/>
    <s v="Manufacturing"/>
    <s v="High Net Worth"/>
    <s v="N"/>
    <s v="No"/>
    <n v="11"/>
    <m/>
  </r>
  <r>
    <n v="3952"/>
    <n v="10"/>
    <x v="2105"/>
    <n v="173"/>
    <d v="2017-07-10T00:00:00"/>
    <b v="0"/>
    <s v="Approved"/>
    <s v="Solex"/>
    <s v="Standard"/>
    <s v="medium"/>
    <s v="medium"/>
    <n v="1945.43"/>
    <n v="333.18"/>
    <d v="2002-08-31T00:00:00"/>
    <n v="1612.25"/>
    <s v="Female"/>
    <n v="71"/>
    <d v="1986-04-25T00:00:00"/>
    <n v="36.437567589104525"/>
    <n v="0"/>
    <s v="Manufacturing"/>
    <s v="High Net Worth"/>
    <s v="N"/>
    <s v="No"/>
    <n v="11"/>
    <m/>
  </r>
  <r>
    <n v="12628"/>
    <n v="62"/>
    <x v="2105"/>
    <n v="178"/>
    <d v="2017-07-05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71"/>
    <d v="1986-04-25T00:00:00"/>
    <n v="36.437567589104525"/>
    <n v="0"/>
    <s v="Manufacturing"/>
    <s v="High Net Worth"/>
    <s v="N"/>
    <s v="No"/>
    <n v="11"/>
    <m/>
  </r>
  <r>
    <n v="14928"/>
    <n v="97"/>
    <x v="2105"/>
    <n v="202"/>
    <d v="2017-06-11T00:00:00"/>
    <b v="1"/>
    <s v="Approved"/>
    <s v="OHM Cycles"/>
    <s v="Road"/>
    <s v="medium"/>
    <s v="medium"/>
    <n v="742.54"/>
    <n v="667.4"/>
    <d v="1991-11-07T00:00:00"/>
    <n v="75.139999999999986"/>
    <s v="Female"/>
    <n v="71"/>
    <d v="1986-04-25T00:00:00"/>
    <n v="36.437567589104525"/>
    <n v="0"/>
    <s v="Manufacturing"/>
    <s v="High Net Worth"/>
    <s v="N"/>
    <s v="No"/>
    <n v="11"/>
    <m/>
  </r>
  <r>
    <n v="14390"/>
    <n v="18"/>
    <x v="2106"/>
    <n v="125"/>
    <d v="2017-08-27T00:00:00"/>
    <b v="1"/>
    <s v="Approved"/>
    <s v="Solex"/>
    <s v="Standard"/>
    <s v="medium"/>
    <s v="medium"/>
    <n v="575.27"/>
    <n v="431.45"/>
    <d v="2011-05-07T00:00:00"/>
    <n v="143.82"/>
    <s v="Female"/>
    <n v="6"/>
    <d v="1969-03-26T00:00:00"/>
    <n v="53.530718273718918"/>
    <s v="Automation Specialist II"/>
    <s v="n/a"/>
    <s v="Mass Customer"/>
    <s v="N"/>
    <s v="Yes"/>
    <n v="11"/>
    <m/>
  </r>
  <r>
    <n v="3567"/>
    <n v="56"/>
    <x v="2106"/>
    <n v="130"/>
    <d v="2017-08-22T00:00:00"/>
    <b v="1"/>
    <s v="Approved"/>
    <s v="OHM Cycles"/>
    <s v="Standard"/>
    <s v="medium"/>
    <s v="medium"/>
    <n v="183.86"/>
    <n v="137.9"/>
    <d v="1998-12-17T00:00:00"/>
    <n v="45.960000000000008"/>
    <s v="Female"/>
    <n v="6"/>
    <d v="1969-03-26T00:00:00"/>
    <n v="53.530718273718918"/>
    <s v="Automation Specialist II"/>
    <s v="n/a"/>
    <s v="Mass Customer"/>
    <s v="N"/>
    <s v="Yes"/>
    <n v="11"/>
    <m/>
  </r>
  <r>
    <n v="11029"/>
    <n v="80"/>
    <x v="2106"/>
    <n v="164"/>
    <d v="2017-07-19T00:00:00"/>
    <b v="0"/>
    <s v="Approved"/>
    <s v="OHM Cycles"/>
    <s v="Touring"/>
    <s v="low"/>
    <s v="medium"/>
    <n v="1073.07"/>
    <n v="933.84"/>
    <d v="2004-08-07T00:00:00"/>
    <n v="139.2299999999999"/>
    <s v="Female"/>
    <n v="6"/>
    <d v="1969-03-26T00:00:00"/>
    <n v="53.530718273718918"/>
    <s v="Automation Specialist II"/>
    <s v="n/a"/>
    <s v="Mass Customer"/>
    <s v="N"/>
    <s v="Yes"/>
    <n v="11"/>
    <m/>
  </r>
  <r>
    <n v="8516"/>
    <n v="72"/>
    <x v="2106"/>
    <n v="183"/>
    <d v="2017-06-30T00:00:00"/>
    <b v="1"/>
    <s v="Approved"/>
    <s v="Norco Bicycles"/>
    <s v="Standard"/>
    <s v="medium"/>
    <s v="medium"/>
    <n v="360.4"/>
    <n v="270.3"/>
    <d v="2004-07-25T00:00:00"/>
    <n v="90.099999999999966"/>
    <s v="Female"/>
    <n v="6"/>
    <d v="1969-03-26T00:00:00"/>
    <n v="53.530718273718918"/>
    <s v="Automation Specialist II"/>
    <s v="n/a"/>
    <s v="Mass Customer"/>
    <s v="N"/>
    <s v="Yes"/>
    <n v="11"/>
    <m/>
  </r>
  <r>
    <n v="365"/>
    <n v="39"/>
    <x v="2106"/>
    <n v="241"/>
    <d v="2017-05-03T00:00:00"/>
    <b v="1"/>
    <s v="Approved"/>
    <s v="Giant Bicycles"/>
    <s v="Standard"/>
    <s v="medium"/>
    <s v="large"/>
    <n v="1812.75"/>
    <n v="582.48"/>
    <d v="2007-12-11T00:00:00"/>
    <n v="1230.27"/>
    <s v="Female"/>
    <n v="6"/>
    <d v="1969-03-26T00:00:00"/>
    <n v="53.530718273718918"/>
    <s v="Automation Specialist II"/>
    <s v="n/a"/>
    <s v="Mass Customer"/>
    <s v="N"/>
    <s v="Yes"/>
    <n v="11"/>
    <m/>
  </r>
  <r>
    <n v="1968"/>
    <n v="77"/>
    <x v="2106"/>
    <n v="320"/>
    <d v="2017-02-13T00:00:00"/>
    <b v="0"/>
    <s v="Approved"/>
    <s v="Norco Bicycles"/>
    <s v="Road"/>
    <s v="medium"/>
    <s v="large"/>
    <n v="1240.31"/>
    <n v="795.1"/>
    <d v="2011-01-10T00:00:00"/>
    <n v="445.20999999999992"/>
    <s v="Female"/>
    <n v="6"/>
    <d v="1969-03-26T00:00:00"/>
    <n v="53.530718273718918"/>
    <s v="Automation Specialist II"/>
    <s v="n/a"/>
    <s v="Mass Customer"/>
    <s v="N"/>
    <s v="Yes"/>
    <n v="11"/>
    <m/>
  </r>
  <r>
    <n v="10515"/>
    <n v="69"/>
    <x v="2107"/>
    <n v="13"/>
    <d v="2017-12-17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4"/>
    <d v="1985-12-29T00:00:00"/>
    <n v="36.758115534310001"/>
    <s v="Structural Engineer"/>
    <s v="Manufacturing"/>
    <s v="Mass Customer"/>
    <s v="N"/>
    <s v="No"/>
    <n v="4"/>
    <m/>
  </r>
  <r>
    <n v="518"/>
    <n v="84"/>
    <x v="2107"/>
    <n v="35"/>
    <d v="2017-11-25T00:00:00"/>
    <b v="0"/>
    <s v="Approved"/>
    <s v="Trek Bicycles"/>
    <s v="Road"/>
    <s v="medium"/>
    <s v="medium"/>
    <n v="290.62"/>
    <n v="215.14"/>
    <d v="2004-12-18T00:00:00"/>
    <n v="75.480000000000018"/>
    <s v="Male"/>
    <n v="4"/>
    <d v="1985-12-29T00:00:00"/>
    <n v="36.758115534310001"/>
    <s v="Structural Engineer"/>
    <s v="Manufacturing"/>
    <s v="Mass Customer"/>
    <s v="N"/>
    <s v="No"/>
    <n v="4"/>
    <m/>
  </r>
  <r>
    <n v="13932"/>
    <n v="99"/>
    <x v="2107"/>
    <n v="132"/>
    <d v="2017-08-20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4"/>
    <d v="1985-12-29T00:00:00"/>
    <n v="36.758115534310001"/>
    <s v="Structural Engineer"/>
    <s v="Manufacturing"/>
    <s v="Mass Customer"/>
    <s v="N"/>
    <s v="No"/>
    <n v="4"/>
    <m/>
  </r>
  <r>
    <n v="17757"/>
    <n v="41"/>
    <x v="2107"/>
    <n v="231"/>
    <d v="2017-05-13T00:00:00"/>
    <b v="1"/>
    <s v="Approved"/>
    <s v="Solex"/>
    <s v="Road"/>
    <s v="medium"/>
    <s v="medium"/>
    <n v="416.98"/>
    <n v="312.74"/>
    <d v="1997-05-10T00:00:00"/>
    <n v="104.24000000000001"/>
    <s v="Male"/>
    <n v="4"/>
    <d v="1985-12-29T00:00:00"/>
    <n v="36.758115534310001"/>
    <s v="Structural Engineer"/>
    <s v="Manufacturing"/>
    <s v="Mass Customer"/>
    <s v="N"/>
    <s v="No"/>
    <n v="4"/>
    <m/>
  </r>
  <r>
    <n v="5688"/>
    <n v="70"/>
    <x v="2107"/>
    <n v="251"/>
    <d v="2017-04-23T00:00:00"/>
    <b v="0"/>
    <s v="Approved"/>
    <s v="Trek Bicycles"/>
    <s v="Standard"/>
    <s v="high"/>
    <s v="medium"/>
    <n v="495.72"/>
    <n v="297.43"/>
    <d v="2015-04-11T00:00:00"/>
    <n v="198.29000000000002"/>
    <s v="Male"/>
    <n v="4"/>
    <d v="1985-12-29T00:00:00"/>
    <n v="36.758115534310001"/>
    <s v="Structural Engineer"/>
    <s v="Manufacturing"/>
    <s v="Mass Customer"/>
    <s v="N"/>
    <s v="No"/>
    <n v="4"/>
    <m/>
  </r>
  <r>
    <n v="6813"/>
    <n v="21"/>
    <x v="2107"/>
    <n v="302"/>
    <d v="2017-03-03T00:00:00"/>
    <b v="0"/>
    <s v="Approved"/>
    <s v="Solex"/>
    <s v="Standard"/>
    <s v="medium"/>
    <s v="large"/>
    <n v="1071.23"/>
    <n v="380.74"/>
    <d v="1996-04-05T00:00:00"/>
    <n v="690.49"/>
    <s v="Male"/>
    <n v="4"/>
    <d v="1985-12-29T00:00:00"/>
    <n v="36.758115534310001"/>
    <s v="Structural Engineer"/>
    <s v="Manufacturing"/>
    <s v="Mass Customer"/>
    <s v="N"/>
    <s v="No"/>
    <n v="4"/>
    <m/>
  </r>
  <r>
    <n v="6648"/>
    <n v="51"/>
    <x v="2107"/>
    <n v="337"/>
    <d v="2017-01-27T00:00:00"/>
    <b v="0"/>
    <s v="Approved"/>
    <s v="OHM Cycles"/>
    <s v="Standard"/>
    <s v="high"/>
    <s v="medium"/>
    <n v="2005.66"/>
    <n v="1203.4000000000001"/>
    <d v="2012-04-10T00:00:00"/>
    <n v="802.26"/>
    <s v="Male"/>
    <n v="4"/>
    <d v="1985-12-29T00:00:00"/>
    <n v="36.758115534310001"/>
    <s v="Structural Engineer"/>
    <s v="Manufacturing"/>
    <s v="Mass Customer"/>
    <s v="N"/>
    <s v="No"/>
    <n v="4"/>
    <m/>
  </r>
  <r>
    <n v="7678"/>
    <n v="91"/>
    <x v="2108"/>
    <n v="54"/>
    <d v="2017-11-06T00:00:00"/>
    <b v="0"/>
    <s v="Approved"/>
    <s v="Solex"/>
    <s v="Standard"/>
    <s v="medium"/>
    <s v="medium"/>
    <n v="100.35"/>
    <n v="75.260000000000005"/>
    <d v="1999-07-26T00:00:00"/>
    <n v="25.089999999999989"/>
    <s v="Male"/>
    <n v="57"/>
    <d v="1996-09-27T00:00:00"/>
    <n v="26.004690876458643"/>
    <s v="Structural Engineer"/>
    <s v="n/a"/>
    <s v="Mass Customer"/>
    <s v="N"/>
    <s v="No"/>
    <n v="5"/>
    <m/>
  </r>
  <r>
    <n v="16850"/>
    <n v="65"/>
    <x v="2108"/>
    <n v="61"/>
    <d v="2017-10-30T00:00:00"/>
    <b v="0"/>
    <s v="Approved"/>
    <s v="WeareA2B"/>
    <s v="Standard"/>
    <s v="medium"/>
    <s v="medium"/>
    <n v="1807.45"/>
    <n v="778.69"/>
    <d v="2015-05-21T00:00:00"/>
    <n v="1028.76"/>
    <s v="Male"/>
    <n v="57"/>
    <d v="1996-09-27T00:00:00"/>
    <n v="26.004690876458643"/>
    <s v="Structural Engineer"/>
    <s v="n/a"/>
    <s v="Mass Customer"/>
    <s v="N"/>
    <s v="No"/>
    <n v="5"/>
    <m/>
  </r>
  <r>
    <n v="2317"/>
    <n v="77"/>
    <x v="2108"/>
    <n v="181"/>
    <d v="2017-07-02T00:00:00"/>
    <b v="0"/>
    <s v="Approved"/>
    <s v="Norco Bicycles"/>
    <s v="Road"/>
    <s v="medium"/>
    <s v="large"/>
    <n v="1240.31"/>
    <n v="795.1"/>
    <d v="2011-01-10T00:00:00"/>
    <n v="445.20999999999992"/>
    <s v="Male"/>
    <n v="57"/>
    <d v="1996-09-27T00:00:00"/>
    <n v="26.004690876458643"/>
    <s v="Structural Engineer"/>
    <s v="n/a"/>
    <s v="Mass Customer"/>
    <s v="N"/>
    <s v="No"/>
    <n v="5"/>
    <m/>
  </r>
  <r>
    <n v="17124"/>
    <n v="89"/>
    <x v="2108"/>
    <n v="297"/>
    <d v="2017-03-08T00:00:00"/>
    <b v="0"/>
    <s v="Approved"/>
    <s v="WeareA2B"/>
    <s v="Touring"/>
    <s v="medium"/>
    <s v="large"/>
    <n v="1362.99"/>
    <n v="57.74"/>
    <d v="1993-04-20T00:00:00"/>
    <n v="1305.25"/>
    <s v="Male"/>
    <n v="57"/>
    <d v="1996-09-27T00:00:00"/>
    <n v="26.004690876458643"/>
    <s v="Structural Engineer"/>
    <s v="n/a"/>
    <s v="Mass Customer"/>
    <s v="N"/>
    <s v="No"/>
    <n v="5"/>
    <m/>
  </r>
  <r>
    <n v="7378"/>
    <n v="97"/>
    <x v="2108"/>
    <n v="356"/>
    <d v="2017-01-08T00:00:00"/>
    <b v="1"/>
    <s v="Approved"/>
    <s v="Solex"/>
    <s v="Standard"/>
    <s v="medium"/>
    <s v="large"/>
    <n v="202.62"/>
    <n v="151.96"/>
    <d v="2016-03-29T00:00:00"/>
    <n v="50.66"/>
    <s v="Male"/>
    <n v="57"/>
    <d v="1996-09-27T00:00:00"/>
    <n v="26.004690876458643"/>
    <s v="Structural Engineer"/>
    <s v="n/a"/>
    <s v="Mass Customer"/>
    <s v="N"/>
    <s v="No"/>
    <n v="5"/>
    <m/>
  </r>
  <r>
    <n v="15051"/>
    <n v="40"/>
    <x v="2109"/>
    <n v="156"/>
    <d v="2017-07-27T00:00:00"/>
    <b v="1"/>
    <s v="Approved"/>
    <s v="Trek Bicycles"/>
    <s v="Road"/>
    <s v="medium"/>
    <s v="large"/>
    <n v="1894.19"/>
    <n v="598.76"/>
    <d v="2011-04-16T00:00:00"/>
    <n v="1295.43"/>
    <s v="Male"/>
    <n v="13"/>
    <d v="1975-03-26T00:00:00"/>
    <n v="47.527978548008633"/>
    <s v="Media Manager IV"/>
    <s v="Manufacturing"/>
    <s v="High Net Worth"/>
    <s v="N"/>
    <s v="No"/>
    <n v="21"/>
    <m/>
  </r>
  <r>
    <n v="4280"/>
    <n v="29"/>
    <x v="2109"/>
    <n v="178"/>
    <d v="2017-07-05T00:00:00"/>
    <b v="0"/>
    <s v="Approved"/>
    <s v="WeareA2B"/>
    <s v="Standard"/>
    <s v="medium"/>
    <s v="medium"/>
    <n v="1065.03"/>
    <n v="230.09"/>
    <d v="1991-11-07T00:00:00"/>
    <n v="834.93999999999994"/>
    <s v="Male"/>
    <n v="13"/>
    <d v="1975-03-26T00:00:00"/>
    <n v="47.527978548008633"/>
    <s v="Media Manager IV"/>
    <s v="Manufacturing"/>
    <s v="High Net Worth"/>
    <s v="N"/>
    <s v="No"/>
    <n v="21"/>
    <m/>
  </r>
  <r>
    <n v="17652"/>
    <n v="76"/>
    <x v="2109"/>
    <n v="267"/>
    <d v="2017-04-07T00:00:00"/>
    <b v="0"/>
    <s v="Approved"/>
    <s v="WeareA2B"/>
    <s v="Road"/>
    <s v="low"/>
    <s v="small"/>
    <n v="1172.78"/>
    <n v="1043.77"/>
    <d v="1995-12-19T00:00:00"/>
    <n v="129.01"/>
    <s v="Male"/>
    <n v="13"/>
    <d v="1975-03-26T00:00:00"/>
    <n v="47.527978548008633"/>
    <s v="Media Manager IV"/>
    <s v="Manufacturing"/>
    <s v="High Net Worth"/>
    <s v="N"/>
    <s v="No"/>
    <n v="21"/>
    <m/>
  </r>
  <r>
    <n v="15637"/>
    <n v="30"/>
    <x v="2109"/>
    <n v="309"/>
    <d v="2017-02-24T00:00:00"/>
    <b v="1"/>
    <s v="Approved"/>
    <s v="OHM Cycles"/>
    <s v="Standard"/>
    <s v="medium"/>
    <s v="medium"/>
    <n v="1227.3399999999999"/>
    <n v="770.89"/>
    <d v="1991-05-06T00:00:00"/>
    <n v="456.44999999999993"/>
    <s v="Male"/>
    <n v="13"/>
    <d v="1975-03-26T00:00:00"/>
    <n v="47.527978548008633"/>
    <s v="Media Manager IV"/>
    <s v="Manufacturing"/>
    <s v="High Net Worth"/>
    <s v="N"/>
    <s v="No"/>
    <n v="21"/>
    <m/>
  </r>
  <r>
    <n v="3383"/>
    <n v="14"/>
    <x v="2110"/>
    <n v="3"/>
    <d v="2017-12-27T00:00:00"/>
    <b v="0"/>
    <s v="Approved"/>
    <s v="Trek Bicycles"/>
    <s v="Standard"/>
    <s v="medium"/>
    <s v="small"/>
    <n v="1386.84"/>
    <n v="1234.29"/>
    <d v="1993-07-15T00:00:00"/>
    <n v="152.54999999999995"/>
    <s v="Female"/>
    <n v="6"/>
    <d v="1962-08-16T00:00:00"/>
    <n v="60.144416903855905"/>
    <s v="Nuclear Power Engineer"/>
    <s v="Manufacturing"/>
    <s v="Mass Customer"/>
    <s v="N"/>
    <s v="Yes"/>
    <n v="7"/>
    <m/>
  </r>
  <r>
    <n v="7824"/>
    <n v="77"/>
    <x v="2110"/>
    <n v="17"/>
    <d v="2017-12-13T00:00:00"/>
    <b v="1"/>
    <s v="Approved"/>
    <s v="Norco Bicycles"/>
    <s v="Road"/>
    <s v="medium"/>
    <s v="large"/>
    <n v="1240.31"/>
    <n v="795.1"/>
    <d v="2004-12-18T00:00:00"/>
    <n v="445.20999999999992"/>
    <s v="Female"/>
    <n v="6"/>
    <d v="1962-08-16T00:00:00"/>
    <n v="60.144416903855905"/>
    <s v="Nuclear Power Engineer"/>
    <s v="Manufacturing"/>
    <s v="Mass Customer"/>
    <s v="N"/>
    <s v="Yes"/>
    <n v="7"/>
    <m/>
  </r>
  <r>
    <n v="2065"/>
    <n v="77"/>
    <x v="2110"/>
    <n v="63"/>
    <d v="2017-10-28T00:00:00"/>
    <b v="1"/>
    <s v="Approved"/>
    <s v="Norco Bicycles"/>
    <s v="Road"/>
    <s v="medium"/>
    <s v="large"/>
    <n v="1240.31"/>
    <n v="795.1"/>
    <d v="2004-07-25T00:00:00"/>
    <n v="445.20999999999992"/>
    <s v="Female"/>
    <n v="6"/>
    <d v="1962-08-16T00:00:00"/>
    <n v="60.144416903855905"/>
    <s v="Nuclear Power Engineer"/>
    <s v="Manufacturing"/>
    <s v="Mass Customer"/>
    <s v="N"/>
    <s v="Yes"/>
    <n v="7"/>
    <m/>
  </r>
  <r>
    <n v="18198"/>
    <n v="92"/>
    <x v="2110"/>
    <n v="108"/>
    <d v="2017-09-13T00:00:00"/>
    <b v="0"/>
    <s v="Approved"/>
    <s v="WeareA2B"/>
    <s v="Standard"/>
    <s v="medium"/>
    <s v="small"/>
    <n v="1415.01"/>
    <n v="1259.3599999999999"/>
    <d v="2002-10-10T00:00:00"/>
    <n v="155.65000000000009"/>
    <s v="Female"/>
    <n v="6"/>
    <d v="1962-08-16T00:00:00"/>
    <n v="60.144416903855905"/>
    <s v="Nuclear Power Engineer"/>
    <s v="Manufacturing"/>
    <s v="Mass Customer"/>
    <s v="N"/>
    <s v="Yes"/>
    <n v="7"/>
    <m/>
  </r>
  <r>
    <n v="626"/>
    <n v="34"/>
    <x v="2110"/>
    <n v="201"/>
    <d v="2017-06-12T00:00:00"/>
    <b v="0"/>
    <s v="Approved"/>
    <s v="Norco Bicycles"/>
    <s v="Road"/>
    <s v="high"/>
    <s v="large"/>
    <n v="774.53"/>
    <n v="464.72"/>
    <d v="2008-03-19T00:00:00"/>
    <n v="309.80999999999995"/>
    <s v="Female"/>
    <n v="6"/>
    <d v="1962-08-16T00:00:00"/>
    <n v="60.144416903855905"/>
    <s v="Nuclear Power Engineer"/>
    <s v="Manufacturing"/>
    <s v="Mass Customer"/>
    <s v="N"/>
    <s v="Yes"/>
    <n v="7"/>
    <m/>
  </r>
  <r>
    <n v="19773"/>
    <n v="82"/>
    <x v="2110"/>
    <n v="218"/>
    <d v="2017-05-26T00:00:00"/>
    <b v="0"/>
    <s v="Approved"/>
    <s v="Norco Bicycles"/>
    <s v="Standard"/>
    <s v="high"/>
    <s v="medium"/>
    <n v="1148.6400000000001"/>
    <n v="689.18"/>
    <d v="1997-08-25T00:00:00"/>
    <n v="459.46000000000015"/>
    <s v="Female"/>
    <n v="6"/>
    <d v="1962-08-16T00:00:00"/>
    <n v="60.144416903855905"/>
    <s v="Nuclear Power Engineer"/>
    <s v="Manufacturing"/>
    <s v="Mass Customer"/>
    <s v="N"/>
    <s v="Yes"/>
    <n v="7"/>
    <m/>
  </r>
  <r>
    <n v="13040"/>
    <n v="99"/>
    <x v="2110"/>
    <n v="227"/>
    <d v="2017-05-17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6"/>
    <d v="1962-08-16T00:00:00"/>
    <n v="60.144416903855905"/>
    <s v="Nuclear Power Engineer"/>
    <s v="Manufacturing"/>
    <s v="Mass Customer"/>
    <s v="N"/>
    <s v="Yes"/>
    <n v="7"/>
    <m/>
  </r>
  <r>
    <n v="7795"/>
    <n v="74"/>
    <x v="2111"/>
    <n v="44"/>
    <d v="2017-11-16T00:00:00"/>
    <b v="0"/>
    <s v="Approved"/>
    <s v="WeareA2B"/>
    <s v="Standard"/>
    <s v="medium"/>
    <s v="medium"/>
    <n v="1762.96"/>
    <n v="950.52"/>
    <d v="2001-11-25T00:00:00"/>
    <n v="812.44"/>
    <s v="U"/>
    <n v="68"/>
    <d v="1899-12-30T00:00:00"/>
    <n v="122.81291005485795"/>
    <s v="Assistant Professor"/>
    <s v="IT"/>
    <s v="High Net Worth"/>
    <s v="N"/>
    <s v="Yes"/>
    <n v="0"/>
    <m/>
  </r>
  <r>
    <n v="3931"/>
    <n v="56"/>
    <x v="2111"/>
    <n v="136"/>
    <d v="2017-08-16T00:00:00"/>
    <b v="1"/>
    <s v="Approved"/>
    <s v="Norco Bicycles"/>
    <s v="Mountain"/>
    <s v="low"/>
    <s v="small"/>
    <n v="688.63"/>
    <n v="612.88"/>
    <d v="2016-02-04T00:00:00"/>
    <n v="75.75"/>
    <s v="U"/>
    <n v="68"/>
    <d v="1899-12-30T00:00:00"/>
    <n v="122.81291005485795"/>
    <s v="Assistant Professor"/>
    <s v="IT"/>
    <s v="High Net Worth"/>
    <s v="N"/>
    <s v="Yes"/>
    <n v="0"/>
    <m/>
  </r>
  <r>
    <n v="64"/>
    <n v="0"/>
    <x v="2111"/>
    <n v="175"/>
    <d v="2017-07-08T00:00:00"/>
    <b v="0"/>
    <s v="Approved"/>
    <s v="Trek Bicycles"/>
    <s v="Standard"/>
    <s v="medium"/>
    <s v="medium"/>
    <n v="499.53"/>
    <n v="388.72"/>
    <d v="2006-11-10T00:00:00"/>
    <n v="110.80999999999995"/>
    <s v="U"/>
    <n v="68"/>
    <d v="1899-12-30T00:00:00"/>
    <n v="122.81291005485795"/>
    <s v="Assistant Professor"/>
    <s v="IT"/>
    <s v="High Net Worth"/>
    <s v="N"/>
    <s v="Yes"/>
    <n v="0"/>
    <m/>
  </r>
  <r>
    <n v="14220"/>
    <n v="77"/>
    <x v="2112"/>
    <n v="86"/>
    <d v="2017-10-05T00:00:00"/>
    <b v="0"/>
    <s v="Approved"/>
    <s v="Norco Bicycles"/>
    <s v="Road"/>
    <s v="medium"/>
    <s v="large"/>
    <n v="1240.31"/>
    <n v="795.1"/>
    <d v="1994-08-10T00:00:00"/>
    <n v="445.20999999999992"/>
    <s v="Female"/>
    <n v="21"/>
    <d v="1977-10-06T00:00:00"/>
    <n v="44.993731972349053"/>
    <s v="Analog Circuit Design manager"/>
    <s v="Manufacturing"/>
    <s v="Mass Customer"/>
    <s v="N"/>
    <s v="Yes"/>
    <n v="3"/>
    <m/>
  </r>
  <r>
    <n v="8421"/>
    <n v="64"/>
    <x v="2112"/>
    <n v="119"/>
    <d v="2017-09-02T00:00:00"/>
    <b v="1"/>
    <s v="Approved"/>
    <s v="Trek Bicycles"/>
    <s v="Standard"/>
    <s v="medium"/>
    <s v="large"/>
    <n v="1469.44"/>
    <n v="596.54999999999995"/>
    <d v="2014-10-10T00:00:00"/>
    <n v="872.8900000000001"/>
    <s v="Female"/>
    <n v="21"/>
    <d v="1977-10-06T00:00:00"/>
    <n v="44.993731972349053"/>
    <s v="Analog Circuit Design manager"/>
    <s v="Manufacturing"/>
    <s v="Mass Customer"/>
    <s v="N"/>
    <s v="Yes"/>
    <n v="3"/>
    <m/>
  </r>
  <r>
    <n v="14091"/>
    <n v="35"/>
    <x v="2112"/>
    <n v="203"/>
    <d v="2017-06-10T00:00:00"/>
    <b v="0"/>
    <s v="Approved"/>
    <s v="Trek Bicycles"/>
    <s v="Standard"/>
    <s v="low"/>
    <s v="medium"/>
    <n v="1057.51"/>
    <n v="154.4"/>
    <d v="2003-03-18T00:00:00"/>
    <n v="903.11"/>
    <s v="Female"/>
    <n v="21"/>
    <d v="1977-10-06T00:00:00"/>
    <n v="44.993731972349053"/>
    <s v="Analog Circuit Design manager"/>
    <s v="Manufacturing"/>
    <s v="Mass Customer"/>
    <s v="N"/>
    <s v="Yes"/>
    <n v="3"/>
    <m/>
  </r>
  <r>
    <n v="992"/>
    <n v="1"/>
    <x v="2112"/>
    <n v="219"/>
    <d v="2017-05-25T00:00:00"/>
    <b v="1"/>
    <s v="Approved"/>
    <s v="Giant Bicycles"/>
    <s v="Standard"/>
    <s v="medium"/>
    <s v="medium"/>
    <n v="1403.5"/>
    <n v="954.82"/>
    <d v="2000-11-03T00:00:00"/>
    <n v="448.67999999999995"/>
    <s v="Female"/>
    <n v="21"/>
    <d v="1977-10-06T00:00:00"/>
    <n v="44.993731972349053"/>
    <s v="Analog Circuit Design manager"/>
    <s v="Manufacturing"/>
    <s v="Mass Customer"/>
    <s v="N"/>
    <s v="Yes"/>
    <n v="3"/>
    <m/>
  </r>
  <r>
    <n v="18120"/>
    <n v="58"/>
    <x v="2112"/>
    <n v="223"/>
    <d v="2017-05-21T00:00:00"/>
    <b v="1"/>
    <s v="Approved"/>
    <s v="OHM Cycles"/>
    <s v="Standard"/>
    <s v="medium"/>
    <s v="medium"/>
    <n v="912.52"/>
    <n v="141.4"/>
    <d v="1994-08-10T00:00:00"/>
    <n v="771.12"/>
    <s v="Female"/>
    <n v="21"/>
    <d v="1977-10-06T00:00:00"/>
    <n v="44.993731972349053"/>
    <s v="Analog Circuit Design manager"/>
    <s v="Manufacturing"/>
    <s v="Mass Customer"/>
    <s v="N"/>
    <s v="Yes"/>
    <n v="3"/>
    <m/>
  </r>
  <r>
    <n v="13013"/>
    <n v="16"/>
    <x v="2112"/>
    <n v="233"/>
    <d v="2017-05-11T00:00:00"/>
    <b v="1"/>
    <s v="Approved"/>
    <s v="Norco Bicycles"/>
    <s v="Standard"/>
    <s v="high"/>
    <s v="small"/>
    <n v="1661.92"/>
    <n v="1479.11"/>
    <d v="1997-05-10T00:00:00"/>
    <n v="182.81000000000017"/>
    <s v="Female"/>
    <n v="21"/>
    <d v="1977-10-06T00:00:00"/>
    <n v="44.993731972349053"/>
    <s v="Analog Circuit Design manager"/>
    <s v="Manufacturing"/>
    <s v="Mass Customer"/>
    <s v="N"/>
    <s v="Yes"/>
    <n v="3"/>
    <m/>
  </r>
  <r>
    <n v="23"/>
    <n v="37"/>
    <x v="2112"/>
    <n v="266"/>
    <d v="2017-04-08T00:00:00"/>
    <b v="1"/>
    <s v="Approved"/>
    <s v="OHM Cycles"/>
    <s v="Standard"/>
    <s v="low"/>
    <s v="medium"/>
    <n v="1793.43"/>
    <n v="248.82"/>
    <d v="2015-05-21T00:00:00"/>
    <n v="1544.6100000000001"/>
    <s v="Female"/>
    <n v="21"/>
    <d v="1977-10-06T00:00:00"/>
    <n v="44.993731972349053"/>
    <s v="Analog Circuit Design manager"/>
    <s v="Manufacturing"/>
    <s v="Mass Customer"/>
    <s v="N"/>
    <s v="Yes"/>
    <n v="3"/>
    <m/>
  </r>
  <r>
    <n v="16554"/>
    <n v="62"/>
    <x v="2112"/>
    <n v="354"/>
    <d v="2017-01-10T00:00:00"/>
    <b v="1"/>
    <s v="Approved"/>
    <s v="Solex"/>
    <s v="Standard"/>
    <s v="medium"/>
    <s v="medium"/>
    <n v="478.16"/>
    <n v="298.72000000000003"/>
    <d v="2014-03-03T00:00:00"/>
    <n v="179.44"/>
    <s v="Female"/>
    <n v="21"/>
    <d v="1977-10-06T00:00:00"/>
    <n v="44.993731972349053"/>
    <s v="Analog Circuit Design manager"/>
    <s v="Manufacturing"/>
    <s v="Mass Customer"/>
    <s v="N"/>
    <s v="Yes"/>
    <n v="3"/>
    <m/>
  </r>
  <r>
    <n v="14509"/>
    <n v="97"/>
    <x v="2113"/>
    <n v="97"/>
    <d v="2017-09-24T00:00:00"/>
    <b v="0"/>
    <s v="Approved"/>
    <s v="Solex"/>
    <s v="Standard"/>
    <s v="medium"/>
    <s v="large"/>
    <n v="202.62"/>
    <n v="151.96"/>
    <d v="2016-03-29T00:00:00"/>
    <n v="50.66"/>
    <s v="Female"/>
    <n v="55"/>
    <d v="1971-06-20T00:00:00"/>
    <n v="51.295101835679866"/>
    <s v="Mechanical Systems Engineer"/>
    <s v="Financial Services"/>
    <s v="Mass Customer"/>
    <s v="N"/>
    <s v="No"/>
    <n v="12"/>
    <m/>
  </r>
  <r>
    <n v="3978"/>
    <n v="45"/>
    <x v="2113"/>
    <n v="147"/>
    <d v="2017-08-05T00:00:00"/>
    <b v="0"/>
    <s v="Approved"/>
    <s v="Solex"/>
    <s v="Standard"/>
    <s v="medium"/>
    <s v="medium"/>
    <n v="441.49"/>
    <n v="84.99"/>
    <d v="1993-04-12T00:00:00"/>
    <n v="356.5"/>
    <s v="Female"/>
    <n v="55"/>
    <d v="1971-06-20T00:00:00"/>
    <n v="51.295101835679866"/>
    <s v="Mechanical Systems Engineer"/>
    <s v="Financial Services"/>
    <s v="Mass Customer"/>
    <s v="N"/>
    <s v="No"/>
    <n v="12"/>
    <m/>
  </r>
  <r>
    <n v="9644"/>
    <n v="26"/>
    <x v="2113"/>
    <n v="193"/>
    <d v="2017-06-20T00:00:00"/>
    <b v="1"/>
    <s v="Approved"/>
    <s v="WeareA2B"/>
    <s v="Standard"/>
    <s v="medium"/>
    <s v="medium"/>
    <n v="1992.93"/>
    <n v="762.63"/>
    <d v="1993-05-26T00:00:00"/>
    <n v="1230.3000000000002"/>
    <s v="Female"/>
    <n v="55"/>
    <d v="1971-06-20T00:00:00"/>
    <n v="51.295101835679866"/>
    <s v="Mechanical Systems Engineer"/>
    <s v="Financial Services"/>
    <s v="Mass Customer"/>
    <s v="N"/>
    <s v="No"/>
    <n v="12"/>
    <m/>
  </r>
  <r>
    <n v="8397"/>
    <n v="0"/>
    <x v="2114"/>
    <n v="219"/>
    <d v="2017-05-25T00:00:00"/>
    <b v="0"/>
    <s v="Approved"/>
    <s v="Solex"/>
    <s v="Standard"/>
    <s v="medium"/>
    <s v="medium"/>
    <n v="100.35"/>
    <n v="75.260000000000005"/>
    <d v="2003-01-05T00:00:00"/>
    <n v="25.089999999999989"/>
    <s v="Female"/>
    <n v="80"/>
    <d v="1962-06-21T00:00:00"/>
    <n v="60.29784156139015"/>
    <s v="Statistician III"/>
    <s v="Manufacturing"/>
    <s v="High Net Worth"/>
    <s v="N"/>
    <s v="Yes"/>
    <n v="8"/>
    <m/>
  </r>
  <r>
    <n v="34"/>
    <n v="99"/>
    <x v="2114"/>
    <n v="305"/>
    <d v="2017-02-28T00:00:00"/>
    <b v="1"/>
    <s v="Approved"/>
    <s v="Trek Bicycles"/>
    <s v="Road"/>
    <s v="low"/>
    <s v="small"/>
    <n v="1720.7"/>
    <n v="1531.42"/>
    <d v="2006-10-01T00:00:00"/>
    <n v="189.27999999999997"/>
    <s v="Female"/>
    <n v="80"/>
    <d v="1962-06-21T00:00:00"/>
    <n v="60.29784156139015"/>
    <s v="Statistician III"/>
    <s v="Manufacturing"/>
    <s v="High Net Worth"/>
    <s v="N"/>
    <s v="Yes"/>
    <n v="8"/>
    <m/>
  </r>
  <r>
    <n v="16325"/>
    <n v="63"/>
    <x v="2115"/>
    <n v="46"/>
    <d v="2017-11-14T00:00:00"/>
    <b v="0"/>
    <s v="Approved"/>
    <s v="Solex"/>
    <s v="Standard"/>
    <s v="medium"/>
    <s v="medium"/>
    <n v="1483.2"/>
    <n v="99.59"/>
    <d v="2015-04-11T00:00:00"/>
    <n v="1383.6100000000001"/>
    <s v="Male"/>
    <n v="16"/>
    <d v="1963-06-12T00:00:00"/>
    <n v="59.322499095953837"/>
    <s v="Nuclear Power Engineer"/>
    <s v="Manufacturing"/>
    <s v="Affluent Customer"/>
    <s v="N"/>
    <s v="Yes"/>
    <n v="10"/>
    <m/>
  </r>
  <r>
    <n v="19020"/>
    <n v="48"/>
    <x v="2115"/>
    <n v="170"/>
    <d v="2017-07-13T00:00:00"/>
    <b v="1"/>
    <s v="Approved"/>
    <s v="WeareA2B"/>
    <s v="Standard"/>
    <s v="medium"/>
    <s v="medium"/>
    <n v="1762.96"/>
    <n v="950.52"/>
    <d v="2012-04-10T00:00:00"/>
    <n v="812.44"/>
    <s v="Male"/>
    <n v="16"/>
    <d v="1963-06-12T00:00:00"/>
    <n v="59.322499095953837"/>
    <s v="Nuclear Power Engineer"/>
    <s v="Manufacturing"/>
    <s v="Affluent Customer"/>
    <s v="N"/>
    <s v="Yes"/>
    <n v="10"/>
    <m/>
  </r>
  <r>
    <n v="14355"/>
    <n v="82"/>
    <x v="2115"/>
    <n v="227"/>
    <d v="2017-05-17T00:00:00"/>
    <b v="1"/>
    <s v="Approved"/>
    <s v="Norco Bicycles"/>
    <s v="Standard"/>
    <s v="high"/>
    <s v="medium"/>
    <n v="1148.6400000000001"/>
    <n v="689.18"/>
    <d v="1997-08-25T00:00:00"/>
    <n v="459.46000000000015"/>
    <s v="Male"/>
    <n v="16"/>
    <d v="1963-06-12T00:00:00"/>
    <n v="59.322499095953837"/>
    <s v="Nuclear Power Engineer"/>
    <s v="Manufacturing"/>
    <s v="Affluent Customer"/>
    <s v="N"/>
    <s v="Yes"/>
    <n v="10"/>
    <m/>
  </r>
  <r>
    <n v="13652"/>
    <n v="80"/>
    <x v="2115"/>
    <n v="239"/>
    <d v="2017-05-05T00:00:00"/>
    <b v="1"/>
    <s v="Approved"/>
    <s v="OHM Cycles"/>
    <s v="Touring"/>
    <s v="low"/>
    <s v="medium"/>
    <n v="1073.07"/>
    <n v="933.84"/>
    <d v="1997-01-25T00:00:00"/>
    <n v="139.2299999999999"/>
    <s v="Male"/>
    <n v="16"/>
    <d v="1963-06-12T00:00:00"/>
    <n v="59.322499095953837"/>
    <s v="Nuclear Power Engineer"/>
    <s v="Manufacturing"/>
    <s v="Affluent Customer"/>
    <s v="N"/>
    <s v="Yes"/>
    <n v="10"/>
    <m/>
  </r>
  <r>
    <n v="10431"/>
    <n v="5"/>
    <x v="2115"/>
    <n v="347"/>
    <d v="2017-01-17T00:00:00"/>
    <b v="0"/>
    <s v="Approved"/>
    <s v="Trek Bicycles"/>
    <s v="Mountain"/>
    <s v="low"/>
    <s v="medium"/>
    <n v="574.64"/>
    <n v="459.71"/>
    <d v="2004-08-17T00:00:00"/>
    <n v="114.93"/>
    <s v="Male"/>
    <n v="16"/>
    <d v="1963-06-12T00:00:00"/>
    <n v="59.322499095953837"/>
    <s v="Nuclear Power Engineer"/>
    <s v="Manufacturing"/>
    <s v="Affluent Customer"/>
    <s v="N"/>
    <s v="Yes"/>
    <n v="10"/>
    <m/>
  </r>
  <r>
    <n v="19175"/>
    <n v="0"/>
    <x v="2116"/>
    <n v="5"/>
    <d v="2017-12-25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41"/>
    <d v="1978-08-20T00:00:00"/>
    <n v="44.122499095636726"/>
    <s v="Accountant I"/>
    <s v="Manufacturing"/>
    <s v="High Net Worth"/>
    <s v="N"/>
    <s v="No"/>
    <n v="17"/>
    <m/>
  </r>
  <r>
    <n v="16399"/>
    <n v="15"/>
    <x v="2116"/>
    <n v="170"/>
    <d v="2017-07-13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41"/>
    <d v="1978-08-20T00:00:00"/>
    <n v="44.122499095636726"/>
    <s v="Accountant I"/>
    <s v="Manufacturing"/>
    <s v="High Net Worth"/>
    <s v="N"/>
    <s v="No"/>
    <n v="17"/>
    <m/>
  </r>
  <r>
    <n v="10950"/>
    <n v="7"/>
    <x v="2116"/>
    <n v="205"/>
    <d v="2017-06-08T00:00:00"/>
    <b v="0"/>
    <s v="Approved"/>
    <s v="Giant Bicycles"/>
    <s v="Standard"/>
    <s v="medium"/>
    <s v="small"/>
    <n v="1311.44"/>
    <n v="1167.18"/>
    <d v="1992-10-11T00:00:00"/>
    <n v="144.26"/>
    <s v="Female"/>
    <n v="41"/>
    <d v="1978-08-20T00:00:00"/>
    <n v="44.122499095636726"/>
    <s v="Accountant I"/>
    <s v="Manufacturing"/>
    <s v="High Net Worth"/>
    <s v="N"/>
    <s v="No"/>
    <n v="17"/>
    <m/>
  </r>
  <r>
    <n v="5341"/>
    <n v="23"/>
    <x v="2116"/>
    <n v="276"/>
    <d v="2017-03-29T00:00:00"/>
    <b v="1"/>
    <s v="Approved"/>
    <s v="Norco Bicycles"/>
    <s v="Standard"/>
    <s v="medium"/>
    <s v="medium"/>
    <n v="1198.46"/>
    <n v="381.1"/>
    <d v="1998-12-16T00:00:00"/>
    <n v="817.36"/>
    <s v="Female"/>
    <n v="41"/>
    <d v="1978-08-20T00:00:00"/>
    <n v="44.122499095636726"/>
    <s v="Accountant I"/>
    <s v="Manufacturing"/>
    <s v="High Net Worth"/>
    <s v="N"/>
    <s v="No"/>
    <n v="17"/>
    <m/>
  </r>
  <r>
    <n v="17092"/>
    <n v="74"/>
    <x v="2116"/>
    <n v="283"/>
    <d v="2017-03-22T00:00:00"/>
    <b v="0"/>
    <s v="Approved"/>
    <s v="WeareA2B"/>
    <s v="Standard"/>
    <s v="medium"/>
    <s v="medium"/>
    <n v="1762.96"/>
    <n v="950.52"/>
    <d v="2014-07-28T00:00:00"/>
    <n v="812.44"/>
    <s v="Female"/>
    <n v="41"/>
    <d v="1978-08-20T00:00:00"/>
    <n v="44.122499095636726"/>
    <s v="Accountant I"/>
    <s v="Manufacturing"/>
    <s v="High Net Worth"/>
    <s v="N"/>
    <s v="No"/>
    <n v="17"/>
    <m/>
  </r>
  <r>
    <n v="14782"/>
    <n v="85"/>
    <x v="2116"/>
    <n v="347"/>
    <d v="2017-01-17T00:00:00"/>
    <b v="1"/>
    <s v="Approved"/>
    <s v="WeareA2B"/>
    <s v="Standard"/>
    <s v="medium"/>
    <s v="medium"/>
    <n v="1228.07"/>
    <n v="400.91"/>
    <d v="2000-05-22T00:00:00"/>
    <n v="827.15999999999985"/>
    <s v="Female"/>
    <n v="41"/>
    <d v="1978-08-20T00:00:00"/>
    <n v="44.122499095636726"/>
    <s v="Accountant I"/>
    <s v="Manufacturing"/>
    <s v="High Net Worth"/>
    <s v="N"/>
    <s v="No"/>
    <n v="17"/>
    <m/>
  </r>
  <r>
    <n v="12922"/>
    <n v="14"/>
    <x v="2117"/>
    <n v="147"/>
    <d v="2017-08-05T00:00:00"/>
    <b v="1"/>
    <s v="Approved"/>
    <s v="Solex"/>
    <s v="Standard"/>
    <s v="high"/>
    <s v="large"/>
    <n v="1842.92"/>
    <n v="1105.75"/>
    <d v="2002-08-31T00:00:00"/>
    <n v="737.17000000000007"/>
    <s v="Female"/>
    <n v="33"/>
    <d v="1999-10-04T00:00:00"/>
    <n v="22.985512794583975"/>
    <s v="Senior Developer"/>
    <s v="Property"/>
    <s v="High Net Worth"/>
    <s v="N"/>
    <s v="Yes"/>
    <n v="2"/>
    <m/>
  </r>
  <r>
    <n v="11518"/>
    <n v="0"/>
    <x v="2118"/>
    <m/>
    <d v="2017-08-07T00:00:00"/>
    <b v="0"/>
    <s v="Approved"/>
    <m/>
    <m/>
    <m/>
    <m/>
    <n v="1978.64"/>
    <m/>
    <m/>
    <m/>
    <m/>
    <m/>
    <m/>
    <m/>
    <m/>
    <m/>
    <m/>
    <m/>
    <m/>
    <m/>
    <m/>
  </r>
  <r>
    <n v="16739"/>
    <n v="34"/>
    <x v="2117"/>
    <n v="161"/>
    <d v="2017-07-22T00:00:00"/>
    <b v="0"/>
    <s v="Approved"/>
    <s v="WeareA2B"/>
    <s v="Standard"/>
    <s v="medium"/>
    <s v="medium"/>
    <n v="1231.1500000000001"/>
    <n v="161.6"/>
    <d v="2010-05-05T00:00:00"/>
    <n v="1069.5500000000002"/>
    <s v="Female"/>
    <n v="33"/>
    <d v="1999-10-04T00:00:00"/>
    <n v="22.985512794583975"/>
    <s v="Senior Developer"/>
    <s v="Property"/>
    <s v="High Net Worth"/>
    <s v="N"/>
    <s v="Yes"/>
    <n v="2"/>
    <m/>
  </r>
  <r>
    <n v="14777"/>
    <n v="95"/>
    <x v="2117"/>
    <n v="298"/>
    <d v="2017-03-07T00:00:00"/>
    <b v="0"/>
    <s v="Approved"/>
    <s v="OHM Cycles"/>
    <s v="Touring"/>
    <s v="low"/>
    <s v="medium"/>
    <n v="1073.07"/>
    <n v="933.84"/>
    <d v="2015-08-10T00:00:00"/>
    <n v="139.2299999999999"/>
    <s v="Female"/>
    <n v="33"/>
    <d v="1999-10-04T00:00:00"/>
    <n v="22.985512794583975"/>
    <s v="Senior Developer"/>
    <s v="Property"/>
    <s v="High Net Worth"/>
    <s v="N"/>
    <s v="Yes"/>
    <n v="2"/>
    <m/>
  </r>
  <r>
    <n v="15564"/>
    <n v="33"/>
    <x v="2117"/>
    <n v="304"/>
    <d v="2017-03-01T00:00:00"/>
    <b v="1"/>
    <s v="Approved"/>
    <s v="OHM Cycles"/>
    <s v="Road"/>
    <s v="medium"/>
    <s v="small"/>
    <n v="1810"/>
    <n v="1610.9"/>
    <d v="2011-05-09T00:00:00"/>
    <n v="199.09999999999991"/>
    <s v="Female"/>
    <n v="33"/>
    <d v="1999-10-04T00:00:00"/>
    <n v="22.985512794583975"/>
    <s v="Senior Developer"/>
    <s v="Property"/>
    <s v="High Net Worth"/>
    <s v="N"/>
    <s v="Yes"/>
    <n v="2"/>
    <m/>
  </r>
  <r>
    <n v="11195"/>
    <n v="0"/>
    <x v="2117"/>
    <n v="333"/>
    <d v="2017-01-31T00:00:00"/>
    <b v="1"/>
    <s v="Approved"/>
    <s v="OHM Cycles"/>
    <s v="Standard"/>
    <s v="medium"/>
    <s v="medium"/>
    <n v="235.63"/>
    <n v="125.07"/>
    <d v="2004-08-07T00:00:00"/>
    <n v="110.56"/>
    <s v="Female"/>
    <n v="33"/>
    <d v="1999-10-04T00:00:00"/>
    <n v="22.985512794583975"/>
    <s v="Senior Developer"/>
    <s v="Property"/>
    <s v="High Net Worth"/>
    <s v="N"/>
    <s v="Yes"/>
    <n v="2"/>
    <m/>
  </r>
  <r>
    <n v="6347"/>
    <n v="3"/>
    <x v="2119"/>
    <n v="23"/>
    <d v="2017-12-07T00:00:00"/>
    <b v="0"/>
    <s v="Approved"/>
    <s v="Trek Bicycles"/>
    <s v="Standard"/>
    <s v="medium"/>
    <s v="large"/>
    <n v="2091.4699999999998"/>
    <n v="388.92"/>
    <d v="2011-08-29T00:00:00"/>
    <n v="1702.5499999999997"/>
    <s v="Male"/>
    <n v="8"/>
    <d v="1970-04-13T00:00:00"/>
    <n v="52.481403205225767"/>
    <s v="Programmer I"/>
    <s v="Manufacturing"/>
    <s v="Mass Customer"/>
    <s v="N"/>
    <s v="Yes"/>
    <n v="15"/>
    <m/>
  </r>
  <r>
    <n v="11462"/>
    <n v="88"/>
    <x v="2119"/>
    <n v="144"/>
    <d v="2017-08-08T00:00:00"/>
    <b v="1"/>
    <s v="Approved"/>
    <s v="Norco Bicycles"/>
    <s v="Standard"/>
    <s v="medium"/>
    <s v="medium"/>
    <n v="1198.46"/>
    <n v="381.1"/>
    <d v="2013-06-09T00:00:00"/>
    <n v="817.36"/>
    <s v="Male"/>
    <n v="8"/>
    <d v="1970-04-13T00:00:00"/>
    <n v="52.481403205225767"/>
    <s v="Programmer I"/>
    <s v="Manufacturing"/>
    <s v="Mass Customer"/>
    <s v="N"/>
    <s v="Yes"/>
    <n v="15"/>
    <m/>
  </r>
  <r>
    <n v="3307"/>
    <n v="57"/>
    <x v="2119"/>
    <n v="150"/>
    <d v="2017-08-02T00:00:00"/>
    <b v="1"/>
    <s v="Approved"/>
    <s v="WeareA2B"/>
    <s v="Touring"/>
    <s v="medium"/>
    <s v="large"/>
    <n v="1890.39"/>
    <n v="260.14"/>
    <d v="2011-08-24T00:00:00"/>
    <n v="1630.25"/>
    <s v="Male"/>
    <n v="8"/>
    <d v="1970-04-13T00:00:00"/>
    <n v="52.481403205225767"/>
    <s v="Programmer I"/>
    <s v="Manufacturing"/>
    <s v="Mass Customer"/>
    <s v="N"/>
    <s v="Yes"/>
    <n v="15"/>
    <m/>
  </r>
  <r>
    <n v="4264"/>
    <n v="49"/>
    <x v="2120"/>
    <n v="29"/>
    <d v="2017-12-01T00:00:00"/>
    <b v="0"/>
    <s v="Approved"/>
    <s v="Trek Bicycles"/>
    <s v="Road"/>
    <s v="medium"/>
    <s v="medium"/>
    <n v="533.51"/>
    <n v="400.13"/>
    <d v="2012-04-10T00:00:00"/>
    <n v="133.38"/>
    <s v="Male"/>
    <n v="77"/>
    <d v="1993-07-27T00:00:00"/>
    <n v="29.177293616501782"/>
    <s v="Analyst Programmer"/>
    <s v="Financial Services"/>
    <s v="Mass Customer"/>
    <s v="N"/>
    <s v="Yes"/>
    <n v="3"/>
    <m/>
  </r>
  <r>
    <n v="14872"/>
    <n v="92"/>
    <x v="2120"/>
    <n v="70"/>
    <d v="2017-10-21T00:00:00"/>
    <b v="0"/>
    <s v="Cancelled"/>
    <s v="WeareA2B"/>
    <s v="Standard"/>
    <s v="medium"/>
    <s v="small"/>
    <n v="1415.01"/>
    <n v="1259.3599999999999"/>
    <d v="1994-08-10T00:00:00"/>
    <n v="155.65000000000009"/>
    <s v="Male"/>
    <n v="77"/>
    <d v="1993-07-27T00:00:00"/>
    <n v="29.177293616501782"/>
    <s v="Analyst Programmer"/>
    <s v="Financial Services"/>
    <s v="Mass Customer"/>
    <s v="N"/>
    <s v="Yes"/>
    <n v="3"/>
    <m/>
  </r>
  <r>
    <n v="17511"/>
    <n v="79"/>
    <x v="2120"/>
    <n v="206"/>
    <d v="2017-06-07T00:00:00"/>
    <b v="0"/>
    <s v="Approved"/>
    <s v="Norco Bicycles"/>
    <s v="Standard"/>
    <s v="medium"/>
    <s v="medium"/>
    <n v="1555.58"/>
    <n v="818.01"/>
    <d v="2004-08-07T00:00:00"/>
    <n v="737.56999999999994"/>
    <s v="Male"/>
    <n v="77"/>
    <d v="1993-07-27T00:00:00"/>
    <n v="29.177293616501782"/>
    <s v="Analyst Programmer"/>
    <s v="Financial Services"/>
    <s v="Mass Customer"/>
    <s v="N"/>
    <s v="Yes"/>
    <n v="3"/>
    <m/>
  </r>
  <r>
    <n v="1302"/>
    <n v="25"/>
    <x v="2120"/>
    <n v="219"/>
    <d v="2017-05-25T00:00:00"/>
    <b v="1"/>
    <s v="Approved"/>
    <s v="Giant Bicycles"/>
    <s v="Road"/>
    <s v="medium"/>
    <s v="medium"/>
    <n v="1538.99"/>
    <n v="829.65"/>
    <d v="2016-02-04T00:00:00"/>
    <n v="709.34"/>
    <s v="Male"/>
    <n v="77"/>
    <d v="1993-07-27T00:00:00"/>
    <n v="29.177293616501782"/>
    <s v="Analyst Programmer"/>
    <s v="Financial Services"/>
    <s v="Mass Customer"/>
    <s v="N"/>
    <s v="Yes"/>
    <n v="3"/>
    <m/>
  </r>
  <r>
    <n v="17762"/>
    <n v="91"/>
    <x v="2120"/>
    <n v="266"/>
    <d v="2017-04-08T00:00:00"/>
    <b v="0"/>
    <s v="Approved"/>
    <s v="Solex"/>
    <s v="Standard"/>
    <s v="medium"/>
    <s v="medium"/>
    <n v="100.35"/>
    <n v="75.260000000000005"/>
    <d v="2002-10-10T00:00:00"/>
    <n v="25.089999999999989"/>
    <s v="Male"/>
    <n v="77"/>
    <d v="1993-07-27T00:00:00"/>
    <n v="29.177293616501782"/>
    <s v="Analyst Programmer"/>
    <s v="Financial Services"/>
    <s v="Mass Customer"/>
    <s v="N"/>
    <s v="Yes"/>
    <n v="3"/>
    <m/>
  </r>
  <r>
    <n v="11531"/>
    <n v="0"/>
    <x v="173"/>
    <m/>
    <d v="2017-09-19T00:00:00"/>
    <b v="1"/>
    <s v="Approved"/>
    <m/>
    <m/>
    <m/>
    <m/>
    <n v="36.78"/>
    <m/>
    <m/>
    <m/>
    <m/>
    <m/>
    <m/>
    <m/>
    <m/>
    <m/>
    <m/>
    <m/>
    <m/>
    <m/>
    <m/>
  </r>
  <r>
    <n v="15903"/>
    <n v="92"/>
    <x v="2120"/>
    <n v="284"/>
    <d v="2017-03-21T00:00:00"/>
    <b v="0"/>
    <s v="Approved"/>
    <s v="WeareA2B"/>
    <s v="Standard"/>
    <s v="medium"/>
    <s v="small"/>
    <n v="1415.01"/>
    <n v="1259.3599999999999"/>
    <d v="2016-03-29T00:00:00"/>
    <n v="155.65000000000009"/>
    <s v="Male"/>
    <n v="77"/>
    <d v="1993-07-27T00:00:00"/>
    <n v="29.177293616501782"/>
    <s v="Analyst Programmer"/>
    <s v="Financial Services"/>
    <s v="Mass Customer"/>
    <s v="N"/>
    <s v="Yes"/>
    <n v="3"/>
    <m/>
  </r>
  <r>
    <n v="10981"/>
    <n v="1"/>
    <x v="2120"/>
    <n v="351"/>
    <d v="2017-01-13T00:00:00"/>
    <b v="0"/>
    <s v="Approved"/>
    <s v="Giant Bicycles"/>
    <s v="Standard"/>
    <s v="medium"/>
    <s v="medium"/>
    <n v="1403.5"/>
    <n v="954.82"/>
    <d v="2012-12-02T00:00:00"/>
    <n v="448.67999999999995"/>
    <s v="Male"/>
    <n v="77"/>
    <d v="1993-07-27T00:00:00"/>
    <n v="29.177293616501782"/>
    <s v="Analyst Programmer"/>
    <s v="Financial Services"/>
    <s v="Mass Customer"/>
    <s v="N"/>
    <s v="Yes"/>
    <n v="3"/>
    <m/>
  </r>
  <r>
    <n v="18497"/>
    <n v="20"/>
    <x v="2121"/>
    <n v="5"/>
    <d v="2017-12-25T00:00:00"/>
    <b v="0"/>
    <s v="Approved"/>
    <s v="Trek Bicycles"/>
    <s v="Standard"/>
    <s v="medium"/>
    <s v="small"/>
    <n v="1775.81"/>
    <n v="1580.47"/>
    <d v="1993-05-26T00:00:00"/>
    <n v="195.33999999999992"/>
    <s v="Female"/>
    <n v="19"/>
    <d v="1960-03-16T00:00:00"/>
    <n v="62.563594986047683"/>
    <s v="Staff Accountant IV"/>
    <s v="Health"/>
    <s v="Affluent Customer"/>
    <s v="N"/>
    <s v="Yes"/>
    <n v="19"/>
    <m/>
  </r>
  <r>
    <n v="11279"/>
    <n v="5"/>
    <x v="2121"/>
    <n v="33"/>
    <d v="2017-11-27T00:00:00"/>
    <b v="0"/>
    <s v="Approved"/>
    <s v="Trek Bicycles"/>
    <s v="Mountain"/>
    <s v="low"/>
    <s v="medium"/>
    <n v="574.64"/>
    <n v="459.71"/>
    <d v="2011-08-29T00:00:00"/>
    <n v="114.93"/>
    <s v="Female"/>
    <n v="19"/>
    <d v="1960-03-16T00:00:00"/>
    <n v="62.563594986047683"/>
    <s v="Staff Accountant IV"/>
    <s v="Health"/>
    <s v="Affluent Customer"/>
    <s v="N"/>
    <s v="Yes"/>
    <n v="19"/>
    <m/>
  </r>
  <r>
    <n v="9462"/>
    <n v="84"/>
    <x v="2121"/>
    <n v="51"/>
    <d v="2017-11-09T00:00:00"/>
    <b v="1"/>
    <s v="Approved"/>
    <s v="Trek Bicycles"/>
    <s v="Road"/>
    <s v="medium"/>
    <s v="medium"/>
    <n v="290.62"/>
    <n v="215.14"/>
    <d v="1997-08-25T00:00:00"/>
    <n v="75.480000000000018"/>
    <s v="Female"/>
    <n v="19"/>
    <d v="1960-03-16T00:00:00"/>
    <n v="62.563594986047683"/>
    <s v="Staff Accountant IV"/>
    <s v="Health"/>
    <s v="Affluent Customer"/>
    <s v="N"/>
    <s v="Yes"/>
    <n v="19"/>
    <m/>
  </r>
  <r>
    <n v="12257"/>
    <n v="69"/>
    <x v="2121"/>
    <n v="63"/>
    <d v="2017-10-28T00:00:00"/>
    <b v="0"/>
    <s v="Approved"/>
    <s v="Giant Bicycles"/>
    <s v="Road"/>
    <s v="medium"/>
    <s v="medium"/>
    <n v="792.9"/>
    <n v="594.67999999999995"/>
    <d v="2011-01-10T00:00:00"/>
    <n v="198.22000000000003"/>
    <s v="Female"/>
    <n v="19"/>
    <d v="1960-03-16T00:00:00"/>
    <n v="62.563594986047683"/>
    <s v="Staff Accountant IV"/>
    <s v="Health"/>
    <s v="Affluent Customer"/>
    <s v="N"/>
    <s v="Yes"/>
    <n v="19"/>
    <m/>
  </r>
  <r>
    <n v="6587"/>
    <n v="16"/>
    <x v="2121"/>
    <n v="141"/>
    <d v="2017-08-11T00:00:00"/>
    <b v="0"/>
    <s v="Approved"/>
    <s v="Norco Bicycles"/>
    <s v="Standard"/>
    <s v="high"/>
    <s v="small"/>
    <n v="1661.92"/>
    <n v="1479.11"/>
    <d v="2010-05-05T00:00:00"/>
    <n v="182.81000000000017"/>
    <s v="Female"/>
    <n v="19"/>
    <d v="1960-03-16T00:00:00"/>
    <n v="62.563594986047683"/>
    <s v="Staff Accountant IV"/>
    <s v="Health"/>
    <s v="Affluent Customer"/>
    <s v="N"/>
    <s v="Yes"/>
    <n v="19"/>
    <m/>
  </r>
  <r>
    <n v="4627"/>
    <n v="56"/>
    <x v="2121"/>
    <n v="202"/>
    <d v="2017-06-11T00:00:00"/>
    <b v="0"/>
    <s v="Approved"/>
    <s v="OHM Cycles"/>
    <s v="Standard"/>
    <s v="medium"/>
    <s v="medium"/>
    <n v="183.86"/>
    <n v="137.9"/>
    <d v="1993-06-23T00:00:00"/>
    <n v="45.960000000000008"/>
    <s v="Female"/>
    <n v="19"/>
    <d v="1960-03-16T00:00:00"/>
    <n v="62.563594986047683"/>
    <s v="Staff Accountant IV"/>
    <s v="Health"/>
    <s v="Affluent Customer"/>
    <s v="N"/>
    <s v="Yes"/>
    <n v="19"/>
    <m/>
  </r>
  <r>
    <n v="8909"/>
    <n v="37"/>
    <x v="2121"/>
    <n v="266"/>
    <d v="2017-04-08T00:00:00"/>
    <b v="1"/>
    <s v="Approved"/>
    <s v="OHM Cycles"/>
    <s v="Standard"/>
    <s v="low"/>
    <s v="medium"/>
    <n v="1793.43"/>
    <n v="248.82"/>
    <d v="1997-05-10T00:00:00"/>
    <n v="1544.6100000000001"/>
    <s v="Female"/>
    <n v="19"/>
    <d v="1960-03-16T00:00:00"/>
    <n v="62.563594986047683"/>
    <s v="Staff Accountant IV"/>
    <s v="Health"/>
    <s v="Affluent Customer"/>
    <s v="N"/>
    <s v="Yes"/>
    <n v="19"/>
    <m/>
  </r>
  <r>
    <n v="5386"/>
    <n v="35"/>
    <x v="2122"/>
    <n v="34"/>
    <d v="2017-11-26T00:00:00"/>
    <b v="0"/>
    <s v="Approved"/>
    <s v="Giant Bicycles"/>
    <s v="Standard"/>
    <s v="medium"/>
    <s v="medium"/>
    <n v="1403.5"/>
    <n v="954.82"/>
    <d v="1991-11-07T00:00:00"/>
    <n v="448.67999999999995"/>
    <s v="Male"/>
    <n v="88"/>
    <d v="1974-01-31T00:00:00"/>
    <n v="48.675923753488085"/>
    <s v="Data Coordiator"/>
    <s v="Manufacturing"/>
    <s v="High Net Worth"/>
    <s v="N"/>
    <s v="Yes"/>
    <n v="7"/>
    <m/>
  </r>
  <r>
    <n v="17186"/>
    <n v="85"/>
    <x v="2122"/>
    <n v="87"/>
    <d v="2017-10-04T00:00:00"/>
    <b v="1"/>
    <s v="Approved"/>
    <s v="WeareA2B"/>
    <s v="Standard"/>
    <s v="medium"/>
    <s v="medium"/>
    <n v="1228.07"/>
    <n v="400.91"/>
    <d v="2004-07-25T00:00:00"/>
    <n v="827.15999999999985"/>
    <s v="Male"/>
    <n v="88"/>
    <d v="1974-01-31T00:00:00"/>
    <n v="48.675923753488085"/>
    <s v="Data Coordiator"/>
    <s v="Manufacturing"/>
    <s v="High Net Worth"/>
    <s v="N"/>
    <s v="Yes"/>
    <n v="7"/>
    <m/>
  </r>
  <r>
    <n v="10749"/>
    <n v="67"/>
    <x v="2122"/>
    <n v="254"/>
    <d v="2017-04-20T00:00:00"/>
    <b v="1"/>
    <s v="Approved"/>
    <s v="Solex"/>
    <s v="Standard"/>
    <s v="medium"/>
    <s v="large"/>
    <n v="1071.23"/>
    <n v="380.74"/>
    <d v="1991-08-05T00:00:00"/>
    <n v="690.49"/>
    <s v="Male"/>
    <n v="88"/>
    <d v="1974-01-31T00:00:00"/>
    <n v="48.675923753488085"/>
    <s v="Data Coordiator"/>
    <s v="Manufacturing"/>
    <s v="High Net Worth"/>
    <s v="N"/>
    <s v="Yes"/>
    <n v="7"/>
    <m/>
  </r>
  <r>
    <n v="1848"/>
    <n v="28"/>
    <x v="2122"/>
    <n v="280"/>
    <d v="2017-03-25T00:00:00"/>
    <b v="1"/>
    <s v="Approved"/>
    <s v="Solex"/>
    <s v="Road"/>
    <s v="medium"/>
    <s v="small"/>
    <n v="1703.52"/>
    <n v="1516.13"/>
    <d v="2005-12-07T00:00:00"/>
    <n v="187.38999999999987"/>
    <s v="Male"/>
    <n v="88"/>
    <d v="1974-01-31T00:00:00"/>
    <n v="48.675923753488085"/>
    <s v="Data Coordiator"/>
    <s v="Manufacturing"/>
    <s v="High Net Worth"/>
    <s v="N"/>
    <s v="Yes"/>
    <n v="7"/>
    <m/>
  </r>
  <r>
    <n v="19915"/>
    <n v="0"/>
    <x v="2122"/>
    <n v="292"/>
    <d v="2017-03-13T00:00:00"/>
    <b v="1"/>
    <s v="Approved"/>
    <s v="WeareA2B"/>
    <s v="Standard"/>
    <s v="medium"/>
    <s v="medium"/>
    <n v="60.34"/>
    <n v="45.26"/>
    <d v="2011-05-07T00:00:00"/>
    <n v="15.080000000000005"/>
    <s v="Male"/>
    <n v="88"/>
    <d v="1974-01-31T00:00:00"/>
    <n v="48.675923753488085"/>
    <s v="Data Coordiator"/>
    <s v="Manufacturing"/>
    <s v="High Net Worth"/>
    <s v="N"/>
    <s v="Yes"/>
    <n v="7"/>
    <m/>
  </r>
  <r>
    <n v="4887"/>
    <n v="62"/>
    <x v="2123"/>
    <n v="315"/>
    <d v="2017-02-18T00:00:00"/>
    <b v="1"/>
    <s v="Approved"/>
    <s v="Solex"/>
    <s v="Standard"/>
    <s v="high"/>
    <s v="medium"/>
    <n v="1024.6600000000001"/>
    <n v="614.79999999999995"/>
    <d v="2016-02-04T00:00:00"/>
    <n v="409.86000000000013"/>
    <s v="Male"/>
    <n v="68"/>
    <d v="1978-01-22T00:00:00"/>
    <n v="44.697841561390149"/>
    <s v="VP Sales"/>
    <s v="Manufacturing"/>
    <s v="High Net Worth"/>
    <s v="N"/>
    <s v="Yes"/>
    <n v="12"/>
    <m/>
  </r>
  <r>
    <n v="6575"/>
    <n v="97"/>
    <x v="2123"/>
    <n v="339"/>
    <d v="2017-01-25T00:00:00"/>
    <b v="0"/>
    <s v="Approved"/>
    <s v="OHM Cycles"/>
    <s v="Road"/>
    <s v="medium"/>
    <s v="medium"/>
    <n v="742.54"/>
    <n v="667.4"/>
    <d v="2016-07-09T00:00:00"/>
    <n v="75.139999999999986"/>
    <s v="Male"/>
    <n v="68"/>
    <d v="1978-01-22T00:00:00"/>
    <n v="44.697841561390149"/>
    <s v="VP Sales"/>
    <s v="Manufacturing"/>
    <s v="High Net Worth"/>
    <s v="N"/>
    <s v="Yes"/>
    <n v="12"/>
    <m/>
  </r>
  <r>
    <n v="18436"/>
    <n v="0"/>
    <x v="2123"/>
    <n v="363"/>
    <d v="2017-01-01T00:00:00"/>
    <b v="1"/>
    <s v="Approved"/>
    <s v="Trek Bicycles"/>
    <s v="Road"/>
    <s v="medium"/>
    <s v="medium"/>
    <n v="290.62"/>
    <n v="215.14"/>
    <d v="2015-08-02T00:00:00"/>
    <n v="75.480000000000018"/>
    <s v="Male"/>
    <n v="68"/>
    <d v="1978-01-22T00:00:00"/>
    <n v="44.697841561390149"/>
    <s v="VP Sales"/>
    <s v="Manufacturing"/>
    <s v="High Net Worth"/>
    <s v="N"/>
    <s v="Yes"/>
    <n v="12"/>
    <m/>
  </r>
  <r>
    <n v="11549"/>
    <n v="0"/>
    <x v="2124"/>
    <m/>
    <d v="2017-06-29T00:00:00"/>
    <b v="0"/>
    <s v="Approved"/>
    <m/>
    <m/>
    <m/>
    <m/>
    <n v="74.89"/>
    <m/>
    <m/>
    <m/>
    <m/>
    <m/>
    <m/>
    <m/>
    <m/>
    <m/>
    <m/>
    <m/>
    <m/>
    <m/>
    <m/>
  </r>
  <r>
    <n v="8876"/>
    <n v="32"/>
    <x v="2125"/>
    <n v="13"/>
    <d v="2017-12-17T00:00:00"/>
    <b v="0"/>
    <s v="Approved"/>
    <s v="Giant Bicycles"/>
    <s v="Standard"/>
    <s v="high"/>
    <s v="medium"/>
    <n v="1179"/>
    <n v="707.4"/>
    <d v="1997-08-25T00:00:00"/>
    <n v="471.6"/>
    <s v="Female"/>
    <n v="55"/>
    <d v="1972-09-07T00:00:00"/>
    <n v="50.075923753488084"/>
    <s v="Health Coach I"/>
    <s v="Health"/>
    <s v="High Net Worth"/>
    <s v="N"/>
    <s v="No"/>
    <n v="4"/>
    <m/>
  </r>
  <r>
    <n v="2875"/>
    <n v="0"/>
    <x v="2125"/>
    <n v="204"/>
    <d v="2017-06-09T00:00:00"/>
    <b v="0"/>
    <s v="Approved"/>
    <s v="OHM Cycles"/>
    <s v="Standard"/>
    <s v="medium"/>
    <s v="medium"/>
    <n v="183.86"/>
    <n v="137.9"/>
    <d v="1997-10-04T00:00:00"/>
    <n v="45.960000000000008"/>
    <s v="Female"/>
    <n v="55"/>
    <d v="1972-09-07T00:00:00"/>
    <n v="50.075923753488084"/>
    <s v="Health Coach I"/>
    <s v="Health"/>
    <s v="High Net Worth"/>
    <s v="N"/>
    <s v="No"/>
    <n v="4"/>
    <m/>
  </r>
  <r>
    <n v="3486"/>
    <n v="79"/>
    <x v="2125"/>
    <n v="326"/>
    <d v="2017-02-07T00:00:00"/>
    <b v="1"/>
    <s v="Approved"/>
    <s v="Solex"/>
    <s v="Touring"/>
    <s v="medium"/>
    <s v="large"/>
    <n v="2083.94"/>
    <n v="675.03"/>
    <d v="2013-09-16T00:00:00"/>
    <n v="1408.91"/>
    <s v="Female"/>
    <n v="55"/>
    <d v="1972-09-07T00:00:00"/>
    <n v="50.075923753488084"/>
    <s v="Health Coach I"/>
    <s v="Health"/>
    <s v="High Net Worth"/>
    <s v="N"/>
    <s v="No"/>
    <n v="4"/>
    <m/>
  </r>
  <r>
    <n v="16284"/>
    <n v="14"/>
    <x v="2125"/>
    <n v="336"/>
    <d v="2017-01-28T00:00:00"/>
    <b v="0"/>
    <s v="Approved"/>
    <s v="Solex"/>
    <s v="Standard"/>
    <s v="high"/>
    <s v="large"/>
    <n v="1842.92"/>
    <n v="1105.75"/>
    <d v="1995-10-24T00:00:00"/>
    <n v="737.17000000000007"/>
    <s v="Female"/>
    <n v="55"/>
    <d v="1972-09-07T00:00:00"/>
    <n v="50.075923753488084"/>
    <s v="Health Coach I"/>
    <s v="Health"/>
    <s v="High Net Worth"/>
    <s v="N"/>
    <s v="No"/>
    <n v="4"/>
    <m/>
  </r>
  <r>
    <n v="17537"/>
    <n v="0"/>
    <x v="2125"/>
    <n v="349"/>
    <d v="2017-01-15T00:00:00"/>
    <b v="1"/>
    <s v="Approved"/>
    <s v="Solex"/>
    <s v="Standard"/>
    <s v="medium"/>
    <s v="large"/>
    <n v="202.62"/>
    <n v="151.96"/>
    <d v="2016-03-29T00:00:00"/>
    <n v="50.66"/>
    <s v="Female"/>
    <n v="55"/>
    <d v="1972-09-07T00:00:00"/>
    <n v="50.075923753488084"/>
    <s v="Health Coach I"/>
    <s v="Health"/>
    <s v="High Net Worth"/>
    <s v="N"/>
    <s v="No"/>
    <n v="4"/>
    <m/>
  </r>
  <r>
    <n v="14289"/>
    <n v="9"/>
    <x v="1109"/>
    <n v="15"/>
    <d v="2017-12-15T00:00:00"/>
    <b v="1"/>
    <s v="Approved"/>
    <s v="OHM Cycles"/>
    <s v="Road"/>
    <s v="medium"/>
    <s v="medium"/>
    <n v="742.54"/>
    <n v="667.4"/>
    <d v="1991-11-07T00:00:00"/>
    <n v="75.139999999999986"/>
    <s v="Female"/>
    <n v="99"/>
    <d v="1995-08-10T00:00:00"/>
    <n v="27.138937451801109"/>
    <s v="Registered Nurse"/>
    <s v="Health"/>
    <s v="Affluent Customer"/>
    <s v="N"/>
    <s v="Yes"/>
    <n v="19"/>
    <m/>
  </r>
  <r>
    <n v="10297"/>
    <n v="43"/>
    <x v="1109"/>
    <n v="45"/>
    <d v="2017-11-15T00:00:00"/>
    <b v="0"/>
    <s v="Approved"/>
    <s v="Solex"/>
    <s v="Standard"/>
    <s v="medium"/>
    <s v="medium"/>
    <n v="1151.96"/>
    <n v="649.49"/>
    <d v="1993-04-12T00:00:00"/>
    <n v="502.47"/>
    <s v="Female"/>
    <n v="99"/>
    <d v="1995-08-10T00:00:00"/>
    <n v="27.138937451801109"/>
    <s v="Registered Nurse"/>
    <s v="Health"/>
    <s v="Affluent Customer"/>
    <s v="N"/>
    <s v="Yes"/>
    <n v="19"/>
    <m/>
  </r>
  <r>
    <n v="14933"/>
    <n v="37"/>
    <x v="1109"/>
    <n v="47"/>
    <d v="2017-11-13T00:00:00"/>
    <b v="1"/>
    <s v="Approved"/>
    <s v="OHM Cycles"/>
    <s v="Standard"/>
    <s v="low"/>
    <s v="medium"/>
    <n v="1793.43"/>
    <n v="248.82"/>
    <d v="1999-07-20T00:00:00"/>
    <n v="1544.6100000000001"/>
    <s v="Female"/>
    <n v="99"/>
    <d v="1995-08-10T00:00:00"/>
    <n v="27.138937451801109"/>
    <s v="Registered Nurse"/>
    <s v="Health"/>
    <s v="Affluent Customer"/>
    <s v="N"/>
    <s v="Yes"/>
    <n v="19"/>
    <m/>
  </r>
  <r>
    <n v="13555"/>
    <n v="12"/>
    <x v="1109"/>
    <n v="165"/>
    <d v="2017-07-18T00:00:00"/>
    <b v="0"/>
    <s v="Approved"/>
    <s v="WeareA2B"/>
    <s v="Standard"/>
    <s v="medium"/>
    <s v="medium"/>
    <n v="1231.1500000000001"/>
    <n v="161.6"/>
    <d v="1994-09-09T00:00:00"/>
    <n v="1069.5500000000002"/>
    <s v="Female"/>
    <n v="99"/>
    <d v="1995-08-10T00:00:00"/>
    <n v="27.138937451801109"/>
    <s v="Registered Nurse"/>
    <s v="Health"/>
    <s v="Affluent Customer"/>
    <s v="N"/>
    <s v="Yes"/>
    <n v="19"/>
    <m/>
  </r>
  <r>
    <n v="14615"/>
    <n v="27"/>
    <x v="1109"/>
    <n v="184"/>
    <d v="2017-06-29T00:00:00"/>
    <b v="0"/>
    <s v="Approved"/>
    <s v="Trek Bicycles"/>
    <s v="Standard"/>
    <s v="medium"/>
    <s v="medium"/>
    <n v="499.53"/>
    <n v="388.72"/>
    <d v="1999-06-23T00:00:00"/>
    <n v="110.80999999999995"/>
    <s v="Female"/>
    <n v="99"/>
    <d v="1995-08-10T00:00:00"/>
    <n v="27.138937451801109"/>
    <s v="Registered Nurse"/>
    <s v="Health"/>
    <s v="Affluent Customer"/>
    <s v="N"/>
    <s v="Yes"/>
    <n v="19"/>
    <m/>
  </r>
  <r>
    <n v="19958"/>
    <n v="56"/>
    <x v="1109"/>
    <n v="209"/>
    <d v="2017-06-04T00:00:00"/>
    <b v="1"/>
    <s v="Cancelled"/>
    <s v="OHM Cycles"/>
    <s v="Standard"/>
    <s v="medium"/>
    <s v="medium"/>
    <n v="183.86"/>
    <n v="137.9"/>
    <d v="1993-07-20T00:00:00"/>
    <n v="45.960000000000008"/>
    <s v="Female"/>
    <n v="99"/>
    <d v="1995-08-10T00:00:00"/>
    <n v="27.138937451801109"/>
    <s v="Registered Nurse"/>
    <s v="Health"/>
    <s v="Affluent Customer"/>
    <s v="N"/>
    <s v="Yes"/>
    <n v="19"/>
    <m/>
  </r>
  <r>
    <n v="7371"/>
    <n v="38"/>
    <x v="1109"/>
    <n v="246"/>
    <d v="2017-04-28T00:00:00"/>
    <b v="0"/>
    <s v="Approved"/>
    <s v="Solex"/>
    <s v="Standard"/>
    <s v="medium"/>
    <s v="medium"/>
    <n v="1577.53"/>
    <n v="826.51"/>
    <d v="2010-06-07T00:00:00"/>
    <n v="751.02"/>
    <s v="Female"/>
    <n v="99"/>
    <d v="1995-08-10T00:00:00"/>
    <n v="27.138937451801109"/>
    <s v="Registered Nurse"/>
    <s v="Health"/>
    <s v="Affluent Customer"/>
    <s v="N"/>
    <s v="Yes"/>
    <n v="19"/>
    <m/>
  </r>
  <r>
    <n v="19349"/>
    <n v="30"/>
    <x v="1109"/>
    <n v="257"/>
    <d v="2017-04-17T00:00:00"/>
    <b v="0"/>
    <s v="Approved"/>
    <s v="Solex"/>
    <s v="Standard"/>
    <s v="high"/>
    <s v="medium"/>
    <n v="748.17"/>
    <n v="448.9"/>
    <d v="2006-11-10T00:00:00"/>
    <n v="299.27"/>
    <s v="Female"/>
    <n v="99"/>
    <d v="1995-08-10T00:00:00"/>
    <n v="27.138937451801109"/>
    <s v="Registered Nurse"/>
    <s v="Health"/>
    <s v="Affluent Customer"/>
    <s v="N"/>
    <s v="Yes"/>
    <n v="19"/>
    <m/>
  </r>
  <r>
    <n v="16823"/>
    <n v="61"/>
    <x v="1109"/>
    <n v="286"/>
    <d v="2017-03-19T00:00:00"/>
    <b v="0"/>
    <s v="Approved"/>
    <s v="OHM Cycles"/>
    <s v="Standard"/>
    <s v="low"/>
    <s v="medium"/>
    <n v="71.16"/>
    <n v="56.93"/>
    <d v="2015-05-21T00:00:00"/>
    <n v="14.229999999999997"/>
    <s v="Female"/>
    <n v="99"/>
    <d v="1995-08-10T00:00:00"/>
    <n v="27.138937451801109"/>
    <s v="Registered Nurse"/>
    <s v="Health"/>
    <s v="Affluent Customer"/>
    <s v="N"/>
    <s v="Yes"/>
    <n v="19"/>
    <m/>
  </r>
  <r>
    <n v="19259"/>
    <n v="90"/>
    <x v="1238"/>
    <n v="54"/>
    <d v="2017-11-06T00:00:00"/>
    <b v="1"/>
    <s v="Approved"/>
    <s v="Norco Bicycles"/>
    <s v="Standard"/>
    <s v="low"/>
    <s v="medium"/>
    <n v="363.01"/>
    <n v="290.41000000000003"/>
    <d v="2003-01-05T00:00:00"/>
    <n v="72.599999999999966"/>
    <s v="Female"/>
    <n v="49"/>
    <d v="1990-05-25T00:00:00"/>
    <n v="32.352636082255209"/>
    <s v="Associate Professor"/>
    <s v="Manufacturing"/>
    <s v="Mass Customer"/>
    <s v="N"/>
    <s v="Yes"/>
    <n v="8"/>
    <m/>
  </r>
  <r>
    <n v="13061"/>
    <n v="66"/>
    <x v="1238"/>
    <n v="92"/>
    <d v="2017-09-29T00:00:00"/>
    <b v="0"/>
    <s v="Approved"/>
    <s v="Giant Bicycles"/>
    <s v="Road"/>
    <s v="low"/>
    <s v="small"/>
    <n v="590.26"/>
    <n v="525.33000000000004"/>
    <d v="2005-10-22T00:00:00"/>
    <n v="64.92999999999995"/>
    <s v="Female"/>
    <n v="49"/>
    <d v="1990-05-25T00:00:00"/>
    <n v="32.352636082255209"/>
    <s v="Associate Professor"/>
    <s v="Manufacturing"/>
    <s v="Mass Customer"/>
    <s v="N"/>
    <s v="Yes"/>
    <n v="8"/>
    <m/>
  </r>
  <r>
    <n v="4651"/>
    <n v="58"/>
    <x v="1238"/>
    <n v="111"/>
    <d v="2017-09-10T00:00:00"/>
    <b v="0"/>
    <s v="Approved"/>
    <s v="OHM Cycles"/>
    <s v="Standard"/>
    <s v="medium"/>
    <s v="medium"/>
    <n v="912.52"/>
    <n v="141.4"/>
    <d v="2010-11-05T00:00:00"/>
    <n v="771.12"/>
    <s v="Female"/>
    <n v="49"/>
    <d v="1990-05-25T00:00:00"/>
    <n v="32.352636082255209"/>
    <s v="Associate Professor"/>
    <s v="Manufacturing"/>
    <s v="Mass Customer"/>
    <s v="N"/>
    <s v="Yes"/>
    <n v="8"/>
    <m/>
  </r>
  <r>
    <n v="15425"/>
    <n v="85"/>
    <x v="1238"/>
    <n v="209"/>
    <d v="2017-06-04T00:00:00"/>
    <b v="1"/>
    <s v="Approved"/>
    <s v="WeareA2B"/>
    <s v="Standard"/>
    <s v="medium"/>
    <s v="medium"/>
    <n v="752.64"/>
    <n v="205.36"/>
    <d v="1999-07-26T00:00:00"/>
    <n v="547.28"/>
    <s v="Female"/>
    <n v="49"/>
    <d v="1990-05-25T00:00:00"/>
    <n v="32.352636082255209"/>
    <s v="Associate Professor"/>
    <s v="Manufacturing"/>
    <s v="Mass Customer"/>
    <s v="N"/>
    <s v="Yes"/>
    <n v="8"/>
    <m/>
  </r>
  <r>
    <n v="19930"/>
    <n v="82"/>
    <x v="1238"/>
    <n v="252"/>
    <d v="2017-04-22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49"/>
    <d v="1990-05-25T00:00:00"/>
    <n v="32.352636082255209"/>
    <s v="Associate Professor"/>
    <s v="Manufacturing"/>
    <s v="Mass Customer"/>
    <s v="N"/>
    <s v="Yes"/>
    <n v="8"/>
    <m/>
  </r>
  <r>
    <n v="11089"/>
    <n v="24"/>
    <x v="1238"/>
    <n v="253"/>
    <d v="2017-04-21T00:00:00"/>
    <b v="0"/>
    <s v="Approved"/>
    <s v="Solex"/>
    <s v="Road"/>
    <s v="medium"/>
    <s v="large"/>
    <n v="1777.8"/>
    <n v="820.78"/>
    <d v="2002-03-22T00:00:00"/>
    <n v="957.02"/>
    <s v="Female"/>
    <n v="49"/>
    <d v="1990-05-25T00:00:00"/>
    <n v="32.352636082255209"/>
    <s v="Associate Professor"/>
    <s v="Manufacturing"/>
    <s v="Mass Customer"/>
    <s v="N"/>
    <s v="Yes"/>
    <n v="8"/>
    <m/>
  </r>
  <r>
    <n v="3911"/>
    <n v="4"/>
    <x v="2126"/>
    <n v="50"/>
    <d v="2017-11-10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6"/>
    <d v="1974-02-19T00:00:00"/>
    <n v="48.623868958650426"/>
    <s v="Health Coach IV"/>
    <s v="Health"/>
    <s v="Affluent Customer"/>
    <s v="N"/>
    <s v="No"/>
    <n v="7"/>
    <m/>
  </r>
  <r>
    <n v="12766"/>
    <n v="26"/>
    <x v="2126"/>
    <n v="89"/>
    <d v="2017-10-02T00:00:00"/>
    <b v="0"/>
    <s v="Approved"/>
    <s v="WeareA2B"/>
    <s v="Standard"/>
    <s v="medium"/>
    <s v="medium"/>
    <n v="1992.93"/>
    <n v="762.63"/>
    <d v="1993-05-26T00:00:00"/>
    <n v="1230.3000000000002"/>
    <s v="Female"/>
    <n v="6"/>
    <d v="1974-02-19T00:00:00"/>
    <n v="48.623868958650426"/>
    <s v="Health Coach IV"/>
    <s v="Health"/>
    <s v="Affluent Customer"/>
    <s v="N"/>
    <s v="No"/>
    <n v="7"/>
    <m/>
  </r>
  <r>
    <n v="6207"/>
    <n v="92"/>
    <x v="2126"/>
    <n v="91"/>
    <d v="2017-09-30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6"/>
    <d v="1974-02-19T00:00:00"/>
    <n v="48.623868958650426"/>
    <s v="Health Coach IV"/>
    <s v="Health"/>
    <s v="Affluent Customer"/>
    <s v="N"/>
    <s v="No"/>
    <n v="7"/>
    <m/>
  </r>
  <r>
    <n v="14184"/>
    <n v="11"/>
    <x v="2126"/>
    <n v="210"/>
    <d v="2017-06-03T00:00:00"/>
    <b v="0"/>
    <s v="Approved"/>
    <s v="Giant Bicycles"/>
    <s v="Standard"/>
    <s v="high"/>
    <s v="medium"/>
    <n v="1274.93"/>
    <n v="764.96"/>
    <d v="2007-08-04T00:00:00"/>
    <n v="509.97"/>
    <s v="Female"/>
    <n v="6"/>
    <d v="1974-02-19T00:00:00"/>
    <n v="48.623868958650426"/>
    <s v="Health Coach IV"/>
    <s v="Health"/>
    <s v="Affluent Customer"/>
    <s v="N"/>
    <s v="No"/>
    <n v="7"/>
    <m/>
  </r>
  <r>
    <n v="12883"/>
    <n v="85"/>
    <x v="2126"/>
    <n v="218"/>
    <d v="2017-05-26T00:00:00"/>
    <b v="1"/>
    <s v="Approved"/>
    <s v="WeareA2B"/>
    <s v="Standard"/>
    <s v="medium"/>
    <s v="medium"/>
    <n v="752.64"/>
    <n v="205.36"/>
    <d v="2015-08-02T00:00:00"/>
    <n v="547.28"/>
    <s v="Female"/>
    <n v="6"/>
    <d v="1974-02-19T00:00:00"/>
    <n v="48.623868958650426"/>
    <s v="Health Coach IV"/>
    <s v="Health"/>
    <s v="Affluent Customer"/>
    <s v="N"/>
    <s v="No"/>
    <n v="7"/>
    <m/>
  </r>
  <r>
    <n v="5954"/>
    <n v="23"/>
    <x v="2126"/>
    <n v="256"/>
    <d v="2017-04-18T00:00:00"/>
    <b v="1"/>
    <s v="Approved"/>
    <s v="Norco Bicycles"/>
    <s v="Mountain"/>
    <s v="low"/>
    <s v="small"/>
    <n v="688.63"/>
    <n v="612.88"/>
    <d v="1993-10-02T00:00:00"/>
    <n v="75.75"/>
    <s v="Female"/>
    <n v="6"/>
    <d v="1974-02-19T00:00:00"/>
    <n v="48.623868958650426"/>
    <s v="Health Coach IV"/>
    <s v="Health"/>
    <s v="Affluent Customer"/>
    <s v="N"/>
    <s v="No"/>
    <n v="7"/>
    <m/>
  </r>
  <r>
    <n v="18054"/>
    <n v="61"/>
    <x v="2127"/>
    <n v="68"/>
    <d v="2017-10-23T00:00:00"/>
    <b v="1"/>
    <s v="Approved"/>
    <s v="OHM Cycles"/>
    <s v="Standard"/>
    <s v="low"/>
    <s v="medium"/>
    <n v="71.16"/>
    <n v="56.93"/>
    <d v="2015-06-17T00:00:00"/>
    <n v="14.229999999999997"/>
    <s v="Female"/>
    <n v="89"/>
    <d v="1998-11-19T00:00:00"/>
    <n v="23.859485397323702"/>
    <s v="Executive Secretary"/>
    <s v="Retail"/>
    <s v="Affluent Customer"/>
    <s v="N"/>
    <s v="Yes"/>
    <n v="1"/>
    <m/>
  </r>
  <r>
    <n v="16426"/>
    <n v="41"/>
    <x v="2127"/>
    <n v="98"/>
    <d v="2017-09-23T00:00:00"/>
    <b v="0"/>
    <s v="Approved"/>
    <s v="Solex"/>
    <s v="Road"/>
    <s v="medium"/>
    <s v="medium"/>
    <n v="416.98"/>
    <n v="312.74"/>
    <d v="2006-10-01T00:00:00"/>
    <n v="104.24000000000001"/>
    <s v="Female"/>
    <n v="89"/>
    <d v="1998-11-19T00:00:00"/>
    <n v="23.859485397323702"/>
    <s v="Executive Secretary"/>
    <s v="Retail"/>
    <s v="Affluent Customer"/>
    <s v="N"/>
    <s v="Yes"/>
    <n v="1"/>
    <m/>
  </r>
  <r>
    <n v="6349"/>
    <n v="71"/>
    <x v="2127"/>
    <n v="181"/>
    <d v="2017-07-02T00:00:00"/>
    <b v="0"/>
    <s v="Approved"/>
    <s v="Solex"/>
    <s v="Standard"/>
    <s v="high"/>
    <s v="large"/>
    <n v="1842.92"/>
    <n v="1105.75"/>
    <d v="2004-07-25T00:00:00"/>
    <n v="737.17000000000007"/>
    <s v="Female"/>
    <n v="89"/>
    <d v="1998-11-19T00:00:00"/>
    <n v="23.859485397323702"/>
    <s v="Executive Secretary"/>
    <s v="Retail"/>
    <s v="Affluent Customer"/>
    <s v="N"/>
    <s v="Yes"/>
    <n v="1"/>
    <m/>
  </r>
  <r>
    <n v="11869"/>
    <n v="55"/>
    <x v="2127"/>
    <n v="199"/>
    <d v="2017-06-14T00:00:00"/>
    <b v="1"/>
    <s v="Approved"/>
    <s v="Trek Bicycles"/>
    <s v="Road"/>
    <s v="medium"/>
    <s v="large"/>
    <n v="1894.19"/>
    <n v="598.76"/>
    <d v="2011-08-24T00:00:00"/>
    <n v="1295.43"/>
    <s v="Female"/>
    <n v="89"/>
    <d v="1998-11-19T00:00:00"/>
    <n v="23.859485397323702"/>
    <s v="Executive Secretary"/>
    <s v="Retail"/>
    <s v="Affluent Customer"/>
    <s v="N"/>
    <s v="Yes"/>
    <n v="1"/>
    <m/>
  </r>
  <r>
    <n v="1220"/>
    <n v="96"/>
    <x v="2127"/>
    <n v="242"/>
    <d v="2017-05-02T00:00:00"/>
    <b v="0"/>
    <s v="Approved"/>
    <s v="WeareA2B"/>
    <s v="Road"/>
    <s v="low"/>
    <s v="small"/>
    <n v="1172.78"/>
    <n v="1043.77"/>
    <d v="1994-08-10T00:00:00"/>
    <n v="129.01"/>
    <s v="Female"/>
    <n v="89"/>
    <d v="1998-11-19T00:00:00"/>
    <n v="23.859485397323702"/>
    <s v="Executive Secretary"/>
    <s v="Retail"/>
    <s v="Affluent Customer"/>
    <s v="N"/>
    <s v="Yes"/>
    <n v="1"/>
    <m/>
  </r>
  <r>
    <n v="14373"/>
    <n v="27"/>
    <x v="2127"/>
    <n v="249"/>
    <d v="2017-04-25T00:00:00"/>
    <b v="0"/>
    <s v="Approved"/>
    <s v="Trek Bicycles"/>
    <s v="Standard"/>
    <s v="medium"/>
    <s v="medium"/>
    <n v="499.53"/>
    <n v="388.72"/>
    <d v="1999-06-23T00:00:00"/>
    <n v="110.80999999999995"/>
    <s v="Female"/>
    <n v="89"/>
    <d v="1998-11-19T00:00:00"/>
    <n v="23.859485397323702"/>
    <s v="Executive Secretary"/>
    <s v="Retail"/>
    <s v="Affluent Customer"/>
    <s v="N"/>
    <s v="Yes"/>
    <n v="1"/>
    <m/>
  </r>
  <r>
    <n v="5346"/>
    <n v="40"/>
    <x v="2128"/>
    <n v="12"/>
    <d v="2017-12-18T00:00:00"/>
    <b v="0"/>
    <s v="Approved"/>
    <s v="OHM Cycles"/>
    <s v="Standard"/>
    <s v="high"/>
    <s v="medium"/>
    <n v="1458.17"/>
    <n v="874.9"/>
    <d v="2006-10-01T00:00:00"/>
    <n v="583.2700000000001"/>
    <s v="Male"/>
    <n v="67"/>
    <d v="1995-02-11T00:00:00"/>
    <n v="27.632088136732616"/>
    <s v="Programmer II"/>
    <s v="Financial Services"/>
    <s v="Affluent Customer"/>
    <s v="N"/>
    <s v="Yes"/>
    <n v="6"/>
    <m/>
  </r>
  <r>
    <n v="8560"/>
    <n v="3"/>
    <x v="2128"/>
    <n v="196"/>
    <d v="2017-06-17T00:00:00"/>
    <b v="0"/>
    <s v="Approved"/>
    <s v="Trek Bicycles"/>
    <s v="Standard"/>
    <s v="medium"/>
    <s v="large"/>
    <n v="2091.4699999999998"/>
    <n v="388.92"/>
    <d v="2005-08-09T00:00:00"/>
    <n v="1702.5499999999997"/>
    <s v="Male"/>
    <n v="67"/>
    <d v="1995-02-11T00:00:00"/>
    <n v="27.632088136732616"/>
    <s v="Programmer II"/>
    <s v="Financial Services"/>
    <s v="Affluent Customer"/>
    <s v="N"/>
    <s v="Yes"/>
    <n v="6"/>
    <m/>
  </r>
  <r>
    <n v="8720"/>
    <n v="90"/>
    <x v="2128"/>
    <n v="227"/>
    <d v="2017-05-17T00:00:00"/>
    <b v="1"/>
    <s v="Approved"/>
    <s v="Norco Bicycles"/>
    <s v="Standard"/>
    <s v="low"/>
    <s v="medium"/>
    <n v="363.01"/>
    <n v="290.41000000000003"/>
    <d v="1999-07-26T00:00:00"/>
    <n v="72.599999999999966"/>
    <s v="Male"/>
    <n v="67"/>
    <d v="1995-02-11T00:00:00"/>
    <n v="27.632088136732616"/>
    <s v="Programmer II"/>
    <s v="Financial Services"/>
    <s v="Affluent Customer"/>
    <s v="N"/>
    <s v="Yes"/>
    <n v="6"/>
    <m/>
  </r>
  <r>
    <n v="4252"/>
    <n v="35"/>
    <x v="2128"/>
    <n v="315"/>
    <d v="2017-02-18T00:00:00"/>
    <b v="1"/>
    <s v="Approved"/>
    <s v="Trek Bicycles"/>
    <s v="Standard"/>
    <s v="low"/>
    <s v="medium"/>
    <n v="1057.51"/>
    <n v="154.4"/>
    <d v="1997-05-10T00:00:00"/>
    <n v="903.11"/>
    <s v="Male"/>
    <n v="67"/>
    <d v="1995-02-11T00:00:00"/>
    <n v="27.632088136732616"/>
    <s v="Programmer II"/>
    <s v="Financial Services"/>
    <s v="Affluent Customer"/>
    <s v="N"/>
    <s v="Yes"/>
    <n v="6"/>
    <m/>
  </r>
  <r>
    <n v="9222"/>
    <n v="32"/>
    <x v="2128"/>
    <n v="318"/>
    <d v="2017-02-15T00:00:00"/>
    <b v="1"/>
    <s v="Approved"/>
    <s v="Giant Bicycles"/>
    <s v="Standard"/>
    <s v="medium"/>
    <s v="medium"/>
    <n v="642.70000000000005"/>
    <n v="211.37"/>
    <d v="1994-07-12T00:00:00"/>
    <n v="431.33000000000004"/>
    <s v="Male"/>
    <n v="67"/>
    <d v="1995-02-11T00:00:00"/>
    <n v="27.632088136732616"/>
    <s v="Programmer II"/>
    <s v="Financial Services"/>
    <s v="Affluent Customer"/>
    <s v="N"/>
    <s v="Yes"/>
    <n v="6"/>
    <m/>
  </r>
  <r>
    <n v="10652"/>
    <n v="70"/>
    <x v="2129"/>
    <n v="35"/>
    <d v="2017-11-25T00:00:00"/>
    <b v="1"/>
    <s v="Approved"/>
    <s v="Trek Bicycles"/>
    <s v="Standard"/>
    <s v="high"/>
    <s v="medium"/>
    <n v="495.72"/>
    <n v="297.43"/>
    <d v="2015-04-11T00:00:00"/>
    <n v="198.29000000000002"/>
    <s v="Male"/>
    <n v="80"/>
    <d v="1963-01-30T00:00:00"/>
    <n v="59.686882657597671"/>
    <s v="Senior Developer"/>
    <s v="Financial Services"/>
    <s v="Affluent Customer"/>
    <s v="N"/>
    <s v="No"/>
    <n v="12"/>
    <m/>
  </r>
  <r>
    <n v="5480"/>
    <n v="59"/>
    <x v="2129"/>
    <n v="104"/>
    <d v="2017-09-17T00:00:00"/>
    <b v="1"/>
    <s v="Approved"/>
    <s v="Solex"/>
    <s v="Standard"/>
    <s v="medium"/>
    <s v="large"/>
    <n v="1061.56"/>
    <n v="733.58"/>
    <d v="1993-07-20T00:00:00"/>
    <n v="327.9799999999999"/>
    <s v="Male"/>
    <n v="80"/>
    <d v="1963-01-30T00:00:00"/>
    <n v="59.686882657597671"/>
    <s v="Senior Developer"/>
    <s v="Financial Services"/>
    <s v="Affluent Customer"/>
    <s v="N"/>
    <s v="No"/>
    <n v="12"/>
    <m/>
  </r>
  <r>
    <n v="5057"/>
    <n v="77"/>
    <x v="2129"/>
    <n v="155"/>
    <d v="2017-07-28T00:00:00"/>
    <b v="1"/>
    <s v="Approved"/>
    <s v="Norco Bicycles"/>
    <s v="Road"/>
    <s v="medium"/>
    <s v="large"/>
    <n v="1240.31"/>
    <n v="795.1"/>
    <d v="2011-01-10T00:00:00"/>
    <n v="445.20999999999992"/>
    <s v="Male"/>
    <n v="80"/>
    <d v="1963-01-30T00:00:00"/>
    <n v="59.686882657597671"/>
    <s v="Senior Developer"/>
    <s v="Financial Services"/>
    <s v="Affluent Customer"/>
    <s v="N"/>
    <s v="No"/>
    <n v="12"/>
    <m/>
  </r>
  <r>
    <n v="12451"/>
    <n v="11"/>
    <x v="2129"/>
    <n v="246"/>
    <d v="2017-04-28T00:00:00"/>
    <b v="1"/>
    <s v="Approved"/>
    <s v="Giant Bicycles"/>
    <s v="Standard"/>
    <s v="high"/>
    <s v="medium"/>
    <n v="1274.93"/>
    <n v="764.96"/>
    <d v="2007-08-04T00:00:00"/>
    <n v="509.97"/>
    <s v="Male"/>
    <n v="80"/>
    <d v="1963-01-30T00:00:00"/>
    <n v="59.686882657597671"/>
    <s v="Senior Developer"/>
    <s v="Financial Services"/>
    <s v="Affluent Customer"/>
    <s v="N"/>
    <s v="No"/>
    <n v="12"/>
    <m/>
  </r>
  <r>
    <n v="15730"/>
    <n v="40"/>
    <x v="2129"/>
    <n v="247"/>
    <d v="2017-04-27T00:00:00"/>
    <b v="0"/>
    <s v="Approved"/>
    <s v="OHM Cycles"/>
    <s v="Standard"/>
    <s v="high"/>
    <s v="medium"/>
    <n v="1458.17"/>
    <n v="874.9"/>
    <d v="2006-02-02T00:00:00"/>
    <n v="583.2700000000001"/>
    <s v="Male"/>
    <n v="80"/>
    <d v="1963-01-30T00:00:00"/>
    <n v="59.686882657597671"/>
    <s v="Senior Developer"/>
    <s v="Financial Services"/>
    <s v="Affluent Customer"/>
    <s v="N"/>
    <s v="No"/>
    <n v="12"/>
    <m/>
  </r>
  <r>
    <n v="4925"/>
    <n v="20"/>
    <x v="2129"/>
    <n v="281"/>
    <d v="2017-03-24T00:00:00"/>
    <b v="0"/>
    <s v="Approved"/>
    <s v="Trek Bicycles"/>
    <s v="Standard"/>
    <s v="medium"/>
    <s v="small"/>
    <n v="1775.81"/>
    <n v="1580.47"/>
    <d v="2010-05-05T00:00:00"/>
    <n v="195.33999999999992"/>
    <s v="Male"/>
    <n v="80"/>
    <d v="1963-01-30T00:00:00"/>
    <n v="59.686882657597671"/>
    <s v="Senior Developer"/>
    <s v="Financial Services"/>
    <s v="Affluent Customer"/>
    <s v="N"/>
    <s v="No"/>
    <n v="12"/>
    <m/>
  </r>
  <r>
    <n v="8100"/>
    <n v="84"/>
    <x v="2129"/>
    <n v="292"/>
    <d v="2017-03-13T00:00:00"/>
    <b v="0"/>
    <s v="Approved"/>
    <s v="Trek Bicycles"/>
    <s v="Road"/>
    <s v="medium"/>
    <s v="medium"/>
    <n v="290.62"/>
    <n v="215.14"/>
    <d v="2004-12-18T00:00:00"/>
    <n v="75.480000000000018"/>
    <s v="Male"/>
    <n v="80"/>
    <d v="1963-01-30T00:00:00"/>
    <n v="59.686882657597671"/>
    <s v="Senior Developer"/>
    <s v="Financial Services"/>
    <s v="Affluent Customer"/>
    <s v="N"/>
    <s v="No"/>
    <n v="12"/>
    <m/>
  </r>
  <r>
    <n v="19715"/>
    <n v="49"/>
    <x v="1976"/>
    <n v="52"/>
    <d v="2017-11-08T00:00:00"/>
    <b v="0"/>
    <s v="Approved"/>
    <s v="Solex"/>
    <s v="Standard"/>
    <s v="medium"/>
    <s v="large"/>
    <n v="1061.56"/>
    <n v="733.58"/>
    <d v="1993-07-20T00:00:00"/>
    <n v="327.9799999999999"/>
    <s v="Female"/>
    <n v="48"/>
    <d v="1953-09-13T00:00:00"/>
    <n v="69.073184027143569"/>
    <s v="VP Marketing"/>
    <s v="Entertainment"/>
    <s v="High Net Worth"/>
    <s v="N"/>
    <s v="No"/>
    <n v="17"/>
    <m/>
  </r>
  <r>
    <n v="16670"/>
    <n v="56"/>
    <x v="1976"/>
    <n v="93"/>
    <d v="2017-09-28T00:00:00"/>
    <b v="1"/>
    <s v="Approved"/>
    <s v="Norco Bicycles"/>
    <s v="Mountain"/>
    <s v="low"/>
    <s v="small"/>
    <n v="688.63"/>
    <n v="612.88"/>
    <d v="1993-10-02T00:00:00"/>
    <n v="75.75"/>
    <s v="Female"/>
    <n v="48"/>
    <d v="1953-09-13T00:00:00"/>
    <n v="69.073184027143569"/>
    <s v="VP Marketing"/>
    <s v="Entertainment"/>
    <s v="High Net Worth"/>
    <s v="N"/>
    <s v="No"/>
    <n v="17"/>
    <m/>
  </r>
  <r>
    <n v="5122"/>
    <n v="4"/>
    <x v="1976"/>
    <n v="104"/>
    <d v="2017-09-17T00:00:00"/>
    <b v="0"/>
    <s v="Approved"/>
    <s v="Solex"/>
    <s v="Standard"/>
    <s v="medium"/>
    <s v="medium"/>
    <n v="1483.2"/>
    <n v="99.59"/>
    <d v="1998-12-17T00:00:00"/>
    <n v="1383.6100000000001"/>
    <s v="Female"/>
    <n v="48"/>
    <d v="1953-09-13T00:00:00"/>
    <n v="69.073184027143569"/>
    <s v="VP Marketing"/>
    <s v="Entertainment"/>
    <s v="High Net Worth"/>
    <s v="N"/>
    <s v="No"/>
    <n v="17"/>
    <m/>
  </r>
  <r>
    <n v="1773"/>
    <n v="99"/>
    <x v="1976"/>
    <n v="140"/>
    <d v="2017-08-12T00:00:00"/>
    <b v="1"/>
    <s v="Approved"/>
    <s v="Trek Bicycles"/>
    <s v="Road"/>
    <s v="low"/>
    <s v="small"/>
    <n v="1720.7"/>
    <n v="1531.42"/>
    <d v="2006-10-01T00:00:00"/>
    <n v="189.27999999999997"/>
    <s v="Female"/>
    <n v="48"/>
    <d v="1953-09-13T00:00:00"/>
    <n v="69.073184027143569"/>
    <s v="VP Marketing"/>
    <s v="Entertainment"/>
    <s v="High Net Worth"/>
    <s v="N"/>
    <s v="No"/>
    <n v="17"/>
    <m/>
  </r>
  <r>
    <n v="3640"/>
    <n v="38"/>
    <x v="1976"/>
    <n v="210"/>
    <d v="2017-06-03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48"/>
    <d v="1953-09-13T00:00:00"/>
    <n v="69.073184027143569"/>
    <s v="VP Marketing"/>
    <s v="Entertainment"/>
    <s v="High Net Worth"/>
    <s v="N"/>
    <s v="No"/>
    <n v="17"/>
    <m/>
  </r>
  <r>
    <n v="12762"/>
    <n v="70"/>
    <x v="1976"/>
    <n v="237"/>
    <d v="2017-05-07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48"/>
    <d v="1953-09-13T00:00:00"/>
    <n v="69.073184027143569"/>
    <s v="VP Marketing"/>
    <s v="Entertainment"/>
    <s v="High Net Worth"/>
    <s v="N"/>
    <s v="No"/>
    <n v="17"/>
    <m/>
  </r>
  <r>
    <n v="18478"/>
    <n v="91"/>
    <x v="1976"/>
    <n v="265"/>
    <d v="2017-04-09T00:00:00"/>
    <b v="1"/>
    <s v="Approved"/>
    <s v="WeareA2B"/>
    <s v="Standard"/>
    <s v="low"/>
    <s v="medium"/>
    <n v="642.30999999999995"/>
    <n v="513.85"/>
    <d v="2014-10-10T00:00:00"/>
    <n v="128.45999999999992"/>
    <s v="Female"/>
    <n v="48"/>
    <d v="1953-09-13T00:00:00"/>
    <n v="69.073184027143569"/>
    <s v="VP Marketing"/>
    <s v="Entertainment"/>
    <s v="High Net Worth"/>
    <s v="N"/>
    <s v="No"/>
    <n v="17"/>
    <m/>
  </r>
  <r>
    <n v="11995"/>
    <n v="0"/>
    <x v="1976"/>
    <n v="354"/>
    <d v="2017-01-10T00:00:00"/>
    <b v="0"/>
    <s v="Approved"/>
    <s v="Trek Bicycles"/>
    <s v="Standard"/>
    <s v="high"/>
    <s v="medium"/>
    <n v="358.39"/>
    <n v="215.03"/>
    <d v="2004-01-16T00:00:00"/>
    <n v="143.35999999999999"/>
    <s v="Female"/>
    <n v="48"/>
    <d v="1953-09-13T00:00:00"/>
    <n v="69.073184027143569"/>
    <s v="VP Marketing"/>
    <s v="Entertainment"/>
    <s v="High Net Worth"/>
    <s v="N"/>
    <s v="No"/>
    <n v="17"/>
    <m/>
  </r>
  <r>
    <n v="17141"/>
    <n v="4"/>
    <x v="2130"/>
    <n v="43"/>
    <d v="2017-11-17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50"/>
    <d v="1971-05-06T00:00:00"/>
    <n v="51.418389506912746"/>
    <s v="Biostatistician IV"/>
    <s v="Property"/>
    <s v="Affluent Customer"/>
    <s v="N"/>
    <s v="Yes"/>
    <n v="14"/>
    <m/>
  </r>
  <r>
    <n v="15615"/>
    <n v="26"/>
    <x v="2130"/>
    <n v="134"/>
    <d v="2017-08-18T00:00:00"/>
    <b v="0"/>
    <s v="Approved"/>
    <s v="WeareA2B"/>
    <s v="Standard"/>
    <s v="medium"/>
    <s v="medium"/>
    <n v="1992.93"/>
    <n v="762.63"/>
    <d v="1991-11-10T00:00:00"/>
    <n v="1230.3000000000002"/>
    <s v="Female"/>
    <n v="50"/>
    <d v="1971-05-06T00:00:00"/>
    <n v="51.418389506912746"/>
    <s v="Biostatistician IV"/>
    <s v="Property"/>
    <s v="Affluent Customer"/>
    <s v="N"/>
    <s v="Yes"/>
    <n v="14"/>
    <m/>
  </r>
  <r>
    <n v="1793"/>
    <n v="1"/>
    <x v="2130"/>
    <n v="138"/>
    <d v="2017-08-14T00:00:00"/>
    <b v="0"/>
    <s v="Approved"/>
    <s v="Giant Bicycles"/>
    <s v="Standard"/>
    <s v="medium"/>
    <s v="medium"/>
    <n v="1403.5"/>
    <n v="954.82"/>
    <d v="2004-09-28T00:00:00"/>
    <n v="448.67999999999995"/>
    <s v="Female"/>
    <n v="50"/>
    <d v="1971-05-06T00:00:00"/>
    <n v="51.418389506912746"/>
    <s v="Biostatistician IV"/>
    <s v="Property"/>
    <s v="Affluent Customer"/>
    <s v="N"/>
    <s v="Yes"/>
    <n v="14"/>
    <m/>
  </r>
  <r>
    <n v="15690"/>
    <n v="70"/>
    <x v="2130"/>
    <n v="204"/>
    <d v="2017-06-09T00:00:00"/>
    <b v="0"/>
    <s v="Approved"/>
    <s v="Trek Bicycles"/>
    <s v="Standard"/>
    <s v="high"/>
    <s v="medium"/>
    <n v="495.72"/>
    <n v="297.43"/>
    <d v="2014-10-10T00:00:00"/>
    <n v="198.29000000000002"/>
    <s v="Female"/>
    <n v="50"/>
    <d v="1971-05-06T00:00:00"/>
    <n v="51.418389506912746"/>
    <s v="Biostatistician IV"/>
    <s v="Property"/>
    <s v="Affluent Customer"/>
    <s v="N"/>
    <s v="Yes"/>
    <n v="14"/>
    <m/>
  </r>
  <r>
    <n v="19110"/>
    <n v="3"/>
    <x v="2130"/>
    <n v="243"/>
    <d v="2017-05-01T00:00:00"/>
    <b v="0"/>
    <s v="Approved"/>
    <s v="Trek Bicycles"/>
    <s v="Standard"/>
    <s v="medium"/>
    <s v="large"/>
    <n v="2091.4699999999998"/>
    <n v="388.92"/>
    <d v="2005-08-09T00:00:00"/>
    <n v="1702.5499999999997"/>
    <s v="Female"/>
    <n v="50"/>
    <d v="1971-05-06T00:00:00"/>
    <n v="51.418389506912746"/>
    <s v="Biostatistician IV"/>
    <s v="Property"/>
    <s v="Affluent Customer"/>
    <s v="N"/>
    <s v="Yes"/>
    <n v="14"/>
    <m/>
  </r>
  <r>
    <n v="3482"/>
    <n v="88"/>
    <x v="2130"/>
    <n v="295"/>
    <d v="2017-03-10T00:00:00"/>
    <b v="1"/>
    <s v="Approved"/>
    <s v="Norco Bicycles"/>
    <s v="Standard"/>
    <s v="medium"/>
    <s v="medium"/>
    <n v="1198.46"/>
    <n v="381.1"/>
    <d v="1998-12-16T00:00:00"/>
    <n v="817.36"/>
    <s v="Female"/>
    <n v="50"/>
    <d v="1971-05-06T00:00:00"/>
    <n v="51.418389506912746"/>
    <s v="Biostatistician IV"/>
    <s v="Property"/>
    <s v="Affluent Customer"/>
    <s v="N"/>
    <s v="Yes"/>
    <n v="14"/>
    <m/>
  </r>
  <r>
    <n v="15592"/>
    <n v="27"/>
    <x v="2130"/>
    <n v="341"/>
    <d v="2017-01-23T00:00:00"/>
    <b v="0"/>
    <s v="Approved"/>
    <s v="Trek Bicycles"/>
    <s v="Standard"/>
    <s v="medium"/>
    <s v="medium"/>
    <n v="499.53"/>
    <n v="388.72"/>
    <d v="1992-10-11T00:00:00"/>
    <n v="110.80999999999995"/>
    <s v="Female"/>
    <n v="50"/>
    <d v="1971-05-06T00:00:00"/>
    <n v="51.418389506912746"/>
    <s v="Biostatistician IV"/>
    <s v="Property"/>
    <s v="Affluent Customer"/>
    <s v="N"/>
    <s v="Yes"/>
    <n v="14"/>
    <m/>
  </r>
  <r>
    <n v="19484"/>
    <n v="0"/>
    <x v="2131"/>
    <n v="125"/>
    <d v="2017-08-27T00:00:00"/>
    <b v="1"/>
    <s v="Approved"/>
    <s v="WeareA2B"/>
    <s v="Standard"/>
    <s v="medium"/>
    <s v="medium"/>
    <n v="60.34"/>
    <n v="45.26"/>
    <d v="1993-05-26T00:00:00"/>
    <n v="15.080000000000005"/>
    <s v="U"/>
    <n v="31"/>
    <d v="1899-12-30T00:00:00"/>
    <n v="122.81291005454084"/>
    <s v="Software Test Engineer I"/>
    <s v="IT"/>
    <s v="High Net Worth"/>
    <s v="N"/>
    <s v="Yes"/>
    <n v="0"/>
    <m/>
  </r>
  <r>
    <n v="14632"/>
    <n v="97"/>
    <x v="2131"/>
    <n v="267"/>
    <d v="2017-04-07T00:00:00"/>
    <b v="0"/>
    <s v="Approved"/>
    <s v="OHM Cycles"/>
    <s v="Road"/>
    <s v="medium"/>
    <s v="medium"/>
    <n v="742.54"/>
    <n v="667.4"/>
    <d v="1991-11-07T00:00:00"/>
    <n v="75.139999999999986"/>
    <s v="U"/>
    <n v="31"/>
    <d v="1899-12-30T00:00:00"/>
    <n v="122.81291005454084"/>
    <s v="Software Test Engineer I"/>
    <s v="IT"/>
    <s v="High Net Worth"/>
    <s v="N"/>
    <s v="Yes"/>
    <n v="0"/>
    <m/>
  </r>
  <r>
    <n v="10083"/>
    <n v="35"/>
    <x v="2132"/>
    <n v="13"/>
    <d v="2017-12-17T00:00:00"/>
    <b v="1"/>
    <s v="Approved"/>
    <s v="Trek Bicycles"/>
    <s v="Standard"/>
    <s v="low"/>
    <s v="medium"/>
    <n v="1057.51"/>
    <n v="154.4"/>
    <d v="1994-07-12T00:00:00"/>
    <n v="903.11"/>
    <s v="Male"/>
    <n v="79"/>
    <d v="1982-07-03T00:00:00"/>
    <n v="40.251266219241508"/>
    <n v="0"/>
    <s v="IT"/>
    <s v="Affluent Customer"/>
    <s v="N"/>
    <s v="No"/>
    <n v="7"/>
    <m/>
  </r>
  <r>
    <n v="10339"/>
    <n v="44"/>
    <x v="2132"/>
    <n v="79"/>
    <d v="2017-10-12T00:00:00"/>
    <b v="1"/>
    <s v="Approved"/>
    <s v="WeareA2B"/>
    <s v="Standard"/>
    <s v="medium"/>
    <s v="medium"/>
    <n v="1769.64"/>
    <n v="108.76"/>
    <d v="2011-05-09T00:00:00"/>
    <n v="1660.88"/>
    <s v="Male"/>
    <n v="79"/>
    <d v="1982-07-03T00:00:00"/>
    <n v="40.251266219241508"/>
    <n v="0"/>
    <s v="IT"/>
    <s v="Affluent Customer"/>
    <s v="N"/>
    <s v="No"/>
    <n v="7"/>
    <m/>
  </r>
  <r>
    <n v="18898"/>
    <n v="21"/>
    <x v="2132"/>
    <n v="86"/>
    <d v="2017-10-05T00:00:00"/>
    <b v="1"/>
    <s v="Approved"/>
    <s v="Solex"/>
    <s v="Standard"/>
    <s v="medium"/>
    <s v="large"/>
    <n v="1071.23"/>
    <n v="380.74"/>
    <d v="1996-04-05T00:00:00"/>
    <n v="690.49"/>
    <s v="Male"/>
    <n v="79"/>
    <d v="1982-07-03T00:00:00"/>
    <n v="40.251266219241508"/>
    <n v="0"/>
    <s v="IT"/>
    <s v="Affluent Customer"/>
    <s v="N"/>
    <s v="No"/>
    <n v="7"/>
    <m/>
  </r>
  <r>
    <n v="10580"/>
    <n v="69"/>
    <x v="2132"/>
    <n v="140"/>
    <d v="2017-08-12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79"/>
    <d v="1982-07-03T00:00:00"/>
    <n v="40.251266219241508"/>
    <n v="0"/>
    <s v="IT"/>
    <s v="Affluent Customer"/>
    <s v="N"/>
    <s v="No"/>
    <n v="7"/>
    <m/>
  </r>
  <r>
    <n v="19430"/>
    <n v="43"/>
    <x v="2132"/>
    <n v="275"/>
    <d v="2017-03-30T00:00:00"/>
    <b v="1"/>
    <s v="Approved"/>
    <s v="Solex"/>
    <s v="Standard"/>
    <s v="medium"/>
    <s v="medium"/>
    <n v="1151.96"/>
    <n v="649.49"/>
    <d v="1999-12-04T00:00:00"/>
    <n v="502.47"/>
    <s v="Male"/>
    <n v="79"/>
    <d v="1982-07-03T00:00:00"/>
    <n v="40.251266219241508"/>
    <n v="0"/>
    <s v="IT"/>
    <s v="Affluent Customer"/>
    <s v="N"/>
    <s v="No"/>
    <n v="7"/>
    <m/>
  </r>
  <r>
    <n v="5248"/>
    <n v="91"/>
    <x v="2133"/>
    <n v="13"/>
    <d v="2017-12-17T00:00:00"/>
    <b v="0"/>
    <s v="Approved"/>
    <s v="WeareA2B"/>
    <s v="Standard"/>
    <s v="low"/>
    <s v="medium"/>
    <n v="642.30999999999995"/>
    <n v="513.85"/>
    <d v="2014-10-10T00:00:00"/>
    <n v="128.45999999999992"/>
    <s v="Male"/>
    <n v="15"/>
    <d v="1971-01-11T00:00:00"/>
    <n v="51.733457999746314"/>
    <s v="Associate Professor"/>
    <s v="n/a"/>
    <s v="High Net Worth"/>
    <s v="N"/>
    <s v="No"/>
    <n v="10"/>
    <m/>
  </r>
  <r>
    <n v="9753"/>
    <n v="6"/>
    <x v="2133"/>
    <n v="30"/>
    <d v="2017-11-30T00:00:00"/>
    <b v="0"/>
    <s v="Approved"/>
    <s v="Solex"/>
    <s v="Standard"/>
    <s v="high"/>
    <s v="medium"/>
    <n v="748.17"/>
    <n v="448.9"/>
    <d v="1991-11-10T00:00:00"/>
    <n v="299.27"/>
    <s v="Male"/>
    <n v="15"/>
    <d v="1971-01-11T00:00:00"/>
    <n v="51.733457999746314"/>
    <s v="Associate Professor"/>
    <s v="n/a"/>
    <s v="High Net Worth"/>
    <s v="N"/>
    <s v="No"/>
    <n v="10"/>
    <m/>
  </r>
  <r>
    <n v="11569"/>
    <n v="52"/>
    <x v="2133"/>
    <n v="43"/>
    <d v="2017-11-17T00:00:00"/>
    <b v="0"/>
    <s v="Approved"/>
    <s v="Solex"/>
    <s v="Road"/>
    <s v="medium"/>
    <s v="large"/>
    <n v="1777.8"/>
    <n v="820.78"/>
    <d v="2011-05-07T00:00:00"/>
    <n v="957.02"/>
    <s v="Male"/>
    <n v="15"/>
    <d v="1971-01-11T00:00:00"/>
    <n v="51.733457999746314"/>
    <s v="Associate Professor"/>
    <s v="n/a"/>
    <s v="High Net Worth"/>
    <s v="N"/>
    <s v="No"/>
    <n v="10"/>
    <m/>
  </r>
  <r>
    <n v="16114"/>
    <n v="66"/>
    <x v="2133"/>
    <n v="97"/>
    <d v="2017-09-24T00:00:00"/>
    <b v="1"/>
    <s v="Approved"/>
    <s v="Solex"/>
    <s v="Standard"/>
    <s v="medium"/>
    <s v="medium"/>
    <n v="1163.8900000000001"/>
    <n v="589.27"/>
    <d v="2016-07-09T00:00:00"/>
    <n v="574.62000000000012"/>
    <s v="Male"/>
    <n v="15"/>
    <d v="1971-01-11T00:00:00"/>
    <n v="51.733457999746314"/>
    <s v="Associate Professor"/>
    <s v="n/a"/>
    <s v="High Net Worth"/>
    <s v="N"/>
    <s v="No"/>
    <n v="10"/>
    <m/>
  </r>
  <r>
    <n v="11620"/>
    <n v="15"/>
    <x v="858"/>
    <m/>
    <d v="2017-07-16T00:00:00"/>
    <m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</r>
  <r>
    <n v="12351"/>
    <n v="0"/>
    <x v="2133"/>
    <n v="99"/>
    <d v="2017-09-22T00:00:00"/>
    <b v="0"/>
    <s v="Approved"/>
    <s v="Solex"/>
    <s v="Standard"/>
    <s v="medium"/>
    <s v="large"/>
    <n v="202.62"/>
    <n v="151.96"/>
    <d v="2016-03-29T00:00:00"/>
    <n v="50.66"/>
    <s v="Male"/>
    <n v="15"/>
    <d v="1971-01-11T00:00:00"/>
    <n v="51.733457999746314"/>
    <s v="Associate Professor"/>
    <s v="n/a"/>
    <s v="High Net Worth"/>
    <s v="N"/>
    <s v="No"/>
    <n v="10"/>
    <m/>
  </r>
  <r>
    <n v="10142"/>
    <n v="13"/>
    <x v="2133"/>
    <n v="103"/>
    <d v="2017-09-18T00:00:00"/>
    <b v="0"/>
    <s v="Approved"/>
    <s v="Solex"/>
    <s v="Standard"/>
    <s v="medium"/>
    <s v="medium"/>
    <n v="1577.53"/>
    <n v="826.51"/>
    <d v="2011-03-16T00:00:00"/>
    <n v="751.02"/>
    <s v="Male"/>
    <n v="15"/>
    <d v="1971-01-11T00:00:00"/>
    <n v="51.733457999746314"/>
    <s v="Associate Professor"/>
    <s v="n/a"/>
    <s v="High Net Worth"/>
    <s v="N"/>
    <s v="No"/>
    <n v="10"/>
    <m/>
  </r>
  <r>
    <n v="8064"/>
    <n v="85"/>
    <x v="2133"/>
    <n v="126"/>
    <d v="2017-08-26T00:00:00"/>
    <b v="1"/>
    <s v="Approved"/>
    <s v="WeareA2B"/>
    <s v="Standard"/>
    <s v="medium"/>
    <s v="medium"/>
    <n v="1228.07"/>
    <n v="400.91"/>
    <d v="2000-05-22T00:00:00"/>
    <n v="827.15999999999985"/>
    <s v="Male"/>
    <n v="15"/>
    <d v="1971-01-11T00:00:00"/>
    <n v="51.733457999746314"/>
    <s v="Associate Professor"/>
    <s v="n/a"/>
    <s v="High Net Worth"/>
    <s v="N"/>
    <s v="No"/>
    <n v="10"/>
    <m/>
  </r>
  <r>
    <n v="17018"/>
    <n v="23"/>
    <x v="2133"/>
    <n v="192"/>
    <d v="2017-06-21T00:00:00"/>
    <b v="1"/>
    <s v="Approved"/>
    <s v="Norco Bicycles"/>
    <s v="Standard"/>
    <s v="medium"/>
    <s v="medium"/>
    <n v="1198.46"/>
    <n v="381.1"/>
    <d v="1998-12-16T00:00:00"/>
    <n v="817.36"/>
    <s v="Male"/>
    <n v="15"/>
    <d v="1971-01-11T00:00:00"/>
    <n v="51.733457999746314"/>
    <s v="Associate Professor"/>
    <s v="n/a"/>
    <s v="High Net Worth"/>
    <s v="N"/>
    <s v="No"/>
    <n v="10"/>
    <m/>
  </r>
  <r>
    <n v="8806"/>
    <n v="82"/>
    <x v="2133"/>
    <n v="198"/>
    <d v="2017-06-15T00:00:00"/>
    <b v="1"/>
    <s v="Approved"/>
    <s v="Giant Bicycles"/>
    <s v="Road"/>
    <s v="medium"/>
    <s v="medium"/>
    <n v="1538.99"/>
    <n v="829.65"/>
    <d v="2016-02-04T00:00:00"/>
    <n v="709.34"/>
    <s v="Male"/>
    <n v="15"/>
    <d v="1971-01-11T00:00:00"/>
    <n v="51.733457999746314"/>
    <s v="Associate Professor"/>
    <s v="n/a"/>
    <s v="High Net Worth"/>
    <s v="N"/>
    <s v="No"/>
    <n v="10"/>
    <m/>
  </r>
  <r>
    <n v="9346"/>
    <n v="0"/>
    <x v="2133"/>
    <n v="280"/>
    <d v="2017-03-25T00:00:00"/>
    <b v="0"/>
    <s v="Approved"/>
    <s v="Solex"/>
    <s v="Standard"/>
    <s v="medium"/>
    <s v="medium"/>
    <n v="71.489999999999995"/>
    <n v="53.62"/>
    <d v="2012-12-02T00:00:00"/>
    <n v="17.869999999999997"/>
    <s v="Male"/>
    <n v="15"/>
    <d v="1971-01-11T00:00:00"/>
    <n v="51.733457999746314"/>
    <s v="Associate Professor"/>
    <s v="n/a"/>
    <s v="High Net Worth"/>
    <s v="N"/>
    <s v="No"/>
    <n v="10"/>
    <m/>
  </r>
  <r>
    <n v="15554"/>
    <n v="10"/>
    <x v="2134"/>
    <n v="29"/>
    <d v="2017-12-01T00:00:00"/>
    <b v="1"/>
    <s v="Approved"/>
    <s v="WeareA2B"/>
    <s v="Touring"/>
    <s v="medium"/>
    <s v="medium"/>
    <n v="1466.68"/>
    <n v="363.25"/>
    <d v="2013-03-12T00:00:00"/>
    <n v="1103.43"/>
    <s v="Female"/>
    <n v="69"/>
    <d v="2000-07-14T00:00:00"/>
    <n v="22.207430602803154"/>
    <s v="VP Sales"/>
    <s v="IT"/>
    <s v="Mass Customer"/>
    <s v="N"/>
    <s v="Yes"/>
    <n v="2"/>
    <m/>
  </r>
  <r>
    <n v="5407"/>
    <n v="70"/>
    <x v="2134"/>
    <n v="85"/>
    <d v="2017-10-06T00:00:00"/>
    <b v="1"/>
    <s v="Approved"/>
    <s v="Trek Bicycles"/>
    <s v="Standard"/>
    <s v="high"/>
    <s v="medium"/>
    <n v="495.72"/>
    <n v="297.43"/>
    <d v="2000-05-22T00:00:00"/>
    <n v="198.29000000000002"/>
    <s v="Female"/>
    <n v="69"/>
    <d v="2000-07-14T00:00:00"/>
    <n v="22.207430602803154"/>
    <s v="VP Sales"/>
    <s v="IT"/>
    <s v="Mass Customer"/>
    <s v="N"/>
    <s v="Yes"/>
    <n v="2"/>
    <m/>
  </r>
  <r>
    <n v="284"/>
    <n v="44"/>
    <x v="2134"/>
    <n v="88"/>
    <d v="2017-10-03T00:00:00"/>
    <b v="1"/>
    <s v="Approved"/>
    <s v="WeareA2B"/>
    <s v="Standard"/>
    <s v="medium"/>
    <s v="medium"/>
    <n v="1769.64"/>
    <n v="108.76"/>
    <d v="2012-06-04T00:00:00"/>
    <n v="1660.88"/>
    <s v="Female"/>
    <n v="69"/>
    <d v="2000-07-14T00:00:00"/>
    <n v="22.207430602803154"/>
    <s v="VP Sales"/>
    <s v="IT"/>
    <s v="Mass Customer"/>
    <s v="N"/>
    <s v="Yes"/>
    <n v="2"/>
    <m/>
  </r>
  <r>
    <n v="16946"/>
    <n v="9"/>
    <x v="2134"/>
    <n v="170"/>
    <d v="2017-07-13T00:00:00"/>
    <b v="0"/>
    <s v="Approved"/>
    <s v="OHM Cycles"/>
    <s v="Road"/>
    <s v="medium"/>
    <s v="medium"/>
    <n v="742.54"/>
    <n v="667.4"/>
    <d v="2014-03-03T00:00:00"/>
    <n v="75.139999999999986"/>
    <s v="Female"/>
    <n v="69"/>
    <d v="2000-07-14T00:00:00"/>
    <n v="22.207430602803154"/>
    <s v="VP Sales"/>
    <s v="IT"/>
    <s v="Mass Customer"/>
    <s v="N"/>
    <s v="Yes"/>
    <n v="2"/>
    <m/>
  </r>
  <r>
    <n v="1619"/>
    <n v="17"/>
    <x v="2134"/>
    <n v="256"/>
    <d v="2017-04-18T00:00:00"/>
    <b v="0"/>
    <s v="Approved"/>
    <s v="Solex"/>
    <s v="Standard"/>
    <s v="high"/>
    <s v="medium"/>
    <n v="1024.6600000000001"/>
    <n v="614.79999999999995"/>
    <d v="2013-03-12T00:00:00"/>
    <n v="409.86000000000013"/>
    <s v="Female"/>
    <n v="69"/>
    <d v="2000-07-14T00:00:00"/>
    <n v="22.207430602803154"/>
    <s v="VP Sales"/>
    <s v="IT"/>
    <s v="Mass Customer"/>
    <s v="N"/>
    <s v="Yes"/>
    <n v="2"/>
    <m/>
  </r>
  <r>
    <n v="10798"/>
    <n v="27"/>
    <x v="2134"/>
    <n v="262"/>
    <d v="2017-04-12T00:00:00"/>
    <b v="0"/>
    <s v="Approved"/>
    <s v="Trek Bicycles"/>
    <s v="Standard"/>
    <s v="medium"/>
    <s v="medium"/>
    <n v="499.53"/>
    <n v="388.72"/>
    <d v="1992-10-11T00:00:00"/>
    <n v="110.80999999999995"/>
    <s v="Female"/>
    <n v="69"/>
    <d v="2000-07-14T00:00:00"/>
    <n v="22.207430602803154"/>
    <s v="VP Sales"/>
    <s v="IT"/>
    <s v="Mass Customer"/>
    <s v="N"/>
    <s v="Yes"/>
    <n v="2"/>
    <m/>
  </r>
  <r>
    <n v="8837"/>
    <n v="86"/>
    <x v="2135"/>
    <n v="138"/>
    <d v="2017-08-14T00:00:00"/>
    <b v="0"/>
    <s v="Approved"/>
    <s v="OHM Cycles"/>
    <s v="Standard"/>
    <s v="medium"/>
    <s v="medium"/>
    <n v="235.63"/>
    <n v="125.07"/>
    <d v="1998-12-16T00:00:00"/>
    <n v="110.56"/>
    <s v="Male"/>
    <n v="59"/>
    <d v="1982-04-15T00:00:00"/>
    <n v="40.467704575088781"/>
    <s v="VP Quality Control"/>
    <s v="n/a"/>
    <s v="Mass Customer"/>
    <s v="N"/>
    <s v="Yes"/>
    <n v="3"/>
    <m/>
  </r>
  <r>
    <n v="6857"/>
    <n v="49"/>
    <x v="2135"/>
    <n v="263"/>
    <d v="2017-04-11T00:00:00"/>
    <b v="0"/>
    <s v="Approved"/>
    <s v="Trek Bicycles"/>
    <s v="Road"/>
    <s v="medium"/>
    <s v="medium"/>
    <n v="533.51"/>
    <n v="400.13"/>
    <d v="2001-11-25T00:00:00"/>
    <n v="133.38"/>
    <s v="Male"/>
    <n v="59"/>
    <d v="1982-04-15T00:00:00"/>
    <n v="40.467704575088781"/>
    <s v="VP Quality Control"/>
    <s v="n/a"/>
    <s v="Mass Customer"/>
    <s v="N"/>
    <s v="Yes"/>
    <n v="3"/>
    <m/>
  </r>
  <r>
    <n v="895"/>
    <n v="39"/>
    <x v="2135"/>
    <n v="317"/>
    <d v="2017-02-16T00:00:00"/>
    <b v="0"/>
    <s v="Approved"/>
    <s v="Giant Bicycles"/>
    <s v="Standard"/>
    <s v="medium"/>
    <s v="large"/>
    <n v="1812.75"/>
    <n v="582.48"/>
    <d v="2006-02-02T00:00:00"/>
    <n v="1230.27"/>
    <s v="Male"/>
    <n v="59"/>
    <d v="1982-04-15T00:00:00"/>
    <n v="40.467704575088781"/>
    <s v="VP Quality Control"/>
    <s v="n/a"/>
    <s v="Mass Customer"/>
    <s v="N"/>
    <s v="Yes"/>
    <n v="3"/>
    <m/>
  </r>
  <r>
    <n v="17342"/>
    <n v="25"/>
    <x v="2135"/>
    <n v="320"/>
    <d v="2017-02-13T00:00:00"/>
    <b v="1"/>
    <s v="Approved"/>
    <s v="Giant Bicycles"/>
    <s v="Road"/>
    <s v="medium"/>
    <s v="medium"/>
    <n v="1538.99"/>
    <n v="829.65"/>
    <d v="2016-11-22T00:00:00"/>
    <n v="709.34"/>
    <s v="Male"/>
    <n v="59"/>
    <d v="1982-04-15T00:00:00"/>
    <n v="40.467704575088781"/>
    <s v="VP Quality Control"/>
    <s v="n/a"/>
    <s v="Mass Customer"/>
    <s v="N"/>
    <s v="Yes"/>
    <n v="3"/>
    <m/>
  </r>
  <r>
    <n v="14706"/>
    <n v="54"/>
    <x v="2136"/>
    <n v="146"/>
    <d v="2017-08-06T00:00:00"/>
    <b v="1"/>
    <s v="Approved"/>
    <s v="WeareA2B"/>
    <s v="Standard"/>
    <s v="medium"/>
    <s v="medium"/>
    <n v="1292.8399999999999"/>
    <n v="13.44"/>
    <d v="2003-07-21T00:00:00"/>
    <n v="1279.3999999999999"/>
    <s v="Female"/>
    <n v="62"/>
    <d v="1987-09-18T00:00:00"/>
    <n v="35.037567589104526"/>
    <s v="Structural Engineer"/>
    <s v="Property"/>
    <s v="Mass Customer"/>
    <s v="N"/>
    <s v="Yes"/>
    <n v="7"/>
    <m/>
  </r>
  <r>
    <n v="17641"/>
    <n v="25"/>
    <x v="2136"/>
    <n v="207"/>
    <d v="2017-06-06T00:00:00"/>
    <b v="0"/>
    <s v="Approved"/>
    <s v="Giant Bicycles"/>
    <s v="Road"/>
    <s v="medium"/>
    <s v="medium"/>
    <n v="1538.99"/>
    <n v="829.65"/>
    <d v="1992-10-11T00:00:00"/>
    <n v="709.34"/>
    <s v="Female"/>
    <n v="62"/>
    <d v="1987-09-18T00:00:00"/>
    <n v="35.037567589104526"/>
    <s v="Structural Engineer"/>
    <s v="Property"/>
    <s v="Mass Customer"/>
    <s v="N"/>
    <s v="Yes"/>
    <n v="7"/>
    <m/>
  </r>
  <r>
    <n v="19589"/>
    <n v="1"/>
    <x v="2136"/>
    <n v="226"/>
    <d v="2017-05-18T00:00:00"/>
    <b v="1"/>
    <s v="Approved"/>
    <s v="Giant Bicycles"/>
    <s v="Standard"/>
    <s v="medium"/>
    <s v="medium"/>
    <n v="1403.5"/>
    <n v="954.82"/>
    <d v="2005-08-09T00:00:00"/>
    <n v="448.67999999999995"/>
    <s v="Female"/>
    <n v="62"/>
    <d v="1987-09-18T00:00:00"/>
    <n v="35.037567589104526"/>
    <s v="Structural Engineer"/>
    <s v="Property"/>
    <s v="Mass Customer"/>
    <s v="N"/>
    <s v="Yes"/>
    <n v="7"/>
    <m/>
  </r>
  <r>
    <n v="4677"/>
    <n v="75"/>
    <x v="2136"/>
    <n v="357"/>
    <d v="2017-01-07T00:00:00"/>
    <b v="0"/>
    <s v="Approved"/>
    <s v="Giant Bicycles"/>
    <s v="Touring"/>
    <s v="medium"/>
    <s v="large"/>
    <n v="1873.97"/>
    <n v="863.95"/>
    <d v="2011-01-10T00:00:00"/>
    <n v="1010.02"/>
    <s v="Female"/>
    <n v="62"/>
    <d v="1987-09-18T00:00:00"/>
    <n v="35.037567589104526"/>
    <s v="Structural Engineer"/>
    <s v="Property"/>
    <s v="Mass Customer"/>
    <s v="N"/>
    <s v="Yes"/>
    <n v="7"/>
    <m/>
  </r>
  <r>
    <n v="15104"/>
    <n v="97"/>
    <x v="2137"/>
    <n v="14"/>
    <d v="2017-12-16T00:00:00"/>
    <b v="1"/>
    <s v="Approved"/>
    <s v="OHM Cycles"/>
    <s v="Road"/>
    <s v="medium"/>
    <s v="medium"/>
    <n v="742.54"/>
    <n v="667.4"/>
    <d v="1991-11-07T00:00:00"/>
    <n v="75.139999999999986"/>
    <s v="Male"/>
    <n v="89"/>
    <d v="1964-09-02T00:00:00"/>
    <n v="58.095101835362755"/>
    <s v="VP Product Management"/>
    <s v="n/a"/>
    <s v="High Net Worth"/>
    <s v="N"/>
    <s v="No"/>
    <n v="10"/>
    <m/>
  </r>
  <r>
    <n v="13694"/>
    <n v="49"/>
    <x v="2137"/>
    <n v="26"/>
    <d v="2017-12-04T00:00:00"/>
    <b v="1"/>
    <s v="Approved"/>
    <s v="Solex"/>
    <s v="Standard"/>
    <s v="medium"/>
    <s v="large"/>
    <n v="1061.56"/>
    <n v="733.58"/>
    <d v="1993-07-20T00:00:00"/>
    <n v="327.9799999999999"/>
    <s v="Male"/>
    <n v="89"/>
    <d v="1964-09-02T00:00:00"/>
    <n v="58.095101835362755"/>
    <s v="VP Product Management"/>
    <s v="n/a"/>
    <s v="High Net Worth"/>
    <s v="N"/>
    <s v="No"/>
    <n v="10"/>
    <m/>
  </r>
  <r>
    <n v="1573"/>
    <n v="0"/>
    <x v="2137"/>
    <n v="92"/>
    <d v="2017-09-29T00:00:00"/>
    <b v="1"/>
    <s v="Approved"/>
    <s v="OHM Cycles"/>
    <s v="Road"/>
    <s v="high"/>
    <s v="large"/>
    <n v="12.01"/>
    <n v="7.21"/>
    <d v="2009-03-08T00:00:00"/>
    <n v="4.8"/>
    <s v="Male"/>
    <n v="89"/>
    <d v="1964-09-02T00:00:00"/>
    <n v="58.095101835362755"/>
    <s v="VP Product Management"/>
    <s v="n/a"/>
    <s v="High Net Worth"/>
    <s v="N"/>
    <s v="No"/>
    <n v="10"/>
    <m/>
  </r>
  <r>
    <n v="18757"/>
    <n v="46"/>
    <x v="2137"/>
    <n v="173"/>
    <d v="2017-07-10T00:00:00"/>
    <b v="1"/>
    <s v="Approved"/>
    <s v="OHM Cycles"/>
    <s v="Standard"/>
    <s v="low"/>
    <s v="medium"/>
    <n v="1793.43"/>
    <n v="248.82"/>
    <d v="1999-07-20T00:00:00"/>
    <n v="1544.6100000000001"/>
    <s v="Male"/>
    <n v="89"/>
    <d v="1964-09-02T00:00:00"/>
    <n v="58.095101835362755"/>
    <s v="VP Product Management"/>
    <s v="n/a"/>
    <s v="High Net Worth"/>
    <s v="N"/>
    <s v="No"/>
    <n v="10"/>
    <m/>
  </r>
  <r>
    <n v="9815"/>
    <n v="35"/>
    <x v="2137"/>
    <n v="237"/>
    <d v="2017-05-07T00:00:00"/>
    <b v="1"/>
    <s v="Approved"/>
    <s v="Giant Bicycles"/>
    <s v="Standard"/>
    <s v="medium"/>
    <s v="medium"/>
    <n v="1403.5"/>
    <n v="954.82"/>
    <d v="2016-11-14T00:00:00"/>
    <n v="448.67999999999995"/>
    <s v="Male"/>
    <n v="89"/>
    <d v="1964-09-02T00:00:00"/>
    <n v="58.095101835362755"/>
    <s v="VP Product Management"/>
    <s v="n/a"/>
    <s v="High Net Worth"/>
    <s v="N"/>
    <s v="No"/>
    <n v="10"/>
    <m/>
  </r>
  <r>
    <n v="9384"/>
    <n v="45"/>
    <x v="2137"/>
    <n v="325"/>
    <d v="2017-02-08T00:00:00"/>
    <b v="1"/>
    <s v="Approved"/>
    <s v="Trek Bicycles"/>
    <s v="Road"/>
    <s v="low"/>
    <s v="medium"/>
    <n v="980.37"/>
    <n v="234.43"/>
    <d v="2004-09-28T00:00:00"/>
    <n v="745.94"/>
    <s v="Male"/>
    <n v="89"/>
    <d v="1964-09-02T00:00:00"/>
    <n v="58.095101835362755"/>
    <s v="VP Product Management"/>
    <s v="n/a"/>
    <s v="High Net Worth"/>
    <s v="N"/>
    <s v="No"/>
    <n v="10"/>
    <m/>
  </r>
  <r>
    <n v="15602"/>
    <n v="0"/>
    <x v="2137"/>
    <n v="361"/>
    <d v="2017-01-03T00:00:00"/>
    <b v="0"/>
    <s v="Approved"/>
    <s v="Norco Bicycles"/>
    <s v="Standard"/>
    <s v="medium"/>
    <s v="medium"/>
    <n v="360.4"/>
    <n v="270.3"/>
    <d v="2016-12-06T00:00:00"/>
    <n v="90.099999999999966"/>
    <s v="Male"/>
    <n v="89"/>
    <d v="1964-09-02T00:00:00"/>
    <n v="58.095101835362755"/>
    <s v="VP Product Management"/>
    <s v="n/a"/>
    <s v="High Net Worth"/>
    <s v="N"/>
    <s v="No"/>
    <n v="10"/>
    <m/>
  </r>
  <r>
    <n v="7923"/>
    <n v="42"/>
    <x v="2138"/>
    <n v="40"/>
    <d v="2017-11-20T00:00:00"/>
    <b v="0"/>
    <s v="Approved"/>
    <s v="OHM Cycles"/>
    <s v="Road"/>
    <s v="medium"/>
    <s v="small"/>
    <n v="1810"/>
    <n v="1610.9"/>
    <d v="2007-12-11T00:00:00"/>
    <n v="199.09999999999991"/>
    <s v="Female"/>
    <n v="25"/>
    <d v="1976-12-10T00:00:00"/>
    <n v="45.815649780885344"/>
    <s v="Director of Sales"/>
    <s v="Retail"/>
    <s v="Affluent Customer"/>
    <s v="N"/>
    <s v="Yes"/>
    <n v="18"/>
    <m/>
  </r>
  <r>
    <n v="5741"/>
    <n v="53"/>
    <x v="2138"/>
    <n v="134"/>
    <d v="2017-08-18T00:00:00"/>
    <b v="1"/>
    <s v="Approved"/>
    <s v="OHM Cycles"/>
    <s v="Standard"/>
    <s v="medium"/>
    <s v="medium"/>
    <n v="795.34"/>
    <n v="101.58"/>
    <d v="1993-07-20T00:00:00"/>
    <n v="693.76"/>
    <s v="Female"/>
    <n v="25"/>
    <d v="1976-12-10T00:00:00"/>
    <n v="45.815649780885344"/>
    <s v="Director of Sales"/>
    <s v="Retail"/>
    <s v="Affluent Customer"/>
    <s v="N"/>
    <s v="Yes"/>
    <n v="18"/>
    <m/>
  </r>
  <r>
    <n v="12672"/>
    <n v="31"/>
    <x v="2138"/>
    <n v="174"/>
    <d v="2017-07-09T00:00:00"/>
    <b v="0"/>
    <s v="Approved"/>
    <s v="Giant Bicycles"/>
    <s v="Standard"/>
    <s v="medium"/>
    <s v="medium"/>
    <n v="230.91"/>
    <n v="173.18"/>
    <d v="2003-03-18T00:00:00"/>
    <n v="57.72999999999999"/>
    <s v="Female"/>
    <n v="25"/>
    <d v="1976-12-10T00:00:00"/>
    <n v="45.815649780885344"/>
    <s v="Director of Sales"/>
    <s v="Retail"/>
    <s v="Affluent Customer"/>
    <s v="N"/>
    <s v="Yes"/>
    <n v="18"/>
    <m/>
  </r>
  <r>
    <n v="4730"/>
    <n v="81"/>
    <x v="2138"/>
    <n v="243"/>
    <d v="2017-05-01T00:00:00"/>
    <b v="0"/>
    <s v="Approved"/>
    <s v="Norco Bicycles"/>
    <s v="Standard"/>
    <s v="medium"/>
    <s v="small"/>
    <n v="586.45000000000005"/>
    <n v="521.94000000000005"/>
    <d v="2013-09-16T00:00:00"/>
    <n v="64.509999999999991"/>
    <s v="Female"/>
    <n v="25"/>
    <d v="1976-12-10T00:00:00"/>
    <n v="45.815649780885344"/>
    <s v="Director of Sales"/>
    <s v="Retail"/>
    <s v="Affluent Customer"/>
    <s v="N"/>
    <s v="Yes"/>
    <n v="18"/>
    <m/>
  </r>
  <r>
    <n v="18709"/>
    <n v="56"/>
    <x v="2138"/>
    <n v="267"/>
    <d v="2017-04-07T00:00:00"/>
    <b v="1"/>
    <s v="Approved"/>
    <s v="OHM Cycles"/>
    <s v="Standard"/>
    <s v="medium"/>
    <s v="medium"/>
    <n v="183.86"/>
    <n v="137.9"/>
    <d v="2012-05-18T00:00:00"/>
    <n v="45.960000000000008"/>
    <s v="Female"/>
    <n v="25"/>
    <d v="1976-12-10T00:00:00"/>
    <n v="45.815649780885344"/>
    <s v="Director of Sales"/>
    <s v="Retail"/>
    <s v="Affluent Customer"/>
    <s v="N"/>
    <s v="Yes"/>
    <n v="18"/>
    <m/>
  </r>
  <r>
    <n v="12623"/>
    <n v="57"/>
    <x v="2138"/>
    <n v="315"/>
    <d v="2017-02-18T00:00:00"/>
    <b v="1"/>
    <s v="Approved"/>
    <s v="WeareA2B"/>
    <s v="Touring"/>
    <s v="medium"/>
    <s v="large"/>
    <n v="1890.39"/>
    <n v="260.14"/>
    <d v="1991-01-21T00:00:00"/>
    <n v="1630.25"/>
    <s v="Female"/>
    <n v="25"/>
    <d v="1976-12-10T00:00:00"/>
    <n v="45.815649780885344"/>
    <s v="Director of Sales"/>
    <s v="Retail"/>
    <s v="Affluent Customer"/>
    <s v="N"/>
    <s v="Yes"/>
    <n v="18"/>
    <m/>
  </r>
  <r>
    <n v="19871"/>
    <n v="24"/>
    <x v="2138"/>
    <n v="324"/>
    <d v="2017-02-09T00:00:00"/>
    <b v="0"/>
    <s v="Approved"/>
    <s v="Solex"/>
    <s v="Road"/>
    <s v="medium"/>
    <s v="large"/>
    <n v="1777.8"/>
    <n v="820.78"/>
    <d v="1999-06-23T00:00:00"/>
    <n v="957.02"/>
    <s v="Female"/>
    <n v="25"/>
    <d v="1976-12-10T00:00:00"/>
    <n v="45.815649780885344"/>
    <s v="Director of Sales"/>
    <s v="Retail"/>
    <s v="Affluent Customer"/>
    <s v="N"/>
    <s v="Yes"/>
    <n v="18"/>
    <m/>
  </r>
  <r>
    <n v="19340"/>
    <n v="12"/>
    <x v="2139"/>
    <n v="1"/>
    <d v="2017-12-29T00:00:00"/>
    <b v="1"/>
    <s v="Approved"/>
    <s v="WeareA2B"/>
    <s v="Standard"/>
    <s v="medium"/>
    <s v="medium"/>
    <n v="1231.1500000000001"/>
    <n v="161.6"/>
    <d v="2004-08-17T00:00:00"/>
    <n v="1069.5500000000002"/>
    <s v="Male"/>
    <n v="10"/>
    <d v="1992-03-10T00:00:00"/>
    <n v="30.55811553399289"/>
    <s v="Nurse"/>
    <s v="Manufacturing"/>
    <s v="Mass Customer"/>
    <s v="N"/>
    <s v="No"/>
    <n v="7"/>
    <m/>
  </r>
  <r>
    <n v="11934"/>
    <n v="19"/>
    <x v="2139"/>
    <n v="49"/>
    <d v="2017-11-11T00:00:00"/>
    <b v="0"/>
    <s v="Approved"/>
    <s v="OHM Cycles"/>
    <s v="Road"/>
    <s v="high"/>
    <s v="large"/>
    <n v="12.01"/>
    <n v="7.21"/>
    <d v="2009-03-08T00:00:00"/>
    <n v="4.8"/>
    <s v="Male"/>
    <n v="10"/>
    <d v="1992-03-10T00:00:00"/>
    <n v="30.55811553399289"/>
    <s v="Nurse"/>
    <s v="Manufacturing"/>
    <s v="Mass Customer"/>
    <s v="N"/>
    <s v="No"/>
    <n v="7"/>
    <m/>
  </r>
  <r>
    <n v="7237"/>
    <n v="62"/>
    <x v="2139"/>
    <n v="52"/>
    <d v="2017-11-08T00:00:00"/>
    <b v="0"/>
    <s v="Approved"/>
    <s v="Solex"/>
    <s v="Standard"/>
    <s v="medium"/>
    <s v="medium"/>
    <n v="478.16"/>
    <n v="298.72000000000003"/>
    <d v="1993-06-23T00:00:00"/>
    <n v="179.44"/>
    <s v="Male"/>
    <n v="10"/>
    <d v="1992-03-10T00:00:00"/>
    <n v="30.55811553399289"/>
    <s v="Nurse"/>
    <s v="Manufacturing"/>
    <s v="Mass Customer"/>
    <s v="N"/>
    <s v="No"/>
    <n v="7"/>
    <m/>
  </r>
  <r>
    <n v="15858"/>
    <n v="9"/>
    <x v="2139"/>
    <n v="119"/>
    <d v="2017-09-02T00:00:00"/>
    <b v="1"/>
    <s v="Approved"/>
    <s v="OHM Cycles"/>
    <s v="Road"/>
    <s v="medium"/>
    <s v="medium"/>
    <n v="742.54"/>
    <n v="667.4"/>
    <d v="1991-11-07T00:00:00"/>
    <n v="75.139999999999986"/>
    <s v="Male"/>
    <n v="10"/>
    <d v="1992-03-10T00:00:00"/>
    <n v="30.55811553399289"/>
    <s v="Nurse"/>
    <s v="Manufacturing"/>
    <s v="Mass Customer"/>
    <s v="N"/>
    <s v="No"/>
    <n v="7"/>
    <m/>
  </r>
  <r>
    <n v="18746"/>
    <n v="55"/>
    <x v="2139"/>
    <n v="152"/>
    <d v="2017-07-31T00:00:00"/>
    <b v="0"/>
    <s v="Approved"/>
    <s v="Trek Bicycles"/>
    <s v="Road"/>
    <s v="medium"/>
    <s v="large"/>
    <n v="1894.19"/>
    <n v="598.76"/>
    <d v="2003-07-21T00:00:00"/>
    <n v="1295.43"/>
    <s v="Male"/>
    <n v="10"/>
    <d v="1992-03-10T00:00:00"/>
    <n v="30.55811553399289"/>
    <s v="Nurse"/>
    <s v="Manufacturing"/>
    <s v="Mass Customer"/>
    <s v="N"/>
    <s v="No"/>
    <n v="7"/>
    <m/>
  </r>
  <r>
    <n v="14681"/>
    <n v="19"/>
    <x v="2139"/>
    <n v="162"/>
    <d v="2017-07-21T00:00:00"/>
    <b v="0"/>
    <s v="Approved"/>
    <s v="OHM Cycles"/>
    <s v="Road"/>
    <s v="high"/>
    <s v="large"/>
    <n v="12.01"/>
    <n v="7.21"/>
    <d v="2009-03-08T00:00:00"/>
    <n v="4.8"/>
    <s v="Male"/>
    <n v="10"/>
    <d v="1992-03-10T00:00:00"/>
    <n v="30.55811553399289"/>
    <s v="Nurse"/>
    <s v="Manufacturing"/>
    <s v="Mass Customer"/>
    <s v="N"/>
    <s v="No"/>
    <n v="7"/>
    <m/>
  </r>
  <r>
    <n v="15816"/>
    <n v="76"/>
    <x v="2139"/>
    <n v="290"/>
    <d v="2017-03-15T00:00:00"/>
    <b v="0"/>
    <s v="Approved"/>
    <s v="WeareA2B"/>
    <s v="Standard"/>
    <s v="low"/>
    <s v="medium"/>
    <n v="642.30999999999995"/>
    <n v="513.85"/>
    <d v="2014-10-10T00:00:00"/>
    <n v="128.45999999999992"/>
    <s v="Male"/>
    <n v="10"/>
    <d v="1992-03-10T00:00:00"/>
    <n v="30.55811553399289"/>
    <s v="Nurse"/>
    <s v="Manufacturing"/>
    <s v="Mass Customer"/>
    <s v="N"/>
    <s v="No"/>
    <n v="7"/>
    <m/>
  </r>
  <r>
    <n v="2249"/>
    <n v="63"/>
    <x v="2139"/>
    <n v="307"/>
    <d v="2017-02-26T00:00:00"/>
    <b v="1"/>
    <s v="Approved"/>
    <s v="Solex"/>
    <s v="Standard"/>
    <s v="medium"/>
    <s v="medium"/>
    <n v="1483.2"/>
    <n v="99.59"/>
    <d v="1998-12-17T00:00:00"/>
    <n v="1383.6100000000001"/>
    <s v="Male"/>
    <n v="10"/>
    <d v="1992-03-10T00:00:00"/>
    <n v="30.55811553399289"/>
    <s v="Nurse"/>
    <s v="Manufacturing"/>
    <s v="Mass Customer"/>
    <s v="N"/>
    <s v="No"/>
    <n v="7"/>
    <m/>
  </r>
  <r>
    <n v="2358"/>
    <n v="22"/>
    <x v="2139"/>
    <n v="357"/>
    <d v="2017-01-07T00:00:00"/>
    <b v="0"/>
    <s v="Approved"/>
    <s v="WeareA2B"/>
    <s v="Standard"/>
    <s v="medium"/>
    <s v="medium"/>
    <n v="60.34"/>
    <n v="45.26"/>
    <d v="1993-07-15T00:00:00"/>
    <n v="15.080000000000005"/>
    <s v="Male"/>
    <n v="10"/>
    <d v="1992-03-10T00:00:00"/>
    <n v="30.55811553399289"/>
    <s v="Nurse"/>
    <s v="Manufacturing"/>
    <s v="Mass Customer"/>
    <s v="N"/>
    <s v="No"/>
    <n v="7"/>
    <m/>
  </r>
  <r>
    <n v="3541"/>
    <n v="89"/>
    <x v="2140"/>
    <n v="239"/>
    <d v="2017-05-05T00:00:00"/>
    <b v="1"/>
    <s v="Approved"/>
    <s v="Giant Bicycles"/>
    <s v="Standard"/>
    <s v="medium"/>
    <s v="large"/>
    <n v="1812.75"/>
    <n v="582.48"/>
    <d v="2010-06-07T00:00:00"/>
    <n v="1230.27"/>
    <s v="Male"/>
    <n v="3"/>
    <d v="1961-01-09T00:00:00"/>
    <n v="61.744416904173015"/>
    <s v="Administrative Officer"/>
    <s v="Property"/>
    <s v="High Net Worth"/>
    <s v="N"/>
    <s v="No"/>
    <n v="15"/>
    <m/>
  </r>
  <r>
    <n v="19436"/>
    <n v="72"/>
    <x v="2140"/>
    <n v="257"/>
    <d v="2017-04-17T00:00:00"/>
    <b v="0"/>
    <s v="Approved"/>
    <s v="OHM Cycles"/>
    <s v="Standard"/>
    <s v="medium"/>
    <s v="medium"/>
    <n v="912.52"/>
    <n v="141.4"/>
    <d v="2015-10-18T00:00:00"/>
    <n v="771.12"/>
    <s v="Male"/>
    <n v="3"/>
    <d v="1961-01-09T00:00:00"/>
    <n v="61.744416904173015"/>
    <s v="Administrative Officer"/>
    <s v="Property"/>
    <s v="High Net Worth"/>
    <s v="N"/>
    <s v="No"/>
    <n v="15"/>
    <m/>
  </r>
  <r>
    <n v="12034"/>
    <n v="87"/>
    <x v="2140"/>
    <n v="297"/>
    <d v="2017-03-08T00:00:00"/>
    <b v="1"/>
    <s v="Approved"/>
    <s v="OHM Cycles"/>
    <s v="Standard"/>
    <s v="medium"/>
    <s v="medium"/>
    <n v="1636.9"/>
    <n v="44.71"/>
    <d v="2010-08-20T00:00:00"/>
    <n v="1592.19"/>
    <s v="Male"/>
    <n v="3"/>
    <d v="1961-01-09T00:00:00"/>
    <n v="61.744416904173015"/>
    <s v="Administrative Officer"/>
    <s v="Property"/>
    <s v="High Net Worth"/>
    <s v="N"/>
    <s v="No"/>
    <n v="15"/>
    <m/>
  </r>
  <r>
    <n v="4706"/>
    <n v="54"/>
    <x v="2140"/>
    <n v="306"/>
    <d v="2017-02-27T00:00:00"/>
    <b v="1"/>
    <s v="Approved"/>
    <s v="WeareA2B"/>
    <s v="Standard"/>
    <s v="medium"/>
    <s v="medium"/>
    <n v="1807.45"/>
    <n v="778.69"/>
    <d v="2015-05-21T00:00:00"/>
    <n v="1028.76"/>
    <s v="Male"/>
    <n v="3"/>
    <d v="1961-01-09T00:00:00"/>
    <n v="61.744416904173015"/>
    <s v="Administrative Officer"/>
    <s v="Property"/>
    <s v="High Net Worth"/>
    <s v="N"/>
    <s v="No"/>
    <n v="15"/>
    <m/>
  </r>
  <r>
    <n v="7699"/>
    <n v="40"/>
    <x v="2141"/>
    <n v="19"/>
    <d v="2017-12-11T00:00:00"/>
    <b v="0"/>
    <s v="Approved"/>
    <s v="OHM Cycles"/>
    <s v="Standard"/>
    <s v="high"/>
    <s v="medium"/>
    <n v="1458.17"/>
    <n v="874.9"/>
    <d v="2006-02-02T00:00:00"/>
    <n v="583.2700000000001"/>
    <s v="Male"/>
    <n v="99"/>
    <d v="1987-01-21T00:00:00"/>
    <n v="35.695101835362756"/>
    <s v="Geologist III"/>
    <s v="n/a"/>
    <s v="Mass Customer"/>
    <s v="N"/>
    <s v="No"/>
    <n v="12"/>
    <m/>
  </r>
  <r>
    <n v="14031"/>
    <n v="82"/>
    <x v="2141"/>
    <n v="64"/>
    <d v="2017-10-27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99"/>
    <d v="1987-01-21T00:00:00"/>
    <n v="35.695101835362756"/>
    <s v="Geologist III"/>
    <s v="n/a"/>
    <s v="Mass Customer"/>
    <s v="N"/>
    <s v="No"/>
    <n v="12"/>
    <m/>
  </r>
  <r>
    <n v="12675"/>
    <n v="74"/>
    <x v="2141"/>
    <n v="242"/>
    <d v="2017-05-02T00:00:00"/>
    <b v="0"/>
    <s v="Approved"/>
    <s v="WeareA2B"/>
    <s v="Standard"/>
    <s v="medium"/>
    <s v="medium"/>
    <n v="1228.07"/>
    <n v="400.91"/>
    <d v="2000-05-22T00:00:00"/>
    <n v="827.15999999999985"/>
    <s v="Male"/>
    <n v="99"/>
    <d v="1987-01-21T00:00:00"/>
    <n v="35.695101835362756"/>
    <s v="Geologist III"/>
    <s v="n/a"/>
    <s v="Mass Customer"/>
    <s v="N"/>
    <s v="No"/>
    <n v="12"/>
    <m/>
  </r>
  <r>
    <n v="2756"/>
    <n v="76"/>
    <x v="2141"/>
    <n v="313"/>
    <d v="2017-02-20T00:00:00"/>
    <b v="1"/>
    <s v="Approved"/>
    <s v="WeareA2B"/>
    <s v="Standard"/>
    <s v="low"/>
    <s v="medium"/>
    <n v="642.30999999999995"/>
    <n v="513.85"/>
    <d v="2014-10-10T00:00:00"/>
    <n v="128.45999999999992"/>
    <s v="Male"/>
    <n v="99"/>
    <d v="1987-01-21T00:00:00"/>
    <n v="35.695101835362756"/>
    <s v="Geologist III"/>
    <s v="n/a"/>
    <s v="Mass Customer"/>
    <s v="N"/>
    <s v="No"/>
    <n v="12"/>
    <m/>
  </r>
  <r>
    <n v="19952"/>
    <n v="18"/>
    <x v="2142"/>
    <n v="5"/>
    <d v="2017-12-25T00:00:00"/>
    <b v="0"/>
    <s v="Approved"/>
    <s v="Solex"/>
    <s v="Standard"/>
    <s v="medium"/>
    <s v="medium"/>
    <n v="575.27"/>
    <n v="431.45"/>
    <d v="2011-05-07T00:00:00"/>
    <n v="143.82"/>
    <s v="Male"/>
    <n v="98"/>
    <d v="1983-09-09T00:00:00"/>
    <n v="39.064964849378498"/>
    <s v="Quality Control Specialist"/>
    <s v="Property"/>
    <s v="Mass Customer"/>
    <s v="N"/>
    <s v="Yes"/>
    <n v="9"/>
    <m/>
  </r>
  <r>
    <n v="1027"/>
    <n v="93"/>
    <x v="2142"/>
    <n v="190"/>
    <d v="2017-06-23T00:00:00"/>
    <b v="0"/>
    <s v="Approved"/>
    <s v="WeareA2B"/>
    <s v="Standard"/>
    <s v="medium"/>
    <s v="medium"/>
    <n v="1065.03"/>
    <n v="230.09"/>
    <d v="2004-01-16T00:00:00"/>
    <n v="834.93999999999994"/>
    <s v="Male"/>
    <n v="98"/>
    <d v="1983-09-09T00:00:00"/>
    <n v="39.064964849378498"/>
    <s v="Quality Control Specialist"/>
    <s v="Property"/>
    <s v="Mass Customer"/>
    <s v="N"/>
    <s v="Yes"/>
    <n v="9"/>
    <m/>
  </r>
  <r>
    <n v="11669"/>
    <n v="80"/>
    <x v="2143"/>
    <n v="11"/>
    <d v="2017-12-19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36"/>
    <d v="1971-08-31T00:00:00"/>
    <n v="51.097841561390148"/>
    <s v="Dental Hygienist"/>
    <s v="Health"/>
    <s v="High Net Worth"/>
    <s v="N"/>
    <s v="No"/>
    <n v="10"/>
    <m/>
  </r>
  <r>
    <n v="11675"/>
    <n v="3"/>
    <x v="2118"/>
    <m/>
    <d v="2017-11-04T00:00:00"/>
    <m/>
    <s v="Approved"/>
    <s v="Trek Bicycles"/>
    <s v="Standard"/>
    <s v="medium"/>
    <s v="large"/>
    <n v="2091.4699999999998"/>
    <n v="388.92"/>
    <n v="38258"/>
    <m/>
    <m/>
    <m/>
    <m/>
    <m/>
    <m/>
    <m/>
    <m/>
    <m/>
    <m/>
    <m/>
    <m/>
  </r>
  <r>
    <n v="16233"/>
    <n v="53"/>
    <x v="2143"/>
    <n v="46"/>
    <d v="2017-11-14T00:00:00"/>
    <b v="1"/>
    <s v="Approved"/>
    <s v="Giant Bicycles"/>
    <s v="Standard"/>
    <s v="high"/>
    <s v="medium"/>
    <n v="1274.93"/>
    <n v="764.96"/>
    <d v="2007-08-04T00:00:00"/>
    <n v="509.97"/>
    <s v="Male"/>
    <n v="36"/>
    <d v="1971-08-31T00:00:00"/>
    <n v="51.097841561390148"/>
    <s v="Dental Hygienist"/>
    <s v="Health"/>
    <s v="High Net Worth"/>
    <s v="N"/>
    <s v="No"/>
    <n v="10"/>
    <m/>
  </r>
  <r>
    <n v="625"/>
    <n v="82"/>
    <x v="2143"/>
    <n v="106"/>
    <d v="2017-09-15T00:00:00"/>
    <b v="0"/>
    <s v="Approved"/>
    <s v="Giant Bicycles"/>
    <s v="Road"/>
    <s v="medium"/>
    <s v="medium"/>
    <n v="1538.99"/>
    <n v="829.65"/>
    <d v="2016-02-04T00:00:00"/>
    <n v="709.34"/>
    <s v="Male"/>
    <n v="36"/>
    <d v="1971-08-31T00:00:00"/>
    <n v="51.097841561390148"/>
    <s v="Dental Hygienist"/>
    <s v="Health"/>
    <s v="High Net Worth"/>
    <s v="N"/>
    <s v="No"/>
    <n v="10"/>
    <m/>
  </r>
  <r>
    <n v="12219"/>
    <n v="11"/>
    <x v="2143"/>
    <n v="119"/>
    <d v="2017-09-02T00:00:00"/>
    <b v="0"/>
    <s v="Approved"/>
    <s v="Trek Bicycles"/>
    <s v="Standard"/>
    <s v="medium"/>
    <s v="small"/>
    <n v="1775.81"/>
    <n v="1580.47"/>
    <d v="2010-05-05T00:00:00"/>
    <n v="195.33999999999992"/>
    <s v="Male"/>
    <n v="36"/>
    <d v="1971-08-31T00:00:00"/>
    <n v="51.097841561390148"/>
    <s v="Dental Hygienist"/>
    <s v="Health"/>
    <s v="High Net Worth"/>
    <s v="N"/>
    <s v="No"/>
    <n v="10"/>
    <m/>
  </r>
  <r>
    <n v="5365"/>
    <n v="9"/>
    <x v="2143"/>
    <n v="200"/>
    <d v="2017-06-13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36"/>
    <d v="1971-08-31T00:00:00"/>
    <n v="51.097841561390148"/>
    <s v="Dental Hygienist"/>
    <s v="Health"/>
    <s v="High Net Worth"/>
    <s v="N"/>
    <s v="No"/>
    <n v="10"/>
    <m/>
  </r>
  <r>
    <n v="13128"/>
    <n v="69"/>
    <x v="2143"/>
    <n v="324"/>
    <d v="2017-02-09T00:00:00"/>
    <b v="0"/>
    <s v="Approved"/>
    <s v="Norco Bicycles"/>
    <s v="Road"/>
    <s v="medium"/>
    <s v="large"/>
    <n v="1240.31"/>
    <n v="795.1"/>
    <d v="2011-01-10T00:00:00"/>
    <n v="445.20999999999992"/>
    <s v="Male"/>
    <n v="36"/>
    <d v="1971-08-31T00:00:00"/>
    <n v="51.097841561390148"/>
    <s v="Dental Hygienist"/>
    <s v="Health"/>
    <s v="High Net Worth"/>
    <s v="N"/>
    <s v="No"/>
    <n v="10"/>
    <m/>
  </r>
  <r>
    <n v="16135"/>
    <n v="87"/>
    <x v="2143"/>
    <n v="359"/>
    <d v="2017-01-05T00:00:00"/>
    <b v="1"/>
    <s v="Approved"/>
    <s v="OHM Cycles"/>
    <s v="Standard"/>
    <s v="medium"/>
    <s v="medium"/>
    <n v="1636.9"/>
    <n v="44.71"/>
    <d v="2010-08-20T00:00:00"/>
    <n v="1592.19"/>
    <s v="Male"/>
    <n v="36"/>
    <d v="1971-08-31T00:00:00"/>
    <n v="51.097841561390148"/>
    <s v="Dental Hygienist"/>
    <s v="Health"/>
    <s v="High Net Worth"/>
    <s v="N"/>
    <s v="No"/>
    <n v="10"/>
    <m/>
  </r>
  <r>
    <n v="18296"/>
    <n v="43"/>
    <x v="2144"/>
    <n v="89"/>
    <d v="2017-10-02T00:00:00"/>
    <b v="1"/>
    <s v="Approved"/>
    <s v="Solex"/>
    <s v="Standard"/>
    <s v="medium"/>
    <s v="medium"/>
    <n v="1151.96"/>
    <n v="649.49"/>
    <d v="1999-12-04T00:00:00"/>
    <n v="502.47"/>
    <s v="Female"/>
    <n v="87"/>
    <d v="1974-01-10T00:00:00"/>
    <n v="48.733458000063429"/>
    <s v="Speech Pathologist"/>
    <s v="Manufacturing"/>
    <s v="Mass Customer"/>
    <s v="N"/>
    <s v="No"/>
    <n v="8"/>
    <m/>
  </r>
  <r>
    <n v="15786"/>
    <n v="64"/>
    <x v="2144"/>
    <n v="172"/>
    <d v="2017-07-11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87"/>
    <d v="1974-01-10T00:00:00"/>
    <n v="48.733458000063429"/>
    <s v="Speech Pathologist"/>
    <s v="Manufacturing"/>
    <s v="Mass Customer"/>
    <s v="N"/>
    <s v="No"/>
    <n v="8"/>
    <m/>
  </r>
  <r>
    <n v="19044"/>
    <n v="8"/>
    <x v="2144"/>
    <n v="222"/>
    <d v="2017-05-22T00:00:00"/>
    <b v="1"/>
    <s v="Approved"/>
    <s v="Solex"/>
    <s v="Road"/>
    <s v="medium"/>
    <s v="small"/>
    <n v="1703.52"/>
    <n v="1516.13"/>
    <d v="2011-04-16T00:00:00"/>
    <n v="187.38999999999987"/>
    <s v="Female"/>
    <n v="87"/>
    <d v="1974-01-10T00:00:00"/>
    <n v="48.733458000063429"/>
    <s v="Speech Pathologist"/>
    <s v="Manufacturing"/>
    <s v="Mass Customer"/>
    <s v="N"/>
    <s v="No"/>
    <n v="8"/>
    <m/>
  </r>
  <r>
    <n v="4108"/>
    <n v="5"/>
    <x v="2144"/>
    <n v="237"/>
    <d v="2017-05-07T00:00:00"/>
    <b v="1"/>
    <s v="Approved"/>
    <s v="Trek Bicycles"/>
    <s v="Mountain"/>
    <s v="low"/>
    <s v="medium"/>
    <n v="574.64"/>
    <n v="459.71"/>
    <d v="2011-08-29T00:00:00"/>
    <n v="114.93"/>
    <s v="Female"/>
    <n v="87"/>
    <d v="1974-01-10T00:00:00"/>
    <n v="48.733458000063429"/>
    <s v="Speech Pathologist"/>
    <s v="Manufacturing"/>
    <s v="Mass Customer"/>
    <s v="N"/>
    <s v="No"/>
    <n v="8"/>
    <m/>
  </r>
  <r>
    <n v="12225"/>
    <n v="34"/>
    <x v="2144"/>
    <n v="290"/>
    <d v="2017-03-15T00:00:00"/>
    <b v="1"/>
    <s v="Approved"/>
    <s v="Norco Bicycles"/>
    <s v="Road"/>
    <s v="high"/>
    <s v="large"/>
    <n v="774.53"/>
    <n v="464.72"/>
    <d v="2003-03-18T00:00:00"/>
    <n v="309.80999999999995"/>
    <s v="Female"/>
    <n v="87"/>
    <d v="1974-01-10T00:00:00"/>
    <n v="48.733458000063429"/>
    <s v="Speech Pathologist"/>
    <s v="Manufacturing"/>
    <s v="Mass Customer"/>
    <s v="N"/>
    <s v="No"/>
    <n v="8"/>
    <m/>
  </r>
  <r>
    <n v="17268"/>
    <n v="52"/>
    <x v="2144"/>
    <n v="339"/>
    <d v="2017-01-25T00:00:00"/>
    <b v="1"/>
    <s v="Approved"/>
    <s v="OHM Cycles"/>
    <s v="Road"/>
    <s v="medium"/>
    <s v="medium"/>
    <n v="1280.28"/>
    <n v="829.51"/>
    <d v="2001-11-25T00:00:00"/>
    <n v="450.77"/>
    <s v="Female"/>
    <n v="87"/>
    <d v="1974-01-10T00:00:00"/>
    <n v="48.733458000063429"/>
    <s v="Speech Pathologist"/>
    <s v="Manufacturing"/>
    <s v="Mass Customer"/>
    <s v="N"/>
    <s v="No"/>
    <n v="8"/>
    <m/>
  </r>
  <r>
    <n v="7505"/>
    <n v="88"/>
    <x v="2145"/>
    <n v="127"/>
    <d v="2017-08-25T00:00:00"/>
    <b v="0"/>
    <s v="Approved"/>
    <s v="Norco Bicycles"/>
    <s v="Standard"/>
    <s v="medium"/>
    <s v="medium"/>
    <n v="1198.46"/>
    <n v="381.1"/>
    <d v="1998-12-16T00:00:00"/>
    <n v="817.36"/>
    <s v="Male"/>
    <n v="40"/>
    <d v="1979-06-01T00:00:00"/>
    <n v="43.341677177828508"/>
    <s v="Senior Developer"/>
    <s v="Health"/>
    <s v="Mass Customer"/>
    <s v="N"/>
    <s v="No"/>
    <n v="19"/>
    <m/>
  </r>
  <r>
    <n v="18381"/>
    <n v="77"/>
    <x v="2145"/>
    <n v="155"/>
    <d v="2017-07-28T00:00:00"/>
    <b v="0"/>
    <s v="Approved"/>
    <s v="Norco Bicycles"/>
    <s v="Road"/>
    <s v="medium"/>
    <s v="large"/>
    <n v="1240.31"/>
    <n v="795.1"/>
    <d v="2011-01-10T00:00:00"/>
    <n v="445.20999999999992"/>
    <s v="Male"/>
    <n v="40"/>
    <d v="1979-06-01T00:00:00"/>
    <n v="43.341677177828508"/>
    <s v="Senior Developer"/>
    <s v="Health"/>
    <s v="Mass Customer"/>
    <s v="N"/>
    <s v="No"/>
    <n v="19"/>
    <m/>
  </r>
  <r>
    <n v="795"/>
    <n v="5"/>
    <x v="2145"/>
    <n v="208"/>
    <d v="2017-06-05T00:00:00"/>
    <b v="1"/>
    <s v="Cancelled"/>
    <s v="Trek Bicycles"/>
    <s v="Mountain"/>
    <s v="low"/>
    <s v="medium"/>
    <n v="574.64"/>
    <n v="459.71"/>
    <d v="2011-08-29T00:00:00"/>
    <n v="114.93"/>
    <s v="Male"/>
    <n v="40"/>
    <d v="1979-06-01T00:00:00"/>
    <n v="43.341677177828508"/>
    <s v="Senior Developer"/>
    <s v="Health"/>
    <s v="Mass Customer"/>
    <s v="N"/>
    <s v="No"/>
    <n v="19"/>
    <m/>
  </r>
  <r>
    <n v="8482"/>
    <n v="98"/>
    <x v="2145"/>
    <n v="333"/>
    <d v="2017-01-31T00:00:00"/>
    <b v="1"/>
    <s v="Approved"/>
    <s v="Trek Bicycles"/>
    <s v="Standard"/>
    <s v="high"/>
    <s v="medium"/>
    <n v="358.39"/>
    <n v="215.03"/>
    <d v="2004-01-16T00:00:00"/>
    <n v="143.35999999999999"/>
    <s v="Male"/>
    <n v="40"/>
    <d v="1979-06-01T00:00:00"/>
    <n v="43.341677177828508"/>
    <s v="Senior Developer"/>
    <s v="Health"/>
    <s v="Mass Customer"/>
    <s v="N"/>
    <s v="No"/>
    <n v="19"/>
    <m/>
  </r>
  <r>
    <n v="9030"/>
    <n v="48"/>
    <x v="2146"/>
    <n v="25"/>
    <d v="2017-12-05T00:00:00"/>
    <b v="0"/>
    <s v="Approved"/>
    <s v="WeareA2B"/>
    <s v="Standard"/>
    <s v="medium"/>
    <s v="medium"/>
    <n v="1762.96"/>
    <n v="950.52"/>
    <d v="2014-07-28T00:00:00"/>
    <n v="812.44"/>
    <s v="Female"/>
    <n v="11"/>
    <d v="1977-04-29T00:00:00"/>
    <n v="45.432088137049732"/>
    <n v="0"/>
    <s v="n/a"/>
    <s v="Mass Customer"/>
    <s v="N"/>
    <s v="No"/>
    <n v="17"/>
    <m/>
  </r>
  <r>
    <n v="13793"/>
    <n v="85"/>
    <x v="2146"/>
    <n v="61"/>
    <d v="2017-10-30T00:00:00"/>
    <b v="0"/>
    <s v="Approved"/>
    <s v="WeareA2B"/>
    <s v="Standard"/>
    <s v="medium"/>
    <s v="medium"/>
    <n v="752.64"/>
    <n v="205.36"/>
    <d v="2015-08-02T00:00:00"/>
    <n v="547.28"/>
    <s v="Female"/>
    <n v="11"/>
    <d v="1977-04-29T00:00:00"/>
    <n v="45.432088137049732"/>
    <n v="0"/>
    <s v="n/a"/>
    <s v="Mass Customer"/>
    <s v="N"/>
    <s v="No"/>
    <n v="17"/>
    <m/>
  </r>
  <r>
    <n v="7537"/>
    <n v="58"/>
    <x v="2146"/>
    <n v="89"/>
    <d v="2017-10-02T00:00:00"/>
    <b v="0"/>
    <s v="Approved"/>
    <s v="OHM Cycles"/>
    <s v="Standard"/>
    <s v="medium"/>
    <s v="medium"/>
    <n v="912.52"/>
    <n v="141.4"/>
    <d v="2015-10-18T00:00:00"/>
    <n v="771.12"/>
    <s v="Female"/>
    <n v="11"/>
    <d v="1977-04-29T00:00:00"/>
    <n v="45.432088137049732"/>
    <n v="0"/>
    <s v="n/a"/>
    <s v="Mass Customer"/>
    <s v="N"/>
    <s v="No"/>
    <n v="17"/>
    <m/>
  </r>
  <r>
    <n v="10482"/>
    <n v="66"/>
    <x v="2146"/>
    <n v="92"/>
    <d v="2017-09-29T00:00:00"/>
    <b v="0"/>
    <s v="Approved"/>
    <s v="Giant Bicycles"/>
    <s v="Road"/>
    <s v="low"/>
    <s v="small"/>
    <n v="590.26"/>
    <n v="525.33000000000004"/>
    <d v="2010-11-05T00:00:00"/>
    <n v="64.92999999999995"/>
    <s v="Female"/>
    <n v="11"/>
    <d v="1977-04-29T00:00:00"/>
    <n v="45.432088137049732"/>
    <n v="0"/>
    <s v="n/a"/>
    <s v="Mass Customer"/>
    <s v="N"/>
    <s v="No"/>
    <n v="17"/>
    <m/>
  </r>
  <r>
    <n v="1432"/>
    <n v="35"/>
    <x v="2146"/>
    <n v="101"/>
    <d v="2017-09-20T00:00:00"/>
    <b v="0"/>
    <s v="Approved"/>
    <s v="Trek Bicycles"/>
    <s v="Standard"/>
    <s v="low"/>
    <s v="medium"/>
    <n v="1057.51"/>
    <n v="154.4"/>
    <d v="1994-07-12T00:00:00"/>
    <n v="903.11"/>
    <s v="Female"/>
    <n v="11"/>
    <d v="1977-04-29T00:00:00"/>
    <n v="45.432088137049732"/>
    <n v="0"/>
    <s v="n/a"/>
    <s v="Mass Customer"/>
    <s v="N"/>
    <s v="No"/>
    <n v="17"/>
    <m/>
  </r>
  <r>
    <n v="15498"/>
    <n v="90"/>
    <x v="2146"/>
    <n v="110"/>
    <d v="2017-09-11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11"/>
    <d v="1977-04-29T00:00:00"/>
    <n v="45.432088137049732"/>
    <n v="0"/>
    <s v="n/a"/>
    <s v="Mass Customer"/>
    <s v="N"/>
    <s v="No"/>
    <n v="17"/>
    <m/>
  </r>
  <r>
    <n v="11698"/>
    <n v="74"/>
    <x v="2147"/>
    <m/>
    <d v="2017-03-29T00:00:00"/>
    <m/>
    <s v="Approved"/>
    <s v="WeareA2B"/>
    <s v="Standard"/>
    <s v="medium"/>
    <s v="medium"/>
    <n v="1228.07"/>
    <n v="400.91"/>
    <n v="36668"/>
    <m/>
    <m/>
    <m/>
    <m/>
    <m/>
    <m/>
    <m/>
    <m/>
    <m/>
    <m/>
    <m/>
    <m/>
  </r>
  <r>
    <n v="17460"/>
    <n v="29"/>
    <x v="2146"/>
    <n v="112"/>
    <d v="2017-09-09T00:00:00"/>
    <b v="1"/>
    <s v="Approved"/>
    <s v="Norco Bicycles"/>
    <s v="Road"/>
    <s v="medium"/>
    <s v="medium"/>
    <n v="543.39"/>
    <n v="407.54"/>
    <d v="2016-11-22T00:00:00"/>
    <n v="135.84999999999997"/>
    <s v="Female"/>
    <n v="11"/>
    <d v="1977-04-29T00:00:00"/>
    <n v="45.432088137049732"/>
    <n v="0"/>
    <s v="n/a"/>
    <s v="Mass Customer"/>
    <s v="N"/>
    <s v="No"/>
    <n v="17"/>
    <m/>
  </r>
  <r>
    <n v="18566"/>
    <n v="10"/>
    <x v="2146"/>
    <n v="132"/>
    <d v="2017-08-20T00:00:00"/>
    <b v="1"/>
    <s v="Approved"/>
    <s v="WeareA2B"/>
    <s v="Touring"/>
    <s v="medium"/>
    <s v="medium"/>
    <n v="1466.68"/>
    <n v="363.25"/>
    <d v="2014-03-03T00:00:00"/>
    <n v="1103.43"/>
    <s v="Female"/>
    <n v="11"/>
    <d v="1977-04-29T00:00:00"/>
    <n v="45.432088137049732"/>
    <n v="0"/>
    <s v="n/a"/>
    <s v="Mass Customer"/>
    <s v="N"/>
    <s v="No"/>
    <n v="17"/>
    <m/>
  </r>
  <r>
    <n v="6389"/>
    <n v="70"/>
    <x v="2146"/>
    <n v="209"/>
    <d v="2017-06-04T00:00:00"/>
    <b v="1"/>
    <s v="Approved"/>
    <s v="Trek Bicycles"/>
    <s v="Standard"/>
    <s v="high"/>
    <s v="medium"/>
    <n v="495.72"/>
    <n v="297.43"/>
    <d v="2015-04-11T00:00:00"/>
    <n v="198.29000000000002"/>
    <s v="Female"/>
    <n v="11"/>
    <d v="1977-04-29T00:00:00"/>
    <n v="45.432088137049732"/>
    <n v="0"/>
    <s v="n/a"/>
    <s v="Mass Customer"/>
    <s v="N"/>
    <s v="No"/>
    <n v="17"/>
    <m/>
  </r>
  <r>
    <n v="14810"/>
    <n v="29"/>
    <x v="2146"/>
    <n v="261"/>
    <d v="2017-04-13T00:00:00"/>
    <b v="0"/>
    <s v="Approved"/>
    <s v="Norco Bicycles"/>
    <s v="Road"/>
    <s v="medium"/>
    <s v="medium"/>
    <n v="543.39"/>
    <n v="407.54"/>
    <d v="2016-11-22T00:00:00"/>
    <n v="135.84999999999997"/>
    <s v="Female"/>
    <n v="11"/>
    <d v="1977-04-29T00:00:00"/>
    <n v="45.432088137049732"/>
    <n v="0"/>
    <s v="n/a"/>
    <s v="Mass Customer"/>
    <s v="N"/>
    <s v="No"/>
    <n v="17"/>
    <m/>
  </r>
  <r>
    <n v="225"/>
    <n v="54"/>
    <x v="2146"/>
    <n v="275"/>
    <d v="2017-03-30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11"/>
    <d v="1977-04-29T00:00:00"/>
    <n v="45.432088137049732"/>
    <n v="0"/>
    <s v="n/a"/>
    <s v="Mass Customer"/>
    <s v="N"/>
    <s v="No"/>
    <n v="17"/>
    <m/>
  </r>
  <r>
    <n v="11230"/>
    <n v="7"/>
    <x v="2146"/>
    <n v="353"/>
    <d v="2017-01-11T00:00:00"/>
    <b v="0"/>
    <s v="Approved"/>
    <s v="Trek Bicycles"/>
    <s v="Road"/>
    <s v="low"/>
    <s v="medium"/>
    <n v="980.37"/>
    <n v="234.43"/>
    <d v="2004-09-28T00:00:00"/>
    <n v="745.94"/>
    <s v="Female"/>
    <n v="11"/>
    <d v="1977-04-29T00:00:00"/>
    <n v="45.432088137049732"/>
    <n v="0"/>
    <s v="n/a"/>
    <s v="Mass Customer"/>
    <s v="N"/>
    <s v="No"/>
    <n v="17"/>
    <m/>
  </r>
  <r>
    <n v="11184"/>
    <n v="39"/>
    <x v="2148"/>
    <n v="98"/>
    <d v="2017-09-23T00:00:00"/>
    <b v="0"/>
    <s v="Approved"/>
    <s v="Giant Bicycles"/>
    <s v="Standard"/>
    <s v="medium"/>
    <s v="large"/>
    <n v="1812.75"/>
    <n v="582.48"/>
    <d v="2010-06-07T00:00:00"/>
    <n v="1230.27"/>
    <s v="Male"/>
    <n v="19"/>
    <d v="1989-01-04T00:00:00"/>
    <n v="33.738937451801107"/>
    <s v="VP Marketing"/>
    <s v="IT"/>
    <s v="Mass Customer"/>
    <s v="N"/>
    <s v="No"/>
    <n v="6"/>
    <m/>
  </r>
  <r>
    <n v="18710"/>
    <n v="19"/>
    <x v="2148"/>
    <n v="259"/>
    <d v="2017-04-15T00:00:00"/>
    <b v="1"/>
    <s v="Approved"/>
    <s v="OHM Cycles"/>
    <s v="Road"/>
    <s v="high"/>
    <s v="large"/>
    <n v="12.01"/>
    <n v="7.21"/>
    <d v="2009-03-08T00:00:00"/>
    <n v="4.8"/>
    <s v="Male"/>
    <n v="19"/>
    <d v="1989-01-04T00:00:00"/>
    <n v="33.738937451801107"/>
    <s v="VP Marketing"/>
    <s v="IT"/>
    <s v="Mass Customer"/>
    <s v="N"/>
    <s v="No"/>
    <n v="6"/>
    <m/>
  </r>
  <r>
    <n v="19315"/>
    <n v="57"/>
    <x v="2148"/>
    <n v="312"/>
    <d v="2017-02-21T00:00:00"/>
    <b v="1"/>
    <s v="Approved"/>
    <s v="WeareA2B"/>
    <s v="Touring"/>
    <s v="medium"/>
    <s v="large"/>
    <n v="1890.39"/>
    <n v="260.14"/>
    <d v="1991-01-21T00:00:00"/>
    <n v="1630.25"/>
    <s v="Male"/>
    <n v="19"/>
    <d v="1989-01-04T00:00:00"/>
    <n v="33.738937451801107"/>
    <s v="VP Marketing"/>
    <s v="IT"/>
    <s v="Mass Customer"/>
    <s v="N"/>
    <s v="No"/>
    <n v="6"/>
    <m/>
  </r>
  <r>
    <n v="3719"/>
    <n v="23"/>
    <x v="2148"/>
    <n v="321"/>
    <d v="2017-02-12T00:00:00"/>
    <b v="0"/>
    <s v="Approved"/>
    <s v="Norco Bicycles"/>
    <s v="Mountain"/>
    <s v="low"/>
    <s v="small"/>
    <n v="688.63"/>
    <n v="612.88"/>
    <d v="1993-10-02T00:00:00"/>
    <n v="75.75"/>
    <s v="Male"/>
    <n v="19"/>
    <d v="1989-01-04T00:00:00"/>
    <n v="33.738937451801107"/>
    <s v="VP Marketing"/>
    <s v="IT"/>
    <s v="Mass Customer"/>
    <s v="N"/>
    <s v="No"/>
    <n v="6"/>
    <m/>
  </r>
  <r>
    <n v="15748"/>
    <n v="44"/>
    <x v="2149"/>
    <n v="13"/>
    <d v="2017-12-17T00:00:00"/>
    <b v="0"/>
    <s v="Approved"/>
    <s v="WeareA2B"/>
    <s v="Standard"/>
    <s v="medium"/>
    <s v="medium"/>
    <n v="1769.64"/>
    <n v="108.76"/>
    <d v="1993-04-12T00:00:00"/>
    <n v="1660.88"/>
    <s v="Female"/>
    <n v="9"/>
    <d v="1959-11-26T00:00:00"/>
    <n v="62.867704575405895"/>
    <s v="Structural Engineer"/>
    <s v="Financial Services"/>
    <s v="Mass Customer"/>
    <s v="N"/>
    <s v="Yes"/>
    <n v="5"/>
    <m/>
  </r>
  <r>
    <n v="5110"/>
    <n v="12"/>
    <x v="2149"/>
    <n v="27"/>
    <d v="2017-12-03T00:00:00"/>
    <b v="1"/>
    <s v="Approved"/>
    <s v="WeareA2B"/>
    <s v="Standard"/>
    <s v="medium"/>
    <s v="medium"/>
    <n v="1231.1500000000001"/>
    <n v="161.6"/>
    <d v="2016-07-09T00:00:00"/>
    <n v="1069.5500000000002"/>
    <s v="Female"/>
    <n v="9"/>
    <d v="1959-11-26T00:00:00"/>
    <n v="62.867704575405895"/>
    <s v="Structural Engineer"/>
    <s v="Financial Services"/>
    <s v="Mass Customer"/>
    <s v="N"/>
    <s v="Yes"/>
    <n v="5"/>
    <m/>
  </r>
  <r>
    <n v="11711"/>
    <n v="36"/>
    <x v="1236"/>
    <m/>
    <d v="2017-07-29T00:00:00"/>
    <m/>
    <s v="Approved"/>
    <s v="Solex"/>
    <s v="Standard"/>
    <s v="low"/>
    <s v="medium"/>
    <n v="945.04"/>
    <n v="507.58"/>
    <n v="38750"/>
    <m/>
    <m/>
    <m/>
    <m/>
    <m/>
    <m/>
    <m/>
    <m/>
    <m/>
    <m/>
    <m/>
    <m/>
  </r>
  <r>
    <n v="17129"/>
    <n v="91"/>
    <x v="2149"/>
    <n v="160"/>
    <d v="2017-07-23T00:00:00"/>
    <b v="0"/>
    <s v="Approved"/>
    <s v="Solex"/>
    <s v="Standard"/>
    <s v="medium"/>
    <s v="medium"/>
    <n v="100.35"/>
    <n v="75.260000000000005"/>
    <d v="2016-03-29T00:00:00"/>
    <n v="25.089999999999989"/>
    <s v="Female"/>
    <n v="9"/>
    <d v="1959-11-26T00:00:00"/>
    <n v="62.867704575405895"/>
    <s v="Structural Engineer"/>
    <s v="Financial Services"/>
    <s v="Mass Customer"/>
    <s v="N"/>
    <s v="Yes"/>
    <n v="5"/>
    <m/>
  </r>
  <r>
    <n v="1890"/>
    <n v="4"/>
    <x v="2149"/>
    <n v="270"/>
    <d v="2017-04-04T00:00:00"/>
    <b v="1"/>
    <s v="Approved"/>
    <s v="Giant Bicycles"/>
    <s v="Standard"/>
    <s v="high"/>
    <s v="medium"/>
    <n v="1129.1300000000001"/>
    <n v="677.48"/>
    <d v="2007-08-04T00:00:00"/>
    <n v="451.65000000000009"/>
    <s v="Female"/>
    <n v="9"/>
    <d v="1959-11-26T00:00:00"/>
    <n v="62.867704575405895"/>
    <s v="Structural Engineer"/>
    <s v="Financial Services"/>
    <s v="Mass Customer"/>
    <s v="N"/>
    <s v="Yes"/>
    <n v="5"/>
    <m/>
  </r>
  <r>
    <n v="4924"/>
    <n v="35"/>
    <x v="2150"/>
    <n v="199"/>
    <d v="2017-06-14T00:00:00"/>
    <b v="0"/>
    <s v="Approved"/>
    <s v="Giant Bicycles"/>
    <s v="Standard"/>
    <s v="medium"/>
    <s v="medium"/>
    <n v="1403.5"/>
    <n v="954.82"/>
    <d v="2004-09-28T00:00:00"/>
    <n v="448.67999999999995"/>
    <s v="Female"/>
    <n v="38"/>
    <d v="1978-03-26T00:00:00"/>
    <n v="44.525238821664125"/>
    <s v="Senior Developer"/>
    <s v="IT"/>
    <s v="High Net Worth"/>
    <s v="N"/>
    <s v="Yes"/>
    <n v="7"/>
    <m/>
  </r>
  <r>
    <n v="7737"/>
    <n v="49"/>
    <x v="2150"/>
    <n v="243"/>
    <d v="2017-05-01T00:00:00"/>
    <b v="0"/>
    <s v="Cancelled"/>
    <s v="Solex"/>
    <s v="Standard"/>
    <s v="medium"/>
    <s v="large"/>
    <n v="1061.56"/>
    <n v="733.58"/>
    <d v="2011-08-24T00:00:00"/>
    <n v="327.9799999999999"/>
    <s v="Female"/>
    <n v="38"/>
    <d v="1978-03-26T00:00:00"/>
    <n v="44.525238821664125"/>
    <s v="Senior Developer"/>
    <s v="IT"/>
    <s v="High Net Worth"/>
    <s v="N"/>
    <s v="Yes"/>
    <n v="7"/>
    <m/>
  </r>
  <r>
    <n v="13767"/>
    <n v="80"/>
    <x v="2150"/>
    <n v="309"/>
    <d v="2017-02-24T00:00:00"/>
    <b v="1"/>
    <s v="Approved"/>
    <s v="Trek Bicycles"/>
    <s v="Standard"/>
    <s v="medium"/>
    <s v="large"/>
    <n v="1469.44"/>
    <n v="596.54999999999995"/>
    <d v="2016-12-06T00:00:00"/>
    <n v="872.8900000000001"/>
    <s v="Female"/>
    <n v="38"/>
    <d v="1978-03-26T00:00:00"/>
    <n v="44.525238821664125"/>
    <s v="Senior Developer"/>
    <s v="IT"/>
    <s v="High Net Worth"/>
    <s v="N"/>
    <s v="Yes"/>
    <n v="7"/>
    <m/>
  </r>
  <r>
    <n v="2028"/>
    <n v="66"/>
    <x v="2150"/>
    <n v="334"/>
    <d v="2017-01-30T00:00:00"/>
    <b v="0"/>
    <s v="Approved"/>
    <s v="Solex"/>
    <s v="Standard"/>
    <s v="medium"/>
    <s v="medium"/>
    <n v="1163.8900000000001"/>
    <n v="589.27"/>
    <d v="2009-03-08T00:00:00"/>
    <n v="574.62000000000012"/>
    <s v="Female"/>
    <n v="38"/>
    <d v="1978-03-26T00:00:00"/>
    <n v="44.525238821664125"/>
    <s v="Senior Developer"/>
    <s v="IT"/>
    <s v="High Net Worth"/>
    <s v="N"/>
    <s v="Yes"/>
    <n v="7"/>
    <m/>
  </r>
  <r>
    <n v="17998"/>
    <n v="0"/>
    <x v="2150"/>
    <n v="356"/>
    <d v="2017-01-08T00:00:00"/>
    <b v="0"/>
    <s v="Approved"/>
    <s v="Trek Bicycles"/>
    <s v="Standard"/>
    <s v="high"/>
    <s v="medium"/>
    <n v="495.72"/>
    <n v="297.43"/>
    <d v="2016-12-06T00:00:00"/>
    <n v="198.29000000000002"/>
    <s v="Female"/>
    <n v="38"/>
    <d v="1978-03-26T00:00:00"/>
    <n v="44.525238821664125"/>
    <s v="Senior Developer"/>
    <s v="IT"/>
    <s v="High Net Worth"/>
    <s v="N"/>
    <s v="Yes"/>
    <n v="7"/>
    <m/>
  </r>
  <r>
    <n v="3743"/>
    <n v="28"/>
    <x v="2151"/>
    <n v="96"/>
    <d v="2017-09-25T00:00:00"/>
    <b v="0"/>
    <s v="Approved"/>
    <s v="Norco Bicycles"/>
    <s v="Standard"/>
    <s v="medium"/>
    <s v="small"/>
    <n v="1216.1400000000001"/>
    <n v="1082.3599999999999"/>
    <d v="2003-03-18T00:00:00"/>
    <n v="133.7800000000002"/>
    <s v="Male"/>
    <n v="25"/>
    <d v="1969-09-05T00:00:00"/>
    <n v="53.084142931570277"/>
    <s v="VP Sales"/>
    <s v="Retail"/>
    <s v="Affluent Customer"/>
    <s v="N"/>
    <s v="Yes"/>
    <n v="12"/>
    <m/>
  </r>
  <r>
    <n v="19617"/>
    <n v="39"/>
    <x v="2151"/>
    <n v="223"/>
    <d v="2017-05-21T00:00:00"/>
    <b v="1"/>
    <s v="Approved"/>
    <s v="Giant Bicycles"/>
    <s v="Standard"/>
    <s v="medium"/>
    <s v="large"/>
    <n v="1812.75"/>
    <n v="582.48"/>
    <d v="2006-02-02T00:00:00"/>
    <n v="1230.27"/>
    <s v="Male"/>
    <n v="25"/>
    <d v="1969-09-05T00:00:00"/>
    <n v="53.084142931570277"/>
    <s v="VP Sales"/>
    <s v="Retail"/>
    <s v="Affluent Customer"/>
    <s v="N"/>
    <s v="Yes"/>
    <n v="12"/>
    <m/>
  </r>
  <r>
    <n v="4804"/>
    <n v="16"/>
    <x v="2152"/>
    <n v="80"/>
    <d v="2017-10-11T00:00:00"/>
    <b v="0"/>
    <s v="Approved"/>
    <s v="Norco Bicycles"/>
    <s v="Standard"/>
    <s v="high"/>
    <s v="small"/>
    <n v="1661.92"/>
    <n v="1479.11"/>
    <d v="1994-09-09T00:00:00"/>
    <n v="182.81000000000017"/>
    <s v="Male"/>
    <n v="52"/>
    <d v="1957-10-27T00:00:00"/>
    <n v="64.949896355910695"/>
    <s v="VP Accounting"/>
    <s v="Financial Services"/>
    <s v="Mass Customer"/>
    <s v="N"/>
    <s v="No"/>
    <n v="17"/>
    <m/>
  </r>
  <r>
    <n v="9541"/>
    <n v="83"/>
    <x v="2152"/>
    <n v="119"/>
    <d v="2017-09-02T00:00:00"/>
    <b v="0"/>
    <s v="Approved"/>
    <s v="Solex"/>
    <s v="Touring"/>
    <s v="medium"/>
    <s v="large"/>
    <n v="2083.94"/>
    <n v="675.03"/>
    <d v="2013-09-16T00:00:00"/>
    <n v="1408.91"/>
    <s v="Male"/>
    <n v="52"/>
    <d v="1957-10-27T00:00:00"/>
    <n v="64.949896355910695"/>
    <s v="VP Accounting"/>
    <s v="Financial Services"/>
    <s v="Mass Customer"/>
    <s v="N"/>
    <s v="No"/>
    <n v="17"/>
    <m/>
  </r>
  <r>
    <n v="203"/>
    <n v="67"/>
    <x v="2152"/>
    <n v="154"/>
    <d v="2017-07-29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52"/>
    <d v="1957-10-27T00:00:00"/>
    <n v="64.949896355910695"/>
    <s v="VP Accounting"/>
    <s v="Financial Services"/>
    <s v="Mass Customer"/>
    <s v="N"/>
    <s v="No"/>
    <n v="17"/>
    <m/>
  </r>
  <r>
    <n v="6858"/>
    <n v="85"/>
    <x v="2152"/>
    <n v="261"/>
    <d v="2017-04-13T00:00:00"/>
    <b v="1"/>
    <s v="Approved"/>
    <s v="WeareA2B"/>
    <s v="Standard"/>
    <s v="medium"/>
    <s v="medium"/>
    <n v="752.64"/>
    <n v="205.36"/>
    <d v="2015-08-02T00:00:00"/>
    <n v="547.28"/>
    <s v="Male"/>
    <n v="52"/>
    <d v="1957-10-27T00:00:00"/>
    <n v="64.949896355910695"/>
    <s v="VP Accounting"/>
    <s v="Financial Services"/>
    <s v="Mass Customer"/>
    <s v="N"/>
    <s v="No"/>
    <n v="17"/>
    <m/>
  </r>
  <r>
    <n v="15075"/>
    <n v="55"/>
    <x v="2152"/>
    <n v="336"/>
    <d v="2017-01-28T00:00:00"/>
    <b v="1"/>
    <s v="Approved"/>
    <s v="Trek Bicycles"/>
    <s v="Road"/>
    <s v="medium"/>
    <s v="large"/>
    <n v="1894.19"/>
    <n v="598.76"/>
    <d v="2003-07-21T00:00:00"/>
    <n v="1295.43"/>
    <s v="Male"/>
    <n v="52"/>
    <d v="1957-10-27T00:00:00"/>
    <n v="64.949896355910695"/>
    <s v="VP Accounting"/>
    <s v="Financial Services"/>
    <s v="Mass Customer"/>
    <s v="N"/>
    <s v="No"/>
    <n v="17"/>
    <m/>
  </r>
  <r>
    <n v="9735"/>
    <n v="69"/>
    <x v="2152"/>
    <n v="348"/>
    <d v="2017-01-16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52"/>
    <d v="1957-10-27T00:00:00"/>
    <n v="64.949896355910695"/>
    <s v="VP Accounting"/>
    <s v="Financial Services"/>
    <s v="Mass Customer"/>
    <s v="N"/>
    <s v="No"/>
    <n v="17"/>
    <m/>
  </r>
  <r>
    <n v="7372"/>
    <n v="88"/>
    <x v="2153"/>
    <n v="11"/>
    <d v="2017-12-19T00:00:00"/>
    <b v="1"/>
    <s v="Approved"/>
    <s v="Norco Bicycles"/>
    <s v="Standard"/>
    <s v="medium"/>
    <s v="medium"/>
    <n v="1198.46"/>
    <n v="381.1"/>
    <d v="1998-12-16T00:00:00"/>
    <n v="817.36"/>
    <s v="Male"/>
    <n v="65"/>
    <d v="1968-08-14T00:00:00"/>
    <n v="54.144416904173013"/>
    <s v="Registered Nurse"/>
    <s v="Health"/>
    <s v="Mass Customer"/>
    <s v="N"/>
    <s v="No"/>
    <n v="17"/>
    <m/>
  </r>
  <r>
    <n v="13274"/>
    <n v="4"/>
    <x v="2153"/>
    <n v="104"/>
    <d v="2017-09-17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65"/>
    <d v="1968-08-14T00:00:00"/>
    <n v="54.144416904173013"/>
    <s v="Registered Nurse"/>
    <s v="Health"/>
    <s v="Mass Customer"/>
    <s v="N"/>
    <s v="No"/>
    <n v="17"/>
    <m/>
  </r>
  <r>
    <n v="17301"/>
    <n v="71"/>
    <x v="2153"/>
    <n v="109"/>
    <d v="2017-09-12T00:00:00"/>
    <b v="0"/>
    <s v="Approved"/>
    <s v="Solex"/>
    <s v="Standard"/>
    <s v="high"/>
    <s v="large"/>
    <n v="1842.92"/>
    <n v="1105.75"/>
    <d v="1995-10-24T00:00:00"/>
    <n v="737.17000000000007"/>
    <s v="Male"/>
    <n v="65"/>
    <d v="1968-08-14T00:00:00"/>
    <n v="54.144416904173013"/>
    <s v="Registered Nurse"/>
    <s v="Health"/>
    <s v="Mass Customer"/>
    <s v="N"/>
    <s v="No"/>
    <n v="17"/>
    <m/>
  </r>
  <r>
    <n v="15422"/>
    <n v="99"/>
    <x v="2154"/>
    <n v="139"/>
    <d v="2017-08-13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67"/>
    <d v="1977-09-05T00:00:00"/>
    <n v="45.078663479198369"/>
    <s v="Software Consultant"/>
    <s v="n/a"/>
    <s v="Mass Customer"/>
    <s v="N"/>
    <s v="No"/>
    <n v="7"/>
    <m/>
  </r>
  <r>
    <n v="4945"/>
    <n v="78"/>
    <x v="2154"/>
    <n v="142"/>
    <d v="2017-08-10T00:00:00"/>
    <b v="0"/>
    <s v="Approved"/>
    <s v="Giant Bicycles"/>
    <s v="Standard"/>
    <s v="medium"/>
    <s v="large"/>
    <n v="1765.3"/>
    <n v="709.48"/>
    <d v="2004-07-25T00:00:00"/>
    <n v="1055.82"/>
    <s v="Female"/>
    <n v="67"/>
    <d v="1977-09-05T00:00:00"/>
    <n v="45.078663479198369"/>
    <s v="Software Consultant"/>
    <s v="n/a"/>
    <s v="Mass Customer"/>
    <s v="N"/>
    <s v="No"/>
    <n v="7"/>
    <m/>
  </r>
  <r>
    <n v="3892"/>
    <n v="77"/>
    <x v="2154"/>
    <n v="199"/>
    <d v="2017-06-14T00:00:00"/>
    <b v="0"/>
    <s v="Approved"/>
    <s v="Norco Bicycles"/>
    <s v="Road"/>
    <s v="medium"/>
    <s v="large"/>
    <n v="1240.31"/>
    <n v="795.1"/>
    <d v="2011-01-10T00:00:00"/>
    <n v="445.20999999999992"/>
    <s v="Female"/>
    <n v="67"/>
    <d v="1977-09-05T00:00:00"/>
    <n v="45.078663479198369"/>
    <s v="Software Consultant"/>
    <s v="n/a"/>
    <s v="Mass Customer"/>
    <s v="N"/>
    <s v="No"/>
    <n v="7"/>
    <m/>
  </r>
  <r>
    <n v="14425"/>
    <n v="12"/>
    <x v="2154"/>
    <n v="325"/>
    <d v="2017-02-08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67"/>
    <d v="1977-09-05T00:00:00"/>
    <n v="45.078663479198369"/>
    <s v="Software Consultant"/>
    <s v="n/a"/>
    <s v="Mass Customer"/>
    <s v="N"/>
    <s v="No"/>
    <n v="7"/>
    <m/>
  </r>
  <r>
    <n v="15569"/>
    <n v="77"/>
    <x v="2154"/>
    <n v="328"/>
    <d v="2017-02-05T00:00:00"/>
    <b v="0"/>
    <s v="Approved"/>
    <s v="Norco Bicycles"/>
    <s v="Road"/>
    <s v="medium"/>
    <s v="large"/>
    <n v="1240.31"/>
    <n v="795.1"/>
    <d v="2011-01-10T00:00:00"/>
    <n v="445.20999999999992"/>
    <s v="Female"/>
    <n v="67"/>
    <d v="1977-09-05T00:00:00"/>
    <n v="45.078663479198369"/>
    <s v="Software Consultant"/>
    <s v="n/a"/>
    <s v="Mass Customer"/>
    <s v="N"/>
    <s v="No"/>
    <n v="7"/>
    <m/>
  </r>
  <r>
    <n v="14068"/>
    <n v="24"/>
    <x v="2155"/>
    <n v="5"/>
    <d v="2017-12-25T00:00:00"/>
    <b v="1"/>
    <s v="Approved"/>
    <s v="Solex"/>
    <s v="Road"/>
    <s v="medium"/>
    <s v="large"/>
    <n v="1777.8"/>
    <n v="820.78"/>
    <d v="1991-08-05T00:00:00"/>
    <n v="957.02"/>
    <s v="Female"/>
    <n v="84"/>
    <d v="1998-08-02T00:00:00"/>
    <n v="24.158115534310003"/>
    <s v="Quality Engineer"/>
    <s v="Health"/>
    <s v="Mass Customer"/>
    <s v="N"/>
    <s v="Yes"/>
    <n v="1"/>
    <m/>
  </r>
  <r>
    <n v="9441"/>
    <n v="44"/>
    <x v="2155"/>
    <n v="26"/>
    <d v="2017-12-04T00:00:00"/>
    <b v="1"/>
    <s v="Approved"/>
    <s v="WeareA2B"/>
    <s v="Standard"/>
    <s v="medium"/>
    <s v="medium"/>
    <n v="1769.64"/>
    <n v="108.76"/>
    <d v="1993-04-12T00:00:00"/>
    <n v="1660.88"/>
    <s v="Female"/>
    <n v="84"/>
    <d v="1998-08-02T00:00:00"/>
    <n v="24.158115534310003"/>
    <s v="Quality Engineer"/>
    <s v="Health"/>
    <s v="Mass Customer"/>
    <s v="N"/>
    <s v="Yes"/>
    <n v="1"/>
    <m/>
  </r>
  <r>
    <n v="13294"/>
    <n v="64"/>
    <x v="2155"/>
    <n v="130"/>
    <d v="2017-08-22T00:00:00"/>
    <b v="0"/>
    <s v="Approved"/>
    <s v="Trek Bicycles"/>
    <s v="Standard"/>
    <s v="medium"/>
    <s v="large"/>
    <n v="1469.44"/>
    <n v="596.54999999999995"/>
    <d v="2005-10-22T00:00:00"/>
    <n v="872.8900000000001"/>
    <s v="Female"/>
    <n v="84"/>
    <d v="1998-08-02T00:00:00"/>
    <n v="24.158115534310003"/>
    <s v="Quality Engineer"/>
    <s v="Health"/>
    <s v="Mass Customer"/>
    <s v="N"/>
    <s v="Yes"/>
    <n v="1"/>
    <m/>
  </r>
  <r>
    <n v="17325"/>
    <n v="8"/>
    <x v="2155"/>
    <n v="249"/>
    <d v="2017-04-25T00:00:00"/>
    <b v="1"/>
    <s v="Approved"/>
    <s v="Solex"/>
    <s v="Road"/>
    <s v="medium"/>
    <s v="small"/>
    <n v="1703.52"/>
    <n v="1516.13"/>
    <d v="1991-11-07T00:00:00"/>
    <n v="187.38999999999987"/>
    <s v="Female"/>
    <n v="84"/>
    <d v="1998-08-02T00:00:00"/>
    <n v="24.158115534310003"/>
    <s v="Quality Engineer"/>
    <s v="Health"/>
    <s v="Mass Customer"/>
    <s v="N"/>
    <s v="Yes"/>
    <n v="1"/>
    <m/>
  </r>
  <r>
    <n v="10832"/>
    <n v="30"/>
    <x v="2155"/>
    <n v="269"/>
    <d v="2017-04-05T00:00:00"/>
    <b v="0"/>
    <s v="Approved"/>
    <s v="Solex"/>
    <s v="Standard"/>
    <s v="high"/>
    <s v="medium"/>
    <n v="748.17"/>
    <n v="448.9"/>
    <d v="2003-03-18T00:00:00"/>
    <n v="299.27"/>
    <s v="Female"/>
    <n v="84"/>
    <d v="1998-08-02T00:00:00"/>
    <n v="24.158115534310003"/>
    <s v="Quality Engineer"/>
    <s v="Health"/>
    <s v="Mass Customer"/>
    <s v="N"/>
    <s v="Yes"/>
    <n v="1"/>
    <m/>
  </r>
  <r>
    <n v="3317"/>
    <n v="80"/>
    <x v="2156"/>
    <n v="55"/>
    <d v="2017-11-05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15"/>
    <d v="1984-07-03T00:00:00"/>
    <n v="38.248526492897"/>
    <s v="VP Sales"/>
    <s v="Financial Services"/>
    <s v="High Net Worth"/>
    <s v="N"/>
    <s v="No"/>
    <n v="15"/>
    <m/>
  </r>
  <r>
    <n v="4242"/>
    <n v="72"/>
    <x v="2156"/>
    <n v="74"/>
    <d v="2017-10-17T00:00:00"/>
    <b v="1"/>
    <s v="Approved"/>
    <s v="OHM Cycles"/>
    <s v="Standard"/>
    <s v="medium"/>
    <s v="medium"/>
    <n v="912.52"/>
    <n v="141.4"/>
    <d v="2015-10-18T00:00:00"/>
    <n v="771.12"/>
    <s v="Female"/>
    <n v="15"/>
    <d v="1984-07-03T00:00:00"/>
    <n v="38.248526492897"/>
    <s v="VP Sales"/>
    <s v="Financial Services"/>
    <s v="High Net Worth"/>
    <s v="N"/>
    <s v="No"/>
    <n v="15"/>
    <m/>
  </r>
  <r>
    <n v="14959"/>
    <n v="0"/>
    <x v="2156"/>
    <n v="108"/>
    <d v="2017-09-13T00:00:00"/>
    <b v="0"/>
    <s v="Approved"/>
    <s v="Solex"/>
    <s v="Standard"/>
    <s v="medium"/>
    <s v="medium"/>
    <n v="100.35"/>
    <n v="75.260000000000005"/>
    <d v="1999-07-26T00:00:00"/>
    <n v="25.089999999999989"/>
    <s v="Female"/>
    <n v="15"/>
    <d v="1984-07-03T00:00:00"/>
    <n v="38.248526492897"/>
    <s v="VP Sales"/>
    <s v="Financial Services"/>
    <s v="High Net Worth"/>
    <s v="N"/>
    <s v="No"/>
    <n v="15"/>
    <m/>
  </r>
  <r>
    <n v="4187"/>
    <n v="17"/>
    <x v="2156"/>
    <n v="146"/>
    <d v="2017-08-06T00:00:00"/>
    <b v="0"/>
    <s v="Approved"/>
    <s v="WeareA2B"/>
    <s v="Touring"/>
    <s v="medium"/>
    <s v="large"/>
    <n v="1362.99"/>
    <n v="57.74"/>
    <d v="1993-04-20T00:00:00"/>
    <n v="1305.25"/>
    <s v="Female"/>
    <n v="15"/>
    <d v="1984-07-03T00:00:00"/>
    <n v="38.248526492897"/>
    <s v="VP Sales"/>
    <s v="Financial Services"/>
    <s v="High Net Worth"/>
    <s v="N"/>
    <s v="No"/>
    <n v="15"/>
    <m/>
  </r>
  <r>
    <n v="12551"/>
    <n v="52"/>
    <x v="2156"/>
    <n v="190"/>
    <d v="2017-06-23T00:00:00"/>
    <b v="1"/>
    <s v="Cancelled"/>
    <s v="Solex"/>
    <s v="Road"/>
    <s v="medium"/>
    <s v="large"/>
    <n v="1777.8"/>
    <n v="820.78"/>
    <d v="2011-05-07T00:00:00"/>
    <n v="957.02"/>
    <s v="Female"/>
    <n v="15"/>
    <d v="1984-07-03T00:00:00"/>
    <n v="38.248526492897"/>
    <s v="VP Sales"/>
    <s v="Financial Services"/>
    <s v="High Net Worth"/>
    <s v="N"/>
    <s v="No"/>
    <n v="15"/>
    <m/>
  </r>
  <r>
    <n v="6658"/>
    <n v="33"/>
    <x v="2156"/>
    <n v="198"/>
    <d v="2017-06-15T00:00:00"/>
    <b v="1"/>
    <s v="Approved"/>
    <s v="OHM Cycles"/>
    <s v="Road"/>
    <s v="medium"/>
    <s v="small"/>
    <n v="1810"/>
    <n v="1610.9"/>
    <d v="2008-03-19T00:00:00"/>
    <n v="199.09999999999991"/>
    <s v="Female"/>
    <n v="15"/>
    <d v="1984-07-03T00:00:00"/>
    <n v="38.248526492897"/>
    <s v="VP Sales"/>
    <s v="Financial Services"/>
    <s v="High Net Worth"/>
    <s v="N"/>
    <s v="No"/>
    <n v="15"/>
    <m/>
  </r>
  <r>
    <n v="8256"/>
    <n v="0"/>
    <x v="2156"/>
    <n v="227"/>
    <d v="2017-05-17T00:00:00"/>
    <b v="0"/>
    <s v="Approved"/>
    <s v="Giant Bicycles"/>
    <s v="Standard"/>
    <s v="medium"/>
    <s v="medium"/>
    <n v="230.91"/>
    <n v="173.18"/>
    <d v="2006-11-10T00:00:00"/>
    <n v="57.72999999999999"/>
    <s v="Female"/>
    <n v="15"/>
    <d v="1984-07-03T00:00:00"/>
    <n v="38.248526492897"/>
    <s v="VP Sales"/>
    <s v="Financial Services"/>
    <s v="High Net Worth"/>
    <s v="N"/>
    <s v="No"/>
    <n v="15"/>
    <m/>
  </r>
  <r>
    <n v="14665"/>
    <n v="0"/>
    <x v="2156"/>
    <n v="309"/>
    <d v="2017-02-24T00:00:00"/>
    <b v="0"/>
    <s v="Approved"/>
    <s v="Trek Bicycles"/>
    <s v="Road"/>
    <s v="medium"/>
    <s v="medium"/>
    <n v="533.51"/>
    <n v="400.13"/>
    <d v="2012-06-04T00:00:00"/>
    <n v="133.38"/>
    <s v="Female"/>
    <n v="15"/>
    <d v="1984-07-03T00:00:00"/>
    <n v="38.248526492897"/>
    <s v="VP Sales"/>
    <s v="Financial Services"/>
    <s v="High Net Worth"/>
    <s v="N"/>
    <s v="No"/>
    <n v="15"/>
    <m/>
  </r>
  <r>
    <n v="12575"/>
    <n v="27"/>
    <x v="2156"/>
    <n v="314"/>
    <d v="2017-02-19T00:00:00"/>
    <b v="0"/>
    <s v="Approved"/>
    <s v="Trek Bicycles"/>
    <s v="Standard"/>
    <s v="low"/>
    <s v="medium"/>
    <n v="1057.51"/>
    <n v="154.4"/>
    <d v="1994-07-12T00:00:00"/>
    <n v="903.11"/>
    <s v="Female"/>
    <n v="15"/>
    <d v="1984-07-03T00:00:00"/>
    <n v="38.248526492897"/>
    <s v="VP Sales"/>
    <s v="Financial Services"/>
    <s v="High Net Worth"/>
    <s v="N"/>
    <s v="No"/>
    <n v="15"/>
    <m/>
  </r>
  <r>
    <n v="4797"/>
    <n v="49"/>
    <x v="2157"/>
    <n v="33"/>
    <d v="2017-11-27T00:00:00"/>
    <b v="1"/>
    <s v="Approved"/>
    <s v="Trek Bicycles"/>
    <s v="Road"/>
    <s v="medium"/>
    <s v="medium"/>
    <n v="533.51"/>
    <n v="400.13"/>
    <d v="1998-12-17T00:00:00"/>
    <n v="133.38"/>
    <s v="Female"/>
    <n v="3"/>
    <d v="1959-07-27T00:00:00"/>
    <n v="63.201951150748357"/>
    <s v="Marketing Manager"/>
    <s v="n/a"/>
    <s v="Mass Customer"/>
    <s v="N"/>
    <s v="Yes"/>
    <n v="13"/>
    <m/>
  </r>
  <r>
    <n v="10064"/>
    <n v="78"/>
    <x v="2157"/>
    <n v="50"/>
    <d v="2017-11-10T00:00:00"/>
    <b v="1"/>
    <s v="Approved"/>
    <s v="Giant Bicycles"/>
    <s v="Standard"/>
    <s v="medium"/>
    <s v="large"/>
    <n v="1765.3"/>
    <n v="709.48"/>
    <d v="2000-11-03T00:00:00"/>
    <n v="1055.82"/>
    <s v="Female"/>
    <n v="3"/>
    <d v="1959-07-27T00:00:00"/>
    <n v="63.201951150748357"/>
    <s v="Marketing Manager"/>
    <s v="n/a"/>
    <s v="Mass Customer"/>
    <s v="N"/>
    <s v="Yes"/>
    <n v="13"/>
    <m/>
  </r>
  <r>
    <n v="5004"/>
    <n v="3"/>
    <x v="2157"/>
    <n v="97"/>
    <d v="2017-09-24T00:00:00"/>
    <b v="0"/>
    <s v="Approved"/>
    <s v="Trek Bicycles"/>
    <s v="Standard"/>
    <s v="medium"/>
    <s v="large"/>
    <n v="2091.4699999999998"/>
    <n v="388.92"/>
    <d v="1991-08-05T00:00:00"/>
    <n v="1702.5499999999997"/>
    <s v="Female"/>
    <n v="3"/>
    <d v="1959-07-27T00:00:00"/>
    <n v="63.201951150748357"/>
    <s v="Marketing Manager"/>
    <s v="n/a"/>
    <s v="Mass Customer"/>
    <s v="N"/>
    <s v="Yes"/>
    <n v="13"/>
    <m/>
  </r>
  <r>
    <n v="7280"/>
    <n v="39"/>
    <x v="2157"/>
    <n v="113"/>
    <d v="2017-09-08T00:00:00"/>
    <b v="1"/>
    <s v="Approved"/>
    <s v="Giant Bicycles"/>
    <s v="Standard"/>
    <s v="medium"/>
    <s v="large"/>
    <n v="1812.75"/>
    <n v="582.48"/>
    <d v="2007-12-11T00:00:00"/>
    <n v="1230.27"/>
    <s v="Female"/>
    <n v="3"/>
    <d v="1959-07-27T00:00:00"/>
    <n v="63.201951150748357"/>
    <s v="Marketing Manager"/>
    <s v="n/a"/>
    <s v="Mass Customer"/>
    <s v="N"/>
    <s v="Yes"/>
    <n v="13"/>
    <m/>
  </r>
  <r>
    <n v="16288"/>
    <n v="37"/>
    <x v="2157"/>
    <n v="196"/>
    <d v="2017-06-17T00:00:00"/>
    <b v="0"/>
    <s v="Approved"/>
    <s v="OHM Cycles"/>
    <s v="Standard"/>
    <s v="low"/>
    <s v="medium"/>
    <n v="1793.43"/>
    <n v="248.82"/>
    <d v="2010-08-20T00:00:00"/>
    <n v="1544.6100000000001"/>
    <s v="Female"/>
    <n v="3"/>
    <d v="1959-07-27T00:00:00"/>
    <n v="63.201951150748357"/>
    <s v="Marketing Manager"/>
    <s v="n/a"/>
    <s v="Mass Customer"/>
    <s v="N"/>
    <s v="Yes"/>
    <n v="13"/>
    <m/>
  </r>
  <r>
    <n v="8358"/>
    <n v="52"/>
    <x v="2157"/>
    <n v="210"/>
    <d v="2017-06-03T00:00:00"/>
    <b v="1"/>
    <s v="Approved"/>
    <s v="OHM Cycles"/>
    <s v="Road"/>
    <s v="medium"/>
    <s v="medium"/>
    <n v="1280.28"/>
    <n v="829.51"/>
    <d v="2004-12-18T00:00:00"/>
    <n v="450.77"/>
    <s v="Female"/>
    <n v="3"/>
    <d v="1959-07-27T00:00:00"/>
    <n v="63.201951150748357"/>
    <s v="Marketing Manager"/>
    <s v="n/a"/>
    <s v="Mass Customer"/>
    <s v="N"/>
    <s v="Yes"/>
    <n v="13"/>
    <m/>
  </r>
  <r>
    <n v="11755"/>
    <n v="40"/>
    <x v="1445"/>
    <m/>
    <d v="2017-11-29T00:00:00"/>
    <m/>
    <s v="Approved"/>
    <s v="OHM Cycles"/>
    <s v="Standard"/>
    <s v="high"/>
    <s v="medium"/>
    <n v="1458.17"/>
    <n v="874.9"/>
    <n v="34071"/>
    <m/>
    <m/>
    <m/>
    <m/>
    <m/>
    <m/>
    <m/>
    <m/>
    <m/>
    <m/>
    <m/>
    <m/>
  </r>
  <r>
    <n v="19086"/>
    <n v="12"/>
    <x v="2157"/>
    <n v="231"/>
    <d v="2017-05-13T00:00:00"/>
    <b v="1"/>
    <s v="Approved"/>
    <s v="WeareA2B"/>
    <s v="Standard"/>
    <s v="medium"/>
    <s v="medium"/>
    <n v="1231.1500000000001"/>
    <n v="161.6"/>
    <d v="2015-06-17T00:00:00"/>
    <n v="1069.5500000000002"/>
    <s v="Female"/>
    <n v="3"/>
    <d v="1959-07-27T00:00:00"/>
    <n v="63.201951150748357"/>
    <s v="Marketing Manager"/>
    <s v="n/a"/>
    <s v="Mass Customer"/>
    <s v="N"/>
    <s v="Yes"/>
    <n v="13"/>
    <m/>
  </r>
  <r>
    <n v="1234"/>
    <n v="3"/>
    <x v="2157"/>
    <n v="236"/>
    <d v="2017-05-08T00:00:00"/>
    <b v="0"/>
    <s v="Approved"/>
    <s v="Trek Bicycles"/>
    <s v="Standard"/>
    <s v="medium"/>
    <s v="large"/>
    <n v="2091.4699999999998"/>
    <n v="388.92"/>
    <d v="1999-12-04T00:00:00"/>
    <n v="1702.5499999999997"/>
    <s v="Female"/>
    <n v="3"/>
    <d v="1959-07-27T00:00:00"/>
    <n v="63.201951150748357"/>
    <s v="Marketing Manager"/>
    <s v="n/a"/>
    <s v="Mass Customer"/>
    <s v="N"/>
    <s v="Yes"/>
    <n v="13"/>
    <m/>
  </r>
  <r>
    <n v="2592"/>
    <n v="30"/>
    <x v="2157"/>
    <n v="362"/>
    <d v="2017-01-02T00:00:00"/>
    <b v="1"/>
    <s v="Approved"/>
    <s v="Solex"/>
    <s v="Standard"/>
    <s v="high"/>
    <s v="medium"/>
    <n v="748.17"/>
    <n v="448.9"/>
    <d v="2015-04-11T00:00:00"/>
    <n v="299.27"/>
    <s v="Female"/>
    <n v="3"/>
    <d v="1959-07-27T00:00:00"/>
    <n v="63.201951150748357"/>
    <s v="Marketing Manager"/>
    <s v="n/a"/>
    <s v="Mass Customer"/>
    <s v="N"/>
    <s v="Yes"/>
    <n v="13"/>
    <m/>
  </r>
  <r>
    <n v="17449"/>
    <n v="46"/>
    <x v="1954"/>
    <n v="279"/>
    <d v="2017-03-26T00:00:00"/>
    <b v="1"/>
    <s v="Approved"/>
    <s v="Solex"/>
    <s v="Standard"/>
    <s v="low"/>
    <s v="medium"/>
    <n v="1289.8499999999999"/>
    <n v="74.510000000000005"/>
    <d v="1997-02-09T00:00:00"/>
    <n v="1215.3399999999999"/>
    <s v="Female"/>
    <n v="45"/>
    <d v="1975-04-13T00:00:00"/>
    <n v="47.478663479198367"/>
    <s v="Paralegal"/>
    <s v="Financial Services"/>
    <s v="Affluent Customer"/>
    <s v="N"/>
    <s v="Yes"/>
    <n v="21"/>
    <m/>
  </r>
  <r>
    <n v="14689"/>
    <n v="36"/>
    <x v="2158"/>
    <n v="57"/>
    <d v="2017-11-03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22"/>
    <d v="1960-04-13T00:00:00"/>
    <n v="62.486882657597675"/>
    <s v="Financial Advisor"/>
    <s v="Financial Services"/>
    <s v="High Net Worth"/>
    <s v="N"/>
    <s v="No"/>
    <n v="13"/>
    <m/>
  </r>
  <r>
    <n v="1278"/>
    <n v="81"/>
    <x v="2158"/>
    <n v="70"/>
    <d v="2017-10-21T00:00:00"/>
    <b v="1"/>
    <s v="Approved"/>
    <s v="Solex"/>
    <s v="Standard"/>
    <s v="medium"/>
    <s v="medium"/>
    <n v="1151.96"/>
    <n v="649.49"/>
    <d v="1999-12-04T00:00:00"/>
    <n v="502.47"/>
    <s v="Female"/>
    <n v="22"/>
    <d v="1960-04-13T00:00:00"/>
    <n v="62.486882657597675"/>
    <s v="Financial Advisor"/>
    <s v="Financial Services"/>
    <s v="High Net Worth"/>
    <s v="N"/>
    <s v="No"/>
    <n v="13"/>
    <m/>
  </r>
  <r>
    <n v="5322"/>
    <n v="0"/>
    <x v="2158"/>
    <n v="171"/>
    <d v="2017-07-12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22"/>
    <d v="1960-04-13T00:00:00"/>
    <n v="62.486882657597675"/>
    <s v="Financial Advisor"/>
    <s v="Financial Services"/>
    <s v="High Net Worth"/>
    <s v="N"/>
    <s v="No"/>
    <n v="13"/>
    <m/>
  </r>
  <r>
    <n v="6618"/>
    <n v="0"/>
    <x v="2158"/>
    <n v="202"/>
    <d v="2017-06-11T00:00:00"/>
    <b v="0"/>
    <s v="Cancelled"/>
    <s v="Norco Bicycles"/>
    <s v="Road"/>
    <s v="medium"/>
    <s v="medium"/>
    <n v="544.04999999999995"/>
    <n v="376.84"/>
    <d v="2005-10-22T00:00:00"/>
    <n v="167.20999999999998"/>
    <s v="Female"/>
    <n v="22"/>
    <d v="1960-04-13T00:00:00"/>
    <n v="62.486882657597675"/>
    <s v="Financial Advisor"/>
    <s v="Financial Services"/>
    <s v="High Net Worth"/>
    <s v="N"/>
    <s v="No"/>
    <n v="13"/>
    <m/>
  </r>
  <r>
    <n v="9297"/>
    <n v="46"/>
    <x v="2158"/>
    <n v="270"/>
    <d v="2017-04-04T00:00:00"/>
    <b v="0"/>
    <s v="Approved"/>
    <s v="OHM Cycles"/>
    <s v="Standard"/>
    <s v="low"/>
    <s v="medium"/>
    <n v="1793.43"/>
    <n v="248.82"/>
    <d v="1999-07-20T00:00:00"/>
    <n v="1544.6100000000001"/>
    <s v="Female"/>
    <n v="22"/>
    <d v="1960-04-13T00:00:00"/>
    <n v="62.486882657597675"/>
    <s v="Financial Advisor"/>
    <s v="Financial Services"/>
    <s v="High Net Worth"/>
    <s v="N"/>
    <s v="No"/>
    <n v="13"/>
    <m/>
  </r>
  <r>
    <n v="8433"/>
    <n v="40"/>
    <x v="2158"/>
    <n v="308"/>
    <d v="2017-02-25T00:00:00"/>
    <b v="0"/>
    <s v="Approved"/>
    <s v="Trek Bicycles"/>
    <s v="Road"/>
    <s v="medium"/>
    <s v="large"/>
    <n v="1894.19"/>
    <n v="598.76"/>
    <d v="2003-07-21T00:00:00"/>
    <n v="1295.43"/>
    <s v="Female"/>
    <n v="22"/>
    <d v="1960-04-13T00:00:00"/>
    <n v="62.486882657597675"/>
    <s v="Financial Advisor"/>
    <s v="Financial Services"/>
    <s v="High Net Worth"/>
    <s v="N"/>
    <s v="No"/>
    <n v="13"/>
    <m/>
  </r>
  <r>
    <n v="6673"/>
    <n v="13"/>
    <x v="2158"/>
    <n v="350"/>
    <d v="2017-01-14T00:00:00"/>
    <b v="1"/>
    <s v="Approved"/>
    <s v="Solex"/>
    <s v="Standard"/>
    <s v="medium"/>
    <s v="medium"/>
    <n v="1577.53"/>
    <n v="826.51"/>
    <d v="2011-03-16T00:00:00"/>
    <n v="751.02"/>
    <s v="Female"/>
    <n v="22"/>
    <d v="1960-04-13T00:00:00"/>
    <n v="62.486882657597675"/>
    <s v="Financial Advisor"/>
    <s v="Financial Services"/>
    <s v="High Net Worth"/>
    <s v="N"/>
    <s v="No"/>
    <n v="13"/>
    <m/>
  </r>
  <r>
    <n v="3224"/>
    <n v="92"/>
    <x v="2159"/>
    <n v="65"/>
    <d v="2017-10-26T00:00:00"/>
    <b v="0"/>
    <s v="Cancelled"/>
    <s v="WeareA2B"/>
    <s v="Touring"/>
    <s v="medium"/>
    <s v="large"/>
    <n v="1890.39"/>
    <n v="260.14"/>
    <d v="1991-01-21T00:00:00"/>
    <n v="1630.25"/>
    <s v="Male"/>
    <n v="21"/>
    <d v="1962-02-12T00:00:00"/>
    <n v="60.651266218924398"/>
    <s v="Assistant Professor"/>
    <s v="Manufacturing"/>
    <s v="High Net Worth"/>
    <s v="N"/>
    <s v="No"/>
    <n v="5"/>
    <m/>
  </r>
  <r>
    <n v="17321"/>
    <n v="59"/>
    <x v="2159"/>
    <n v="76"/>
    <d v="2017-10-15T00:00:00"/>
    <b v="0"/>
    <s v="Approved"/>
    <s v="WeareA2B"/>
    <s v="Standard"/>
    <s v="medium"/>
    <s v="small"/>
    <n v="1415.01"/>
    <n v="1259.3599999999999"/>
    <d v="2003-01-05T00:00:00"/>
    <n v="155.65000000000009"/>
    <s v="Male"/>
    <n v="21"/>
    <d v="1962-02-12T00:00:00"/>
    <n v="60.651266218924398"/>
    <s v="Assistant Professor"/>
    <s v="Manufacturing"/>
    <s v="High Net Worth"/>
    <s v="N"/>
    <s v="No"/>
    <n v="5"/>
    <m/>
  </r>
  <r>
    <n v="324"/>
    <n v="87"/>
    <x v="2159"/>
    <n v="80"/>
    <d v="2017-10-11T00:00:00"/>
    <b v="0"/>
    <s v="Approved"/>
    <s v="OHM Cycles"/>
    <s v="Standard"/>
    <s v="medium"/>
    <s v="medium"/>
    <n v="1636.9"/>
    <n v="44.71"/>
    <d v="2010-08-20T00:00:00"/>
    <n v="1592.19"/>
    <s v="Male"/>
    <n v="21"/>
    <d v="1962-02-12T00:00:00"/>
    <n v="60.651266218924398"/>
    <s v="Assistant Professor"/>
    <s v="Manufacturing"/>
    <s v="High Net Worth"/>
    <s v="N"/>
    <s v="No"/>
    <n v="5"/>
    <m/>
  </r>
  <r>
    <n v="8778"/>
    <n v="6"/>
    <x v="2159"/>
    <n v="144"/>
    <d v="2017-08-08T00:00:00"/>
    <b v="1"/>
    <s v="Approved"/>
    <s v="Solex"/>
    <s v="Standard"/>
    <s v="high"/>
    <s v="medium"/>
    <n v="748.17"/>
    <n v="448.9"/>
    <d v="1991-11-10T00:00:00"/>
    <n v="299.27"/>
    <s v="Male"/>
    <n v="21"/>
    <d v="1962-02-12T00:00:00"/>
    <n v="60.651266218924398"/>
    <s v="Assistant Professor"/>
    <s v="Manufacturing"/>
    <s v="High Net Worth"/>
    <s v="N"/>
    <s v="No"/>
    <n v="5"/>
    <m/>
  </r>
  <r>
    <n v="16722"/>
    <n v="56"/>
    <x v="2159"/>
    <n v="261"/>
    <d v="2017-04-13T00:00:00"/>
    <b v="1"/>
    <s v="Approved"/>
    <s v="Norco Bicycles"/>
    <s v="Mountain"/>
    <s v="low"/>
    <s v="small"/>
    <n v="688.63"/>
    <n v="612.88"/>
    <d v="1993-10-02T00:00:00"/>
    <n v="75.75"/>
    <s v="Male"/>
    <n v="21"/>
    <d v="1962-02-12T00:00:00"/>
    <n v="60.651266218924398"/>
    <s v="Assistant Professor"/>
    <s v="Manufacturing"/>
    <s v="High Net Worth"/>
    <s v="N"/>
    <s v="No"/>
    <n v="5"/>
    <m/>
  </r>
  <r>
    <n v="2158"/>
    <n v="62"/>
    <x v="2159"/>
    <n v="344"/>
    <d v="2017-01-20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21"/>
    <d v="1962-02-12T00:00:00"/>
    <n v="60.651266218924398"/>
    <s v="Assistant Professor"/>
    <s v="Manufacturing"/>
    <s v="High Net Worth"/>
    <s v="N"/>
    <s v="No"/>
    <n v="5"/>
    <m/>
  </r>
  <r>
    <n v="3921"/>
    <n v="1"/>
    <x v="2160"/>
    <n v="6"/>
    <d v="2017-12-24T00:00:00"/>
    <b v="0"/>
    <s v="Approved"/>
    <s v="Giant Bicycles"/>
    <s v="Standard"/>
    <s v="medium"/>
    <s v="medium"/>
    <n v="1403.5"/>
    <n v="954.82"/>
    <d v="2012-09-15T00:00:00"/>
    <n v="448.67999999999995"/>
    <s v="Female"/>
    <n v="22"/>
    <d v="1954-06-26T00:00:00"/>
    <n v="68.289622383625073"/>
    <s v="Business Systems Development Analyst"/>
    <s v="n/a"/>
    <s v="Mass Customer"/>
    <s v="N"/>
    <s v="Yes"/>
    <n v="5"/>
    <m/>
  </r>
  <r>
    <n v="16293"/>
    <n v="7"/>
    <x v="2160"/>
    <n v="60"/>
    <d v="2017-10-31T00:00:00"/>
    <b v="1"/>
    <s v="Approved"/>
    <s v="Trek Bicycles"/>
    <s v="Road"/>
    <s v="low"/>
    <s v="medium"/>
    <n v="980.37"/>
    <n v="234.43"/>
    <d v="2004-09-28T00:00:00"/>
    <n v="745.94"/>
    <s v="Female"/>
    <n v="22"/>
    <d v="1954-06-26T00:00:00"/>
    <n v="68.289622383625073"/>
    <s v="Business Systems Development Analyst"/>
    <s v="n/a"/>
    <s v="Mass Customer"/>
    <s v="N"/>
    <s v="Yes"/>
    <n v="5"/>
    <m/>
  </r>
  <r>
    <n v="2122"/>
    <n v="67"/>
    <x v="2160"/>
    <n v="160"/>
    <d v="2017-07-23T00:00:00"/>
    <b v="0"/>
    <s v="Approved"/>
    <s v="Norco Bicycles"/>
    <s v="Road"/>
    <s v="medium"/>
    <s v="medium"/>
    <n v="544.04999999999995"/>
    <n v="376.84"/>
    <d v="2010-08-20T00:00:00"/>
    <n v="167.20999999999998"/>
    <s v="Female"/>
    <n v="22"/>
    <d v="1954-06-26T00:00:00"/>
    <n v="68.289622383625073"/>
    <s v="Business Systems Development Analyst"/>
    <s v="n/a"/>
    <s v="Mass Customer"/>
    <s v="N"/>
    <s v="Yes"/>
    <n v="5"/>
    <m/>
  </r>
  <r>
    <n v="16303"/>
    <n v="79"/>
    <x v="2160"/>
    <n v="219"/>
    <d v="2017-05-25T00:00:00"/>
    <b v="0"/>
    <s v="Approved"/>
    <s v="Norco Bicycles"/>
    <s v="Standard"/>
    <s v="medium"/>
    <s v="medium"/>
    <n v="1555.58"/>
    <n v="818.01"/>
    <d v="1997-08-25T00:00:00"/>
    <n v="737.56999999999994"/>
    <s v="Female"/>
    <n v="22"/>
    <d v="1954-06-26T00:00:00"/>
    <n v="68.289622383625073"/>
    <s v="Business Systems Development Analyst"/>
    <s v="n/a"/>
    <s v="Mass Customer"/>
    <s v="N"/>
    <s v="Yes"/>
    <n v="5"/>
    <m/>
  </r>
  <r>
    <n v="16167"/>
    <n v="31"/>
    <x v="2161"/>
    <n v="51"/>
    <d v="2017-11-09T00:00:00"/>
    <b v="0"/>
    <s v="Approved"/>
    <s v="Giant Bicycles"/>
    <s v="Standard"/>
    <s v="medium"/>
    <s v="medium"/>
    <n v="230.91"/>
    <n v="173.18"/>
    <d v="2006-11-10T00:00:00"/>
    <n v="57.72999999999999"/>
    <s v="Female"/>
    <n v="8"/>
    <d v="1959-06-15T00:00:00"/>
    <n v="63.317019643581929"/>
    <s v="Geological Engineer"/>
    <s v="Manufacturing"/>
    <s v="Affluent Customer"/>
    <s v="N"/>
    <s v="No"/>
    <n v="20"/>
    <m/>
  </r>
  <r>
    <n v="15555"/>
    <n v="93"/>
    <x v="2161"/>
    <n v="72"/>
    <d v="2017-10-19T00:00:00"/>
    <b v="1"/>
    <s v="Approved"/>
    <s v="WeareA2B"/>
    <s v="Standard"/>
    <s v="medium"/>
    <s v="medium"/>
    <n v="1065.03"/>
    <n v="230.09"/>
    <d v="2000-11-03T00:00:00"/>
    <n v="834.93999999999994"/>
    <s v="Female"/>
    <n v="8"/>
    <d v="1959-06-15T00:00:00"/>
    <n v="63.317019643581929"/>
    <s v="Geological Engineer"/>
    <s v="Manufacturing"/>
    <s v="Affluent Customer"/>
    <s v="N"/>
    <s v="No"/>
    <n v="20"/>
    <m/>
  </r>
  <r>
    <n v="14759"/>
    <n v="37"/>
    <x v="2161"/>
    <n v="155"/>
    <d v="2017-07-28T00:00:00"/>
    <b v="1"/>
    <s v="Approved"/>
    <s v="OHM Cycles"/>
    <s v="Standard"/>
    <s v="low"/>
    <s v="medium"/>
    <n v="1793.43"/>
    <n v="248.82"/>
    <d v="1999-07-20T00:00:00"/>
    <n v="1544.6100000000001"/>
    <s v="Female"/>
    <n v="8"/>
    <d v="1959-06-15T00:00:00"/>
    <n v="63.317019643581929"/>
    <s v="Geological Engineer"/>
    <s v="Manufacturing"/>
    <s v="Affluent Customer"/>
    <s v="N"/>
    <s v="No"/>
    <n v="20"/>
    <m/>
  </r>
  <r>
    <n v="4904"/>
    <n v="44"/>
    <x v="2161"/>
    <n v="209"/>
    <d v="2017-06-04T00:00:00"/>
    <b v="1"/>
    <s v="Approved"/>
    <s v="WeareA2B"/>
    <s v="Standard"/>
    <s v="medium"/>
    <s v="medium"/>
    <n v="1769.64"/>
    <n v="108.76"/>
    <d v="2011-05-09T00:00:00"/>
    <n v="1660.88"/>
    <s v="Female"/>
    <n v="8"/>
    <d v="1959-06-15T00:00:00"/>
    <n v="63.317019643581929"/>
    <s v="Geological Engineer"/>
    <s v="Manufacturing"/>
    <s v="Affluent Customer"/>
    <s v="N"/>
    <s v="No"/>
    <n v="20"/>
    <m/>
  </r>
  <r>
    <n v="12224"/>
    <n v="46"/>
    <x v="2161"/>
    <n v="345"/>
    <d v="2017-01-19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8"/>
    <d v="1959-06-15T00:00:00"/>
    <n v="63.317019643581929"/>
    <s v="Geological Engineer"/>
    <s v="Manufacturing"/>
    <s v="Affluent Customer"/>
    <s v="N"/>
    <s v="No"/>
    <n v="20"/>
    <m/>
  </r>
  <r>
    <n v="10597"/>
    <n v="74"/>
    <x v="2161"/>
    <n v="352"/>
    <d v="2017-01-12T00:00:00"/>
    <b v="1"/>
    <s v="Approved"/>
    <s v="WeareA2B"/>
    <s v="Standard"/>
    <s v="medium"/>
    <s v="medium"/>
    <n v="1228.07"/>
    <n v="400.91"/>
    <d v="2000-05-22T00:00:00"/>
    <n v="827.15999999999985"/>
    <s v="Female"/>
    <n v="8"/>
    <d v="1959-06-15T00:00:00"/>
    <n v="63.317019643581929"/>
    <s v="Geological Engineer"/>
    <s v="Manufacturing"/>
    <s v="Affluent Customer"/>
    <s v="N"/>
    <s v="No"/>
    <n v="20"/>
    <m/>
  </r>
  <r>
    <n v="19487"/>
    <n v="69"/>
    <x v="2162"/>
    <n v="58"/>
    <d v="2017-11-02T00:00:00"/>
    <b v="0"/>
    <s v="Approved"/>
    <s v="Giant Bicycles"/>
    <s v="Road"/>
    <s v="medium"/>
    <s v="medium"/>
    <n v="792.9"/>
    <n v="594.67999999999995"/>
    <d v="1995-10-24T00:00:00"/>
    <n v="198.22000000000003"/>
    <s v="Male"/>
    <n v="5"/>
    <d v="1955-11-30T00:00:00"/>
    <n v="66.859485397323695"/>
    <n v="0"/>
    <s v="Retail"/>
    <s v="Mass Customer"/>
    <s v="N"/>
    <s v="Yes"/>
    <n v="8"/>
    <m/>
  </r>
  <r>
    <n v="7033"/>
    <n v="11"/>
    <x v="2162"/>
    <n v="193"/>
    <d v="2017-06-20T00:00:00"/>
    <b v="1"/>
    <s v="Approved"/>
    <s v="Giant Bicycles"/>
    <s v="Standard"/>
    <s v="high"/>
    <s v="medium"/>
    <n v="1274.93"/>
    <n v="764.96"/>
    <d v="2009-03-08T00:00:00"/>
    <n v="509.97"/>
    <s v="Male"/>
    <n v="5"/>
    <d v="1955-11-30T00:00:00"/>
    <n v="66.859485397323695"/>
    <n v="0"/>
    <s v="Retail"/>
    <s v="Mass Customer"/>
    <s v="N"/>
    <s v="Yes"/>
    <n v="8"/>
    <m/>
  </r>
  <r>
    <n v="2154"/>
    <n v="43"/>
    <x v="2162"/>
    <n v="219"/>
    <d v="2017-05-25T00:00:00"/>
    <b v="1"/>
    <s v="Approved"/>
    <s v="Solex"/>
    <s v="Standard"/>
    <s v="medium"/>
    <s v="medium"/>
    <n v="1151.96"/>
    <n v="649.49"/>
    <d v="1999-12-04T00:00:00"/>
    <n v="502.47"/>
    <s v="Male"/>
    <n v="5"/>
    <d v="1955-11-30T00:00:00"/>
    <n v="66.859485397323695"/>
    <n v="0"/>
    <s v="Retail"/>
    <s v="Mass Customer"/>
    <s v="N"/>
    <s v="Yes"/>
    <n v="8"/>
    <m/>
  </r>
  <r>
    <n v="13411"/>
    <n v="22"/>
    <x v="2162"/>
    <n v="281"/>
    <d v="2017-03-24T00:00:00"/>
    <b v="1"/>
    <s v="Approved"/>
    <s v="WeareA2B"/>
    <s v="Standard"/>
    <s v="medium"/>
    <s v="medium"/>
    <n v="60.34"/>
    <n v="45.26"/>
    <d v="1991-11-10T00:00:00"/>
    <n v="15.080000000000005"/>
    <s v="Male"/>
    <n v="5"/>
    <d v="1955-11-30T00:00:00"/>
    <n v="66.859485397323695"/>
    <n v="0"/>
    <s v="Retail"/>
    <s v="Mass Customer"/>
    <s v="N"/>
    <s v="Yes"/>
    <n v="8"/>
    <m/>
  </r>
  <r>
    <n v="1768"/>
    <n v="50"/>
    <x v="2162"/>
    <n v="326"/>
    <d v="2017-02-07T00:00:00"/>
    <b v="1"/>
    <s v="Approved"/>
    <s v="WeareA2B"/>
    <s v="Standard"/>
    <s v="medium"/>
    <s v="small"/>
    <n v="175.89"/>
    <n v="131.91999999999999"/>
    <d v="1997-10-04T00:00:00"/>
    <n v="43.97"/>
    <s v="Male"/>
    <n v="5"/>
    <d v="1955-11-30T00:00:00"/>
    <n v="66.859485397323695"/>
    <n v="0"/>
    <s v="Retail"/>
    <s v="Mass Customer"/>
    <s v="N"/>
    <s v="Yes"/>
    <n v="8"/>
    <m/>
  </r>
  <r>
    <n v="5463"/>
    <n v="59"/>
    <x v="2162"/>
    <n v="335"/>
    <d v="2017-01-29T00:00:00"/>
    <b v="1"/>
    <s v="Approved"/>
    <s v="Solex"/>
    <s v="Standard"/>
    <s v="medium"/>
    <s v="large"/>
    <n v="1061.56"/>
    <n v="733.58"/>
    <d v="1993-06-23T00:00:00"/>
    <n v="327.9799999999999"/>
    <s v="Male"/>
    <n v="5"/>
    <d v="1955-11-30T00:00:00"/>
    <n v="66.859485397323695"/>
    <n v="0"/>
    <s v="Retail"/>
    <s v="Mass Customer"/>
    <s v="N"/>
    <s v="Yes"/>
    <n v="8"/>
    <m/>
  </r>
  <r>
    <n v="6688"/>
    <n v="18"/>
    <x v="2162"/>
    <n v="338"/>
    <d v="2017-01-26T00:00:00"/>
    <b v="1"/>
    <s v="Approved"/>
    <s v="Solex"/>
    <s v="Standard"/>
    <s v="medium"/>
    <s v="medium"/>
    <n v="575.27"/>
    <n v="431.45"/>
    <d v="2009-03-08T00:00:00"/>
    <n v="143.82"/>
    <s v="Male"/>
    <n v="5"/>
    <d v="1955-11-30T00:00:00"/>
    <n v="66.859485397323695"/>
    <n v="0"/>
    <s v="Retail"/>
    <s v="Mass Customer"/>
    <s v="N"/>
    <s v="Yes"/>
    <n v="8"/>
    <m/>
  </r>
  <r>
    <n v="5606"/>
    <n v="53"/>
    <x v="2162"/>
    <n v="359"/>
    <d v="2017-01-05T00:00:00"/>
    <b v="1"/>
    <s v="Approved"/>
    <s v="OHM Cycles"/>
    <s v="Standard"/>
    <s v="medium"/>
    <s v="medium"/>
    <n v="795.34"/>
    <n v="101.58"/>
    <d v="2015-10-18T00:00:00"/>
    <n v="693.76"/>
    <s v="Male"/>
    <n v="5"/>
    <d v="1955-11-30T00:00:00"/>
    <n v="66.859485397323695"/>
    <n v="0"/>
    <s v="Retail"/>
    <s v="Mass Customer"/>
    <s v="N"/>
    <s v="Yes"/>
    <n v="8"/>
    <m/>
  </r>
  <r>
    <n v="12143"/>
    <n v="13"/>
    <x v="2162"/>
    <n v="359"/>
    <d v="2017-01-05T00:00:00"/>
    <b v="1"/>
    <s v="Approved"/>
    <s v="Solex"/>
    <s v="Standard"/>
    <s v="medium"/>
    <s v="medium"/>
    <n v="1163.8900000000001"/>
    <n v="589.27"/>
    <d v="2003-08-05T00:00:00"/>
    <n v="574.62000000000012"/>
    <s v="Male"/>
    <n v="5"/>
    <d v="1955-11-30T00:00:00"/>
    <n v="66.859485397323695"/>
    <n v="0"/>
    <s v="Retail"/>
    <s v="Mass Customer"/>
    <s v="N"/>
    <s v="Yes"/>
    <n v="8"/>
    <m/>
  </r>
  <r>
    <n v="142"/>
    <n v="46"/>
    <x v="2163"/>
    <n v="5"/>
    <d v="2017-12-25T00:00:00"/>
    <b v="0"/>
    <s v="Approved"/>
    <s v="Solex"/>
    <s v="Standard"/>
    <s v="low"/>
    <s v="medium"/>
    <n v="1289.8499999999999"/>
    <n v="74.510000000000005"/>
    <d v="2012-06-04T00:00:00"/>
    <n v="1215.3399999999999"/>
    <s v="Male"/>
    <n v="7"/>
    <d v="1978-05-28T00:00:00"/>
    <n v="44.352636081938094"/>
    <n v="0"/>
    <s v="Financial Services"/>
    <s v="Affluent Customer"/>
    <s v="N"/>
    <s v="Yes"/>
    <n v="11"/>
    <m/>
  </r>
  <r>
    <n v="5864"/>
    <n v="4"/>
    <x v="2163"/>
    <n v="15"/>
    <d v="2017-12-15T00:00:00"/>
    <b v="1"/>
    <s v="Approved"/>
    <s v="Giant Bicycles"/>
    <s v="Standard"/>
    <s v="high"/>
    <s v="medium"/>
    <n v="1129.1300000000001"/>
    <n v="677.48"/>
    <d v="2003-02-07T00:00:00"/>
    <n v="451.65000000000009"/>
    <s v="Male"/>
    <n v="7"/>
    <d v="1978-05-28T00:00:00"/>
    <n v="44.352636081938094"/>
    <n v="0"/>
    <s v="Financial Services"/>
    <s v="Affluent Customer"/>
    <s v="N"/>
    <s v="Yes"/>
    <n v="11"/>
    <m/>
  </r>
  <r>
    <n v="17960"/>
    <n v="74"/>
    <x v="2163"/>
    <n v="120"/>
    <d v="2017-09-01T00:00:00"/>
    <b v="0"/>
    <s v="Approved"/>
    <s v="WeareA2B"/>
    <s v="Standard"/>
    <s v="medium"/>
    <s v="medium"/>
    <n v="1228.07"/>
    <n v="400.91"/>
    <d v="2015-08-10T00:00:00"/>
    <n v="827.15999999999985"/>
    <s v="Male"/>
    <n v="7"/>
    <d v="1978-05-28T00:00:00"/>
    <n v="44.352636081938094"/>
    <n v="0"/>
    <s v="Financial Services"/>
    <s v="Affluent Customer"/>
    <s v="N"/>
    <s v="Yes"/>
    <n v="11"/>
    <m/>
  </r>
  <r>
    <n v="6759"/>
    <n v="3"/>
    <x v="2163"/>
    <n v="154"/>
    <d v="2017-07-29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7"/>
    <d v="1978-05-28T00:00:00"/>
    <n v="44.352636081938094"/>
    <n v="0"/>
    <s v="Financial Services"/>
    <s v="Affluent Customer"/>
    <s v="N"/>
    <s v="Yes"/>
    <n v="11"/>
    <m/>
  </r>
  <r>
    <n v="4334"/>
    <n v="30"/>
    <x v="2163"/>
    <n v="229"/>
    <d v="2017-05-15T00:00:00"/>
    <b v="1"/>
    <s v="Approved"/>
    <s v="Solex"/>
    <s v="Standard"/>
    <s v="high"/>
    <s v="medium"/>
    <n v="748.17"/>
    <n v="448.9"/>
    <d v="2002-03-22T00:00:00"/>
    <n v="299.27"/>
    <s v="Male"/>
    <n v="7"/>
    <d v="1978-05-28T00:00:00"/>
    <n v="44.352636081938094"/>
    <n v="0"/>
    <s v="Financial Services"/>
    <s v="Affluent Customer"/>
    <s v="N"/>
    <s v="Yes"/>
    <n v="11"/>
    <m/>
  </r>
  <r>
    <n v="14126"/>
    <n v="77"/>
    <x v="2163"/>
    <n v="326"/>
    <d v="2017-02-07T00:00:00"/>
    <b v="0"/>
    <s v="Approved"/>
    <s v="Norco Bicycles"/>
    <s v="Road"/>
    <s v="medium"/>
    <s v="large"/>
    <n v="1240.31"/>
    <n v="795.1"/>
    <d v="2003-09-09T00:00:00"/>
    <n v="445.20999999999992"/>
    <s v="Male"/>
    <n v="7"/>
    <d v="1978-05-28T00:00:00"/>
    <n v="44.352636081938094"/>
    <n v="0"/>
    <s v="Financial Services"/>
    <s v="Affluent Customer"/>
    <s v="N"/>
    <s v="Yes"/>
    <n v="11"/>
    <m/>
  </r>
  <r>
    <n v="19433"/>
    <n v="45"/>
    <x v="2164"/>
    <n v="1"/>
    <d v="2017-12-29T00:00:00"/>
    <b v="1"/>
    <s v="Approved"/>
    <s v="Solex"/>
    <s v="Standard"/>
    <s v="medium"/>
    <s v="medium"/>
    <n v="441.49"/>
    <n v="84.99"/>
    <d v="2001-11-25T00:00:00"/>
    <n v="356.5"/>
    <s v="Male"/>
    <n v="12"/>
    <d v="1995-08-21T00:00:00"/>
    <n v="27.108800465816852"/>
    <n v="0"/>
    <s v="Manufacturing"/>
    <s v="Mass Customer"/>
    <s v="N"/>
    <s v="Yes"/>
    <n v="22"/>
    <m/>
  </r>
  <r>
    <n v="874"/>
    <n v="73"/>
    <x v="2164"/>
    <n v="158"/>
    <d v="2017-07-25T00:00:00"/>
    <b v="1"/>
    <s v="Approved"/>
    <s v="Solex"/>
    <s v="Standard"/>
    <s v="medium"/>
    <s v="medium"/>
    <n v="1945.43"/>
    <n v="333.18"/>
    <d v="2011-01-10T00:00:00"/>
    <n v="1612.25"/>
    <s v="Male"/>
    <n v="12"/>
    <d v="1995-08-21T00:00:00"/>
    <n v="27.108800465816852"/>
    <n v="0"/>
    <s v="Manufacturing"/>
    <s v="Mass Customer"/>
    <s v="N"/>
    <s v="Yes"/>
    <n v="22"/>
    <m/>
  </r>
  <r>
    <n v="5944"/>
    <n v="1"/>
    <x v="2164"/>
    <n v="160"/>
    <d v="2017-07-23T00:00:00"/>
    <b v="0"/>
    <s v="Approved"/>
    <s v="Giant Bicycles"/>
    <s v="Standard"/>
    <s v="medium"/>
    <s v="medium"/>
    <n v="1403.5"/>
    <n v="954.82"/>
    <d v="2005-08-09T00:00:00"/>
    <n v="448.67999999999995"/>
    <s v="Male"/>
    <n v="12"/>
    <d v="1995-08-21T00:00:00"/>
    <n v="27.108800465816852"/>
    <n v="0"/>
    <s v="Manufacturing"/>
    <s v="Mass Customer"/>
    <s v="N"/>
    <s v="Yes"/>
    <n v="22"/>
    <m/>
  </r>
  <r>
    <n v="5874"/>
    <n v="40"/>
    <x v="2164"/>
    <n v="202"/>
    <d v="2017-06-11T00:00:00"/>
    <b v="0"/>
    <s v="Approved"/>
    <s v="OHM Cycles"/>
    <s v="Standard"/>
    <s v="high"/>
    <s v="medium"/>
    <n v="1458.17"/>
    <n v="874.9"/>
    <d v="2008-03-19T00:00:00"/>
    <n v="583.2700000000001"/>
    <s v="Male"/>
    <n v="12"/>
    <d v="1995-08-21T00:00:00"/>
    <n v="27.108800465816852"/>
    <n v="0"/>
    <s v="Manufacturing"/>
    <s v="Mass Customer"/>
    <s v="N"/>
    <s v="Yes"/>
    <n v="22"/>
    <m/>
  </r>
  <r>
    <n v="16258"/>
    <n v="14"/>
    <x v="2165"/>
    <n v="0"/>
    <d v="2017-12-30T00:00:00"/>
    <b v="1"/>
    <s v="Approved"/>
    <s v="Solex"/>
    <s v="Standard"/>
    <s v="high"/>
    <s v="large"/>
    <n v="1842.92"/>
    <n v="1105.75"/>
    <d v="1995-10-24T00:00:00"/>
    <n v="737.17000000000007"/>
    <s v="Male"/>
    <n v="46"/>
    <d v="1980-09-14T00:00:00"/>
    <n v="42.051266218924397"/>
    <s v="Administrative Assistant III"/>
    <s v="Retail"/>
    <s v="High Net Worth"/>
    <s v="N"/>
    <s v="No"/>
    <n v="7"/>
    <m/>
  </r>
  <r>
    <n v="11075"/>
    <n v="15"/>
    <x v="2165"/>
    <n v="50"/>
    <d v="2017-11-10T00:00:00"/>
    <b v="1"/>
    <s v="Approved"/>
    <s v="WeareA2B"/>
    <s v="Standard"/>
    <s v="medium"/>
    <s v="medium"/>
    <n v="1292.8399999999999"/>
    <n v="13.44"/>
    <d v="2009-04-12T00:00:00"/>
    <n v="1279.3999999999999"/>
    <s v="Male"/>
    <n v="46"/>
    <d v="1980-09-14T00:00:00"/>
    <n v="42.051266218924397"/>
    <s v="Administrative Assistant III"/>
    <s v="Retail"/>
    <s v="High Net Worth"/>
    <s v="N"/>
    <s v="No"/>
    <n v="7"/>
    <m/>
  </r>
  <r>
    <n v="15617"/>
    <n v="43"/>
    <x v="2165"/>
    <n v="80"/>
    <d v="2017-10-11T00:00:00"/>
    <b v="1"/>
    <s v="Approved"/>
    <s v="Norco Bicycles"/>
    <s v="Standard"/>
    <s v="medium"/>
    <s v="medium"/>
    <n v="1555.58"/>
    <n v="818.01"/>
    <d v="2003-09-09T00:00:00"/>
    <n v="737.56999999999994"/>
    <s v="Male"/>
    <n v="46"/>
    <d v="1980-09-14T00:00:00"/>
    <n v="42.051266218924397"/>
    <s v="Administrative Assistant III"/>
    <s v="Retail"/>
    <s v="High Net Worth"/>
    <s v="N"/>
    <s v="No"/>
    <n v="7"/>
    <m/>
  </r>
  <r>
    <n v="4876"/>
    <n v="33"/>
    <x v="2165"/>
    <n v="105"/>
    <d v="2017-09-16T00:00:00"/>
    <b v="0"/>
    <s v="Approved"/>
    <s v="OHM Cycles"/>
    <s v="Road"/>
    <s v="medium"/>
    <s v="small"/>
    <n v="1810"/>
    <n v="1610.9"/>
    <d v="2008-03-19T00:00:00"/>
    <n v="199.09999999999991"/>
    <s v="Male"/>
    <n v="46"/>
    <d v="1980-09-14T00:00:00"/>
    <n v="42.051266218924397"/>
    <s v="Administrative Assistant III"/>
    <s v="Retail"/>
    <s v="High Net Worth"/>
    <s v="N"/>
    <s v="No"/>
    <n v="7"/>
    <m/>
  </r>
  <r>
    <n v="762"/>
    <n v="6"/>
    <x v="2165"/>
    <n v="186"/>
    <d v="2017-06-27T00:00:00"/>
    <b v="0"/>
    <s v="Approved"/>
    <s v="Solex"/>
    <s v="Standard"/>
    <s v="high"/>
    <s v="medium"/>
    <n v="748.17"/>
    <n v="448.9"/>
    <d v="1991-11-10T00:00:00"/>
    <n v="299.27"/>
    <s v="Male"/>
    <n v="46"/>
    <d v="1980-09-14T00:00:00"/>
    <n v="42.051266218924397"/>
    <s v="Administrative Assistant III"/>
    <s v="Retail"/>
    <s v="High Net Worth"/>
    <s v="N"/>
    <s v="No"/>
    <n v="7"/>
    <m/>
  </r>
  <r>
    <n v="2892"/>
    <n v="2"/>
    <x v="2165"/>
    <n v="252"/>
    <d v="2017-04-22T00:00:00"/>
    <b v="1"/>
    <s v="Approved"/>
    <s v="Giant Bicycles"/>
    <s v="Road"/>
    <s v="low"/>
    <s v="small"/>
    <n v="590.26"/>
    <n v="525.33000000000004"/>
    <d v="2010-11-05T00:00:00"/>
    <n v="64.92999999999995"/>
    <s v="Male"/>
    <n v="46"/>
    <d v="1980-09-14T00:00:00"/>
    <n v="42.051266218924397"/>
    <s v="Administrative Assistant III"/>
    <s v="Retail"/>
    <s v="High Net Worth"/>
    <s v="N"/>
    <s v="No"/>
    <n v="7"/>
    <m/>
  </r>
  <r>
    <n v="5280"/>
    <n v="62"/>
    <x v="2165"/>
    <n v="258"/>
    <d v="2017-04-16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46"/>
    <d v="1980-09-14T00:00:00"/>
    <n v="42.051266218924397"/>
    <s v="Administrative Assistant III"/>
    <s v="Retail"/>
    <s v="High Net Worth"/>
    <s v="N"/>
    <s v="No"/>
    <n v="7"/>
    <m/>
  </r>
  <r>
    <n v="16179"/>
    <n v="38"/>
    <x v="2165"/>
    <n v="280"/>
    <d v="2017-03-25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46"/>
    <d v="1980-09-14T00:00:00"/>
    <n v="42.051266218924397"/>
    <s v="Administrative Assistant III"/>
    <s v="Retail"/>
    <s v="High Net Worth"/>
    <s v="N"/>
    <s v="No"/>
    <n v="7"/>
    <m/>
  </r>
  <r>
    <n v="12097"/>
    <n v="9"/>
    <x v="2165"/>
    <n v="312"/>
    <d v="2017-02-21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46"/>
    <d v="1980-09-14T00:00:00"/>
    <n v="42.051266218924397"/>
    <s v="Administrative Assistant III"/>
    <s v="Retail"/>
    <s v="High Net Worth"/>
    <s v="N"/>
    <s v="No"/>
    <n v="7"/>
    <m/>
  </r>
  <r>
    <n v="11552"/>
    <n v="70"/>
    <x v="2166"/>
    <n v="54"/>
    <d v="2017-11-06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65"/>
    <d v="1986-03-04T00:00:00"/>
    <n v="36.580033342529184"/>
    <s v="Biostatistician IV"/>
    <s v="Property"/>
    <s v="High Net Worth"/>
    <s v="N"/>
    <s v="No"/>
    <n v="22"/>
    <m/>
  </r>
  <r>
    <n v="3372"/>
    <n v="84"/>
    <x v="2166"/>
    <n v="245"/>
    <d v="2017-04-29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65"/>
    <d v="1986-03-04T00:00:00"/>
    <n v="36.580033342529184"/>
    <s v="Biostatistician IV"/>
    <s v="Property"/>
    <s v="High Net Worth"/>
    <s v="N"/>
    <s v="No"/>
    <n v="22"/>
    <m/>
  </r>
  <r>
    <n v="13763"/>
    <n v="12"/>
    <x v="2167"/>
    <n v="16"/>
    <d v="2017-12-14T00:00:00"/>
    <b v="1"/>
    <s v="Approved"/>
    <s v="WeareA2B"/>
    <s v="Standard"/>
    <s v="medium"/>
    <s v="medium"/>
    <n v="1231.1500000000001"/>
    <n v="161.6"/>
    <d v="2016-07-09T00:00:00"/>
    <n v="1069.5500000000002"/>
    <s v="Female"/>
    <n v="99"/>
    <d v="1959-10-04T00:00:00"/>
    <n v="63.012910054540839"/>
    <s v="Accounting Assistant IV"/>
    <s v="Manufacturing"/>
    <s v="Affluent Customer"/>
    <s v="N"/>
    <s v="Yes"/>
    <n v="15"/>
    <m/>
  </r>
  <r>
    <n v="7362"/>
    <n v="85"/>
    <x v="2167"/>
    <n v="112"/>
    <d v="2017-09-09T00:00:00"/>
    <b v="1"/>
    <s v="Approved"/>
    <s v="WeareA2B"/>
    <s v="Standard"/>
    <s v="medium"/>
    <s v="medium"/>
    <n v="752.64"/>
    <n v="205.36"/>
    <d v="2005-05-10T00:00:00"/>
    <n v="547.28"/>
    <s v="Female"/>
    <n v="99"/>
    <d v="1959-10-04T00:00:00"/>
    <n v="63.012910054540839"/>
    <s v="Accounting Assistant IV"/>
    <s v="Manufacturing"/>
    <s v="Affluent Customer"/>
    <s v="N"/>
    <s v="Yes"/>
    <n v="15"/>
    <m/>
  </r>
  <r>
    <n v="4998"/>
    <n v="73"/>
    <x v="2167"/>
    <n v="173"/>
    <d v="2017-07-10T00:00:00"/>
    <b v="1"/>
    <s v="Approved"/>
    <s v="Solex"/>
    <s v="Standard"/>
    <s v="medium"/>
    <s v="medium"/>
    <n v="1945.43"/>
    <n v="333.18"/>
    <d v="2003-09-09T00:00:00"/>
    <n v="1612.25"/>
    <s v="Female"/>
    <n v="99"/>
    <d v="1959-10-04T00:00:00"/>
    <n v="63.012910054540839"/>
    <s v="Accounting Assistant IV"/>
    <s v="Manufacturing"/>
    <s v="Affluent Customer"/>
    <s v="N"/>
    <s v="Yes"/>
    <n v="15"/>
    <m/>
  </r>
  <r>
    <n v="1011"/>
    <n v="88"/>
    <x v="2167"/>
    <n v="208"/>
    <d v="2017-06-05T00:00:00"/>
    <b v="1"/>
    <s v="Approved"/>
    <s v="Norco Bicycles"/>
    <s v="Standard"/>
    <s v="medium"/>
    <s v="medium"/>
    <n v="1198.46"/>
    <n v="381.1"/>
    <d v="2000-11-03T00:00:00"/>
    <n v="817.36"/>
    <s v="Female"/>
    <n v="99"/>
    <d v="1959-10-04T00:00:00"/>
    <n v="63.012910054540839"/>
    <s v="Accounting Assistant IV"/>
    <s v="Manufacturing"/>
    <s v="Affluent Customer"/>
    <s v="N"/>
    <s v="Yes"/>
    <n v="15"/>
    <m/>
  </r>
  <r>
    <n v="4057"/>
    <n v="49"/>
    <x v="2167"/>
    <n v="324"/>
    <d v="2017-02-09T00:00:00"/>
    <b v="1"/>
    <s v="Approved"/>
    <s v="Trek Bicycles"/>
    <s v="Road"/>
    <s v="medium"/>
    <s v="medium"/>
    <n v="533.51"/>
    <n v="400.13"/>
    <d v="2012-06-04T00:00:00"/>
    <n v="133.38"/>
    <s v="Female"/>
    <n v="99"/>
    <d v="1959-10-04T00:00:00"/>
    <n v="63.012910054540839"/>
    <s v="Accounting Assistant IV"/>
    <s v="Manufacturing"/>
    <s v="Affluent Customer"/>
    <s v="N"/>
    <s v="Yes"/>
    <n v="15"/>
    <m/>
  </r>
  <r>
    <n v="12653"/>
    <n v="74"/>
    <x v="2167"/>
    <n v="360"/>
    <d v="2017-01-04T00:00:00"/>
    <b v="1"/>
    <s v="Approved"/>
    <s v="WeareA2B"/>
    <s v="Standard"/>
    <s v="medium"/>
    <s v="medium"/>
    <n v="1228.07"/>
    <n v="400.91"/>
    <d v="2015-08-10T00:00:00"/>
    <n v="827.15999999999985"/>
    <s v="Female"/>
    <n v="99"/>
    <d v="1959-10-04T00:00:00"/>
    <n v="63.012910054540839"/>
    <s v="Accounting Assistant IV"/>
    <s v="Manufacturing"/>
    <s v="Affluent Customer"/>
    <s v="N"/>
    <s v="Yes"/>
    <n v="15"/>
    <m/>
  </r>
  <r>
    <n v="1582"/>
    <n v="59"/>
    <x v="2168"/>
    <n v="120"/>
    <d v="2017-09-01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99"/>
    <d v="1978-02-04T00:00:00"/>
    <n v="44.662225123351099"/>
    <s v="Database Administrator I"/>
    <s v="Argiculture"/>
    <s v="High Net Worth"/>
    <s v="N"/>
    <s v="No"/>
    <n v="7"/>
    <m/>
  </r>
  <r>
    <n v="15611"/>
    <n v="18"/>
    <x v="2168"/>
    <n v="132"/>
    <d v="2017-08-20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99"/>
    <d v="1978-02-04T00:00:00"/>
    <n v="44.662225123351099"/>
    <s v="Database Administrator I"/>
    <s v="Argiculture"/>
    <s v="High Net Worth"/>
    <s v="N"/>
    <s v="No"/>
    <n v="7"/>
    <m/>
  </r>
  <r>
    <n v="13785"/>
    <n v="54"/>
    <x v="2168"/>
    <n v="137"/>
    <d v="2017-08-15T00:00:00"/>
    <b v="1"/>
    <s v="Approved"/>
    <s v="WeareA2B"/>
    <s v="Standard"/>
    <s v="medium"/>
    <s v="medium"/>
    <n v="1807.45"/>
    <n v="778.69"/>
    <d v="2015-05-21T00:00:00"/>
    <n v="1028.76"/>
    <s v="Female"/>
    <n v="99"/>
    <d v="1978-02-04T00:00:00"/>
    <n v="44.662225123351099"/>
    <s v="Database Administrator I"/>
    <s v="Argiculture"/>
    <s v="High Net Worth"/>
    <s v="N"/>
    <s v="No"/>
    <n v="7"/>
    <m/>
  </r>
  <r>
    <n v="14586"/>
    <n v="0"/>
    <x v="2168"/>
    <n v="166"/>
    <d v="2017-07-17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99"/>
    <d v="1978-02-04T00:00:00"/>
    <n v="44.662225123351099"/>
    <s v="Database Administrator I"/>
    <s v="Argiculture"/>
    <s v="High Net Worth"/>
    <s v="N"/>
    <s v="No"/>
    <n v="7"/>
    <m/>
  </r>
  <r>
    <n v="11502"/>
    <n v="38"/>
    <x v="2168"/>
    <n v="220"/>
    <d v="2017-05-24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99"/>
    <d v="1978-02-04T00:00:00"/>
    <n v="44.662225123351099"/>
    <s v="Database Administrator I"/>
    <s v="Argiculture"/>
    <s v="High Net Worth"/>
    <s v="N"/>
    <s v="No"/>
    <n v="7"/>
    <m/>
  </r>
  <r>
    <n v="3221"/>
    <n v="0"/>
    <x v="2168"/>
    <n v="286"/>
    <d v="2017-03-19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99"/>
    <d v="1978-02-04T00:00:00"/>
    <n v="44.662225123351099"/>
    <s v="Database Administrator I"/>
    <s v="Argiculture"/>
    <s v="High Net Worth"/>
    <s v="N"/>
    <s v="No"/>
    <n v="7"/>
    <m/>
  </r>
  <r>
    <n v="8520"/>
    <n v="0"/>
    <x v="2168"/>
    <n v="331"/>
    <d v="2017-02-02T00:00:00"/>
    <b v="1"/>
    <s v="Approved"/>
    <s v="Trek Bicycles"/>
    <s v="Standard"/>
    <s v="high"/>
    <s v="medium"/>
    <n v="358.39"/>
    <n v="215.03"/>
    <d v="2004-01-16T00:00:00"/>
    <n v="143.35999999999999"/>
    <s v="Female"/>
    <n v="99"/>
    <d v="1978-02-04T00:00:00"/>
    <n v="44.662225123351099"/>
    <s v="Database Administrator I"/>
    <s v="Argiculture"/>
    <s v="High Net Worth"/>
    <s v="N"/>
    <s v="No"/>
    <n v="7"/>
    <m/>
  </r>
  <r>
    <n v="3837"/>
    <n v="0"/>
    <x v="2169"/>
    <n v="170"/>
    <d v="2017-07-13T00:00:00"/>
    <b v="1"/>
    <s v="Approved"/>
    <s v="Solex"/>
    <s v="Standard"/>
    <s v="medium"/>
    <s v="medium"/>
    <n v="100.35"/>
    <n v="75.260000000000005"/>
    <d v="1999-07-26T00:00:00"/>
    <n v="25.089999999999989"/>
    <s v="Female"/>
    <n v="21"/>
    <d v="1977-02-15T00:00:00"/>
    <n v="45.632088136732619"/>
    <s v="Graphic Designer"/>
    <s v="n/a"/>
    <s v="High Net Worth"/>
    <s v="N"/>
    <s v="No"/>
    <n v="12"/>
    <m/>
  </r>
  <r>
    <n v="13059"/>
    <n v="0"/>
    <x v="2169"/>
    <n v="193"/>
    <d v="2017-06-20T00:00:00"/>
    <b v="0"/>
    <s v="Approved"/>
    <s v="Solex"/>
    <s v="Road"/>
    <s v="medium"/>
    <s v="medium"/>
    <n v="416.98"/>
    <n v="312.74"/>
    <d v="1997-05-10T00:00:00"/>
    <n v="104.24000000000001"/>
    <s v="Female"/>
    <n v="21"/>
    <d v="1977-02-15T00:00:00"/>
    <n v="45.632088136732619"/>
    <s v="Graphic Designer"/>
    <s v="n/a"/>
    <s v="High Net Worth"/>
    <s v="N"/>
    <s v="No"/>
    <n v="12"/>
    <m/>
  </r>
  <r>
    <n v="8616"/>
    <n v="40"/>
    <x v="2169"/>
    <n v="235"/>
    <d v="2017-05-09T00:00:00"/>
    <b v="1"/>
    <s v="Approved"/>
    <s v="Trek Bicycles"/>
    <s v="Road"/>
    <s v="medium"/>
    <s v="large"/>
    <n v="1894.19"/>
    <n v="598.76"/>
    <d v="2003-07-21T00:00:00"/>
    <n v="1295.43"/>
    <s v="Female"/>
    <n v="21"/>
    <d v="1977-02-15T00:00:00"/>
    <n v="45.632088136732619"/>
    <s v="Graphic Designer"/>
    <s v="n/a"/>
    <s v="High Net Worth"/>
    <s v="N"/>
    <s v="No"/>
    <n v="12"/>
    <m/>
  </r>
  <r>
    <n v="15980"/>
    <n v="0"/>
    <x v="2169"/>
    <n v="273"/>
    <d v="2017-04-01T00:00:00"/>
    <b v="1"/>
    <s v="Approved"/>
    <s v="Trek Bicycles"/>
    <s v="Road"/>
    <s v="medium"/>
    <s v="medium"/>
    <n v="290.62"/>
    <n v="215.14"/>
    <d v="2004-12-18T00:00:00"/>
    <n v="75.480000000000018"/>
    <s v="Female"/>
    <n v="21"/>
    <d v="1977-02-15T00:00:00"/>
    <n v="45.632088136732619"/>
    <s v="Graphic Designer"/>
    <s v="n/a"/>
    <s v="High Net Worth"/>
    <s v="N"/>
    <s v="No"/>
    <n v="12"/>
    <m/>
  </r>
  <r>
    <n v="12044"/>
    <n v="87"/>
    <x v="2170"/>
    <n v="5"/>
    <d v="2017-12-25T00:00:00"/>
    <b v="0"/>
    <s v="Approved"/>
    <s v="Giant Bicycles"/>
    <s v="Standard"/>
    <s v="high"/>
    <s v="medium"/>
    <n v="1179"/>
    <n v="707.4"/>
    <d v="1997-08-25T00:00:00"/>
    <n v="471.6"/>
    <s v="Female"/>
    <n v="17"/>
    <d v="1959-01-23T00:00:00"/>
    <n v="63.70880046581685"/>
    <s v="Statistician II"/>
    <s v="Financial Services"/>
    <s v="Mass Customer"/>
    <s v="N"/>
    <s v="No"/>
    <n v="17"/>
    <m/>
  </r>
  <r>
    <n v="18232"/>
    <n v="26"/>
    <x v="2170"/>
    <n v="75"/>
    <d v="2017-10-16T00:00:00"/>
    <b v="0"/>
    <s v="Approved"/>
    <s v="WeareA2B"/>
    <s v="Standard"/>
    <s v="medium"/>
    <s v="medium"/>
    <n v="1992.93"/>
    <n v="762.63"/>
    <d v="1993-05-26T00:00:00"/>
    <n v="1230.3000000000002"/>
    <s v="Female"/>
    <n v="17"/>
    <d v="1959-01-23T00:00:00"/>
    <n v="63.70880046581685"/>
    <s v="Statistician II"/>
    <s v="Financial Services"/>
    <s v="Mass Customer"/>
    <s v="N"/>
    <s v="No"/>
    <n v="17"/>
    <m/>
  </r>
  <r>
    <n v="13071"/>
    <n v="100"/>
    <x v="2170"/>
    <n v="103"/>
    <d v="2017-09-18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17"/>
    <d v="1959-01-23T00:00:00"/>
    <n v="63.70880046581685"/>
    <s v="Statistician II"/>
    <s v="Financial Services"/>
    <s v="Mass Customer"/>
    <s v="N"/>
    <s v="No"/>
    <n v="17"/>
    <m/>
  </r>
  <r>
    <n v="1745"/>
    <n v="50"/>
    <x v="2170"/>
    <n v="115"/>
    <d v="2017-09-06T00:00:00"/>
    <b v="0"/>
    <s v="Approved"/>
    <s v="WeareA2B"/>
    <s v="Standard"/>
    <s v="medium"/>
    <s v="small"/>
    <n v="175.89"/>
    <n v="131.91999999999999"/>
    <d v="2003-02-16T00:00:00"/>
    <n v="43.97"/>
    <s v="Female"/>
    <n v="17"/>
    <d v="1959-01-23T00:00:00"/>
    <n v="63.70880046581685"/>
    <s v="Statistician II"/>
    <s v="Financial Services"/>
    <s v="Mass Customer"/>
    <s v="N"/>
    <s v="No"/>
    <n v="17"/>
    <m/>
  </r>
  <r>
    <n v="11834"/>
    <n v="0"/>
    <x v="110"/>
    <m/>
    <d v="2017-09-05T00:00:00"/>
    <b v="1"/>
    <s v="Approved"/>
    <m/>
    <m/>
    <m/>
    <m/>
    <n v="1091.51"/>
    <m/>
    <m/>
    <m/>
    <m/>
    <m/>
    <m/>
    <m/>
    <m/>
    <m/>
    <m/>
    <m/>
    <m/>
    <m/>
    <m/>
  </r>
  <r>
    <n v="10383"/>
    <n v="50"/>
    <x v="2170"/>
    <n v="165"/>
    <d v="2017-07-18T00:00:00"/>
    <b v="0"/>
    <s v="Approved"/>
    <s v="WeareA2B"/>
    <s v="Standard"/>
    <s v="medium"/>
    <s v="small"/>
    <n v="175.89"/>
    <n v="131.91999999999999"/>
    <d v="2003-02-16T00:00:00"/>
    <n v="43.97"/>
    <s v="Female"/>
    <n v="17"/>
    <d v="1959-01-23T00:00:00"/>
    <n v="63.70880046581685"/>
    <s v="Statistician II"/>
    <s v="Financial Services"/>
    <s v="Mass Customer"/>
    <s v="N"/>
    <s v="No"/>
    <n v="17"/>
    <m/>
  </r>
  <r>
    <n v="10303"/>
    <n v="43"/>
    <x v="2170"/>
    <n v="187"/>
    <d v="2017-06-26T00:00:00"/>
    <b v="0"/>
    <s v="Approved"/>
    <s v="Solex"/>
    <s v="Standard"/>
    <s v="medium"/>
    <s v="medium"/>
    <n v="1151.96"/>
    <n v="649.49"/>
    <d v="1999-12-04T00:00:00"/>
    <n v="502.47"/>
    <s v="Female"/>
    <n v="17"/>
    <d v="1959-01-23T00:00:00"/>
    <n v="63.70880046581685"/>
    <s v="Statistician II"/>
    <s v="Financial Services"/>
    <s v="Mass Customer"/>
    <s v="N"/>
    <s v="No"/>
    <n v="17"/>
    <m/>
  </r>
  <r>
    <n v="3786"/>
    <n v="41"/>
    <x v="2170"/>
    <n v="213"/>
    <d v="2017-05-31T00:00:00"/>
    <b v="1"/>
    <s v="Approved"/>
    <s v="Solex"/>
    <s v="Road"/>
    <s v="medium"/>
    <s v="medium"/>
    <n v="416.98"/>
    <n v="312.74"/>
    <d v="1997-05-10T00:00:00"/>
    <n v="104.24000000000001"/>
    <s v="Female"/>
    <n v="17"/>
    <d v="1959-01-23T00:00:00"/>
    <n v="63.70880046581685"/>
    <s v="Statistician II"/>
    <s v="Financial Services"/>
    <s v="Mass Customer"/>
    <s v="N"/>
    <s v="No"/>
    <n v="17"/>
    <m/>
  </r>
  <r>
    <n v="4970"/>
    <n v="95"/>
    <x v="2170"/>
    <n v="238"/>
    <d v="2017-05-06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17"/>
    <d v="1959-01-23T00:00:00"/>
    <n v="63.70880046581685"/>
    <s v="Statistician II"/>
    <s v="Financial Services"/>
    <s v="Mass Customer"/>
    <s v="N"/>
    <s v="No"/>
    <n v="17"/>
    <m/>
  </r>
  <r>
    <n v="628"/>
    <n v="3"/>
    <x v="2170"/>
    <n v="316"/>
    <d v="2017-02-17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17"/>
    <d v="1959-01-23T00:00:00"/>
    <n v="63.70880046581685"/>
    <s v="Statistician II"/>
    <s v="Financial Services"/>
    <s v="Mass Customer"/>
    <s v="N"/>
    <s v="No"/>
    <n v="17"/>
    <m/>
  </r>
  <r>
    <n v="14750"/>
    <n v="77"/>
    <x v="2170"/>
    <n v="318"/>
    <d v="2017-02-15T00:00:00"/>
    <b v="1"/>
    <s v="Approved"/>
    <s v="Norco Bicycles"/>
    <s v="Road"/>
    <s v="medium"/>
    <s v="large"/>
    <n v="1240.31"/>
    <n v="795.1"/>
    <d v="2011-01-10T00:00:00"/>
    <n v="445.20999999999992"/>
    <s v="Female"/>
    <n v="17"/>
    <d v="1959-01-23T00:00:00"/>
    <n v="63.70880046581685"/>
    <s v="Statistician II"/>
    <s v="Financial Services"/>
    <s v="Mass Customer"/>
    <s v="N"/>
    <s v="No"/>
    <n v="17"/>
    <m/>
  </r>
  <r>
    <n v="15435"/>
    <n v="82"/>
    <x v="2170"/>
    <n v="318"/>
    <d v="2017-02-15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17"/>
    <d v="1959-01-23T00:00:00"/>
    <n v="63.70880046581685"/>
    <s v="Statistician II"/>
    <s v="Financial Services"/>
    <s v="Mass Customer"/>
    <s v="N"/>
    <s v="No"/>
    <n v="17"/>
    <m/>
  </r>
  <r>
    <n v="1743"/>
    <n v="59"/>
    <x v="2171"/>
    <n v="132"/>
    <d v="2017-08-20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71"/>
    <d v="1983-01-24T00:00:00"/>
    <n v="39.689622383307956"/>
    <s v="Technical Writer"/>
    <s v="Manufacturing"/>
    <s v="High Net Worth"/>
    <s v="N"/>
    <s v="No"/>
    <n v="4"/>
    <m/>
  </r>
  <r>
    <n v="11843"/>
    <n v="0"/>
    <x v="2144"/>
    <m/>
    <d v="2017-05-22T00:00:00"/>
    <b v="0"/>
    <s v="Approved"/>
    <m/>
    <m/>
    <m/>
    <m/>
    <n v="695.23"/>
    <m/>
    <m/>
    <m/>
    <m/>
    <m/>
    <m/>
    <m/>
    <m/>
    <m/>
    <m/>
    <m/>
    <m/>
    <m/>
    <m/>
  </r>
  <r>
    <n v="2898"/>
    <n v="79"/>
    <x v="2171"/>
    <n v="189"/>
    <d v="2017-06-24T00:00:00"/>
    <b v="1"/>
    <s v="Approved"/>
    <s v="Solex"/>
    <s v="Touring"/>
    <s v="medium"/>
    <s v="large"/>
    <n v="2083.94"/>
    <n v="675.03"/>
    <d v="2013-09-16T00:00:00"/>
    <n v="1408.91"/>
    <s v="Female"/>
    <n v="71"/>
    <d v="1983-01-24T00:00:00"/>
    <n v="39.689622383307956"/>
    <s v="Technical Writer"/>
    <s v="Manufacturing"/>
    <s v="High Net Worth"/>
    <s v="N"/>
    <s v="No"/>
    <n v="4"/>
    <m/>
  </r>
  <r>
    <n v="5703"/>
    <n v="5"/>
    <x v="2171"/>
    <n v="202"/>
    <d v="2017-06-11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71"/>
    <d v="1983-01-24T00:00:00"/>
    <n v="39.689622383307956"/>
    <s v="Technical Writer"/>
    <s v="Manufacturing"/>
    <s v="High Net Worth"/>
    <s v="N"/>
    <s v="No"/>
    <n v="4"/>
    <m/>
  </r>
  <r>
    <n v="17011"/>
    <n v="54"/>
    <x v="2171"/>
    <n v="278"/>
    <d v="2017-03-27T00:00:00"/>
    <b v="1"/>
    <s v="Approved"/>
    <s v="WeareA2B"/>
    <s v="Standard"/>
    <s v="medium"/>
    <s v="medium"/>
    <n v="1807.45"/>
    <n v="778.69"/>
    <d v="2015-05-21T00:00:00"/>
    <n v="1028.76"/>
    <s v="Female"/>
    <n v="71"/>
    <d v="1983-01-24T00:00:00"/>
    <n v="39.689622383307956"/>
    <s v="Technical Writer"/>
    <s v="Manufacturing"/>
    <s v="High Net Worth"/>
    <s v="N"/>
    <s v="No"/>
    <n v="4"/>
    <m/>
  </r>
  <r>
    <n v="13393"/>
    <n v="98"/>
    <x v="2171"/>
    <n v="330"/>
    <d v="2017-02-03T00:00:00"/>
    <b v="0"/>
    <s v="Approved"/>
    <s v="OHM Cycles"/>
    <s v="Standard"/>
    <s v="medium"/>
    <s v="medium"/>
    <n v="795.34"/>
    <n v="101.58"/>
    <d v="1997-02-09T00:00:00"/>
    <n v="693.76"/>
    <s v="Female"/>
    <n v="71"/>
    <d v="1983-01-24T00:00:00"/>
    <n v="39.689622383307956"/>
    <s v="Technical Writer"/>
    <s v="Manufacturing"/>
    <s v="High Net Worth"/>
    <s v="N"/>
    <s v="No"/>
    <n v="4"/>
    <m/>
  </r>
  <r>
    <n v="2904"/>
    <n v="76"/>
    <x v="2171"/>
    <n v="343"/>
    <d v="2017-01-21T00:00:00"/>
    <b v="1"/>
    <s v="Approved"/>
    <s v="WeareA2B"/>
    <s v="Road"/>
    <s v="low"/>
    <s v="small"/>
    <n v="1172.78"/>
    <n v="1043.77"/>
    <d v="2002-10-10T00:00:00"/>
    <n v="129.01"/>
    <s v="Female"/>
    <n v="71"/>
    <d v="1983-01-24T00:00:00"/>
    <n v="39.689622383307956"/>
    <s v="Technical Writer"/>
    <s v="Manufacturing"/>
    <s v="High Net Worth"/>
    <s v="N"/>
    <s v="No"/>
    <n v="4"/>
    <m/>
  </r>
  <r>
    <n v="2905"/>
    <n v="52"/>
    <x v="2172"/>
    <n v="42"/>
    <d v="2017-11-18T00:00:00"/>
    <b v="0"/>
    <s v="Approved"/>
    <s v="OHM Cycles"/>
    <s v="Road"/>
    <s v="medium"/>
    <s v="medium"/>
    <n v="1280.28"/>
    <n v="829.51"/>
    <d v="2001-11-25T00:00:00"/>
    <n v="450.77"/>
    <s v="Male"/>
    <n v="67"/>
    <d v="1976-08-19T00:00:00"/>
    <n v="46.125238821981235"/>
    <s v="Junior Executive"/>
    <s v="Retail"/>
    <s v="Mass Customer"/>
    <s v="N"/>
    <s v="No"/>
    <n v="18"/>
    <m/>
  </r>
  <r>
    <n v="12873"/>
    <n v="91"/>
    <x v="2172"/>
    <n v="219"/>
    <d v="2017-05-25T00:00:00"/>
    <b v="0"/>
    <s v="Approved"/>
    <s v="Solex"/>
    <s v="Standard"/>
    <s v="medium"/>
    <s v="medium"/>
    <n v="100.35"/>
    <n v="75.260000000000005"/>
    <d v="1999-07-26T00:00:00"/>
    <n v="25.089999999999989"/>
    <s v="Male"/>
    <n v="67"/>
    <d v="1976-08-19T00:00:00"/>
    <n v="46.125238821981235"/>
    <s v="Junior Executive"/>
    <s v="Retail"/>
    <s v="Mass Customer"/>
    <s v="N"/>
    <s v="No"/>
    <n v="18"/>
    <m/>
  </r>
  <r>
    <n v="2895"/>
    <n v="39"/>
    <x v="2172"/>
    <n v="260"/>
    <d v="2017-04-14T00:00:00"/>
    <b v="1"/>
    <s v="Approved"/>
    <s v="Giant Bicycles"/>
    <s v="Standard"/>
    <s v="medium"/>
    <s v="large"/>
    <n v="1812.75"/>
    <n v="582.48"/>
    <d v="2010-06-07T00:00:00"/>
    <n v="1230.27"/>
    <s v="Male"/>
    <n v="67"/>
    <d v="1976-08-19T00:00:00"/>
    <n v="46.125238821981235"/>
    <s v="Junior Executive"/>
    <s v="Retail"/>
    <s v="Mass Customer"/>
    <s v="N"/>
    <s v="No"/>
    <n v="18"/>
    <m/>
  </r>
  <r>
    <n v="8895"/>
    <n v="51"/>
    <x v="2172"/>
    <n v="266"/>
    <d v="2017-04-08T00:00:00"/>
    <b v="0"/>
    <s v="Approved"/>
    <s v="OHM Cycles"/>
    <s v="Standard"/>
    <s v="high"/>
    <s v="medium"/>
    <n v="2005.66"/>
    <n v="1203.4000000000001"/>
    <d v="2012-04-10T00:00:00"/>
    <n v="802.26"/>
    <s v="Male"/>
    <n v="67"/>
    <d v="1976-08-19T00:00:00"/>
    <n v="46.125238821981235"/>
    <s v="Junior Executive"/>
    <s v="Retail"/>
    <s v="Mass Customer"/>
    <s v="N"/>
    <s v="No"/>
    <n v="18"/>
    <m/>
  </r>
  <r>
    <n v="19471"/>
    <n v="24"/>
    <x v="2172"/>
    <n v="311"/>
    <d v="2017-02-22T00:00:00"/>
    <b v="0"/>
    <s v="Approved"/>
    <s v="Solex"/>
    <s v="Road"/>
    <s v="medium"/>
    <s v="large"/>
    <n v="1777.8"/>
    <n v="820.78"/>
    <d v="2011-05-07T00:00:00"/>
    <n v="957.02"/>
    <s v="Male"/>
    <n v="67"/>
    <d v="1976-08-19T00:00:00"/>
    <n v="46.125238821981235"/>
    <s v="Junior Executive"/>
    <s v="Retail"/>
    <s v="Mass Customer"/>
    <s v="N"/>
    <s v="No"/>
    <n v="18"/>
    <m/>
  </r>
  <r>
    <n v="9738"/>
    <n v="61"/>
    <x v="2173"/>
    <n v="9"/>
    <d v="2017-12-21T00:00:00"/>
    <b v="1"/>
    <s v="Approved"/>
    <s v="OHM Cycles"/>
    <s v="Standard"/>
    <s v="low"/>
    <s v="medium"/>
    <n v="71.16"/>
    <n v="56.93"/>
    <d v="2015-06-17T00:00:00"/>
    <n v="14.229999999999997"/>
    <s v="Male"/>
    <n v="55"/>
    <d v="1963-06-17T00:00:00"/>
    <n v="59.308800465499743"/>
    <s v="Clinical Specialist"/>
    <s v="Health"/>
    <s v="Affluent Customer"/>
    <s v="N"/>
    <s v="No"/>
    <n v="16"/>
    <m/>
  </r>
  <r>
    <n v="11937"/>
    <n v="100"/>
    <x v="2173"/>
    <n v="183"/>
    <d v="2017-06-30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55"/>
    <d v="1963-06-17T00:00:00"/>
    <n v="59.308800465499743"/>
    <s v="Clinical Specialist"/>
    <s v="Health"/>
    <s v="Affluent Customer"/>
    <s v="N"/>
    <s v="No"/>
    <n v="16"/>
    <m/>
  </r>
  <r>
    <n v="8567"/>
    <n v="7"/>
    <x v="2173"/>
    <n v="271"/>
    <d v="2017-04-03T00:00:00"/>
    <b v="1"/>
    <s v="Approved"/>
    <s v="Trek Bicycles"/>
    <s v="Road"/>
    <s v="low"/>
    <s v="medium"/>
    <n v="980.37"/>
    <n v="234.43"/>
    <d v="2004-09-28T00:00:00"/>
    <n v="745.94"/>
    <s v="Male"/>
    <n v="55"/>
    <d v="1963-06-17T00:00:00"/>
    <n v="59.308800465499743"/>
    <s v="Clinical Specialist"/>
    <s v="Health"/>
    <s v="Affluent Customer"/>
    <s v="N"/>
    <s v="No"/>
    <n v="16"/>
    <m/>
  </r>
  <r>
    <n v="9506"/>
    <n v="60"/>
    <x v="2173"/>
    <n v="292"/>
    <d v="2017-03-13T00:00:00"/>
    <b v="0"/>
    <s v="Approved"/>
    <s v="Giant Bicycles"/>
    <s v="Standard"/>
    <s v="high"/>
    <s v="small"/>
    <n v="1977.36"/>
    <n v="1759.85"/>
    <d v="2011-08-24T00:00:00"/>
    <n v="217.51"/>
    <s v="Male"/>
    <n v="55"/>
    <d v="1963-06-17T00:00:00"/>
    <n v="59.308800465499743"/>
    <s v="Clinical Specialist"/>
    <s v="Health"/>
    <s v="Affluent Customer"/>
    <s v="N"/>
    <s v="No"/>
    <n v="16"/>
    <m/>
  </r>
  <r>
    <n v="14973"/>
    <n v="22"/>
    <x v="2173"/>
    <n v="294"/>
    <d v="2017-03-11T00:00:00"/>
    <b v="0"/>
    <s v="Approved"/>
    <s v="WeareA2B"/>
    <s v="Standard"/>
    <s v="medium"/>
    <s v="medium"/>
    <n v="60.34"/>
    <n v="45.26"/>
    <d v="1993-07-15T00:00:00"/>
    <n v="15.080000000000005"/>
    <s v="Male"/>
    <n v="55"/>
    <d v="1963-06-17T00:00:00"/>
    <n v="59.308800465499743"/>
    <s v="Clinical Specialist"/>
    <s v="Health"/>
    <s v="Affluent Customer"/>
    <s v="N"/>
    <s v="No"/>
    <n v="16"/>
    <m/>
  </r>
  <r>
    <n v="9960"/>
    <n v="89"/>
    <x v="2174"/>
    <n v="106"/>
    <d v="2017-09-15T00:00:00"/>
    <b v="0"/>
    <s v="Approved"/>
    <s v="WeareA2B"/>
    <s v="Touring"/>
    <s v="medium"/>
    <s v="large"/>
    <n v="1362.99"/>
    <n v="57.74"/>
    <d v="2003-01-05T00:00:00"/>
    <n v="1305.25"/>
    <s v="Male"/>
    <n v="99"/>
    <d v="1969-05-19T00:00:00"/>
    <n v="53.382773068556581"/>
    <s v="VP Marketing"/>
    <s v="Health"/>
    <s v="Mass Customer"/>
    <s v="N"/>
    <s v="Yes"/>
    <n v="18"/>
    <m/>
  </r>
  <r>
    <n v="11221"/>
    <n v="37"/>
    <x v="2174"/>
    <n v="180"/>
    <d v="2017-07-03T00:00:00"/>
    <b v="0"/>
    <s v="Approved"/>
    <s v="OHM Cycles"/>
    <s v="Standard"/>
    <s v="low"/>
    <s v="medium"/>
    <n v="1793.43"/>
    <n v="248.82"/>
    <d v="2006-02-02T00:00:00"/>
    <n v="1544.6100000000001"/>
    <s v="Male"/>
    <n v="99"/>
    <d v="1969-05-19T00:00:00"/>
    <n v="53.382773068556581"/>
    <s v="VP Marketing"/>
    <s v="Health"/>
    <s v="Mass Customer"/>
    <s v="N"/>
    <s v="Yes"/>
    <n v="18"/>
    <m/>
  </r>
  <r>
    <n v="9268"/>
    <n v="16"/>
    <x v="2174"/>
    <n v="238"/>
    <d v="2017-05-06T00:00:00"/>
    <b v="1"/>
    <s v="Approved"/>
    <s v="Norco Bicycles"/>
    <s v="Standard"/>
    <s v="high"/>
    <s v="small"/>
    <n v="1661.92"/>
    <n v="1479.11"/>
    <d v="2013-03-12T00:00:00"/>
    <n v="182.81000000000017"/>
    <s v="Male"/>
    <n v="99"/>
    <d v="1969-05-19T00:00:00"/>
    <n v="53.382773068556581"/>
    <s v="VP Marketing"/>
    <s v="Health"/>
    <s v="Mass Customer"/>
    <s v="N"/>
    <s v="Yes"/>
    <n v="18"/>
    <m/>
  </r>
  <r>
    <n v="16973"/>
    <n v="5"/>
    <x v="2174"/>
    <n v="253"/>
    <d v="2017-04-21T00:00:00"/>
    <b v="1"/>
    <s v="Approved"/>
    <s v="Trek Bicycles"/>
    <s v="Mountain"/>
    <s v="low"/>
    <s v="medium"/>
    <n v="574.64"/>
    <n v="459.71"/>
    <d v="2014-03-03T00:00:00"/>
    <n v="114.93"/>
    <s v="Male"/>
    <n v="99"/>
    <d v="1969-05-19T00:00:00"/>
    <n v="53.382773068556581"/>
    <s v="VP Marketing"/>
    <s v="Health"/>
    <s v="Mass Customer"/>
    <s v="N"/>
    <s v="Yes"/>
    <n v="18"/>
    <m/>
  </r>
  <r>
    <n v="2235"/>
    <n v="62"/>
    <x v="2174"/>
    <n v="296"/>
    <d v="2017-03-09T00:00:00"/>
    <b v="0"/>
    <s v="Approved"/>
    <s v="Solex"/>
    <s v="Standard"/>
    <s v="medium"/>
    <s v="medium"/>
    <n v="478.16"/>
    <n v="298.72000000000003"/>
    <d v="2010-11-05T00:00:00"/>
    <n v="179.44"/>
    <s v="Male"/>
    <n v="99"/>
    <d v="1969-05-19T00:00:00"/>
    <n v="53.382773068556581"/>
    <s v="VP Marketing"/>
    <s v="Health"/>
    <s v="Mass Customer"/>
    <s v="N"/>
    <s v="Yes"/>
    <n v="18"/>
    <m/>
  </r>
  <r>
    <n v="2475"/>
    <n v="77"/>
    <x v="2175"/>
    <n v="215"/>
    <d v="2017-05-29T00:00:00"/>
    <b v="1"/>
    <s v="Approved"/>
    <s v="Norco Bicycles"/>
    <s v="Road"/>
    <s v="medium"/>
    <s v="large"/>
    <n v="1240.31"/>
    <n v="795.1"/>
    <d v="2015-08-02T00:00:00"/>
    <n v="445.20999999999992"/>
    <s v="Male"/>
    <n v="66"/>
    <d v="1978-03-13T00:00:00"/>
    <n v="44.56085526002029"/>
    <s v="Technical Writer"/>
    <s v="Retail"/>
    <s v="Mass Customer"/>
    <s v="N"/>
    <s v="Yes"/>
    <n v="12"/>
    <m/>
  </r>
  <r>
    <n v="18913"/>
    <n v="4"/>
    <x v="2175"/>
    <n v="225"/>
    <d v="2017-05-19T00:00:00"/>
    <b v="0"/>
    <s v="Approved"/>
    <s v="Giant Bicycles"/>
    <s v="Standard"/>
    <s v="high"/>
    <s v="medium"/>
    <n v="1129.1300000000001"/>
    <n v="677.48"/>
    <d v="2003-02-07T00:00:00"/>
    <n v="451.65000000000009"/>
    <s v="Male"/>
    <n v="66"/>
    <d v="1978-03-13T00:00:00"/>
    <n v="44.56085526002029"/>
    <s v="Technical Writer"/>
    <s v="Retail"/>
    <s v="Mass Customer"/>
    <s v="N"/>
    <s v="Yes"/>
    <n v="12"/>
    <m/>
  </r>
  <r>
    <n v="1509"/>
    <n v="79"/>
    <x v="2175"/>
    <n v="244"/>
    <d v="2017-04-30T00:00:00"/>
    <b v="0"/>
    <s v="Approved"/>
    <s v="Norco Bicycles"/>
    <s v="Standard"/>
    <s v="medium"/>
    <s v="medium"/>
    <n v="1555.58"/>
    <n v="818.01"/>
    <d v="2015-08-10T00:00:00"/>
    <n v="737.56999999999994"/>
    <s v="Male"/>
    <n v="66"/>
    <d v="1978-03-13T00:00:00"/>
    <n v="44.56085526002029"/>
    <s v="Technical Writer"/>
    <s v="Retail"/>
    <s v="Mass Customer"/>
    <s v="N"/>
    <s v="Yes"/>
    <n v="12"/>
    <m/>
  </r>
  <r>
    <n v="7521"/>
    <n v="36"/>
    <x v="2175"/>
    <n v="332"/>
    <d v="2017-02-01T00:00:00"/>
    <b v="0"/>
    <s v="Approved"/>
    <s v="Solex"/>
    <s v="Standard"/>
    <s v="low"/>
    <s v="medium"/>
    <n v="945.04"/>
    <n v="507.58"/>
    <d v="1997-05-10T00:00:00"/>
    <n v="437.46"/>
    <s v="Male"/>
    <n v="66"/>
    <d v="1978-03-13T00:00:00"/>
    <n v="44.56085526002029"/>
    <s v="Technical Writer"/>
    <s v="Retail"/>
    <s v="Mass Customer"/>
    <s v="N"/>
    <s v="Yes"/>
    <n v="12"/>
    <m/>
  </r>
  <r>
    <n v="6063"/>
    <n v="88"/>
    <x v="2176"/>
    <n v="90"/>
    <d v="2017-10-01T00:00:00"/>
    <b v="1"/>
    <s v="Approved"/>
    <s v="Norco Bicycles"/>
    <s v="Standard"/>
    <s v="high"/>
    <s v="small"/>
    <n v="1661.92"/>
    <n v="1479.11"/>
    <d v="1993-07-15T00:00:00"/>
    <n v="182.81000000000017"/>
    <s v="Male"/>
    <n v="91"/>
    <d v="1969-12-21T00:00:00"/>
    <n v="52.790992246638773"/>
    <s v="Food Chemist"/>
    <s v="Health"/>
    <s v="High Net Worth"/>
    <s v="N"/>
    <s v="Yes"/>
    <n v="12"/>
    <m/>
  </r>
  <r>
    <n v="19926"/>
    <n v="90"/>
    <x v="2176"/>
    <n v="126"/>
    <d v="2017-08-26T00:00:00"/>
    <b v="1"/>
    <s v="Approved"/>
    <s v="Solex"/>
    <s v="Standard"/>
    <s v="low"/>
    <s v="medium"/>
    <n v="945.04"/>
    <n v="507.58"/>
    <d v="1999-12-04T00:00:00"/>
    <n v="437.46"/>
    <s v="Male"/>
    <n v="91"/>
    <d v="1969-12-21T00:00:00"/>
    <n v="52.790992246638773"/>
    <s v="Food Chemist"/>
    <s v="Health"/>
    <s v="High Net Worth"/>
    <s v="N"/>
    <s v="Yes"/>
    <n v="12"/>
    <m/>
  </r>
  <r>
    <n v="17872"/>
    <n v="88"/>
    <x v="2176"/>
    <n v="134"/>
    <d v="2017-08-18T00:00:00"/>
    <b v="1"/>
    <s v="Approved"/>
    <s v="Norco Bicycles"/>
    <s v="Standard"/>
    <s v="high"/>
    <s v="small"/>
    <n v="1661.92"/>
    <n v="1479.11"/>
    <d v="1993-10-02T00:00:00"/>
    <n v="182.81000000000017"/>
    <s v="Male"/>
    <n v="91"/>
    <d v="1969-12-21T00:00:00"/>
    <n v="52.790992246638773"/>
    <s v="Food Chemist"/>
    <s v="Health"/>
    <s v="High Net Worth"/>
    <s v="N"/>
    <s v="Yes"/>
    <n v="12"/>
    <m/>
  </r>
  <r>
    <n v="17147"/>
    <n v="4"/>
    <x v="2176"/>
    <n v="217"/>
    <d v="2017-05-27T00:00:00"/>
    <b v="0"/>
    <s v="Approved"/>
    <s v="Solex"/>
    <s v="Standard"/>
    <s v="medium"/>
    <s v="medium"/>
    <n v="1483.2"/>
    <n v="99.59"/>
    <d v="1992-10-02T00:00:00"/>
    <n v="1383.6100000000001"/>
    <s v="Male"/>
    <n v="91"/>
    <d v="1969-12-21T00:00:00"/>
    <n v="52.790992246638773"/>
    <s v="Food Chemist"/>
    <s v="Health"/>
    <s v="High Net Worth"/>
    <s v="N"/>
    <s v="Yes"/>
    <n v="12"/>
    <m/>
  </r>
  <r>
    <n v="8569"/>
    <n v="0"/>
    <x v="2176"/>
    <n v="330"/>
    <d v="2017-02-03T00:00:00"/>
    <b v="0"/>
    <s v="Approved"/>
    <s v="Norco Bicycles"/>
    <s v="Standard"/>
    <s v="low"/>
    <s v="medium"/>
    <n v="363.01"/>
    <n v="290.41000000000003"/>
    <d v="2003-01-05T00:00:00"/>
    <n v="72.599999999999966"/>
    <s v="Male"/>
    <n v="91"/>
    <d v="1969-12-21T00:00:00"/>
    <n v="52.790992246638773"/>
    <s v="Food Chemist"/>
    <s v="Health"/>
    <s v="High Net Worth"/>
    <s v="N"/>
    <s v="Yes"/>
    <n v="12"/>
    <m/>
  </r>
  <r>
    <n v="19495"/>
    <n v="42"/>
    <x v="2177"/>
    <n v="30"/>
    <d v="2017-11-30T00:00:00"/>
    <b v="1"/>
    <s v="Approved"/>
    <s v="OHM Cycles"/>
    <s v="Road"/>
    <s v="medium"/>
    <s v="small"/>
    <n v="1810"/>
    <n v="1610.9"/>
    <d v="2008-03-19T00:00:00"/>
    <n v="199.09999999999991"/>
    <s v="Male"/>
    <n v="81"/>
    <d v="1979-05-05T00:00:00"/>
    <n v="43.415649780568231"/>
    <s v="Registered Nurse"/>
    <s v="Health"/>
    <s v="Mass Customer"/>
    <s v="N"/>
    <s v="No"/>
    <n v="17"/>
    <m/>
  </r>
  <r>
    <n v="9052"/>
    <n v="99"/>
    <x v="2177"/>
    <n v="93"/>
    <d v="2017-09-28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81"/>
    <d v="1979-05-05T00:00:00"/>
    <n v="43.415649780568231"/>
    <s v="Registered Nurse"/>
    <s v="Health"/>
    <s v="Mass Customer"/>
    <s v="N"/>
    <s v="No"/>
    <n v="17"/>
    <m/>
  </r>
  <r>
    <n v="16384"/>
    <n v="51"/>
    <x v="2177"/>
    <n v="123"/>
    <d v="2017-08-29T00:00:00"/>
    <b v="1"/>
    <s v="Approved"/>
    <s v="OHM Cycles"/>
    <s v="Standard"/>
    <s v="high"/>
    <s v="medium"/>
    <n v="2005.66"/>
    <n v="1203.4000000000001"/>
    <d v="2012-04-10T00:00:00"/>
    <n v="802.26"/>
    <s v="Male"/>
    <n v="81"/>
    <d v="1979-05-05T00:00:00"/>
    <n v="43.415649780568231"/>
    <s v="Registered Nurse"/>
    <s v="Health"/>
    <s v="Mass Customer"/>
    <s v="N"/>
    <s v="No"/>
    <n v="17"/>
    <m/>
  </r>
  <r>
    <n v="13111"/>
    <n v="81"/>
    <x v="2177"/>
    <n v="151"/>
    <d v="2017-08-01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81"/>
    <d v="1979-05-05T00:00:00"/>
    <n v="43.415649780568231"/>
    <s v="Registered Nurse"/>
    <s v="Health"/>
    <s v="Mass Customer"/>
    <s v="N"/>
    <s v="No"/>
    <n v="17"/>
    <m/>
  </r>
  <r>
    <n v="10636"/>
    <n v="74"/>
    <x v="2177"/>
    <n v="187"/>
    <d v="2017-06-26T00:00:00"/>
    <b v="1"/>
    <s v="Approved"/>
    <s v="WeareA2B"/>
    <s v="Standard"/>
    <s v="medium"/>
    <s v="medium"/>
    <n v="1228.07"/>
    <n v="400.91"/>
    <d v="2000-05-22T00:00:00"/>
    <n v="827.15999999999985"/>
    <s v="Male"/>
    <n v="81"/>
    <d v="1979-05-05T00:00:00"/>
    <n v="43.415649780568231"/>
    <s v="Registered Nurse"/>
    <s v="Health"/>
    <s v="Mass Customer"/>
    <s v="N"/>
    <s v="No"/>
    <n v="17"/>
    <m/>
  </r>
  <r>
    <n v="2458"/>
    <n v="12"/>
    <x v="2177"/>
    <n v="220"/>
    <d v="2017-05-24T00:00:00"/>
    <b v="1"/>
    <s v="Approved"/>
    <s v="WeareA2B"/>
    <s v="Standard"/>
    <s v="medium"/>
    <s v="medium"/>
    <n v="1231.1500000000001"/>
    <n v="161.6"/>
    <d v="2004-08-17T00:00:00"/>
    <n v="1069.5500000000002"/>
    <s v="Male"/>
    <n v="81"/>
    <d v="1979-05-05T00:00:00"/>
    <n v="43.415649780568231"/>
    <s v="Registered Nurse"/>
    <s v="Health"/>
    <s v="Mass Customer"/>
    <s v="N"/>
    <s v="No"/>
    <n v="17"/>
    <m/>
  </r>
  <r>
    <n v="3062"/>
    <n v="15"/>
    <x v="2177"/>
    <n v="240"/>
    <d v="2017-05-04T00:00:00"/>
    <b v="1"/>
    <s v="Approved"/>
    <s v="Norco Bicycles"/>
    <s v="Standard"/>
    <s v="low"/>
    <s v="medium"/>
    <n v="958.74"/>
    <n v="748.9"/>
    <d v="2005-12-07T00:00:00"/>
    <n v="209.84000000000003"/>
    <s v="Male"/>
    <n v="81"/>
    <d v="1979-05-05T00:00:00"/>
    <n v="43.415649780568231"/>
    <s v="Registered Nurse"/>
    <s v="Health"/>
    <s v="Mass Customer"/>
    <s v="N"/>
    <s v="No"/>
    <n v="17"/>
    <m/>
  </r>
  <r>
    <n v="17448"/>
    <n v="5"/>
    <x v="2177"/>
    <n v="339"/>
    <d v="2017-01-25T00:00:00"/>
    <b v="0"/>
    <s v="Approved"/>
    <s v="Trek Bicycles"/>
    <s v="Mountain"/>
    <s v="low"/>
    <s v="medium"/>
    <n v="574.64"/>
    <n v="459.71"/>
    <d v="2011-08-29T00:00:00"/>
    <n v="114.93"/>
    <s v="Male"/>
    <n v="81"/>
    <d v="1979-05-05T00:00:00"/>
    <n v="43.415649780568231"/>
    <s v="Registered Nurse"/>
    <s v="Health"/>
    <s v="Mass Customer"/>
    <s v="N"/>
    <s v="No"/>
    <n v="17"/>
    <m/>
  </r>
  <r>
    <n v="2682"/>
    <n v="0"/>
    <x v="2178"/>
    <n v="159"/>
    <d v="2017-07-24T00:00:00"/>
    <b v="0"/>
    <s v="Approved"/>
    <s v="Trek Bicycles"/>
    <s v="Standard"/>
    <s v="medium"/>
    <s v="medium"/>
    <n v="499.53"/>
    <n v="388.72"/>
    <d v="1999-06-23T00:00:00"/>
    <n v="110.80999999999995"/>
    <s v="Female"/>
    <n v="23"/>
    <d v="1956-08-08T00:00:00"/>
    <n v="66.169074438419585"/>
    <s v="Account Representative I"/>
    <s v="n/a"/>
    <s v="High Net Worth"/>
    <s v="N"/>
    <s v="No"/>
    <n v="8"/>
    <m/>
  </r>
  <r>
    <n v="18441"/>
    <n v="29"/>
    <x v="2178"/>
    <n v="161"/>
    <d v="2017-07-22T00:00:00"/>
    <b v="1"/>
    <s v="Approved"/>
    <s v="WeareA2B"/>
    <s v="Standard"/>
    <s v="medium"/>
    <s v="medium"/>
    <n v="1065.03"/>
    <n v="230.09"/>
    <d v="2000-11-03T00:00:00"/>
    <n v="834.93999999999994"/>
    <s v="Female"/>
    <n v="23"/>
    <d v="1956-08-08T00:00:00"/>
    <n v="66.169074438419585"/>
    <s v="Account Representative I"/>
    <s v="n/a"/>
    <s v="High Net Worth"/>
    <s v="N"/>
    <s v="No"/>
    <n v="8"/>
    <m/>
  </r>
  <r>
    <n v="4198"/>
    <n v="17"/>
    <x v="2178"/>
    <n v="169"/>
    <d v="2017-07-14T00:00:00"/>
    <b v="1"/>
    <s v="Approved"/>
    <s v="WeareA2B"/>
    <s v="Touring"/>
    <s v="medium"/>
    <s v="large"/>
    <n v="1362.99"/>
    <n v="57.74"/>
    <d v="1993-04-20T00:00:00"/>
    <n v="1305.25"/>
    <s v="Female"/>
    <n v="23"/>
    <d v="1956-08-08T00:00:00"/>
    <n v="66.169074438419585"/>
    <s v="Account Representative I"/>
    <s v="n/a"/>
    <s v="High Net Worth"/>
    <s v="N"/>
    <s v="No"/>
    <n v="8"/>
    <m/>
  </r>
  <r>
    <n v="7289"/>
    <n v="6"/>
    <x v="2178"/>
    <n v="300"/>
    <d v="2017-03-05T00:00:00"/>
    <b v="0"/>
    <s v="Approved"/>
    <s v="Solex"/>
    <s v="Standard"/>
    <s v="high"/>
    <s v="medium"/>
    <n v="748.17"/>
    <n v="448.9"/>
    <d v="1991-11-10T00:00:00"/>
    <n v="299.27"/>
    <s v="Female"/>
    <n v="23"/>
    <d v="1956-08-08T00:00:00"/>
    <n v="66.169074438419585"/>
    <s v="Account Representative I"/>
    <s v="n/a"/>
    <s v="High Net Worth"/>
    <s v="N"/>
    <s v="No"/>
    <n v="8"/>
    <m/>
  </r>
  <r>
    <n v="11314"/>
    <n v="4"/>
    <x v="2178"/>
    <n v="363"/>
    <d v="2017-01-01T00:00:00"/>
    <b v="1"/>
    <s v="Approved"/>
    <s v="Solex"/>
    <s v="Standard"/>
    <s v="medium"/>
    <s v="medium"/>
    <n v="1483.2"/>
    <n v="99.59"/>
    <d v="1998-12-17T00:00:00"/>
    <n v="1383.6100000000001"/>
    <s v="Female"/>
    <n v="23"/>
    <d v="1956-08-08T00:00:00"/>
    <n v="66.169074438419585"/>
    <s v="Account Representative I"/>
    <s v="n/a"/>
    <s v="High Net Worth"/>
    <s v="N"/>
    <s v="No"/>
    <n v="8"/>
    <m/>
  </r>
  <r>
    <n v="5072"/>
    <n v="26"/>
    <x v="2179"/>
    <n v="51"/>
    <d v="2017-11-09T00:00:00"/>
    <b v="0"/>
    <s v="Approved"/>
    <s v="WeareA2B"/>
    <s v="Standard"/>
    <s v="medium"/>
    <s v="medium"/>
    <n v="1992.93"/>
    <n v="762.63"/>
    <d v="2003-03-18T00:00:00"/>
    <n v="1230.3000000000002"/>
    <s v="U"/>
    <n v="32"/>
    <d v="1899-12-30T00:00:00"/>
    <n v="122.81291005454084"/>
    <s v="Software Test Engineer IV"/>
    <s v="IT"/>
    <s v="Mass Customer"/>
    <s v="N"/>
    <s v="Yes"/>
    <n v="0"/>
    <m/>
  </r>
  <r>
    <n v="9517"/>
    <n v="62"/>
    <x v="2179"/>
    <n v="144"/>
    <d v="2017-08-08T00:00:00"/>
    <b v="0"/>
    <s v="Approved"/>
    <s v="Solex"/>
    <s v="Standard"/>
    <s v="medium"/>
    <s v="medium"/>
    <n v="478.16"/>
    <n v="298.72000000000003"/>
    <d v="2012-05-18T00:00:00"/>
    <n v="179.44"/>
    <s v="U"/>
    <n v="32"/>
    <d v="1899-12-30T00:00:00"/>
    <n v="122.81291005454084"/>
    <s v="Software Test Engineer IV"/>
    <s v="IT"/>
    <s v="Mass Customer"/>
    <s v="N"/>
    <s v="Yes"/>
    <n v="0"/>
    <m/>
  </r>
  <r>
    <n v="634"/>
    <n v="83"/>
    <x v="2179"/>
    <n v="245"/>
    <d v="2017-04-29T00:00:00"/>
    <b v="0"/>
    <s v="Approved"/>
    <s v="Solex"/>
    <s v="Touring"/>
    <s v="medium"/>
    <s v="large"/>
    <n v="2083.94"/>
    <n v="675.03"/>
    <d v="2005-05-10T00:00:00"/>
    <n v="1408.91"/>
    <s v="U"/>
    <n v="32"/>
    <d v="1899-12-30T00:00:00"/>
    <n v="122.81291005454084"/>
    <s v="Software Test Engineer IV"/>
    <s v="IT"/>
    <s v="Mass Customer"/>
    <s v="N"/>
    <s v="Yes"/>
    <n v="0"/>
    <m/>
  </r>
  <r>
    <n v="18621"/>
    <n v="26"/>
    <x v="2179"/>
    <n v="263"/>
    <d v="2017-04-11T00:00:00"/>
    <b v="0"/>
    <s v="Approved"/>
    <s v="WeareA2B"/>
    <s v="Standard"/>
    <s v="medium"/>
    <s v="medium"/>
    <n v="1992.93"/>
    <n v="762.63"/>
    <d v="2016-11-22T00:00:00"/>
    <n v="1230.3000000000002"/>
    <s v="U"/>
    <n v="32"/>
    <d v="1899-12-30T00:00:00"/>
    <n v="122.81291005454084"/>
    <s v="Software Test Engineer IV"/>
    <s v="IT"/>
    <s v="Mass Customer"/>
    <s v="N"/>
    <s v="Yes"/>
    <n v="0"/>
    <m/>
  </r>
  <r>
    <n v="3643"/>
    <n v="65"/>
    <x v="2179"/>
    <n v="294"/>
    <d v="2017-03-11T00:00:00"/>
    <b v="0"/>
    <s v="Approved"/>
    <s v="WeareA2B"/>
    <s v="Standard"/>
    <s v="medium"/>
    <s v="medium"/>
    <n v="1807.45"/>
    <n v="778.69"/>
    <d v="1995-10-24T00:00:00"/>
    <n v="1028.76"/>
    <s v="U"/>
    <n v="32"/>
    <d v="1899-12-30T00:00:00"/>
    <n v="122.81291005454084"/>
    <s v="Software Test Engineer IV"/>
    <s v="IT"/>
    <s v="Mass Customer"/>
    <s v="N"/>
    <s v="Yes"/>
    <n v="0"/>
    <m/>
  </r>
  <r>
    <n v="3710"/>
    <n v="51"/>
    <x v="2179"/>
    <n v="359"/>
    <d v="2017-01-05T00:00:00"/>
    <b v="0"/>
    <s v="Approved"/>
    <s v="OHM Cycles"/>
    <s v="Standard"/>
    <s v="high"/>
    <s v="medium"/>
    <n v="2005.66"/>
    <n v="1203.4000000000001"/>
    <d v="2012-04-10T00:00:00"/>
    <n v="802.26"/>
    <s v="U"/>
    <n v="32"/>
    <d v="1899-12-30T00:00:00"/>
    <n v="122.81291005454084"/>
    <s v="Software Test Engineer IV"/>
    <s v="IT"/>
    <s v="Mass Customer"/>
    <s v="N"/>
    <s v="Yes"/>
    <n v="0"/>
    <m/>
  </r>
  <r>
    <n v="6527"/>
    <n v="67"/>
    <x v="1082"/>
    <n v="4"/>
    <d v="2017-12-26T00:00:00"/>
    <b v="1"/>
    <s v="Approved"/>
    <s v="Norco Bicycles"/>
    <s v="Road"/>
    <s v="medium"/>
    <s v="medium"/>
    <n v="544.04999999999995"/>
    <n v="376.84"/>
    <d v="2003-02-07T00:00:00"/>
    <n v="167.20999999999998"/>
    <s v="Female"/>
    <n v="0"/>
    <d v="1981-12-05T00:00:00"/>
    <n v="40.826608684994937"/>
    <s v="Recruiting Manager"/>
    <s v="n/a"/>
    <s v="Mass Customer"/>
    <s v="N"/>
    <s v="No"/>
    <n v="8"/>
    <m/>
  </r>
  <r>
    <n v="3509"/>
    <n v="99"/>
    <x v="1082"/>
    <n v="112"/>
    <d v="2017-09-09T00:00:00"/>
    <b v="1"/>
    <s v="Approved"/>
    <s v="OHM Cycles"/>
    <s v="Standard"/>
    <s v="medium"/>
    <s v="medium"/>
    <n v="1227.3399999999999"/>
    <n v="770.89"/>
    <d v="1991-05-06T00:00:00"/>
    <n v="456.44999999999993"/>
    <s v="Female"/>
    <n v="0"/>
    <d v="1981-12-05T00:00:00"/>
    <n v="40.826608684994937"/>
    <s v="Recruiting Manager"/>
    <s v="n/a"/>
    <s v="Mass Customer"/>
    <s v="N"/>
    <s v="No"/>
    <n v="8"/>
    <m/>
  </r>
  <r>
    <n v="9834"/>
    <n v="33"/>
    <x v="1082"/>
    <n v="166"/>
    <d v="2017-07-17T00:00:00"/>
    <b v="1"/>
    <s v="Approved"/>
    <s v="Giant Bicycles"/>
    <s v="Standard"/>
    <s v="medium"/>
    <s v="small"/>
    <n v="1311.44"/>
    <n v="1167.18"/>
    <d v="1999-12-04T00:00:00"/>
    <n v="144.26"/>
    <s v="Female"/>
    <n v="0"/>
    <d v="1981-12-05T00:00:00"/>
    <n v="40.826608684994937"/>
    <s v="Recruiting Manager"/>
    <s v="n/a"/>
    <s v="Mass Customer"/>
    <s v="N"/>
    <s v="No"/>
    <n v="8"/>
    <m/>
  </r>
  <r>
    <n v="3868"/>
    <n v="76"/>
    <x v="1082"/>
    <n v="182"/>
    <d v="2017-07-01T00:00:00"/>
    <b v="0"/>
    <s v="Approved"/>
    <s v="WeareA2B"/>
    <s v="Standard"/>
    <s v="low"/>
    <s v="medium"/>
    <n v="642.30999999999995"/>
    <n v="513.85"/>
    <d v="2005-05-10T00:00:00"/>
    <n v="128.45999999999992"/>
    <s v="Female"/>
    <n v="0"/>
    <d v="1981-12-05T00:00:00"/>
    <n v="40.826608684994937"/>
    <s v="Recruiting Manager"/>
    <s v="n/a"/>
    <s v="Mass Customer"/>
    <s v="N"/>
    <s v="No"/>
    <n v="8"/>
    <m/>
  </r>
  <r>
    <n v="7305"/>
    <n v="48"/>
    <x v="1082"/>
    <n v="241"/>
    <d v="2017-05-03T00:00:00"/>
    <b v="0"/>
    <s v="Approved"/>
    <s v="WeareA2B"/>
    <s v="Standard"/>
    <s v="medium"/>
    <s v="medium"/>
    <n v="1762.96"/>
    <n v="950.52"/>
    <d v="2016-11-14T00:00:00"/>
    <n v="812.44"/>
    <s v="Female"/>
    <n v="0"/>
    <d v="1981-12-05T00:00:00"/>
    <n v="40.826608684994937"/>
    <s v="Recruiting Manager"/>
    <s v="n/a"/>
    <s v="Mass Customer"/>
    <s v="N"/>
    <s v="No"/>
    <n v="8"/>
    <m/>
  </r>
  <r>
    <n v="4073"/>
    <n v="34"/>
    <x v="1082"/>
    <n v="271"/>
    <d v="2017-04-03T00:00:00"/>
    <b v="1"/>
    <s v="Approved"/>
    <s v="Norco Bicycles"/>
    <s v="Road"/>
    <s v="high"/>
    <s v="large"/>
    <n v="774.53"/>
    <n v="464.72"/>
    <d v="2012-06-04T00:00:00"/>
    <n v="309.80999999999995"/>
    <s v="Female"/>
    <n v="0"/>
    <d v="1981-12-05T00:00:00"/>
    <n v="40.826608684994937"/>
    <s v="Recruiting Manager"/>
    <s v="n/a"/>
    <s v="Mass Customer"/>
    <s v="N"/>
    <s v="No"/>
    <n v="8"/>
    <m/>
  </r>
  <r>
    <n v="11225"/>
    <n v="3"/>
    <x v="1082"/>
    <n v="317"/>
    <d v="2017-02-16T00:00:00"/>
    <b v="1"/>
    <s v="Approved"/>
    <s v="Trek Bicycles"/>
    <s v="Standard"/>
    <s v="medium"/>
    <s v="large"/>
    <n v="2091.4699999999998"/>
    <n v="388.92"/>
    <d v="2006-05-22T00:00:00"/>
    <n v="1702.5499999999997"/>
    <s v="Female"/>
    <n v="0"/>
    <d v="1981-12-05T00:00:00"/>
    <n v="40.826608684994937"/>
    <s v="Recruiting Manager"/>
    <s v="n/a"/>
    <s v="Mass Customer"/>
    <s v="N"/>
    <s v="No"/>
    <n v="8"/>
    <m/>
  </r>
  <r>
    <n v="7161"/>
    <n v="75"/>
    <x v="1082"/>
    <n v="333"/>
    <d v="2017-01-31T00:00:00"/>
    <b v="0"/>
    <s v="Approved"/>
    <s v="Giant Bicycles"/>
    <s v="Touring"/>
    <s v="medium"/>
    <s v="large"/>
    <n v="1873.97"/>
    <n v="863.95"/>
    <d v="2010-08-20T00:00:00"/>
    <n v="1010.02"/>
    <s v="Female"/>
    <n v="0"/>
    <d v="1981-12-05T00:00:00"/>
    <n v="40.826608684994937"/>
    <s v="Recruiting Manager"/>
    <s v="n/a"/>
    <s v="Mass Customer"/>
    <s v="N"/>
    <s v="No"/>
    <n v="8"/>
    <m/>
  </r>
  <r>
    <n v="13639"/>
    <n v="4"/>
    <x v="2180"/>
    <n v="20"/>
    <d v="2017-12-10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69"/>
    <d v="1978-02-07T00:00:00"/>
    <n v="44.654005944951791"/>
    <n v="0"/>
    <s v="n/a"/>
    <s v="Mass Customer"/>
    <s v="N"/>
    <s v="No"/>
    <n v="10"/>
    <m/>
  </r>
  <r>
    <n v="15749"/>
    <n v="5"/>
    <x v="2180"/>
    <n v="103"/>
    <d v="2017-09-18T00:00:00"/>
    <b v="0"/>
    <s v="Approved"/>
    <s v="Trek Bicycles"/>
    <s v="Mountain"/>
    <s v="low"/>
    <s v="medium"/>
    <n v="574.64"/>
    <n v="459.71"/>
    <d v="2011-08-29T00:00:00"/>
    <n v="114.93"/>
    <s v="Female"/>
    <n v="69"/>
    <d v="1978-02-07T00:00:00"/>
    <n v="44.654005944951791"/>
    <n v="0"/>
    <s v="n/a"/>
    <s v="Mass Customer"/>
    <s v="N"/>
    <s v="No"/>
    <n v="10"/>
    <m/>
  </r>
  <r>
    <n v="10828"/>
    <n v="86"/>
    <x v="2180"/>
    <n v="140"/>
    <d v="2017-08-12T00:00:00"/>
    <b v="0"/>
    <s v="Approved"/>
    <s v="OHM Cycles"/>
    <s v="Standard"/>
    <s v="medium"/>
    <s v="medium"/>
    <n v="235.63"/>
    <n v="125.07"/>
    <d v="2004-08-07T00:00:00"/>
    <n v="110.56"/>
    <s v="Female"/>
    <n v="69"/>
    <d v="1978-02-07T00:00:00"/>
    <n v="44.654005944951791"/>
    <n v="0"/>
    <s v="n/a"/>
    <s v="Mass Customer"/>
    <s v="N"/>
    <s v="No"/>
    <n v="10"/>
    <m/>
  </r>
  <r>
    <n v="17525"/>
    <n v="56"/>
    <x v="2180"/>
    <n v="147"/>
    <d v="2017-08-05T00:00:00"/>
    <b v="0"/>
    <s v="Approved"/>
    <s v="OHM Cycles"/>
    <s v="Standard"/>
    <s v="medium"/>
    <s v="medium"/>
    <n v="183.86"/>
    <n v="137.9"/>
    <d v="1997-10-04T00:00:00"/>
    <n v="45.960000000000008"/>
    <s v="Female"/>
    <n v="69"/>
    <d v="1978-02-07T00:00:00"/>
    <n v="44.654005944951791"/>
    <n v="0"/>
    <s v="n/a"/>
    <s v="Mass Customer"/>
    <s v="N"/>
    <s v="No"/>
    <n v="10"/>
    <m/>
  </r>
  <r>
    <n v="11165"/>
    <n v="37"/>
    <x v="2180"/>
    <n v="161"/>
    <d v="2017-07-22T00:00:00"/>
    <b v="0"/>
    <s v="Approved"/>
    <s v="OHM Cycles"/>
    <s v="Standard"/>
    <s v="low"/>
    <s v="medium"/>
    <n v="1793.43"/>
    <n v="248.82"/>
    <d v="1999-07-20T00:00:00"/>
    <n v="1544.6100000000001"/>
    <s v="Female"/>
    <n v="69"/>
    <d v="1978-02-07T00:00:00"/>
    <n v="44.654005944951791"/>
    <n v="0"/>
    <s v="n/a"/>
    <s v="Mass Customer"/>
    <s v="N"/>
    <s v="No"/>
    <n v="10"/>
    <m/>
  </r>
  <r>
    <n v="14991"/>
    <n v="22"/>
    <x v="2180"/>
    <n v="319"/>
    <d v="2017-02-14T00:00:00"/>
    <b v="0"/>
    <s v="Approved"/>
    <s v="WeareA2B"/>
    <s v="Standard"/>
    <s v="medium"/>
    <s v="medium"/>
    <n v="60.34"/>
    <n v="45.26"/>
    <d v="1993-07-15T00:00:00"/>
    <n v="15.080000000000005"/>
    <s v="Female"/>
    <n v="69"/>
    <d v="1978-02-07T00:00:00"/>
    <n v="44.654005944951791"/>
    <n v="0"/>
    <s v="n/a"/>
    <s v="Mass Customer"/>
    <s v="N"/>
    <s v="No"/>
    <n v="10"/>
    <m/>
  </r>
  <r>
    <n v="9438"/>
    <n v="89"/>
    <x v="2180"/>
    <n v="351"/>
    <d v="2017-01-13T00:00:00"/>
    <b v="1"/>
    <s v="Approved"/>
    <s v="WeareA2B"/>
    <s v="Touring"/>
    <s v="medium"/>
    <s v="large"/>
    <n v="1362.99"/>
    <n v="57.74"/>
    <d v="1993-04-20T00:00:00"/>
    <n v="1305.25"/>
    <s v="Female"/>
    <n v="69"/>
    <d v="1978-02-07T00:00:00"/>
    <n v="44.654005944951791"/>
    <n v="0"/>
    <s v="n/a"/>
    <s v="Mass Customer"/>
    <s v="N"/>
    <s v="No"/>
    <n v="10"/>
    <m/>
  </r>
  <r>
    <n v="11807"/>
    <n v="49"/>
    <x v="2181"/>
    <n v="8"/>
    <d v="2017-12-22T00:00:00"/>
    <b v="0"/>
    <s v="Approved"/>
    <s v="Trek Bicycles"/>
    <s v="Road"/>
    <s v="medium"/>
    <s v="medium"/>
    <n v="533.51"/>
    <n v="400.13"/>
    <d v="2003-07-21T00:00:00"/>
    <n v="133.38"/>
    <s v="Female"/>
    <n v="30"/>
    <d v="1960-04-20T00:00:00"/>
    <n v="62.467704575405897"/>
    <s v="Environmental Specialist"/>
    <s v="Financial Services"/>
    <s v="Mass Customer"/>
    <s v="N"/>
    <s v="Yes"/>
    <n v="9"/>
    <m/>
  </r>
  <r>
    <n v="2994"/>
    <n v="41"/>
    <x v="2181"/>
    <n v="21"/>
    <d v="2017-12-09T00:00:00"/>
    <b v="1"/>
    <s v="Approved"/>
    <s v="Solex"/>
    <s v="Road"/>
    <s v="medium"/>
    <s v="medium"/>
    <n v="416.98"/>
    <n v="312.74"/>
    <d v="2007-12-11T00:00:00"/>
    <n v="104.24000000000001"/>
    <s v="Female"/>
    <n v="30"/>
    <d v="1960-04-20T00:00:00"/>
    <n v="62.467704575405897"/>
    <s v="Environmental Specialist"/>
    <s v="Financial Services"/>
    <s v="Mass Customer"/>
    <s v="N"/>
    <s v="Yes"/>
    <n v="9"/>
    <m/>
  </r>
  <r>
    <n v="16782"/>
    <n v="66"/>
    <x v="2181"/>
    <n v="27"/>
    <d v="2017-12-03T00:00:00"/>
    <b v="0"/>
    <s v="Approved"/>
    <s v="Giant Bicycles"/>
    <s v="Road"/>
    <s v="low"/>
    <s v="small"/>
    <n v="590.26"/>
    <n v="525.33000000000004"/>
    <d v="1995-10-24T00:00:00"/>
    <n v="64.92999999999995"/>
    <s v="Female"/>
    <n v="30"/>
    <d v="1960-04-20T00:00:00"/>
    <n v="62.467704575405897"/>
    <s v="Environmental Specialist"/>
    <s v="Financial Services"/>
    <s v="Mass Customer"/>
    <s v="N"/>
    <s v="Yes"/>
    <n v="9"/>
    <m/>
  </r>
  <r>
    <n v="2917"/>
    <n v="90"/>
    <x v="2181"/>
    <n v="31"/>
    <d v="2017-11-29T00:00:00"/>
    <b v="1"/>
    <s v="Approved"/>
    <s v="Norco Bicycles"/>
    <s v="Standard"/>
    <s v="low"/>
    <s v="medium"/>
    <n v="363.01"/>
    <n v="290.41000000000003"/>
    <d v="2002-10-10T00:00:00"/>
    <n v="72.599999999999966"/>
    <s v="Female"/>
    <n v="30"/>
    <d v="1960-04-20T00:00:00"/>
    <n v="62.467704575405897"/>
    <s v="Environmental Specialist"/>
    <s v="Financial Services"/>
    <s v="Mass Customer"/>
    <s v="N"/>
    <s v="Yes"/>
    <n v="9"/>
    <m/>
  </r>
  <r>
    <n v="18112"/>
    <n v="60"/>
    <x v="2181"/>
    <n v="33"/>
    <d v="2017-11-27T00:00:00"/>
    <b v="0"/>
    <s v="Approved"/>
    <s v="Giant Bicycles"/>
    <s v="Standard"/>
    <s v="high"/>
    <s v="small"/>
    <n v="1977.36"/>
    <n v="1759.85"/>
    <d v="2015-06-17T00:00:00"/>
    <n v="217.51"/>
    <s v="Female"/>
    <n v="30"/>
    <d v="1960-04-20T00:00:00"/>
    <n v="62.467704575405897"/>
    <s v="Environmental Specialist"/>
    <s v="Financial Services"/>
    <s v="Mass Customer"/>
    <s v="N"/>
    <s v="Yes"/>
    <n v="9"/>
    <m/>
  </r>
  <r>
    <n v="7767"/>
    <n v="13"/>
    <x v="2181"/>
    <n v="76"/>
    <d v="2017-10-15T00:00:00"/>
    <b v="1"/>
    <s v="Approved"/>
    <s v="Solex"/>
    <s v="Standard"/>
    <s v="medium"/>
    <s v="medium"/>
    <n v="1163.8900000000001"/>
    <n v="589.27"/>
    <d v="2010-05-05T00:00:00"/>
    <n v="574.62000000000012"/>
    <s v="Female"/>
    <n v="30"/>
    <d v="1960-04-20T00:00:00"/>
    <n v="62.467704575405897"/>
    <s v="Environmental Specialist"/>
    <s v="Financial Services"/>
    <s v="Mass Customer"/>
    <s v="N"/>
    <s v="Yes"/>
    <n v="9"/>
    <m/>
  </r>
  <r>
    <n v="11913"/>
    <n v="20"/>
    <x v="2182"/>
    <m/>
    <d v="2017-05-02T00:00:00"/>
    <m/>
    <s v="Approved"/>
    <s v="Trek Bicycles"/>
    <s v="Standard"/>
    <s v="medium"/>
    <s v="small"/>
    <n v="1775.81"/>
    <n v="1580.47"/>
    <n v="34165"/>
    <m/>
    <m/>
    <m/>
    <m/>
    <m/>
    <m/>
    <m/>
    <m/>
    <m/>
    <m/>
    <m/>
    <m/>
  </r>
  <r>
    <n v="8474"/>
    <n v="3"/>
    <x v="2181"/>
    <n v="81"/>
    <d v="2017-10-10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30"/>
    <d v="1960-04-20T00:00:00"/>
    <n v="62.467704575405897"/>
    <s v="Environmental Specialist"/>
    <s v="Financial Services"/>
    <s v="Mass Customer"/>
    <s v="N"/>
    <s v="Yes"/>
    <n v="9"/>
    <m/>
  </r>
  <r>
    <n v="662"/>
    <n v="41"/>
    <x v="2181"/>
    <n v="157"/>
    <d v="2017-07-26T00:00:00"/>
    <b v="0"/>
    <s v="Approved"/>
    <s v="Solex"/>
    <s v="Road"/>
    <s v="medium"/>
    <s v="medium"/>
    <n v="416.98"/>
    <n v="312.74"/>
    <d v="1999-12-04T00:00:00"/>
    <n v="104.24000000000001"/>
    <s v="Female"/>
    <n v="30"/>
    <d v="1960-04-20T00:00:00"/>
    <n v="62.467704575405897"/>
    <s v="Environmental Specialist"/>
    <s v="Financial Services"/>
    <s v="Mass Customer"/>
    <s v="N"/>
    <s v="Yes"/>
    <n v="9"/>
    <m/>
  </r>
  <r>
    <n v="2278"/>
    <n v="5"/>
    <x v="2181"/>
    <n v="160"/>
    <d v="2017-07-23T00:00:00"/>
    <b v="1"/>
    <s v="Approved"/>
    <s v="Trek Bicycles"/>
    <s v="Mountain"/>
    <s v="low"/>
    <s v="medium"/>
    <n v="574.64"/>
    <n v="459.71"/>
    <d v="2011-08-29T00:00:00"/>
    <n v="114.93"/>
    <s v="Female"/>
    <n v="30"/>
    <d v="1960-04-20T00:00:00"/>
    <n v="62.467704575405897"/>
    <s v="Environmental Specialist"/>
    <s v="Financial Services"/>
    <s v="Mass Customer"/>
    <s v="N"/>
    <s v="Yes"/>
    <n v="9"/>
    <m/>
  </r>
  <r>
    <n v="13466"/>
    <n v="51"/>
    <x v="2181"/>
    <n v="174"/>
    <d v="2017-07-09T00:00:00"/>
    <b v="1"/>
    <s v="Approved"/>
    <s v="OHM Cycles"/>
    <s v="Standard"/>
    <s v="high"/>
    <s v="medium"/>
    <n v="2005.66"/>
    <n v="1203.4000000000001"/>
    <d v="2009-04-12T00:00:00"/>
    <n v="802.26"/>
    <s v="Female"/>
    <n v="30"/>
    <d v="1960-04-20T00:00:00"/>
    <n v="62.467704575405897"/>
    <s v="Environmental Specialist"/>
    <s v="Financial Services"/>
    <s v="Mass Customer"/>
    <s v="N"/>
    <s v="Yes"/>
    <n v="9"/>
    <m/>
  </r>
  <r>
    <n v="15143"/>
    <n v="96"/>
    <x v="2181"/>
    <n v="181"/>
    <d v="2017-07-02T00:00:00"/>
    <b v="1"/>
    <s v="Approved"/>
    <s v="WeareA2B"/>
    <s v="Road"/>
    <s v="low"/>
    <s v="small"/>
    <n v="1172.78"/>
    <n v="1043.77"/>
    <d v="2002-10-10T00:00:00"/>
    <n v="129.01"/>
    <s v="Female"/>
    <n v="30"/>
    <d v="1960-04-20T00:00:00"/>
    <n v="62.467704575405897"/>
    <s v="Environmental Specialist"/>
    <s v="Financial Services"/>
    <s v="Mass Customer"/>
    <s v="N"/>
    <s v="Yes"/>
    <n v="9"/>
    <m/>
  </r>
  <r>
    <n v="16621"/>
    <n v="90"/>
    <x v="2181"/>
    <n v="273"/>
    <d v="2017-04-01T00:00:00"/>
    <b v="0"/>
    <s v="Approved"/>
    <s v="Norco Bicycles"/>
    <s v="Standard"/>
    <s v="low"/>
    <s v="medium"/>
    <n v="363.01"/>
    <n v="290.41000000000003"/>
    <d v="2002-10-10T00:00:00"/>
    <n v="72.599999999999966"/>
    <s v="Female"/>
    <n v="30"/>
    <d v="1960-04-20T00:00:00"/>
    <n v="62.467704575405897"/>
    <s v="Environmental Specialist"/>
    <s v="Financial Services"/>
    <s v="Mass Customer"/>
    <s v="N"/>
    <s v="Yes"/>
    <n v="9"/>
    <m/>
  </r>
  <r>
    <n v="9940"/>
    <n v="50"/>
    <x v="2181"/>
    <n v="348"/>
    <d v="2017-01-16T00:00:00"/>
    <b v="1"/>
    <s v="Approved"/>
    <s v="WeareA2B"/>
    <s v="Standard"/>
    <s v="medium"/>
    <s v="small"/>
    <n v="175.89"/>
    <n v="131.91999999999999"/>
    <d v="2009-04-12T00:00:00"/>
    <n v="43.97"/>
    <s v="Female"/>
    <n v="30"/>
    <d v="1960-04-20T00:00:00"/>
    <n v="62.467704575405897"/>
    <s v="Environmental Specialist"/>
    <s v="Financial Services"/>
    <s v="Mass Customer"/>
    <s v="N"/>
    <s v="Yes"/>
    <n v="9"/>
    <m/>
  </r>
  <r>
    <n v="6276"/>
    <n v="22"/>
    <x v="2183"/>
    <n v="18"/>
    <d v="2017-12-12T00:00:00"/>
    <b v="0"/>
    <s v="Cancelled"/>
    <s v="Solex"/>
    <s v="Standard"/>
    <s v="medium"/>
    <s v="medium"/>
    <n v="575.27"/>
    <n v="431.45"/>
    <d v="2016-02-04T00:00:00"/>
    <n v="143.82"/>
    <s v="Female"/>
    <n v="87"/>
    <d v="1974-01-30T00:00:00"/>
    <n v="48.67866347919837"/>
    <n v="0"/>
    <s v="Manufacturing"/>
    <s v="High Net Worth"/>
    <s v="N"/>
    <s v="Yes"/>
    <n v="10"/>
    <m/>
  </r>
  <r>
    <n v="7499"/>
    <n v="49"/>
    <x v="2183"/>
    <n v="56"/>
    <d v="2017-11-04T00:00:00"/>
    <b v="1"/>
    <s v="Approved"/>
    <s v="Solex"/>
    <s v="Standard"/>
    <s v="medium"/>
    <s v="large"/>
    <n v="1061.56"/>
    <n v="733.58"/>
    <d v="2011-08-24T00:00:00"/>
    <n v="327.9799999999999"/>
    <s v="Female"/>
    <n v="87"/>
    <d v="1974-01-30T00:00:00"/>
    <n v="48.67866347919837"/>
    <n v="0"/>
    <s v="Manufacturing"/>
    <s v="High Net Worth"/>
    <s v="N"/>
    <s v="Yes"/>
    <n v="10"/>
    <m/>
  </r>
  <r>
    <n v="3475"/>
    <n v="82"/>
    <x v="2183"/>
    <n v="216"/>
    <d v="2017-05-28T00:00:00"/>
    <b v="1"/>
    <s v="Approved"/>
    <s v="Giant Bicycles"/>
    <s v="Road"/>
    <s v="medium"/>
    <s v="medium"/>
    <n v="1538.99"/>
    <n v="829.65"/>
    <d v="2006-11-10T00:00:00"/>
    <n v="709.34"/>
    <s v="Female"/>
    <n v="87"/>
    <d v="1974-01-30T00:00:00"/>
    <n v="48.67866347919837"/>
    <n v="0"/>
    <s v="Manufacturing"/>
    <s v="High Net Worth"/>
    <s v="N"/>
    <s v="Yes"/>
    <n v="10"/>
    <m/>
  </r>
  <r>
    <n v="7067"/>
    <n v="18"/>
    <x v="2183"/>
    <n v="260"/>
    <d v="2017-04-14T00:00:00"/>
    <b v="0"/>
    <s v="Approved"/>
    <s v="Norco Bicycles"/>
    <s v="Standard"/>
    <s v="high"/>
    <s v="medium"/>
    <n v="1148.6400000000001"/>
    <n v="689.18"/>
    <d v="2015-08-02T00:00:00"/>
    <n v="459.46000000000015"/>
    <s v="Female"/>
    <n v="87"/>
    <d v="1974-01-30T00:00:00"/>
    <n v="48.67866347919837"/>
    <n v="0"/>
    <s v="Manufacturing"/>
    <s v="High Net Worth"/>
    <s v="N"/>
    <s v="Yes"/>
    <n v="10"/>
    <m/>
  </r>
  <r>
    <n v="139"/>
    <n v="32"/>
    <x v="2183"/>
    <n v="280"/>
    <d v="2017-03-25T00:00:00"/>
    <b v="0"/>
    <s v="Cancelled"/>
    <s v="Giant Bicycles"/>
    <s v="Standard"/>
    <s v="high"/>
    <s v="medium"/>
    <n v="1179"/>
    <n v="707.4"/>
    <d v="2000-11-03T00:00:00"/>
    <n v="471.6"/>
    <s v="Female"/>
    <n v="87"/>
    <d v="1974-01-30T00:00:00"/>
    <n v="48.67866347919837"/>
    <n v="0"/>
    <s v="Manufacturing"/>
    <s v="High Net Worth"/>
    <s v="N"/>
    <s v="Yes"/>
    <n v="10"/>
    <m/>
  </r>
  <r>
    <n v="3074"/>
    <n v="99"/>
    <x v="2183"/>
    <n v="307"/>
    <d v="2017-02-26T00:00:00"/>
    <b v="1"/>
    <s v="Approved"/>
    <s v="Trek Bicycles"/>
    <s v="Road"/>
    <s v="low"/>
    <s v="small"/>
    <n v="1720.7"/>
    <n v="1531.42"/>
    <d v="2012-04-10T00:00:00"/>
    <n v="189.27999999999997"/>
    <s v="Female"/>
    <n v="87"/>
    <d v="1974-01-30T00:00:00"/>
    <n v="48.67866347919837"/>
    <n v="0"/>
    <s v="Manufacturing"/>
    <s v="High Net Worth"/>
    <s v="N"/>
    <s v="Yes"/>
    <n v="10"/>
    <m/>
  </r>
  <r>
    <n v="2233"/>
    <n v="0"/>
    <x v="2183"/>
    <n v="310"/>
    <d v="2017-02-23T00:00:00"/>
    <b v="0"/>
    <s v="Approved"/>
    <s v="Giant Bicycles"/>
    <s v="Standard"/>
    <s v="medium"/>
    <s v="medium"/>
    <n v="230.91"/>
    <n v="173.18"/>
    <d v="1992-10-11T00:00:00"/>
    <n v="57.72999999999999"/>
    <s v="Female"/>
    <n v="87"/>
    <d v="1974-01-30T00:00:00"/>
    <n v="48.67866347919837"/>
    <n v="0"/>
    <s v="Manufacturing"/>
    <s v="High Net Worth"/>
    <s v="N"/>
    <s v="Yes"/>
    <n v="10"/>
    <m/>
  </r>
  <r>
    <n v="19906"/>
    <n v="91"/>
    <x v="2183"/>
    <n v="312"/>
    <d v="2017-02-21T00:00:00"/>
    <b v="0"/>
    <s v="Approved"/>
    <s v="WeareA2B"/>
    <s v="Standard"/>
    <s v="low"/>
    <s v="medium"/>
    <n v="642.30999999999995"/>
    <n v="513.85"/>
    <d v="1991-07-10T00:00:00"/>
    <n v="128.45999999999992"/>
    <s v="Female"/>
    <n v="87"/>
    <d v="1974-01-30T00:00:00"/>
    <n v="48.67866347919837"/>
    <n v="0"/>
    <s v="Manufacturing"/>
    <s v="High Net Worth"/>
    <s v="N"/>
    <s v="Yes"/>
    <n v="10"/>
    <m/>
  </r>
  <r>
    <n v="14294"/>
    <n v="28"/>
    <x v="2184"/>
    <n v="4"/>
    <d v="2017-12-26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95"/>
    <d v="1973-04-23T00:00:00"/>
    <n v="49.451266218924395"/>
    <s v="Environmental Tech"/>
    <s v="Manufacturing"/>
    <s v="Mass Customer"/>
    <s v="N"/>
    <s v="No"/>
    <n v="8"/>
    <m/>
  </r>
  <r>
    <n v="7307"/>
    <n v="14"/>
    <x v="2184"/>
    <n v="40"/>
    <d v="2017-11-20T00:00:00"/>
    <b v="1"/>
    <s v="Approved"/>
    <s v="Trek Bicycles"/>
    <s v="Standard"/>
    <s v="medium"/>
    <s v="small"/>
    <n v="1386.84"/>
    <n v="1234.29"/>
    <d v="2003-08-05T00:00:00"/>
    <n v="152.54999999999995"/>
    <s v="Female"/>
    <n v="95"/>
    <d v="1973-04-23T00:00:00"/>
    <n v="49.451266218924395"/>
    <s v="Environmental Tech"/>
    <s v="Manufacturing"/>
    <s v="Mass Customer"/>
    <s v="N"/>
    <s v="No"/>
    <n v="8"/>
    <m/>
  </r>
  <r>
    <n v="8010"/>
    <n v="87"/>
    <x v="2184"/>
    <n v="164"/>
    <d v="2017-07-19T00:00:00"/>
    <b v="1"/>
    <s v="Approved"/>
    <s v="Giant Bicycles"/>
    <s v="Standard"/>
    <s v="high"/>
    <s v="medium"/>
    <n v="1179"/>
    <n v="707.4"/>
    <d v="1997-08-25T00:00:00"/>
    <n v="471.6"/>
    <s v="Female"/>
    <n v="95"/>
    <d v="1973-04-23T00:00:00"/>
    <n v="49.451266218924395"/>
    <s v="Environmental Tech"/>
    <s v="Manufacturing"/>
    <s v="Mass Customer"/>
    <s v="N"/>
    <s v="No"/>
    <n v="8"/>
    <m/>
  </r>
  <r>
    <n v="11719"/>
    <n v="37"/>
    <x v="2184"/>
    <n v="171"/>
    <d v="2017-07-12T00:00:00"/>
    <b v="0"/>
    <s v="Approved"/>
    <s v="OHM Cycles"/>
    <s v="Standard"/>
    <s v="low"/>
    <s v="medium"/>
    <n v="1793.43"/>
    <n v="248.82"/>
    <d v="1999-07-20T00:00:00"/>
    <n v="1544.6100000000001"/>
    <s v="Female"/>
    <n v="95"/>
    <d v="1973-04-23T00:00:00"/>
    <n v="49.451266218924395"/>
    <s v="Environmental Tech"/>
    <s v="Manufacturing"/>
    <s v="Mass Customer"/>
    <s v="N"/>
    <s v="No"/>
    <n v="8"/>
    <m/>
  </r>
  <r>
    <n v="17745"/>
    <n v="60"/>
    <x v="2185"/>
    <n v="19"/>
    <d v="2017-12-11T00:00:00"/>
    <b v="1"/>
    <s v="Approved"/>
    <s v="Giant Bicycles"/>
    <s v="Standard"/>
    <s v="high"/>
    <s v="small"/>
    <n v="1977.36"/>
    <n v="1759.85"/>
    <d v="2012-04-10T00:00:00"/>
    <n v="217.51"/>
    <s v="Female"/>
    <n v="73"/>
    <d v="1969-06-03T00:00:00"/>
    <n v="53.341677178145616"/>
    <s v="Assistant Manager"/>
    <s v="Manufacturing"/>
    <s v="Mass Customer"/>
    <s v="N"/>
    <s v="Yes"/>
    <n v="5"/>
    <m/>
  </r>
  <r>
    <n v="16961"/>
    <n v="55"/>
    <x v="2185"/>
    <n v="111"/>
    <d v="2017-09-10T00:00:00"/>
    <b v="0"/>
    <s v="Approved"/>
    <s v="Trek Bicycles"/>
    <s v="Road"/>
    <s v="medium"/>
    <s v="large"/>
    <n v="1894.19"/>
    <n v="598.76"/>
    <d v="1994-09-09T00:00:00"/>
    <n v="1295.43"/>
    <s v="Female"/>
    <n v="73"/>
    <d v="1969-06-03T00:00:00"/>
    <n v="53.341677178145616"/>
    <s v="Assistant Manager"/>
    <s v="Manufacturing"/>
    <s v="Mass Customer"/>
    <s v="N"/>
    <s v="Yes"/>
    <n v="5"/>
    <m/>
  </r>
  <r>
    <n v="18627"/>
    <n v="49"/>
    <x v="2185"/>
    <n v="235"/>
    <d v="2017-05-09T00:00:00"/>
    <b v="0"/>
    <s v="Approved"/>
    <s v="Trek Bicycles"/>
    <s v="Road"/>
    <s v="medium"/>
    <s v="medium"/>
    <n v="533.51"/>
    <n v="400.13"/>
    <d v="2015-06-17T00:00:00"/>
    <n v="133.38"/>
    <s v="Female"/>
    <n v="73"/>
    <d v="1969-06-03T00:00:00"/>
    <n v="53.341677178145616"/>
    <s v="Assistant Manager"/>
    <s v="Manufacturing"/>
    <s v="Mass Customer"/>
    <s v="N"/>
    <s v="Yes"/>
    <n v="5"/>
    <m/>
  </r>
  <r>
    <n v="18740"/>
    <n v="55"/>
    <x v="2185"/>
    <n v="281"/>
    <d v="2017-03-24T00:00:00"/>
    <b v="0"/>
    <s v="Approved"/>
    <s v="Trek Bicycles"/>
    <s v="Road"/>
    <s v="medium"/>
    <s v="large"/>
    <n v="1894.19"/>
    <n v="598.76"/>
    <d v="1991-11-07T00:00:00"/>
    <n v="1295.43"/>
    <s v="Female"/>
    <n v="73"/>
    <d v="1969-06-03T00:00:00"/>
    <n v="53.341677178145616"/>
    <s v="Assistant Manager"/>
    <s v="Manufacturing"/>
    <s v="Mass Customer"/>
    <s v="N"/>
    <s v="Yes"/>
    <n v="5"/>
    <m/>
  </r>
  <r>
    <n v="12140"/>
    <n v="8"/>
    <x v="2185"/>
    <n v="305"/>
    <d v="2017-02-28T00:00:00"/>
    <b v="0"/>
    <s v="Approved"/>
    <s v="Solex"/>
    <s v="Road"/>
    <s v="medium"/>
    <s v="small"/>
    <n v="1703.52"/>
    <n v="1516.13"/>
    <d v="2016-03-29T00:00:00"/>
    <n v="187.38999999999987"/>
    <s v="Female"/>
    <n v="73"/>
    <d v="1969-06-03T00:00:00"/>
    <n v="53.341677178145616"/>
    <s v="Assistant Manager"/>
    <s v="Manufacturing"/>
    <s v="Mass Customer"/>
    <s v="N"/>
    <s v="Yes"/>
    <n v="5"/>
    <m/>
  </r>
  <r>
    <n v="8344"/>
    <n v="3"/>
    <x v="2185"/>
    <n v="323"/>
    <d v="2017-02-10T00:00:00"/>
    <b v="0"/>
    <s v="Approved"/>
    <s v="Trek Bicycles"/>
    <s v="Standard"/>
    <s v="medium"/>
    <s v="large"/>
    <n v="2091.4699999999998"/>
    <n v="388.92"/>
    <d v="2002-08-31T00:00:00"/>
    <n v="1702.5499999999997"/>
    <s v="Female"/>
    <n v="73"/>
    <d v="1969-06-03T00:00:00"/>
    <n v="53.341677178145616"/>
    <s v="Assistant Manager"/>
    <s v="Manufacturing"/>
    <s v="Mass Customer"/>
    <s v="N"/>
    <s v="Yes"/>
    <n v="5"/>
    <m/>
  </r>
  <r>
    <n v="11343"/>
    <n v="30"/>
    <x v="2185"/>
    <n v="331"/>
    <d v="2017-02-02T00:00:00"/>
    <b v="0"/>
    <s v="Approved"/>
    <s v="Solex"/>
    <s v="Standard"/>
    <s v="high"/>
    <s v="medium"/>
    <n v="748.17"/>
    <n v="448.9"/>
    <d v="2000-05-22T00:00:00"/>
    <n v="299.27"/>
    <s v="Female"/>
    <n v="73"/>
    <d v="1969-06-03T00:00:00"/>
    <n v="53.341677178145616"/>
    <s v="Assistant Manager"/>
    <s v="Manufacturing"/>
    <s v="Mass Customer"/>
    <s v="N"/>
    <s v="Yes"/>
    <n v="5"/>
    <m/>
  </r>
  <r>
    <n v="4215"/>
    <n v="77"/>
    <x v="2185"/>
    <n v="359"/>
    <d v="2017-01-05T00:00:00"/>
    <b v="0"/>
    <s v="Approved"/>
    <s v="Norco Bicycles"/>
    <s v="Road"/>
    <s v="medium"/>
    <s v="large"/>
    <n v="1240.31"/>
    <n v="795.1"/>
    <d v="2016-03-29T00:00:00"/>
    <n v="445.20999999999992"/>
    <s v="Female"/>
    <n v="73"/>
    <d v="1969-06-03T00:00:00"/>
    <n v="53.341677178145616"/>
    <s v="Assistant Manager"/>
    <s v="Manufacturing"/>
    <s v="Mass Customer"/>
    <s v="N"/>
    <s v="Yes"/>
    <n v="5"/>
    <m/>
  </r>
  <r>
    <n v="18033"/>
    <n v="3"/>
    <x v="2186"/>
    <n v="227"/>
    <d v="2017-05-17T00:00:00"/>
    <b v="0"/>
    <s v="Approved"/>
    <s v="Trek Bicycles"/>
    <s v="Standard"/>
    <s v="medium"/>
    <s v="large"/>
    <n v="2091.4699999999998"/>
    <n v="388.92"/>
    <d v="2005-08-09T00:00:00"/>
    <n v="1702.5499999999997"/>
    <s v="Female"/>
    <n v="67"/>
    <d v="1992-02-26T00:00:00"/>
    <n v="30.593731972349055"/>
    <s v="Cost Accountant"/>
    <s v="Financial Services"/>
    <s v="Mass Customer"/>
    <s v="N"/>
    <s v="Yes"/>
    <n v="7"/>
    <m/>
  </r>
  <r>
    <n v="11407"/>
    <n v="14"/>
    <x v="2186"/>
    <n v="262"/>
    <d v="2017-04-12T00:00:00"/>
    <b v="1"/>
    <s v="Approved"/>
    <s v="Trek Bicycles"/>
    <s v="Standard"/>
    <s v="medium"/>
    <s v="small"/>
    <n v="1386.84"/>
    <n v="1234.29"/>
    <d v="2005-12-07T00:00:00"/>
    <n v="152.54999999999995"/>
    <s v="Female"/>
    <n v="67"/>
    <d v="1992-02-26T00:00:00"/>
    <n v="30.593731972349055"/>
    <s v="Cost Accountant"/>
    <s v="Financial Services"/>
    <s v="Mass Customer"/>
    <s v="N"/>
    <s v="Yes"/>
    <n v="7"/>
    <m/>
  </r>
  <r>
    <n v="7181"/>
    <n v="13"/>
    <x v="2186"/>
    <n v="265"/>
    <d v="2017-04-09T00:00:00"/>
    <b v="1"/>
    <s v="Approved"/>
    <s v="Solex"/>
    <s v="Standard"/>
    <s v="medium"/>
    <s v="medium"/>
    <n v="1163.8900000000001"/>
    <n v="589.27"/>
    <d v="1996-11-09T00:00:00"/>
    <n v="574.62000000000012"/>
    <s v="Female"/>
    <n v="67"/>
    <d v="1992-02-26T00:00:00"/>
    <n v="30.593731972349055"/>
    <s v="Cost Accountant"/>
    <s v="Financial Services"/>
    <s v="Mass Customer"/>
    <s v="N"/>
    <s v="Yes"/>
    <n v="7"/>
    <m/>
  </r>
  <r>
    <n v="18126"/>
    <n v="96"/>
    <x v="2187"/>
    <n v="65"/>
    <d v="2017-10-26T00:00:00"/>
    <b v="1"/>
    <s v="Approved"/>
    <s v="WeareA2B"/>
    <s v="Road"/>
    <s v="low"/>
    <s v="small"/>
    <n v="1172.78"/>
    <n v="1043.77"/>
    <d v="2002-10-10T00:00:00"/>
    <n v="129.01"/>
    <s v="Female"/>
    <n v="15"/>
    <d v="1989-08-30T00:00:00"/>
    <n v="33.086882657597677"/>
    <s v="Computer Systems Analyst III"/>
    <s v="Manufacturing"/>
    <s v="Mass Customer"/>
    <s v="N"/>
    <s v="No"/>
    <n v="3"/>
    <m/>
  </r>
  <r>
    <n v="9511"/>
    <n v="95"/>
    <x v="2187"/>
    <n v="79"/>
    <d v="2017-10-12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15"/>
    <d v="1989-08-30T00:00:00"/>
    <n v="33.086882657597677"/>
    <s v="Computer Systems Analyst III"/>
    <s v="Manufacturing"/>
    <s v="Mass Customer"/>
    <s v="N"/>
    <s v="No"/>
    <n v="3"/>
    <m/>
  </r>
  <r>
    <n v="5787"/>
    <n v="42"/>
    <x v="2187"/>
    <n v="82"/>
    <d v="2017-10-09T00:00:00"/>
    <b v="1"/>
    <s v="Cancelled"/>
    <s v="OHM Cycles"/>
    <s v="Road"/>
    <s v="medium"/>
    <s v="small"/>
    <n v="1810"/>
    <n v="1610.9"/>
    <d v="2008-03-19T00:00:00"/>
    <n v="199.09999999999991"/>
    <s v="Female"/>
    <n v="15"/>
    <d v="1989-08-30T00:00:00"/>
    <n v="33.086882657597677"/>
    <s v="Computer Systems Analyst III"/>
    <s v="Manufacturing"/>
    <s v="Mass Customer"/>
    <s v="N"/>
    <s v="No"/>
    <n v="3"/>
    <m/>
  </r>
  <r>
    <n v="10513"/>
    <n v="78"/>
    <x v="2187"/>
    <n v="229"/>
    <d v="2017-05-15T00:00:00"/>
    <b v="0"/>
    <s v="Approved"/>
    <s v="Giant Bicycles"/>
    <s v="Standard"/>
    <s v="medium"/>
    <s v="large"/>
    <n v="1765.3"/>
    <n v="709.48"/>
    <d v="2004-07-25T00:00:00"/>
    <n v="1055.82"/>
    <s v="Female"/>
    <n v="15"/>
    <d v="1989-08-30T00:00:00"/>
    <n v="33.086882657597677"/>
    <s v="Computer Systems Analyst III"/>
    <s v="Manufacturing"/>
    <s v="Mass Customer"/>
    <s v="N"/>
    <s v="No"/>
    <n v="3"/>
    <m/>
  </r>
  <r>
    <n v="19215"/>
    <n v="40"/>
    <x v="2187"/>
    <n v="270"/>
    <d v="2017-04-04T00:00:00"/>
    <b v="1"/>
    <s v="Approved"/>
    <s v="OHM Cycles"/>
    <s v="Standard"/>
    <s v="high"/>
    <s v="medium"/>
    <n v="1458.17"/>
    <n v="874.9"/>
    <d v="2006-02-02T00:00:00"/>
    <n v="583.2700000000001"/>
    <s v="Female"/>
    <n v="15"/>
    <d v="1989-08-30T00:00:00"/>
    <n v="33.086882657597677"/>
    <s v="Computer Systems Analyst III"/>
    <s v="Manufacturing"/>
    <s v="Mass Customer"/>
    <s v="N"/>
    <s v="No"/>
    <n v="3"/>
    <m/>
  </r>
  <r>
    <n v="4332"/>
    <n v="67"/>
    <x v="2187"/>
    <n v="339"/>
    <d v="2017-01-25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15"/>
    <d v="1989-08-30T00:00:00"/>
    <n v="33.086882657597677"/>
    <s v="Computer Systems Analyst III"/>
    <s v="Manufacturing"/>
    <s v="Mass Customer"/>
    <s v="N"/>
    <s v="No"/>
    <n v="3"/>
    <m/>
  </r>
  <r>
    <n v="10021"/>
    <n v="93"/>
    <x v="2188"/>
    <n v="3"/>
    <d v="2017-12-27T00:00:00"/>
    <b v="1"/>
    <s v="Approved"/>
    <s v="OHM Cycles"/>
    <s v="Standard"/>
    <s v="high"/>
    <s v="medium"/>
    <n v="1458.17"/>
    <n v="874.9"/>
    <d v="2006-02-02T00:00:00"/>
    <n v="583.2700000000001"/>
    <s v="Female"/>
    <n v="49"/>
    <d v="1956-07-29T00:00:00"/>
    <n v="66.196471698376456"/>
    <s v="Account Executive"/>
    <s v="n/a"/>
    <s v="High Net Worth"/>
    <s v="N"/>
    <s v="No"/>
    <n v="11"/>
    <m/>
  </r>
  <r>
    <n v="6767"/>
    <n v="77"/>
    <x v="2188"/>
    <n v="100"/>
    <d v="2017-09-21T00:00:00"/>
    <b v="0"/>
    <s v="Approved"/>
    <s v="WeareA2B"/>
    <s v="Standard"/>
    <s v="medium"/>
    <s v="medium"/>
    <n v="1769.64"/>
    <n v="108.76"/>
    <d v="2011-05-09T00:00:00"/>
    <n v="1660.88"/>
    <s v="Female"/>
    <n v="49"/>
    <d v="1956-07-29T00:00:00"/>
    <n v="66.196471698376456"/>
    <s v="Account Executive"/>
    <s v="n/a"/>
    <s v="High Net Worth"/>
    <s v="N"/>
    <s v="No"/>
    <n v="11"/>
    <m/>
  </r>
  <r>
    <n v="7202"/>
    <n v="35"/>
    <x v="2188"/>
    <n v="243"/>
    <d v="2017-05-01T00:00:00"/>
    <b v="0"/>
    <s v="Approved"/>
    <s v="Giant Bicycles"/>
    <s v="Standard"/>
    <s v="medium"/>
    <s v="medium"/>
    <n v="1403.5"/>
    <n v="954.82"/>
    <d v="2016-11-14T00:00:00"/>
    <n v="448.67999999999995"/>
    <s v="Female"/>
    <n v="49"/>
    <d v="1956-07-29T00:00:00"/>
    <n v="66.196471698376456"/>
    <s v="Account Executive"/>
    <s v="n/a"/>
    <s v="High Net Worth"/>
    <s v="N"/>
    <s v="No"/>
    <n v="11"/>
    <m/>
  </r>
  <r>
    <n v="4304"/>
    <n v="32"/>
    <x v="2189"/>
    <n v="162"/>
    <d v="2017-07-21T00:00:00"/>
    <b v="0"/>
    <s v="Approved"/>
    <s v="Giant Bicycles"/>
    <s v="Standard"/>
    <s v="high"/>
    <s v="medium"/>
    <n v="1179"/>
    <n v="707.4"/>
    <d v="1997-08-25T00:00:00"/>
    <n v="471.6"/>
    <s v="Female"/>
    <n v="15"/>
    <d v="1959-08-07T00:00:00"/>
    <n v="63.171814164446992"/>
    <s v="Human Resources Assistant IV"/>
    <s v="n/a"/>
    <s v="High Net Worth"/>
    <s v="N"/>
    <s v="No"/>
    <n v="17"/>
    <m/>
  </r>
  <r>
    <n v="1867"/>
    <n v="66"/>
    <x v="2189"/>
    <n v="243"/>
    <d v="2017-05-01T00:00:00"/>
    <b v="0"/>
    <s v="Approved"/>
    <s v="Solex"/>
    <s v="Standard"/>
    <s v="medium"/>
    <s v="medium"/>
    <n v="1163.8900000000001"/>
    <n v="589.27"/>
    <d v="2016-07-09T00:00:00"/>
    <n v="574.62000000000012"/>
    <s v="Female"/>
    <n v="15"/>
    <d v="1959-08-07T00:00:00"/>
    <n v="63.171814164446992"/>
    <s v="Human Resources Assistant IV"/>
    <s v="n/a"/>
    <s v="High Net Worth"/>
    <s v="N"/>
    <s v="No"/>
    <n v="17"/>
    <m/>
  </r>
  <r>
    <n v="17831"/>
    <n v="52"/>
    <x v="2189"/>
    <n v="297"/>
    <d v="2017-03-08T00:00:00"/>
    <b v="1"/>
    <s v="Approved"/>
    <s v="Solex"/>
    <s v="Road"/>
    <s v="medium"/>
    <s v="large"/>
    <n v="1777.8"/>
    <n v="820.78"/>
    <d v="2011-05-07T00:00:00"/>
    <n v="957.02"/>
    <s v="Female"/>
    <n v="15"/>
    <d v="1959-08-07T00:00:00"/>
    <n v="63.171814164446992"/>
    <s v="Human Resources Assistant IV"/>
    <s v="n/a"/>
    <s v="High Net Worth"/>
    <s v="N"/>
    <s v="No"/>
    <n v="17"/>
    <m/>
  </r>
  <r>
    <n v="14572"/>
    <n v="0"/>
    <x v="2189"/>
    <n v="312"/>
    <d v="2017-02-21T00:00:00"/>
    <b v="0"/>
    <s v="Approved"/>
    <s v="OHM Cycles"/>
    <s v="Standard"/>
    <s v="medium"/>
    <s v="medium"/>
    <n v="235.63"/>
    <n v="125.07"/>
    <d v="2004-08-07T00:00:00"/>
    <n v="110.56"/>
    <s v="Female"/>
    <n v="15"/>
    <d v="1959-08-07T00:00:00"/>
    <n v="63.171814164446992"/>
    <s v="Human Resources Assistant IV"/>
    <s v="n/a"/>
    <s v="High Net Worth"/>
    <s v="N"/>
    <s v="No"/>
    <n v="17"/>
    <m/>
  </r>
  <r>
    <n v="12401"/>
    <n v="89"/>
    <x v="2189"/>
    <n v="331"/>
    <d v="2017-02-02T00:00:00"/>
    <b v="1"/>
    <s v="Approved"/>
    <s v="Giant Bicycles"/>
    <s v="Standard"/>
    <s v="medium"/>
    <s v="large"/>
    <n v="1812.75"/>
    <n v="582.48"/>
    <d v="2010-06-07T00:00:00"/>
    <n v="1230.27"/>
    <s v="Female"/>
    <n v="15"/>
    <d v="1959-08-07T00:00:00"/>
    <n v="63.171814164446992"/>
    <s v="Human Resources Assistant IV"/>
    <s v="n/a"/>
    <s v="High Net Worth"/>
    <s v="N"/>
    <s v="No"/>
    <n v="17"/>
    <m/>
  </r>
  <r>
    <n v="10728"/>
    <n v="0"/>
    <x v="2189"/>
    <n v="349"/>
    <d v="2017-01-15T00:00:00"/>
    <b v="1"/>
    <s v="Approved"/>
    <s v="Trek Bicycles"/>
    <s v="Standard"/>
    <s v="medium"/>
    <s v="medium"/>
    <n v="499.53"/>
    <n v="388.72"/>
    <d v="1999-06-23T00:00:00"/>
    <n v="110.80999999999995"/>
    <s v="Female"/>
    <n v="15"/>
    <d v="1959-08-07T00:00:00"/>
    <n v="63.171814164446992"/>
    <s v="Human Resources Assistant IV"/>
    <s v="n/a"/>
    <s v="High Net Worth"/>
    <s v="N"/>
    <s v="No"/>
    <n v="17"/>
    <m/>
  </r>
  <r>
    <n v="11438"/>
    <n v="28"/>
    <x v="2190"/>
    <n v="11"/>
    <d v="2017-12-19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69"/>
    <d v="1972-06-21T00:00:00"/>
    <n v="50.289622383307957"/>
    <s v="Senior Editor"/>
    <s v="Financial Services"/>
    <s v="Mass Customer"/>
    <s v="N"/>
    <s v="No"/>
    <n v="13"/>
    <m/>
  </r>
  <r>
    <n v="12763"/>
    <n v="78"/>
    <x v="2190"/>
    <n v="127"/>
    <d v="2017-08-25T00:00:00"/>
    <b v="0"/>
    <s v="Approved"/>
    <s v="Giant Bicycles"/>
    <s v="Standard"/>
    <s v="medium"/>
    <s v="large"/>
    <n v="1765.3"/>
    <n v="709.48"/>
    <d v="2004-07-25T00:00:00"/>
    <n v="1055.82"/>
    <s v="Female"/>
    <n v="69"/>
    <d v="1972-06-21T00:00:00"/>
    <n v="50.289622383307957"/>
    <s v="Senior Editor"/>
    <s v="Financial Services"/>
    <s v="Mass Customer"/>
    <s v="N"/>
    <s v="No"/>
    <n v="13"/>
    <m/>
  </r>
  <r>
    <n v="9549"/>
    <n v="93"/>
    <x v="2190"/>
    <n v="256"/>
    <d v="2017-04-18T00:00:00"/>
    <b v="1"/>
    <s v="Approved"/>
    <s v="WeareA2B"/>
    <s v="Standard"/>
    <s v="medium"/>
    <s v="medium"/>
    <n v="1065.03"/>
    <n v="230.09"/>
    <d v="2000-11-03T00:00:00"/>
    <n v="834.93999999999994"/>
    <s v="Female"/>
    <n v="69"/>
    <d v="1972-06-21T00:00:00"/>
    <n v="50.289622383307957"/>
    <s v="Senior Editor"/>
    <s v="Financial Services"/>
    <s v="Mass Customer"/>
    <s v="N"/>
    <s v="No"/>
    <n v="13"/>
    <m/>
  </r>
  <r>
    <n v="12491"/>
    <n v="59"/>
    <x v="2190"/>
    <n v="299"/>
    <d v="2017-03-06T00:00:00"/>
    <b v="1"/>
    <s v="Approved"/>
    <s v="Solex"/>
    <s v="Standard"/>
    <s v="medium"/>
    <s v="large"/>
    <n v="1061.56"/>
    <n v="733.58"/>
    <d v="1993-07-20T00:00:00"/>
    <n v="327.9799999999999"/>
    <s v="Female"/>
    <n v="69"/>
    <d v="1972-06-21T00:00:00"/>
    <n v="50.289622383307957"/>
    <s v="Senior Editor"/>
    <s v="Financial Services"/>
    <s v="Mass Customer"/>
    <s v="N"/>
    <s v="No"/>
    <n v="13"/>
    <m/>
  </r>
  <r>
    <n v="14494"/>
    <n v="62"/>
    <x v="2190"/>
    <n v="310"/>
    <d v="2017-02-23T00:00:00"/>
    <b v="0"/>
    <s v="Approved"/>
    <s v="Solex"/>
    <s v="Standard"/>
    <s v="medium"/>
    <s v="medium"/>
    <n v="478.16"/>
    <n v="298.72000000000003"/>
    <d v="1993-06-23T00:00:00"/>
    <n v="179.44"/>
    <s v="Female"/>
    <n v="69"/>
    <d v="1972-06-21T00:00:00"/>
    <n v="50.289622383307957"/>
    <s v="Senior Editor"/>
    <s v="Financial Services"/>
    <s v="Mass Customer"/>
    <s v="N"/>
    <s v="No"/>
    <n v="13"/>
    <m/>
  </r>
  <r>
    <n v="19091"/>
    <n v="60"/>
    <x v="2191"/>
    <n v="1"/>
    <d v="2017-12-29T00:00:00"/>
    <b v="0"/>
    <s v="Approved"/>
    <s v="Giant Bicycles"/>
    <s v="Standard"/>
    <s v="high"/>
    <s v="small"/>
    <n v="1977.36"/>
    <n v="1759.85"/>
    <d v="2011-08-24T00:00:00"/>
    <n v="217.51"/>
    <s v="Female"/>
    <n v="38"/>
    <d v="1979-12-07T00:00:00"/>
    <n v="42.823868958967537"/>
    <s v="Legal Assistant"/>
    <s v="Health"/>
    <s v="Affluent Customer"/>
    <s v="N"/>
    <s v="Yes"/>
    <n v="19"/>
    <m/>
  </r>
  <r>
    <n v="11965"/>
    <n v="87"/>
    <x v="1083"/>
    <m/>
    <d v="2017-09-26T00:00:00"/>
    <m/>
    <s v="Approved"/>
    <s v="Giant Bicycles"/>
    <s v="Standard"/>
    <s v="high"/>
    <s v="medium"/>
    <n v="1179"/>
    <n v="707.4"/>
    <n v="36833"/>
    <m/>
    <m/>
    <m/>
    <m/>
    <m/>
    <m/>
    <m/>
    <m/>
    <m/>
    <m/>
    <m/>
    <m/>
  </r>
  <r>
    <n v="5506"/>
    <n v="70"/>
    <x v="2191"/>
    <n v="25"/>
    <d v="2017-12-05T00:00:00"/>
    <b v="0"/>
    <s v="Approved"/>
    <s v="Trek Bicycles"/>
    <s v="Standard"/>
    <s v="high"/>
    <s v="medium"/>
    <n v="495.72"/>
    <n v="297.43"/>
    <d v="2016-12-06T00:00:00"/>
    <n v="198.29000000000002"/>
    <s v="Female"/>
    <n v="38"/>
    <d v="1979-12-07T00:00:00"/>
    <n v="42.823868958967537"/>
    <s v="Legal Assistant"/>
    <s v="Health"/>
    <s v="Affluent Customer"/>
    <s v="N"/>
    <s v="Yes"/>
    <n v="19"/>
    <m/>
  </r>
  <r>
    <n v="19212"/>
    <n v="13"/>
    <x v="2191"/>
    <n v="60"/>
    <d v="2017-10-31T00:00:00"/>
    <b v="0"/>
    <s v="Approved"/>
    <s v="Solex"/>
    <s v="Standard"/>
    <s v="medium"/>
    <s v="medium"/>
    <n v="1163.8900000000001"/>
    <n v="589.27"/>
    <d v="2003-08-05T00:00:00"/>
    <n v="574.62000000000012"/>
    <s v="Female"/>
    <n v="38"/>
    <d v="1979-12-07T00:00:00"/>
    <n v="42.823868958967537"/>
    <s v="Legal Assistant"/>
    <s v="Health"/>
    <s v="Affluent Customer"/>
    <s v="N"/>
    <s v="Yes"/>
    <n v="19"/>
    <m/>
  </r>
  <r>
    <n v="15085"/>
    <n v="91"/>
    <x v="2191"/>
    <n v="73"/>
    <d v="2017-10-18T00:00:00"/>
    <b v="1"/>
    <s v="Approved"/>
    <s v="Solex"/>
    <s v="Standard"/>
    <s v="medium"/>
    <s v="medium"/>
    <n v="100.35"/>
    <n v="75.260000000000005"/>
    <d v="2000-11-03T00:00:00"/>
    <n v="25.089999999999989"/>
    <s v="Female"/>
    <n v="38"/>
    <d v="1979-12-07T00:00:00"/>
    <n v="42.823868958967537"/>
    <s v="Legal Assistant"/>
    <s v="Health"/>
    <s v="Affluent Customer"/>
    <s v="N"/>
    <s v="Yes"/>
    <n v="19"/>
    <m/>
  </r>
  <r>
    <n v="13235"/>
    <n v="87"/>
    <x v="2191"/>
    <n v="133"/>
    <d v="2017-08-19T00:00:00"/>
    <b v="1"/>
    <s v="Approved"/>
    <s v="Giant Bicycles"/>
    <s v="Standard"/>
    <s v="high"/>
    <s v="medium"/>
    <n v="1179"/>
    <n v="707.4"/>
    <d v="2000-11-03T00:00:00"/>
    <n v="471.6"/>
    <s v="Female"/>
    <n v="38"/>
    <d v="1979-12-07T00:00:00"/>
    <n v="42.823868958967537"/>
    <s v="Legal Assistant"/>
    <s v="Health"/>
    <s v="Affluent Customer"/>
    <s v="N"/>
    <s v="Yes"/>
    <n v="19"/>
    <m/>
  </r>
  <r>
    <n v="6058"/>
    <n v="27"/>
    <x v="2191"/>
    <n v="149"/>
    <d v="2017-08-03T00:00:00"/>
    <b v="1"/>
    <s v="Approved"/>
    <s v="Trek Bicycles"/>
    <s v="Standard"/>
    <s v="medium"/>
    <s v="medium"/>
    <n v="499.53"/>
    <n v="388.72"/>
    <d v="2003-03-18T00:00:00"/>
    <n v="110.80999999999995"/>
    <s v="Female"/>
    <n v="38"/>
    <d v="1979-12-07T00:00:00"/>
    <n v="42.823868958967537"/>
    <s v="Legal Assistant"/>
    <s v="Health"/>
    <s v="Affluent Customer"/>
    <s v="N"/>
    <s v="Yes"/>
    <n v="19"/>
    <m/>
  </r>
  <r>
    <n v="8944"/>
    <n v="89"/>
    <x v="2191"/>
    <n v="342"/>
    <d v="2017-01-22T00:00:00"/>
    <b v="0"/>
    <s v="Approved"/>
    <s v="WeareA2B"/>
    <s v="Touring"/>
    <s v="medium"/>
    <s v="large"/>
    <n v="1362.99"/>
    <n v="57.74"/>
    <d v="2003-01-05T00:00:00"/>
    <n v="1305.25"/>
    <s v="Female"/>
    <n v="38"/>
    <d v="1979-12-07T00:00:00"/>
    <n v="42.823868958967537"/>
    <s v="Legal Assistant"/>
    <s v="Health"/>
    <s v="Affluent Customer"/>
    <s v="N"/>
    <s v="Yes"/>
    <n v="19"/>
    <m/>
  </r>
  <r>
    <n v="19099"/>
    <n v="75"/>
    <x v="2192"/>
    <n v="15"/>
    <d v="2017-12-15T00:00:00"/>
    <b v="0"/>
    <s v="Approved"/>
    <s v="Giant Bicycles"/>
    <s v="Touring"/>
    <s v="medium"/>
    <s v="large"/>
    <n v="1873.97"/>
    <n v="863.95"/>
    <d v="2006-05-22T00:00:00"/>
    <n v="1010.02"/>
    <s v="Female"/>
    <n v="5"/>
    <d v="1980-07-18T00:00:00"/>
    <n v="42.210170328513442"/>
    <n v="0"/>
    <s v="n/a"/>
    <s v="Mass Customer"/>
    <s v="N"/>
    <s v="No"/>
    <n v="4"/>
    <m/>
  </r>
  <r>
    <n v="3098"/>
    <n v="67"/>
    <x v="2192"/>
    <n v="28"/>
    <d v="2017-12-02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5"/>
    <d v="1980-07-18T00:00:00"/>
    <n v="42.210170328513442"/>
    <n v="0"/>
    <s v="n/a"/>
    <s v="Mass Customer"/>
    <s v="N"/>
    <s v="No"/>
    <n v="4"/>
    <m/>
  </r>
  <r>
    <n v="18611"/>
    <n v="42"/>
    <x v="2192"/>
    <n v="87"/>
    <d v="2017-10-04T00:00:00"/>
    <b v="0"/>
    <s v="Approved"/>
    <s v="OHM Cycles"/>
    <s v="Road"/>
    <s v="medium"/>
    <s v="small"/>
    <n v="1810"/>
    <n v="1610.9"/>
    <d v="2008-03-19T00:00:00"/>
    <n v="199.09999999999991"/>
    <s v="Female"/>
    <n v="5"/>
    <d v="1980-07-18T00:00:00"/>
    <n v="42.210170328513442"/>
    <n v="0"/>
    <s v="n/a"/>
    <s v="Mass Customer"/>
    <s v="N"/>
    <s v="No"/>
    <n v="4"/>
    <m/>
  </r>
  <r>
    <n v="11562"/>
    <n v="19"/>
    <x v="2192"/>
    <n v="125"/>
    <d v="2017-08-27T00:00:00"/>
    <b v="0"/>
    <s v="Approved"/>
    <s v="OHM Cycles"/>
    <s v="Road"/>
    <s v="high"/>
    <s v="large"/>
    <n v="12.01"/>
    <n v="7.21"/>
    <d v="2009-03-08T00:00:00"/>
    <n v="4.8"/>
    <s v="Female"/>
    <n v="5"/>
    <d v="1980-07-18T00:00:00"/>
    <n v="42.210170328513442"/>
    <n v="0"/>
    <s v="n/a"/>
    <s v="Mass Customer"/>
    <s v="N"/>
    <s v="No"/>
    <n v="4"/>
    <m/>
  </r>
  <r>
    <n v="3674"/>
    <n v="36"/>
    <x v="2192"/>
    <n v="173"/>
    <d v="2017-07-10T00:00:00"/>
    <b v="1"/>
    <s v="Approved"/>
    <s v="Solex"/>
    <s v="Standard"/>
    <s v="low"/>
    <s v="medium"/>
    <n v="945.04"/>
    <n v="507.58"/>
    <d v="1995-12-19T00:00:00"/>
    <n v="437.46"/>
    <s v="Female"/>
    <n v="5"/>
    <d v="1980-07-18T00:00:00"/>
    <n v="42.210170328513442"/>
    <n v="0"/>
    <s v="n/a"/>
    <s v="Mass Customer"/>
    <s v="N"/>
    <s v="No"/>
    <n v="4"/>
    <m/>
  </r>
  <r>
    <n v="15331"/>
    <n v="14"/>
    <x v="2192"/>
    <n v="248"/>
    <d v="2017-04-26T00:00:00"/>
    <b v="1"/>
    <s v="Approved"/>
    <s v="Trek Bicycles"/>
    <s v="Standard"/>
    <s v="medium"/>
    <s v="small"/>
    <n v="1386.84"/>
    <n v="1234.29"/>
    <d v="2003-08-05T00:00:00"/>
    <n v="152.54999999999995"/>
    <s v="Female"/>
    <n v="5"/>
    <d v="1980-07-18T00:00:00"/>
    <n v="42.210170328513442"/>
    <n v="0"/>
    <s v="n/a"/>
    <s v="Mass Customer"/>
    <s v="N"/>
    <s v="No"/>
    <n v="4"/>
    <m/>
  </r>
  <r>
    <n v="1841"/>
    <n v="97"/>
    <x v="2192"/>
    <n v="298"/>
    <d v="2017-03-07T00:00:00"/>
    <b v="0"/>
    <s v="Approved"/>
    <s v="Solex"/>
    <s v="Standard"/>
    <s v="medium"/>
    <s v="large"/>
    <n v="202.62"/>
    <n v="151.96"/>
    <d v="2016-03-29T00:00:00"/>
    <n v="50.66"/>
    <s v="Female"/>
    <n v="5"/>
    <d v="1980-07-18T00:00:00"/>
    <n v="42.210170328513442"/>
    <n v="0"/>
    <s v="n/a"/>
    <s v="Mass Customer"/>
    <s v="N"/>
    <s v="No"/>
    <n v="4"/>
    <m/>
  </r>
  <r>
    <n v="6999"/>
    <n v="65"/>
    <x v="2192"/>
    <n v="321"/>
    <d v="2017-02-12T00:00:00"/>
    <b v="0"/>
    <s v="Approved"/>
    <s v="WeareA2B"/>
    <s v="Standard"/>
    <s v="medium"/>
    <s v="medium"/>
    <n v="1807.45"/>
    <n v="778.69"/>
    <d v="2015-05-21T00:00:00"/>
    <n v="1028.76"/>
    <s v="Female"/>
    <n v="5"/>
    <d v="1980-07-18T00:00:00"/>
    <n v="42.210170328513442"/>
    <n v="0"/>
    <s v="n/a"/>
    <s v="Mass Customer"/>
    <s v="N"/>
    <s v="No"/>
    <n v="4"/>
    <m/>
  </r>
  <r>
    <n v="11038"/>
    <n v="78"/>
    <x v="2192"/>
    <n v="353"/>
    <d v="2017-01-11T00:00:00"/>
    <b v="0"/>
    <s v="Approved"/>
    <s v="Giant Bicycles"/>
    <s v="Standard"/>
    <s v="medium"/>
    <s v="large"/>
    <n v="1765.3"/>
    <n v="709.48"/>
    <d v="2004-07-25T00:00:00"/>
    <n v="1055.82"/>
    <s v="Female"/>
    <n v="5"/>
    <d v="1980-07-18T00:00:00"/>
    <n v="42.210170328513442"/>
    <n v="0"/>
    <s v="n/a"/>
    <s v="Mass Customer"/>
    <s v="N"/>
    <s v="No"/>
    <n v="4"/>
    <m/>
  </r>
  <r>
    <n v="19547"/>
    <n v="1"/>
    <x v="1991"/>
    <n v="119"/>
    <d v="2017-09-02T00:00:00"/>
    <b v="1"/>
    <s v="Approved"/>
    <s v="Giant Bicycles"/>
    <s v="Standard"/>
    <s v="medium"/>
    <s v="medium"/>
    <n v="1403.5"/>
    <n v="954.82"/>
    <d v="2016-11-14T00:00:00"/>
    <n v="448.67999999999995"/>
    <s v="Female"/>
    <n v="6"/>
    <d v="1986-10-03T00:00:00"/>
    <n v="35.996471698693561"/>
    <n v="0"/>
    <s v="IT"/>
    <s v="Mass Customer"/>
    <s v="N"/>
    <s v="Yes"/>
    <n v="17"/>
    <m/>
  </r>
  <r>
    <n v="6119"/>
    <n v="19"/>
    <x v="1991"/>
    <n v="343"/>
    <d v="2017-01-21T00:00:00"/>
    <b v="1"/>
    <s v="Approved"/>
    <s v="OHM Cycles"/>
    <s v="Road"/>
    <s v="high"/>
    <s v="large"/>
    <n v="12.01"/>
    <n v="7.21"/>
    <d v="1993-10-02T00:00:00"/>
    <n v="4.8"/>
    <s v="Female"/>
    <n v="6"/>
    <d v="1986-10-03T00:00:00"/>
    <n v="35.996471698693561"/>
    <n v="0"/>
    <s v="IT"/>
    <s v="Mass Customer"/>
    <s v="N"/>
    <s v="Yes"/>
    <n v="17"/>
    <m/>
  </r>
  <r>
    <n v="13622"/>
    <n v="82"/>
    <x v="2193"/>
    <n v="27"/>
    <d v="2017-12-03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83"/>
    <d v="1956-05-03T00:00:00"/>
    <n v="66.434827862760017"/>
    <s v="Pharmacist"/>
    <s v="Health"/>
    <s v="Mass Customer"/>
    <s v="N"/>
    <s v="No"/>
    <n v="11"/>
    <m/>
  </r>
  <r>
    <n v="3776"/>
    <n v="83"/>
    <x v="2193"/>
    <n v="337"/>
    <d v="2017-01-27T00:00:00"/>
    <b v="0"/>
    <s v="Approved"/>
    <s v="Solex"/>
    <s v="Touring"/>
    <s v="medium"/>
    <s v="large"/>
    <n v="2083.94"/>
    <n v="675.03"/>
    <d v="2013-09-16T00:00:00"/>
    <n v="1408.91"/>
    <s v="Female"/>
    <n v="83"/>
    <d v="1956-05-03T00:00:00"/>
    <n v="66.434827862760017"/>
    <s v="Pharmacist"/>
    <s v="Health"/>
    <s v="Mass Customer"/>
    <s v="N"/>
    <s v="No"/>
    <n v="11"/>
    <m/>
  </r>
  <r>
    <n v="11985"/>
    <n v="21"/>
    <x v="1330"/>
    <m/>
    <d v="2017-07-25T00:00:00"/>
    <m/>
    <s v="Approved"/>
    <s v="Solex"/>
    <s v="Standard"/>
    <s v="medium"/>
    <s v="large"/>
    <n v="1071.23"/>
    <n v="380.74"/>
    <n v="40670"/>
    <m/>
    <m/>
    <m/>
    <m/>
    <m/>
    <m/>
    <m/>
    <m/>
    <m/>
    <m/>
    <m/>
    <m/>
  </r>
  <r>
    <n v="18743"/>
    <n v="59"/>
    <x v="2193"/>
    <n v="358"/>
    <d v="2017-01-06T00:00:00"/>
    <b v="0"/>
    <s v="Approved"/>
    <s v="Solex"/>
    <s v="Standard"/>
    <s v="medium"/>
    <s v="large"/>
    <n v="1061.56"/>
    <n v="733.58"/>
    <d v="1993-07-20T00:00:00"/>
    <n v="327.9799999999999"/>
    <s v="Female"/>
    <n v="83"/>
    <d v="1956-05-03T00:00:00"/>
    <n v="66.434827862760017"/>
    <s v="Pharmacist"/>
    <s v="Health"/>
    <s v="Mass Customer"/>
    <s v="N"/>
    <s v="No"/>
    <n v="11"/>
    <m/>
  </r>
  <r>
    <n v="19144"/>
    <n v="33"/>
    <x v="2194"/>
    <n v="98"/>
    <d v="2017-09-23T00:00:00"/>
    <b v="1"/>
    <s v="Approved"/>
    <s v="OHM Cycles"/>
    <s v="Road"/>
    <s v="medium"/>
    <s v="small"/>
    <n v="1810"/>
    <n v="1610.9"/>
    <d v="2008-03-19T00:00:00"/>
    <n v="199.09999999999991"/>
    <s v="Male"/>
    <n v="68"/>
    <d v="1997-01-03T00:00:00"/>
    <n v="25.736197726090825"/>
    <s v="Senior Cost Accountant"/>
    <s v="Financial Services"/>
    <s v="High Net Worth"/>
    <s v="N"/>
    <s v="No"/>
    <n v="1"/>
    <m/>
  </r>
  <r>
    <n v="9216"/>
    <n v="93"/>
    <x v="2194"/>
    <n v="280"/>
    <d v="2017-03-25T00:00:00"/>
    <b v="1"/>
    <s v="Approved"/>
    <s v="OHM Cycles"/>
    <s v="Standard"/>
    <s v="high"/>
    <s v="medium"/>
    <n v="1458.17"/>
    <n v="874.9"/>
    <d v="2006-02-02T00:00:00"/>
    <n v="583.2700000000001"/>
    <s v="Male"/>
    <n v="68"/>
    <d v="1997-01-03T00:00:00"/>
    <n v="25.736197726090825"/>
    <s v="Senior Cost Accountant"/>
    <s v="Financial Services"/>
    <s v="High Net Worth"/>
    <s v="N"/>
    <s v="No"/>
    <n v="1"/>
    <m/>
  </r>
  <r>
    <n v="8280"/>
    <n v="0"/>
    <x v="2194"/>
    <n v="284"/>
    <d v="2017-03-21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68"/>
    <d v="1997-01-03T00:00:00"/>
    <n v="25.736197726090825"/>
    <s v="Senior Cost Accountant"/>
    <s v="Financial Services"/>
    <s v="High Net Worth"/>
    <s v="N"/>
    <s v="No"/>
    <n v="1"/>
    <m/>
  </r>
  <r>
    <n v="10389"/>
    <n v="1"/>
    <x v="2195"/>
    <n v="55"/>
    <d v="2017-11-05T00:00:00"/>
    <b v="1"/>
    <s v="Approved"/>
    <s v="Giant Bicycles"/>
    <s v="Standard"/>
    <s v="medium"/>
    <s v="medium"/>
    <n v="1403.5"/>
    <n v="954.82"/>
    <d v="2016-11-14T00:00:00"/>
    <n v="448.67999999999995"/>
    <s v="Male"/>
    <n v="76"/>
    <d v="1969-06-08T00:00:00"/>
    <n v="53.327978547691522"/>
    <s v="Administrative Officer"/>
    <s v="IT"/>
    <s v="Mass Customer"/>
    <s v="N"/>
    <s v="Yes"/>
    <n v="15"/>
    <m/>
  </r>
  <r>
    <n v="14267"/>
    <n v="14"/>
    <x v="2195"/>
    <n v="112"/>
    <d v="2017-09-09T00:00:00"/>
    <b v="1"/>
    <s v="Approved"/>
    <s v="Trek Bicycles"/>
    <s v="Standard"/>
    <s v="medium"/>
    <s v="small"/>
    <n v="1386.84"/>
    <n v="1234.29"/>
    <d v="1996-11-09T00:00:00"/>
    <n v="152.54999999999995"/>
    <s v="Male"/>
    <n v="76"/>
    <d v="1969-06-08T00:00:00"/>
    <n v="53.327978547691522"/>
    <s v="Administrative Officer"/>
    <s v="IT"/>
    <s v="Mass Customer"/>
    <s v="N"/>
    <s v="Yes"/>
    <n v="15"/>
    <m/>
  </r>
  <r>
    <n v="18973"/>
    <n v="28"/>
    <x v="2195"/>
    <n v="217"/>
    <d v="2017-05-27T00:00:00"/>
    <b v="0"/>
    <s v="Approved"/>
    <s v="Norco Bicycles"/>
    <s v="Standard"/>
    <s v="medium"/>
    <s v="small"/>
    <n v="1216.1400000000001"/>
    <n v="1082.3599999999999"/>
    <d v="2016-11-22T00:00:00"/>
    <n v="133.7800000000002"/>
    <s v="Male"/>
    <n v="76"/>
    <d v="1969-06-08T00:00:00"/>
    <n v="53.327978547691522"/>
    <s v="Administrative Officer"/>
    <s v="IT"/>
    <s v="Mass Customer"/>
    <s v="N"/>
    <s v="Yes"/>
    <n v="15"/>
    <m/>
  </r>
  <r>
    <n v="19513"/>
    <n v="20"/>
    <x v="2195"/>
    <n v="331"/>
    <d v="2017-02-02T00:00:00"/>
    <b v="0"/>
    <s v="Approved"/>
    <s v="Trek Bicycles"/>
    <s v="Standard"/>
    <s v="medium"/>
    <s v="small"/>
    <n v="1775.81"/>
    <n v="1580.47"/>
    <d v="1999-06-23T00:00:00"/>
    <n v="195.33999999999992"/>
    <s v="Male"/>
    <n v="76"/>
    <d v="1969-06-08T00:00:00"/>
    <n v="53.327978547691522"/>
    <s v="Administrative Officer"/>
    <s v="IT"/>
    <s v="Mass Customer"/>
    <s v="N"/>
    <s v="Yes"/>
    <n v="15"/>
    <m/>
  </r>
  <r>
    <n v="18053"/>
    <n v="53"/>
    <x v="2195"/>
    <n v="361"/>
    <d v="2017-01-03T00:00:00"/>
    <b v="0"/>
    <s v="Approved"/>
    <s v="OHM Cycles"/>
    <s v="Standard"/>
    <s v="medium"/>
    <s v="medium"/>
    <n v="795.34"/>
    <n v="101.58"/>
    <d v="1991-01-21T00:00:00"/>
    <n v="693.76"/>
    <s v="Male"/>
    <n v="76"/>
    <d v="1969-06-08T00:00:00"/>
    <n v="53.327978547691522"/>
    <s v="Administrative Officer"/>
    <s v="IT"/>
    <s v="Mass Customer"/>
    <s v="N"/>
    <s v="Yes"/>
    <n v="15"/>
    <m/>
  </r>
  <r>
    <n v="9033"/>
    <n v="31"/>
    <x v="2196"/>
    <n v="9"/>
    <d v="2017-12-21T00:00:00"/>
    <b v="1"/>
    <s v="Approved"/>
    <s v="Giant Bicycles"/>
    <s v="Standard"/>
    <s v="medium"/>
    <s v="medium"/>
    <n v="230.91"/>
    <n v="173.18"/>
    <d v="1995-12-19T00:00:00"/>
    <n v="57.72999999999999"/>
    <s v="Male"/>
    <n v="2"/>
    <d v="1969-10-09T00:00:00"/>
    <n v="52.990992246638768"/>
    <s v="Senior Financial Analyst"/>
    <s v="Financial Services"/>
    <s v="Mass Customer"/>
    <s v="N"/>
    <s v="Yes"/>
    <n v="14"/>
    <m/>
  </r>
  <r>
    <n v="9970"/>
    <n v="70"/>
    <x v="2196"/>
    <n v="19"/>
    <d v="2017-12-11T00:00:00"/>
    <b v="1"/>
    <s v="Cancelled"/>
    <s v="Trek Bicycles"/>
    <s v="Standard"/>
    <s v="high"/>
    <s v="medium"/>
    <n v="495.72"/>
    <n v="297.43"/>
    <d v="1995-10-24T00:00:00"/>
    <n v="198.29000000000002"/>
    <s v="Male"/>
    <n v="2"/>
    <d v="1969-10-09T00:00:00"/>
    <n v="52.990992246638768"/>
    <s v="Senior Financial Analyst"/>
    <s v="Financial Services"/>
    <s v="Mass Customer"/>
    <s v="N"/>
    <s v="Yes"/>
    <n v="14"/>
    <m/>
  </r>
  <r>
    <n v="6513"/>
    <n v="60"/>
    <x v="2196"/>
    <n v="100"/>
    <d v="2017-09-21T00:00:00"/>
    <b v="1"/>
    <s v="Approved"/>
    <s v="Giant Bicycles"/>
    <s v="Standard"/>
    <s v="high"/>
    <s v="small"/>
    <n v="1977.36"/>
    <n v="1759.85"/>
    <d v="2005-10-22T00:00:00"/>
    <n v="217.51"/>
    <s v="Male"/>
    <n v="2"/>
    <d v="1969-10-09T00:00:00"/>
    <n v="52.990992246638768"/>
    <s v="Senior Financial Analyst"/>
    <s v="Financial Services"/>
    <s v="Mass Customer"/>
    <s v="N"/>
    <s v="Yes"/>
    <n v="14"/>
    <m/>
  </r>
  <r>
    <n v="16629"/>
    <n v="51"/>
    <x v="2196"/>
    <n v="188"/>
    <d v="2017-06-25T00:00:00"/>
    <b v="1"/>
    <s v="Approved"/>
    <s v="OHM Cycles"/>
    <s v="Standard"/>
    <s v="high"/>
    <s v="medium"/>
    <n v="2005.66"/>
    <n v="1203.4000000000001"/>
    <d v="1991-01-21T00:00:00"/>
    <n v="802.26"/>
    <s v="Male"/>
    <n v="2"/>
    <d v="1969-10-09T00:00:00"/>
    <n v="52.990992246638768"/>
    <s v="Senior Financial Analyst"/>
    <s v="Financial Services"/>
    <s v="Mass Customer"/>
    <s v="N"/>
    <s v="Yes"/>
    <n v="14"/>
    <m/>
  </r>
  <r>
    <n v="1416"/>
    <n v="57"/>
    <x v="2196"/>
    <n v="218"/>
    <d v="2017-05-26T00:00:00"/>
    <b v="1"/>
    <s v="Approved"/>
    <s v="WeareA2B"/>
    <s v="Touring"/>
    <s v="medium"/>
    <s v="large"/>
    <n v="1890.39"/>
    <n v="260.14"/>
    <d v="1993-06-23T00:00:00"/>
    <n v="1630.25"/>
    <s v="Male"/>
    <n v="2"/>
    <d v="1969-10-09T00:00:00"/>
    <n v="52.990992246638768"/>
    <s v="Senior Financial Analyst"/>
    <s v="Financial Services"/>
    <s v="Mass Customer"/>
    <s v="N"/>
    <s v="Yes"/>
    <n v="14"/>
    <m/>
  </r>
  <r>
    <n v="12472"/>
    <n v="9"/>
    <x v="2196"/>
    <n v="267"/>
    <d v="2017-04-07T00:00:00"/>
    <b v="0"/>
    <s v="Approved"/>
    <s v="OHM Cycles"/>
    <s v="Road"/>
    <s v="medium"/>
    <s v="medium"/>
    <n v="742.54"/>
    <n v="667.4"/>
    <d v="2003-08-05T00:00:00"/>
    <n v="75.139999999999986"/>
    <s v="Male"/>
    <n v="2"/>
    <d v="1969-10-09T00:00:00"/>
    <n v="52.990992246638768"/>
    <s v="Senior Financial Analyst"/>
    <s v="Financial Services"/>
    <s v="Mass Customer"/>
    <s v="N"/>
    <s v="Yes"/>
    <n v="14"/>
    <m/>
  </r>
  <r>
    <n v="5302"/>
    <n v="33"/>
    <x v="2196"/>
    <n v="291"/>
    <d v="2017-03-14T00:00:00"/>
    <b v="0"/>
    <s v="Approved"/>
    <s v="Giant Bicycles"/>
    <s v="Standard"/>
    <s v="medium"/>
    <s v="small"/>
    <n v="1311.44"/>
    <n v="1167.18"/>
    <d v="1992-10-11T00:00:00"/>
    <n v="144.26"/>
    <s v="Male"/>
    <n v="2"/>
    <d v="1969-10-09T00:00:00"/>
    <n v="52.990992246638768"/>
    <s v="Senior Financial Analyst"/>
    <s v="Financial Services"/>
    <s v="Mass Customer"/>
    <s v="N"/>
    <s v="Yes"/>
    <n v="14"/>
    <m/>
  </r>
  <r>
    <n v="16269"/>
    <n v="0"/>
    <x v="2197"/>
    <n v="147"/>
    <d v="2017-08-05T00:00:00"/>
    <b v="1"/>
    <s v="Approved"/>
    <s v="WeareA2B"/>
    <s v="Standard"/>
    <s v="medium"/>
    <s v="medium"/>
    <n v="60.34"/>
    <n v="45.26"/>
    <d v="1993-07-15T00:00:00"/>
    <n v="15.080000000000005"/>
    <s v="Male"/>
    <n v="93"/>
    <d v="1958-01-07T00:00:00"/>
    <n v="64.752636081938093"/>
    <s v="Safety Technician I"/>
    <s v="Financial Services"/>
    <s v="High Net Worth"/>
    <s v="N"/>
    <s v="No"/>
    <n v="15"/>
    <m/>
  </r>
  <r>
    <n v="2524"/>
    <n v="0"/>
    <x v="2197"/>
    <n v="305"/>
    <d v="2017-02-28T00:00:00"/>
    <b v="1"/>
    <s v="Approved"/>
    <s v="Solex"/>
    <s v="Road"/>
    <s v="medium"/>
    <s v="medium"/>
    <n v="416.98"/>
    <n v="312.74"/>
    <d v="1997-05-10T00:00:00"/>
    <n v="104.24000000000001"/>
    <s v="Male"/>
    <n v="93"/>
    <d v="1958-01-07T00:00:00"/>
    <n v="64.752636081938093"/>
    <s v="Safety Technician I"/>
    <s v="Financial Services"/>
    <s v="High Net Worth"/>
    <s v="N"/>
    <s v="No"/>
    <n v="15"/>
    <m/>
  </r>
  <r>
    <n v="12004"/>
    <n v="21"/>
    <x v="2198"/>
    <m/>
    <d v="2017-12-30T00:00:00"/>
    <m/>
    <s v="Approved"/>
    <s v="Solex"/>
    <s v="Standard"/>
    <s v="medium"/>
    <s v="large"/>
    <n v="1071.23"/>
    <n v="380.74"/>
    <n v="40670"/>
    <m/>
    <m/>
    <m/>
    <m/>
    <m/>
    <m/>
    <m/>
    <m/>
    <m/>
    <m/>
    <m/>
    <m/>
  </r>
  <r>
    <n v="3971"/>
    <n v="69"/>
    <x v="2199"/>
    <n v="163"/>
    <d v="2017-07-20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63"/>
    <d v="1964-12-05T00:00:00"/>
    <n v="57.837567589104523"/>
    <s v="Help Desk Technician"/>
    <s v="Financial Services"/>
    <s v="Mass Customer"/>
    <s v="N"/>
    <s v="Yes"/>
    <n v="17"/>
    <m/>
  </r>
  <r>
    <n v="7030"/>
    <n v="6"/>
    <x v="2199"/>
    <n v="165"/>
    <d v="2017-07-18T00:00:00"/>
    <b v="0"/>
    <s v="Approved"/>
    <s v="OHM Cycles"/>
    <s v="Standard"/>
    <s v="high"/>
    <s v="medium"/>
    <n v="227.88"/>
    <n v="136.72999999999999"/>
    <d v="1991-11-07T00:00:00"/>
    <n v="91.15"/>
    <s v="Male"/>
    <n v="63"/>
    <d v="1964-12-05T00:00:00"/>
    <n v="57.837567589104523"/>
    <s v="Help Desk Technician"/>
    <s v="Financial Services"/>
    <s v="Mass Customer"/>
    <s v="N"/>
    <s v="Yes"/>
    <n v="17"/>
    <m/>
  </r>
  <r>
    <n v="13961"/>
    <n v="20"/>
    <x v="2200"/>
    <n v="211"/>
    <d v="2017-06-02T00:00:00"/>
    <b v="0"/>
    <s v="Approved"/>
    <s v="Trek Bicycles"/>
    <s v="Standard"/>
    <s v="medium"/>
    <s v="small"/>
    <n v="1775.81"/>
    <n v="1580.47"/>
    <d v="2010-05-05T00:00:00"/>
    <n v="195.33999999999992"/>
    <s v="Female"/>
    <n v="27"/>
    <d v="1980-06-22T00:00:00"/>
    <n v="42.281403205225764"/>
    <s v="Office Assistant II"/>
    <s v="Argiculture"/>
    <s v="Mass Customer"/>
    <s v="N"/>
    <s v="No"/>
    <n v="9"/>
    <m/>
  </r>
  <r>
    <n v="14847"/>
    <n v="73"/>
    <x v="2200"/>
    <n v="231"/>
    <d v="2017-05-13T00:00:00"/>
    <b v="0"/>
    <s v="Approved"/>
    <s v="Solex"/>
    <s v="Standard"/>
    <s v="medium"/>
    <s v="medium"/>
    <n v="1945.43"/>
    <n v="333.18"/>
    <d v="2002-08-31T00:00:00"/>
    <n v="1612.25"/>
    <s v="Female"/>
    <n v="27"/>
    <d v="1980-06-22T00:00:00"/>
    <n v="42.281403205225764"/>
    <s v="Office Assistant II"/>
    <s v="Argiculture"/>
    <s v="Mass Customer"/>
    <s v="N"/>
    <s v="No"/>
    <n v="9"/>
    <m/>
  </r>
  <r>
    <n v="342"/>
    <n v="24"/>
    <x v="2200"/>
    <n v="291"/>
    <d v="2017-03-14T00:00:00"/>
    <b v="0"/>
    <s v="Approved"/>
    <s v="Solex"/>
    <s v="Road"/>
    <s v="medium"/>
    <s v="large"/>
    <n v="1777.8"/>
    <n v="820.78"/>
    <d v="2011-05-07T00:00:00"/>
    <n v="957.02"/>
    <s v="Female"/>
    <n v="27"/>
    <d v="1980-06-22T00:00:00"/>
    <n v="42.281403205225764"/>
    <s v="Office Assistant II"/>
    <s v="Argiculture"/>
    <s v="Mass Customer"/>
    <s v="N"/>
    <s v="No"/>
    <n v="9"/>
    <m/>
  </r>
  <r>
    <n v="11096"/>
    <n v="5"/>
    <x v="2201"/>
    <n v="16"/>
    <d v="2017-12-14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14"/>
    <d v="1977-12-22T00:00:00"/>
    <n v="44.78277306855658"/>
    <s v="Safety Technician IV"/>
    <s v="Manufacturing"/>
    <s v="High Net Worth"/>
    <s v="N"/>
    <s v="No"/>
    <n v="18"/>
    <m/>
  </r>
  <r>
    <n v="12618"/>
    <n v="28"/>
    <x v="2201"/>
    <n v="49"/>
    <d v="2017-11-11T00:00:00"/>
    <b v="0"/>
    <s v="Approved"/>
    <s v="Solex"/>
    <s v="Road"/>
    <s v="medium"/>
    <s v="small"/>
    <n v="1703.52"/>
    <n v="1516.13"/>
    <d v="2011-04-16T00:00:00"/>
    <n v="187.38999999999987"/>
    <s v="Male"/>
    <n v="14"/>
    <d v="1977-12-22T00:00:00"/>
    <n v="44.78277306855658"/>
    <s v="Safety Technician IV"/>
    <s v="Manufacturing"/>
    <s v="High Net Worth"/>
    <s v="N"/>
    <s v="No"/>
    <n v="18"/>
    <m/>
  </r>
  <r>
    <n v="1147"/>
    <n v="34"/>
    <x v="2201"/>
    <n v="277"/>
    <d v="2017-03-28T00:00:00"/>
    <b v="1"/>
    <s v="Approved"/>
    <s v="WeareA2B"/>
    <s v="Standard"/>
    <s v="medium"/>
    <s v="medium"/>
    <n v="1231.1500000000001"/>
    <n v="161.6"/>
    <d v="2004-08-17T00:00:00"/>
    <n v="1069.5500000000002"/>
    <s v="Male"/>
    <n v="14"/>
    <d v="1977-12-22T00:00:00"/>
    <n v="44.78277306855658"/>
    <s v="Safety Technician IV"/>
    <s v="Manufacturing"/>
    <s v="High Net Worth"/>
    <s v="N"/>
    <s v="No"/>
    <n v="18"/>
    <m/>
  </r>
  <r>
    <n v="14351"/>
    <n v="34"/>
    <x v="2201"/>
    <n v="282"/>
    <d v="2017-03-23T00:00:00"/>
    <b v="0"/>
    <s v="Approved"/>
    <s v="WeareA2B"/>
    <s v="Standard"/>
    <s v="medium"/>
    <s v="medium"/>
    <n v="1231.1500000000001"/>
    <n v="161.6"/>
    <d v="2004-08-17T00:00:00"/>
    <n v="1069.5500000000002"/>
    <s v="Male"/>
    <n v="14"/>
    <d v="1977-12-22T00:00:00"/>
    <n v="44.78277306855658"/>
    <s v="Safety Technician IV"/>
    <s v="Manufacturing"/>
    <s v="High Net Worth"/>
    <s v="N"/>
    <s v="No"/>
    <n v="18"/>
    <m/>
  </r>
  <r>
    <n v="19661"/>
    <n v="80"/>
    <x v="2201"/>
    <n v="331"/>
    <d v="2017-02-02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14"/>
    <d v="1977-12-22T00:00:00"/>
    <n v="44.78277306855658"/>
    <s v="Safety Technician IV"/>
    <s v="Manufacturing"/>
    <s v="High Net Worth"/>
    <s v="N"/>
    <s v="No"/>
    <n v="18"/>
    <m/>
  </r>
  <r>
    <n v="14033"/>
    <n v="0"/>
    <x v="2202"/>
    <n v="60"/>
    <d v="2017-10-31T00:00:00"/>
    <b v="0"/>
    <s v="Approved"/>
    <s v="Trek Bicycles"/>
    <s v="Standard"/>
    <s v="high"/>
    <s v="medium"/>
    <n v="495.72"/>
    <n v="297.43"/>
    <d v="2015-04-11T00:00:00"/>
    <n v="198.29000000000002"/>
    <s v="Male"/>
    <n v="94"/>
    <d v="1999-09-10T00:00:00"/>
    <n v="23.051266218924397"/>
    <s v="Programmer II"/>
    <s v="Financial Services"/>
    <s v="High Net Worth"/>
    <s v="N"/>
    <s v="No"/>
    <n v="2"/>
    <m/>
  </r>
  <r>
    <n v="17429"/>
    <n v="88"/>
    <x v="2202"/>
    <n v="98"/>
    <d v="2017-09-23T00:00:00"/>
    <b v="0"/>
    <s v="Approved"/>
    <s v="Norco Bicycles"/>
    <s v="Standard"/>
    <s v="high"/>
    <s v="small"/>
    <n v="1661.92"/>
    <n v="1479.11"/>
    <d v="1994-09-09T00:00:00"/>
    <n v="182.81000000000017"/>
    <s v="Male"/>
    <n v="94"/>
    <d v="1999-09-10T00:00:00"/>
    <n v="23.051266218924397"/>
    <s v="Programmer II"/>
    <s v="Financial Services"/>
    <s v="High Net Worth"/>
    <s v="N"/>
    <s v="No"/>
    <n v="2"/>
    <m/>
  </r>
  <r>
    <n v="3278"/>
    <n v="92"/>
    <x v="2202"/>
    <n v="252"/>
    <d v="2017-04-22T00:00:00"/>
    <b v="1"/>
    <s v="Approved"/>
    <s v="WeareA2B"/>
    <s v="Touring"/>
    <s v="medium"/>
    <s v="large"/>
    <n v="1890.39"/>
    <n v="260.14"/>
    <d v="1991-01-21T00:00:00"/>
    <n v="1630.25"/>
    <s v="Male"/>
    <n v="94"/>
    <d v="1999-09-10T00:00:00"/>
    <n v="23.051266218924397"/>
    <s v="Programmer II"/>
    <s v="Financial Services"/>
    <s v="High Net Worth"/>
    <s v="N"/>
    <s v="No"/>
    <n v="2"/>
    <m/>
  </r>
  <r>
    <n v="2450"/>
    <n v="72"/>
    <x v="2202"/>
    <n v="281"/>
    <d v="2017-03-24T00:00:00"/>
    <b v="1"/>
    <s v="Approved"/>
    <s v="OHM Cycles"/>
    <s v="Standard"/>
    <s v="medium"/>
    <s v="medium"/>
    <n v="912.52"/>
    <n v="141.4"/>
    <d v="2015-10-18T00:00:00"/>
    <n v="771.12"/>
    <s v="Male"/>
    <n v="94"/>
    <d v="1999-09-10T00:00:00"/>
    <n v="23.051266218924397"/>
    <s v="Programmer II"/>
    <s v="Financial Services"/>
    <s v="High Net Worth"/>
    <s v="N"/>
    <s v="No"/>
    <n v="2"/>
    <m/>
  </r>
  <r>
    <n v="8793"/>
    <n v="25"/>
    <x v="2202"/>
    <n v="313"/>
    <d v="2017-02-20T00:00:00"/>
    <b v="0"/>
    <s v="Approved"/>
    <s v="OHM Cycles"/>
    <s v="Standard"/>
    <s v="high"/>
    <s v="medium"/>
    <n v="2005.66"/>
    <n v="1203.4000000000001"/>
    <d v="2012-04-10T00:00:00"/>
    <n v="802.26"/>
    <s v="Male"/>
    <n v="94"/>
    <d v="1999-09-10T00:00:00"/>
    <n v="23.051266218924397"/>
    <s v="Programmer II"/>
    <s v="Financial Services"/>
    <s v="High Net Worth"/>
    <s v="N"/>
    <s v="No"/>
    <n v="2"/>
    <m/>
  </r>
  <r>
    <n v="12125"/>
    <n v="56"/>
    <x v="2202"/>
    <n v="349"/>
    <d v="2017-01-15T00:00:00"/>
    <b v="1"/>
    <s v="Approved"/>
    <s v="Norco Bicycles"/>
    <s v="Mountain"/>
    <s v="low"/>
    <s v="small"/>
    <n v="688.63"/>
    <n v="612.88"/>
    <d v="1993-10-02T00:00:00"/>
    <n v="75.75"/>
    <s v="Male"/>
    <n v="94"/>
    <d v="1999-09-10T00:00:00"/>
    <n v="23.051266218924397"/>
    <s v="Programmer II"/>
    <s v="Financial Services"/>
    <s v="High Net Worth"/>
    <s v="N"/>
    <s v="No"/>
    <n v="2"/>
    <m/>
  </r>
  <r>
    <n v="3729"/>
    <n v="14"/>
    <x v="2203"/>
    <n v="34"/>
    <d v="2017-11-26T00:00:00"/>
    <b v="0"/>
    <s v="Approved"/>
    <s v="Trek Bicycles"/>
    <s v="Standard"/>
    <s v="medium"/>
    <s v="small"/>
    <n v="1386.84"/>
    <n v="1234.29"/>
    <d v="2003-08-05T00:00:00"/>
    <n v="152.54999999999995"/>
    <s v="Male"/>
    <n v="15"/>
    <d v="1984-01-27T00:00:00"/>
    <n v="38.681403205542878"/>
    <s v="Biostatistician IV"/>
    <s v="n/a"/>
    <s v="Mass Customer"/>
    <s v="N"/>
    <s v="No"/>
    <n v="16"/>
    <m/>
  </r>
  <r>
    <n v="12022"/>
    <n v="0"/>
    <x v="808"/>
    <m/>
    <d v="2017-04-27T00:00:00"/>
    <b v="0"/>
    <s v="Approved"/>
    <m/>
    <m/>
    <m/>
    <m/>
    <n v="1148.4100000000001"/>
    <m/>
    <m/>
    <m/>
    <m/>
    <m/>
    <m/>
    <m/>
    <m/>
    <m/>
    <m/>
    <m/>
    <m/>
    <m/>
    <m/>
  </r>
  <r>
    <n v="15652"/>
    <n v="98"/>
    <x v="2203"/>
    <n v="53"/>
    <d v="2017-11-07T00:00:00"/>
    <b v="1"/>
    <s v="Approved"/>
    <s v="Trek Bicycles"/>
    <s v="Standard"/>
    <s v="high"/>
    <s v="medium"/>
    <n v="358.39"/>
    <n v="215.03"/>
    <d v="2004-01-16T00:00:00"/>
    <n v="143.35999999999999"/>
    <s v="Male"/>
    <n v="15"/>
    <d v="1984-01-27T00:00:00"/>
    <n v="38.681403205542878"/>
    <s v="Biostatistician IV"/>
    <s v="n/a"/>
    <s v="Mass Customer"/>
    <s v="N"/>
    <s v="No"/>
    <n v="16"/>
    <m/>
  </r>
  <r>
    <n v="17864"/>
    <n v="33"/>
    <x v="2203"/>
    <n v="134"/>
    <d v="2017-08-18T00:00:00"/>
    <b v="1"/>
    <s v="Approved"/>
    <s v="Giant Bicycles"/>
    <s v="Standard"/>
    <s v="medium"/>
    <s v="small"/>
    <n v="1311.44"/>
    <n v="1167.18"/>
    <d v="1992-10-11T00:00:00"/>
    <n v="144.26"/>
    <s v="Male"/>
    <n v="15"/>
    <d v="1984-01-27T00:00:00"/>
    <n v="38.681403205542878"/>
    <s v="Biostatistician IV"/>
    <s v="n/a"/>
    <s v="Mass Customer"/>
    <s v="N"/>
    <s v="No"/>
    <n v="16"/>
    <m/>
  </r>
  <r>
    <n v="8105"/>
    <n v="91"/>
    <x v="2203"/>
    <n v="135"/>
    <d v="2017-08-17T00:00:00"/>
    <b v="0"/>
    <s v="Approved"/>
    <s v="Solex"/>
    <s v="Standard"/>
    <s v="medium"/>
    <s v="medium"/>
    <n v="100.35"/>
    <n v="75.260000000000005"/>
    <d v="1999-07-26T00:00:00"/>
    <n v="25.089999999999989"/>
    <s v="Male"/>
    <n v="15"/>
    <d v="1984-01-27T00:00:00"/>
    <n v="38.681403205542878"/>
    <s v="Biostatistician IV"/>
    <s v="n/a"/>
    <s v="Mass Customer"/>
    <s v="N"/>
    <s v="No"/>
    <n v="16"/>
    <m/>
  </r>
  <r>
    <n v="1637"/>
    <n v="35"/>
    <x v="2203"/>
    <n v="212"/>
    <d v="2017-06-01T00:00:00"/>
    <b v="0"/>
    <s v="Approved"/>
    <s v="Trek Bicycles"/>
    <s v="Standard"/>
    <s v="low"/>
    <s v="medium"/>
    <n v="1057.51"/>
    <n v="154.4"/>
    <d v="1994-07-12T00:00:00"/>
    <n v="903.11"/>
    <s v="Male"/>
    <n v="15"/>
    <d v="1984-01-27T00:00:00"/>
    <n v="38.681403205542878"/>
    <s v="Biostatistician IV"/>
    <s v="n/a"/>
    <s v="Mass Customer"/>
    <s v="N"/>
    <s v="No"/>
    <n v="16"/>
    <m/>
  </r>
  <r>
    <n v="683"/>
    <n v="73"/>
    <x v="2204"/>
    <n v="20"/>
    <d v="2017-12-10T00:00:00"/>
    <b v="0"/>
    <s v="Approved"/>
    <s v="Solex"/>
    <s v="Standard"/>
    <s v="medium"/>
    <s v="medium"/>
    <n v="1945.43"/>
    <n v="333.18"/>
    <d v="2002-08-31T00:00:00"/>
    <n v="1612.25"/>
    <s v="Female"/>
    <n v="69"/>
    <d v="1989-11-13T00:00:00"/>
    <n v="32.881403205225766"/>
    <s v="Account Executive"/>
    <s v="Manufacturing"/>
    <s v="Affluent Customer"/>
    <s v="N"/>
    <s v="No"/>
    <n v="8"/>
    <m/>
  </r>
  <r>
    <n v="10661"/>
    <n v="37"/>
    <x v="2204"/>
    <n v="105"/>
    <d v="2017-09-16T00:00:00"/>
    <b v="1"/>
    <s v="Approved"/>
    <s v="OHM Cycles"/>
    <s v="Standard"/>
    <s v="low"/>
    <s v="medium"/>
    <n v="1793.43"/>
    <n v="248.82"/>
    <d v="1999-07-20T00:00:00"/>
    <n v="1544.6100000000001"/>
    <s v="Female"/>
    <n v="69"/>
    <d v="1989-11-13T00:00:00"/>
    <n v="32.881403205225766"/>
    <s v="Account Executive"/>
    <s v="Manufacturing"/>
    <s v="Affluent Customer"/>
    <s v="N"/>
    <s v="No"/>
    <n v="8"/>
    <m/>
  </r>
  <r>
    <n v="11449"/>
    <n v="19"/>
    <x v="2204"/>
    <n v="142"/>
    <d v="2017-08-10T00:00:00"/>
    <b v="1"/>
    <s v="Approved"/>
    <s v="OHM Cycles"/>
    <s v="Road"/>
    <s v="high"/>
    <s v="large"/>
    <n v="12.01"/>
    <n v="7.21"/>
    <d v="2009-03-08T00:00:00"/>
    <n v="4.8"/>
    <s v="Female"/>
    <n v="69"/>
    <d v="1989-11-13T00:00:00"/>
    <n v="32.881403205225766"/>
    <s v="Account Executive"/>
    <s v="Manufacturing"/>
    <s v="Affluent Customer"/>
    <s v="N"/>
    <s v="No"/>
    <n v="8"/>
    <m/>
  </r>
  <r>
    <n v="9291"/>
    <n v="100"/>
    <x v="2204"/>
    <n v="220"/>
    <d v="2017-05-24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69"/>
    <d v="1989-11-13T00:00:00"/>
    <n v="32.881403205225766"/>
    <s v="Account Executive"/>
    <s v="Manufacturing"/>
    <s v="Affluent Customer"/>
    <s v="N"/>
    <s v="No"/>
    <n v="8"/>
    <m/>
  </r>
  <r>
    <n v="11874"/>
    <n v="1"/>
    <x v="2204"/>
    <n v="252"/>
    <d v="2017-04-22T00:00:00"/>
    <b v="0"/>
    <s v="Approved"/>
    <s v="Giant Bicycles"/>
    <s v="Standard"/>
    <s v="medium"/>
    <s v="medium"/>
    <n v="1403.5"/>
    <n v="954.82"/>
    <d v="2016-11-14T00:00:00"/>
    <n v="448.67999999999995"/>
    <s v="Female"/>
    <n v="69"/>
    <d v="1989-11-13T00:00:00"/>
    <n v="32.881403205225766"/>
    <s v="Account Executive"/>
    <s v="Manufacturing"/>
    <s v="Affluent Customer"/>
    <s v="N"/>
    <s v="No"/>
    <n v="8"/>
    <m/>
  </r>
  <r>
    <n v="6082"/>
    <n v="99"/>
    <x v="2204"/>
    <n v="284"/>
    <d v="2017-03-21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69"/>
    <d v="1989-11-13T00:00:00"/>
    <n v="32.881403205225766"/>
    <s v="Account Executive"/>
    <s v="Manufacturing"/>
    <s v="Affluent Customer"/>
    <s v="N"/>
    <s v="No"/>
    <n v="8"/>
    <m/>
  </r>
  <r>
    <n v="14256"/>
    <n v="81"/>
    <x v="2204"/>
    <n v="305"/>
    <d v="2017-02-28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69"/>
    <d v="1989-11-13T00:00:00"/>
    <n v="32.881403205225766"/>
    <s v="Account Executive"/>
    <s v="Manufacturing"/>
    <s v="Affluent Customer"/>
    <s v="N"/>
    <s v="No"/>
    <n v="8"/>
    <m/>
  </r>
  <r>
    <n v="12525"/>
    <n v="10"/>
    <x v="2204"/>
    <n v="308"/>
    <d v="2017-02-25T00:00:00"/>
    <b v="0"/>
    <s v="Approved"/>
    <s v="WeareA2B"/>
    <s v="Touring"/>
    <s v="medium"/>
    <s v="medium"/>
    <n v="1466.68"/>
    <n v="363.25"/>
    <d v="2014-03-03T00:00:00"/>
    <n v="1103.43"/>
    <s v="Female"/>
    <n v="69"/>
    <d v="1989-11-13T00:00:00"/>
    <n v="32.881403205225766"/>
    <s v="Account Executive"/>
    <s v="Manufacturing"/>
    <s v="Affluent Customer"/>
    <s v="N"/>
    <s v="No"/>
    <n v="8"/>
    <m/>
  </r>
  <r>
    <n v="11923"/>
    <n v="41"/>
    <x v="2204"/>
    <n v="312"/>
    <d v="2017-02-21T00:00:00"/>
    <b v="0"/>
    <s v="Approved"/>
    <s v="Solex"/>
    <s v="Road"/>
    <s v="medium"/>
    <s v="medium"/>
    <n v="416.98"/>
    <n v="312.74"/>
    <d v="1997-05-10T00:00:00"/>
    <n v="104.24000000000001"/>
    <s v="Female"/>
    <n v="69"/>
    <d v="1989-11-13T00:00:00"/>
    <n v="32.881403205225766"/>
    <s v="Account Executive"/>
    <s v="Manufacturing"/>
    <s v="Affluent Customer"/>
    <s v="N"/>
    <s v="No"/>
    <n v="8"/>
    <m/>
  </r>
  <r>
    <n v="8491"/>
    <n v="91"/>
    <x v="2204"/>
    <n v="313"/>
    <d v="2017-02-20T00:00:00"/>
    <b v="1"/>
    <s v="Approved"/>
    <s v="Solex"/>
    <s v="Standard"/>
    <s v="medium"/>
    <s v="medium"/>
    <n v="100.35"/>
    <n v="75.260000000000005"/>
    <d v="1999-07-26T00:00:00"/>
    <n v="25.089999999999989"/>
    <s v="Female"/>
    <n v="69"/>
    <d v="1989-11-13T00:00:00"/>
    <n v="32.881403205225766"/>
    <s v="Account Executive"/>
    <s v="Manufacturing"/>
    <s v="Affluent Customer"/>
    <s v="N"/>
    <s v="No"/>
    <n v="8"/>
    <m/>
  </r>
  <r>
    <n v="3361"/>
    <n v="99"/>
    <x v="2205"/>
    <n v="132"/>
    <d v="2017-08-20T00:00:00"/>
    <b v="0"/>
    <s v="Approved"/>
    <s v="Trek Bicycles"/>
    <s v="Road"/>
    <s v="low"/>
    <s v="small"/>
    <n v="1720.7"/>
    <n v="1531.42"/>
    <d v="2006-10-01T00:00:00"/>
    <n v="189.27999999999997"/>
    <s v="Female"/>
    <n v="74"/>
    <d v="1969-05-21T00:00:00"/>
    <n v="53.377293616501781"/>
    <s v="Programmer III"/>
    <s v="Telecommunications"/>
    <s v="High Net Worth"/>
    <s v="N"/>
    <s v="Yes"/>
    <n v="12"/>
    <m/>
  </r>
  <r>
    <n v="2702"/>
    <n v="67"/>
    <x v="2205"/>
    <n v="137"/>
    <d v="2017-08-15T00:00:00"/>
    <b v="0"/>
    <s v="Approved"/>
    <s v="Solex"/>
    <s v="Standard"/>
    <s v="medium"/>
    <s v="large"/>
    <n v="1071.23"/>
    <n v="380.74"/>
    <d v="1993-07-15T00:00:00"/>
    <n v="690.49"/>
    <s v="Female"/>
    <n v="74"/>
    <d v="1969-05-21T00:00:00"/>
    <n v="53.377293616501781"/>
    <s v="Programmer III"/>
    <s v="Telecommunications"/>
    <s v="High Net Worth"/>
    <s v="N"/>
    <s v="Yes"/>
    <n v="12"/>
    <m/>
  </r>
  <r>
    <n v="19802"/>
    <n v="54"/>
    <x v="2205"/>
    <n v="233"/>
    <d v="2017-05-11T00:00:00"/>
    <b v="1"/>
    <s v="Approved"/>
    <s v="WeareA2B"/>
    <s v="Standard"/>
    <s v="medium"/>
    <s v="medium"/>
    <n v="1807.45"/>
    <n v="778.69"/>
    <d v="2010-11-05T00:00:00"/>
    <n v="1028.76"/>
    <s v="Female"/>
    <n v="74"/>
    <d v="1969-05-21T00:00:00"/>
    <n v="53.377293616501781"/>
    <s v="Programmer III"/>
    <s v="Telecommunications"/>
    <s v="High Net Worth"/>
    <s v="N"/>
    <s v="Yes"/>
    <n v="12"/>
    <m/>
  </r>
  <r>
    <n v="7211"/>
    <n v="82"/>
    <x v="2205"/>
    <n v="269"/>
    <d v="2017-04-05T00:00:00"/>
    <b v="0"/>
    <s v="Approved"/>
    <s v="Giant Bicycles"/>
    <s v="Road"/>
    <s v="medium"/>
    <s v="medium"/>
    <n v="1538.99"/>
    <n v="829.65"/>
    <d v="1993-05-26T00:00:00"/>
    <n v="709.34"/>
    <s v="Female"/>
    <n v="74"/>
    <d v="1969-05-21T00:00:00"/>
    <n v="53.377293616501781"/>
    <s v="Programmer III"/>
    <s v="Telecommunications"/>
    <s v="High Net Worth"/>
    <s v="N"/>
    <s v="Yes"/>
    <n v="12"/>
    <m/>
  </r>
  <r>
    <n v="15491"/>
    <n v="38"/>
    <x v="2205"/>
    <n v="328"/>
    <d v="2017-02-05T00:00:00"/>
    <b v="1"/>
    <s v="Approved"/>
    <s v="Trek Bicycles"/>
    <s v="Standard"/>
    <s v="medium"/>
    <s v="large"/>
    <n v="2091.4699999999998"/>
    <n v="388.92"/>
    <d v="2003-02-07T00:00:00"/>
    <n v="1702.5499999999997"/>
    <s v="Female"/>
    <n v="74"/>
    <d v="1969-05-21T00:00:00"/>
    <n v="53.377293616501781"/>
    <s v="Programmer III"/>
    <s v="Telecommunications"/>
    <s v="High Net Worth"/>
    <s v="N"/>
    <s v="Yes"/>
    <n v="12"/>
    <m/>
  </r>
  <r>
    <n v="8808"/>
    <n v="12"/>
    <x v="2206"/>
    <n v="38"/>
    <d v="2017-11-22T00:00:00"/>
    <b v="0"/>
    <s v="Approved"/>
    <s v="WeareA2B"/>
    <s v="Standard"/>
    <s v="medium"/>
    <s v="medium"/>
    <n v="1231.1500000000001"/>
    <n v="161.6"/>
    <d v="2004-08-17T00:00:00"/>
    <n v="1069.5500000000002"/>
    <s v="Male"/>
    <n v="38"/>
    <d v="1988-04-08T00:00:00"/>
    <n v="34.481403205225767"/>
    <s v="Recruiter"/>
    <s v="Telecommunications"/>
    <s v="Mass Customer"/>
    <s v="N"/>
    <s v="No"/>
    <n v="21"/>
    <m/>
  </r>
  <r>
    <n v="8872"/>
    <n v="10"/>
    <x v="2206"/>
    <n v="222"/>
    <d v="2017-05-22T00:00:00"/>
    <b v="1"/>
    <s v="Approved"/>
    <s v="WeareA2B"/>
    <s v="Touring"/>
    <s v="medium"/>
    <s v="medium"/>
    <n v="1466.68"/>
    <n v="363.25"/>
    <d v="2014-03-03T00:00:00"/>
    <n v="1103.43"/>
    <s v="Male"/>
    <n v="38"/>
    <d v="1988-04-08T00:00:00"/>
    <n v="34.481403205225767"/>
    <s v="Recruiter"/>
    <s v="Telecommunications"/>
    <s v="Mass Customer"/>
    <s v="N"/>
    <s v="No"/>
    <n v="21"/>
    <m/>
  </r>
  <r>
    <n v="8239"/>
    <n v="12"/>
    <x v="2206"/>
    <n v="239"/>
    <d v="2017-05-05T00:00:00"/>
    <b v="0"/>
    <s v="Approved"/>
    <s v="WeareA2B"/>
    <s v="Standard"/>
    <s v="medium"/>
    <s v="medium"/>
    <n v="1231.1500000000001"/>
    <n v="161.6"/>
    <d v="2004-08-17T00:00:00"/>
    <n v="1069.5500000000002"/>
    <s v="Male"/>
    <n v="38"/>
    <d v="1988-04-08T00:00:00"/>
    <n v="34.481403205225767"/>
    <s v="Recruiter"/>
    <s v="Telecommunications"/>
    <s v="Mass Customer"/>
    <s v="N"/>
    <s v="No"/>
    <n v="21"/>
    <m/>
  </r>
  <r>
    <n v="7453"/>
    <n v="15"/>
    <x v="2206"/>
    <n v="248"/>
    <d v="2017-04-26T00:00:00"/>
    <b v="0"/>
    <s v="Approved"/>
    <s v="Norco Bicycles"/>
    <s v="Standard"/>
    <s v="low"/>
    <s v="medium"/>
    <n v="958.74"/>
    <n v="748.9"/>
    <d v="2005-12-07T00:00:00"/>
    <n v="209.84000000000003"/>
    <s v="Male"/>
    <n v="38"/>
    <d v="1988-04-08T00:00:00"/>
    <n v="34.481403205225767"/>
    <s v="Recruiter"/>
    <s v="Telecommunications"/>
    <s v="Mass Customer"/>
    <s v="N"/>
    <s v="No"/>
    <n v="21"/>
    <m/>
  </r>
  <r>
    <n v="946"/>
    <n v="78"/>
    <x v="2206"/>
    <n v="259"/>
    <d v="2017-04-15T00:00:00"/>
    <b v="0"/>
    <s v="Approved"/>
    <s v="Giant Bicycles"/>
    <s v="Standard"/>
    <s v="medium"/>
    <s v="large"/>
    <n v="1765.3"/>
    <n v="709.48"/>
    <d v="2004-07-25T00:00:00"/>
    <n v="1055.82"/>
    <s v="Male"/>
    <n v="38"/>
    <d v="1988-04-08T00:00:00"/>
    <n v="34.481403205225767"/>
    <s v="Recruiter"/>
    <s v="Telecommunications"/>
    <s v="Mass Customer"/>
    <s v="N"/>
    <s v="No"/>
    <n v="21"/>
    <m/>
  </r>
  <r>
    <n v="17604"/>
    <n v="80"/>
    <x v="2206"/>
    <n v="341"/>
    <d v="2017-01-23T00:00:00"/>
    <b v="0"/>
    <s v="Approved"/>
    <s v="OHM Cycles"/>
    <s v="Touring"/>
    <s v="low"/>
    <s v="medium"/>
    <n v="1073.07"/>
    <n v="933.84"/>
    <d v="1997-01-25T00:00:00"/>
    <n v="139.2299999999999"/>
    <s v="Male"/>
    <n v="38"/>
    <d v="1988-04-08T00:00:00"/>
    <n v="34.481403205225767"/>
    <s v="Recruiter"/>
    <s v="Telecommunications"/>
    <s v="Mass Customer"/>
    <s v="N"/>
    <s v="No"/>
    <n v="21"/>
    <m/>
  </r>
  <r>
    <n v="4121"/>
    <n v="17"/>
    <x v="2207"/>
    <n v="8"/>
    <d v="2017-12-22T00:00:00"/>
    <b v="1"/>
    <s v="Approved"/>
    <s v="WeareA2B"/>
    <s v="Touring"/>
    <s v="medium"/>
    <s v="large"/>
    <n v="1362.99"/>
    <n v="57.74"/>
    <d v="1993-04-20T00:00:00"/>
    <n v="1305.25"/>
    <s v="Female"/>
    <n v="82"/>
    <d v="1969-12-13T00:00:00"/>
    <n v="52.812910054857944"/>
    <s v="Dental Hygienist"/>
    <s v="Health"/>
    <s v="High Net Worth"/>
    <s v="N"/>
    <s v="No"/>
    <n v="16"/>
    <m/>
  </r>
  <r>
    <n v="8495"/>
    <n v="53"/>
    <x v="2207"/>
    <n v="45"/>
    <d v="2017-11-15T00:00:00"/>
    <b v="1"/>
    <s v="Approved"/>
    <s v="Giant Bicycles"/>
    <s v="Standard"/>
    <s v="high"/>
    <s v="medium"/>
    <n v="1274.93"/>
    <n v="764.96"/>
    <d v="2007-08-04T00:00:00"/>
    <n v="509.97"/>
    <s v="Female"/>
    <n v="82"/>
    <d v="1969-12-13T00:00:00"/>
    <n v="52.812910054857944"/>
    <s v="Dental Hygienist"/>
    <s v="Health"/>
    <s v="High Net Worth"/>
    <s v="N"/>
    <s v="No"/>
    <n v="16"/>
    <m/>
  </r>
  <r>
    <n v="2729"/>
    <n v="59"/>
    <x v="2207"/>
    <n v="68"/>
    <d v="2017-10-23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82"/>
    <d v="1969-12-13T00:00:00"/>
    <n v="52.812910054857944"/>
    <s v="Dental Hygienist"/>
    <s v="Health"/>
    <s v="High Net Worth"/>
    <s v="N"/>
    <s v="No"/>
    <n v="16"/>
    <m/>
  </r>
  <r>
    <n v="18525"/>
    <n v="91"/>
    <x v="2207"/>
    <n v="75"/>
    <d v="2017-10-16T00:00:00"/>
    <b v="1"/>
    <s v="Approved"/>
    <s v="WeareA2B"/>
    <s v="Standard"/>
    <s v="low"/>
    <s v="medium"/>
    <n v="642.30999999999995"/>
    <n v="513.85"/>
    <d v="2014-10-10T00:00:00"/>
    <n v="128.45999999999992"/>
    <s v="Female"/>
    <n v="82"/>
    <d v="1969-12-13T00:00:00"/>
    <n v="52.812910054857944"/>
    <s v="Dental Hygienist"/>
    <s v="Health"/>
    <s v="High Net Worth"/>
    <s v="N"/>
    <s v="No"/>
    <n v="16"/>
    <m/>
  </r>
  <r>
    <n v="14656"/>
    <n v="0"/>
    <x v="2207"/>
    <n v="275"/>
    <d v="2017-03-30T00:00:00"/>
    <b v="1"/>
    <s v="Approved"/>
    <s v="Solex"/>
    <s v="Road"/>
    <s v="medium"/>
    <s v="medium"/>
    <n v="416.98"/>
    <n v="312.74"/>
    <d v="1997-05-10T00:00:00"/>
    <n v="104.24000000000001"/>
    <s v="Female"/>
    <n v="82"/>
    <d v="1969-12-13T00:00:00"/>
    <n v="52.812910054857944"/>
    <s v="Dental Hygienist"/>
    <s v="Health"/>
    <s v="High Net Worth"/>
    <s v="N"/>
    <s v="No"/>
    <n v="16"/>
    <m/>
  </r>
  <r>
    <n v="17088"/>
    <n v="0"/>
    <x v="2207"/>
    <n v="305"/>
    <d v="2017-02-28T00:00:00"/>
    <b v="0"/>
    <s v="Approved"/>
    <s v="Norco Bicycles"/>
    <s v="Standard"/>
    <s v="medium"/>
    <s v="medium"/>
    <n v="360.4"/>
    <n v="270.3"/>
    <d v="2016-12-06T00:00:00"/>
    <n v="90.099999999999966"/>
    <s v="Female"/>
    <n v="82"/>
    <d v="1969-12-13T00:00:00"/>
    <n v="52.812910054857944"/>
    <s v="Dental Hygienist"/>
    <s v="Health"/>
    <s v="High Net Worth"/>
    <s v="N"/>
    <s v="No"/>
    <n v="16"/>
    <m/>
  </r>
  <r>
    <n v="14823"/>
    <n v="0"/>
    <x v="2208"/>
    <n v="63"/>
    <d v="2017-10-28T00:00:00"/>
    <b v="0"/>
    <s v="Approved"/>
    <s v="WeareA2B"/>
    <s v="Standard"/>
    <s v="medium"/>
    <s v="medium"/>
    <n v="60.34"/>
    <n v="45.26"/>
    <d v="1993-05-26T00:00:00"/>
    <n v="15.080000000000005"/>
    <s v="Male"/>
    <n v="40"/>
    <d v="1959-10-03T00:00:00"/>
    <n v="63.015649780568232"/>
    <s v="Senior Cost Accountant"/>
    <s v="Financial Services"/>
    <s v="High Net Worth"/>
    <s v="N"/>
    <s v="Yes"/>
    <n v="19"/>
    <m/>
  </r>
  <r>
    <n v="16882"/>
    <n v="25"/>
    <x v="2208"/>
    <n v="81"/>
    <d v="2017-10-10T00:00:00"/>
    <b v="1"/>
    <s v="Approved"/>
    <s v="OHM Cycles"/>
    <s v="Standard"/>
    <s v="high"/>
    <s v="medium"/>
    <n v="2005.66"/>
    <n v="1203.4000000000001"/>
    <d v="2001-11-25T00:00:00"/>
    <n v="802.26"/>
    <s v="Male"/>
    <n v="40"/>
    <d v="1959-10-03T00:00:00"/>
    <n v="63.015649780568232"/>
    <s v="Senior Cost Accountant"/>
    <s v="Financial Services"/>
    <s v="High Net Worth"/>
    <s v="N"/>
    <s v="Yes"/>
    <n v="19"/>
    <m/>
  </r>
  <r>
    <n v="18169"/>
    <n v="10"/>
    <x v="2208"/>
    <n v="230"/>
    <d v="2017-05-14T00:00:00"/>
    <b v="0"/>
    <s v="Approved"/>
    <s v="Solex"/>
    <s v="Standard"/>
    <s v="medium"/>
    <s v="medium"/>
    <n v="1945.43"/>
    <n v="333.18"/>
    <d v="2000-05-22T00:00:00"/>
    <n v="1612.25"/>
    <s v="Male"/>
    <n v="40"/>
    <d v="1959-10-03T00:00:00"/>
    <n v="63.015649780568232"/>
    <s v="Senior Cost Accountant"/>
    <s v="Financial Services"/>
    <s v="High Net Worth"/>
    <s v="N"/>
    <s v="Yes"/>
    <n v="19"/>
    <m/>
  </r>
  <r>
    <n v="4635"/>
    <n v="49"/>
    <x v="2208"/>
    <n v="232"/>
    <d v="2017-05-12T00:00:00"/>
    <b v="1"/>
    <s v="Approved"/>
    <s v="Solex"/>
    <s v="Standard"/>
    <s v="medium"/>
    <s v="large"/>
    <n v="1061.56"/>
    <n v="733.58"/>
    <d v="2015-05-21T00:00:00"/>
    <n v="327.9799999999999"/>
    <s v="Male"/>
    <n v="40"/>
    <d v="1959-10-03T00:00:00"/>
    <n v="63.015649780568232"/>
    <s v="Senior Cost Accountant"/>
    <s v="Financial Services"/>
    <s v="High Net Worth"/>
    <s v="N"/>
    <s v="Yes"/>
    <n v="19"/>
    <m/>
  </r>
  <r>
    <n v="1172"/>
    <n v="0"/>
    <x v="2208"/>
    <n v="280"/>
    <d v="2017-03-25T00:00:00"/>
    <b v="0"/>
    <s v="Approved"/>
    <s v="Trek Bicycles"/>
    <s v="Road"/>
    <s v="medium"/>
    <s v="medium"/>
    <n v="290.62"/>
    <n v="215.14"/>
    <d v="2015-08-02T00:00:00"/>
    <n v="75.480000000000018"/>
    <s v="Male"/>
    <n v="40"/>
    <d v="1959-10-03T00:00:00"/>
    <n v="63.015649780568232"/>
    <s v="Senior Cost Accountant"/>
    <s v="Financial Services"/>
    <s v="High Net Worth"/>
    <s v="N"/>
    <s v="Yes"/>
    <n v="19"/>
    <m/>
  </r>
  <r>
    <n v="8818"/>
    <n v="33"/>
    <x v="2208"/>
    <n v="319"/>
    <d v="2017-02-14T00:00:00"/>
    <b v="0"/>
    <s v="Approved"/>
    <s v="OHM Cycles"/>
    <s v="Road"/>
    <s v="medium"/>
    <s v="small"/>
    <n v="1810"/>
    <n v="1610.9"/>
    <d v="2007-12-11T00:00:00"/>
    <n v="199.09999999999991"/>
    <s v="Male"/>
    <n v="40"/>
    <d v="1959-10-03T00:00:00"/>
    <n v="63.015649780568232"/>
    <s v="Senior Cost Accountant"/>
    <s v="Financial Services"/>
    <s v="High Net Worth"/>
    <s v="N"/>
    <s v="Yes"/>
    <n v="19"/>
    <m/>
  </r>
  <r>
    <n v="6670"/>
    <n v="46"/>
    <x v="2208"/>
    <n v="328"/>
    <d v="2017-02-05T00:00:00"/>
    <b v="0"/>
    <s v="Approved"/>
    <s v="OHM Cycles"/>
    <s v="Standard"/>
    <s v="low"/>
    <s v="medium"/>
    <n v="1793.43"/>
    <n v="248.82"/>
    <d v="2011-03-16T00:00:00"/>
    <n v="1544.6100000000001"/>
    <s v="Male"/>
    <n v="40"/>
    <d v="1959-10-03T00:00:00"/>
    <n v="63.015649780568232"/>
    <s v="Senior Cost Accountant"/>
    <s v="Financial Services"/>
    <s v="High Net Worth"/>
    <s v="N"/>
    <s v="Yes"/>
    <n v="19"/>
    <m/>
  </r>
  <r>
    <n v="1037"/>
    <n v="81"/>
    <x v="2209"/>
    <n v="18"/>
    <d v="2017-12-12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34"/>
    <d v="1978-05-30T00:00:00"/>
    <n v="44.347156630200416"/>
    <s v="Marketing Assistant"/>
    <s v="IT"/>
    <s v="Mass Customer"/>
    <s v="N"/>
    <s v="No"/>
    <n v="14"/>
    <m/>
  </r>
  <r>
    <n v="3393"/>
    <n v="48"/>
    <x v="2209"/>
    <n v="95"/>
    <d v="2017-09-26T00:00:00"/>
    <b v="0"/>
    <s v="Approved"/>
    <s v="WeareA2B"/>
    <s v="Standard"/>
    <s v="medium"/>
    <s v="medium"/>
    <n v="1762.96"/>
    <n v="950.52"/>
    <d v="2014-07-28T00:00:00"/>
    <n v="812.44"/>
    <s v="Male"/>
    <n v="34"/>
    <d v="1978-05-30T00:00:00"/>
    <n v="44.347156630200416"/>
    <s v="Marketing Assistant"/>
    <s v="IT"/>
    <s v="Mass Customer"/>
    <s v="N"/>
    <s v="No"/>
    <n v="14"/>
    <m/>
  </r>
  <r>
    <n v="1951"/>
    <n v="53"/>
    <x v="2209"/>
    <n v="182"/>
    <d v="2017-07-01T00:00:00"/>
    <b v="0"/>
    <s v="Approved"/>
    <s v="OHM Cycles"/>
    <s v="Standard"/>
    <s v="medium"/>
    <s v="medium"/>
    <n v="795.34"/>
    <n v="101.58"/>
    <d v="1997-02-09T00:00:00"/>
    <n v="693.76"/>
    <s v="Male"/>
    <n v="34"/>
    <d v="1978-05-30T00:00:00"/>
    <n v="44.347156630200416"/>
    <s v="Marketing Assistant"/>
    <s v="IT"/>
    <s v="Mass Customer"/>
    <s v="N"/>
    <s v="No"/>
    <n v="14"/>
    <m/>
  </r>
  <r>
    <n v="15854"/>
    <n v="58"/>
    <x v="2209"/>
    <n v="197"/>
    <d v="2017-06-16T00:00:00"/>
    <b v="1"/>
    <s v="Approved"/>
    <s v="OHM Cycles"/>
    <s v="Standard"/>
    <s v="medium"/>
    <s v="medium"/>
    <n v="912.52"/>
    <n v="141.4"/>
    <d v="2015-10-18T00:00:00"/>
    <n v="771.12"/>
    <s v="Male"/>
    <n v="34"/>
    <d v="1978-05-30T00:00:00"/>
    <n v="44.347156630200416"/>
    <s v="Marketing Assistant"/>
    <s v="IT"/>
    <s v="Mass Customer"/>
    <s v="N"/>
    <s v="No"/>
    <n v="14"/>
    <m/>
  </r>
  <r>
    <n v="3425"/>
    <n v="31"/>
    <x v="2209"/>
    <n v="306"/>
    <d v="2017-02-27T00:00:00"/>
    <b v="0"/>
    <s v="Approved"/>
    <s v="Giant Bicycles"/>
    <s v="Standard"/>
    <s v="medium"/>
    <s v="medium"/>
    <n v="230.91"/>
    <n v="173.18"/>
    <d v="2006-11-10T00:00:00"/>
    <n v="57.72999999999999"/>
    <s v="Male"/>
    <n v="34"/>
    <d v="1978-05-30T00:00:00"/>
    <n v="44.347156630200416"/>
    <s v="Marketing Assistant"/>
    <s v="IT"/>
    <s v="Mass Customer"/>
    <s v="N"/>
    <s v="No"/>
    <n v="14"/>
    <m/>
  </r>
  <r>
    <n v="16178"/>
    <n v="28"/>
    <x v="2210"/>
    <n v="20"/>
    <d v="2017-12-10T00:00:00"/>
    <b v="1"/>
    <s v="Approved"/>
    <s v="Norco Bicycles"/>
    <s v="Standard"/>
    <s v="medium"/>
    <s v="small"/>
    <n v="1216.1400000000001"/>
    <n v="1082.3599999999999"/>
    <d v="1993-10-02T00:00:00"/>
    <n v="133.7800000000002"/>
    <s v="Female"/>
    <n v="71"/>
    <d v="1998-03-08T00:00:00"/>
    <n v="24.560855260020286"/>
    <s v="General Manager"/>
    <s v="n/a"/>
    <s v="Mass Customer"/>
    <s v="N"/>
    <s v="Yes"/>
    <n v="2"/>
    <m/>
  </r>
  <r>
    <n v="11979"/>
    <n v="55"/>
    <x v="2210"/>
    <n v="39"/>
    <d v="2017-11-21T00:00:00"/>
    <b v="1"/>
    <s v="Approved"/>
    <s v="Trek Bicycles"/>
    <s v="Road"/>
    <s v="medium"/>
    <s v="large"/>
    <n v="1894.19"/>
    <n v="598.76"/>
    <d v="2014-03-03T00:00:00"/>
    <n v="1295.43"/>
    <s v="Female"/>
    <n v="71"/>
    <d v="1998-03-08T00:00:00"/>
    <n v="24.560855260020286"/>
    <s v="General Manager"/>
    <s v="n/a"/>
    <s v="Mass Customer"/>
    <s v="N"/>
    <s v="Yes"/>
    <n v="2"/>
    <m/>
  </r>
  <r>
    <n v="17390"/>
    <n v="85"/>
    <x v="2210"/>
    <n v="44"/>
    <d v="2017-11-16T00:00:00"/>
    <b v="1"/>
    <s v="Approved"/>
    <s v="WeareA2B"/>
    <s v="Standard"/>
    <s v="medium"/>
    <s v="medium"/>
    <n v="752.64"/>
    <n v="205.36"/>
    <d v="1999-06-23T00:00:00"/>
    <n v="547.28"/>
    <s v="Female"/>
    <n v="71"/>
    <d v="1998-03-08T00:00:00"/>
    <n v="24.560855260020286"/>
    <s v="General Manager"/>
    <s v="n/a"/>
    <s v="Mass Customer"/>
    <s v="N"/>
    <s v="Yes"/>
    <n v="2"/>
    <m/>
  </r>
  <r>
    <n v="879"/>
    <n v="3"/>
    <x v="2210"/>
    <n v="51"/>
    <d v="2017-11-09T00:00:00"/>
    <b v="1"/>
    <s v="Cancelled"/>
    <s v="Trek Bicycles"/>
    <s v="Standard"/>
    <s v="medium"/>
    <s v="large"/>
    <n v="2091.4699999999998"/>
    <n v="388.92"/>
    <d v="1991-01-21T00:00:00"/>
    <n v="1702.5499999999997"/>
    <s v="Female"/>
    <n v="71"/>
    <d v="1998-03-08T00:00:00"/>
    <n v="24.560855260020286"/>
    <s v="General Manager"/>
    <s v="n/a"/>
    <s v="Mass Customer"/>
    <s v="N"/>
    <s v="Yes"/>
    <n v="2"/>
    <m/>
  </r>
  <r>
    <n v="19687"/>
    <n v="65"/>
    <x v="2210"/>
    <n v="142"/>
    <d v="2017-08-10T00:00:00"/>
    <b v="1"/>
    <s v="Approved"/>
    <s v="WeareA2B"/>
    <s v="Standard"/>
    <s v="medium"/>
    <s v="medium"/>
    <n v="1807.45"/>
    <n v="778.69"/>
    <d v="2002-03-22T00:00:00"/>
    <n v="1028.76"/>
    <s v="Female"/>
    <n v="71"/>
    <d v="1998-03-08T00:00:00"/>
    <n v="24.560855260020286"/>
    <s v="General Manager"/>
    <s v="n/a"/>
    <s v="Mass Customer"/>
    <s v="N"/>
    <s v="Yes"/>
    <n v="2"/>
    <m/>
  </r>
  <r>
    <n v="18466"/>
    <n v="1"/>
    <x v="2210"/>
    <n v="195"/>
    <d v="2017-06-18T00:00:00"/>
    <b v="1"/>
    <s v="Approved"/>
    <s v="Giant Bicycles"/>
    <s v="Standard"/>
    <s v="medium"/>
    <s v="medium"/>
    <n v="1403.5"/>
    <n v="954.82"/>
    <d v="2000-11-03T00:00:00"/>
    <n v="448.67999999999995"/>
    <s v="Female"/>
    <n v="71"/>
    <d v="1998-03-08T00:00:00"/>
    <n v="24.560855260020286"/>
    <s v="General Manager"/>
    <s v="n/a"/>
    <s v="Mass Customer"/>
    <s v="N"/>
    <s v="Yes"/>
    <n v="2"/>
    <m/>
  </r>
  <r>
    <n v="12072"/>
    <n v="0"/>
    <x v="2211"/>
    <m/>
    <d v="2017-08-03T00:00:00"/>
    <b v="0"/>
    <s v="Approved"/>
    <m/>
    <m/>
    <m/>
    <m/>
    <n v="750.25"/>
    <m/>
    <m/>
    <m/>
    <m/>
    <m/>
    <m/>
    <m/>
    <m/>
    <m/>
    <m/>
    <m/>
    <m/>
    <m/>
    <m/>
  </r>
  <r>
    <n v="12073"/>
    <n v="2"/>
    <x v="1312"/>
    <m/>
    <d v="2017-02-23T00:00:00"/>
    <m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</r>
  <r>
    <n v="3373"/>
    <n v="74"/>
    <x v="2210"/>
    <n v="200"/>
    <d v="2017-06-13T00:00:00"/>
    <b v="0"/>
    <s v="Approved"/>
    <s v="WeareA2B"/>
    <s v="Standard"/>
    <s v="medium"/>
    <s v="medium"/>
    <n v="1228.07"/>
    <n v="400.91"/>
    <d v="1999-12-04T00:00:00"/>
    <n v="827.15999999999985"/>
    <s v="Female"/>
    <n v="71"/>
    <d v="1998-03-08T00:00:00"/>
    <n v="24.560855260020286"/>
    <s v="General Manager"/>
    <s v="n/a"/>
    <s v="Mass Customer"/>
    <s v="N"/>
    <s v="Yes"/>
    <n v="2"/>
    <m/>
  </r>
  <r>
    <n v="12100"/>
    <n v="42"/>
    <x v="2210"/>
    <n v="236"/>
    <d v="2017-05-08T00:00:00"/>
    <b v="1"/>
    <s v="Approved"/>
    <s v="OHM Cycles"/>
    <s v="Road"/>
    <s v="medium"/>
    <s v="small"/>
    <n v="1810"/>
    <n v="1610.9"/>
    <d v="1997-01-25T00:00:00"/>
    <n v="199.09999999999991"/>
    <s v="Female"/>
    <n v="71"/>
    <d v="1998-03-08T00:00:00"/>
    <n v="24.560855260020286"/>
    <s v="General Manager"/>
    <s v="n/a"/>
    <s v="Mass Customer"/>
    <s v="N"/>
    <s v="Yes"/>
    <n v="2"/>
    <m/>
  </r>
  <r>
    <n v="10958"/>
    <n v="21"/>
    <x v="2210"/>
    <n v="249"/>
    <d v="2017-04-25T00:00:00"/>
    <b v="0"/>
    <s v="Approved"/>
    <s v="Solex"/>
    <s v="Standard"/>
    <s v="medium"/>
    <s v="large"/>
    <n v="1071.23"/>
    <n v="380.74"/>
    <d v="1991-11-10T00:00:00"/>
    <n v="690.49"/>
    <s v="Female"/>
    <n v="71"/>
    <d v="1998-03-08T00:00:00"/>
    <n v="24.560855260020286"/>
    <s v="General Manager"/>
    <s v="n/a"/>
    <s v="Mass Customer"/>
    <s v="N"/>
    <s v="Yes"/>
    <n v="2"/>
    <m/>
  </r>
  <r>
    <n v="712"/>
    <n v="82"/>
    <x v="2210"/>
    <n v="346"/>
    <d v="2017-01-18T00:00:00"/>
    <b v="0"/>
    <s v="Approved"/>
    <s v="Norco Bicycles"/>
    <s v="Standard"/>
    <s v="high"/>
    <s v="medium"/>
    <n v="1148.6400000000001"/>
    <n v="689.18"/>
    <d v="2006-05-22T00:00:00"/>
    <n v="459.46000000000015"/>
    <s v="Female"/>
    <n v="71"/>
    <d v="1998-03-08T00:00:00"/>
    <n v="24.560855260020286"/>
    <s v="General Manager"/>
    <s v="n/a"/>
    <s v="Mass Customer"/>
    <s v="N"/>
    <s v="Yes"/>
    <n v="2"/>
    <m/>
  </r>
  <r>
    <n v="16806"/>
    <n v="29"/>
    <x v="2212"/>
    <n v="17"/>
    <d v="2017-12-13T00:00:00"/>
    <b v="1"/>
    <s v="Approved"/>
    <s v="Norco Bicycles"/>
    <s v="Road"/>
    <s v="medium"/>
    <s v="medium"/>
    <n v="543.39"/>
    <n v="407.54"/>
    <d v="2016-11-22T00:00:00"/>
    <n v="135.84999999999997"/>
    <s v="Male"/>
    <n v="80"/>
    <d v="1976-01-08T00:00:00"/>
    <n v="46.738937452118222"/>
    <s v="Senior Editor"/>
    <s v="n/a"/>
    <s v="Affluent Customer"/>
    <s v="N"/>
    <s v="No"/>
    <n v="5"/>
    <m/>
  </r>
  <r>
    <n v="3213"/>
    <n v="50"/>
    <x v="2212"/>
    <n v="28"/>
    <d v="2017-12-02T00:00:00"/>
    <b v="1"/>
    <s v="Approved"/>
    <s v="WeareA2B"/>
    <s v="Standard"/>
    <s v="medium"/>
    <s v="small"/>
    <n v="175.89"/>
    <n v="131.91999999999999"/>
    <d v="2003-02-16T00:00:00"/>
    <n v="43.97"/>
    <s v="Male"/>
    <n v="80"/>
    <d v="1976-01-08T00:00:00"/>
    <n v="46.738937452118222"/>
    <s v="Senior Editor"/>
    <s v="n/a"/>
    <s v="Affluent Customer"/>
    <s v="N"/>
    <s v="No"/>
    <n v="5"/>
    <m/>
  </r>
  <r>
    <n v="11198"/>
    <n v="99"/>
    <x v="2212"/>
    <n v="45"/>
    <d v="2017-11-15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80"/>
    <d v="1976-01-08T00:00:00"/>
    <n v="46.738937452118222"/>
    <s v="Senior Editor"/>
    <s v="n/a"/>
    <s v="Affluent Customer"/>
    <s v="N"/>
    <s v="No"/>
    <n v="5"/>
    <m/>
  </r>
  <r>
    <n v="7334"/>
    <n v="64"/>
    <x v="2212"/>
    <n v="98"/>
    <d v="2017-09-23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80"/>
    <d v="1976-01-08T00:00:00"/>
    <n v="46.738937452118222"/>
    <s v="Senior Editor"/>
    <s v="n/a"/>
    <s v="Affluent Customer"/>
    <s v="N"/>
    <s v="No"/>
    <n v="5"/>
    <m/>
  </r>
  <r>
    <n v="15633"/>
    <n v="73"/>
    <x v="2212"/>
    <n v="261"/>
    <d v="2017-04-13T00:00:00"/>
    <b v="0"/>
    <s v="Approved"/>
    <s v="Solex"/>
    <s v="Standard"/>
    <s v="medium"/>
    <s v="medium"/>
    <n v="1945.43"/>
    <n v="333.18"/>
    <d v="2002-08-31T00:00:00"/>
    <n v="1612.25"/>
    <s v="Male"/>
    <n v="80"/>
    <d v="1976-01-08T00:00:00"/>
    <n v="46.738937452118222"/>
    <s v="Senior Editor"/>
    <s v="n/a"/>
    <s v="Affluent Customer"/>
    <s v="N"/>
    <s v="No"/>
    <n v="5"/>
    <m/>
  </r>
  <r>
    <n v="7078"/>
    <n v="25"/>
    <x v="2212"/>
    <n v="300"/>
    <d v="2017-03-05T00:00:00"/>
    <b v="0"/>
    <s v="Approved"/>
    <s v="Giant Bicycles"/>
    <s v="Road"/>
    <s v="medium"/>
    <s v="medium"/>
    <n v="1538.99"/>
    <n v="829.65"/>
    <d v="2016-02-04T00:00:00"/>
    <n v="709.34"/>
    <s v="Male"/>
    <n v="80"/>
    <d v="1976-01-08T00:00:00"/>
    <n v="46.738937452118222"/>
    <s v="Senior Editor"/>
    <s v="n/a"/>
    <s v="Affluent Customer"/>
    <s v="N"/>
    <s v="No"/>
    <n v="5"/>
    <m/>
  </r>
  <r>
    <n v="9905"/>
    <n v="41"/>
    <x v="2212"/>
    <n v="317"/>
    <d v="2017-02-16T00:00:00"/>
    <b v="1"/>
    <s v="Approved"/>
    <s v="Solex"/>
    <s v="Road"/>
    <s v="medium"/>
    <s v="medium"/>
    <n v="416.98"/>
    <n v="312.74"/>
    <d v="1997-05-10T00:00:00"/>
    <n v="104.24000000000001"/>
    <s v="Male"/>
    <n v="80"/>
    <d v="1976-01-08T00:00:00"/>
    <n v="46.738937452118222"/>
    <s v="Senior Editor"/>
    <s v="n/a"/>
    <s v="Affluent Customer"/>
    <s v="N"/>
    <s v="No"/>
    <n v="5"/>
    <m/>
  </r>
  <r>
    <n v="18596"/>
    <n v="58"/>
    <x v="2213"/>
    <n v="14"/>
    <d v="2017-12-16T00:00:00"/>
    <b v="0"/>
    <s v="Approved"/>
    <s v="OHM Cycles"/>
    <s v="Standard"/>
    <s v="medium"/>
    <s v="medium"/>
    <n v="912.52"/>
    <n v="141.4"/>
    <d v="2015-10-18T00:00:00"/>
    <n v="771.12"/>
    <s v="Male"/>
    <n v="94"/>
    <d v="1975-09-22T00:00:00"/>
    <n v="47.034827862760011"/>
    <s v="Business Systems Development Analyst"/>
    <s v="Financial Services"/>
    <s v="Affluent Customer"/>
    <s v="N"/>
    <s v="No"/>
    <n v="18"/>
    <m/>
  </r>
  <r>
    <n v="2397"/>
    <n v="31"/>
    <x v="2213"/>
    <n v="41"/>
    <d v="2017-11-19T00:00:00"/>
    <b v="1"/>
    <s v="Approved"/>
    <s v="Giant Bicycles"/>
    <s v="Standard"/>
    <s v="medium"/>
    <s v="medium"/>
    <n v="230.91"/>
    <n v="173.18"/>
    <d v="2006-11-10T00:00:00"/>
    <n v="57.72999999999999"/>
    <s v="Male"/>
    <n v="94"/>
    <d v="1975-09-22T00:00:00"/>
    <n v="47.034827862760011"/>
    <s v="Business Systems Development Analyst"/>
    <s v="Financial Services"/>
    <s v="Affluent Customer"/>
    <s v="N"/>
    <s v="No"/>
    <n v="18"/>
    <m/>
  </r>
  <r>
    <n v="15246"/>
    <n v="3"/>
    <x v="2213"/>
    <n v="107"/>
    <d v="2017-09-14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94"/>
    <d v="1975-09-22T00:00:00"/>
    <n v="47.034827862760011"/>
    <s v="Business Systems Development Analyst"/>
    <s v="Financial Services"/>
    <s v="Affluent Customer"/>
    <s v="N"/>
    <s v="No"/>
    <n v="18"/>
    <m/>
  </r>
  <r>
    <n v="7946"/>
    <n v="99"/>
    <x v="2213"/>
    <n v="132"/>
    <d v="2017-08-20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94"/>
    <d v="1975-09-22T00:00:00"/>
    <n v="47.034827862760011"/>
    <s v="Business Systems Development Analyst"/>
    <s v="Financial Services"/>
    <s v="Affluent Customer"/>
    <s v="N"/>
    <s v="No"/>
    <n v="18"/>
    <m/>
  </r>
  <r>
    <n v="13392"/>
    <n v="46"/>
    <x v="2213"/>
    <n v="155"/>
    <d v="2017-07-28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94"/>
    <d v="1975-09-22T00:00:00"/>
    <n v="47.034827862760011"/>
    <s v="Business Systems Development Analyst"/>
    <s v="Financial Services"/>
    <s v="Affluent Customer"/>
    <s v="N"/>
    <s v="No"/>
    <n v="18"/>
    <m/>
  </r>
  <r>
    <n v="11713"/>
    <n v="55"/>
    <x v="2213"/>
    <n v="192"/>
    <d v="2017-06-21T00:00:00"/>
    <b v="1"/>
    <s v="Approved"/>
    <s v="Trek Bicycles"/>
    <s v="Road"/>
    <s v="medium"/>
    <s v="large"/>
    <n v="1894.19"/>
    <n v="598.76"/>
    <d v="2003-07-21T00:00:00"/>
    <n v="1295.43"/>
    <s v="Male"/>
    <n v="94"/>
    <d v="1975-09-22T00:00:00"/>
    <n v="47.034827862760011"/>
    <s v="Business Systems Development Analyst"/>
    <s v="Financial Services"/>
    <s v="Affluent Customer"/>
    <s v="N"/>
    <s v="No"/>
    <n v="18"/>
    <m/>
  </r>
  <r>
    <n v="1269"/>
    <n v="80"/>
    <x v="2213"/>
    <n v="206"/>
    <d v="2017-06-07T00:00:00"/>
    <b v="1"/>
    <s v="Approved"/>
    <s v="OHM Cycles"/>
    <s v="Touring"/>
    <s v="low"/>
    <s v="medium"/>
    <n v="1073.07"/>
    <n v="933.84"/>
    <d v="1997-01-25T00:00:00"/>
    <n v="139.2299999999999"/>
    <s v="Male"/>
    <n v="94"/>
    <d v="1975-09-22T00:00:00"/>
    <n v="47.034827862760011"/>
    <s v="Business Systems Development Analyst"/>
    <s v="Financial Services"/>
    <s v="Affluent Customer"/>
    <s v="N"/>
    <s v="No"/>
    <n v="18"/>
    <m/>
  </r>
  <r>
    <n v="16556"/>
    <n v="33"/>
    <x v="2213"/>
    <n v="228"/>
    <d v="2017-05-16T00:00:00"/>
    <b v="0"/>
    <s v="Approved"/>
    <s v="Giant Bicycles"/>
    <s v="Standard"/>
    <s v="medium"/>
    <s v="small"/>
    <n v="1311.44"/>
    <n v="1167.18"/>
    <d v="1992-10-11T00:00:00"/>
    <n v="144.26"/>
    <s v="Male"/>
    <n v="94"/>
    <d v="1975-09-22T00:00:00"/>
    <n v="47.034827862760011"/>
    <s v="Business Systems Development Analyst"/>
    <s v="Financial Services"/>
    <s v="Affluent Customer"/>
    <s v="N"/>
    <s v="No"/>
    <n v="18"/>
    <m/>
  </r>
  <r>
    <n v="16110"/>
    <n v="98"/>
    <x v="2213"/>
    <n v="330"/>
    <d v="2017-02-03T00:00:00"/>
    <b v="1"/>
    <s v="Approved"/>
    <s v="Trek Bicycles"/>
    <s v="Standard"/>
    <s v="high"/>
    <s v="medium"/>
    <n v="358.39"/>
    <n v="215.03"/>
    <d v="2004-01-16T00:00:00"/>
    <n v="143.35999999999999"/>
    <s v="Male"/>
    <n v="94"/>
    <d v="1975-09-22T00:00:00"/>
    <n v="47.034827862760011"/>
    <s v="Business Systems Development Analyst"/>
    <s v="Financial Services"/>
    <s v="Affluent Customer"/>
    <s v="N"/>
    <s v="No"/>
    <n v="18"/>
    <m/>
  </r>
  <r>
    <n v="14270"/>
    <n v="74"/>
    <x v="2213"/>
    <n v="354"/>
    <d v="2017-01-10T00:00:00"/>
    <b v="0"/>
    <s v="Approved"/>
    <s v="WeareA2B"/>
    <s v="Standard"/>
    <s v="medium"/>
    <s v="medium"/>
    <n v="1228.07"/>
    <n v="400.91"/>
    <d v="2000-05-22T00:00:00"/>
    <n v="827.15999999999985"/>
    <s v="Male"/>
    <n v="94"/>
    <d v="1975-09-22T00:00:00"/>
    <n v="47.034827862760011"/>
    <s v="Business Systems Development Analyst"/>
    <s v="Financial Services"/>
    <s v="Affluent Customer"/>
    <s v="N"/>
    <s v="No"/>
    <n v="18"/>
    <m/>
  </r>
  <r>
    <n v="14344"/>
    <n v="72"/>
    <x v="2214"/>
    <n v="80"/>
    <d v="2017-10-11T00:00:00"/>
    <b v="0"/>
    <s v="Approved"/>
    <s v="Norco Bicycles"/>
    <s v="Standard"/>
    <s v="medium"/>
    <s v="medium"/>
    <n v="360.4"/>
    <n v="270.3"/>
    <d v="2016-12-06T00:00:00"/>
    <n v="90.099999999999966"/>
    <s v="Female"/>
    <n v="31"/>
    <d v="1979-01-29T00:00:00"/>
    <n v="43.678663479515485"/>
    <s v="Structural Analysis Engineer"/>
    <s v="Financial Services"/>
    <s v="Mass Customer"/>
    <s v="N"/>
    <s v="No"/>
    <n v="11"/>
    <m/>
  </r>
  <r>
    <n v="14065"/>
    <n v="42"/>
    <x v="2214"/>
    <n v="104"/>
    <d v="2017-09-17T00:00:00"/>
    <b v="0"/>
    <s v="Approved"/>
    <s v="OHM Cycles"/>
    <s v="Road"/>
    <s v="medium"/>
    <s v="small"/>
    <n v="1810"/>
    <n v="1610.9"/>
    <d v="2008-03-19T00:00:00"/>
    <n v="199.09999999999991"/>
    <s v="Female"/>
    <n v="31"/>
    <d v="1979-01-29T00:00:00"/>
    <n v="43.678663479515485"/>
    <s v="Structural Analysis Engineer"/>
    <s v="Financial Services"/>
    <s v="Mass Customer"/>
    <s v="N"/>
    <s v="No"/>
    <n v="11"/>
    <m/>
  </r>
  <r>
    <n v="4716"/>
    <n v="24"/>
    <x v="2214"/>
    <n v="203"/>
    <d v="2017-06-10T00:00:00"/>
    <b v="0"/>
    <s v="Approved"/>
    <s v="Solex"/>
    <s v="Road"/>
    <s v="medium"/>
    <s v="large"/>
    <n v="1777.8"/>
    <n v="820.78"/>
    <d v="2011-05-07T00:00:00"/>
    <n v="957.02"/>
    <s v="Female"/>
    <n v="31"/>
    <d v="1979-01-29T00:00:00"/>
    <n v="43.678663479515485"/>
    <s v="Structural Analysis Engineer"/>
    <s v="Financial Services"/>
    <s v="Mass Customer"/>
    <s v="N"/>
    <s v="No"/>
    <n v="11"/>
    <m/>
  </r>
  <r>
    <n v="2552"/>
    <n v="91"/>
    <x v="2214"/>
    <n v="229"/>
    <d v="2017-05-15T00:00:00"/>
    <b v="0"/>
    <s v="Approved"/>
    <s v="Solex"/>
    <s v="Standard"/>
    <s v="medium"/>
    <s v="medium"/>
    <n v="100.35"/>
    <n v="75.260000000000005"/>
    <d v="1999-07-26T00:00:00"/>
    <n v="25.089999999999989"/>
    <s v="Female"/>
    <n v="31"/>
    <d v="1979-01-29T00:00:00"/>
    <n v="43.678663479515485"/>
    <s v="Structural Analysis Engineer"/>
    <s v="Financial Services"/>
    <s v="Mass Customer"/>
    <s v="N"/>
    <s v="No"/>
    <n v="11"/>
    <m/>
  </r>
  <r>
    <n v="7266"/>
    <n v="90"/>
    <x v="2214"/>
    <n v="272"/>
    <d v="2017-04-02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31"/>
    <d v="1979-01-29T00:00:00"/>
    <n v="43.678663479515485"/>
    <s v="Structural Analysis Engineer"/>
    <s v="Financial Services"/>
    <s v="Mass Customer"/>
    <s v="N"/>
    <s v="No"/>
    <n v="11"/>
    <m/>
  </r>
  <r>
    <n v="17436"/>
    <n v="97"/>
    <x v="2214"/>
    <n v="288"/>
    <d v="2017-03-17T00:00:00"/>
    <b v="0"/>
    <s v="Approved"/>
    <s v="Solex"/>
    <s v="Standard"/>
    <s v="medium"/>
    <s v="large"/>
    <n v="202.62"/>
    <n v="151.96"/>
    <d v="2016-03-29T00:00:00"/>
    <n v="50.66"/>
    <s v="Female"/>
    <n v="31"/>
    <d v="1979-01-29T00:00:00"/>
    <n v="43.678663479515485"/>
    <s v="Structural Analysis Engineer"/>
    <s v="Financial Services"/>
    <s v="Mass Customer"/>
    <s v="N"/>
    <s v="No"/>
    <n v="11"/>
    <m/>
  </r>
  <r>
    <n v="6391"/>
    <n v="71"/>
    <x v="2214"/>
    <n v="293"/>
    <d v="2017-03-12T00:00:00"/>
    <b v="0"/>
    <s v="Approved"/>
    <s v="Solex"/>
    <s v="Standard"/>
    <s v="high"/>
    <s v="large"/>
    <n v="1842.92"/>
    <n v="1105.75"/>
    <d v="1995-10-24T00:00:00"/>
    <n v="737.17000000000007"/>
    <s v="Female"/>
    <n v="31"/>
    <d v="1979-01-29T00:00:00"/>
    <n v="43.678663479515485"/>
    <s v="Structural Analysis Engineer"/>
    <s v="Financial Services"/>
    <s v="Mass Customer"/>
    <s v="N"/>
    <s v="No"/>
    <n v="11"/>
    <m/>
  </r>
  <r>
    <n v="18860"/>
    <n v="15"/>
    <x v="2214"/>
    <n v="353"/>
    <d v="2017-01-11T00:00:00"/>
    <b v="0"/>
    <s v="Approved"/>
    <s v="Norco Bicycles"/>
    <s v="Standard"/>
    <s v="low"/>
    <s v="medium"/>
    <n v="958.74"/>
    <n v="748.9"/>
    <d v="2005-12-07T00:00:00"/>
    <n v="209.84000000000003"/>
    <s v="Female"/>
    <n v="31"/>
    <d v="1979-01-29T00:00:00"/>
    <n v="43.678663479515485"/>
    <s v="Structural Analysis Engineer"/>
    <s v="Financial Services"/>
    <s v="Mass Customer"/>
    <s v="N"/>
    <s v="No"/>
    <n v="11"/>
    <m/>
  </r>
  <r>
    <n v="16630"/>
    <n v="38"/>
    <x v="2215"/>
    <n v="23"/>
    <d v="2017-12-07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29"/>
    <d v="1971-11-11T00:00:00"/>
    <n v="50.900581287417545"/>
    <s v="Food Chemist"/>
    <s v="Health"/>
    <s v="High Net Worth"/>
    <s v="N"/>
    <s v="Yes"/>
    <n v="6"/>
    <m/>
  </r>
  <r>
    <n v="4189"/>
    <n v="91"/>
    <x v="2215"/>
    <n v="88"/>
    <d v="2017-10-03T00:00:00"/>
    <b v="0"/>
    <s v="Approved"/>
    <s v="WeareA2B"/>
    <s v="Standard"/>
    <s v="low"/>
    <s v="medium"/>
    <n v="642.30999999999995"/>
    <n v="513.85"/>
    <d v="1997-01-25T00:00:00"/>
    <n v="128.45999999999992"/>
    <s v="Male"/>
    <n v="29"/>
    <d v="1971-11-11T00:00:00"/>
    <n v="50.900581287417545"/>
    <s v="Food Chemist"/>
    <s v="Health"/>
    <s v="High Net Worth"/>
    <s v="N"/>
    <s v="Yes"/>
    <n v="6"/>
    <m/>
  </r>
  <r>
    <n v="3464"/>
    <n v="77"/>
    <x v="2215"/>
    <n v="164"/>
    <d v="2017-07-19T00:00:00"/>
    <b v="1"/>
    <s v="Approved"/>
    <s v="WeareA2B"/>
    <s v="Standard"/>
    <s v="medium"/>
    <s v="medium"/>
    <n v="1769.64"/>
    <n v="108.76"/>
    <d v="1993-04-12T00:00:00"/>
    <n v="1660.88"/>
    <s v="Male"/>
    <n v="29"/>
    <d v="1971-11-11T00:00:00"/>
    <n v="50.900581287417545"/>
    <s v="Food Chemist"/>
    <s v="Health"/>
    <s v="High Net Worth"/>
    <s v="N"/>
    <s v="Yes"/>
    <n v="6"/>
    <m/>
  </r>
  <r>
    <n v="9456"/>
    <n v="35"/>
    <x v="2215"/>
    <n v="261"/>
    <d v="2017-04-13T00:00:00"/>
    <b v="1"/>
    <s v="Approved"/>
    <s v="Giant Bicycles"/>
    <s v="Standard"/>
    <s v="medium"/>
    <s v="medium"/>
    <n v="1403.5"/>
    <n v="954.82"/>
    <d v="2016-11-14T00:00:00"/>
    <n v="448.67999999999995"/>
    <s v="Male"/>
    <n v="29"/>
    <d v="1971-11-11T00:00:00"/>
    <n v="50.900581287417545"/>
    <s v="Food Chemist"/>
    <s v="Health"/>
    <s v="High Net Worth"/>
    <s v="N"/>
    <s v="Yes"/>
    <n v="6"/>
    <m/>
  </r>
  <r>
    <n v="2368"/>
    <n v="36"/>
    <x v="2215"/>
    <n v="302"/>
    <d v="2017-03-03T00:00:00"/>
    <b v="1"/>
    <s v="Approved"/>
    <s v="Solex"/>
    <s v="Standard"/>
    <s v="low"/>
    <s v="medium"/>
    <n v="1289.8499999999999"/>
    <n v="74.510000000000005"/>
    <d v="2003-02-16T00:00:00"/>
    <n v="1215.3399999999999"/>
    <s v="Male"/>
    <n v="29"/>
    <d v="1971-11-11T00:00:00"/>
    <n v="50.900581287417545"/>
    <s v="Food Chemist"/>
    <s v="Health"/>
    <s v="High Net Worth"/>
    <s v="N"/>
    <s v="Yes"/>
    <n v="6"/>
    <m/>
  </r>
  <r>
    <n v="13207"/>
    <n v="38"/>
    <x v="2216"/>
    <n v="3"/>
    <d v="2017-12-27T00:00:00"/>
    <b v="1"/>
    <s v="Approved"/>
    <s v="Trek Bicycles"/>
    <s v="Standard"/>
    <s v="medium"/>
    <s v="large"/>
    <n v="2091.4699999999998"/>
    <n v="388.92"/>
    <d v="2015-06-17T00:00:00"/>
    <n v="1702.5499999999997"/>
    <s v="Male"/>
    <n v="91"/>
    <d v="1970-03-19T00:00:00"/>
    <n v="52.549896356227812"/>
    <s v="Project Manager"/>
    <s v="Financial Services"/>
    <s v="High Net Worth"/>
    <s v="N"/>
    <s v="Yes"/>
    <n v="13"/>
    <m/>
  </r>
  <r>
    <n v="12109"/>
    <n v="34"/>
    <x v="113"/>
    <m/>
    <d v="2017-08-30T00:00:00"/>
    <m/>
    <s v="Approved"/>
    <s v="Norco Bicycles"/>
    <s v="Road"/>
    <s v="high"/>
    <s v="large"/>
    <n v="774.53"/>
    <n v="464.72"/>
    <n v="37698"/>
    <m/>
    <m/>
    <m/>
    <m/>
    <m/>
    <m/>
    <m/>
    <m/>
    <m/>
    <m/>
    <m/>
    <m/>
  </r>
  <r>
    <n v="2027"/>
    <n v="9"/>
    <x v="2216"/>
    <n v="5"/>
    <d v="2017-12-25T00:00:00"/>
    <b v="0"/>
    <s v="Approved"/>
    <s v="Norco Bicycles"/>
    <s v="Standard"/>
    <s v="medium"/>
    <s v="small"/>
    <n v="1216.1400000000001"/>
    <n v="1082.3599999999999"/>
    <d v="1996-04-05T00:00:00"/>
    <n v="133.7800000000002"/>
    <s v="Male"/>
    <n v="91"/>
    <d v="1970-03-19T00:00:00"/>
    <n v="52.549896356227812"/>
    <s v="Project Manager"/>
    <s v="Financial Services"/>
    <s v="High Net Worth"/>
    <s v="N"/>
    <s v="Yes"/>
    <n v="13"/>
    <m/>
  </r>
  <r>
    <n v="6346"/>
    <n v="89"/>
    <x v="2216"/>
    <n v="48"/>
    <d v="2017-11-12T00:00:00"/>
    <b v="1"/>
    <s v="Approved"/>
    <s v="Giant Bicycles"/>
    <s v="Standard"/>
    <s v="medium"/>
    <s v="large"/>
    <n v="1812.75"/>
    <n v="582.48"/>
    <d v="2010-06-07T00:00:00"/>
    <n v="1230.27"/>
    <s v="Male"/>
    <n v="91"/>
    <d v="1970-03-19T00:00:00"/>
    <n v="52.549896356227812"/>
    <s v="Project Manager"/>
    <s v="Financial Services"/>
    <s v="High Net Worth"/>
    <s v="N"/>
    <s v="Yes"/>
    <n v="13"/>
    <m/>
  </r>
  <r>
    <n v="12319"/>
    <n v="88"/>
    <x v="2216"/>
    <n v="338"/>
    <d v="2017-01-26T00:00:00"/>
    <b v="1"/>
    <s v="Approved"/>
    <s v="Norco Bicycles"/>
    <s v="Standard"/>
    <s v="high"/>
    <s v="small"/>
    <n v="1661.92"/>
    <n v="1479.11"/>
    <d v="2011-03-16T00:00:00"/>
    <n v="182.81000000000017"/>
    <s v="Male"/>
    <n v="91"/>
    <d v="1970-03-19T00:00:00"/>
    <n v="52.549896356227812"/>
    <s v="Project Manager"/>
    <s v="Financial Services"/>
    <s v="High Net Worth"/>
    <s v="N"/>
    <s v="Yes"/>
    <n v="13"/>
    <m/>
  </r>
  <r>
    <n v="1709"/>
    <n v="88"/>
    <x v="2217"/>
    <n v="64"/>
    <d v="2017-10-27T00:00:00"/>
    <b v="0"/>
    <s v="Approved"/>
    <s v="Norco Bicycles"/>
    <s v="Standard"/>
    <s v="medium"/>
    <s v="medium"/>
    <n v="1198.46"/>
    <n v="381.1"/>
    <d v="1999-07-26T00:00:00"/>
    <n v="817.36"/>
    <s v="Female"/>
    <n v="2"/>
    <d v="1992-07-10T00:00:00"/>
    <n v="30.223868958650424"/>
    <s v="Biostatistician IV"/>
    <s v="IT"/>
    <s v="Affluent Customer"/>
    <s v="N"/>
    <s v="Yes"/>
    <n v="4"/>
    <m/>
  </r>
  <r>
    <n v="2211"/>
    <n v="9"/>
    <x v="2217"/>
    <n v="142"/>
    <d v="2017-08-10T00:00:00"/>
    <b v="1"/>
    <s v="Approved"/>
    <s v="OHM Cycles"/>
    <s v="Road"/>
    <s v="medium"/>
    <s v="medium"/>
    <n v="742.54"/>
    <n v="667.4"/>
    <d v="2016-07-09T00:00:00"/>
    <n v="75.139999999999986"/>
    <s v="Female"/>
    <n v="2"/>
    <d v="1992-07-10T00:00:00"/>
    <n v="30.223868958650424"/>
    <s v="Biostatistician IV"/>
    <s v="IT"/>
    <s v="Affluent Customer"/>
    <s v="N"/>
    <s v="Yes"/>
    <n v="4"/>
    <m/>
  </r>
  <r>
    <n v="19731"/>
    <n v="30"/>
    <x v="2218"/>
    <n v="12"/>
    <d v="2017-12-18T00:00:00"/>
    <b v="1"/>
    <s v="Approved"/>
    <s v="Solex"/>
    <s v="Standard"/>
    <s v="high"/>
    <s v="medium"/>
    <n v="748.17"/>
    <n v="448.9"/>
    <d v="1994-07-12T00:00:00"/>
    <n v="299.27"/>
    <s v="Female"/>
    <n v="41"/>
    <d v="1985-11-24T00:00:00"/>
    <n v="36.854005945268909"/>
    <s v="Software Test Engineer IV"/>
    <s v="Property"/>
    <s v="Mass Customer"/>
    <s v="N"/>
    <s v="Yes"/>
    <n v="18"/>
    <m/>
  </r>
  <r>
    <n v="12329"/>
    <n v="3"/>
    <x v="2218"/>
    <n v="309"/>
    <d v="2017-02-24T00:00:00"/>
    <b v="1"/>
    <s v="Approved"/>
    <s v="Trek Bicycles"/>
    <s v="Standard"/>
    <s v="medium"/>
    <s v="large"/>
    <n v="2091.4699999999998"/>
    <n v="388.92"/>
    <d v="2007-08-04T00:00:00"/>
    <n v="1702.5499999999997"/>
    <s v="Female"/>
    <n v="41"/>
    <d v="1985-11-24T00:00:00"/>
    <n v="36.854005945268909"/>
    <s v="Software Test Engineer IV"/>
    <s v="Property"/>
    <s v="Mass Customer"/>
    <s v="N"/>
    <s v="Yes"/>
    <n v="18"/>
    <m/>
  </r>
  <r>
    <n v="4707"/>
    <n v="84"/>
    <x v="2218"/>
    <n v="341"/>
    <d v="2017-01-23T00:00:00"/>
    <b v="0"/>
    <s v="Approved"/>
    <s v="Trek Bicycles"/>
    <s v="Road"/>
    <s v="medium"/>
    <s v="medium"/>
    <n v="290.62"/>
    <n v="215.14"/>
    <d v="1997-08-25T00:00:00"/>
    <n v="75.480000000000018"/>
    <s v="Female"/>
    <n v="41"/>
    <d v="1985-11-24T00:00:00"/>
    <n v="36.854005945268909"/>
    <s v="Software Test Engineer IV"/>
    <s v="Property"/>
    <s v="Mass Customer"/>
    <s v="N"/>
    <s v="Yes"/>
    <n v="18"/>
    <m/>
  </r>
  <r>
    <n v="5952"/>
    <n v="87"/>
    <x v="2219"/>
    <n v="2"/>
    <d v="2017-12-28T00:00:00"/>
    <b v="1"/>
    <s v="Approved"/>
    <s v="OHM Cycles"/>
    <s v="Standard"/>
    <s v="medium"/>
    <s v="medium"/>
    <n v="1636.9"/>
    <n v="44.71"/>
    <d v="2000-05-22T00:00:00"/>
    <n v="1592.19"/>
    <s v="Female"/>
    <n v="14"/>
    <d v="1965-04-13T00:00:00"/>
    <n v="57.484142931253167"/>
    <s v="Account Representative II"/>
    <s v="Health"/>
    <s v="High Net Worth"/>
    <s v="N"/>
    <s v="Yes"/>
    <n v="18"/>
    <m/>
  </r>
  <r>
    <n v="2573"/>
    <n v="27"/>
    <x v="2219"/>
    <n v="121"/>
    <d v="2017-08-31T00:00:00"/>
    <b v="1"/>
    <s v="Approved"/>
    <s v="Trek Bicycles"/>
    <s v="Standard"/>
    <s v="low"/>
    <s v="medium"/>
    <n v="1057.51"/>
    <n v="154.4"/>
    <d v="1997-05-10T00:00:00"/>
    <n v="903.11"/>
    <s v="Female"/>
    <n v="14"/>
    <d v="1965-04-13T00:00:00"/>
    <n v="57.484142931253167"/>
    <s v="Account Representative II"/>
    <s v="Health"/>
    <s v="High Net Worth"/>
    <s v="N"/>
    <s v="Yes"/>
    <n v="18"/>
    <m/>
  </r>
  <r>
    <n v="14557"/>
    <n v="10"/>
    <x v="2219"/>
    <n v="157"/>
    <d v="2017-07-26T00:00:00"/>
    <b v="0"/>
    <s v="Approved"/>
    <s v="Solex"/>
    <s v="Standard"/>
    <s v="medium"/>
    <s v="medium"/>
    <n v="1945.43"/>
    <n v="333.18"/>
    <d v="2003-09-09T00:00:00"/>
    <n v="1612.25"/>
    <s v="Female"/>
    <n v="14"/>
    <d v="1965-04-13T00:00:00"/>
    <n v="57.484142931253167"/>
    <s v="Account Representative II"/>
    <s v="Health"/>
    <s v="High Net Worth"/>
    <s v="N"/>
    <s v="Yes"/>
    <n v="18"/>
    <m/>
  </r>
  <r>
    <n v="394"/>
    <n v="58"/>
    <x v="2219"/>
    <n v="184"/>
    <d v="2017-06-29T00:00:00"/>
    <b v="0"/>
    <s v="Approved"/>
    <s v="OHM Cycles"/>
    <s v="Road"/>
    <s v="medium"/>
    <s v="medium"/>
    <n v="1280.28"/>
    <n v="829.51"/>
    <d v="1997-10-04T00:00:00"/>
    <n v="450.77"/>
    <s v="Female"/>
    <n v="14"/>
    <d v="1965-04-13T00:00:00"/>
    <n v="57.484142931253167"/>
    <s v="Account Representative II"/>
    <s v="Health"/>
    <s v="High Net Worth"/>
    <s v="N"/>
    <s v="Yes"/>
    <n v="18"/>
    <m/>
  </r>
  <r>
    <n v="2551"/>
    <n v="90"/>
    <x v="2219"/>
    <n v="273"/>
    <d v="2017-04-01T00:00:00"/>
    <b v="0"/>
    <s v="Approved"/>
    <s v="Solex"/>
    <s v="Standard"/>
    <s v="low"/>
    <s v="medium"/>
    <n v="945.04"/>
    <n v="507.58"/>
    <d v="1997-05-10T00:00:00"/>
    <n v="437.46"/>
    <s v="Female"/>
    <n v="14"/>
    <d v="1965-04-13T00:00:00"/>
    <n v="57.484142931253167"/>
    <s v="Account Representative II"/>
    <s v="Health"/>
    <s v="High Net Worth"/>
    <s v="N"/>
    <s v="Yes"/>
    <n v="18"/>
    <m/>
  </r>
  <r>
    <n v="18553"/>
    <n v="0"/>
    <x v="2219"/>
    <n v="312"/>
    <d v="2017-02-21T00:00:00"/>
    <b v="0"/>
    <s v="Approved"/>
    <s v="Trek Bicycles"/>
    <s v="Standard"/>
    <s v="high"/>
    <s v="medium"/>
    <n v="495.72"/>
    <n v="297.43"/>
    <d v="2006-05-22T00:00:00"/>
    <n v="198.29000000000002"/>
    <s v="Female"/>
    <n v="14"/>
    <d v="1965-04-13T00:00:00"/>
    <n v="57.484142931253167"/>
    <s v="Account Representative II"/>
    <s v="Health"/>
    <s v="High Net Worth"/>
    <s v="N"/>
    <s v="Yes"/>
    <n v="18"/>
    <m/>
  </r>
  <r>
    <n v="15303"/>
    <n v="0"/>
    <x v="2219"/>
    <n v="316"/>
    <d v="2017-02-17T00:00:00"/>
    <b v="1"/>
    <s v="Approved"/>
    <s v="WeareA2B"/>
    <s v="Standard"/>
    <s v="medium"/>
    <s v="small"/>
    <n v="175.89"/>
    <n v="131.91999999999999"/>
    <d v="2012-04-10T00:00:00"/>
    <n v="43.97"/>
    <s v="Female"/>
    <n v="14"/>
    <d v="1965-04-13T00:00:00"/>
    <n v="57.484142931253167"/>
    <s v="Account Representative II"/>
    <s v="Health"/>
    <s v="High Net Worth"/>
    <s v="N"/>
    <s v="Yes"/>
    <n v="18"/>
    <m/>
  </r>
  <r>
    <n v="6304"/>
    <n v="0"/>
    <x v="2219"/>
    <n v="333"/>
    <d v="2017-01-31T00:00:00"/>
    <b v="1"/>
    <s v="Approved"/>
    <s v="Solex"/>
    <s v="Standard"/>
    <s v="medium"/>
    <s v="medium"/>
    <n v="100.35"/>
    <n v="75.260000000000005"/>
    <d v="2013-06-09T00:00:00"/>
    <n v="25.089999999999989"/>
    <s v="Female"/>
    <n v="14"/>
    <d v="1965-04-13T00:00:00"/>
    <n v="57.484142931253167"/>
    <s v="Account Representative II"/>
    <s v="Health"/>
    <s v="High Net Worth"/>
    <s v="N"/>
    <s v="Yes"/>
    <n v="18"/>
    <m/>
  </r>
  <r>
    <n v="7867"/>
    <n v="99"/>
    <x v="2220"/>
    <n v="26"/>
    <d v="2017-12-04T00:00:00"/>
    <b v="1"/>
    <s v="Approved"/>
    <s v="Trek Bicycles"/>
    <s v="Road"/>
    <s v="low"/>
    <s v="small"/>
    <n v="1720.7"/>
    <n v="1531.42"/>
    <d v="2006-10-01T00:00:00"/>
    <n v="189.27999999999997"/>
    <s v="Male"/>
    <n v="29"/>
    <d v="1973-07-31T00:00:00"/>
    <n v="49.180033342529178"/>
    <s v="Human Resources Assistant III"/>
    <s v="Manufacturing"/>
    <s v="High Net Worth"/>
    <s v="N"/>
    <s v="No"/>
    <n v="14"/>
    <m/>
  </r>
  <r>
    <n v="11464"/>
    <n v="5"/>
    <x v="2220"/>
    <n v="125"/>
    <d v="2017-08-27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29"/>
    <d v="1973-07-31T00:00:00"/>
    <n v="49.180033342529178"/>
    <s v="Human Resources Assistant III"/>
    <s v="Manufacturing"/>
    <s v="High Net Worth"/>
    <s v="N"/>
    <s v="No"/>
    <n v="14"/>
    <m/>
  </r>
  <r>
    <n v="13218"/>
    <n v="67"/>
    <x v="2220"/>
    <n v="131"/>
    <d v="2017-08-21T00:00:00"/>
    <b v="1"/>
    <s v="Cancelled"/>
    <s v="Solex"/>
    <s v="Standard"/>
    <s v="medium"/>
    <s v="large"/>
    <n v="1071.23"/>
    <n v="380.74"/>
    <d v="1996-04-05T00:00:00"/>
    <n v="690.49"/>
    <s v="Male"/>
    <n v="29"/>
    <d v="1973-07-31T00:00:00"/>
    <n v="49.180033342529178"/>
    <s v="Human Resources Assistant III"/>
    <s v="Manufacturing"/>
    <s v="High Net Worth"/>
    <s v="N"/>
    <s v="No"/>
    <n v="14"/>
    <m/>
  </r>
  <r>
    <n v="10557"/>
    <n v="0"/>
    <x v="2220"/>
    <n v="185"/>
    <d v="2017-06-28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29"/>
    <d v="1973-07-31T00:00:00"/>
    <n v="49.180033342529178"/>
    <s v="Human Resources Assistant III"/>
    <s v="Manufacturing"/>
    <s v="High Net Worth"/>
    <s v="N"/>
    <s v="No"/>
    <n v="14"/>
    <m/>
  </r>
  <r>
    <n v="18732"/>
    <n v="5"/>
    <x v="2220"/>
    <n v="261"/>
    <d v="2017-04-13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29"/>
    <d v="1973-07-31T00:00:00"/>
    <n v="49.180033342529178"/>
    <s v="Human Resources Assistant III"/>
    <s v="Manufacturing"/>
    <s v="High Net Worth"/>
    <s v="N"/>
    <s v="No"/>
    <n v="14"/>
    <m/>
  </r>
  <r>
    <n v="2508"/>
    <n v="70"/>
    <x v="2220"/>
    <n v="268"/>
    <d v="2017-04-06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29"/>
    <d v="1973-07-31T00:00:00"/>
    <n v="49.180033342529178"/>
    <s v="Human Resources Assistant III"/>
    <s v="Manufacturing"/>
    <s v="High Net Worth"/>
    <s v="N"/>
    <s v="No"/>
    <n v="14"/>
    <m/>
  </r>
  <r>
    <n v="3452"/>
    <n v="41"/>
    <x v="2220"/>
    <n v="357"/>
    <d v="2017-01-07T00:00:00"/>
    <b v="1"/>
    <s v="Approved"/>
    <s v="Norco Bicycles"/>
    <s v="Standard"/>
    <s v="low"/>
    <s v="medium"/>
    <n v="958.74"/>
    <n v="748.9"/>
    <d v="2005-12-07T00:00:00"/>
    <n v="209.84000000000003"/>
    <s v="Male"/>
    <n v="29"/>
    <d v="1973-07-31T00:00:00"/>
    <n v="49.180033342529178"/>
    <s v="Human Resources Assistant III"/>
    <s v="Manufacturing"/>
    <s v="High Net Worth"/>
    <s v="N"/>
    <s v="No"/>
    <n v="14"/>
    <m/>
  </r>
  <r>
    <n v="3739"/>
    <n v="28"/>
    <x v="2221"/>
    <n v="6"/>
    <d v="2017-12-24T00:00:00"/>
    <b v="1"/>
    <s v="Approved"/>
    <s v="Norco Bicycles"/>
    <s v="Standard"/>
    <s v="medium"/>
    <s v="small"/>
    <n v="1216.1400000000001"/>
    <n v="1082.3599999999999"/>
    <d v="2016-11-22T00:00:00"/>
    <n v="133.7800000000002"/>
    <s v="Male"/>
    <n v="98"/>
    <d v="1973-12-28T00:00:00"/>
    <n v="48.769074438102479"/>
    <s v="Speech Pathologist"/>
    <s v="Property"/>
    <s v="Affluent Customer"/>
    <s v="N"/>
    <s v="Yes"/>
    <n v="12"/>
    <m/>
  </r>
  <r>
    <n v="19167"/>
    <n v="88"/>
    <x v="2221"/>
    <n v="60"/>
    <d v="2017-10-31T00:00:00"/>
    <b v="1"/>
    <s v="Approved"/>
    <s v="Norco Bicycles"/>
    <s v="Standard"/>
    <s v="medium"/>
    <s v="medium"/>
    <n v="1198.46"/>
    <n v="381.1"/>
    <d v="2002-10-10T00:00:00"/>
    <n v="817.36"/>
    <s v="Male"/>
    <n v="98"/>
    <d v="1973-12-28T00:00:00"/>
    <n v="48.769074438102479"/>
    <s v="Speech Pathologist"/>
    <s v="Property"/>
    <s v="Affluent Customer"/>
    <s v="N"/>
    <s v="Yes"/>
    <n v="12"/>
    <m/>
  </r>
  <r>
    <n v="9938"/>
    <n v="94"/>
    <x v="2221"/>
    <n v="71"/>
    <d v="2017-10-20T00:00:00"/>
    <b v="0"/>
    <s v="Approved"/>
    <s v="Giant Bicycles"/>
    <s v="Standard"/>
    <s v="medium"/>
    <s v="large"/>
    <n v="1635.3"/>
    <n v="993.66"/>
    <d v="1991-05-06T00:00:00"/>
    <n v="641.64"/>
    <s v="Male"/>
    <n v="98"/>
    <d v="1973-12-28T00:00:00"/>
    <n v="48.769074438102479"/>
    <s v="Speech Pathologist"/>
    <s v="Property"/>
    <s v="Affluent Customer"/>
    <s v="N"/>
    <s v="Yes"/>
    <n v="12"/>
    <m/>
  </r>
  <r>
    <n v="11534"/>
    <n v="53"/>
    <x v="2221"/>
    <n v="102"/>
    <d v="2017-09-19T00:00:00"/>
    <b v="1"/>
    <s v="Approved"/>
    <s v="OHM Cycles"/>
    <s v="Standard"/>
    <s v="medium"/>
    <s v="medium"/>
    <n v="795.34"/>
    <n v="101.58"/>
    <d v="2003-07-21T00:00:00"/>
    <n v="693.76"/>
    <s v="Male"/>
    <n v="98"/>
    <d v="1973-12-28T00:00:00"/>
    <n v="48.769074438102479"/>
    <s v="Speech Pathologist"/>
    <s v="Property"/>
    <s v="Affluent Customer"/>
    <s v="N"/>
    <s v="Yes"/>
    <n v="12"/>
    <m/>
  </r>
  <r>
    <n v="13283"/>
    <n v="43"/>
    <x v="2221"/>
    <n v="108"/>
    <d v="2017-09-13T00:00:00"/>
    <b v="0"/>
    <s v="Approved"/>
    <s v="Solex"/>
    <s v="Standard"/>
    <s v="medium"/>
    <s v="medium"/>
    <n v="1151.96"/>
    <n v="649.49"/>
    <d v="2011-05-09T00:00:00"/>
    <n v="502.47"/>
    <s v="Male"/>
    <n v="98"/>
    <d v="1973-12-28T00:00:00"/>
    <n v="48.769074438102479"/>
    <s v="Speech Pathologist"/>
    <s v="Property"/>
    <s v="Affluent Customer"/>
    <s v="N"/>
    <s v="Yes"/>
    <n v="12"/>
    <m/>
  </r>
  <r>
    <n v="5597"/>
    <n v="26"/>
    <x v="2221"/>
    <n v="166"/>
    <d v="2017-07-17T00:00:00"/>
    <b v="1"/>
    <s v="Approved"/>
    <s v="WeareA2B"/>
    <s v="Standard"/>
    <s v="medium"/>
    <s v="medium"/>
    <n v="1992.93"/>
    <n v="762.63"/>
    <d v="1991-11-10T00:00:00"/>
    <n v="1230.3000000000002"/>
    <s v="Male"/>
    <n v="98"/>
    <d v="1973-12-28T00:00:00"/>
    <n v="48.769074438102479"/>
    <s v="Speech Pathologist"/>
    <s v="Property"/>
    <s v="Affluent Customer"/>
    <s v="N"/>
    <s v="Yes"/>
    <n v="12"/>
    <m/>
  </r>
  <r>
    <n v="12139"/>
    <n v="0"/>
    <x v="2222"/>
    <m/>
    <d v="2017-02-19T00:00:00"/>
    <b v="1"/>
    <s v="Approved"/>
    <m/>
    <m/>
    <m/>
    <m/>
    <n v="1997.68"/>
    <m/>
    <m/>
    <m/>
    <m/>
    <m/>
    <m/>
    <m/>
    <m/>
    <m/>
    <m/>
    <m/>
    <m/>
    <m/>
    <m/>
  </r>
  <r>
    <n v="14720"/>
    <n v="59"/>
    <x v="2221"/>
    <n v="265"/>
    <d v="2017-04-09T00:00:00"/>
    <b v="1"/>
    <s v="Approved"/>
    <s v="Solex"/>
    <s v="Standard"/>
    <s v="medium"/>
    <s v="large"/>
    <n v="1061.56"/>
    <n v="733.58"/>
    <d v="1993-06-23T00:00:00"/>
    <n v="327.9799999999999"/>
    <s v="Male"/>
    <n v="98"/>
    <d v="1973-12-28T00:00:00"/>
    <n v="48.769074438102479"/>
    <s v="Speech Pathologist"/>
    <s v="Property"/>
    <s v="Affluent Customer"/>
    <s v="N"/>
    <s v="Yes"/>
    <n v="12"/>
    <m/>
  </r>
  <r>
    <n v="13625"/>
    <n v="30"/>
    <x v="2221"/>
    <n v="322"/>
    <d v="2017-02-11T00:00:00"/>
    <b v="0"/>
    <s v="Approved"/>
    <s v="Solex"/>
    <s v="Standard"/>
    <s v="high"/>
    <s v="medium"/>
    <n v="748.17"/>
    <n v="448.9"/>
    <d v="2006-11-10T00:00:00"/>
    <n v="299.27"/>
    <s v="Male"/>
    <n v="98"/>
    <d v="1973-12-28T00:00:00"/>
    <n v="48.769074438102479"/>
    <s v="Speech Pathologist"/>
    <s v="Property"/>
    <s v="Affluent Customer"/>
    <s v="N"/>
    <s v="Yes"/>
    <n v="12"/>
    <m/>
  </r>
  <r>
    <n v="18096"/>
    <n v="33"/>
    <x v="2221"/>
    <n v="323"/>
    <d v="2017-02-10T00:00:00"/>
    <b v="1"/>
    <s v="Approved"/>
    <s v="Giant Bicycles"/>
    <s v="Standard"/>
    <s v="medium"/>
    <s v="small"/>
    <n v="1311.44"/>
    <n v="1167.18"/>
    <d v="2010-06-07T00:00:00"/>
    <n v="144.26"/>
    <s v="Male"/>
    <n v="98"/>
    <d v="1973-12-28T00:00:00"/>
    <n v="48.769074438102479"/>
    <s v="Speech Pathologist"/>
    <s v="Property"/>
    <s v="Affluent Customer"/>
    <s v="N"/>
    <s v="Yes"/>
    <n v="12"/>
    <m/>
  </r>
  <r>
    <n v="7934"/>
    <n v="26"/>
    <x v="2223"/>
    <n v="2"/>
    <d v="2017-12-28T00:00:00"/>
    <b v="0"/>
    <s v="Approved"/>
    <s v="WeareA2B"/>
    <s v="Standard"/>
    <s v="medium"/>
    <s v="medium"/>
    <n v="1992.93"/>
    <n v="762.63"/>
    <d v="1993-05-26T00:00:00"/>
    <n v="1230.3000000000002"/>
    <s v="Female"/>
    <n v="64"/>
    <d v="1993-05-17T00:00:00"/>
    <n v="29.371814164446988"/>
    <s v="Accounting Assistant I"/>
    <s v="Financial Services"/>
    <s v="Mass Customer"/>
    <s v="N"/>
    <s v="Yes"/>
    <n v="6"/>
    <m/>
  </r>
  <r>
    <n v="17104"/>
    <n v="89"/>
    <x v="2223"/>
    <n v="52"/>
    <d v="2017-11-08T00:00:00"/>
    <b v="1"/>
    <s v="Approved"/>
    <s v="WeareA2B"/>
    <s v="Touring"/>
    <s v="medium"/>
    <s v="large"/>
    <n v="1362.99"/>
    <n v="57.74"/>
    <d v="1999-07-26T00:00:00"/>
    <n v="1305.25"/>
    <s v="Female"/>
    <n v="64"/>
    <d v="1993-05-17T00:00:00"/>
    <n v="29.371814164446988"/>
    <s v="Accounting Assistant I"/>
    <s v="Financial Services"/>
    <s v="Mass Customer"/>
    <s v="N"/>
    <s v="Yes"/>
    <n v="6"/>
    <m/>
  </r>
  <r>
    <n v="7871"/>
    <n v="17"/>
    <x v="2223"/>
    <n v="99"/>
    <d v="2017-09-22T00:00:00"/>
    <b v="0"/>
    <s v="Approved"/>
    <s v="Solex"/>
    <s v="Standard"/>
    <s v="high"/>
    <s v="medium"/>
    <n v="1024.6600000000001"/>
    <n v="614.79999999999995"/>
    <d v="1993-07-15T00:00:00"/>
    <n v="409.86000000000013"/>
    <s v="Female"/>
    <n v="64"/>
    <d v="1993-05-17T00:00:00"/>
    <n v="29.371814164446988"/>
    <s v="Accounting Assistant I"/>
    <s v="Financial Services"/>
    <s v="Mass Customer"/>
    <s v="N"/>
    <s v="Yes"/>
    <n v="6"/>
    <m/>
  </r>
  <r>
    <n v="2485"/>
    <n v="38"/>
    <x v="2223"/>
    <n v="296"/>
    <d v="2017-03-09T00:00:00"/>
    <b v="0"/>
    <s v="Approved"/>
    <s v="Solex"/>
    <s v="Standard"/>
    <s v="medium"/>
    <s v="medium"/>
    <n v="1577.53"/>
    <n v="826.51"/>
    <d v="1999-12-04T00:00:00"/>
    <n v="751.02"/>
    <s v="Female"/>
    <n v="64"/>
    <d v="1993-05-17T00:00:00"/>
    <n v="29.371814164446988"/>
    <s v="Accounting Assistant I"/>
    <s v="Financial Services"/>
    <s v="Mass Customer"/>
    <s v="N"/>
    <s v="Yes"/>
    <n v="6"/>
    <m/>
  </r>
  <r>
    <n v="12727"/>
    <n v="73"/>
    <x v="2224"/>
    <n v="33"/>
    <d v="2017-11-27T00:00:00"/>
    <b v="1"/>
    <s v="Approved"/>
    <s v="Solex"/>
    <s v="Standard"/>
    <s v="medium"/>
    <s v="medium"/>
    <n v="1945.43"/>
    <n v="333.18"/>
    <d v="2002-08-31T00:00:00"/>
    <n v="1612.25"/>
    <s v="Female"/>
    <n v="91"/>
    <d v="1972-01-06T00:00:00"/>
    <n v="50.7471566298833"/>
    <s v="Internal Auditor"/>
    <s v="Manufacturing"/>
    <s v="Affluent Customer"/>
    <s v="N"/>
    <s v="No"/>
    <n v="17"/>
    <m/>
  </r>
  <r>
    <n v="12990"/>
    <n v="43"/>
    <x v="2224"/>
    <n v="184"/>
    <d v="2017-06-29T00:00:00"/>
    <b v="0"/>
    <s v="Approved"/>
    <s v="Solex"/>
    <s v="Standard"/>
    <s v="medium"/>
    <s v="medium"/>
    <n v="1151.96"/>
    <n v="649.49"/>
    <d v="1999-12-04T00:00:00"/>
    <n v="502.47"/>
    <s v="Female"/>
    <n v="91"/>
    <d v="1972-01-06T00:00:00"/>
    <n v="50.7471566298833"/>
    <s v="Internal Auditor"/>
    <s v="Manufacturing"/>
    <s v="Affluent Customer"/>
    <s v="N"/>
    <s v="No"/>
    <n v="17"/>
    <m/>
  </r>
  <r>
    <n v="15549"/>
    <n v="36"/>
    <x v="2224"/>
    <n v="269"/>
    <d v="2017-04-05T00:00:00"/>
    <b v="0"/>
    <s v="Approved"/>
    <s v="Solex"/>
    <s v="Standard"/>
    <s v="low"/>
    <s v="medium"/>
    <n v="945.04"/>
    <n v="507.58"/>
    <d v="1995-12-19T00:00:00"/>
    <n v="437.46"/>
    <s v="Female"/>
    <n v="91"/>
    <d v="1972-01-06T00:00:00"/>
    <n v="50.7471566298833"/>
    <s v="Internal Auditor"/>
    <s v="Manufacturing"/>
    <s v="Affluent Customer"/>
    <s v="N"/>
    <s v="No"/>
    <n v="17"/>
    <m/>
  </r>
  <r>
    <n v="8392"/>
    <n v="36"/>
    <x v="2224"/>
    <n v="280"/>
    <d v="2017-03-25T00:00:00"/>
    <b v="0"/>
    <s v="Approved"/>
    <s v="Solex"/>
    <s v="Standard"/>
    <s v="low"/>
    <s v="medium"/>
    <n v="945.04"/>
    <n v="507.58"/>
    <d v="1995-12-19T00:00:00"/>
    <n v="437.46"/>
    <s v="Female"/>
    <n v="91"/>
    <d v="1972-01-06T00:00:00"/>
    <n v="50.7471566298833"/>
    <s v="Internal Auditor"/>
    <s v="Manufacturing"/>
    <s v="Affluent Customer"/>
    <s v="N"/>
    <s v="No"/>
    <n v="17"/>
    <m/>
  </r>
  <r>
    <n v="3321"/>
    <n v="41"/>
    <x v="2225"/>
    <n v="14"/>
    <d v="2017-12-16T00:00:00"/>
    <b v="1"/>
    <s v="Approved"/>
    <s v="Norco Bicycles"/>
    <s v="Standard"/>
    <s v="low"/>
    <s v="medium"/>
    <n v="958.74"/>
    <n v="748.9"/>
    <d v="2005-12-07T00:00:00"/>
    <n v="209.84000000000003"/>
    <s v="Male"/>
    <n v="78"/>
    <d v="1954-11-29T00:00:00"/>
    <n v="67.862225123351095"/>
    <s v="Safety Technician III"/>
    <s v="Argiculture"/>
    <s v="High Net Worth"/>
    <s v="N"/>
    <s v="No"/>
    <n v="19"/>
    <m/>
  </r>
  <r>
    <n v="16238"/>
    <n v="34"/>
    <x v="2225"/>
    <n v="101"/>
    <d v="2017-09-20T00:00:00"/>
    <b v="0"/>
    <s v="Approved"/>
    <s v="WeareA2B"/>
    <s v="Standard"/>
    <s v="medium"/>
    <s v="medium"/>
    <n v="1231.1500000000001"/>
    <n v="161.6"/>
    <d v="2004-08-17T00:00:00"/>
    <n v="1069.5500000000002"/>
    <s v="Male"/>
    <n v="78"/>
    <d v="1954-11-29T00:00:00"/>
    <n v="67.862225123351095"/>
    <s v="Safety Technician III"/>
    <s v="Argiculture"/>
    <s v="High Net Worth"/>
    <s v="N"/>
    <s v="No"/>
    <n v="19"/>
    <m/>
  </r>
  <r>
    <n v="2109"/>
    <n v="41"/>
    <x v="2225"/>
    <n v="172"/>
    <d v="2017-07-11T00:00:00"/>
    <b v="0"/>
    <s v="Approved"/>
    <s v="Norco Bicycles"/>
    <s v="Standard"/>
    <s v="low"/>
    <s v="medium"/>
    <n v="958.74"/>
    <n v="748.9"/>
    <d v="2005-12-07T00:00:00"/>
    <n v="209.84000000000003"/>
    <s v="Male"/>
    <n v="78"/>
    <d v="1954-11-29T00:00:00"/>
    <n v="67.862225123351095"/>
    <s v="Safety Technician III"/>
    <s v="Argiculture"/>
    <s v="High Net Worth"/>
    <s v="N"/>
    <s v="No"/>
    <n v="19"/>
    <m/>
  </r>
  <r>
    <n v="1521"/>
    <n v="0"/>
    <x v="2225"/>
    <n v="175"/>
    <d v="2017-07-08T00:00:00"/>
    <b v="1"/>
    <s v="Approved"/>
    <s v="Trek Bicycles"/>
    <s v="Road"/>
    <s v="medium"/>
    <s v="medium"/>
    <n v="290.62"/>
    <n v="215.14"/>
    <d v="2004-12-18T00:00:00"/>
    <n v="75.480000000000018"/>
    <s v="Male"/>
    <n v="78"/>
    <d v="1954-11-29T00:00:00"/>
    <n v="67.862225123351095"/>
    <s v="Safety Technician III"/>
    <s v="Argiculture"/>
    <s v="High Net Worth"/>
    <s v="N"/>
    <s v="No"/>
    <n v="19"/>
    <m/>
  </r>
  <r>
    <n v="4416"/>
    <n v="64"/>
    <x v="2225"/>
    <n v="272"/>
    <d v="2017-04-02T00:00:00"/>
    <b v="1"/>
    <s v="Approved"/>
    <s v="Giant Bicycles"/>
    <s v="Standard"/>
    <s v="high"/>
    <s v="small"/>
    <n v="1977.36"/>
    <n v="1759.85"/>
    <d v="2011-08-24T00:00:00"/>
    <n v="217.51"/>
    <s v="Male"/>
    <n v="78"/>
    <d v="1954-11-29T00:00:00"/>
    <n v="67.862225123351095"/>
    <s v="Safety Technician III"/>
    <s v="Argiculture"/>
    <s v="High Net Worth"/>
    <s v="N"/>
    <s v="No"/>
    <n v="19"/>
    <m/>
  </r>
  <r>
    <n v="7605"/>
    <n v="36"/>
    <x v="2225"/>
    <n v="296"/>
    <d v="2017-03-09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78"/>
    <d v="1954-11-29T00:00:00"/>
    <n v="67.862225123351095"/>
    <s v="Safety Technician III"/>
    <s v="Argiculture"/>
    <s v="High Net Worth"/>
    <s v="N"/>
    <s v="No"/>
    <n v="19"/>
    <m/>
  </r>
  <r>
    <n v="19740"/>
    <n v="45"/>
    <x v="2226"/>
    <n v="47"/>
    <d v="2017-11-13T00:00:00"/>
    <b v="0"/>
    <s v="Approved"/>
    <s v="Solex"/>
    <s v="Standard"/>
    <s v="medium"/>
    <s v="medium"/>
    <n v="441.49"/>
    <n v="84.99"/>
    <d v="2006-10-01T00:00:00"/>
    <n v="356.5"/>
    <s v="Male"/>
    <n v="17"/>
    <d v="1975-08-31T00:00:00"/>
    <n v="47.095101835362755"/>
    <s v="Food Chemist"/>
    <s v="Health"/>
    <s v="Mass Customer"/>
    <s v="N"/>
    <s v="Yes"/>
    <n v="17"/>
    <m/>
  </r>
  <r>
    <n v="17451"/>
    <n v="48"/>
    <x v="2226"/>
    <n v="138"/>
    <d v="2017-08-14T00:00:00"/>
    <b v="1"/>
    <s v="Approved"/>
    <s v="WeareA2B"/>
    <s v="Standard"/>
    <s v="medium"/>
    <s v="medium"/>
    <n v="1762.96"/>
    <n v="950.52"/>
    <d v="2012-06-04T00:00:00"/>
    <n v="812.44"/>
    <s v="Male"/>
    <n v="17"/>
    <d v="1975-08-31T00:00:00"/>
    <n v="47.095101835362755"/>
    <s v="Food Chemist"/>
    <s v="Health"/>
    <s v="Mass Customer"/>
    <s v="N"/>
    <s v="Yes"/>
    <n v="17"/>
    <m/>
  </r>
  <r>
    <n v="1853"/>
    <n v="75"/>
    <x v="2227"/>
    <n v="105"/>
    <d v="2017-09-16T00:00:00"/>
    <b v="1"/>
    <s v="Approved"/>
    <s v="Giant Bicycles"/>
    <s v="Touring"/>
    <s v="medium"/>
    <s v="large"/>
    <n v="1873.97"/>
    <n v="863.95"/>
    <d v="2013-09-16T00:00:00"/>
    <n v="1010.02"/>
    <s v="Male"/>
    <n v="81"/>
    <d v="1979-01-20T00:00:00"/>
    <n v="43.703321013762057"/>
    <s v="Research Associate"/>
    <s v="Financial Services"/>
    <s v="Affluent Customer"/>
    <s v="N"/>
    <s v="Yes"/>
    <n v="9"/>
    <m/>
  </r>
  <r>
    <n v="14456"/>
    <n v="3"/>
    <x v="2227"/>
    <n v="164"/>
    <d v="2017-07-19T00:00:00"/>
    <b v="0"/>
    <s v="Approved"/>
    <s v="Trek Bicycles"/>
    <s v="Standard"/>
    <s v="medium"/>
    <s v="large"/>
    <n v="2091.4699999999998"/>
    <n v="388.92"/>
    <d v="2011-08-29T00:00:00"/>
    <n v="1702.5499999999997"/>
    <s v="Male"/>
    <n v="81"/>
    <d v="1979-01-20T00:00:00"/>
    <n v="43.703321013762057"/>
    <s v="Research Associate"/>
    <s v="Financial Services"/>
    <s v="Affluent Customer"/>
    <s v="N"/>
    <s v="Yes"/>
    <n v="9"/>
    <m/>
  </r>
  <r>
    <n v="3820"/>
    <n v="27"/>
    <x v="2227"/>
    <n v="175"/>
    <d v="2017-07-08T00:00:00"/>
    <b v="0"/>
    <s v="Approved"/>
    <s v="Trek Bicycles"/>
    <s v="Standard"/>
    <s v="medium"/>
    <s v="medium"/>
    <n v="499.53"/>
    <n v="388.72"/>
    <d v="1991-08-05T00:00:00"/>
    <n v="110.80999999999995"/>
    <s v="Male"/>
    <n v="81"/>
    <d v="1979-01-20T00:00:00"/>
    <n v="43.703321013762057"/>
    <s v="Research Associate"/>
    <s v="Financial Services"/>
    <s v="Affluent Customer"/>
    <s v="N"/>
    <s v="Yes"/>
    <n v="9"/>
    <m/>
  </r>
  <r>
    <n v="18821"/>
    <n v="89"/>
    <x v="2227"/>
    <n v="331"/>
    <d v="2017-02-02T00:00:00"/>
    <b v="0"/>
    <s v="Approved"/>
    <s v="WeareA2B"/>
    <s v="Touring"/>
    <s v="medium"/>
    <s v="large"/>
    <n v="1362.99"/>
    <n v="57.74"/>
    <d v="1999-07-26T00:00:00"/>
    <n v="1305.25"/>
    <s v="Male"/>
    <n v="81"/>
    <d v="1979-01-20T00:00:00"/>
    <n v="43.703321013762057"/>
    <s v="Research Associate"/>
    <s v="Financial Services"/>
    <s v="Affluent Customer"/>
    <s v="N"/>
    <s v="Yes"/>
    <n v="9"/>
    <m/>
  </r>
  <r>
    <n v="8361"/>
    <n v="98"/>
    <x v="2228"/>
    <n v="24"/>
    <d v="2017-12-06T00:00:00"/>
    <b v="1"/>
    <s v="Approved"/>
    <s v="Trek Bicycles"/>
    <s v="Standard"/>
    <s v="high"/>
    <s v="medium"/>
    <n v="358.39"/>
    <n v="215.03"/>
    <d v="2004-01-16T00:00:00"/>
    <n v="143.35999999999999"/>
    <s v="Male"/>
    <n v="76"/>
    <d v="1995-06-14T00:00:00"/>
    <n v="27.295101835362754"/>
    <s v="Computer Systems Analyst I"/>
    <s v="Health"/>
    <s v="Affluent Customer"/>
    <s v="N"/>
    <s v="No"/>
    <n v="3"/>
    <m/>
  </r>
  <r>
    <n v="6162"/>
    <n v="90"/>
    <x v="2228"/>
    <n v="204"/>
    <d v="2017-06-09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76"/>
    <d v="1995-06-14T00:00:00"/>
    <n v="27.295101835362754"/>
    <s v="Computer Systems Analyst I"/>
    <s v="Health"/>
    <s v="Affluent Customer"/>
    <s v="N"/>
    <s v="No"/>
    <n v="3"/>
    <m/>
  </r>
  <r>
    <n v="8431"/>
    <n v="45"/>
    <x v="2228"/>
    <n v="238"/>
    <d v="2017-05-06T00:00:00"/>
    <b v="1"/>
    <s v="Approved"/>
    <s v="Solex"/>
    <s v="Standard"/>
    <s v="medium"/>
    <s v="medium"/>
    <n v="441.49"/>
    <n v="84.99"/>
    <d v="1993-04-12T00:00:00"/>
    <n v="356.5"/>
    <s v="Male"/>
    <n v="76"/>
    <d v="1995-06-14T00:00:00"/>
    <n v="27.295101835362754"/>
    <s v="Computer Systems Analyst I"/>
    <s v="Health"/>
    <s v="Affluent Customer"/>
    <s v="N"/>
    <s v="No"/>
    <n v="3"/>
    <m/>
  </r>
  <r>
    <n v="2064"/>
    <n v="54"/>
    <x v="2228"/>
    <n v="305"/>
    <d v="2017-02-28T00:00:00"/>
    <b v="0"/>
    <s v="Approved"/>
    <s v="WeareA2B"/>
    <s v="Standard"/>
    <s v="medium"/>
    <s v="medium"/>
    <n v="1292.8399999999999"/>
    <n v="13.44"/>
    <d v="2009-04-12T00:00:00"/>
    <n v="1279.3999999999999"/>
    <s v="Male"/>
    <n v="76"/>
    <d v="1995-06-14T00:00:00"/>
    <n v="27.295101835362754"/>
    <s v="Computer Systems Analyst I"/>
    <s v="Health"/>
    <s v="Affluent Customer"/>
    <s v="N"/>
    <s v="No"/>
    <n v="3"/>
    <m/>
  </r>
  <r>
    <n v="11929"/>
    <n v="64"/>
    <x v="2228"/>
    <n v="344"/>
    <d v="2017-01-20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76"/>
    <d v="1995-06-14T00:00:00"/>
    <n v="27.295101835362754"/>
    <s v="Computer Systems Analyst I"/>
    <s v="Health"/>
    <s v="Affluent Customer"/>
    <s v="N"/>
    <s v="No"/>
    <n v="3"/>
    <m/>
  </r>
  <r>
    <n v="594"/>
    <n v="2"/>
    <x v="2229"/>
    <n v="135"/>
    <d v="2017-08-17T00:00:00"/>
    <b v="0"/>
    <s v="Approved"/>
    <s v="Giant Bicycles"/>
    <s v="Road"/>
    <s v="low"/>
    <s v="small"/>
    <n v="590.26"/>
    <n v="525.33000000000004"/>
    <d v="2010-11-05T00:00:00"/>
    <n v="64.92999999999995"/>
    <s v="Male"/>
    <n v="29"/>
    <d v="1978-07-22T00:00:00"/>
    <n v="44.201951150748357"/>
    <s v="Developer III"/>
    <s v="n/a"/>
    <s v="High Net Worth"/>
    <s v="N"/>
    <s v="No"/>
    <n v="7"/>
    <m/>
  </r>
  <r>
    <n v="957"/>
    <n v="12"/>
    <x v="2229"/>
    <n v="138"/>
    <d v="2017-08-14T00:00:00"/>
    <b v="0"/>
    <s v="Approved"/>
    <s v="Giant Bicycles"/>
    <s v="Standard"/>
    <s v="medium"/>
    <s v="large"/>
    <n v="1765.3"/>
    <n v="709.48"/>
    <d v="2004-07-25T00:00:00"/>
    <n v="1055.82"/>
    <s v="Male"/>
    <n v="29"/>
    <d v="1978-07-22T00:00:00"/>
    <n v="44.201951150748357"/>
    <s v="Developer III"/>
    <s v="n/a"/>
    <s v="High Net Worth"/>
    <s v="N"/>
    <s v="No"/>
    <n v="7"/>
    <m/>
  </r>
  <r>
    <n v="12029"/>
    <n v="33"/>
    <x v="2229"/>
    <n v="145"/>
    <d v="2017-08-07T00:00:00"/>
    <b v="1"/>
    <s v="Approved"/>
    <s v="OHM Cycles"/>
    <s v="Road"/>
    <s v="medium"/>
    <s v="small"/>
    <n v="1810"/>
    <n v="1610.9"/>
    <d v="2008-03-19T00:00:00"/>
    <n v="199.09999999999991"/>
    <s v="Male"/>
    <n v="29"/>
    <d v="1978-07-22T00:00:00"/>
    <n v="44.201951150748357"/>
    <s v="Developer III"/>
    <s v="n/a"/>
    <s v="High Net Worth"/>
    <s v="N"/>
    <s v="No"/>
    <n v="7"/>
    <m/>
  </r>
  <r>
    <n v="18702"/>
    <n v="0"/>
    <x v="2229"/>
    <n v="236"/>
    <d v="2017-05-08T00:00:00"/>
    <b v="1"/>
    <s v="Approved"/>
    <s v="OHM Cycles"/>
    <s v="Standard"/>
    <s v="high"/>
    <s v="medium"/>
    <n v="227.88"/>
    <n v="136.72999999999999"/>
    <d v="2003-02-07T00:00:00"/>
    <n v="91.15"/>
    <s v="Male"/>
    <n v="29"/>
    <d v="1978-07-22T00:00:00"/>
    <n v="44.201951150748357"/>
    <s v="Developer III"/>
    <s v="n/a"/>
    <s v="High Net Worth"/>
    <s v="N"/>
    <s v="No"/>
    <n v="7"/>
    <m/>
  </r>
  <r>
    <n v="4510"/>
    <n v="81"/>
    <x v="2229"/>
    <n v="242"/>
    <d v="2017-05-02T00:00:00"/>
    <b v="1"/>
    <s v="Approved"/>
    <s v="Solex"/>
    <s v="Standard"/>
    <s v="medium"/>
    <s v="medium"/>
    <n v="1151.96"/>
    <n v="649.49"/>
    <d v="1999-12-04T00:00:00"/>
    <n v="502.47"/>
    <s v="Male"/>
    <n v="29"/>
    <d v="1978-07-22T00:00:00"/>
    <n v="44.201951150748357"/>
    <s v="Developer III"/>
    <s v="n/a"/>
    <s v="High Net Worth"/>
    <s v="N"/>
    <s v="No"/>
    <n v="7"/>
    <m/>
  </r>
  <r>
    <n v="10500"/>
    <n v="32"/>
    <x v="2229"/>
    <n v="322"/>
    <d v="2017-02-11T00:00:00"/>
    <b v="1"/>
    <s v="Approved"/>
    <s v="Giant Bicycles"/>
    <s v="Standard"/>
    <s v="high"/>
    <s v="medium"/>
    <n v="1179"/>
    <n v="707.4"/>
    <d v="1997-08-25T00:00:00"/>
    <n v="471.6"/>
    <s v="Male"/>
    <n v="29"/>
    <d v="1978-07-22T00:00:00"/>
    <n v="44.201951150748357"/>
    <s v="Developer III"/>
    <s v="n/a"/>
    <s v="High Net Worth"/>
    <s v="N"/>
    <s v="No"/>
    <n v="7"/>
    <m/>
  </r>
  <r>
    <n v="7120"/>
    <n v="54"/>
    <x v="2230"/>
    <n v="67"/>
    <d v="2017-10-24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51"/>
    <d v="1985-03-01T00:00:00"/>
    <n v="37.588252520294262"/>
    <s v="Senior Cost Accountant"/>
    <s v="Financial Services"/>
    <s v="Mass Customer"/>
    <s v="N"/>
    <s v="No"/>
    <n v="17"/>
    <m/>
  </r>
  <r>
    <n v="7572"/>
    <n v="71"/>
    <x v="2230"/>
    <n v="221"/>
    <d v="2017-05-23T00:00:00"/>
    <b v="1"/>
    <s v="Approved"/>
    <s v="Solex"/>
    <s v="Standard"/>
    <s v="high"/>
    <s v="large"/>
    <n v="1842.92"/>
    <n v="1105.75"/>
    <d v="1995-10-24T00:00:00"/>
    <n v="737.17000000000007"/>
    <s v="Female"/>
    <n v="51"/>
    <d v="1985-03-01T00:00:00"/>
    <n v="37.588252520294262"/>
    <s v="Senior Cost Accountant"/>
    <s v="Financial Services"/>
    <s v="Mass Customer"/>
    <s v="N"/>
    <s v="No"/>
    <n v="17"/>
    <m/>
  </r>
  <r>
    <n v="14317"/>
    <n v="59"/>
    <x v="2230"/>
    <n v="354"/>
    <d v="2017-01-10T00:00:00"/>
    <b v="1"/>
    <s v="Approved"/>
    <s v="Solex"/>
    <s v="Standard"/>
    <s v="medium"/>
    <s v="large"/>
    <n v="1061.56"/>
    <n v="733.58"/>
    <d v="1993-07-20T00:00:00"/>
    <n v="327.9799999999999"/>
    <s v="Female"/>
    <n v="51"/>
    <d v="1985-03-01T00:00:00"/>
    <n v="37.588252520294262"/>
    <s v="Senior Cost Accountant"/>
    <s v="Financial Services"/>
    <s v="Mass Customer"/>
    <s v="N"/>
    <s v="No"/>
    <n v="17"/>
    <m/>
  </r>
  <r>
    <n v="7987"/>
    <n v="52"/>
    <x v="2230"/>
    <n v="355"/>
    <d v="2017-01-09T00:00:00"/>
    <b v="0"/>
    <s v="Approved"/>
    <s v="OHM Cycles"/>
    <s v="Road"/>
    <s v="medium"/>
    <s v="medium"/>
    <n v="1280.28"/>
    <n v="829.51"/>
    <d v="2001-11-25T00:00:00"/>
    <n v="450.77"/>
    <s v="Female"/>
    <n v="51"/>
    <d v="1985-03-01T00:00:00"/>
    <n v="37.588252520294262"/>
    <s v="Senior Cost Accountant"/>
    <s v="Financial Services"/>
    <s v="Mass Customer"/>
    <s v="N"/>
    <s v="No"/>
    <n v="17"/>
    <m/>
  </r>
  <r>
    <n v="11179"/>
    <n v="28"/>
    <x v="2231"/>
    <n v="2"/>
    <d v="2017-12-28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80"/>
    <d v="1997-01-03T00:00:00"/>
    <n v="25.736197726090825"/>
    <s v="Web Designer III"/>
    <s v="Manufacturing"/>
    <s v="Mass Customer"/>
    <s v="N"/>
    <s v="No"/>
    <n v="1"/>
    <m/>
  </r>
  <r>
    <n v="4498"/>
    <n v="55"/>
    <x v="2231"/>
    <n v="48"/>
    <d v="2017-11-12T00:00:00"/>
    <b v="1"/>
    <s v="Approved"/>
    <s v="Trek Bicycles"/>
    <s v="Road"/>
    <s v="medium"/>
    <s v="large"/>
    <n v="1894.19"/>
    <n v="598.76"/>
    <d v="2003-07-21T00:00:00"/>
    <n v="1295.43"/>
    <s v="Male"/>
    <n v="80"/>
    <d v="1997-01-03T00:00:00"/>
    <n v="25.736197726090825"/>
    <s v="Web Designer III"/>
    <s v="Manufacturing"/>
    <s v="Mass Customer"/>
    <s v="N"/>
    <s v="No"/>
    <n v="1"/>
    <m/>
  </r>
  <r>
    <n v="13980"/>
    <n v="92"/>
    <x v="2231"/>
    <n v="245"/>
    <d v="2017-04-29T00:00:00"/>
    <b v="0"/>
    <s v="Approved"/>
    <s v="WeareA2B"/>
    <s v="Standard"/>
    <s v="medium"/>
    <s v="small"/>
    <n v="1415.01"/>
    <n v="1259.3599999999999"/>
    <d v="2003-01-05T00:00:00"/>
    <n v="155.65000000000009"/>
    <s v="Male"/>
    <n v="80"/>
    <d v="1997-01-03T00:00:00"/>
    <n v="25.736197726090825"/>
    <s v="Web Designer III"/>
    <s v="Manufacturing"/>
    <s v="Mass Customer"/>
    <s v="N"/>
    <s v="No"/>
    <n v="1"/>
    <m/>
  </r>
  <r>
    <n v="7332"/>
    <n v="8"/>
    <x v="2231"/>
    <n v="264"/>
    <d v="2017-04-10T00:00:00"/>
    <b v="1"/>
    <s v="Approved"/>
    <s v="Solex"/>
    <s v="Road"/>
    <s v="medium"/>
    <s v="small"/>
    <n v="1703.52"/>
    <n v="1516.13"/>
    <d v="2011-04-16T00:00:00"/>
    <n v="187.38999999999987"/>
    <s v="Male"/>
    <n v="80"/>
    <d v="1997-01-03T00:00:00"/>
    <n v="25.736197726090825"/>
    <s v="Web Designer III"/>
    <s v="Manufacturing"/>
    <s v="Mass Customer"/>
    <s v="N"/>
    <s v="No"/>
    <n v="1"/>
    <m/>
  </r>
  <r>
    <n v="15612"/>
    <n v="4"/>
    <x v="2231"/>
    <n v="289"/>
    <d v="2017-03-16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80"/>
    <d v="1997-01-03T00:00:00"/>
    <n v="25.736197726090825"/>
    <s v="Web Designer III"/>
    <s v="Manufacturing"/>
    <s v="Mass Customer"/>
    <s v="N"/>
    <s v="No"/>
    <n v="1"/>
    <m/>
  </r>
  <r>
    <n v="16419"/>
    <n v="18"/>
    <x v="2231"/>
    <n v="318"/>
    <d v="2017-02-15T00:00:00"/>
    <b v="0"/>
    <s v="Approved"/>
    <s v="Solex"/>
    <s v="Standard"/>
    <s v="medium"/>
    <s v="medium"/>
    <n v="575.27"/>
    <n v="431.45"/>
    <d v="2013-03-12T00:00:00"/>
    <n v="143.82"/>
    <s v="Male"/>
    <n v="80"/>
    <d v="1997-01-03T00:00:00"/>
    <n v="25.736197726090825"/>
    <s v="Web Designer III"/>
    <s v="Manufacturing"/>
    <s v="Mass Customer"/>
    <s v="N"/>
    <s v="No"/>
    <n v="1"/>
    <m/>
  </r>
  <r>
    <n v="19585"/>
    <n v="68"/>
    <x v="2231"/>
    <n v="339"/>
    <d v="2017-01-25T00:00:00"/>
    <b v="0"/>
    <s v="Approved"/>
    <s v="OHM Cycles"/>
    <s v="Standard"/>
    <s v="medium"/>
    <s v="medium"/>
    <n v="1636.9"/>
    <n v="44.71"/>
    <d v="2010-08-20T00:00:00"/>
    <n v="1592.19"/>
    <s v="Male"/>
    <n v="80"/>
    <d v="1997-01-03T00:00:00"/>
    <n v="25.736197726090825"/>
    <s v="Web Designer III"/>
    <s v="Manufacturing"/>
    <s v="Mass Customer"/>
    <s v="N"/>
    <s v="No"/>
    <n v="1"/>
    <m/>
  </r>
  <r>
    <n v="11498"/>
    <n v="40"/>
    <x v="2231"/>
    <n v="341"/>
    <d v="2017-01-23T00:00:00"/>
    <b v="1"/>
    <s v="Approved"/>
    <s v="OHM Cycles"/>
    <s v="Standard"/>
    <s v="high"/>
    <s v="medium"/>
    <n v="1458.17"/>
    <n v="874.9"/>
    <d v="2006-02-02T00:00:00"/>
    <n v="583.2700000000001"/>
    <s v="Male"/>
    <n v="80"/>
    <d v="1997-01-03T00:00:00"/>
    <n v="25.736197726090825"/>
    <s v="Web Designer III"/>
    <s v="Manufacturing"/>
    <s v="Mass Customer"/>
    <s v="N"/>
    <s v="No"/>
    <n v="1"/>
    <m/>
  </r>
  <r>
    <n v="2869"/>
    <n v="94"/>
    <x v="1183"/>
    <n v="89"/>
    <d v="2017-10-02T00:00:00"/>
    <b v="0"/>
    <s v="Approved"/>
    <s v="Giant Bicycles"/>
    <s v="Standard"/>
    <s v="medium"/>
    <s v="large"/>
    <n v="1635.3"/>
    <n v="993.66"/>
    <d v="2016-03-29T00:00:00"/>
    <n v="641.64"/>
    <s v="Female"/>
    <n v="35"/>
    <d v="1989-02-15T00:00:00"/>
    <n v="33.623868958650426"/>
    <s v="Nurse"/>
    <s v="Financial Services"/>
    <s v="Mass Customer"/>
    <s v="N"/>
    <s v="Yes"/>
    <n v="22"/>
    <m/>
  </r>
  <r>
    <n v="12860"/>
    <n v="83"/>
    <x v="1183"/>
    <n v="160"/>
    <d v="2017-07-23T00:00:00"/>
    <b v="1"/>
    <s v="Approved"/>
    <s v="Solex"/>
    <s v="Touring"/>
    <s v="medium"/>
    <s v="large"/>
    <n v="2083.94"/>
    <n v="675.03"/>
    <d v="1998-12-16T00:00:00"/>
    <n v="1408.91"/>
    <s v="Female"/>
    <n v="35"/>
    <d v="1989-02-15T00:00:00"/>
    <n v="33.623868958650426"/>
    <s v="Nurse"/>
    <s v="Financial Services"/>
    <s v="Mass Customer"/>
    <s v="N"/>
    <s v="Yes"/>
    <n v="22"/>
    <m/>
  </r>
  <r>
    <n v="10891"/>
    <n v="85"/>
    <x v="1183"/>
    <n v="237"/>
    <d v="2017-05-07T00:00:00"/>
    <b v="1"/>
    <s v="Approved"/>
    <s v="WeareA2B"/>
    <s v="Standard"/>
    <s v="medium"/>
    <s v="medium"/>
    <n v="752.64"/>
    <n v="205.36"/>
    <d v="1998-12-16T00:00:00"/>
    <n v="547.28"/>
    <s v="Female"/>
    <n v="35"/>
    <d v="1989-02-15T00:00:00"/>
    <n v="33.623868958650426"/>
    <s v="Nurse"/>
    <s v="Financial Services"/>
    <s v="Mass Customer"/>
    <s v="N"/>
    <s v="Yes"/>
    <n v="22"/>
    <m/>
  </r>
  <r>
    <n v="17753"/>
    <n v="76"/>
    <x v="1183"/>
    <n v="240"/>
    <d v="2017-05-04T00:00:00"/>
    <b v="1"/>
    <s v="Approved"/>
    <s v="WeareA2B"/>
    <s v="Standard"/>
    <s v="low"/>
    <s v="medium"/>
    <n v="642.30999999999995"/>
    <n v="513.85"/>
    <d v="2011-01-10T00:00:00"/>
    <n v="128.45999999999992"/>
    <s v="Female"/>
    <n v="35"/>
    <d v="1989-02-15T00:00:00"/>
    <n v="33.623868958650426"/>
    <s v="Nurse"/>
    <s v="Financial Services"/>
    <s v="Mass Customer"/>
    <s v="N"/>
    <s v="Yes"/>
    <n v="22"/>
    <m/>
  </r>
  <r>
    <n v="13962"/>
    <n v="81"/>
    <x v="1183"/>
    <n v="243"/>
    <d v="2017-05-01T00:00:00"/>
    <b v="1"/>
    <s v="Approved"/>
    <s v="Norco Bicycles"/>
    <s v="Standard"/>
    <s v="medium"/>
    <s v="small"/>
    <n v="586.45000000000005"/>
    <n v="521.94000000000005"/>
    <d v="1997-08-25T00:00:00"/>
    <n v="64.509999999999991"/>
    <s v="Female"/>
    <n v="35"/>
    <d v="1989-02-15T00:00:00"/>
    <n v="33.623868958650426"/>
    <s v="Nurse"/>
    <s v="Financial Services"/>
    <s v="Mass Customer"/>
    <s v="N"/>
    <s v="Yes"/>
    <n v="22"/>
    <m/>
  </r>
  <r>
    <n v="16741"/>
    <n v="8"/>
    <x v="1183"/>
    <n v="265"/>
    <d v="2017-04-09T00:00:00"/>
    <b v="0"/>
    <s v="Approved"/>
    <s v="Solex"/>
    <s v="Road"/>
    <s v="medium"/>
    <s v="small"/>
    <n v="1703.52"/>
    <n v="1516.13"/>
    <d v="1994-09-09T00:00:00"/>
    <n v="187.38999999999987"/>
    <s v="Female"/>
    <n v="35"/>
    <d v="1989-02-15T00:00:00"/>
    <n v="33.623868958650426"/>
    <s v="Nurse"/>
    <s v="Financial Services"/>
    <s v="Mass Customer"/>
    <s v="N"/>
    <s v="Yes"/>
    <n v="22"/>
    <m/>
  </r>
  <r>
    <n v="4329"/>
    <n v="69"/>
    <x v="1183"/>
    <n v="311"/>
    <d v="2017-02-22T00:00:00"/>
    <b v="0"/>
    <s v="Approved"/>
    <s v="Giant Bicycles"/>
    <s v="Road"/>
    <s v="medium"/>
    <s v="medium"/>
    <n v="792.9"/>
    <n v="594.67999999999995"/>
    <d v="2006-05-22T00:00:00"/>
    <n v="198.22000000000003"/>
    <s v="Female"/>
    <n v="35"/>
    <d v="1989-02-15T00:00:00"/>
    <n v="33.623868958650426"/>
    <s v="Nurse"/>
    <s v="Financial Services"/>
    <s v="Mass Customer"/>
    <s v="N"/>
    <s v="Yes"/>
    <n v="22"/>
    <m/>
  </r>
  <r>
    <n v="14188"/>
    <n v="75"/>
    <x v="1183"/>
    <n v="323"/>
    <d v="2017-02-10T00:00:00"/>
    <b v="1"/>
    <s v="Approved"/>
    <s v="Giant Bicycles"/>
    <s v="Touring"/>
    <s v="medium"/>
    <s v="large"/>
    <n v="1873.97"/>
    <n v="863.95"/>
    <d v="2014-10-10T00:00:00"/>
    <n v="1010.02"/>
    <s v="Female"/>
    <n v="35"/>
    <d v="1989-02-15T00:00:00"/>
    <n v="33.623868958650426"/>
    <s v="Nurse"/>
    <s v="Financial Services"/>
    <s v="Mass Customer"/>
    <s v="N"/>
    <s v="Yes"/>
    <n v="22"/>
    <m/>
  </r>
  <r>
    <n v="2088"/>
    <n v="2"/>
    <x v="1183"/>
    <n v="355"/>
    <d v="2017-01-09T00:00:00"/>
    <b v="1"/>
    <s v="Approved"/>
    <s v="Solex"/>
    <s v="Standard"/>
    <s v="medium"/>
    <s v="medium"/>
    <n v="71.489999999999995"/>
    <n v="53.62"/>
    <d v="2012-09-15T00:00:00"/>
    <n v="17.869999999999997"/>
    <s v="Female"/>
    <n v="35"/>
    <d v="1989-02-15T00:00:00"/>
    <n v="33.623868958650426"/>
    <s v="Nurse"/>
    <s v="Financial Services"/>
    <s v="Mass Customer"/>
    <s v="N"/>
    <s v="Yes"/>
    <n v="22"/>
    <m/>
  </r>
  <r>
    <n v="13049"/>
    <n v="72"/>
    <x v="2232"/>
    <n v="8"/>
    <d v="2017-12-22T00:00:00"/>
    <b v="0"/>
    <s v="Approved"/>
    <s v="OHM Cycles"/>
    <s v="Standard"/>
    <s v="medium"/>
    <s v="medium"/>
    <n v="912.52"/>
    <n v="141.4"/>
    <d v="1998-12-17T00:00:00"/>
    <n v="771.12"/>
    <s v="Male"/>
    <n v="85"/>
    <d v="1973-01-27T00:00:00"/>
    <n v="49.686882657597671"/>
    <s v="Registered Nurse"/>
    <s v="Health"/>
    <s v="High Net Worth"/>
    <s v="N"/>
    <s v="Yes"/>
    <n v="11"/>
    <m/>
  </r>
  <r>
    <n v="9134"/>
    <n v="0"/>
    <x v="2232"/>
    <n v="23"/>
    <d v="2017-12-07T00:00:00"/>
    <b v="0"/>
    <s v="Approved"/>
    <s v="Norco Bicycles"/>
    <s v="Standard"/>
    <s v="low"/>
    <s v="medium"/>
    <n v="363.01"/>
    <n v="290.41000000000003"/>
    <d v="2004-01-16T00:00:00"/>
    <n v="72.599999999999966"/>
    <s v="Male"/>
    <n v="85"/>
    <d v="1973-01-27T00:00:00"/>
    <n v="49.686882657597671"/>
    <s v="Registered Nurse"/>
    <s v="Health"/>
    <s v="High Net Worth"/>
    <s v="N"/>
    <s v="Yes"/>
    <n v="11"/>
    <m/>
  </r>
  <r>
    <n v="7086"/>
    <n v="18"/>
    <x v="2232"/>
    <n v="69"/>
    <d v="2017-10-22T00:00:00"/>
    <b v="1"/>
    <s v="Cancelled"/>
    <s v="Norco Bicycles"/>
    <s v="Standard"/>
    <s v="high"/>
    <s v="medium"/>
    <n v="1148.6400000000001"/>
    <n v="689.18"/>
    <d v="2013-09-16T00:00:00"/>
    <n v="459.46000000000015"/>
    <s v="Male"/>
    <n v="85"/>
    <d v="1973-01-27T00:00:00"/>
    <n v="49.686882657597671"/>
    <s v="Registered Nurse"/>
    <s v="Health"/>
    <s v="High Net Worth"/>
    <s v="N"/>
    <s v="Yes"/>
    <n v="11"/>
    <m/>
  </r>
  <r>
    <n v="19683"/>
    <n v="54"/>
    <x v="2233"/>
    <n v="195"/>
    <d v="2017-06-18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36"/>
    <d v="1993-03-19T00:00:00"/>
    <n v="29.533457999746314"/>
    <s v="Software Engineer II"/>
    <s v="Manufacturing"/>
    <s v="Affluent Customer"/>
    <s v="N"/>
    <s v="No"/>
    <n v="2"/>
    <m/>
  </r>
  <r>
    <n v="199"/>
    <n v="33"/>
    <x v="2233"/>
    <n v="205"/>
    <d v="2017-06-08T00:00:00"/>
    <b v="0"/>
    <s v="Approved"/>
    <s v="Giant Bicycles"/>
    <s v="Standard"/>
    <s v="medium"/>
    <s v="small"/>
    <n v="1311.44"/>
    <n v="1167.18"/>
    <d v="1992-10-11T00:00:00"/>
    <n v="144.26"/>
    <s v="Female"/>
    <n v="36"/>
    <d v="1993-03-19T00:00:00"/>
    <n v="29.533457999746314"/>
    <s v="Software Engineer II"/>
    <s v="Manufacturing"/>
    <s v="Affluent Customer"/>
    <s v="N"/>
    <s v="No"/>
    <n v="2"/>
    <m/>
  </r>
  <r>
    <n v="9995"/>
    <n v="4"/>
    <x v="2233"/>
    <n v="222"/>
    <d v="2017-05-22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36"/>
    <d v="1993-03-19T00:00:00"/>
    <n v="29.533457999746314"/>
    <s v="Software Engineer II"/>
    <s v="Manufacturing"/>
    <s v="Affluent Customer"/>
    <s v="N"/>
    <s v="No"/>
    <n v="2"/>
    <m/>
  </r>
  <r>
    <n v="13792"/>
    <n v="41"/>
    <x v="2233"/>
    <n v="231"/>
    <d v="2017-05-13T00:00:00"/>
    <b v="0"/>
    <s v="Approved"/>
    <s v="Solex"/>
    <s v="Road"/>
    <s v="medium"/>
    <s v="medium"/>
    <n v="416.98"/>
    <n v="312.74"/>
    <d v="1997-05-10T00:00:00"/>
    <n v="104.24000000000001"/>
    <s v="Female"/>
    <n v="36"/>
    <d v="1993-03-19T00:00:00"/>
    <n v="29.533457999746314"/>
    <s v="Software Engineer II"/>
    <s v="Manufacturing"/>
    <s v="Affluent Customer"/>
    <s v="N"/>
    <s v="No"/>
    <n v="2"/>
    <m/>
  </r>
  <r>
    <n v="5711"/>
    <n v="42"/>
    <x v="2233"/>
    <n v="249"/>
    <d v="2017-04-25T00:00:00"/>
    <b v="1"/>
    <s v="Approved"/>
    <s v="OHM Cycles"/>
    <s v="Road"/>
    <s v="medium"/>
    <s v="small"/>
    <n v="1810"/>
    <n v="1610.9"/>
    <d v="2008-03-19T00:00:00"/>
    <n v="199.09999999999991"/>
    <s v="Female"/>
    <n v="36"/>
    <d v="1993-03-19T00:00:00"/>
    <n v="29.533457999746314"/>
    <s v="Software Engineer II"/>
    <s v="Manufacturing"/>
    <s v="Affluent Customer"/>
    <s v="N"/>
    <s v="No"/>
    <n v="2"/>
    <m/>
  </r>
  <r>
    <n v="15501"/>
    <n v="86"/>
    <x v="2233"/>
    <n v="346"/>
    <d v="2017-01-18T00:00:00"/>
    <b v="1"/>
    <s v="Approved"/>
    <s v="OHM Cycles"/>
    <s v="Standard"/>
    <s v="medium"/>
    <s v="medium"/>
    <n v="235.63"/>
    <n v="125.07"/>
    <d v="2004-08-07T00:00:00"/>
    <n v="110.56"/>
    <s v="Female"/>
    <n v="36"/>
    <d v="1993-03-19T00:00:00"/>
    <n v="29.533457999746314"/>
    <s v="Software Engineer II"/>
    <s v="Manufacturing"/>
    <s v="Affluent Customer"/>
    <s v="N"/>
    <s v="No"/>
    <n v="2"/>
    <m/>
  </r>
  <r>
    <n v="5337"/>
    <n v="46"/>
    <x v="2234"/>
    <n v="57"/>
    <d v="2017-11-03T00:00:00"/>
    <b v="1"/>
    <s v="Approved"/>
    <s v="OHM Cycles"/>
    <s v="Standard"/>
    <s v="low"/>
    <s v="medium"/>
    <n v="1793.43"/>
    <n v="248.82"/>
    <d v="1999-07-20T00:00:00"/>
    <n v="1544.6100000000001"/>
    <s v="Male"/>
    <n v="17"/>
    <d v="1978-01-30T00:00:00"/>
    <n v="44.675923753488085"/>
    <n v="0"/>
    <s v="Retail"/>
    <s v="High Net Worth"/>
    <s v="N"/>
    <s v="No"/>
    <n v="18"/>
    <m/>
  </r>
  <r>
    <n v="17874"/>
    <n v="30"/>
    <x v="2234"/>
    <n v="162"/>
    <d v="2017-07-21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17"/>
    <d v="1978-01-30T00:00:00"/>
    <n v="44.675923753488085"/>
    <n v="0"/>
    <s v="Retail"/>
    <s v="High Net Worth"/>
    <s v="N"/>
    <s v="No"/>
    <n v="18"/>
    <m/>
  </r>
  <r>
    <n v="12206"/>
    <n v="0"/>
    <x v="2144"/>
    <m/>
    <d v="2017-11-08T00:00:00"/>
    <b v="0"/>
    <s v="Approved"/>
    <m/>
    <m/>
    <m/>
    <m/>
    <n v="1392.76"/>
    <m/>
    <m/>
    <m/>
    <m/>
    <m/>
    <m/>
    <m/>
    <m/>
    <m/>
    <m/>
    <m/>
    <m/>
    <m/>
    <m/>
  </r>
  <r>
    <n v="16856"/>
    <n v="99"/>
    <x v="2234"/>
    <n v="228"/>
    <d v="2017-05-16T00:00:00"/>
    <b v="0"/>
    <s v="Approved"/>
    <s v="Trek Bicycles"/>
    <s v="Road"/>
    <s v="low"/>
    <s v="small"/>
    <n v="1720.7"/>
    <n v="1531.42"/>
    <d v="2006-10-01T00:00:00"/>
    <n v="189.27999999999997"/>
    <s v="Male"/>
    <n v="17"/>
    <d v="1978-01-30T00:00:00"/>
    <n v="44.675923753488085"/>
    <n v="0"/>
    <s v="Retail"/>
    <s v="High Net Worth"/>
    <s v="N"/>
    <s v="No"/>
    <n v="18"/>
    <m/>
  </r>
  <r>
    <n v="13347"/>
    <n v="0"/>
    <x v="2234"/>
    <n v="244"/>
    <d v="2017-04-30T00:00:00"/>
    <b v="0"/>
    <s v="Approved"/>
    <s v="OHM Cycles"/>
    <s v="Standard"/>
    <s v="medium"/>
    <s v="medium"/>
    <n v="183.86"/>
    <n v="137.9"/>
    <d v="1997-10-04T00:00:00"/>
    <n v="45.960000000000008"/>
    <s v="Male"/>
    <n v="17"/>
    <d v="1978-01-30T00:00:00"/>
    <n v="44.675923753488085"/>
    <n v="0"/>
    <s v="Retail"/>
    <s v="High Net Worth"/>
    <s v="N"/>
    <s v="No"/>
    <n v="18"/>
    <m/>
  </r>
  <r>
    <n v="5646"/>
    <n v="35"/>
    <x v="2234"/>
    <n v="286"/>
    <d v="2017-03-19T00:00:00"/>
    <b v="0"/>
    <s v="Approved"/>
    <s v="Giant Bicycles"/>
    <s v="Standard"/>
    <s v="medium"/>
    <s v="medium"/>
    <n v="1403.5"/>
    <n v="954.82"/>
    <d v="2016-11-14T00:00:00"/>
    <n v="448.67999999999995"/>
    <s v="Male"/>
    <n v="17"/>
    <d v="1978-01-30T00:00:00"/>
    <n v="44.675923753488085"/>
    <n v="0"/>
    <s v="Retail"/>
    <s v="High Net Worth"/>
    <s v="N"/>
    <s v="No"/>
    <n v="18"/>
    <m/>
  </r>
  <r>
    <n v="15689"/>
    <n v="36"/>
    <x v="2234"/>
    <n v="294"/>
    <d v="2017-03-11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17"/>
    <d v="1978-01-30T00:00:00"/>
    <n v="44.675923753488085"/>
    <n v="0"/>
    <s v="Retail"/>
    <s v="High Net Worth"/>
    <s v="N"/>
    <s v="No"/>
    <n v="18"/>
    <m/>
  </r>
  <r>
    <n v="4041"/>
    <n v="0"/>
    <x v="2235"/>
    <n v="13"/>
    <d v="2017-12-17T00:00:00"/>
    <b v="1"/>
    <s v="Approved"/>
    <s v="OHM Cycles"/>
    <s v="Standard"/>
    <s v="low"/>
    <s v="medium"/>
    <n v="71.16"/>
    <n v="56.93"/>
    <d v="2015-06-17T00:00:00"/>
    <n v="14.229999999999997"/>
    <s v="Female"/>
    <n v="9"/>
    <d v="1975-01-27T00:00:00"/>
    <n v="47.686882657280563"/>
    <s v="VP Quality Control"/>
    <s v="Financial Services"/>
    <s v="High Net Worth"/>
    <s v="N"/>
    <s v="No"/>
    <n v="18"/>
    <m/>
  </r>
  <r>
    <n v="10863"/>
    <n v="0"/>
    <x v="2235"/>
    <n v="47"/>
    <d v="2017-11-13T00:00:00"/>
    <b v="0"/>
    <s v="Approved"/>
    <s v="WeareA2B"/>
    <s v="Standard"/>
    <s v="medium"/>
    <s v="small"/>
    <n v="175.89"/>
    <n v="131.91999999999999"/>
    <d v="2003-02-16T00:00:00"/>
    <n v="43.97"/>
    <s v="Female"/>
    <n v="9"/>
    <d v="1975-01-27T00:00:00"/>
    <n v="47.686882657280563"/>
    <s v="VP Quality Control"/>
    <s v="Financial Services"/>
    <s v="High Net Worth"/>
    <s v="N"/>
    <s v="No"/>
    <n v="18"/>
    <m/>
  </r>
  <r>
    <n v="12209"/>
    <n v="91"/>
    <x v="2235"/>
    <n v="154"/>
    <d v="2017-07-29T00:00:00"/>
    <b v="0"/>
    <s v="Approved"/>
    <s v="WeareA2B"/>
    <s v="Standard"/>
    <s v="low"/>
    <s v="medium"/>
    <n v="642.30999999999995"/>
    <n v="513.85"/>
    <d v="2014-10-10T00:00:00"/>
    <n v="128.45999999999992"/>
    <s v="Female"/>
    <n v="9"/>
    <d v="1975-01-27T00:00:00"/>
    <n v="47.686882657280563"/>
    <s v="VP Quality Control"/>
    <s v="Financial Services"/>
    <s v="High Net Worth"/>
    <s v="N"/>
    <s v="No"/>
    <n v="18"/>
    <m/>
  </r>
  <r>
    <n v="9921"/>
    <n v="34"/>
    <x v="2235"/>
    <n v="166"/>
    <d v="2017-07-17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9"/>
    <d v="1975-01-27T00:00:00"/>
    <n v="47.686882657280563"/>
    <s v="VP Quality Control"/>
    <s v="Financial Services"/>
    <s v="High Net Worth"/>
    <s v="N"/>
    <s v="No"/>
    <n v="18"/>
    <m/>
  </r>
  <r>
    <n v="19217"/>
    <n v="7"/>
    <x v="2235"/>
    <n v="241"/>
    <d v="2017-05-03T00:00:00"/>
    <b v="0"/>
    <s v="Approved"/>
    <s v="Giant Bicycles"/>
    <s v="Standard"/>
    <s v="medium"/>
    <s v="small"/>
    <n v="1311.44"/>
    <n v="1167.18"/>
    <d v="1992-10-11T00:00:00"/>
    <n v="144.26"/>
    <s v="Female"/>
    <n v="9"/>
    <d v="1975-01-27T00:00:00"/>
    <n v="47.686882657280563"/>
    <s v="VP Quality Control"/>
    <s v="Financial Services"/>
    <s v="High Net Worth"/>
    <s v="N"/>
    <s v="No"/>
    <n v="18"/>
    <m/>
  </r>
  <r>
    <n v="13856"/>
    <n v="86"/>
    <x v="2235"/>
    <n v="336"/>
    <d v="2017-01-28T00:00:00"/>
    <b v="1"/>
    <s v="Approved"/>
    <s v="Norco Bicycles"/>
    <s v="Road"/>
    <s v="high"/>
    <s v="large"/>
    <n v="774.53"/>
    <n v="464.72"/>
    <d v="2003-03-18T00:00:00"/>
    <n v="309.80999999999995"/>
    <s v="Female"/>
    <n v="9"/>
    <d v="1975-01-27T00:00:00"/>
    <n v="47.686882657280563"/>
    <s v="VP Quality Control"/>
    <s v="Financial Services"/>
    <s v="High Net Worth"/>
    <s v="N"/>
    <s v="No"/>
    <n v="18"/>
    <m/>
  </r>
  <r>
    <n v="439"/>
    <n v="33"/>
    <x v="2236"/>
    <n v="25"/>
    <d v="2017-12-05T00:00:00"/>
    <b v="1"/>
    <s v="Approved"/>
    <s v="Giant Bicycles"/>
    <s v="Standard"/>
    <s v="medium"/>
    <s v="small"/>
    <n v="1311.44"/>
    <n v="1167.18"/>
    <d v="2003-03-18T00:00:00"/>
    <n v="144.26"/>
    <s v="Male"/>
    <n v="65"/>
    <d v="1958-03-29T00:00:00"/>
    <n v="64.530718274036033"/>
    <s v="Product Engineer"/>
    <s v="Health"/>
    <s v="Mass Customer"/>
    <s v="N"/>
    <s v="Yes"/>
    <n v="17"/>
    <m/>
  </r>
  <r>
    <n v="5095"/>
    <n v="81"/>
    <x v="2236"/>
    <n v="283"/>
    <d v="2017-03-22T00:00:00"/>
    <b v="0"/>
    <s v="Approved"/>
    <s v="Norco Bicycles"/>
    <s v="Standard"/>
    <s v="medium"/>
    <s v="small"/>
    <n v="586.45000000000005"/>
    <n v="521.94000000000005"/>
    <d v="1997-08-25T00:00:00"/>
    <n v="64.509999999999991"/>
    <s v="Male"/>
    <n v="65"/>
    <d v="1958-03-29T00:00:00"/>
    <n v="64.530718274036033"/>
    <s v="Product Engineer"/>
    <s v="Health"/>
    <s v="Mass Customer"/>
    <s v="N"/>
    <s v="Yes"/>
    <n v="17"/>
    <m/>
  </r>
  <r>
    <n v="10791"/>
    <n v="34"/>
    <x v="2236"/>
    <n v="319"/>
    <d v="2017-02-14T00:00:00"/>
    <b v="0"/>
    <s v="Approved"/>
    <s v="Norco Bicycles"/>
    <s v="Road"/>
    <s v="high"/>
    <s v="large"/>
    <n v="774.53"/>
    <n v="464.72"/>
    <d v="2006-02-02T00:00:00"/>
    <n v="309.80999999999995"/>
    <s v="Male"/>
    <n v="65"/>
    <d v="1958-03-29T00:00:00"/>
    <n v="64.530718274036033"/>
    <s v="Product Engineer"/>
    <s v="Health"/>
    <s v="Mass Customer"/>
    <s v="N"/>
    <s v="Yes"/>
    <n v="17"/>
    <m/>
  </r>
  <r>
    <n v="13732"/>
    <n v="84"/>
    <x v="2236"/>
    <n v="331"/>
    <d v="2017-02-02T00:00:00"/>
    <b v="0"/>
    <s v="Approved"/>
    <s v="Trek Bicycles"/>
    <s v="Road"/>
    <s v="medium"/>
    <s v="medium"/>
    <n v="290.62"/>
    <n v="215.14"/>
    <d v="2015-08-02T00:00:00"/>
    <n v="75.480000000000018"/>
    <s v="Male"/>
    <n v="65"/>
    <d v="1958-03-29T00:00:00"/>
    <n v="64.530718274036033"/>
    <s v="Product Engineer"/>
    <s v="Health"/>
    <s v="Mass Customer"/>
    <s v="N"/>
    <s v="Yes"/>
    <n v="17"/>
    <m/>
  </r>
  <r>
    <n v="9048"/>
    <n v="47"/>
    <x v="2237"/>
    <n v="32"/>
    <d v="2017-11-28T00:00:00"/>
    <b v="0"/>
    <s v="Approved"/>
    <s v="Trek Bicycles"/>
    <s v="Road"/>
    <s v="low"/>
    <s v="small"/>
    <n v="1720.7"/>
    <n v="1531.42"/>
    <d v="2006-10-01T00:00:00"/>
    <n v="189.27999999999997"/>
    <s v="Female"/>
    <n v="66"/>
    <d v="1974-02-15T00:00:00"/>
    <n v="48.634827862760012"/>
    <s v="Web Designer I"/>
    <s v="Manufacturing"/>
    <s v="Mass Customer"/>
    <s v="N"/>
    <s v="No"/>
    <n v="7"/>
    <m/>
  </r>
  <r>
    <n v="5355"/>
    <n v="6"/>
    <x v="2237"/>
    <n v="46"/>
    <d v="2017-11-14T00:00:00"/>
    <b v="0"/>
    <s v="Approved"/>
    <s v="OHM Cycles"/>
    <s v="Standard"/>
    <s v="high"/>
    <s v="medium"/>
    <n v="227.88"/>
    <n v="136.72999999999999"/>
    <d v="2003-02-07T00:00:00"/>
    <n v="91.15"/>
    <s v="Female"/>
    <n v="66"/>
    <d v="1974-02-15T00:00:00"/>
    <n v="48.634827862760012"/>
    <s v="Web Designer I"/>
    <s v="Manufacturing"/>
    <s v="Mass Customer"/>
    <s v="N"/>
    <s v="No"/>
    <n v="7"/>
    <m/>
  </r>
  <r>
    <n v="10543"/>
    <n v="63"/>
    <x v="2237"/>
    <n v="98"/>
    <d v="2017-09-23T00:00:00"/>
    <b v="0"/>
    <s v="Approved"/>
    <s v="Solex"/>
    <s v="Standard"/>
    <s v="medium"/>
    <s v="medium"/>
    <n v="1483.2"/>
    <n v="99.59"/>
    <d v="1998-12-17T00:00:00"/>
    <n v="1383.6100000000001"/>
    <s v="Female"/>
    <n v="66"/>
    <d v="1974-02-15T00:00:00"/>
    <n v="48.634827862760012"/>
    <s v="Web Designer I"/>
    <s v="Manufacturing"/>
    <s v="Mass Customer"/>
    <s v="N"/>
    <s v="No"/>
    <n v="7"/>
    <m/>
  </r>
  <r>
    <n v="19095"/>
    <n v="92"/>
    <x v="2237"/>
    <n v="161"/>
    <d v="2017-07-22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66"/>
    <d v="1974-02-15T00:00:00"/>
    <n v="48.634827862760012"/>
    <s v="Web Designer I"/>
    <s v="Manufacturing"/>
    <s v="Mass Customer"/>
    <s v="N"/>
    <s v="No"/>
    <n v="7"/>
    <m/>
  </r>
  <r>
    <n v="5023"/>
    <n v="66"/>
    <x v="2237"/>
    <n v="312"/>
    <d v="2017-02-21T00:00:00"/>
    <b v="1"/>
    <s v="Approved"/>
    <s v="Giant Bicycles"/>
    <s v="Road"/>
    <s v="low"/>
    <s v="small"/>
    <n v="590.26"/>
    <n v="525.33000000000004"/>
    <d v="2010-11-05T00:00:00"/>
    <n v="64.92999999999995"/>
    <s v="Female"/>
    <n v="66"/>
    <d v="1974-02-15T00:00:00"/>
    <n v="48.634827862760012"/>
    <s v="Web Designer I"/>
    <s v="Manufacturing"/>
    <s v="Mass Customer"/>
    <s v="N"/>
    <s v="No"/>
    <n v="7"/>
    <m/>
  </r>
  <r>
    <n v="10439"/>
    <n v="8"/>
    <x v="2238"/>
    <n v="13"/>
    <d v="2017-12-17T00:00:00"/>
    <b v="0"/>
    <s v="Approved"/>
    <s v="Solex"/>
    <s v="Road"/>
    <s v="medium"/>
    <s v="small"/>
    <n v="1703.52"/>
    <n v="1516.13"/>
    <d v="2016-07-09T00:00:00"/>
    <n v="187.38999999999987"/>
    <s v="Male"/>
    <n v="31"/>
    <d v="1976-09-25T00:00:00"/>
    <n v="46.02386895896754"/>
    <s v="Data Coordiator"/>
    <s v="Property"/>
    <s v="Affluent Customer"/>
    <s v="N"/>
    <s v="Yes"/>
    <n v="16"/>
    <m/>
  </r>
  <r>
    <n v="9568"/>
    <n v="83"/>
    <x v="2238"/>
    <n v="343"/>
    <d v="2017-01-21T00:00:00"/>
    <b v="1"/>
    <s v="Approved"/>
    <s v="Solex"/>
    <s v="Touring"/>
    <s v="medium"/>
    <s v="large"/>
    <n v="2083.94"/>
    <n v="675.03"/>
    <d v="1993-04-20T00:00:00"/>
    <n v="1408.91"/>
    <s v="Male"/>
    <n v="31"/>
    <d v="1976-09-25T00:00:00"/>
    <n v="46.02386895896754"/>
    <s v="Data Coordiator"/>
    <s v="Property"/>
    <s v="Affluent Customer"/>
    <s v="N"/>
    <s v="Yes"/>
    <n v="16"/>
    <m/>
  </r>
  <r>
    <n v="9553"/>
    <n v="85"/>
    <x v="2239"/>
    <n v="149"/>
    <d v="2017-08-03T00:00:00"/>
    <b v="1"/>
    <s v="Approved"/>
    <s v="WeareA2B"/>
    <s v="Standard"/>
    <s v="medium"/>
    <s v="medium"/>
    <n v="1228.07"/>
    <n v="400.91"/>
    <d v="2000-05-22T00:00:00"/>
    <n v="827.15999999999985"/>
    <s v="Male"/>
    <n v="26"/>
    <d v="1980-10-07T00:00:00"/>
    <n v="41.98825252029426"/>
    <s v="Electrical Engineer"/>
    <s v="Manufacturing"/>
    <s v="High Net Worth"/>
    <s v="N"/>
    <s v="No"/>
    <n v="3"/>
    <m/>
  </r>
  <r>
    <n v="7391"/>
    <n v="0"/>
    <x v="2239"/>
    <n v="236"/>
    <d v="2017-05-08T00:00:00"/>
    <b v="0"/>
    <s v="Approved"/>
    <s v="OHM Cycles"/>
    <s v="Standard"/>
    <s v="medium"/>
    <s v="medium"/>
    <n v="183.86"/>
    <n v="137.9"/>
    <d v="1997-10-04T00:00:00"/>
    <n v="45.960000000000008"/>
    <s v="Male"/>
    <n v="26"/>
    <d v="1980-10-07T00:00:00"/>
    <n v="41.98825252029426"/>
    <s v="Electrical Engineer"/>
    <s v="Manufacturing"/>
    <s v="High Net Worth"/>
    <s v="N"/>
    <s v="No"/>
    <n v="3"/>
    <m/>
  </r>
  <r>
    <n v="15638"/>
    <n v="79"/>
    <x v="2240"/>
    <n v="1"/>
    <d v="2017-12-29T00:00:00"/>
    <b v="1"/>
    <s v="Approved"/>
    <s v="Solex"/>
    <s v="Touring"/>
    <s v="medium"/>
    <s v="large"/>
    <n v="2083.94"/>
    <n v="675.03"/>
    <d v="2015-08-02T00:00:00"/>
    <n v="1408.91"/>
    <s v="Female"/>
    <n v="95"/>
    <d v="1990-01-01T00:00:00"/>
    <n v="32.747156630200415"/>
    <s v="Structural Engineer"/>
    <s v="Property"/>
    <s v="High Net Worth"/>
    <s v="N"/>
    <s v="Yes"/>
    <n v="16"/>
    <m/>
  </r>
  <r>
    <n v="18833"/>
    <n v="9"/>
    <x v="2240"/>
    <n v="11"/>
    <d v="2017-12-19T00:00:00"/>
    <b v="0"/>
    <s v="Approved"/>
    <s v="Norco Bicycles"/>
    <s v="Standard"/>
    <s v="medium"/>
    <s v="small"/>
    <n v="1216.1400000000001"/>
    <n v="1082.3599999999999"/>
    <d v="1994-07-12T00:00:00"/>
    <n v="133.7800000000002"/>
    <s v="Female"/>
    <n v="95"/>
    <d v="1990-01-01T00:00:00"/>
    <n v="32.747156630200415"/>
    <s v="Structural Engineer"/>
    <s v="Property"/>
    <s v="High Net Worth"/>
    <s v="N"/>
    <s v="Yes"/>
    <n v="16"/>
    <m/>
  </r>
  <r>
    <n v="9795"/>
    <n v="23"/>
    <x v="2240"/>
    <n v="90"/>
    <d v="2017-10-01T00:00:00"/>
    <b v="1"/>
    <s v="Approved"/>
    <s v="Norco Bicycles"/>
    <s v="Standard"/>
    <s v="medium"/>
    <s v="medium"/>
    <n v="1198.46"/>
    <n v="381.1"/>
    <d v="1998-12-16T00:00:00"/>
    <n v="817.36"/>
    <s v="Female"/>
    <n v="95"/>
    <d v="1990-01-01T00:00:00"/>
    <n v="32.747156630200415"/>
    <s v="Structural Engineer"/>
    <s v="Property"/>
    <s v="High Net Worth"/>
    <s v="N"/>
    <s v="Yes"/>
    <n v="16"/>
    <m/>
  </r>
  <r>
    <n v="7996"/>
    <n v="0"/>
    <x v="2240"/>
    <n v="112"/>
    <d v="2017-09-09T00:00:00"/>
    <b v="1"/>
    <s v="Approved"/>
    <s v="Trek Bicycles"/>
    <s v="Standard"/>
    <s v="medium"/>
    <s v="medium"/>
    <n v="499.53"/>
    <n v="388.72"/>
    <d v="1999-06-23T00:00:00"/>
    <n v="110.80999999999995"/>
    <s v="Female"/>
    <n v="95"/>
    <d v="1990-01-01T00:00:00"/>
    <n v="32.747156630200415"/>
    <s v="Structural Engineer"/>
    <s v="Property"/>
    <s v="High Net Worth"/>
    <s v="N"/>
    <s v="Yes"/>
    <n v="16"/>
    <m/>
  </r>
  <r>
    <n v="6714"/>
    <n v="99"/>
    <x v="2240"/>
    <n v="152"/>
    <d v="2017-07-31T00:00:00"/>
    <b v="0"/>
    <s v="Approved"/>
    <s v="Trek Bicycles"/>
    <s v="Road"/>
    <s v="low"/>
    <s v="small"/>
    <n v="1720.7"/>
    <n v="1531.42"/>
    <d v="2006-10-01T00:00:00"/>
    <n v="189.27999999999997"/>
    <s v="Female"/>
    <n v="95"/>
    <d v="1990-01-01T00:00:00"/>
    <n v="32.747156630200415"/>
    <s v="Structural Engineer"/>
    <s v="Property"/>
    <s v="High Net Worth"/>
    <s v="N"/>
    <s v="Yes"/>
    <n v="16"/>
    <m/>
  </r>
  <r>
    <n v="4330"/>
    <n v="98"/>
    <x v="2240"/>
    <n v="170"/>
    <d v="2017-07-13T00:00:00"/>
    <b v="1"/>
    <s v="Approved"/>
    <s v="OHM Cycles"/>
    <s v="Standard"/>
    <s v="medium"/>
    <s v="medium"/>
    <n v="795.34"/>
    <n v="101.58"/>
    <d v="1993-07-20T00:00:00"/>
    <n v="693.76"/>
    <s v="Female"/>
    <n v="95"/>
    <d v="1990-01-01T00:00:00"/>
    <n v="32.747156630200415"/>
    <s v="Structural Engineer"/>
    <s v="Property"/>
    <s v="High Net Worth"/>
    <s v="N"/>
    <s v="Yes"/>
    <n v="16"/>
    <m/>
  </r>
  <r>
    <n v="3229"/>
    <n v="2"/>
    <x v="2240"/>
    <n v="241"/>
    <d v="2017-05-03T00:00:00"/>
    <b v="0"/>
    <s v="Approved"/>
    <s v="Giant Bicycles"/>
    <s v="Road"/>
    <s v="low"/>
    <s v="small"/>
    <n v="590.26"/>
    <n v="525.33000000000004"/>
    <d v="2015-04-11T00:00:00"/>
    <n v="64.92999999999995"/>
    <s v="Female"/>
    <n v="95"/>
    <d v="1990-01-01T00:00:00"/>
    <n v="32.747156630200415"/>
    <s v="Structural Engineer"/>
    <s v="Property"/>
    <s v="High Net Worth"/>
    <s v="N"/>
    <s v="Yes"/>
    <n v="16"/>
    <m/>
  </r>
  <r>
    <n v="13525"/>
    <n v="29"/>
    <x v="2240"/>
    <n v="252"/>
    <d v="2017-04-22T00:00:00"/>
    <b v="0"/>
    <s v="Approved"/>
    <s v="WeareA2B"/>
    <s v="Standard"/>
    <s v="medium"/>
    <s v="medium"/>
    <n v="1065.03"/>
    <n v="230.09"/>
    <d v="2013-06-09T00:00:00"/>
    <n v="834.93999999999994"/>
    <s v="Female"/>
    <n v="95"/>
    <d v="1990-01-01T00:00:00"/>
    <n v="32.747156630200415"/>
    <s v="Structural Engineer"/>
    <s v="Property"/>
    <s v="High Net Worth"/>
    <s v="N"/>
    <s v="Yes"/>
    <n v="16"/>
    <m/>
  </r>
  <r>
    <n v="2930"/>
    <n v="92"/>
    <x v="1527"/>
    <n v="101"/>
    <d v="2017-09-20T00:00:00"/>
    <b v="0"/>
    <s v="Approved"/>
    <s v="WeareA2B"/>
    <s v="Standard"/>
    <s v="medium"/>
    <s v="small"/>
    <n v="1415.01"/>
    <n v="1259.3599999999999"/>
    <d v="2002-10-10T00:00:00"/>
    <n v="155.65000000000009"/>
    <s v="Female"/>
    <n v="12"/>
    <d v="1971-03-21T00:00:00"/>
    <n v="51.544416903855904"/>
    <s v="Payment Adjustment Coordinator"/>
    <s v="n/a"/>
    <s v="Mass Customer"/>
    <s v="N"/>
    <s v="Yes"/>
    <n v="7"/>
    <m/>
  </r>
  <r>
    <n v="15218"/>
    <n v="66"/>
    <x v="1527"/>
    <n v="126"/>
    <d v="2017-08-26T00:00:00"/>
    <b v="1"/>
    <s v="Approved"/>
    <s v="Giant Bicycles"/>
    <s v="Road"/>
    <s v="low"/>
    <s v="small"/>
    <n v="590.26"/>
    <n v="525.33000000000004"/>
    <d v="2010-08-20T00:00:00"/>
    <n v="64.92999999999995"/>
    <s v="Female"/>
    <n v="12"/>
    <d v="1971-03-21T00:00:00"/>
    <n v="51.544416903855904"/>
    <s v="Payment Adjustment Coordinator"/>
    <s v="n/a"/>
    <s v="Mass Customer"/>
    <s v="N"/>
    <s v="Yes"/>
    <n v="7"/>
    <m/>
  </r>
  <r>
    <n v="9766"/>
    <n v="47"/>
    <x v="1527"/>
    <n v="319"/>
    <d v="2017-02-14T00:00:00"/>
    <b v="1"/>
    <s v="Approved"/>
    <s v="Trek Bicycles"/>
    <s v="Road"/>
    <s v="low"/>
    <s v="small"/>
    <n v="1720.7"/>
    <n v="1531.42"/>
    <d v="2012-04-10T00:00:00"/>
    <n v="189.27999999999997"/>
    <s v="Female"/>
    <n v="12"/>
    <d v="1971-03-21T00:00:00"/>
    <n v="51.544416903855904"/>
    <s v="Payment Adjustment Coordinator"/>
    <s v="n/a"/>
    <s v="Mass Customer"/>
    <s v="N"/>
    <s v="Yes"/>
    <n v="7"/>
    <m/>
  </r>
  <r>
    <n v="14058"/>
    <n v="52"/>
    <x v="1527"/>
    <n v="345"/>
    <d v="2017-01-19T00:00:00"/>
    <b v="1"/>
    <s v="Approved"/>
    <s v="OHM Cycles"/>
    <s v="Road"/>
    <s v="medium"/>
    <s v="medium"/>
    <n v="1280.28"/>
    <n v="829.51"/>
    <d v="1997-02-09T00:00:00"/>
    <n v="450.77"/>
    <s v="Female"/>
    <n v="12"/>
    <d v="1971-03-21T00:00:00"/>
    <n v="51.544416903855904"/>
    <s v="Payment Adjustment Coordinator"/>
    <s v="n/a"/>
    <s v="Mass Customer"/>
    <s v="N"/>
    <s v="Yes"/>
    <n v="7"/>
    <m/>
  </r>
  <r>
    <n v="7464"/>
    <n v="41"/>
    <x v="1527"/>
    <n v="360"/>
    <d v="2017-01-04T00:00:00"/>
    <b v="0"/>
    <s v="Approved"/>
    <s v="Solex"/>
    <s v="Road"/>
    <s v="medium"/>
    <s v="medium"/>
    <n v="416.98"/>
    <n v="312.74"/>
    <d v="2014-07-28T00:00:00"/>
    <n v="104.24000000000001"/>
    <s v="Female"/>
    <n v="12"/>
    <d v="1971-03-21T00:00:00"/>
    <n v="51.544416903855904"/>
    <s v="Payment Adjustment Coordinator"/>
    <s v="n/a"/>
    <s v="Mass Customer"/>
    <s v="N"/>
    <s v="Yes"/>
    <n v="7"/>
    <m/>
  </r>
  <r>
    <n v="15766"/>
    <n v="81"/>
    <x v="2241"/>
    <n v="18"/>
    <d v="2017-12-12T00:00:00"/>
    <b v="1"/>
    <s v="Approved"/>
    <s v="Solex"/>
    <s v="Standard"/>
    <s v="medium"/>
    <s v="medium"/>
    <n v="1151.96"/>
    <n v="649.49"/>
    <d v="1993-07-20T00:00:00"/>
    <n v="502.47"/>
    <s v="Female"/>
    <n v="16"/>
    <d v="1985-02-02T00:00:00"/>
    <n v="37.662225123351099"/>
    <s v="Human Resources Manager"/>
    <s v="Financial Services"/>
    <s v="High Net Worth"/>
    <s v="N"/>
    <s v="Yes"/>
    <n v="22"/>
    <m/>
  </r>
  <r>
    <n v="5201"/>
    <n v="13"/>
    <x v="2241"/>
    <n v="31"/>
    <d v="2017-11-29T00:00:00"/>
    <b v="1"/>
    <s v="Approved"/>
    <s v="Solex"/>
    <s v="Standard"/>
    <s v="medium"/>
    <s v="medium"/>
    <n v="1577.53"/>
    <n v="826.51"/>
    <d v="2009-04-12T00:00:00"/>
    <n v="751.02"/>
    <s v="Female"/>
    <n v="16"/>
    <d v="1985-02-02T00:00:00"/>
    <n v="37.662225123351099"/>
    <s v="Human Resources Manager"/>
    <s v="Financial Services"/>
    <s v="High Net Worth"/>
    <s v="N"/>
    <s v="Yes"/>
    <n v="22"/>
    <m/>
  </r>
  <r>
    <n v="9004"/>
    <n v="38"/>
    <x v="2241"/>
    <n v="49"/>
    <d v="2017-11-11T00:00:00"/>
    <b v="1"/>
    <s v="Approved"/>
    <s v="Trek Bicycles"/>
    <s v="Standard"/>
    <s v="medium"/>
    <s v="large"/>
    <n v="2091.4699999999998"/>
    <n v="388.92"/>
    <d v="2012-04-10T00:00:00"/>
    <n v="1702.5499999999997"/>
    <s v="Female"/>
    <n v="16"/>
    <d v="1985-02-02T00:00:00"/>
    <n v="37.662225123351099"/>
    <s v="Human Resources Manager"/>
    <s v="Financial Services"/>
    <s v="High Net Worth"/>
    <s v="N"/>
    <s v="Yes"/>
    <n v="22"/>
    <m/>
  </r>
  <r>
    <n v="3203"/>
    <n v="95"/>
    <x v="2241"/>
    <n v="168"/>
    <d v="2017-07-15T00:00:00"/>
    <b v="1"/>
    <s v="Approved"/>
    <s v="OHM Cycles"/>
    <s v="Touring"/>
    <s v="low"/>
    <s v="medium"/>
    <n v="1073.07"/>
    <n v="933.84"/>
    <d v="2005-05-10T00:00:00"/>
    <n v="139.2299999999999"/>
    <s v="Female"/>
    <n v="16"/>
    <d v="1985-02-02T00:00:00"/>
    <n v="37.662225123351099"/>
    <s v="Human Resources Manager"/>
    <s v="Financial Services"/>
    <s v="High Net Worth"/>
    <s v="N"/>
    <s v="Yes"/>
    <n v="22"/>
    <m/>
  </r>
  <r>
    <n v="7597"/>
    <n v="52"/>
    <x v="2241"/>
    <n v="195"/>
    <d v="2017-06-18T00:00:00"/>
    <b v="1"/>
    <s v="Approved"/>
    <s v="Solex"/>
    <s v="Road"/>
    <s v="medium"/>
    <s v="large"/>
    <n v="1777.8"/>
    <n v="820.78"/>
    <d v="2016-12-06T00:00:00"/>
    <n v="957.02"/>
    <s v="Female"/>
    <n v="16"/>
    <d v="1985-02-02T00:00:00"/>
    <n v="37.662225123351099"/>
    <s v="Human Resources Manager"/>
    <s v="Financial Services"/>
    <s v="High Net Worth"/>
    <s v="N"/>
    <s v="Yes"/>
    <n v="22"/>
    <m/>
  </r>
  <r>
    <n v="18962"/>
    <n v="38"/>
    <x v="2241"/>
    <n v="207"/>
    <d v="2017-06-06T00:00:00"/>
    <b v="1"/>
    <s v="Approved"/>
    <s v="Trek Bicycles"/>
    <s v="Standard"/>
    <s v="medium"/>
    <s v="large"/>
    <n v="2091.4699999999998"/>
    <n v="388.92"/>
    <d v="1999-06-23T00:00:00"/>
    <n v="1702.5499999999997"/>
    <s v="Female"/>
    <n v="16"/>
    <d v="1985-02-02T00:00:00"/>
    <n v="37.662225123351099"/>
    <s v="Human Resources Manager"/>
    <s v="Financial Services"/>
    <s v="High Net Worth"/>
    <s v="N"/>
    <s v="Yes"/>
    <n v="22"/>
    <m/>
  </r>
  <r>
    <n v="17619"/>
    <n v="11"/>
    <x v="2241"/>
    <n v="274"/>
    <d v="2017-03-31T00:00:00"/>
    <b v="1"/>
    <s v="Approved"/>
    <s v="Trek Bicycles"/>
    <s v="Standard"/>
    <s v="medium"/>
    <s v="small"/>
    <n v="1775.81"/>
    <n v="1580.47"/>
    <d v="1996-11-09T00:00:00"/>
    <n v="195.33999999999992"/>
    <s v="Female"/>
    <n v="16"/>
    <d v="1985-02-02T00:00:00"/>
    <n v="37.662225123351099"/>
    <s v="Human Resources Manager"/>
    <s v="Financial Services"/>
    <s v="High Net Worth"/>
    <s v="N"/>
    <s v="Yes"/>
    <n v="22"/>
    <m/>
  </r>
  <r>
    <n v="8470"/>
    <n v="5"/>
    <x v="2241"/>
    <n v="277"/>
    <d v="2017-03-28T00:00:00"/>
    <b v="0"/>
    <s v="Approved"/>
    <s v="Giant Bicycles"/>
    <s v="Standard"/>
    <s v="high"/>
    <s v="medium"/>
    <n v="1129.1300000000001"/>
    <n v="677.48"/>
    <d v="1997-05-10T00:00:00"/>
    <n v="451.65000000000009"/>
    <s v="Female"/>
    <n v="16"/>
    <d v="1985-02-02T00:00:00"/>
    <n v="37.662225123351099"/>
    <s v="Human Resources Manager"/>
    <s v="Financial Services"/>
    <s v="High Net Worth"/>
    <s v="N"/>
    <s v="Yes"/>
    <n v="22"/>
    <m/>
  </r>
  <r>
    <n v="10504"/>
    <n v="18"/>
    <x v="2242"/>
    <n v="120"/>
    <d v="2017-09-01T00:00:00"/>
    <b v="1"/>
    <s v="Approved"/>
    <s v="Norco Bicycles"/>
    <s v="Standard"/>
    <s v="high"/>
    <s v="medium"/>
    <n v="1148.6400000000001"/>
    <n v="689.18"/>
    <d v="1992-10-02T00:00:00"/>
    <n v="459.46000000000015"/>
    <s v="Female"/>
    <n v="44"/>
    <d v="1998-01-20T00:00:00"/>
    <n v="24.68962238330796"/>
    <s v="General Manager"/>
    <s v="Financial Services"/>
    <s v="High Net Worth"/>
    <s v="N"/>
    <s v="No"/>
    <n v="3"/>
    <m/>
  </r>
  <r>
    <n v="273"/>
    <n v="81"/>
    <x v="2242"/>
    <n v="225"/>
    <d v="2017-05-19T00:00:00"/>
    <b v="0"/>
    <s v="Approved"/>
    <s v="Solex"/>
    <s v="Standard"/>
    <s v="medium"/>
    <s v="medium"/>
    <n v="1151.96"/>
    <n v="649.49"/>
    <d v="1997-02-09T00:00:00"/>
    <n v="502.47"/>
    <s v="Female"/>
    <n v="44"/>
    <d v="1998-01-20T00:00:00"/>
    <n v="24.68962238330796"/>
    <s v="General Manager"/>
    <s v="Financial Services"/>
    <s v="High Net Worth"/>
    <s v="N"/>
    <s v="No"/>
    <n v="3"/>
    <m/>
  </r>
  <r>
    <n v="6788"/>
    <n v="86"/>
    <x v="2242"/>
    <n v="307"/>
    <d v="2017-02-26T00:00:00"/>
    <b v="0"/>
    <s v="Approved"/>
    <s v="Norco Bicycles"/>
    <s v="Road"/>
    <s v="high"/>
    <s v="large"/>
    <n v="774.53"/>
    <n v="464.72"/>
    <d v="2012-06-04T00:00:00"/>
    <n v="309.80999999999995"/>
    <s v="Female"/>
    <n v="44"/>
    <d v="1998-01-20T00:00:00"/>
    <n v="24.68962238330796"/>
    <s v="General Manager"/>
    <s v="Financial Services"/>
    <s v="High Net Worth"/>
    <s v="N"/>
    <s v="No"/>
    <n v="3"/>
    <m/>
  </r>
  <r>
    <n v="8135"/>
    <n v="100"/>
    <x v="2242"/>
    <n v="338"/>
    <d v="2017-01-26T00:00:00"/>
    <b v="0"/>
    <s v="Approved"/>
    <s v="Trek Bicycles"/>
    <s v="Standard"/>
    <s v="medium"/>
    <s v="small"/>
    <n v="1386.84"/>
    <n v="1234.29"/>
    <d v="2002-10-10T00:00:00"/>
    <n v="152.54999999999995"/>
    <s v="Female"/>
    <n v="44"/>
    <d v="1998-01-20T00:00:00"/>
    <n v="24.68962238330796"/>
    <s v="General Manager"/>
    <s v="Financial Services"/>
    <s v="High Net Worth"/>
    <s v="N"/>
    <s v="No"/>
    <n v="3"/>
    <m/>
  </r>
  <r>
    <n v="4506"/>
    <n v="38"/>
    <x v="2242"/>
    <n v="359"/>
    <d v="2017-01-05T00:00:00"/>
    <b v="0"/>
    <s v="Approved"/>
    <s v="Trek Bicycles"/>
    <s v="Standard"/>
    <s v="medium"/>
    <s v="large"/>
    <n v="2091.4699999999998"/>
    <n v="388.92"/>
    <d v="2011-08-24T00:00:00"/>
    <n v="1702.5499999999997"/>
    <s v="Female"/>
    <n v="44"/>
    <d v="1998-01-20T00:00:00"/>
    <n v="24.68962238330796"/>
    <s v="General Manager"/>
    <s v="Financial Services"/>
    <s v="High Net Worth"/>
    <s v="N"/>
    <s v="No"/>
    <n v="3"/>
    <m/>
  </r>
  <r>
    <n v="9798"/>
    <n v="71"/>
    <x v="2243"/>
    <n v="81"/>
    <d v="2017-10-10T00:00:00"/>
    <b v="1"/>
    <s v="Approved"/>
    <s v="Solex"/>
    <s v="Standard"/>
    <s v="high"/>
    <s v="large"/>
    <n v="1842.92"/>
    <n v="1105.75"/>
    <d v="1995-10-24T00:00:00"/>
    <n v="737.17000000000007"/>
    <s v="Male"/>
    <n v="16"/>
    <d v="2000-02-21T00:00:00"/>
    <n v="22.601951150748359"/>
    <s v="Nurse"/>
    <s v="Manufacturing"/>
    <s v="Affluent Customer"/>
    <s v="N"/>
    <s v="No"/>
    <n v="2"/>
    <m/>
  </r>
  <r>
    <n v="1080"/>
    <n v="84"/>
    <x v="2243"/>
    <n v="102"/>
    <d v="2017-09-19T00:00:00"/>
    <b v="0"/>
    <s v="Approved"/>
    <s v="Trek Bicycles"/>
    <s v="Road"/>
    <s v="medium"/>
    <s v="medium"/>
    <n v="290.62"/>
    <n v="215.14"/>
    <d v="2004-12-18T00:00:00"/>
    <n v="75.480000000000018"/>
    <s v="Male"/>
    <n v="16"/>
    <d v="2000-02-21T00:00:00"/>
    <n v="22.601951150748359"/>
    <s v="Nurse"/>
    <s v="Manufacturing"/>
    <s v="Affluent Customer"/>
    <s v="N"/>
    <s v="No"/>
    <n v="2"/>
    <m/>
  </r>
  <r>
    <n v="130"/>
    <n v="44"/>
    <x v="2243"/>
    <n v="117"/>
    <d v="2017-09-04T00:00:00"/>
    <b v="0"/>
    <s v="Approved"/>
    <s v="WeareA2B"/>
    <s v="Standard"/>
    <s v="medium"/>
    <s v="medium"/>
    <n v="1769.64"/>
    <n v="108.76"/>
    <d v="2011-05-09T00:00:00"/>
    <n v="1660.88"/>
    <s v="Male"/>
    <n v="16"/>
    <d v="2000-02-21T00:00:00"/>
    <n v="22.601951150748359"/>
    <s v="Nurse"/>
    <s v="Manufacturing"/>
    <s v="Affluent Customer"/>
    <s v="N"/>
    <s v="No"/>
    <n v="2"/>
    <m/>
  </r>
  <r>
    <n v="15324"/>
    <n v="95"/>
    <x v="2243"/>
    <n v="169"/>
    <d v="2017-07-14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16"/>
    <d v="2000-02-21T00:00:00"/>
    <n v="22.601951150748359"/>
    <s v="Nurse"/>
    <s v="Manufacturing"/>
    <s v="Affluent Customer"/>
    <s v="N"/>
    <s v="No"/>
    <n v="2"/>
    <m/>
  </r>
  <r>
    <n v="10232"/>
    <n v="83"/>
    <x v="2243"/>
    <n v="266"/>
    <d v="2017-04-08T00:00:00"/>
    <b v="0"/>
    <s v="Approved"/>
    <s v="Solex"/>
    <s v="Touring"/>
    <s v="medium"/>
    <s v="large"/>
    <n v="2083.94"/>
    <n v="675.03"/>
    <d v="2013-09-16T00:00:00"/>
    <n v="1408.91"/>
    <s v="Male"/>
    <n v="16"/>
    <d v="2000-02-21T00:00:00"/>
    <n v="22.601951150748359"/>
    <s v="Nurse"/>
    <s v="Manufacturing"/>
    <s v="Affluent Customer"/>
    <s v="N"/>
    <s v="No"/>
    <n v="2"/>
    <m/>
  </r>
  <r>
    <n v="143"/>
    <n v="60"/>
    <x v="2244"/>
    <n v="338"/>
    <d v="2017-01-26T00:00:00"/>
    <b v="1"/>
    <s v="Approved"/>
    <s v="Giant Bicycles"/>
    <s v="Standard"/>
    <s v="high"/>
    <s v="small"/>
    <n v="1977.36"/>
    <n v="1759.85"/>
    <d v="2012-05-18T00:00:00"/>
    <n v="217.51"/>
    <s v="Male"/>
    <n v="97"/>
    <d v="1980-09-18T00:00:00"/>
    <n v="42.040307314814811"/>
    <s v="Structural Engineer"/>
    <s v="n/a"/>
    <s v="Mass Customer"/>
    <s v="N"/>
    <s v="Yes"/>
    <n v="15"/>
    <m/>
  </r>
  <r>
    <n v="10336"/>
    <n v="13"/>
    <x v="2245"/>
    <n v="10"/>
    <d v="2017-12-20T00:00:00"/>
    <b v="0"/>
    <s v="Approved"/>
    <s v="Solex"/>
    <s v="Standard"/>
    <s v="medium"/>
    <s v="medium"/>
    <n v="1577.53"/>
    <n v="826.51"/>
    <d v="2010-06-07T00:00:00"/>
    <n v="751.02"/>
    <s v="Female"/>
    <n v="21"/>
    <d v="1965-07-12T00:00:00"/>
    <n v="57.237567589104522"/>
    <s v="Office Assistant I"/>
    <s v="Health"/>
    <s v="High Net Worth"/>
    <s v="N"/>
    <s v="Yes"/>
    <n v="5"/>
    <m/>
  </r>
  <r>
    <n v="7462"/>
    <n v="21"/>
    <x v="2245"/>
    <n v="81"/>
    <d v="2017-10-10T00:00:00"/>
    <b v="0"/>
    <s v="Approved"/>
    <s v="WeareA2B"/>
    <s v="Touring"/>
    <s v="medium"/>
    <s v="medium"/>
    <n v="1466.68"/>
    <n v="363.25"/>
    <d v="2007-08-04T00:00:00"/>
    <n v="1103.43"/>
    <s v="Female"/>
    <n v="21"/>
    <d v="1965-07-12T00:00:00"/>
    <n v="57.237567589104522"/>
    <s v="Office Assistant I"/>
    <s v="Health"/>
    <s v="High Net Worth"/>
    <s v="N"/>
    <s v="Yes"/>
    <n v="5"/>
    <m/>
  </r>
  <r>
    <n v="2589"/>
    <n v="10"/>
    <x v="2245"/>
    <n v="218"/>
    <d v="2017-05-26T00:00:00"/>
    <b v="0"/>
    <s v="Approved"/>
    <s v="Solex"/>
    <s v="Standard"/>
    <s v="medium"/>
    <s v="medium"/>
    <n v="1945.43"/>
    <n v="333.18"/>
    <d v="2000-05-22T00:00:00"/>
    <n v="1612.25"/>
    <s v="Female"/>
    <n v="21"/>
    <d v="1965-07-12T00:00:00"/>
    <n v="57.237567589104522"/>
    <s v="Office Assistant I"/>
    <s v="Health"/>
    <s v="High Net Worth"/>
    <s v="N"/>
    <s v="Yes"/>
    <n v="5"/>
    <m/>
  </r>
  <r>
    <n v="4131"/>
    <n v="58"/>
    <x v="2245"/>
    <n v="227"/>
    <d v="2017-05-17T00:00:00"/>
    <b v="1"/>
    <s v="Approved"/>
    <s v="OHM Cycles"/>
    <s v="Road"/>
    <s v="medium"/>
    <s v="medium"/>
    <n v="1280.28"/>
    <n v="829.51"/>
    <d v="2003-07-21T00:00:00"/>
    <n v="450.77"/>
    <s v="Female"/>
    <n v="21"/>
    <d v="1965-07-12T00:00:00"/>
    <n v="57.237567589104522"/>
    <s v="Office Assistant I"/>
    <s v="Health"/>
    <s v="High Net Worth"/>
    <s v="N"/>
    <s v="Yes"/>
    <n v="5"/>
    <m/>
  </r>
  <r>
    <n v="9466"/>
    <n v="51"/>
    <x v="2246"/>
    <n v="20"/>
    <d v="2017-12-10T00:00:00"/>
    <b v="0"/>
    <s v="Approved"/>
    <s v="OHM Cycles"/>
    <s v="Standard"/>
    <s v="high"/>
    <s v="medium"/>
    <n v="2005.66"/>
    <n v="1203.4000000000001"/>
    <d v="2012-04-10T00:00:00"/>
    <n v="802.26"/>
    <s v="Female"/>
    <n v="46"/>
    <d v="1971-06-22T00:00:00"/>
    <n v="51.289622383307957"/>
    <s v="Chemical Engineer"/>
    <s v="Manufacturing"/>
    <s v="Affluent Customer"/>
    <s v="N"/>
    <s v="No"/>
    <n v="5"/>
    <m/>
  </r>
  <r>
    <n v="10947"/>
    <n v="19"/>
    <x v="2246"/>
    <n v="45"/>
    <d v="2017-11-15T00:00:00"/>
    <b v="0"/>
    <s v="Approved"/>
    <s v="OHM Cycles"/>
    <s v="Road"/>
    <s v="high"/>
    <s v="large"/>
    <n v="12.01"/>
    <n v="7.21"/>
    <d v="2009-03-08T00:00:00"/>
    <n v="4.8"/>
    <s v="Female"/>
    <n v="46"/>
    <d v="1971-06-22T00:00:00"/>
    <n v="51.289622383307957"/>
    <s v="Chemical Engineer"/>
    <s v="Manufacturing"/>
    <s v="Affluent Customer"/>
    <s v="N"/>
    <s v="No"/>
    <n v="5"/>
    <m/>
  </r>
  <r>
    <n v="7247"/>
    <n v="47"/>
    <x v="2246"/>
    <n v="225"/>
    <d v="2017-05-19T00:00:00"/>
    <b v="0"/>
    <s v="Approved"/>
    <s v="Trek Bicycles"/>
    <s v="Road"/>
    <s v="low"/>
    <s v="small"/>
    <n v="1720.7"/>
    <n v="1531.42"/>
    <d v="2006-10-01T00:00:00"/>
    <n v="189.27999999999997"/>
    <s v="Female"/>
    <n v="46"/>
    <d v="1971-06-22T00:00:00"/>
    <n v="51.289622383307957"/>
    <s v="Chemical Engineer"/>
    <s v="Manufacturing"/>
    <s v="Affluent Customer"/>
    <s v="N"/>
    <s v="No"/>
    <n v="5"/>
    <m/>
  </r>
  <r>
    <n v="12271"/>
    <n v="36"/>
    <x v="2246"/>
    <n v="292"/>
    <d v="2017-03-13T00:00:00"/>
    <b v="0"/>
    <s v="Approved"/>
    <s v="Solex"/>
    <s v="Standard"/>
    <s v="low"/>
    <s v="medium"/>
    <n v="945.04"/>
    <n v="507.58"/>
    <d v="1995-12-19T00:00:00"/>
    <n v="437.46"/>
    <s v="Female"/>
    <n v="46"/>
    <d v="1971-06-22T00:00:00"/>
    <n v="51.289622383307957"/>
    <s v="Chemical Engineer"/>
    <s v="Manufacturing"/>
    <s v="Affluent Customer"/>
    <s v="N"/>
    <s v="No"/>
    <n v="5"/>
    <m/>
  </r>
  <r>
    <n v="5291"/>
    <n v="0"/>
    <x v="2247"/>
    <n v="43"/>
    <d v="2017-11-17T00:00:00"/>
    <b v="1"/>
    <s v="Approved"/>
    <s v="Trek Bicycles"/>
    <s v="Standard"/>
    <s v="high"/>
    <s v="medium"/>
    <n v="358.39"/>
    <n v="215.03"/>
    <d v="2004-01-16T00:00:00"/>
    <n v="143.35999999999999"/>
    <s v="Female"/>
    <n v="23"/>
    <d v="1978-11-28T00:00:00"/>
    <n v="43.848526493214109"/>
    <s v="Graphic Designer"/>
    <s v="Manufacturing"/>
    <s v="High Net Worth"/>
    <s v="N"/>
    <s v="No"/>
    <n v="15"/>
    <m/>
  </r>
  <r>
    <n v="6456"/>
    <n v="74"/>
    <x v="2247"/>
    <n v="124"/>
    <d v="2017-08-28T00:00:00"/>
    <b v="1"/>
    <s v="Approved"/>
    <s v="WeareA2B"/>
    <s v="Standard"/>
    <s v="medium"/>
    <s v="medium"/>
    <n v="1762.96"/>
    <n v="950.52"/>
    <d v="2014-07-28T00:00:00"/>
    <n v="812.44"/>
    <s v="Female"/>
    <n v="23"/>
    <d v="1978-11-28T00:00:00"/>
    <n v="43.848526493214109"/>
    <s v="Graphic Designer"/>
    <s v="Manufacturing"/>
    <s v="High Net Worth"/>
    <s v="N"/>
    <s v="No"/>
    <n v="15"/>
    <m/>
  </r>
  <r>
    <n v="18510"/>
    <n v="21"/>
    <x v="2247"/>
    <n v="133"/>
    <d v="2017-08-19T00:00:00"/>
    <b v="1"/>
    <s v="Approved"/>
    <s v="WeareA2B"/>
    <s v="Touring"/>
    <s v="medium"/>
    <s v="medium"/>
    <n v="1466.68"/>
    <n v="363.25"/>
    <d v="2014-03-03T00:00:00"/>
    <n v="1103.43"/>
    <s v="Female"/>
    <n v="23"/>
    <d v="1978-11-28T00:00:00"/>
    <n v="43.848526493214109"/>
    <s v="Graphic Designer"/>
    <s v="Manufacturing"/>
    <s v="High Net Worth"/>
    <s v="N"/>
    <s v="No"/>
    <n v="15"/>
    <m/>
  </r>
  <r>
    <n v="2364"/>
    <n v="50"/>
    <x v="2247"/>
    <n v="147"/>
    <d v="2017-08-05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23"/>
    <d v="1978-11-28T00:00:00"/>
    <n v="43.848526493214109"/>
    <s v="Graphic Designer"/>
    <s v="Manufacturing"/>
    <s v="High Net Worth"/>
    <s v="N"/>
    <s v="No"/>
    <n v="15"/>
    <m/>
  </r>
  <r>
    <n v="3441"/>
    <n v="11"/>
    <x v="2247"/>
    <n v="250"/>
    <d v="2017-04-24T00:00:00"/>
    <b v="0"/>
    <s v="Approved"/>
    <s v="Trek Bicycles"/>
    <s v="Standard"/>
    <s v="medium"/>
    <s v="small"/>
    <n v="1775.81"/>
    <n v="1580.47"/>
    <d v="2010-05-05T00:00:00"/>
    <n v="195.33999999999992"/>
    <s v="Female"/>
    <n v="23"/>
    <d v="1978-11-28T00:00:00"/>
    <n v="43.848526493214109"/>
    <s v="Graphic Designer"/>
    <s v="Manufacturing"/>
    <s v="High Net Worth"/>
    <s v="N"/>
    <s v="No"/>
    <n v="15"/>
    <m/>
  </r>
  <r>
    <n v="13365"/>
    <n v="96"/>
    <x v="2247"/>
    <n v="269"/>
    <d v="2017-04-05T00:00:00"/>
    <b v="0"/>
    <s v="Approved"/>
    <s v="Giant Bicycles"/>
    <s v="Standard"/>
    <s v="medium"/>
    <s v="large"/>
    <n v="1635.3"/>
    <n v="993.66"/>
    <d v="2013-06-09T00:00:00"/>
    <n v="641.64"/>
    <s v="Female"/>
    <n v="23"/>
    <d v="1978-11-28T00:00:00"/>
    <n v="43.848526493214109"/>
    <s v="Graphic Designer"/>
    <s v="Manufacturing"/>
    <s v="High Net Worth"/>
    <s v="N"/>
    <s v="No"/>
    <n v="15"/>
    <m/>
  </r>
  <r>
    <n v="2252"/>
    <n v="79"/>
    <x v="2247"/>
    <n v="324"/>
    <d v="2017-02-09T00:00:00"/>
    <b v="1"/>
    <s v="Approved"/>
    <s v="Solex"/>
    <s v="Touring"/>
    <s v="medium"/>
    <s v="large"/>
    <n v="2083.94"/>
    <n v="675.03"/>
    <d v="2013-09-16T00:00:00"/>
    <n v="1408.91"/>
    <s v="Female"/>
    <n v="23"/>
    <d v="1978-11-28T00:00:00"/>
    <n v="43.848526493214109"/>
    <s v="Graphic Designer"/>
    <s v="Manufacturing"/>
    <s v="High Net Worth"/>
    <s v="N"/>
    <s v="No"/>
    <n v="15"/>
    <m/>
  </r>
  <r>
    <n v="19783"/>
    <n v="37"/>
    <x v="2248"/>
    <n v="60"/>
    <d v="2017-10-31T00:00:00"/>
    <b v="1"/>
    <s v="Approved"/>
    <s v="OHM Cycles"/>
    <s v="Standard"/>
    <s v="low"/>
    <s v="medium"/>
    <n v="1793.43"/>
    <n v="248.82"/>
    <d v="2011-03-16T00:00:00"/>
    <n v="1544.6100000000001"/>
    <s v="Female"/>
    <n v="87"/>
    <d v="1982-02-06T00:00:00"/>
    <n v="40.654005944951791"/>
    <s v="Accountant II"/>
    <s v="IT"/>
    <s v="Affluent Customer"/>
    <s v="N"/>
    <s v="Yes"/>
    <n v="7"/>
    <m/>
  </r>
  <r>
    <n v="8097"/>
    <n v="7"/>
    <x v="2248"/>
    <n v="68"/>
    <d v="2017-10-23T00:00:00"/>
    <b v="1"/>
    <s v="Approved"/>
    <s v="Trek Bicycles"/>
    <s v="Road"/>
    <s v="low"/>
    <s v="medium"/>
    <n v="980.37"/>
    <n v="234.43"/>
    <d v="2014-03-03T00:00:00"/>
    <n v="745.94"/>
    <s v="Female"/>
    <n v="87"/>
    <d v="1982-02-06T00:00:00"/>
    <n v="40.654005944951791"/>
    <s v="Accountant II"/>
    <s v="IT"/>
    <s v="Affluent Customer"/>
    <s v="N"/>
    <s v="Yes"/>
    <n v="7"/>
    <m/>
  </r>
  <r>
    <n v="547"/>
    <n v="94"/>
    <x v="2248"/>
    <n v="187"/>
    <d v="2017-06-26T00:00:00"/>
    <b v="1"/>
    <s v="Approved"/>
    <s v="Giant Bicycles"/>
    <s v="Standard"/>
    <s v="medium"/>
    <s v="large"/>
    <n v="1635.3"/>
    <n v="993.66"/>
    <d v="2013-06-09T00:00:00"/>
    <n v="641.64"/>
    <s v="Female"/>
    <n v="87"/>
    <d v="1982-02-06T00:00:00"/>
    <n v="40.654005944951791"/>
    <s v="Accountant II"/>
    <s v="IT"/>
    <s v="Affluent Customer"/>
    <s v="N"/>
    <s v="Yes"/>
    <n v="7"/>
    <m/>
  </r>
  <r>
    <n v="7995"/>
    <n v="7"/>
    <x v="2248"/>
    <n v="256"/>
    <d v="2017-04-18T00:00:00"/>
    <b v="1"/>
    <s v="Approved"/>
    <s v="Trek Bicycles"/>
    <s v="Road"/>
    <s v="low"/>
    <s v="medium"/>
    <n v="980.37"/>
    <n v="234.43"/>
    <d v="2004-08-17T00:00:00"/>
    <n v="745.94"/>
    <s v="Female"/>
    <n v="87"/>
    <d v="1982-02-06T00:00:00"/>
    <n v="40.654005944951791"/>
    <s v="Accountant II"/>
    <s v="IT"/>
    <s v="Affluent Customer"/>
    <s v="N"/>
    <s v="Yes"/>
    <n v="7"/>
    <m/>
  </r>
  <r>
    <n v="17805"/>
    <n v="3"/>
    <x v="2248"/>
    <n v="279"/>
    <d v="2017-03-26T00:00:00"/>
    <b v="1"/>
    <s v="Approved"/>
    <s v="Trek Bicycles"/>
    <s v="Standard"/>
    <s v="medium"/>
    <s v="large"/>
    <n v="2091.4699999999998"/>
    <n v="388.92"/>
    <d v="2014-03-03T00:00:00"/>
    <n v="1702.5499999999997"/>
    <s v="Female"/>
    <n v="87"/>
    <d v="1982-02-06T00:00:00"/>
    <n v="40.654005944951791"/>
    <s v="Accountant II"/>
    <s v="IT"/>
    <s v="Affluent Customer"/>
    <s v="N"/>
    <s v="Yes"/>
    <n v="7"/>
    <m/>
  </r>
  <r>
    <n v="7382"/>
    <n v="0"/>
    <x v="2249"/>
    <n v="98"/>
    <d v="2017-09-23T00:00:00"/>
    <b v="1"/>
    <s v="Approved"/>
    <s v="OHM Cycles"/>
    <s v="Standard"/>
    <s v="medium"/>
    <s v="medium"/>
    <n v="183.86"/>
    <n v="137.9"/>
    <d v="1997-10-04T00:00:00"/>
    <n v="45.960000000000008"/>
    <s v="Male"/>
    <n v="59"/>
    <d v="1976-09-30T00:00:00"/>
    <n v="46.010170328830547"/>
    <s v="Help Desk Operator"/>
    <s v="Telecommunications"/>
    <s v="High Net Worth"/>
    <s v="N"/>
    <s v="No"/>
    <n v="21"/>
    <m/>
  </r>
  <r>
    <n v="11980"/>
    <n v="70"/>
    <x v="2249"/>
    <n v="115"/>
    <d v="2017-09-06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59"/>
    <d v="1976-09-30T00:00:00"/>
    <n v="46.010170328830547"/>
    <s v="Help Desk Operator"/>
    <s v="Telecommunications"/>
    <s v="High Net Worth"/>
    <s v="N"/>
    <s v="No"/>
    <n v="21"/>
    <m/>
  </r>
  <r>
    <n v="5005"/>
    <n v="87"/>
    <x v="2249"/>
    <n v="166"/>
    <d v="2017-07-17T00:00:00"/>
    <b v="0"/>
    <s v="Approved"/>
    <s v="OHM Cycles"/>
    <s v="Standard"/>
    <s v="medium"/>
    <s v="medium"/>
    <n v="1636.9"/>
    <n v="44.71"/>
    <d v="2010-08-20T00:00:00"/>
    <n v="1592.19"/>
    <s v="Male"/>
    <n v="59"/>
    <d v="1976-09-30T00:00:00"/>
    <n v="46.010170328830547"/>
    <s v="Help Desk Operator"/>
    <s v="Telecommunications"/>
    <s v="High Net Worth"/>
    <s v="N"/>
    <s v="No"/>
    <n v="21"/>
    <m/>
  </r>
  <r>
    <n v="11597"/>
    <n v="56"/>
    <x v="2249"/>
    <n v="199"/>
    <d v="2017-06-14T00:00:00"/>
    <b v="1"/>
    <s v="Approved"/>
    <s v="Norco Bicycles"/>
    <s v="Mountain"/>
    <s v="low"/>
    <s v="small"/>
    <n v="688.63"/>
    <n v="612.88"/>
    <d v="1993-10-02T00:00:00"/>
    <n v="75.75"/>
    <s v="Male"/>
    <n v="59"/>
    <d v="1976-09-30T00:00:00"/>
    <n v="46.010170328830547"/>
    <s v="Help Desk Operator"/>
    <s v="Telecommunications"/>
    <s v="High Net Worth"/>
    <s v="N"/>
    <s v="No"/>
    <n v="21"/>
    <m/>
  </r>
  <r>
    <n v="17065"/>
    <n v="49"/>
    <x v="2249"/>
    <n v="227"/>
    <d v="2017-05-17T00:00:00"/>
    <b v="0"/>
    <s v="Approved"/>
    <s v="Solex"/>
    <s v="Standard"/>
    <s v="medium"/>
    <s v="large"/>
    <n v="1061.56"/>
    <n v="733.58"/>
    <d v="1993-07-20T00:00:00"/>
    <n v="327.9799999999999"/>
    <s v="Male"/>
    <n v="59"/>
    <d v="1976-09-30T00:00:00"/>
    <n v="46.010170328830547"/>
    <s v="Help Desk Operator"/>
    <s v="Telecommunications"/>
    <s v="High Net Worth"/>
    <s v="N"/>
    <s v="No"/>
    <n v="21"/>
    <m/>
  </r>
  <r>
    <n v="360"/>
    <n v="69"/>
    <x v="2249"/>
    <n v="248"/>
    <d v="2017-04-26T00:00:00"/>
    <b v="1"/>
    <s v="Approved"/>
    <s v="Norco Bicycles"/>
    <s v="Road"/>
    <s v="medium"/>
    <s v="large"/>
    <n v="1240.31"/>
    <n v="795.1"/>
    <d v="2011-01-10T00:00:00"/>
    <n v="445.20999999999992"/>
    <s v="Male"/>
    <n v="59"/>
    <d v="1976-09-30T00:00:00"/>
    <n v="46.010170328830547"/>
    <s v="Help Desk Operator"/>
    <s v="Telecommunications"/>
    <s v="High Net Worth"/>
    <s v="N"/>
    <s v="No"/>
    <n v="21"/>
    <m/>
  </r>
  <r>
    <n v="890"/>
    <n v="100"/>
    <x v="2249"/>
    <n v="332"/>
    <d v="2017-02-01T00:00:00"/>
    <b v="1"/>
    <s v="Approved"/>
    <s v="Trek Bicycles"/>
    <s v="Standard"/>
    <s v="medium"/>
    <s v="small"/>
    <n v="1386.84"/>
    <n v="1234.29"/>
    <d v="2003-08-05T00:00:00"/>
    <n v="152.54999999999995"/>
    <s v="Male"/>
    <n v="59"/>
    <d v="1976-09-30T00:00:00"/>
    <n v="46.010170328830547"/>
    <s v="Help Desk Operator"/>
    <s v="Telecommunications"/>
    <s v="High Net Worth"/>
    <s v="N"/>
    <s v="No"/>
    <n v="21"/>
    <m/>
  </r>
  <r>
    <n v="7533"/>
    <n v="89"/>
    <x v="2249"/>
    <n v="335"/>
    <d v="2017-01-29T00:00:00"/>
    <b v="0"/>
    <s v="Approved"/>
    <s v="Giant Bicycles"/>
    <s v="Standard"/>
    <s v="medium"/>
    <s v="large"/>
    <n v="1812.75"/>
    <n v="582.48"/>
    <d v="2010-06-07T00:00:00"/>
    <n v="1230.27"/>
    <s v="Male"/>
    <n v="59"/>
    <d v="1976-09-30T00:00:00"/>
    <n v="46.010170328830547"/>
    <s v="Help Desk Operator"/>
    <s v="Telecommunications"/>
    <s v="High Net Worth"/>
    <s v="N"/>
    <s v="No"/>
    <n v="21"/>
    <m/>
  </r>
  <r>
    <n v="11202"/>
    <n v="41"/>
    <x v="2250"/>
    <n v="76"/>
    <d v="2017-10-15T00:00:00"/>
    <b v="0"/>
    <s v="Approved"/>
    <s v="Norco Bicycles"/>
    <s v="Standard"/>
    <s v="low"/>
    <s v="medium"/>
    <n v="958.74"/>
    <n v="748.9"/>
    <d v="1993-10-02T00:00:00"/>
    <n v="209.84000000000003"/>
    <s v="Female"/>
    <n v="50"/>
    <d v="1964-08-21T00:00:00"/>
    <n v="58.127978547691519"/>
    <s v="Programmer I"/>
    <s v="Financial Services"/>
    <s v="High Net Worth"/>
    <s v="N"/>
    <s v="Yes"/>
    <n v="4"/>
    <m/>
  </r>
  <r>
    <n v="15518"/>
    <n v="0"/>
    <x v="2250"/>
    <n v="132"/>
    <d v="2017-08-20T00:00:00"/>
    <b v="0"/>
    <s v="Approved"/>
    <s v="Solex"/>
    <s v="Standard"/>
    <s v="medium"/>
    <s v="large"/>
    <n v="202.62"/>
    <n v="151.96"/>
    <d v="1991-05-06T00:00:00"/>
    <n v="50.66"/>
    <s v="Female"/>
    <n v="50"/>
    <d v="1964-08-21T00:00:00"/>
    <n v="58.127978547691519"/>
    <s v="Programmer I"/>
    <s v="Financial Services"/>
    <s v="High Net Worth"/>
    <s v="N"/>
    <s v="Yes"/>
    <n v="4"/>
    <m/>
  </r>
  <r>
    <n v="9879"/>
    <n v="40"/>
    <x v="2250"/>
    <n v="142"/>
    <d v="2017-08-10T00:00:00"/>
    <b v="0"/>
    <s v="Approved"/>
    <s v="Trek Bicycles"/>
    <s v="Road"/>
    <s v="medium"/>
    <s v="large"/>
    <n v="1894.19"/>
    <n v="598.76"/>
    <d v="1993-07-20T00:00:00"/>
    <n v="1295.43"/>
    <s v="Female"/>
    <n v="50"/>
    <d v="1964-08-21T00:00:00"/>
    <n v="58.127978547691519"/>
    <s v="Programmer I"/>
    <s v="Financial Services"/>
    <s v="High Net Worth"/>
    <s v="N"/>
    <s v="Yes"/>
    <n v="4"/>
    <m/>
  </r>
  <r>
    <n v="16777"/>
    <n v="12"/>
    <x v="2250"/>
    <n v="227"/>
    <d v="2017-05-17T00:00:00"/>
    <b v="1"/>
    <s v="Approved"/>
    <s v="Giant Bicycles"/>
    <s v="Standard"/>
    <s v="medium"/>
    <s v="large"/>
    <n v="1765.3"/>
    <n v="709.48"/>
    <d v="2013-09-16T00:00:00"/>
    <n v="1055.82"/>
    <s v="Female"/>
    <n v="50"/>
    <d v="1964-08-21T00:00:00"/>
    <n v="58.127978547691519"/>
    <s v="Programmer I"/>
    <s v="Financial Services"/>
    <s v="High Net Worth"/>
    <s v="N"/>
    <s v="Yes"/>
    <n v="4"/>
    <m/>
  </r>
  <r>
    <n v="2531"/>
    <n v="58"/>
    <x v="2251"/>
    <n v="81"/>
    <d v="2017-10-10T00:00:00"/>
    <b v="1"/>
    <s v="Approved"/>
    <s v="OHM Cycles"/>
    <s v="Standard"/>
    <s v="medium"/>
    <s v="medium"/>
    <n v="912.52"/>
    <n v="141.4"/>
    <d v="2015-10-18T00:00:00"/>
    <n v="771.12"/>
    <s v="Female"/>
    <n v="61"/>
    <d v="1979-07-02T00:00:00"/>
    <n v="43.256745671296301"/>
    <s v="Biostatistician IV"/>
    <s v="n/a"/>
    <s v="Affluent Customer"/>
    <s v="N"/>
    <s v="No"/>
    <n v="7"/>
    <m/>
  </r>
  <r>
    <n v="1228"/>
    <n v="53"/>
    <x v="2251"/>
    <n v="171"/>
    <d v="2017-07-12T00:00:00"/>
    <b v="0"/>
    <s v="Approved"/>
    <s v="OHM Cycles"/>
    <s v="Standard"/>
    <s v="medium"/>
    <s v="medium"/>
    <n v="795.34"/>
    <n v="101.58"/>
    <d v="1997-02-09T00:00:00"/>
    <n v="693.76"/>
    <s v="Female"/>
    <n v="61"/>
    <d v="1979-07-02T00:00:00"/>
    <n v="43.256745671296301"/>
    <s v="Biostatistician IV"/>
    <s v="n/a"/>
    <s v="Affluent Customer"/>
    <s v="N"/>
    <s v="No"/>
    <n v="7"/>
    <m/>
  </r>
  <r>
    <n v="12315"/>
    <n v="10"/>
    <x v="2251"/>
    <n v="198"/>
    <d v="2017-06-15T00:00:00"/>
    <b v="1"/>
    <s v="Approved"/>
    <s v="WeareA2B"/>
    <s v="Touring"/>
    <s v="medium"/>
    <s v="medium"/>
    <n v="1466.68"/>
    <n v="363.25"/>
    <d v="2014-03-03T00:00:00"/>
    <n v="1103.43"/>
    <s v="Female"/>
    <n v="61"/>
    <d v="1979-07-02T00:00:00"/>
    <n v="43.256745671296301"/>
    <s v="Biostatistician IV"/>
    <s v="n/a"/>
    <s v="Affluent Customer"/>
    <s v="N"/>
    <s v="No"/>
    <n v="7"/>
    <m/>
  </r>
  <r>
    <n v="3663"/>
    <n v="16"/>
    <x v="2251"/>
    <n v="307"/>
    <d v="2017-02-26T00:00:00"/>
    <b v="1"/>
    <s v="Approved"/>
    <s v="Norco Bicycles"/>
    <s v="Standard"/>
    <s v="high"/>
    <s v="small"/>
    <n v="1661.92"/>
    <n v="1479.11"/>
    <d v="1994-09-09T00:00:00"/>
    <n v="182.81000000000017"/>
    <s v="Female"/>
    <n v="61"/>
    <d v="1979-07-02T00:00:00"/>
    <n v="43.256745671296301"/>
    <s v="Biostatistician IV"/>
    <s v="n/a"/>
    <s v="Affluent Customer"/>
    <s v="N"/>
    <s v="No"/>
    <n v="7"/>
    <m/>
  </r>
  <r>
    <n v="14049"/>
    <n v="65"/>
    <x v="2251"/>
    <n v="313"/>
    <d v="2017-02-20T00:00:00"/>
    <b v="0"/>
    <s v="Approved"/>
    <s v="WeareA2B"/>
    <s v="Standard"/>
    <s v="medium"/>
    <s v="medium"/>
    <n v="1807.45"/>
    <n v="778.69"/>
    <d v="2015-05-21T00:00:00"/>
    <n v="1028.76"/>
    <s v="Female"/>
    <n v="61"/>
    <d v="1979-07-02T00:00:00"/>
    <n v="43.256745671296301"/>
    <s v="Biostatistician IV"/>
    <s v="n/a"/>
    <s v="Affluent Customer"/>
    <s v="N"/>
    <s v="No"/>
    <n v="7"/>
    <m/>
  </r>
  <r>
    <n v="964"/>
    <n v="55"/>
    <x v="2251"/>
    <n v="319"/>
    <d v="2017-02-14T00:00:00"/>
    <b v="1"/>
    <s v="Approved"/>
    <s v="Trek Bicycles"/>
    <s v="Road"/>
    <s v="medium"/>
    <s v="large"/>
    <n v="1894.19"/>
    <n v="598.76"/>
    <d v="2003-07-21T00:00:00"/>
    <n v="1295.43"/>
    <s v="Female"/>
    <n v="61"/>
    <d v="1979-07-02T00:00:00"/>
    <n v="43.256745671296301"/>
    <s v="Biostatistician IV"/>
    <s v="n/a"/>
    <s v="Affluent Customer"/>
    <s v="N"/>
    <s v="No"/>
    <n v="7"/>
    <m/>
  </r>
  <r>
    <n v="1317"/>
    <n v="16"/>
    <x v="2251"/>
    <n v="355"/>
    <d v="2017-01-09T00:00:00"/>
    <b v="1"/>
    <s v="Approved"/>
    <s v="Norco Bicycles"/>
    <s v="Standard"/>
    <s v="high"/>
    <s v="small"/>
    <n v="1661.92"/>
    <n v="1479.11"/>
    <d v="1994-09-09T00:00:00"/>
    <n v="182.81000000000017"/>
    <s v="Female"/>
    <n v="61"/>
    <d v="1979-07-02T00:00:00"/>
    <n v="43.256745671296301"/>
    <s v="Biostatistician IV"/>
    <s v="n/a"/>
    <s v="Affluent Customer"/>
    <s v="N"/>
    <s v="No"/>
    <n v="7"/>
    <m/>
  </r>
  <r>
    <n v="7058"/>
    <n v="7"/>
    <x v="2252"/>
    <n v="27"/>
    <d v="2017-12-03T00:00:00"/>
    <b v="0"/>
    <s v="Approved"/>
    <s v="Giant Bicycles"/>
    <s v="Standard"/>
    <s v="medium"/>
    <s v="small"/>
    <n v="1311.44"/>
    <n v="1167.18"/>
    <d v="2006-02-02T00:00:00"/>
    <n v="144.26"/>
    <s v="Male"/>
    <n v="53"/>
    <d v="1963-12-23T00:00:00"/>
    <n v="58.790992246321657"/>
    <s v="Business Systems Development Analyst"/>
    <s v="n/a"/>
    <s v="High Net Worth"/>
    <s v="N"/>
    <s v="Yes"/>
    <n v="10"/>
    <m/>
  </r>
  <r>
    <n v="12302"/>
    <n v="63"/>
    <x v="1631"/>
    <m/>
    <d v="2017-11-29T00:00:00"/>
    <m/>
    <s v="Approved"/>
    <s v="Solex"/>
    <s v="Standard"/>
    <s v="medium"/>
    <s v="medium"/>
    <n v="1483.2"/>
    <n v="99.59"/>
    <n v="36146"/>
    <m/>
    <m/>
    <m/>
    <m/>
    <m/>
    <m/>
    <m/>
    <m/>
    <m/>
    <m/>
    <m/>
    <m/>
  </r>
  <r>
    <n v="12303"/>
    <n v="0"/>
    <x v="2253"/>
    <m/>
    <d v="2017-08-17T00:00:00"/>
    <m/>
    <s v="Approved"/>
    <s v="Trek Bicycles"/>
    <s v="Standard"/>
    <s v="high"/>
    <s v="medium"/>
    <n v="495.72"/>
    <n v="297.43"/>
    <n v="36668"/>
    <m/>
    <m/>
    <m/>
    <m/>
    <m/>
    <m/>
    <m/>
    <m/>
    <m/>
    <m/>
    <m/>
    <m/>
  </r>
  <r>
    <n v="16672"/>
    <n v="52"/>
    <x v="2252"/>
    <n v="80"/>
    <d v="2017-10-11T00:00:00"/>
    <b v="0"/>
    <s v="Approved"/>
    <s v="Solex"/>
    <s v="Road"/>
    <s v="medium"/>
    <s v="large"/>
    <n v="1777.8"/>
    <n v="820.78"/>
    <d v="2016-02-04T00:00:00"/>
    <n v="957.02"/>
    <s v="Male"/>
    <n v="53"/>
    <d v="1963-12-23T00:00:00"/>
    <n v="58.790992246321657"/>
    <s v="Business Systems Development Analyst"/>
    <s v="n/a"/>
    <s v="High Net Worth"/>
    <s v="N"/>
    <s v="Yes"/>
    <n v="10"/>
    <m/>
  </r>
  <r>
    <n v="5579"/>
    <n v="18"/>
    <x v="2252"/>
    <n v="112"/>
    <d v="2017-09-09T00:00:00"/>
    <b v="0"/>
    <s v="Approved"/>
    <s v="Norco Bicycles"/>
    <s v="Standard"/>
    <s v="high"/>
    <s v="medium"/>
    <n v="1148.6400000000001"/>
    <n v="689.18"/>
    <d v="2013-09-16T00:00:00"/>
    <n v="459.46000000000015"/>
    <s v="Male"/>
    <n v="53"/>
    <d v="1963-12-23T00:00:00"/>
    <n v="58.790992246321657"/>
    <s v="Business Systems Development Analyst"/>
    <s v="n/a"/>
    <s v="High Net Worth"/>
    <s v="N"/>
    <s v="Yes"/>
    <n v="10"/>
    <m/>
  </r>
  <r>
    <n v="15867"/>
    <n v="35"/>
    <x v="2252"/>
    <n v="337"/>
    <d v="2017-01-27T00:00:00"/>
    <b v="1"/>
    <s v="Approved"/>
    <s v="Giant Bicycles"/>
    <s v="Standard"/>
    <s v="medium"/>
    <s v="medium"/>
    <n v="1403.5"/>
    <n v="954.82"/>
    <d v="2016-11-14T00:00:00"/>
    <n v="448.67999999999995"/>
    <s v="Male"/>
    <n v="53"/>
    <d v="1963-12-23T00:00:00"/>
    <n v="58.790992246321657"/>
    <s v="Business Systems Development Analyst"/>
    <s v="n/a"/>
    <s v="High Net Worth"/>
    <s v="N"/>
    <s v="Yes"/>
    <n v="10"/>
    <m/>
  </r>
  <r>
    <n v="2986"/>
    <n v="17"/>
    <x v="2254"/>
    <n v="67"/>
    <d v="2017-10-24T00:00:00"/>
    <b v="1"/>
    <s v="Approved"/>
    <s v="Solex"/>
    <s v="Standard"/>
    <s v="high"/>
    <s v="medium"/>
    <n v="1024.6600000000001"/>
    <n v="614.79999999999995"/>
    <d v="2013-03-12T00:00:00"/>
    <n v="409.86000000000013"/>
    <s v="Female"/>
    <n v="12"/>
    <d v="1978-04-11T00:00:00"/>
    <n v="44.481403205542883"/>
    <s v="Office Assistant IV"/>
    <s v="Property"/>
    <s v="Mass Customer"/>
    <s v="N"/>
    <s v="Yes"/>
    <n v="9"/>
    <m/>
  </r>
  <r>
    <n v="17534"/>
    <n v="77"/>
    <x v="2254"/>
    <n v="70"/>
    <d v="2017-10-21T00:00:00"/>
    <b v="0"/>
    <s v="Approved"/>
    <s v="Norco Bicycles"/>
    <s v="Road"/>
    <s v="medium"/>
    <s v="large"/>
    <n v="1240.31"/>
    <n v="795.1"/>
    <d v="2004-12-18T00:00:00"/>
    <n v="445.20999999999992"/>
    <s v="Female"/>
    <n v="12"/>
    <d v="1978-04-11T00:00:00"/>
    <n v="44.481403205542883"/>
    <s v="Office Assistant IV"/>
    <s v="Property"/>
    <s v="Mass Customer"/>
    <s v="N"/>
    <s v="Yes"/>
    <n v="9"/>
    <m/>
  </r>
  <r>
    <n v="318"/>
    <n v="32"/>
    <x v="2254"/>
    <n v="213"/>
    <d v="2017-05-31T00:00:00"/>
    <b v="1"/>
    <s v="Approved"/>
    <s v="Giant Bicycles"/>
    <s v="Standard"/>
    <s v="medium"/>
    <s v="medium"/>
    <n v="642.70000000000005"/>
    <n v="211.37"/>
    <d v="1992-10-11T00:00:00"/>
    <n v="431.33000000000004"/>
    <s v="Female"/>
    <n v="12"/>
    <d v="1978-04-11T00:00:00"/>
    <n v="44.481403205542883"/>
    <s v="Office Assistant IV"/>
    <s v="Property"/>
    <s v="Mass Customer"/>
    <s v="N"/>
    <s v="Yes"/>
    <n v="9"/>
    <m/>
  </r>
  <r>
    <n v="9307"/>
    <n v="71"/>
    <x v="2254"/>
    <n v="222"/>
    <d v="2017-05-22T00:00:00"/>
    <b v="0"/>
    <s v="Approved"/>
    <s v="Solex"/>
    <s v="Standard"/>
    <s v="high"/>
    <s v="large"/>
    <n v="1842.92"/>
    <n v="1105.75"/>
    <d v="2000-05-22T00:00:00"/>
    <n v="737.17000000000007"/>
    <s v="Female"/>
    <n v="12"/>
    <d v="1978-04-11T00:00:00"/>
    <n v="44.481403205542883"/>
    <s v="Office Assistant IV"/>
    <s v="Property"/>
    <s v="Mass Customer"/>
    <s v="N"/>
    <s v="Yes"/>
    <n v="9"/>
    <m/>
  </r>
  <r>
    <n v="16824"/>
    <n v="67"/>
    <x v="2254"/>
    <n v="235"/>
    <d v="2017-05-09T00:00:00"/>
    <b v="1"/>
    <s v="Approved"/>
    <s v="Norco Bicycles"/>
    <s v="Road"/>
    <s v="medium"/>
    <s v="medium"/>
    <n v="544.04999999999995"/>
    <n v="376.84"/>
    <d v="1995-10-24T00:00:00"/>
    <n v="167.20999999999998"/>
    <s v="Female"/>
    <n v="12"/>
    <d v="1978-04-11T00:00:00"/>
    <n v="44.481403205542883"/>
    <s v="Office Assistant IV"/>
    <s v="Property"/>
    <s v="Mass Customer"/>
    <s v="N"/>
    <s v="Yes"/>
    <n v="9"/>
    <m/>
  </r>
  <r>
    <n v="13389"/>
    <n v="46"/>
    <x v="2254"/>
    <n v="238"/>
    <d v="2017-05-06T00:00:00"/>
    <b v="0"/>
    <s v="Approved"/>
    <s v="Solex"/>
    <s v="Standard"/>
    <s v="low"/>
    <s v="medium"/>
    <n v="1289.8499999999999"/>
    <n v="74.510000000000005"/>
    <d v="2009-04-12T00:00:00"/>
    <n v="1215.3399999999999"/>
    <s v="Female"/>
    <n v="12"/>
    <d v="1978-04-11T00:00:00"/>
    <n v="44.481403205542883"/>
    <s v="Office Assistant IV"/>
    <s v="Property"/>
    <s v="Mass Customer"/>
    <s v="N"/>
    <s v="Yes"/>
    <n v="9"/>
    <m/>
  </r>
  <r>
    <n v="12745"/>
    <n v="57"/>
    <x v="2254"/>
    <n v="287"/>
    <d v="2017-03-18T00:00:00"/>
    <b v="0"/>
    <s v="Approved"/>
    <s v="WeareA2B"/>
    <s v="Touring"/>
    <s v="medium"/>
    <s v="large"/>
    <n v="1890.39"/>
    <n v="260.14"/>
    <d v="2012-05-18T00:00:00"/>
    <n v="1630.25"/>
    <s v="Female"/>
    <n v="12"/>
    <d v="1978-04-11T00:00:00"/>
    <n v="44.481403205542883"/>
    <s v="Office Assistant IV"/>
    <s v="Property"/>
    <s v="Mass Customer"/>
    <s v="N"/>
    <s v="Yes"/>
    <n v="9"/>
    <m/>
  </r>
  <r>
    <n v="12028"/>
    <n v="60"/>
    <x v="2254"/>
    <n v="315"/>
    <d v="2017-02-18T00:00:00"/>
    <b v="1"/>
    <s v="Approved"/>
    <s v="Giant Bicycles"/>
    <s v="Standard"/>
    <s v="high"/>
    <s v="small"/>
    <n v="1977.36"/>
    <n v="1759.85"/>
    <d v="2015-06-17T00:00:00"/>
    <n v="217.51"/>
    <s v="Female"/>
    <n v="12"/>
    <d v="1978-04-11T00:00:00"/>
    <n v="44.481403205542883"/>
    <s v="Office Assistant IV"/>
    <s v="Property"/>
    <s v="Mass Customer"/>
    <s v="N"/>
    <s v="Yes"/>
    <n v="9"/>
    <m/>
  </r>
  <r>
    <n v="9068"/>
    <n v="30"/>
    <x v="2255"/>
    <n v="194"/>
    <d v="2017-06-19T00:00:00"/>
    <b v="0"/>
    <s v="Approved"/>
    <s v="Solex"/>
    <s v="Standard"/>
    <s v="high"/>
    <s v="medium"/>
    <n v="748.17"/>
    <n v="448.9"/>
    <d v="2003-03-18T00:00:00"/>
    <n v="299.27"/>
    <s v="Female"/>
    <n v="44"/>
    <d v="1959-11-11T00:00:00"/>
    <n v="62.908800465499738"/>
    <s v="Librarian"/>
    <s v="Entertainment"/>
    <s v="Affluent Customer"/>
    <s v="N"/>
    <s v="Yes"/>
    <n v="19"/>
    <m/>
  </r>
  <r>
    <n v="5672"/>
    <n v="36"/>
    <x v="2256"/>
    <n v="50"/>
    <d v="2017-11-10T00:00:00"/>
    <b v="1"/>
    <s v="Approved"/>
    <s v="Solex"/>
    <s v="Standard"/>
    <s v="low"/>
    <s v="medium"/>
    <n v="945.04"/>
    <n v="507.58"/>
    <d v="1995-12-19T00:00:00"/>
    <n v="437.46"/>
    <s v="Male"/>
    <n v="75"/>
    <d v="1967-01-25T00:00:00"/>
    <n v="55.697841561707264"/>
    <n v="0"/>
    <s v="n/a"/>
    <s v="Mass Customer"/>
    <s v="N"/>
    <s v="No"/>
    <n v="13"/>
    <m/>
  </r>
  <r>
    <n v="6286"/>
    <n v="74"/>
    <x v="2256"/>
    <n v="360"/>
    <d v="2017-01-04T00:00:00"/>
    <b v="1"/>
    <s v="Approved"/>
    <s v="WeareA2B"/>
    <s v="Standard"/>
    <s v="medium"/>
    <s v="medium"/>
    <n v="1228.07"/>
    <n v="400.91"/>
    <d v="2000-05-22T00:00:00"/>
    <n v="827.15999999999985"/>
    <s v="Male"/>
    <n v="75"/>
    <d v="1967-01-25T00:00:00"/>
    <n v="55.697841561707264"/>
    <n v="0"/>
    <s v="n/a"/>
    <s v="Mass Customer"/>
    <s v="N"/>
    <s v="No"/>
    <n v="13"/>
    <m/>
  </r>
  <r>
    <n v="9253"/>
    <n v="95"/>
    <x v="2257"/>
    <n v="125"/>
    <d v="2017-08-27T00:00:00"/>
    <b v="1"/>
    <s v="Approved"/>
    <s v="OHM Cycles"/>
    <s v="Touring"/>
    <s v="low"/>
    <s v="medium"/>
    <n v="1073.07"/>
    <n v="933.84"/>
    <d v="2004-08-07T00:00:00"/>
    <n v="139.2299999999999"/>
    <s v="Male"/>
    <n v="42"/>
    <d v="1998-11-04T00:00:00"/>
    <n v="23.900581287417548"/>
    <s v="Engineer IV"/>
    <s v="n/a"/>
    <s v="High Net Worth"/>
    <s v="N"/>
    <s v="Yes"/>
    <n v="1"/>
    <m/>
  </r>
  <r>
    <n v="8233"/>
    <n v="2"/>
    <x v="2257"/>
    <n v="232"/>
    <d v="2017-05-12T00:00:00"/>
    <b v="0"/>
    <s v="Approved"/>
    <s v="Giant Bicycles"/>
    <s v="Road"/>
    <s v="low"/>
    <s v="small"/>
    <n v="590.26"/>
    <n v="525.33000000000004"/>
    <d v="1995-10-24T00:00:00"/>
    <n v="64.92999999999995"/>
    <s v="Male"/>
    <n v="42"/>
    <d v="1998-11-04T00:00:00"/>
    <n v="23.900581287417548"/>
    <s v="Engineer IV"/>
    <s v="n/a"/>
    <s v="High Net Worth"/>
    <s v="N"/>
    <s v="Yes"/>
    <n v="1"/>
    <m/>
  </r>
  <r>
    <n v="12320"/>
    <n v="63"/>
    <x v="1127"/>
    <m/>
    <d v="2017-04-07T00:00:00"/>
    <m/>
    <s v="Approved"/>
    <s v="Solex"/>
    <s v="Standard"/>
    <s v="medium"/>
    <s v="medium"/>
    <n v="1483.2"/>
    <n v="99.59"/>
    <n v="36146"/>
    <m/>
    <m/>
    <m/>
    <m/>
    <m/>
    <m/>
    <m/>
    <m/>
    <m/>
    <m/>
    <m/>
    <m/>
  </r>
  <r>
    <n v="287"/>
    <n v="36"/>
    <x v="2257"/>
    <n v="326"/>
    <d v="2017-02-07T00:00:00"/>
    <b v="1"/>
    <s v="Approved"/>
    <s v="Solex"/>
    <s v="Standard"/>
    <s v="low"/>
    <s v="medium"/>
    <n v="1289.8499999999999"/>
    <n v="74.510000000000005"/>
    <d v="2012-06-04T00:00:00"/>
    <n v="1215.3399999999999"/>
    <s v="Male"/>
    <n v="42"/>
    <d v="1998-11-04T00:00:00"/>
    <n v="23.900581287417548"/>
    <s v="Engineer IV"/>
    <s v="n/a"/>
    <s v="High Net Worth"/>
    <s v="N"/>
    <s v="Yes"/>
    <n v="1"/>
    <m/>
  </r>
  <r>
    <n v="11218"/>
    <n v="91"/>
    <x v="2258"/>
    <n v="137"/>
    <d v="2017-08-15T00:00:00"/>
    <b v="1"/>
    <s v="Approved"/>
    <s v="Solex"/>
    <s v="Standard"/>
    <s v="medium"/>
    <s v="medium"/>
    <n v="100.35"/>
    <n v="75.260000000000005"/>
    <d v="2000-11-03T00:00:00"/>
    <n v="25.089999999999989"/>
    <s v="Female"/>
    <n v="78"/>
    <d v="1989-03-20T00:00:00"/>
    <n v="33.533458000063426"/>
    <s v="Engineer I"/>
    <s v="Manufacturing"/>
    <s v="Mass Customer"/>
    <s v="N"/>
    <s v="Yes"/>
    <n v="15"/>
    <m/>
  </r>
  <r>
    <n v="12323"/>
    <n v="0"/>
    <x v="2013"/>
    <m/>
    <d v="2017-11-05T00:00:00"/>
    <b v="1"/>
    <s v="Approved"/>
    <m/>
    <m/>
    <m/>
    <m/>
    <n v="1294.3699999999999"/>
    <m/>
    <m/>
    <m/>
    <m/>
    <m/>
    <m/>
    <m/>
    <m/>
    <m/>
    <m/>
    <m/>
    <m/>
    <m/>
    <m/>
  </r>
  <r>
    <n v="10465"/>
    <n v="28"/>
    <x v="2258"/>
    <n v="188"/>
    <d v="2017-06-25T00:00:00"/>
    <b v="1"/>
    <s v="Approved"/>
    <s v="Norco Bicycles"/>
    <s v="Standard"/>
    <s v="medium"/>
    <s v="small"/>
    <n v="1216.1400000000001"/>
    <n v="1082.3599999999999"/>
    <d v="1991-11-10T00:00:00"/>
    <n v="133.7800000000002"/>
    <s v="Female"/>
    <n v="78"/>
    <d v="1989-03-20T00:00:00"/>
    <n v="33.533458000063426"/>
    <s v="Engineer I"/>
    <s v="Manufacturing"/>
    <s v="Mass Customer"/>
    <s v="N"/>
    <s v="Yes"/>
    <n v="15"/>
    <m/>
  </r>
  <r>
    <n v="2349"/>
    <n v="39"/>
    <x v="2258"/>
    <n v="214"/>
    <d v="2017-05-30T00:00:00"/>
    <b v="0"/>
    <s v="Approved"/>
    <s v="Giant Bicycles"/>
    <s v="Standard"/>
    <s v="medium"/>
    <s v="large"/>
    <n v="1812.75"/>
    <n v="582.48"/>
    <d v="1999-12-04T00:00:00"/>
    <n v="1230.27"/>
    <s v="Female"/>
    <n v="78"/>
    <d v="1989-03-20T00:00:00"/>
    <n v="33.533458000063426"/>
    <s v="Engineer I"/>
    <s v="Manufacturing"/>
    <s v="Mass Customer"/>
    <s v="N"/>
    <s v="Yes"/>
    <n v="15"/>
    <m/>
  </r>
  <r>
    <n v="16030"/>
    <n v="24"/>
    <x v="2258"/>
    <n v="238"/>
    <d v="2017-05-06T00:00:00"/>
    <b v="0"/>
    <s v="Approved"/>
    <s v="Solex"/>
    <s v="Road"/>
    <s v="medium"/>
    <s v="large"/>
    <n v="1777.8"/>
    <n v="820.78"/>
    <d v="1991-11-10T00:00:00"/>
    <n v="957.02"/>
    <s v="Female"/>
    <n v="78"/>
    <d v="1989-03-20T00:00:00"/>
    <n v="33.533458000063426"/>
    <s v="Engineer I"/>
    <s v="Manufacturing"/>
    <s v="Mass Customer"/>
    <s v="N"/>
    <s v="Yes"/>
    <n v="15"/>
    <m/>
  </r>
  <r>
    <n v="9147"/>
    <n v="0"/>
    <x v="2259"/>
    <n v="11"/>
    <d v="2017-12-19T00:00:00"/>
    <b v="0"/>
    <s v="Approved"/>
    <s v="Solex"/>
    <s v="Standard"/>
    <s v="medium"/>
    <s v="medium"/>
    <n v="478.16"/>
    <n v="298.72000000000003"/>
    <d v="1993-06-23T00:00:00"/>
    <n v="179.44"/>
    <s v="Female"/>
    <n v="26"/>
    <d v="1978-05-19T00:00:00"/>
    <n v="44.377293616184673"/>
    <s v="Professor"/>
    <s v="n/a"/>
    <s v="High Net Worth"/>
    <s v="N"/>
    <s v="No"/>
    <n v="6"/>
    <m/>
  </r>
  <r>
    <n v="1588"/>
    <n v="36"/>
    <x v="2259"/>
    <n v="37"/>
    <d v="2017-11-23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26"/>
    <d v="1978-05-19T00:00:00"/>
    <n v="44.377293616184673"/>
    <s v="Professor"/>
    <s v="n/a"/>
    <s v="High Net Worth"/>
    <s v="N"/>
    <s v="No"/>
    <n v="6"/>
    <m/>
  </r>
  <r>
    <n v="13084"/>
    <n v="77"/>
    <x v="2259"/>
    <n v="46"/>
    <d v="2017-11-14T00:00:00"/>
    <b v="1"/>
    <s v="Cancelled"/>
    <s v="WeareA2B"/>
    <s v="Standard"/>
    <s v="medium"/>
    <s v="medium"/>
    <n v="1769.64"/>
    <n v="108.76"/>
    <d v="2011-05-09T00:00:00"/>
    <n v="1660.88"/>
    <s v="Female"/>
    <n v="26"/>
    <d v="1978-05-19T00:00:00"/>
    <n v="44.377293616184673"/>
    <s v="Professor"/>
    <s v="n/a"/>
    <s v="High Net Worth"/>
    <s v="N"/>
    <s v="No"/>
    <n v="6"/>
    <m/>
  </r>
  <r>
    <n v="19561"/>
    <n v="0"/>
    <x v="2259"/>
    <n v="102"/>
    <d v="2017-09-19T00:00:00"/>
    <b v="0"/>
    <s v="Approved"/>
    <s v="WeareA2B"/>
    <s v="Standard"/>
    <s v="medium"/>
    <s v="small"/>
    <n v="175.89"/>
    <n v="131.91999999999999"/>
    <d v="2003-02-16T00:00:00"/>
    <n v="43.97"/>
    <s v="Female"/>
    <n v="26"/>
    <d v="1978-05-19T00:00:00"/>
    <n v="44.377293616184673"/>
    <s v="Professor"/>
    <s v="n/a"/>
    <s v="High Net Worth"/>
    <s v="N"/>
    <s v="No"/>
    <n v="6"/>
    <m/>
  </r>
  <r>
    <n v="12331"/>
    <n v="69"/>
    <x v="1428"/>
    <m/>
    <d v="2017-11-23T00:00:00"/>
    <m/>
    <s v="Cancelled"/>
    <s v="Giant Bicycles"/>
    <s v="Road"/>
    <s v="medium"/>
    <s v="medium"/>
    <n v="792.9"/>
    <n v="594.67999999999995"/>
    <n v="38859"/>
    <m/>
    <m/>
    <m/>
    <m/>
    <m/>
    <m/>
    <m/>
    <m/>
    <m/>
    <m/>
    <m/>
    <m/>
  </r>
  <r>
    <n v="18018"/>
    <n v="0"/>
    <x v="2259"/>
    <n v="165"/>
    <d v="2017-07-18T00:00:00"/>
    <b v="0"/>
    <s v="Approved"/>
    <s v="Norco Bicycles"/>
    <s v="Road"/>
    <s v="medium"/>
    <s v="medium"/>
    <n v="543.39"/>
    <n v="407.54"/>
    <d v="2016-11-22T00:00:00"/>
    <n v="135.84999999999997"/>
    <s v="Female"/>
    <n v="26"/>
    <d v="1978-05-19T00:00:00"/>
    <n v="44.377293616184673"/>
    <s v="Professor"/>
    <s v="n/a"/>
    <s v="High Net Worth"/>
    <s v="N"/>
    <s v="No"/>
    <n v="6"/>
    <m/>
  </r>
  <r>
    <n v="11578"/>
    <n v="29"/>
    <x v="2259"/>
    <n v="203"/>
    <d v="2017-06-10T00:00:00"/>
    <b v="0"/>
    <s v="Approved"/>
    <s v="WeareA2B"/>
    <s v="Standard"/>
    <s v="medium"/>
    <s v="medium"/>
    <n v="1065.03"/>
    <n v="230.09"/>
    <d v="2000-11-03T00:00:00"/>
    <n v="834.93999999999994"/>
    <s v="Female"/>
    <n v="26"/>
    <d v="1978-05-19T00:00:00"/>
    <n v="44.377293616184673"/>
    <s v="Professor"/>
    <s v="n/a"/>
    <s v="High Net Worth"/>
    <s v="N"/>
    <s v="No"/>
    <n v="6"/>
    <m/>
  </r>
  <r>
    <n v="18309"/>
    <n v="23"/>
    <x v="2259"/>
    <n v="213"/>
    <d v="2017-05-31T00:00:00"/>
    <b v="0"/>
    <s v="Approved"/>
    <s v="Norco Bicycles"/>
    <s v="Standard"/>
    <s v="medium"/>
    <s v="medium"/>
    <n v="1198.46"/>
    <n v="381.1"/>
    <d v="1998-12-16T00:00:00"/>
    <n v="817.36"/>
    <s v="Female"/>
    <n v="26"/>
    <d v="1978-05-19T00:00:00"/>
    <n v="44.377293616184673"/>
    <s v="Professor"/>
    <s v="n/a"/>
    <s v="High Net Worth"/>
    <s v="N"/>
    <s v="No"/>
    <n v="6"/>
    <m/>
  </r>
  <r>
    <n v="15680"/>
    <n v="0"/>
    <x v="2259"/>
    <n v="220"/>
    <d v="2017-05-24T00:00:00"/>
    <b v="0"/>
    <s v="Approved"/>
    <s v="OHM Cycles"/>
    <s v="Standard"/>
    <s v="medium"/>
    <s v="medium"/>
    <n v="183.86"/>
    <n v="137.9"/>
    <d v="1997-10-04T00:00:00"/>
    <n v="45.960000000000008"/>
    <s v="Female"/>
    <n v="26"/>
    <d v="1978-05-19T00:00:00"/>
    <n v="44.377293616184673"/>
    <s v="Professor"/>
    <s v="n/a"/>
    <s v="High Net Worth"/>
    <s v="N"/>
    <s v="No"/>
    <n v="6"/>
    <m/>
  </r>
  <r>
    <n v="272"/>
    <n v="0"/>
    <x v="2259"/>
    <n v="244"/>
    <d v="2017-04-30T00:00:00"/>
    <b v="1"/>
    <s v="Approved"/>
    <s v="Trek Bicycles"/>
    <s v="Standard"/>
    <s v="high"/>
    <s v="medium"/>
    <n v="358.39"/>
    <n v="215.03"/>
    <d v="2004-01-16T00:00:00"/>
    <n v="143.35999999999999"/>
    <s v="Female"/>
    <n v="26"/>
    <d v="1978-05-19T00:00:00"/>
    <n v="44.377293616184673"/>
    <s v="Professor"/>
    <s v="n/a"/>
    <s v="High Net Worth"/>
    <s v="N"/>
    <s v="No"/>
    <n v="6"/>
    <m/>
  </r>
  <r>
    <n v="18346"/>
    <n v="92"/>
    <x v="2260"/>
    <n v="94"/>
    <d v="2017-09-27T00:00:00"/>
    <b v="0"/>
    <s v="Approved"/>
    <s v="WeareA2B"/>
    <s v="Standard"/>
    <s v="medium"/>
    <s v="small"/>
    <n v="1415.01"/>
    <n v="1259.3599999999999"/>
    <d v="2016-03-29T00:00:00"/>
    <n v="155.65000000000009"/>
    <s v="Male"/>
    <n v="75"/>
    <d v="1959-09-05T00:00:00"/>
    <n v="63.09236210965247"/>
    <n v="0"/>
    <s v="Retail"/>
    <s v="Affluent Customer"/>
    <s v="N"/>
    <s v="Yes"/>
    <n v="8"/>
    <m/>
  </r>
  <r>
    <n v="5720"/>
    <n v="59"/>
    <x v="2260"/>
    <n v="102"/>
    <d v="2017-09-19T00:00:00"/>
    <b v="0"/>
    <s v="Approved"/>
    <s v="Solex"/>
    <s v="Standard"/>
    <s v="medium"/>
    <s v="large"/>
    <n v="1061.56"/>
    <n v="733.58"/>
    <d v="2010-11-05T00:00:00"/>
    <n v="327.9799999999999"/>
    <s v="Male"/>
    <n v="75"/>
    <d v="1959-09-05T00:00:00"/>
    <n v="63.09236210965247"/>
    <n v="0"/>
    <s v="Retail"/>
    <s v="Affluent Customer"/>
    <s v="N"/>
    <s v="Yes"/>
    <n v="8"/>
    <m/>
  </r>
  <r>
    <n v="3566"/>
    <n v="9"/>
    <x v="2260"/>
    <n v="105"/>
    <d v="2017-09-16T00:00:00"/>
    <b v="0"/>
    <s v="Approved"/>
    <s v="OHM Cycles"/>
    <s v="Road"/>
    <s v="medium"/>
    <s v="medium"/>
    <n v="742.54"/>
    <n v="667.4"/>
    <d v="2014-03-03T00:00:00"/>
    <n v="75.139999999999986"/>
    <s v="Male"/>
    <n v="75"/>
    <d v="1959-09-05T00:00:00"/>
    <n v="63.09236210965247"/>
    <n v="0"/>
    <s v="Retail"/>
    <s v="Affluent Customer"/>
    <s v="N"/>
    <s v="Yes"/>
    <n v="8"/>
    <m/>
  </r>
  <r>
    <n v="13182"/>
    <n v="58"/>
    <x v="2260"/>
    <n v="197"/>
    <d v="2017-06-16T00:00:00"/>
    <b v="0"/>
    <s v="Approved"/>
    <s v="OHM Cycles"/>
    <s v="Standard"/>
    <s v="medium"/>
    <s v="medium"/>
    <n v="912.52"/>
    <n v="141.4"/>
    <d v="2015-06-17T00:00:00"/>
    <n v="771.12"/>
    <s v="Male"/>
    <n v="75"/>
    <d v="1959-09-05T00:00:00"/>
    <n v="63.09236210965247"/>
    <n v="0"/>
    <s v="Retail"/>
    <s v="Affluent Customer"/>
    <s v="N"/>
    <s v="Yes"/>
    <n v="8"/>
    <m/>
  </r>
  <r>
    <n v="8107"/>
    <n v="21"/>
    <x v="2260"/>
    <n v="284"/>
    <d v="2017-03-21T00:00:00"/>
    <b v="0"/>
    <s v="Approved"/>
    <s v="Solex"/>
    <s v="Standard"/>
    <s v="medium"/>
    <s v="large"/>
    <n v="1071.23"/>
    <n v="380.74"/>
    <d v="1993-07-15T00:00:00"/>
    <n v="690.49"/>
    <s v="Male"/>
    <n v="75"/>
    <d v="1959-09-05T00:00:00"/>
    <n v="63.09236210965247"/>
    <n v="0"/>
    <s v="Retail"/>
    <s v="Affluent Customer"/>
    <s v="N"/>
    <s v="Yes"/>
    <n v="8"/>
    <m/>
  </r>
  <r>
    <n v="9132"/>
    <n v="15"/>
    <x v="2260"/>
    <n v="361"/>
    <d v="2017-01-03T00:00:00"/>
    <b v="1"/>
    <s v="Approved"/>
    <s v="Norco Bicycles"/>
    <s v="Standard"/>
    <s v="low"/>
    <s v="medium"/>
    <n v="958.74"/>
    <n v="748.9"/>
    <d v="2010-05-05T00:00:00"/>
    <n v="209.84000000000003"/>
    <s v="Male"/>
    <n v="75"/>
    <d v="1959-09-05T00:00:00"/>
    <n v="63.09236210965247"/>
    <n v="0"/>
    <s v="Retail"/>
    <s v="Affluent Customer"/>
    <s v="N"/>
    <s v="Yes"/>
    <n v="8"/>
    <m/>
  </r>
  <r>
    <n v="3182"/>
    <n v="68"/>
    <x v="294"/>
    <n v="146"/>
    <d v="2017-08-06T00:00:00"/>
    <b v="0"/>
    <s v="Approved"/>
    <s v="OHM Cycles"/>
    <s v="Standard"/>
    <s v="medium"/>
    <s v="medium"/>
    <n v="1636.9"/>
    <n v="44.71"/>
    <d v="2010-08-20T00:00:00"/>
    <n v="1592.19"/>
    <s v="Male"/>
    <n v="9"/>
    <d v="1986-10-23T00:00:00"/>
    <n v="35.94167717782851"/>
    <n v="0"/>
    <s v="Entertainment"/>
    <s v="Affluent Customer"/>
    <s v="N"/>
    <s v="No"/>
    <n v="6"/>
    <m/>
  </r>
  <r>
    <n v="12344"/>
    <n v="0"/>
    <x v="83"/>
    <m/>
    <d v="2017-07-11T00:00:00"/>
    <b v="0"/>
    <s v="Approved"/>
    <m/>
    <m/>
    <m/>
    <m/>
    <n v="311.57"/>
    <m/>
    <m/>
    <m/>
    <m/>
    <m/>
    <m/>
    <m/>
    <m/>
    <m/>
    <m/>
    <m/>
    <m/>
    <m/>
    <m/>
  </r>
  <r>
    <n v="16470"/>
    <n v="73"/>
    <x v="294"/>
    <n v="195"/>
    <d v="2017-06-18T00:00:00"/>
    <b v="0"/>
    <s v="Approved"/>
    <s v="Solex"/>
    <s v="Standard"/>
    <s v="medium"/>
    <s v="medium"/>
    <n v="1945.43"/>
    <n v="333.18"/>
    <d v="2002-08-31T00:00:00"/>
    <n v="1612.25"/>
    <s v="Male"/>
    <n v="9"/>
    <d v="1986-10-23T00:00:00"/>
    <n v="35.94167717782851"/>
    <n v="0"/>
    <s v="Entertainment"/>
    <s v="Affluent Customer"/>
    <s v="N"/>
    <s v="No"/>
    <n v="6"/>
    <m/>
  </r>
  <r>
    <n v="1850"/>
    <n v="64"/>
    <x v="294"/>
    <n v="215"/>
    <d v="2017-05-29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9"/>
    <d v="1986-10-23T00:00:00"/>
    <n v="35.94167717782851"/>
    <n v="0"/>
    <s v="Entertainment"/>
    <s v="Affluent Customer"/>
    <s v="N"/>
    <s v="No"/>
    <n v="6"/>
    <m/>
  </r>
  <r>
    <n v="12347"/>
    <n v="0"/>
    <x v="193"/>
    <m/>
    <d v="2017-08-08T00:00:00"/>
    <b v="1"/>
    <s v="Approved"/>
    <m/>
    <m/>
    <m/>
    <m/>
    <n v="899.92"/>
    <m/>
    <m/>
    <m/>
    <m/>
    <m/>
    <m/>
    <m/>
    <m/>
    <m/>
    <m/>
    <m/>
    <m/>
    <m/>
    <m/>
  </r>
  <r>
    <n v="15153"/>
    <n v="65"/>
    <x v="294"/>
    <n v="236"/>
    <d v="2017-05-08T00:00:00"/>
    <b v="1"/>
    <s v="Approved"/>
    <s v="WeareA2B"/>
    <s v="Standard"/>
    <s v="medium"/>
    <s v="medium"/>
    <n v="1807.45"/>
    <n v="778.69"/>
    <d v="2015-05-21T00:00:00"/>
    <n v="1028.76"/>
    <s v="Male"/>
    <n v="9"/>
    <d v="1986-10-23T00:00:00"/>
    <n v="35.94167717782851"/>
    <n v="0"/>
    <s v="Entertainment"/>
    <s v="Affluent Customer"/>
    <s v="N"/>
    <s v="No"/>
    <n v="6"/>
    <m/>
  </r>
  <r>
    <n v="18591"/>
    <n v="68"/>
    <x v="294"/>
    <n v="295"/>
    <d v="2017-03-10T00:00:00"/>
    <b v="1"/>
    <s v="Approved"/>
    <s v="OHM Cycles"/>
    <s v="Standard"/>
    <s v="medium"/>
    <s v="medium"/>
    <n v="1636.9"/>
    <n v="44.71"/>
    <d v="2010-08-20T00:00:00"/>
    <n v="1592.19"/>
    <s v="Male"/>
    <n v="9"/>
    <d v="1986-10-23T00:00:00"/>
    <n v="35.94167717782851"/>
    <n v="0"/>
    <s v="Entertainment"/>
    <s v="Affluent Customer"/>
    <s v="N"/>
    <s v="No"/>
    <n v="6"/>
    <m/>
  </r>
  <r>
    <n v="680"/>
    <n v="32"/>
    <x v="294"/>
    <n v="333"/>
    <d v="2017-01-31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9"/>
    <d v="1986-10-23T00:00:00"/>
    <n v="35.94167717782851"/>
    <n v="0"/>
    <s v="Entertainment"/>
    <s v="Affluent Customer"/>
    <s v="N"/>
    <s v="No"/>
    <n v="6"/>
    <m/>
  </r>
  <r>
    <n v="16354"/>
    <n v="7"/>
    <x v="2261"/>
    <n v="1"/>
    <d v="2017-12-29T00:00:00"/>
    <b v="1"/>
    <s v="Approved"/>
    <s v="Trek Bicycles"/>
    <s v="Road"/>
    <s v="low"/>
    <s v="medium"/>
    <n v="980.37"/>
    <n v="234.43"/>
    <d v="2003-08-05T00:00:00"/>
    <n v="745.94"/>
    <s v="Female"/>
    <n v="40"/>
    <d v="1968-11-05T00:00:00"/>
    <n v="53.917019643899046"/>
    <s v="Database Administrator III"/>
    <s v="Manufacturing"/>
    <s v="Mass Customer"/>
    <s v="N"/>
    <s v="Yes"/>
    <n v="19"/>
    <m/>
  </r>
  <r>
    <n v="12529"/>
    <n v="28"/>
    <x v="2261"/>
    <n v="66"/>
    <d v="2017-10-25T00:00:00"/>
    <b v="0"/>
    <s v="Approved"/>
    <s v="Norco Bicycles"/>
    <s v="Standard"/>
    <s v="medium"/>
    <s v="small"/>
    <n v="1216.1400000000001"/>
    <n v="1082.3599999999999"/>
    <d v="1991-11-10T00:00:00"/>
    <n v="133.7800000000002"/>
    <s v="Female"/>
    <n v="40"/>
    <d v="1968-11-05T00:00:00"/>
    <n v="53.917019643899046"/>
    <s v="Database Administrator III"/>
    <s v="Manufacturing"/>
    <s v="Mass Customer"/>
    <s v="N"/>
    <s v="Yes"/>
    <n v="19"/>
    <m/>
  </r>
  <r>
    <n v="7077"/>
    <n v="95"/>
    <x v="2261"/>
    <n v="105"/>
    <d v="2017-09-16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40"/>
    <d v="1968-11-05T00:00:00"/>
    <n v="53.917019643899046"/>
    <s v="Database Administrator III"/>
    <s v="Manufacturing"/>
    <s v="Mass Customer"/>
    <s v="N"/>
    <s v="Yes"/>
    <n v="19"/>
    <m/>
  </r>
  <r>
    <n v="5767"/>
    <n v="5"/>
    <x v="2261"/>
    <n v="174"/>
    <d v="2017-07-09T00:00:00"/>
    <b v="0"/>
    <s v="Approved"/>
    <s v="Trek Bicycles"/>
    <s v="Mountain"/>
    <s v="low"/>
    <s v="medium"/>
    <n v="574.64"/>
    <n v="459.71"/>
    <d v="2016-07-09T00:00:00"/>
    <n v="114.93"/>
    <s v="Female"/>
    <n v="40"/>
    <d v="1968-11-05T00:00:00"/>
    <n v="53.917019643899046"/>
    <s v="Database Administrator III"/>
    <s v="Manufacturing"/>
    <s v="Mass Customer"/>
    <s v="N"/>
    <s v="Yes"/>
    <n v="19"/>
    <m/>
  </r>
  <r>
    <n v="1227"/>
    <n v="71"/>
    <x v="2261"/>
    <n v="178"/>
    <d v="2017-07-05T00:00:00"/>
    <b v="0"/>
    <s v="Approved"/>
    <s v="Solex"/>
    <s v="Standard"/>
    <s v="high"/>
    <s v="large"/>
    <n v="1842.92"/>
    <n v="1105.75"/>
    <d v="1995-10-24T00:00:00"/>
    <n v="737.17000000000007"/>
    <s v="Female"/>
    <n v="40"/>
    <d v="1968-11-05T00:00:00"/>
    <n v="53.917019643899046"/>
    <s v="Database Administrator III"/>
    <s v="Manufacturing"/>
    <s v="Mass Customer"/>
    <s v="N"/>
    <s v="Yes"/>
    <n v="19"/>
    <m/>
  </r>
  <r>
    <n v="14085"/>
    <n v="2"/>
    <x v="2261"/>
    <n v="184"/>
    <d v="2017-06-29T00:00:00"/>
    <b v="0"/>
    <s v="Approved"/>
    <s v="Solex"/>
    <s v="Standard"/>
    <s v="medium"/>
    <s v="medium"/>
    <n v="71.489999999999995"/>
    <n v="53.62"/>
    <d v="2014-03-03T00:00:00"/>
    <n v="17.869999999999997"/>
    <s v="Female"/>
    <n v="40"/>
    <d v="1968-11-05T00:00:00"/>
    <n v="53.917019643899046"/>
    <s v="Database Administrator III"/>
    <s v="Manufacturing"/>
    <s v="Mass Customer"/>
    <s v="N"/>
    <s v="Yes"/>
    <n v="19"/>
    <m/>
  </r>
  <r>
    <n v="10929"/>
    <n v="51"/>
    <x v="2261"/>
    <n v="261"/>
    <d v="2017-04-13T00:00:00"/>
    <b v="0"/>
    <s v="Approved"/>
    <s v="OHM Cycles"/>
    <s v="Standard"/>
    <s v="high"/>
    <s v="medium"/>
    <n v="2005.66"/>
    <n v="1203.4000000000001"/>
    <d v="1997-02-09T00:00:00"/>
    <n v="802.26"/>
    <s v="Female"/>
    <n v="40"/>
    <d v="1968-11-05T00:00:00"/>
    <n v="53.917019643899046"/>
    <s v="Database Administrator III"/>
    <s v="Manufacturing"/>
    <s v="Mass Customer"/>
    <s v="N"/>
    <s v="Yes"/>
    <n v="19"/>
    <m/>
  </r>
  <r>
    <n v="10525"/>
    <n v="73"/>
    <x v="2261"/>
    <n v="265"/>
    <d v="2017-04-09T00:00:00"/>
    <b v="1"/>
    <s v="Approved"/>
    <s v="Solex"/>
    <s v="Standard"/>
    <s v="medium"/>
    <s v="medium"/>
    <n v="1945.43"/>
    <n v="333.18"/>
    <d v="2011-01-10T00:00:00"/>
    <n v="1612.25"/>
    <s v="Female"/>
    <n v="40"/>
    <d v="1968-11-05T00:00:00"/>
    <n v="53.917019643899046"/>
    <s v="Database Administrator III"/>
    <s v="Manufacturing"/>
    <s v="Mass Customer"/>
    <s v="N"/>
    <s v="Yes"/>
    <n v="19"/>
    <m/>
  </r>
  <r>
    <n v="15912"/>
    <n v="23"/>
    <x v="2261"/>
    <n v="267"/>
    <d v="2017-04-07T00:00:00"/>
    <b v="0"/>
    <s v="Approved"/>
    <s v="Norco Bicycles"/>
    <s v="Mountain"/>
    <s v="low"/>
    <s v="small"/>
    <n v="688.63"/>
    <n v="612.88"/>
    <d v="2016-02-04T00:00:00"/>
    <n v="75.75"/>
    <s v="Female"/>
    <n v="40"/>
    <d v="1968-11-05T00:00:00"/>
    <n v="53.917019643899046"/>
    <s v="Database Administrator III"/>
    <s v="Manufacturing"/>
    <s v="Mass Customer"/>
    <s v="N"/>
    <s v="Yes"/>
    <n v="19"/>
    <m/>
  </r>
  <r>
    <n v="1891"/>
    <n v="23"/>
    <x v="349"/>
    <n v="76"/>
    <d v="2017-10-15T00:00:00"/>
    <b v="0"/>
    <s v="Approved"/>
    <s v="Norco Bicycles"/>
    <s v="Mountain"/>
    <s v="low"/>
    <s v="small"/>
    <n v="688.63"/>
    <n v="612.88"/>
    <d v="1993-10-02T00:00:00"/>
    <n v="75.75"/>
    <s v="Male"/>
    <n v="22"/>
    <d v="1986-10-13T00:00:00"/>
    <n v="35.969074438102481"/>
    <s v="Financial Analyst"/>
    <s v="Financial Services"/>
    <s v="Mass Customer"/>
    <s v="N"/>
    <s v="No"/>
    <n v="10"/>
    <m/>
  </r>
  <r>
    <n v="5901"/>
    <n v="57"/>
    <x v="349"/>
    <n v="85"/>
    <d v="2017-10-06T00:00:00"/>
    <b v="0"/>
    <s v="Approved"/>
    <s v="WeareA2B"/>
    <s v="Touring"/>
    <s v="medium"/>
    <s v="large"/>
    <n v="1890.39"/>
    <n v="260.14"/>
    <d v="1991-01-21T00:00:00"/>
    <n v="1630.25"/>
    <s v="Male"/>
    <n v="22"/>
    <d v="1986-10-13T00:00:00"/>
    <n v="35.969074438102481"/>
    <s v="Financial Analyst"/>
    <s v="Financial Services"/>
    <s v="Mass Customer"/>
    <s v="N"/>
    <s v="No"/>
    <n v="10"/>
    <m/>
  </r>
  <r>
    <n v="12722"/>
    <n v="7"/>
    <x v="349"/>
    <n v="139"/>
    <d v="2017-08-13T00:00:00"/>
    <b v="1"/>
    <s v="Approved"/>
    <s v="Trek Bicycles"/>
    <s v="Road"/>
    <s v="low"/>
    <s v="medium"/>
    <n v="980.37"/>
    <n v="234.43"/>
    <d v="2004-09-28T00:00:00"/>
    <n v="745.94"/>
    <s v="Male"/>
    <n v="22"/>
    <d v="1986-10-13T00:00:00"/>
    <n v="35.969074438102481"/>
    <s v="Financial Analyst"/>
    <s v="Financial Services"/>
    <s v="Mass Customer"/>
    <s v="N"/>
    <s v="No"/>
    <n v="10"/>
    <m/>
  </r>
  <r>
    <n v="700"/>
    <n v="58"/>
    <x v="349"/>
    <n v="150"/>
    <d v="2017-08-02T00:00:00"/>
    <b v="1"/>
    <s v="Approved"/>
    <s v="OHM Cycles"/>
    <s v="Standard"/>
    <s v="medium"/>
    <s v="medium"/>
    <n v="912.52"/>
    <n v="141.4"/>
    <d v="2015-10-18T00:00:00"/>
    <n v="771.12"/>
    <s v="Male"/>
    <n v="22"/>
    <d v="1986-10-13T00:00:00"/>
    <n v="35.969074438102481"/>
    <s v="Financial Analyst"/>
    <s v="Financial Services"/>
    <s v="Mass Customer"/>
    <s v="N"/>
    <s v="No"/>
    <n v="10"/>
    <m/>
  </r>
  <r>
    <n v="812"/>
    <n v="42"/>
    <x v="349"/>
    <n v="170"/>
    <d v="2017-07-13T00:00:00"/>
    <b v="0"/>
    <s v="Approved"/>
    <s v="OHM Cycles"/>
    <s v="Road"/>
    <s v="medium"/>
    <s v="small"/>
    <n v="1810"/>
    <n v="1610.9"/>
    <d v="2008-03-19T00:00:00"/>
    <n v="199.09999999999991"/>
    <s v="Male"/>
    <n v="22"/>
    <d v="1986-10-13T00:00:00"/>
    <n v="35.969074438102481"/>
    <s v="Financial Analyst"/>
    <s v="Financial Services"/>
    <s v="Mass Customer"/>
    <s v="N"/>
    <s v="No"/>
    <n v="10"/>
    <m/>
  </r>
  <r>
    <n v="14724"/>
    <n v="86"/>
    <x v="349"/>
    <n v="295"/>
    <d v="2017-03-10T00:00:00"/>
    <b v="1"/>
    <s v="Approved"/>
    <s v="OHM Cycles"/>
    <s v="Standard"/>
    <s v="medium"/>
    <s v="medium"/>
    <n v="235.63"/>
    <n v="125.07"/>
    <d v="2004-08-07T00:00:00"/>
    <n v="110.56"/>
    <s v="Male"/>
    <n v="22"/>
    <d v="1986-10-13T00:00:00"/>
    <n v="35.969074438102481"/>
    <s v="Financial Analyst"/>
    <s v="Financial Services"/>
    <s v="Mass Customer"/>
    <s v="N"/>
    <s v="No"/>
    <n v="10"/>
    <m/>
  </r>
  <r>
    <n v="5622"/>
    <n v="11"/>
    <x v="349"/>
    <n v="362"/>
    <d v="2017-01-02T00:00:00"/>
    <b v="0"/>
    <s v="Approved"/>
    <s v="Giant Bicycles"/>
    <s v="Standard"/>
    <s v="high"/>
    <s v="medium"/>
    <n v="1274.93"/>
    <n v="764.96"/>
    <d v="2007-08-04T00:00:00"/>
    <n v="509.97"/>
    <s v="Male"/>
    <n v="22"/>
    <d v="1986-10-13T00:00:00"/>
    <n v="35.969074438102481"/>
    <s v="Financial Analyst"/>
    <s v="Financial Services"/>
    <s v="Mass Customer"/>
    <s v="N"/>
    <s v="No"/>
    <n v="10"/>
    <m/>
  </r>
  <r>
    <n v="18246"/>
    <n v="33"/>
    <x v="2262"/>
    <n v="38"/>
    <d v="2017-11-22T00:00:00"/>
    <b v="0"/>
    <s v="Approved"/>
    <s v="OHM Cycles"/>
    <s v="Road"/>
    <s v="medium"/>
    <s v="small"/>
    <n v="1810"/>
    <n v="1610.9"/>
    <d v="2008-03-19T00:00:00"/>
    <n v="199.09999999999991"/>
    <s v="Female"/>
    <n v="86"/>
    <d v="1980-01-08T00:00:00"/>
    <n v="42.736197726090822"/>
    <s v="Chemical Engineer"/>
    <s v="Manufacturing"/>
    <s v="High Net Worth"/>
    <s v="N"/>
    <s v="No"/>
    <n v="6"/>
    <m/>
  </r>
  <r>
    <n v="12079"/>
    <n v="32"/>
    <x v="2262"/>
    <n v="62"/>
    <d v="2017-10-29T00:00:00"/>
    <b v="0"/>
    <s v="Approved"/>
    <s v="Giant Bicycles"/>
    <s v="Standard"/>
    <s v="high"/>
    <s v="medium"/>
    <n v="1179"/>
    <n v="707.4"/>
    <d v="1997-08-25T00:00:00"/>
    <n v="471.6"/>
    <s v="Female"/>
    <n v="86"/>
    <d v="1980-01-08T00:00:00"/>
    <n v="42.736197726090822"/>
    <s v="Chemical Engineer"/>
    <s v="Manufacturing"/>
    <s v="High Net Worth"/>
    <s v="N"/>
    <s v="No"/>
    <n v="6"/>
    <m/>
  </r>
  <r>
    <n v="9533"/>
    <n v="10"/>
    <x v="2262"/>
    <n v="143"/>
    <d v="2017-08-09T00:00:00"/>
    <b v="1"/>
    <s v="Approved"/>
    <s v="Solex"/>
    <s v="Standard"/>
    <s v="medium"/>
    <s v="medium"/>
    <n v="1945.43"/>
    <n v="333.18"/>
    <d v="2002-08-31T00:00:00"/>
    <n v="1612.25"/>
    <s v="Female"/>
    <n v="86"/>
    <d v="1980-01-08T00:00:00"/>
    <n v="42.736197726090822"/>
    <s v="Chemical Engineer"/>
    <s v="Manufacturing"/>
    <s v="High Net Worth"/>
    <s v="N"/>
    <s v="No"/>
    <n v="6"/>
    <m/>
  </r>
  <r>
    <n v="3568"/>
    <n v="21"/>
    <x v="2262"/>
    <n v="146"/>
    <d v="2017-08-06T00:00:00"/>
    <b v="1"/>
    <s v="Approved"/>
    <s v="WeareA2B"/>
    <s v="Touring"/>
    <s v="medium"/>
    <s v="medium"/>
    <n v="1466.68"/>
    <n v="363.25"/>
    <d v="2014-03-03T00:00:00"/>
    <n v="1103.43"/>
    <s v="Female"/>
    <n v="86"/>
    <d v="1980-01-08T00:00:00"/>
    <n v="42.736197726090822"/>
    <s v="Chemical Engineer"/>
    <s v="Manufacturing"/>
    <s v="High Net Worth"/>
    <s v="N"/>
    <s v="No"/>
    <n v="6"/>
    <m/>
  </r>
  <r>
    <n v="16132"/>
    <n v="45"/>
    <x v="2262"/>
    <n v="164"/>
    <d v="2017-07-19T00:00:00"/>
    <b v="0"/>
    <s v="Approved"/>
    <s v="Trek Bicycles"/>
    <s v="Road"/>
    <s v="low"/>
    <s v="medium"/>
    <n v="980.37"/>
    <n v="234.43"/>
    <d v="2004-09-28T00:00:00"/>
    <n v="745.94"/>
    <s v="Female"/>
    <n v="86"/>
    <d v="1980-01-08T00:00:00"/>
    <n v="42.736197726090822"/>
    <s v="Chemical Engineer"/>
    <s v="Manufacturing"/>
    <s v="High Net Worth"/>
    <s v="N"/>
    <s v="No"/>
    <n v="6"/>
    <m/>
  </r>
  <r>
    <n v="8138"/>
    <n v="0"/>
    <x v="2262"/>
    <n v="216"/>
    <d v="2017-05-28T00:00:00"/>
    <b v="0"/>
    <s v="Approved"/>
    <s v="Norco Bicycles"/>
    <s v="Road"/>
    <s v="medium"/>
    <s v="medium"/>
    <n v="543.39"/>
    <n v="407.54"/>
    <d v="2016-11-22T00:00:00"/>
    <n v="135.84999999999997"/>
    <s v="Female"/>
    <n v="86"/>
    <d v="1980-01-08T00:00:00"/>
    <n v="42.736197726090822"/>
    <s v="Chemical Engineer"/>
    <s v="Manufacturing"/>
    <s v="High Net Worth"/>
    <s v="N"/>
    <s v="No"/>
    <n v="6"/>
    <m/>
  </r>
  <r>
    <n v="5774"/>
    <n v="61"/>
    <x v="2147"/>
    <n v="19"/>
    <d v="2017-12-11T00:00:00"/>
    <b v="0"/>
    <s v="Approved"/>
    <s v="OHM Cycles"/>
    <s v="Standard"/>
    <s v="low"/>
    <s v="medium"/>
    <n v="71.16"/>
    <n v="56.93"/>
    <d v="2015-06-17T00:00:00"/>
    <n v="14.229999999999997"/>
    <s v="Female"/>
    <n v="24"/>
    <d v="1964-01-09T00:00:00"/>
    <n v="58.744416903855907"/>
    <s v="Data Coordiator"/>
    <s v="n/a"/>
    <s v="Mass Customer"/>
    <s v="N"/>
    <s v="No"/>
    <n v="14"/>
    <m/>
  </r>
  <r>
    <n v="3879"/>
    <n v="79"/>
    <x v="2147"/>
    <n v="36"/>
    <d v="2017-11-24T00:00:00"/>
    <b v="1"/>
    <s v="Approved"/>
    <s v="Norco Bicycles"/>
    <s v="Standard"/>
    <s v="medium"/>
    <s v="medium"/>
    <n v="1555.58"/>
    <n v="818.01"/>
    <d v="2003-09-09T00:00:00"/>
    <n v="737.56999999999994"/>
    <s v="Female"/>
    <n v="24"/>
    <d v="1964-01-09T00:00:00"/>
    <n v="58.744416903855907"/>
    <s v="Data Coordiator"/>
    <s v="n/a"/>
    <s v="Mass Customer"/>
    <s v="N"/>
    <s v="No"/>
    <n v="14"/>
    <m/>
  </r>
  <r>
    <n v="16138"/>
    <n v="69"/>
    <x v="2147"/>
    <n v="59"/>
    <d v="2017-11-01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24"/>
    <d v="1964-01-09T00:00:00"/>
    <n v="58.744416903855907"/>
    <s v="Data Coordiator"/>
    <s v="n/a"/>
    <s v="Mass Customer"/>
    <s v="N"/>
    <s v="No"/>
    <n v="14"/>
    <m/>
  </r>
  <r>
    <n v="7666"/>
    <n v="50"/>
    <x v="2147"/>
    <n v="109"/>
    <d v="2017-09-12T00:00:00"/>
    <b v="1"/>
    <s v="Approved"/>
    <s v="WeareA2B"/>
    <s v="Standard"/>
    <s v="medium"/>
    <s v="small"/>
    <n v="175.89"/>
    <n v="131.91999999999999"/>
    <d v="2003-02-16T00:00:00"/>
    <n v="43.97"/>
    <s v="Female"/>
    <n v="24"/>
    <d v="1964-01-09T00:00:00"/>
    <n v="58.744416903855907"/>
    <s v="Data Coordiator"/>
    <s v="n/a"/>
    <s v="Mass Customer"/>
    <s v="N"/>
    <s v="No"/>
    <n v="14"/>
    <m/>
  </r>
  <r>
    <n v="3423"/>
    <n v="49"/>
    <x v="2147"/>
    <n v="155"/>
    <d v="2017-07-28T00:00:00"/>
    <b v="1"/>
    <s v="Approved"/>
    <s v="Trek Bicycles"/>
    <s v="Road"/>
    <s v="medium"/>
    <s v="medium"/>
    <n v="533.51"/>
    <n v="400.13"/>
    <d v="2012-06-04T00:00:00"/>
    <n v="133.38"/>
    <s v="Female"/>
    <n v="24"/>
    <d v="1964-01-09T00:00:00"/>
    <n v="58.744416903855907"/>
    <s v="Data Coordiator"/>
    <s v="n/a"/>
    <s v="Mass Customer"/>
    <s v="N"/>
    <s v="No"/>
    <n v="14"/>
    <m/>
  </r>
  <r>
    <n v="16831"/>
    <n v="78"/>
    <x v="2147"/>
    <n v="196"/>
    <d v="2017-06-17T00:00:00"/>
    <b v="0"/>
    <s v="Approved"/>
    <s v="Giant Bicycles"/>
    <s v="Standard"/>
    <s v="medium"/>
    <s v="large"/>
    <n v="1765.3"/>
    <n v="709.48"/>
    <d v="2004-07-25T00:00:00"/>
    <n v="1055.82"/>
    <s v="Female"/>
    <n v="24"/>
    <d v="1964-01-09T00:00:00"/>
    <n v="58.744416903855907"/>
    <s v="Data Coordiator"/>
    <s v="n/a"/>
    <s v="Mass Customer"/>
    <s v="N"/>
    <s v="No"/>
    <n v="14"/>
    <m/>
  </r>
  <r>
    <n v="8549"/>
    <n v="80"/>
    <x v="2147"/>
    <n v="204"/>
    <d v="2017-06-09T00:00:00"/>
    <b v="0"/>
    <s v="Approved"/>
    <s v="OHM Cycles"/>
    <s v="Touring"/>
    <s v="low"/>
    <s v="medium"/>
    <n v="1073.07"/>
    <n v="933.84"/>
    <d v="1997-01-25T00:00:00"/>
    <n v="139.2299999999999"/>
    <s v="Female"/>
    <n v="24"/>
    <d v="1964-01-09T00:00:00"/>
    <n v="58.744416903855907"/>
    <s v="Data Coordiator"/>
    <s v="n/a"/>
    <s v="Mass Customer"/>
    <s v="N"/>
    <s v="No"/>
    <n v="14"/>
    <m/>
  </r>
  <r>
    <n v="6099"/>
    <n v="74"/>
    <x v="2147"/>
    <n v="217"/>
    <d v="2017-05-27T00:00:00"/>
    <b v="1"/>
    <s v="Approved"/>
    <s v="WeareA2B"/>
    <s v="Standard"/>
    <s v="medium"/>
    <s v="medium"/>
    <n v="1228.07"/>
    <n v="400.91"/>
    <d v="2000-05-22T00:00:00"/>
    <n v="827.15999999999985"/>
    <s v="Female"/>
    <n v="24"/>
    <d v="1964-01-09T00:00:00"/>
    <n v="58.744416903855907"/>
    <s v="Data Coordiator"/>
    <s v="n/a"/>
    <s v="Mass Customer"/>
    <s v="N"/>
    <s v="No"/>
    <n v="14"/>
    <m/>
  </r>
  <r>
    <n v="8071"/>
    <n v="76"/>
    <x v="2147"/>
    <n v="221"/>
    <d v="2017-05-23T00:00:00"/>
    <b v="0"/>
    <s v="Approved"/>
    <s v="WeareA2B"/>
    <s v="Standard"/>
    <s v="low"/>
    <s v="medium"/>
    <n v="642.30999999999995"/>
    <n v="513.85"/>
    <d v="2014-10-10T00:00:00"/>
    <n v="128.45999999999992"/>
    <s v="Female"/>
    <n v="24"/>
    <d v="1964-01-09T00:00:00"/>
    <n v="58.744416903855907"/>
    <s v="Data Coordiator"/>
    <s v="n/a"/>
    <s v="Mass Customer"/>
    <s v="N"/>
    <s v="No"/>
    <n v="14"/>
    <m/>
  </r>
  <r>
    <n v="2732"/>
    <n v="19"/>
    <x v="2147"/>
    <n v="333"/>
    <d v="2017-01-31T00:00:00"/>
    <b v="1"/>
    <s v="Approved"/>
    <s v="OHM Cycles"/>
    <s v="Road"/>
    <s v="high"/>
    <s v="large"/>
    <n v="12.01"/>
    <n v="7.21"/>
    <d v="2009-03-08T00:00:00"/>
    <n v="4.8"/>
    <s v="Female"/>
    <n v="24"/>
    <d v="1964-01-09T00:00:00"/>
    <n v="58.744416903855907"/>
    <s v="Data Coordiator"/>
    <s v="n/a"/>
    <s v="Mass Customer"/>
    <s v="N"/>
    <s v="No"/>
    <n v="14"/>
    <m/>
  </r>
  <r>
    <n v="6991"/>
    <n v="100"/>
    <x v="2147"/>
    <n v="358"/>
    <d v="2017-01-06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24"/>
    <d v="1964-01-09T00:00:00"/>
    <n v="58.744416903855907"/>
    <s v="Data Coordiator"/>
    <s v="n/a"/>
    <s v="Mass Customer"/>
    <s v="N"/>
    <s v="No"/>
    <n v="14"/>
    <m/>
  </r>
  <r>
    <n v="13115"/>
    <n v="89"/>
    <x v="2263"/>
    <n v="113"/>
    <d v="2017-09-08T00:00:00"/>
    <b v="0"/>
    <s v="Approved"/>
    <s v="WeareA2B"/>
    <s v="Touring"/>
    <s v="medium"/>
    <s v="large"/>
    <n v="1362.99"/>
    <n v="57.74"/>
    <d v="2013-06-09T00:00:00"/>
    <n v="1305.25"/>
    <s v="Male"/>
    <n v="96"/>
    <d v="1977-04-08T00:00:00"/>
    <n v="45.489622383625068"/>
    <s v="Desktop Support Technician"/>
    <s v="Retail"/>
    <s v="Mass Customer"/>
    <s v="N"/>
    <s v="Yes"/>
    <n v="18"/>
    <m/>
  </r>
  <r>
    <n v="18912"/>
    <n v="84"/>
    <x v="2263"/>
    <n v="132"/>
    <d v="2017-08-20T00:00:00"/>
    <b v="0"/>
    <s v="Approved"/>
    <s v="Trek Bicycles"/>
    <s v="Road"/>
    <s v="medium"/>
    <s v="medium"/>
    <n v="290.62"/>
    <n v="215.14"/>
    <d v="2004-12-18T00:00:00"/>
    <n v="75.480000000000018"/>
    <s v="Male"/>
    <n v="96"/>
    <d v="1977-04-08T00:00:00"/>
    <n v="45.489622383625068"/>
    <s v="Desktop Support Technician"/>
    <s v="Retail"/>
    <s v="Mass Customer"/>
    <s v="N"/>
    <s v="Yes"/>
    <n v="18"/>
    <m/>
  </r>
  <r>
    <n v="16452"/>
    <n v="6"/>
    <x v="2263"/>
    <n v="197"/>
    <d v="2017-06-16T00:00:00"/>
    <b v="1"/>
    <s v="Approved"/>
    <s v="OHM Cycles"/>
    <s v="Standard"/>
    <s v="high"/>
    <s v="medium"/>
    <n v="227.88"/>
    <n v="136.72999999999999"/>
    <d v="2011-04-16T00:00:00"/>
    <n v="91.15"/>
    <s v="Male"/>
    <n v="96"/>
    <d v="1977-04-08T00:00:00"/>
    <n v="45.489622383625068"/>
    <s v="Desktop Support Technician"/>
    <s v="Retail"/>
    <s v="Mass Customer"/>
    <s v="N"/>
    <s v="Yes"/>
    <n v="18"/>
    <m/>
  </r>
  <r>
    <n v="5418"/>
    <n v="42"/>
    <x v="2263"/>
    <n v="199"/>
    <d v="2017-06-14T00:00:00"/>
    <b v="1"/>
    <s v="Approved"/>
    <s v="OHM Cycles"/>
    <s v="Road"/>
    <s v="medium"/>
    <s v="small"/>
    <n v="1810"/>
    <n v="1610.9"/>
    <d v="2012-06-04T00:00:00"/>
    <n v="199.09999999999991"/>
    <s v="Male"/>
    <n v="96"/>
    <d v="1977-04-08T00:00:00"/>
    <n v="45.489622383625068"/>
    <s v="Desktop Support Technician"/>
    <s v="Retail"/>
    <s v="Mass Customer"/>
    <s v="N"/>
    <s v="Yes"/>
    <n v="18"/>
    <m/>
  </r>
  <r>
    <n v="4818"/>
    <n v="16"/>
    <x v="2263"/>
    <n v="217"/>
    <d v="2017-05-27T00:00:00"/>
    <b v="1"/>
    <s v="Approved"/>
    <s v="Norco Bicycles"/>
    <s v="Standard"/>
    <s v="high"/>
    <s v="small"/>
    <n v="1661.92"/>
    <n v="1479.11"/>
    <d v="1993-07-15T00:00:00"/>
    <n v="182.81000000000017"/>
    <s v="Male"/>
    <n v="96"/>
    <d v="1977-04-08T00:00:00"/>
    <n v="45.489622383625068"/>
    <s v="Desktop Support Technician"/>
    <s v="Retail"/>
    <s v="Mass Customer"/>
    <s v="N"/>
    <s v="Yes"/>
    <n v="18"/>
    <m/>
  </r>
  <r>
    <n v="623"/>
    <n v="94"/>
    <x v="2263"/>
    <n v="304"/>
    <d v="2017-03-01T00:00:00"/>
    <b v="0"/>
    <s v="Approved"/>
    <s v="Giant Bicycles"/>
    <s v="Standard"/>
    <s v="medium"/>
    <s v="large"/>
    <n v="1635.3"/>
    <n v="993.66"/>
    <d v="1994-08-10T00:00:00"/>
    <n v="641.64"/>
    <s v="Male"/>
    <n v="96"/>
    <d v="1977-04-08T00:00:00"/>
    <n v="45.489622383625068"/>
    <s v="Desktop Support Technician"/>
    <s v="Retail"/>
    <s v="Mass Customer"/>
    <s v="N"/>
    <s v="Yes"/>
    <n v="18"/>
    <m/>
  </r>
  <r>
    <n v="10923"/>
    <n v="96"/>
    <x v="2264"/>
    <n v="161"/>
    <d v="2017-07-22T00:00:00"/>
    <b v="1"/>
    <s v="Approved"/>
    <s v="WeareA2B"/>
    <s v="Road"/>
    <s v="low"/>
    <s v="small"/>
    <n v="1172.78"/>
    <n v="1043.77"/>
    <d v="2002-10-10T00:00:00"/>
    <n v="129.01"/>
    <s v="Female"/>
    <n v="52"/>
    <d v="1978-01-30T00:00:00"/>
    <n v="44.67592375317097"/>
    <s v="Community Outreach Specialist"/>
    <s v="Property"/>
    <s v="Mass Customer"/>
    <s v="N"/>
    <s v="No"/>
    <n v="19"/>
    <m/>
  </r>
  <r>
    <n v="320"/>
    <n v="15"/>
    <x v="2264"/>
    <n v="193"/>
    <d v="2017-06-20T00:00:00"/>
    <b v="1"/>
    <s v="Approved"/>
    <s v="Norco Bicycles"/>
    <s v="Standard"/>
    <s v="low"/>
    <s v="medium"/>
    <n v="958.74"/>
    <n v="748.9"/>
    <d v="2005-12-07T00:00:00"/>
    <n v="209.84000000000003"/>
    <s v="Female"/>
    <n v="52"/>
    <d v="1978-01-30T00:00:00"/>
    <n v="44.67592375317097"/>
    <s v="Community Outreach Specialist"/>
    <s v="Property"/>
    <s v="Mass Customer"/>
    <s v="N"/>
    <s v="No"/>
    <n v="19"/>
    <m/>
  </r>
  <r>
    <n v="808"/>
    <n v="99"/>
    <x v="2265"/>
    <n v="50"/>
    <d v="2017-11-10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11"/>
    <d v="1960-12-18T00:00:00"/>
    <n v="61.804690876775759"/>
    <s v="Physical Therapy Assistant"/>
    <s v="Entertainment"/>
    <s v="Mass Customer"/>
    <s v="N"/>
    <s v="No"/>
    <n v="6"/>
    <m/>
  </r>
  <r>
    <n v="13900"/>
    <n v="95"/>
    <x v="2265"/>
    <n v="95"/>
    <d v="2017-09-26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11"/>
    <d v="1960-12-18T00:00:00"/>
    <n v="61.804690876775759"/>
    <s v="Physical Therapy Assistant"/>
    <s v="Entertainment"/>
    <s v="Mass Customer"/>
    <s v="N"/>
    <s v="No"/>
    <n v="6"/>
    <m/>
  </r>
  <r>
    <n v="7763"/>
    <n v="14"/>
    <x v="2265"/>
    <n v="123"/>
    <d v="2017-08-29T00:00:00"/>
    <b v="1"/>
    <s v="Approved"/>
    <s v="Trek Bicycles"/>
    <s v="Standard"/>
    <s v="medium"/>
    <s v="small"/>
    <n v="1386.84"/>
    <n v="1234.29"/>
    <d v="2003-08-05T00:00:00"/>
    <n v="152.54999999999995"/>
    <s v="Male"/>
    <n v="11"/>
    <d v="1960-12-18T00:00:00"/>
    <n v="61.804690876775759"/>
    <s v="Physical Therapy Assistant"/>
    <s v="Entertainment"/>
    <s v="Mass Customer"/>
    <s v="N"/>
    <s v="No"/>
    <n v="6"/>
    <m/>
  </r>
  <r>
    <n v="2675"/>
    <n v="69"/>
    <x v="2265"/>
    <n v="241"/>
    <d v="2017-05-03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11"/>
    <d v="1960-12-18T00:00:00"/>
    <n v="61.804690876775759"/>
    <s v="Physical Therapy Assistant"/>
    <s v="Entertainment"/>
    <s v="Mass Customer"/>
    <s v="N"/>
    <s v="No"/>
    <n v="6"/>
    <m/>
  </r>
  <r>
    <n v="3838"/>
    <n v="51"/>
    <x v="2265"/>
    <n v="327"/>
    <d v="2017-02-06T00:00:00"/>
    <b v="1"/>
    <s v="Approved"/>
    <s v="OHM Cycles"/>
    <s v="Standard"/>
    <s v="high"/>
    <s v="medium"/>
    <n v="2005.66"/>
    <n v="1203.4000000000001"/>
    <d v="2012-04-10T00:00:00"/>
    <n v="802.26"/>
    <s v="Male"/>
    <n v="11"/>
    <d v="1960-12-18T00:00:00"/>
    <n v="61.804690876775759"/>
    <s v="Physical Therapy Assistant"/>
    <s v="Entertainment"/>
    <s v="Mass Customer"/>
    <s v="N"/>
    <s v="No"/>
    <n v="6"/>
    <m/>
  </r>
  <r>
    <n v="15782"/>
    <n v="12"/>
    <x v="2266"/>
    <n v="18"/>
    <d v="2017-12-12T00:00:00"/>
    <b v="0"/>
    <s v="Approved"/>
    <s v="Giant Bicycles"/>
    <s v="Standard"/>
    <s v="medium"/>
    <s v="large"/>
    <n v="1765.3"/>
    <n v="709.48"/>
    <d v="1991-07-10T00:00:00"/>
    <n v="1055.82"/>
    <s v="Male"/>
    <n v="19"/>
    <d v="1963-10-05T00:00:00"/>
    <n v="59.007430602486039"/>
    <n v="0"/>
    <s v="n/a"/>
    <s v="High Net Worth"/>
    <s v="N"/>
    <s v="Yes"/>
    <n v="6"/>
    <m/>
  </r>
  <r>
    <n v="12003"/>
    <n v="0"/>
    <x v="2266"/>
    <n v="100"/>
    <d v="2017-09-21T00:00:00"/>
    <b v="1"/>
    <s v="Approved"/>
    <s v="OHM Cycles"/>
    <s v="Road"/>
    <s v="high"/>
    <s v="large"/>
    <n v="12.01"/>
    <n v="7.21"/>
    <d v="2009-03-08T00:00:00"/>
    <n v="4.8"/>
    <s v="Male"/>
    <n v="19"/>
    <d v="1963-10-05T00:00:00"/>
    <n v="59.007430602486039"/>
    <n v="0"/>
    <s v="n/a"/>
    <s v="High Net Worth"/>
    <s v="N"/>
    <s v="Yes"/>
    <n v="6"/>
    <m/>
  </r>
  <r>
    <n v="5960"/>
    <n v="0"/>
    <x v="2266"/>
    <n v="172"/>
    <d v="2017-07-11T00:00:00"/>
    <b v="0"/>
    <s v="Approved"/>
    <s v="Norco Bicycles"/>
    <s v="Road"/>
    <s v="medium"/>
    <s v="medium"/>
    <n v="543.39"/>
    <n v="407.54"/>
    <d v="1991-11-10T00:00:00"/>
    <n v="135.84999999999997"/>
    <s v="Male"/>
    <n v="19"/>
    <d v="1963-10-05T00:00:00"/>
    <n v="59.007430602486039"/>
    <n v="0"/>
    <s v="n/a"/>
    <s v="High Net Worth"/>
    <s v="N"/>
    <s v="Yes"/>
    <n v="6"/>
    <m/>
  </r>
  <r>
    <n v="16976"/>
    <n v="100"/>
    <x v="2266"/>
    <n v="260"/>
    <d v="2017-04-14T00:00:00"/>
    <b v="0"/>
    <s v="Approved"/>
    <s v="Trek Bicycles"/>
    <s v="Standard"/>
    <s v="medium"/>
    <s v="small"/>
    <n v="1386.84"/>
    <n v="1234.29"/>
    <d v="2009-03-08T00:00:00"/>
    <n v="152.54999999999995"/>
    <s v="Male"/>
    <n v="19"/>
    <d v="1963-10-05T00:00:00"/>
    <n v="59.007430602486039"/>
    <n v="0"/>
    <s v="n/a"/>
    <s v="High Net Worth"/>
    <s v="N"/>
    <s v="Yes"/>
    <n v="6"/>
    <m/>
  </r>
  <r>
    <n v="1740"/>
    <n v="35"/>
    <x v="2266"/>
    <n v="313"/>
    <d v="2017-02-20T00:00:00"/>
    <b v="0"/>
    <s v="Approved"/>
    <s v="Giant Bicycles"/>
    <s v="Standard"/>
    <s v="medium"/>
    <s v="medium"/>
    <n v="1403.5"/>
    <n v="954.82"/>
    <d v="2016-11-14T00:00:00"/>
    <n v="448.67999999999995"/>
    <s v="Male"/>
    <n v="19"/>
    <d v="1963-10-05T00:00:00"/>
    <n v="59.007430602486039"/>
    <n v="0"/>
    <s v="n/a"/>
    <s v="High Net Worth"/>
    <s v="N"/>
    <s v="Yes"/>
    <n v="6"/>
    <m/>
  </r>
  <r>
    <n v="14050"/>
    <n v="4"/>
    <x v="2267"/>
    <n v="47"/>
    <d v="2017-11-13T00:00:00"/>
    <b v="0"/>
    <s v="Approved"/>
    <s v="Giant Bicycles"/>
    <s v="Standard"/>
    <s v="high"/>
    <s v="medium"/>
    <n v="1129.1300000000001"/>
    <n v="677.48"/>
    <d v="2011-04-16T00:00:00"/>
    <n v="451.65000000000009"/>
    <s v="Female"/>
    <n v="64"/>
    <d v="1971-06-26T00:00:00"/>
    <n v="51.27866347951548"/>
    <s v="Recruiter"/>
    <s v="Health"/>
    <s v="Mass Customer"/>
    <s v="N"/>
    <s v="Yes"/>
    <n v="15"/>
    <m/>
  </r>
  <r>
    <n v="12403"/>
    <n v="4"/>
    <x v="2119"/>
    <m/>
    <d v="2017-06-26T00:00:00"/>
    <m/>
    <s v="Approved"/>
    <s v="Giant Bicycles"/>
    <s v="Standard"/>
    <s v="high"/>
    <s v="medium"/>
    <n v="1129.1300000000001"/>
    <n v="677.48"/>
    <n v="38258"/>
    <m/>
    <m/>
    <m/>
    <m/>
    <m/>
    <m/>
    <m/>
    <m/>
    <m/>
    <m/>
    <m/>
    <m/>
  </r>
  <r>
    <n v="16599"/>
    <n v="90"/>
    <x v="2267"/>
    <n v="113"/>
    <d v="2017-09-08T00:00:00"/>
    <b v="0"/>
    <s v="Approved"/>
    <s v="Norco Bicycles"/>
    <s v="Standard"/>
    <s v="low"/>
    <s v="medium"/>
    <n v="363.01"/>
    <n v="290.41000000000003"/>
    <d v="2004-01-16T00:00:00"/>
    <n v="72.599999999999966"/>
    <s v="Female"/>
    <n v="64"/>
    <d v="1971-06-26T00:00:00"/>
    <n v="51.27866347951548"/>
    <s v="Recruiter"/>
    <s v="Health"/>
    <s v="Mass Customer"/>
    <s v="N"/>
    <s v="Yes"/>
    <n v="15"/>
    <m/>
  </r>
  <r>
    <n v="7587"/>
    <n v="99"/>
    <x v="2267"/>
    <n v="193"/>
    <d v="2017-06-20T00:00:00"/>
    <b v="1"/>
    <s v="Approved"/>
    <s v="OHM Cycles"/>
    <s v="Standard"/>
    <s v="medium"/>
    <s v="medium"/>
    <n v="1227.3399999999999"/>
    <n v="770.89"/>
    <d v="1991-05-06T00:00:00"/>
    <n v="456.44999999999993"/>
    <s v="Female"/>
    <n v="64"/>
    <d v="1971-06-26T00:00:00"/>
    <n v="51.27866347951548"/>
    <s v="Recruiter"/>
    <s v="Health"/>
    <s v="Mass Customer"/>
    <s v="N"/>
    <s v="Yes"/>
    <n v="15"/>
    <m/>
  </r>
  <r>
    <n v="1629"/>
    <n v="78"/>
    <x v="2267"/>
    <n v="234"/>
    <d v="2017-05-10T00:00:00"/>
    <b v="0"/>
    <s v="Approved"/>
    <s v="Giant Bicycles"/>
    <s v="Standard"/>
    <s v="medium"/>
    <s v="large"/>
    <n v="1765.3"/>
    <n v="709.48"/>
    <d v="2003-09-09T00:00:00"/>
    <n v="1055.82"/>
    <s v="Female"/>
    <n v="64"/>
    <d v="1971-06-26T00:00:00"/>
    <n v="51.27866347951548"/>
    <s v="Recruiter"/>
    <s v="Health"/>
    <s v="Mass Customer"/>
    <s v="N"/>
    <s v="Yes"/>
    <n v="15"/>
    <m/>
  </r>
  <r>
    <n v="4560"/>
    <n v="28"/>
    <x v="2267"/>
    <n v="319"/>
    <d v="2017-02-14T00:00:00"/>
    <b v="0"/>
    <s v="Approved"/>
    <s v="Norco Bicycles"/>
    <s v="Standard"/>
    <s v="medium"/>
    <s v="small"/>
    <n v="1216.1400000000001"/>
    <n v="1082.3599999999999"/>
    <d v="1991-11-10T00:00:00"/>
    <n v="133.7800000000002"/>
    <s v="Female"/>
    <n v="64"/>
    <d v="1971-06-26T00:00:00"/>
    <n v="51.27866347951548"/>
    <s v="Recruiter"/>
    <s v="Health"/>
    <s v="Mass Customer"/>
    <s v="N"/>
    <s v="Yes"/>
    <n v="15"/>
    <m/>
  </r>
  <r>
    <n v="16398"/>
    <n v="43"/>
    <x v="2267"/>
    <n v="363"/>
    <d v="2017-01-01T00:00:00"/>
    <b v="1"/>
    <s v="Approved"/>
    <s v="Solex"/>
    <s v="Standard"/>
    <s v="medium"/>
    <s v="medium"/>
    <n v="1151.96"/>
    <n v="649.49"/>
    <d v="2012-04-10T00:00:00"/>
    <n v="502.47"/>
    <s v="Female"/>
    <n v="64"/>
    <d v="1971-06-26T00:00:00"/>
    <n v="51.27866347951548"/>
    <s v="Recruiter"/>
    <s v="Health"/>
    <s v="Mass Customer"/>
    <s v="N"/>
    <s v="Yes"/>
    <n v="15"/>
    <m/>
  </r>
  <r>
    <n v="12354"/>
    <n v="35"/>
    <x v="2268"/>
    <n v="52"/>
    <d v="2017-11-08T00:00:00"/>
    <b v="1"/>
    <s v="Approved"/>
    <s v="Trek Bicycles"/>
    <s v="Standard"/>
    <s v="low"/>
    <s v="medium"/>
    <n v="1057.51"/>
    <n v="154.4"/>
    <d v="1994-07-12T00:00:00"/>
    <n v="903.11"/>
    <s v="Male"/>
    <n v="35"/>
    <d v="1998-01-14T00:00:00"/>
    <n v="24.706060739472342"/>
    <n v="0"/>
    <s v="Financial Services"/>
    <s v="Mass Customer"/>
    <s v="N"/>
    <s v="No"/>
    <n v="4"/>
    <m/>
  </r>
  <r>
    <n v="10096"/>
    <n v="76"/>
    <x v="2268"/>
    <n v="85"/>
    <d v="2017-10-06T00:00:00"/>
    <b v="0"/>
    <s v="Approved"/>
    <s v="WeareA2B"/>
    <s v="Standard"/>
    <s v="low"/>
    <s v="medium"/>
    <n v="642.30999999999995"/>
    <n v="513.85"/>
    <d v="2014-10-10T00:00:00"/>
    <n v="128.45999999999992"/>
    <s v="Male"/>
    <n v="35"/>
    <d v="1998-01-14T00:00:00"/>
    <n v="24.706060739472342"/>
    <n v="0"/>
    <s v="Financial Services"/>
    <s v="Mass Customer"/>
    <s v="N"/>
    <s v="No"/>
    <n v="4"/>
    <m/>
  </r>
  <r>
    <n v="11327"/>
    <n v="55"/>
    <x v="2268"/>
    <n v="99"/>
    <d v="2017-09-22T00:00:00"/>
    <b v="0"/>
    <s v="Approved"/>
    <s v="Trek Bicycles"/>
    <s v="Road"/>
    <s v="medium"/>
    <s v="large"/>
    <n v="1894.19"/>
    <n v="598.76"/>
    <d v="2003-07-21T00:00:00"/>
    <n v="1295.43"/>
    <s v="Male"/>
    <n v="35"/>
    <d v="1998-01-14T00:00:00"/>
    <n v="24.706060739472342"/>
    <n v="0"/>
    <s v="Financial Services"/>
    <s v="Mass Customer"/>
    <s v="N"/>
    <s v="No"/>
    <n v="4"/>
    <m/>
  </r>
  <r>
    <n v="1305"/>
    <n v="9"/>
    <x v="2268"/>
    <n v="124"/>
    <d v="2017-08-28T00:00:00"/>
    <b v="0"/>
    <s v="Approved"/>
    <s v="OHM Cycles"/>
    <s v="Road"/>
    <s v="medium"/>
    <s v="medium"/>
    <n v="742.54"/>
    <n v="667.4"/>
    <d v="1991-11-07T00:00:00"/>
    <n v="75.139999999999986"/>
    <s v="Male"/>
    <n v="35"/>
    <d v="1998-01-14T00:00:00"/>
    <n v="24.706060739472342"/>
    <n v="0"/>
    <s v="Financial Services"/>
    <s v="Mass Customer"/>
    <s v="N"/>
    <s v="No"/>
    <n v="4"/>
    <m/>
  </r>
  <r>
    <n v="9569"/>
    <n v="16"/>
    <x v="2268"/>
    <n v="187"/>
    <d v="2017-06-26T00:00:00"/>
    <b v="1"/>
    <s v="Approved"/>
    <s v="Norco Bicycles"/>
    <s v="Standard"/>
    <s v="high"/>
    <s v="small"/>
    <n v="1661.92"/>
    <n v="1479.11"/>
    <d v="1994-09-09T00:00:00"/>
    <n v="182.81000000000017"/>
    <s v="Male"/>
    <n v="35"/>
    <d v="1998-01-14T00:00:00"/>
    <n v="24.706060739472342"/>
    <n v="0"/>
    <s v="Financial Services"/>
    <s v="Mass Customer"/>
    <s v="N"/>
    <s v="No"/>
    <n v="4"/>
    <m/>
  </r>
  <r>
    <n v="15558"/>
    <n v="84"/>
    <x v="2269"/>
    <n v="53"/>
    <d v="2017-11-07T00:00:00"/>
    <b v="1"/>
    <s v="Approved"/>
    <s v="Giant Bicycles"/>
    <s v="Road"/>
    <s v="medium"/>
    <s v="medium"/>
    <n v="792.9"/>
    <n v="594.67999999999995"/>
    <d v="2006-05-22T00:00:00"/>
    <n v="198.22000000000003"/>
    <s v="Male"/>
    <n v="49"/>
    <d v="1974-05-09T00:00:00"/>
    <n v="48.407430602803153"/>
    <s v="Paralegal"/>
    <s v="Financial Services"/>
    <s v="High Net Worth"/>
    <s v="N"/>
    <s v="Yes"/>
    <n v="10"/>
    <m/>
  </r>
  <r>
    <n v="15811"/>
    <n v="89"/>
    <x v="2269"/>
    <n v="256"/>
    <d v="2017-04-18T00:00:00"/>
    <b v="1"/>
    <s v="Approved"/>
    <s v="Giant Bicycles"/>
    <s v="Standard"/>
    <s v="medium"/>
    <s v="large"/>
    <n v="1812.75"/>
    <n v="582.48"/>
    <d v="2011-05-09T00:00:00"/>
    <n v="1230.27"/>
    <s v="Male"/>
    <n v="49"/>
    <d v="1974-05-09T00:00:00"/>
    <n v="48.407430602803153"/>
    <s v="Paralegal"/>
    <s v="Financial Services"/>
    <s v="High Net Worth"/>
    <s v="N"/>
    <s v="Yes"/>
    <n v="10"/>
    <m/>
  </r>
  <r>
    <n v="7124"/>
    <n v="84"/>
    <x v="2269"/>
    <n v="294"/>
    <d v="2017-03-11T00:00:00"/>
    <b v="0"/>
    <s v="Approved"/>
    <s v="Giant Bicycles"/>
    <s v="Road"/>
    <s v="medium"/>
    <s v="medium"/>
    <n v="792.9"/>
    <n v="594.67999999999995"/>
    <d v="1995-10-24T00:00:00"/>
    <n v="198.22000000000003"/>
    <s v="Male"/>
    <n v="49"/>
    <d v="1974-05-09T00:00:00"/>
    <n v="48.407430602803153"/>
    <s v="Paralegal"/>
    <s v="Financial Services"/>
    <s v="High Net Worth"/>
    <s v="N"/>
    <s v="Yes"/>
    <n v="10"/>
    <m/>
  </r>
  <r>
    <n v="13936"/>
    <n v="100"/>
    <x v="2269"/>
    <n v="311"/>
    <d v="2017-02-22T00:00:00"/>
    <b v="0"/>
    <s v="Approved"/>
    <s v="Trek Bicycles"/>
    <s v="Standard"/>
    <s v="medium"/>
    <s v="small"/>
    <n v="1386.84"/>
    <n v="1234.29"/>
    <d v="1996-04-05T00:00:00"/>
    <n v="152.54999999999995"/>
    <s v="Male"/>
    <n v="49"/>
    <d v="1974-05-09T00:00:00"/>
    <n v="48.407430602803153"/>
    <s v="Paralegal"/>
    <s v="Financial Services"/>
    <s v="High Net Worth"/>
    <s v="N"/>
    <s v="Yes"/>
    <n v="10"/>
    <m/>
  </r>
  <r>
    <n v="1796"/>
    <n v="37"/>
    <x v="221"/>
    <n v="70"/>
    <d v="2017-10-21T00:00:00"/>
    <b v="1"/>
    <s v="Approved"/>
    <s v="OHM Cycles"/>
    <s v="Standard"/>
    <s v="low"/>
    <s v="medium"/>
    <n v="1793.43"/>
    <n v="248.82"/>
    <d v="1997-05-10T00:00:00"/>
    <n v="1544.6100000000001"/>
    <s v="Male"/>
    <n v="41"/>
    <d v="1996-12-25T00:00:00"/>
    <n v="25.760855260020289"/>
    <s v="VP Product Management"/>
    <s v="n/a"/>
    <s v="Mass Customer"/>
    <s v="N"/>
    <s v="Yes"/>
    <n v="6"/>
    <m/>
  </r>
  <r>
    <n v="11257"/>
    <n v="22"/>
    <x v="221"/>
    <n v="160"/>
    <d v="2017-07-23T00:00:00"/>
    <b v="0"/>
    <s v="Approved"/>
    <s v="WeareA2B"/>
    <s v="Standard"/>
    <s v="medium"/>
    <s v="medium"/>
    <n v="60.34"/>
    <n v="45.26"/>
    <d v="1999-06-23T00:00:00"/>
    <n v="15.080000000000005"/>
    <s v="Male"/>
    <n v="41"/>
    <d v="1996-12-25T00:00:00"/>
    <n v="25.760855260020289"/>
    <s v="VP Product Management"/>
    <s v="n/a"/>
    <s v="Mass Customer"/>
    <s v="N"/>
    <s v="Yes"/>
    <n v="6"/>
    <m/>
  </r>
  <r>
    <n v="13160"/>
    <n v="2"/>
    <x v="221"/>
    <n v="265"/>
    <d v="2017-04-09T00:00:00"/>
    <b v="0"/>
    <s v="Approved"/>
    <s v="Solex"/>
    <s v="Standard"/>
    <s v="medium"/>
    <s v="medium"/>
    <n v="71.489999999999995"/>
    <n v="53.62"/>
    <d v="2012-09-15T00:00:00"/>
    <n v="17.869999999999997"/>
    <s v="Male"/>
    <n v="41"/>
    <d v="1996-12-25T00:00:00"/>
    <n v="25.760855260020289"/>
    <s v="VP Product Management"/>
    <s v="n/a"/>
    <s v="Mass Customer"/>
    <s v="N"/>
    <s v="Yes"/>
    <n v="6"/>
    <m/>
  </r>
  <r>
    <n v="15976"/>
    <n v="33"/>
    <x v="221"/>
    <n v="302"/>
    <d v="2017-03-03T00:00:00"/>
    <b v="0"/>
    <s v="Approved"/>
    <s v="Giant Bicycles"/>
    <s v="Standard"/>
    <s v="medium"/>
    <s v="small"/>
    <n v="1311.44"/>
    <n v="1167.18"/>
    <d v="1994-07-12T00:00:00"/>
    <n v="144.26"/>
    <s v="Male"/>
    <n v="41"/>
    <d v="1996-12-25T00:00:00"/>
    <n v="25.760855260020289"/>
    <s v="VP Product Management"/>
    <s v="n/a"/>
    <s v="Mass Customer"/>
    <s v="N"/>
    <s v="Yes"/>
    <n v="6"/>
    <m/>
  </r>
  <r>
    <n v="10076"/>
    <n v="47"/>
    <x v="2270"/>
    <n v="68"/>
    <d v="2017-10-23T00:00:00"/>
    <b v="1"/>
    <s v="Approved"/>
    <s v="Trek Bicycles"/>
    <s v="Road"/>
    <s v="low"/>
    <s v="small"/>
    <n v="1720.7"/>
    <n v="1531.42"/>
    <d v="2012-06-04T00:00:00"/>
    <n v="189.27999999999997"/>
    <s v="Female"/>
    <n v="12"/>
    <d v="1973-08-16T00:00:00"/>
    <n v="49.136197726090828"/>
    <s v="Financial Analyst"/>
    <s v="Financial Services"/>
    <s v="Mass Customer"/>
    <s v="N"/>
    <s v="Yes"/>
    <n v="18"/>
    <m/>
  </r>
  <r>
    <n v="6538"/>
    <n v="70"/>
    <x v="2270"/>
    <n v="106"/>
    <d v="2017-09-15T00:00:00"/>
    <b v="1"/>
    <s v="Approved"/>
    <s v="Trek Bicycles"/>
    <s v="Standard"/>
    <s v="high"/>
    <s v="medium"/>
    <n v="495.72"/>
    <n v="297.43"/>
    <d v="2004-07-25T00:00:00"/>
    <n v="198.29000000000002"/>
    <s v="Female"/>
    <n v="12"/>
    <d v="1973-08-16T00:00:00"/>
    <n v="49.136197726090828"/>
    <s v="Financial Analyst"/>
    <s v="Financial Services"/>
    <s v="Mass Customer"/>
    <s v="N"/>
    <s v="Yes"/>
    <n v="18"/>
    <m/>
  </r>
  <r>
    <n v="13145"/>
    <n v="58"/>
    <x v="2270"/>
    <n v="166"/>
    <d v="2017-07-17T00:00:00"/>
    <b v="0"/>
    <s v="Approved"/>
    <s v="OHM Cycles"/>
    <s v="Standard"/>
    <s v="medium"/>
    <s v="medium"/>
    <n v="912.52"/>
    <n v="141.4"/>
    <d v="2015-10-18T00:00:00"/>
    <n v="771.12"/>
    <s v="Female"/>
    <n v="12"/>
    <d v="1973-08-16T00:00:00"/>
    <n v="49.136197726090828"/>
    <s v="Financial Analyst"/>
    <s v="Financial Services"/>
    <s v="Mass Customer"/>
    <s v="N"/>
    <s v="Yes"/>
    <n v="18"/>
    <m/>
  </r>
  <r>
    <n v="7112"/>
    <n v="64"/>
    <x v="2270"/>
    <n v="202"/>
    <d v="2017-06-11T00:00:00"/>
    <b v="0"/>
    <s v="Approved"/>
    <s v="Trek Bicycles"/>
    <s v="Standard"/>
    <s v="medium"/>
    <s v="large"/>
    <n v="1469.44"/>
    <n v="596.54999999999995"/>
    <d v="2010-11-05T00:00:00"/>
    <n v="872.8900000000001"/>
    <s v="Female"/>
    <n v="12"/>
    <d v="1973-08-16T00:00:00"/>
    <n v="49.136197726090828"/>
    <s v="Financial Analyst"/>
    <s v="Financial Services"/>
    <s v="Mass Customer"/>
    <s v="N"/>
    <s v="Yes"/>
    <n v="18"/>
    <m/>
  </r>
  <r>
    <n v="18654"/>
    <n v="60"/>
    <x v="2270"/>
    <n v="220"/>
    <d v="2017-05-24T00:00:00"/>
    <b v="1"/>
    <s v="Approved"/>
    <s v="Giant Bicycles"/>
    <s v="Standard"/>
    <s v="high"/>
    <s v="small"/>
    <n v="1977.36"/>
    <n v="1759.85"/>
    <d v="2010-11-05T00:00:00"/>
    <n v="217.51"/>
    <s v="Female"/>
    <n v="12"/>
    <d v="1973-08-16T00:00:00"/>
    <n v="49.136197726090828"/>
    <s v="Financial Analyst"/>
    <s v="Financial Services"/>
    <s v="Mass Customer"/>
    <s v="N"/>
    <s v="Yes"/>
    <n v="18"/>
    <m/>
  </r>
  <r>
    <n v="10702"/>
    <n v="97"/>
    <x v="2270"/>
    <n v="267"/>
    <d v="2017-04-07T00:00:00"/>
    <b v="1"/>
    <s v="Approved"/>
    <s v="Solex"/>
    <s v="Standard"/>
    <s v="medium"/>
    <s v="large"/>
    <n v="202.62"/>
    <n v="151.96"/>
    <d v="1991-05-06T00:00:00"/>
    <n v="50.66"/>
    <s v="Female"/>
    <n v="12"/>
    <d v="1973-08-16T00:00:00"/>
    <n v="49.136197726090828"/>
    <s v="Financial Analyst"/>
    <s v="Financial Services"/>
    <s v="Mass Customer"/>
    <s v="N"/>
    <s v="Yes"/>
    <n v="18"/>
    <m/>
  </r>
  <r>
    <n v="7256"/>
    <n v="65"/>
    <x v="2270"/>
    <n v="344"/>
    <d v="2017-01-20T00:00:00"/>
    <b v="1"/>
    <s v="Approved"/>
    <s v="WeareA2B"/>
    <s v="Standard"/>
    <s v="medium"/>
    <s v="medium"/>
    <n v="1807.45"/>
    <n v="778.69"/>
    <d v="1992-10-02T00:00:00"/>
    <n v="1028.76"/>
    <s v="Female"/>
    <n v="12"/>
    <d v="1973-08-16T00:00:00"/>
    <n v="49.136197726090828"/>
    <s v="Financial Analyst"/>
    <s v="Financial Services"/>
    <s v="Mass Customer"/>
    <s v="N"/>
    <s v="Yes"/>
    <n v="18"/>
    <m/>
  </r>
  <r>
    <n v="13670"/>
    <n v="73"/>
    <x v="2271"/>
    <n v="0"/>
    <d v="2017-12-30T00:00:00"/>
    <b v="0"/>
    <s v="Approved"/>
    <s v="Solex"/>
    <s v="Standard"/>
    <s v="medium"/>
    <s v="medium"/>
    <n v="1945.43"/>
    <n v="333.18"/>
    <d v="2002-08-31T00:00:00"/>
    <n v="1612.25"/>
    <s v="U"/>
    <n v="16"/>
    <d v="1899-12-30T00:00:00"/>
    <n v="122.81291005454084"/>
    <s v="Civil Engineer"/>
    <s v="Manufacturing"/>
    <s v="Affluent Customer"/>
    <s v="N"/>
    <s v="No"/>
    <n v="0"/>
    <m/>
  </r>
  <r>
    <n v="12465"/>
    <n v="23"/>
    <x v="2271"/>
    <n v="65"/>
    <d v="2017-10-26T00:00:00"/>
    <b v="0"/>
    <s v="Approved"/>
    <s v="Norco Bicycles"/>
    <s v="Mountain"/>
    <s v="low"/>
    <s v="small"/>
    <n v="688.63"/>
    <n v="612.88"/>
    <d v="1993-10-02T00:00:00"/>
    <n v="75.75"/>
    <s v="U"/>
    <n v="16"/>
    <d v="1899-12-30T00:00:00"/>
    <n v="122.81291005454084"/>
    <s v="Civil Engineer"/>
    <s v="Manufacturing"/>
    <s v="Affluent Customer"/>
    <s v="N"/>
    <s v="No"/>
    <n v="0"/>
    <m/>
  </r>
  <r>
    <n v="14918"/>
    <n v="63"/>
    <x v="2271"/>
    <n v="144"/>
    <d v="2017-08-08T00:00:00"/>
    <b v="0"/>
    <s v="Approved"/>
    <s v="Solex"/>
    <s v="Standard"/>
    <s v="medium"/>
    <s v="medium"/>
    <n v="1483.2"/>
    <n v="99.59"/>
    <d v="1998-12-17T00:00:00"/>
    <n v="1383.6100000000001"/>
    <s v="U"/>
    <n v="16"/>
    <d v="1899-12-30T00:00:00"/>
    <n v="122.81291005454084"/>
    <s v="Civil Engineer"/>
    <s v="Manufacturing"/>
    <s v="Affluent Customer"/>
    <s v="N"/>
    <s v="No"/>
    <n v="0"/>
    <m/>
  </r>
  <r>
    <n v="7411"/>
    <n v="56"/>
    <x v="2271"/>
    <n v="176"/>
    <d v="2017-07-07T00:00:00"/>
    <b v="0"/>
    <s v="Approved"/>
    <s v="OHM Cycles"/>
    <s v="Standard"/>
    <s v="medium"/>
    <s v="medium"/>
    <n v="183.86"/>
    <n v="137.9"/>
    <d v="1997-10-04T00:00:00"/>
    <n v="45.960000000000008"/>
    <s v="U"/>
    <n v="16"/>
    <d v="1899-12-30T00:00:00"/>
    <n v="122.81291005454084"/>
    <s v="Civil Engineer"/>
    <s v="Manufacturing"/>
    <s v="Affluent Customer"/>
    <s v="N"/>
    <s v="No"/>
    <n v="0"/>
    <m/>
  </r>
  <r>
    <n v="9641"/>
    <n v="82"/>
    <x v="2271"/>
    <n v="195"/>
    <d v="2017-06-18T00:00:00"/>
    <b v="1"/>
    <s v="Approved"/>
    <s v="Norco Bicycles"/>
    <s v="Standard"/>
    <s v="high"/>
    <s v="medium"/>
    <n v="1148.6400000000001"/>
    <n v="689.18"/>
    <d v="2015-08-10T00:00:00"/>
    <n v="459.46000000000015"/>
    <s v="U"/>
    <n v="16"/>
    <d v="1899-12-30T00:00:00"/>
    <n v="122.81291005454084"/>
    <s v="Civil Engineer"/>
    <s v="Manufacturing"/>
    <s v="Affluent Customer"/>
    <s v="N"/>
    <s v="No"/>
    <n v="0"/>
    <m/>
  </r>
  <r>
    <n v="7615"/>
    <n v="98"/>
    <x v="2271"/>
    <n v="208"/>
    <d v="2017-06-05T00:00:00"/>
    <b v="1"/>
    <s v="Approved"/>
    <s v="Trek Bicycles"/>
    <s v="Standard"/>
    <s v="high"/>
    <s v="medium"/>
    <n v="358.39"/>
    <n v="215.03"/>
    <d v="2004-01-16T00:00:00"/>
    <n v="143.35999999999999"/>
    <s v="U"/>
    <n v="16"/>
    <d v="1899-12-30T00:00:00"/>
    <n v="122.81291005454084"/>
    <s v="Civil Engineer"/>
    <s v="Manufacturing"/>
    <s v="Affluent Customer"/>
    <s v="N"/>
    <s v="No"/>
    <n v="0"/>
    <m/>
  </r>
  <r>
    <n v="18848"/>
    <n v="7"/>
    <x v="2271"/>
    <n v="244"/>
    <d v="2017-04-30T00:00:00"/>
    <b v="1"/>
    <s v="Approved"/>
    <s v="Trek Bicycles"/>
    <s v="Road"/>
    <s v="low"/>
    <s v="medium"/>
    <n v="980.37"/>
    <n v="234.43"/>
    <d v="2004-09-28T00:00:00"/>
    <n v="745.94"/>
    <s v="U"/>
    <n v="16"/>
    <d v="1899-12-30T00:00:00"/>
    <n v="122.81291005454084"/>
    <s v="Civil Engineer"/>
    <s v="Manufacturing"/>
    <s v="Affluent Customer"/>
    <s v="N"/>
    <s v="No"/>
    <n v="0"/>
    <m/>
  </r>
  <r>
    <n v="7773"/>
    <n v="88"/>
    <x v="2271"/>
    <n v="262"/>
    <d v="2017-04-12T00:00:00"/>
    <b v="0"/>
    <s v="Approved"/>
    <s v="Norco Bicycles"/>
    <s v="Standard"/>
    <s v="medium"/>
    <s v="medium"/>
    <n v="1198.46"/>
    <n v="381.1"/>
    <d v="1998-12-16T00:00:00"/>
    <n v="817.36"/>
    <s v="U"/>
    <n v="16"/>
    <d v="1899-12-30T00:00:00"/>
    <n v="122.81291005454084"/>
    <s v="Civil Engineer"/>
    <s v="Manufacturing"/>
    <s v="Affluent Customer"/>
    <s v="N"/>
    <s v="No"/>
    <n v="0"/>
    <m/>
  </r>
  <r>
    <n v="16379"/>
    <n v="84"/>
    <x v="2271"/>
    <n v="270"/>
    <d v="2017-04-04T00:00:00"/>
    <b v="0"/>
    <s v="Approved"/>
    <s v="Trek Bicycles"/>
    <s v="Road"/>
    <s v="medium"/>
    <s v="medium"/>
    <n v="290.62"/>
    <n v="215.14"/>
    <d v="2004-12-18T00:00:00"/>
    <n v="75.480000000000018"/>
    <s v="U"/>
    <n v="16"/>
    <d v="1899-12-30T00:00:00"/>
    <n v="122.81291005454084"/>
    <s v="Civil Engineer"/>
    <s v="Manufacturing"/>
    <s v="Affluent Customer"/>
    <s v="N"/>
    <s v="No"/>
    <n v="0"/>
    <m/>
  </r>
  <r>
    <n v="16871"/>
    <n v="53"/>
    <x v="2271"/>
    <n v="320"/>
    <d v="2017-02-13T00:00:00"/>
    <b v="0"/>
    <s v="Approved"/>
    <s v="OHM Cycles"/>
    <s v="Standard"/>
    <s v="medium"/>
    <s v="medium"/>
    <n v="795.34"/>
    <n v="101.58"/>
    <d v="1997-02-09T00:00:00"/>
    <n v="693.76"/>
    <s v="U"/>
    <n v="16"/>
    <d v="1899-12-30T00:00:00"/>
    <n v="122.81291005454084"/>
    <s v="Civil Engineer"/>
    <s v="Manufacturing"/>
    <s v="Affluent Customer"/>
    <s v="N"/>
    <s v="No"/>
    <n v="0"/>
    <m/>
  </r>
  <r>
    <n v="5604"/>
    <n v="19"/>
    <x v="2272"/>
    <n v="58"/>
    <d v="2017-11-02T00:00:00"/>
    <b v="0"/>
    <s v="Approved"/>
    <s v="OHM Cycles"/>
    <s v="Road"/>
    <s v="high"/>
    <s v="large"/>
    <n v="12.01"/>
    <n v="7.21"/>
    <d v="2009-03-08T00:00:00"/>
    <n v="4.8"/>
    <s v="Female"/>
    <n v="78"/>
    <d v="1984-11-09T00:00:00"/>
    <n v="37.895101835679867"/>
    <s v="Nurse"/>
    <s v="Property"/>
    <s v="Mass Customer"/>
    <s v="N"/>
    <s v="No"/>
    <n v="16"/>
    <m/>
  </r>
  <r>
    <n v="8908"/>
    <n v="70"/>
    <x v="2272"/>
    <n v="76"/>
    <d v="2017-10-15T00:00:00"/>
    <b v="1"/>
    <s v="Approved"/>
    <s v="Trek Bicycles"/>
    <s v="Standard"/>
    <s v="high"/>
    <s v="medium"/>
    <n v="495.72"/>
    <n v="297.43"/>
    <d v="2015-04-11T00:00:00"/>
    <n v="198.29000000000002"/>
    <s v="Female"/>
    <n v="78"/>
    <d v="1984-11-09T00:00:00"/>
    <n v="37.895101835679867"/>
    <s v="Nurse"/>
    <s v="Property"/>
    <s v="Mass Customer"/>
    <s v="N"/>
    <s v="No"/>
    <n v="16"/>
    <m/>
  </r>
  <r>
    <n v="15955"/>
    <n v="39"/>
    <x v="2272"/>
    <n v="117"/>
    <d v="2017-09-04T00:00:00"/>
    <b v="1"/>
    <s v="Approved"/>
    <s v="Giant Bicycles"/>
    <s v="Standard"/>
    <s v="medium"/>
    <s v="large"/>
    <n v="1812.75"/>
    <n v="582.48"/>
    <d v="2010-06-07T00:00:00"/>
    <n v="1230.27"/>
    <s v="Female"/>
    <n v="78"/>
    <d v="1984-11-09T00:00:00"/>
    <n v="37.895101835679867"/>
    <s v="Nurse"/>
    <s v="Property"/>
    <s v="Mass Customer"/>
    <s v="N"/>
    <s v="No"/>
    <n v="16"/>
    <m/>
  </r>
  <r>
    <n v="19478"/>
    <n v="55"/>
    <x v="2272"/>
    <n v="155"/>
    <d v="2017-07-28T00:00:00"/>
    <b v="0"/>
    <s v="Approved"/>
    <s v="Trek Bicycles"/>
    <s v="Road"/>
    <s v="medium"/>
    <s v="large"/>
    <n v="1894.19"/>
    <n v="598.76"/>
    <d v="2003-07-21T00:00:00"/>
    <n v="1295.43"/>
    <s v="Female"/>
    <n v="78"/>
    <d v="1984-11-09T00:00:00"/>
    <n v="37.895101835679867"/>
    <s v="Nurse"/>
    <s v="Property"/>
    <s v="Mass Customer"/>
    <s v="N"/>
    <s v="No"/>
    <n v="16"/>
    <m/>
  </r>
  <r>
    <n v="2309"/>
    <n v="70"/>
    <x v="2272"/>
    <n v="321"/>
    <d v="2017-02-12T00:00:00"/>
    <b v="1"/>
    <s v="Approved"/>
    <s v="Trek Bicycles"/>
    <s v="Standard"/>
    <s v="high"/>
    <s v="medium"/>
    <n v="495.72"/>
    <n v="297.43"/>
    <d v="2015-04-11T00:00:00"/>
    <n v="198.29000000000002"/>
    <s v="Female"/>
    <n v="78"/>
    <d v="1984-11-09T00:00:00"/>
    <n v="37.895101835679867"/>
    <s v="Nurse"/>
    <s v="Property"/>
    <s v="Mass Customer"/>
    <s v="N"/>
    <s v="No"/>
    <n v="16"/>
    <m/>
  </r>
  <r>
    <n v="18435"/>
    <n v="33"/>
    <x v="2272"/>
    <n v="348"/>
    <d v="2017-01-16T00:00:00"/>
    <b v="0"/>
    <s v="Approved"/>
    <s v="Giant Bicycles"/>
    <s v="Standard"/>
    <s v="medium"/>
    <s v="small"/>
    <n v="1311.44"/>
    <n v="1167.18"/>
    <d v="1992-10-11T00:00:00"/>
    <n v="144.26"/>
    <s v="Female"/>
    <n v="78"/>
    <d v="1984-11-09T00:00:00"/>
    <n v="37.895101835679867"/>
    <s v="Nurse"/>
    <s v="Property"/>
    <s v="Mass Customer"/>
    <s v="N"/>
    <s v="No"/>
    <n v="16"/>
    <m/>
  </r>
  <r>
    <n v="15239"/>
    <n v="40"/>
    <x v="2273"/>
    <n v="144"/>
    <d v="2017-08-08T00:00:00"/>
    <b v="1"/>
    <s v="Approved"/>
    <s v="OHM Cycles"/>
    <s v="Standard"/>
    <s v="high"/>
    <s v="medium"/>
    <n v="1458.17"/>
    <n v="874.9"/>
    <d v="2006-02-02T00:00:00"/>
    <n v="583.2700000000001"/>
    <s v="Female"/>
    <n v="31"/>
    <d v="1997-07-11T00:00:00"/>
    <n v="25.218389506595631"/>
    <s v="Librarian"/>
    <s v="Entertainment"/>
    <s v="Mass Customer"/>
    <s v="N"/>
    <s v="No"/>
    <n v="1"/>
    <m/>
  </r>
  <r>
    <n v="13295"/>
    <n v="19"/>
    <x v="2273"/>
    <n v="146"/>
    <d v="2017-08-06T00:00:00"/>
    <b v="1"/>
    <s v="Approved"/>
    <s v="OHM Cycles"/>
    <s v="Road"/>
    <s v="high"/>
    <s v="large"/>
    <n v="12.01"/>
    <n v="7.21"/>
    <d v="2009-03-08T00:00:00"/>
    <n v="4.8"/>
    <s v="Female"/>
    <n v="31"/>
    <d v="1997-07-11T00:00:00"/>
    <n v="25.218389506595631"/>
    <s v="Librarian"/>
    <s v="Entertainment"/>
    <s v="Mass Customer"/>
    <s v="N"/>
    <s v="No"/>
    <n v="1"/>
    <m/>
  </r>
  <r>
    <n v="749"/>
    <n v="9"/>
    <x v="2273"/>
    <n v="166"/>
    <d v="2017-07-17T00:00:00"/>
    <b v="1"/>
    <s v="Approved"/>
    <s v="OHM Cycles"/>
    <s v="Road"/>
    <s v="medium"/>
    <s v="medium"/>
    <n v="742.54"/>
    <n v="667.4"/>
    <d v="1991-11-07T00:00:00"/>
    <n v="75.139999999999986"/>
    <s v="Female"/>
    <n v="31"/>
    <d v="1997-07-11T00:00:00"/>
    <n v="25.218389506595631"/>
    <s v="Librarian"/>
    <s v="Entertainment"/>
    <s v="Mass Customer"/>
    <s v="N"/>
    <s v="No"/>
    <n v="1"/>
    <m/>
  </r>
  <r>
    <n v="15898"/>
    <n v="4"/>
    <x v="2273"/>
    <n v="208"/>
    <d v="2017-06-05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31"/>
    <d v="1997-07-11T00:00:00"/>
    <n v="25.218389506595631"/>
    <s v="Librarian"/>
    <s v="Entertainment"/>
    <s v="Mass Customer"/>
    <s v="N"/>
    <s v="No"/>
    <n v="1"/>
    <m/>
  </r>
  <r>
    <n v="1503"/>
    <n v="34"/>
    <x v="2273"/>
    <n v="267"/>
    <d v="2017-04-07T00:00:00"/>
    <b v="0"/>
    <s v="Approved"/>
    <s v="Norco Bicycles"/>
    <s v="Road"/>
    <s v="high"/>
    <s v="large"/>
    <n v="774.53"/>
    <n v="464.72"/>
    <d v="2003-03-18T00:00:00"/>
    <n v="309.80999999999995"/>
    <s v="Female"/>
    <n v="31"/>
    <d v="1997-07-11T00:00:00"/>
    <n v="25.218389506595631"/>
    <s v="Librarian"/>
    <s v="Entertainment"/>
    <s v="Mass Customer"/>
    <s v="N"/>
    <s v="No"/>
    <n v="1"/>
    <m/>
  </r>
  <r>
    <n v="717"/>
    <n v="5"/>
    <x v="2273"/>
    <n v="310"/>
    <d v="2017-02-23T00:00:00"/>
    <b v="0"/>
    <s v="Approved"/>
    <s v="Trek Bicycles"/>
    <s v="Mountain"/>
    <s v="low"/>
    <s v="medium"/>
    <n v="574.64"/>
    <n v="459.71"/>
    <d v="2011-08-29T00:00:00"/>
    <n v="114.93"/>
    <s v="Female"/>
    <n v="31"/>
    <d v="1997-07-11T00:00:00"/>
    <n v="25.218389506595631"/>
    <s v="Librarian"/>
    <s v="Entertainment"/>
    <s v="Mass Customer"/>
    <s v="N"/>
    <s v="No"/>
    <n v="1"/>
    <m/>
  </r>
  <r>
    <n v="12214"/>
    <n v="94"/>
    <x v="2274"/>
    <n v="2"/>
    <d v="2017-12-28T00:00:00"/>
    <b v="0"/>
    <s v="Approved"/>
    <s v="Giant Bicycles"/>
    <s v="Standard"/>
    <s v="medium"/>
    <s v="large"/>
    <n v="1635.3"/>
    <n v="993.66"/>
    <d v="2004-01-16T00:00:00"/>
    <n v="641.64"/>
    <s v="Male"/>
    <n v="83"/>
    <d v="1974-11-16T00:00:00"/>
    <n v="47.884142931570274"/>
    <s v="VP Accounting"/>
    <s v="Financial Services"/>
    <s v="Mass Customer"/>
    <s v="N"/>
    <s v="Yes"/>
    <n v="17"/>
    <m/>
  </r>
  <r>
    <n v="15962"/>
    <n v="58"/>
    <x v="2274"/>
    <n v="54"/>
    <d v="2017-11-06T00:00:00"/>
    <b v="0"/>
    <s v="Approved"/>
    <s v="OHM Cycles"/>
    <s v="Standard"/>
    <s v="medium"/>
    <s v="medium"/>
    <n v="912.52"/>
    <n v="141.4"/>
    <d v="1998-12-17T00:00:00"/>
    <n v="771.12"/>
    <s v="Male"/>
    <n v="83"/>
    <d v="1974-11-16T00:00:00"/>
    <n v="47.884142931570274"/>
    <s v="VP Accounting"/>
    <s v="Financial Services"/>
    <s v="Mass Customer"/>
    <s v="N"/>
    <s v="Yes"/>
    <n v="17"/>
    <m/>
  </r>
  <r>
    <n v="16428"/>
    <n v="52"/>
    <x v="2274"/>
    <n v="321"/>
    <d v="2017-02-12T00:00:00"/>
    <b v="1"/>
    <s v="Approved"/>
    <s v="OHM Cycles"/>
    <s v="Road"/>
    <s v="medium"/>
    <s v="medium"/>
    <n v="1280.28"/>
    <n v="829.51"/>
    <d v="1991-01-21T00:00:00"/>
    <n v="450.77"/>
    <s v="Male"/>
    <n v="83"/>
    <d v="1974-11-16T00:00:00"/>
    <n v="47.884142931570274"/>
    <s v="VP Accounting"/>
    <s v="Financial Services"/>
    <s v="Mass Customer"/>
    <s v="N"/>
    <s v="Yes"/>
    <n v="17"/>
    <m/>
  </r>
  <r>
    <n v="14806"/>
    <n v="83"/>
    <x v="1479"/>
    <n v="117"/>
    <d v="2017-09-04T00:00:00"/>
    <b v="0"/>
    <s v="Approved"/>
    <s v="Solex"/>
    <s v="Touring"/>
    <s v="medium"/>
    <s v="large"/>
    <n v="2083.94"/>
    <n v="675.03"/>
    <d v="2013-09-16T00:00:00"/>
    <n v="1408.91"/>
    <s v="Male"/>
    <n v="80"/>
    <d v="1979-02-28T00:00:00"/>
    <n v="43.596471698376455"/>
    <s v="Senior Financial Analyst"/>
    <s v="Financial Services"/>
    <s v="Mass Customer"/>
    <s v="N"/>
    <s v="No"/>
    <n v="18"/>
    <m/>
  </r>
  <r>
    <n v="4878"/>
    <n v="36"/>
    <x v="1479"/>
    <n v="156"/>
    <d v="2017-07-27T00:00:00"/>
    <b v="1"/>
    <s v="Approved"/>
    <s v="Solex"/>
    <s v="Standard"/>
    <s v="low"/>
    <s v="medium"/>
    <n v="945.04"/>
    <n v="507.58"/>
    <d v="1995-12-19T00:00:00"/>
    <n v="437.46"/>
    <s v="Male"/>
    <n v="80"/>
    <d v="1979-02-28T00:00:00"/>
    <n v="43.596471698376455"/>
    <s v="Senior Financial Analyst"/>
    <s v="Financial Services"/>
    <s v="Mass Customer"/>
    <s v="N"/>
    <s v="No"/>
    <n v="18"/>
    <m/>
  </r>
  <r>
    <n v="13621"/>
    <n v="73"/>
    <x v="1479"/>
    <n v="174"/>
    <d v="2017-07-09T00:00:00"/>
    <b v="1"/>
    <s v="Approved"/>
    <s v="Solex"/>
    <s v="Standard"/>
    <s v="medium"/>
    <s v="medium"/>
    <n v="1945.43"/>
    <n v="333.18"/>
    <d v="2002-08-31T00:00:00"/>
    <n v="1612.25"/>
    <s v="Male"/>
    <n v="80"/>
    <d v="1979-02-28T00:00:00"/>
    <n v="43.596471698376455"/>
    <s v="Senior Financial Analyst"/>
    <s v="Financial Services"/>
    <s v="Mass Customer"/>
    <s v="N"/>
    <s v="No"/>
    <n v="18"/>
    <m/>
  </r>
  <r>
    <n v="15039"/>
    <n v="94"/>
    <x v="1479"/>
    <n v="328"/>
    <d v="2017-02-05T00:00:00"/>
    <b v="0"/>
    <s v="Approved"/>
    <s v="Giant Bicycles"/>
    <s v="Standard"/>
    <s v="medium"/>
    <s v="large"/>
    <n v="1635.3"/>
    <n v="993.66"/>
    <d v="2013-06-09T00:00:00"/>
    <n v="641.64"/>
    <s v="Male"/>
    <n v="80"/>
    <d v="1979-02-28T00:00:00"/>
    <n v="43.596471698376455"/>
    <s v="Senior Financial Analyst"/>
    <s v="Financial Services"/>
    <s v="Mass Customer"/>
    <s v="N"/>
    <s v="No"/>
    <n v="18"/>
    <m/>
  </r>
  <r>
    <n v="3699"/>
    <n v="73"/>
    <x v="1479"/>
    <n v="358"/>
    <d v="2017-01-06T00:00:00"/>
    <b v="0"/>
    <s v="Approved"/>
    <s v="Solex"/>
    <s v="Standard"/>
    <s v="medium"/>
    <s v="medium"/>
    <n v="1945.43"/>
    <n v="333.18"/>
    <d v="2002-08-31T00:00:00"/>
    <n v="1612.25"/>
    <s v="Male"/>
    <n v="80"/>
    <d v="1979-02-28T00:00:00"/>
    <n v="43.596471698376455"/>
    <s v="Senior Financial Analyst"/>
    <s v="Financial Services"/>
    <s v="Mass Customer"/>
    <s v="N"/>
    <s v="No"/>
    <n v="18"/>
    <m/>
  </r>
  <r>
    <n v="2490"/>
    <n v="95"/>
    <x v="2275"/>
    <n v="28"/>
    <d v="2017-12-02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27"/>
    <d v="1963-04-27T00:00:00"/>
    <n v="59.448526493214111"/>
    <s v="Geological Engineer"/>
    <s v="Manufacturing"/>
    <s v="Affluent Customer"/>
    <s v="N"/>
    <s v="No"/>
    <n v="6"/>
    <m/>
  </r>
  <r>
    <n v="2147"/>
    <n v="58"/>
    <x v="2275"/>
    <n v="32"/>
    <d v="2017-11-28T00:00:00"/>
    <b v="1"/>
    <s v="Approved"/>
    <s v="OHM Cycles"/>
    <s v="Standard"/>
    <s v="medium"/>
    <s v="medium"/>
    <n v="912.52"/>
    <n v="141.4"/>
    <d v="2015-10-18T00:00:00"/>
    <n v="771.12"/>
    <s v="Male"/>
    <n v="27"/>
    <d v="1963-04-27T00:00:00"/>
    <n v="59.448526493214111"/>
    <s v="Geological Engineer"/>
    <s v="Manufacturing"/>
    <s v="Affluent Customer"/>
    <s v="N"/>
    <s v="No"/>
    <n v="6"/>
    <m/>
  </r>
  <r>
    <n v="14613"/>
    <n v="64"/>
    <x v="2275"/>
    <n v="32"/>
    <d v="2017-11-28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27"/>
    <d v="1963-04-27T00:00:00"/>
    <n v="59.448526493214111"/>
    <s v="Geological Engineer"/>
    <s v="Manufacturing"/>
    <s v="Affluent Customer"/>
    <s v="N"/>
    <s v="No"/>
    <n v="6"/>
    <m/>
  </r>
  <r>
    <n v="12462"/>
    <n v="0"/>
    <x v="955"/>
    <m/>
    <d v="2017-10-30T00:00:00"/>
    <b v="0"/>
    <s v="Approved"/>
    <m/>
    <m/>
    <m/>
    <m/>
    <n v="162.87"/>
    <m/>
    <m/>
    <m/>
    <m/>
    <m/>
    <m/>
    <m/>
    <m/>
    <m/>
    <m/>
    <m/>
    <m/>
    <m/>
    <m/>
  </r>
  <r>
    <n v="2569"/>
    <n v="39"/>
    <x v="2275"/>
    <n v="44"/>
    <d v="2017-11-16T00:00:00"/>
    <b v="1"/>
    <s v="Approved"/>
    <s v="Giant Bicycles"/>
    <s v="Standard"/>
    <s v="medium"/>
    <s v="large"/>
    <n v="1812.75"/>
    <n v="582.48"/>
    <d v="2010-06-07T00:00:00"/>
    <n v="1230.27"/>
    <s v="Male"/>
    <n v="27"/>
    <d v="1963-04-27T00:00:00"/>
    <n v="59.448526493214111"/>
    <s v="Geological Engineer"/>
    <s v="Manufacturing"/>
    <s v="Affluent Customer"/>
    <s v="N"/>
    <s v="No"/>
    <n v="6"/>
    <m/>
  </r>
  <r>
    <n v="2227"/>
    <n v="35"/>
    <x v="2275"/>
    <n v="78"/>
    <d v="2017-10-13T00:00:00"/>
    <b v="0"/>
    <s v="Approved"/>
    <s v="Trek Bicycles"/>
    <s v="Standard"/>
    <s v="low"/>
    <s v="medium"/>
    <n v="1057.51"/>
    <n v="154.4"/>
    <d v="1994-07-12T00:00:00"/>
    <n v="903.11"/>
    <s v="Male"/>
    <n v="27"/>
    <d v="1963-04-27T00:00:00"/>
    <n v="59.448526493214111"/>
    <s v="Geological Engineer"/>
    <s v="Manufacturing"/>
    <s v="Affluent Customer"/>
    <s v="N"/>
    <s v="No"/>
    <n v="6"/>
    <m/>
  </r>
  <r>
    <n v="19392"/>
    <n v="75"/>
    <x v="2275"/>
    <n v="331"/>
    <d v="2017-02-02T00:00:00"/>
    <b v="1"/>
    <s v="Approved"/>
    <s v="Giant Bicycles"/>
    <s v="Touring"/>
    <s v="medium"/>
    <s v="large"/>
    <n v="1873.97"/>
    <n v="863.95"/>
    <d v="2006-05-22T00:00:00"/>
    <n v="1010.02"/>
    <s v="Male"/>
    <n v="27"/>
    <d v="1963-04-27T00:00:00"/>
    <n v="59.448526493214111"/>
    <s v="Geological Engineer"/>
    <s v="Manufacturing"/>
    <s v="Affluent Customer"/>
    <s v="N"/>
    <s v="No"/>
    <n v="6"/>
    <m/>
  </r>
  <r>
    <n v="12765"/>
    <n v="0"/>
    <x v="2276"/>
    <n v="34"/>
    <d v="2017-11-26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21"/>
    <d v="1970-02-10T00:00:00"/>
    <n v="52.651266218924398"/>
    <s v="Pharmacist"/>
    <s v="Health"/>
    <s v="High Net Worth"/>
    <s v="N"/>
    <s v="No"/>
    <n v="10"/>
    <m/>
  </r>
  <r>
    <n v="12467"/>
    <n v="36"/>
    <x v="1591"/>
    <m/>
    <d v="2017-10-14T00:00:00"/>
    <m/>
    <s v="Approved"/>
    <s v="Solex"/>
    <s v="Standard"/>
    <s v="low"/>
    <s v="medium"/>
    <n v="945.04"/>
    <n v="507.58"/>
    <n v="38258"/>
    <m/>
    <m/>
    <m/>
    <m/>
    <m/>
    <m/>
    <m/>
    <m/>
    <m/>
    <m/>
    <m/>
    <m/>
  </r>
  <r>
    <n v="35"/>
    <n v="0"/>
    <x v="2276"/>
    <n v="132"/>
    <d v="2017-08-20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21"/>
    <d v="1970-02-10T00:00:00"/>
    <n v="52.651266218924398"/>
    <s v="Pharmacist"/>
    <s v="Health"/>
    <s v="High Net Worth"/>
    <s v="N"/>
    <s v="No"/>
    <n v="10"/>
    <m/>
  </r>
  <r>
    <n v="18758"/>
    <n v="35"/>
    <x v="2276"/>
    <n v="218"/>
    <d v="2017-05-26T00:00:00"/>
    <b v="1"/>
    <s v="Approved"/>
    <s v="Giant Bicycles"/>
    <s v="Standard"/>
    <s v="medium"/>
    <s v="medium"/>
    <n v="1403.5"/>
    <n v="954.82"/>
    <d v="2016-11-14T00:00:00"/>
    <n v="448.67999999999995"/>
    <s v="Female"/>
    <n v="21"/>
    <d v="1970-02-10T00:00:00"/>
    <n v="52.651266218924398"/>
    <s v="Pharmacist"/>
    <s v="Health"/>
    <s v="High Net Worth"/>
    <s v="N"/>
    <s v="No"/>
    <n v="10"/>
    <m/>
  </r>
  <r>
    <n v="16082"/>
    <n v="91"/>
    <x v="2276"/>
    <n v="247"/>
    <d v="2017-04-27T00:00:00"/>
    <b v="0"/>
    <s v="Approved"/>
    <s v="WeareA2B"/>
    <s v="Standard"/>
    <s v="low"/>
    <s v="medium"/>
    <n v="642.30999999999995"/>
    <n v="513.85"/>
    <d v="2014-10-10T00:00:00"/>
    <n v="128.45999999999992"/>
    <s v="Female"/>
    <n v="21"/>
    <d v="1970-02-10T00:00:00"/>
    <n v="52.651266218924398"/>
    <s v="Pharmacist"/>
    <s v="Health"/>
    <s v="High Net Worth"/>
    <s v="N"/>
    <s v="No"/>
    <n v="10"/>
    <m/>
  </r>
  <r>
    <n v="17023"/>
    <n v="0"/>
    <x v="2276"/>
    <n v="275"/>
    <d v="2017-03-30T00:00:00"/>
    <b v="0"/>
    <s v="Approved"/>
    <s v="WeareA2B"/>
    <s v="Standard"/>
    <s v="medium"/>
    <s v="medium"/>
    <n v="60.34"/>
    <n v="45.26"/>
    <d v="1993-07-15T00:00:00"/>
    <n v="15.080000000000005"/>
    <s v="Female"/>
    <n v="21"/>
    <d v="1970-02-10T00:00:00"/>
    <n v="52.651266218924398"/>
    <s v="Pharmacist"/>
    <s v="Health"/>
    <s v="High Net Worth"/>
    <s v="N"/>
    <s v="No"/>
    <n v="10"/>
    <m/>
  </r>
  <r>
    <n v="18395"/>
    <n v="58"/>
    <x v="2276"/>
    <n v="286"/>
    <d v="2017-03-19T00:00:00"/>
    <b v="0"/>
    <s v="Approved"/>
    <s v="OHM Cycles"/>
    <s v="Road"/>
    <s v="medium"/>
    <s v="medium"/>
    <n v="1280.28"/>
    <n v="829.51"/>
    <d v="2001-11-25T00:00:00"/>
    <n v="450.77"/>
    <s v="Female"/>
    <n v="21"/>
    <d v="1970-02-10T00:00:00"/>
    <n v="52.651266218924398"/>
    <s v="Pharmacist"/>
    <s v="Health"/>
    <s v="High Net Worth"/>
    <s v="N"/>
    <s v="No"/>
    <n v="10"/>
    <m/>
  </r>
  <r>
    <n v="18620"/>
    <n v="3"/>
    <x v="2277"/>
    <n v="29"/>
    <d v="2017-12-01T00:00:00"/>
    <b v="0"/>
    <s v="Approved"/>
    <s v="Trek Bicycles"/>
    <s v="Standard"/>
    <s v="medium"/>
    <s v="large"/>
    <n v="2091.4699999999998"/>
    <n v="388.92"/>
    <d v="2016-02-04T00:00:00"/>
    <n v="1702.5499999999997"/>
    <s v="Male"/>
    <n v="6"/>
    <d v="1979-01-05T00:00:00"/>
    <n v="43.744416904173015"/>
    <s v="Information Systems Manager"/>
    <s v="Health"/>
    <s v="Affluent Customer"/>
    <s v="N"/>
    <s v="Yes"/>
    <n v="13"/>
    <m/>
  </r>
  <r>
    <n v="10820"/>
    <n v="3"/>
    <x v="2277"/>
    <n v="321"/>
    <d v="2017-02-12T00:00:00"/>
    <b v="1"/>
    <s v="Approved"/>
    <s v="Trek Bicycles"/>
    <s v="Standard"/>
    <s v="medium"/>
    <s v="large"/>
    <n v="2091.4699999999998"/>
    <n v="388.92"/>
    <d v="2006-02-02T00:00:00"/>
    <n v="1702.5499999999997"/>
    <s v="Male"/>
    <n v="6"/>
    <d v="1979-01-05T00:00:00"/>
    <n v="43.744416904173015"/>
    <s v="Information Systems Manager"/>
    <s v="Health"/>
    <s v="Affluent Customer"/>
    <s v="N"/>
    <s v="Yes"/>
    <n v="13"/>
    <m/>
  </r>
  <r>
    <n v="9097"/>
    <n v="17"/>
    <x v="2277"/>
    <n v="325"/>
    <d v="2017-02-08T00:00:00"/>
    <b v="1"/>
    <s v="Approved"/>
    <s v="Solex"/>
    <s v="Standard"/>
    <s v="high"/>
    <s v="medium"/>
    <n v="1024.6600000000001"/>
    <n v="614.79999999999995"/>
    <d v="2016-12-06T00:00:00"/>
    <n v="409.86000000000013"/>
    <s v="Male"/>
    <n v="6"/>
    <d v="1979-01-05T00:00:00"/>
    <n v="43.744416904173015"/>
    <s v="Information Systems Manager"/>
    <s v="Health"/>
    <s v="Affluent Customer"/>
    <s v="N"/>
    <s v="Yes"/>
    <n v="13"/>
    <m/>
  </r>
  <r>
    <n v="9618"/>
    <n v="68"/>
    <x v="2277"/>
    <n v="345"/>
    <d v="2017-01-19T00:00:00"/>
    <b v="0"/>
    <s v="Approved"/>
    <s v="OHM Cycles"/>
    <s v="Standard"/>
    <s v="medium"/>
    <s v="medium"/>
    <n v="1636.9"/>
    <n v="44.71"/>
    <d v="2003-07-21T00:00:00"/>
    <n v="1592.19"/>
    <s v="Male"/>
    <n v="6"/>
    <d v="1979-01-05T00:00:00"/>
    <n v="43.744416904173015"/>
    <s v="Information Systems Manager"/>
    <s v="Health"/>
    <s v="Affluent Customer"/>
    <s v="N"/>
    <s v="Yes"/>
    <n v="13"/>
    <m/>
  </r>
  <r>
    <n v="14362"/>
    <n v="17"/>
    <x v="2278"/>
    <n v="157"/>
    <d v="2017-07-26T00:00:00"/>
    <b v="0"/>
    <s v="Approved"/>
    <s v="Solex"/>
    <s v="Standard"/>
    <s v="high"/>
    <s v="medium"/>
    <n v="1024.6600000000001"/>
    <n v="614.79999999999995"/>
    <d v="2009-03-08T00:00:00"/>
    <n v="409.86000000000013"/>
    <s v="Female"/>
    <n v="27"/>
    <d v="1976-09-21T00:00:00"/>
    <n v="46.034827862760011"/>
    <s v="Help Desk Technician"/>
    <s v="IT"/>
    <s v="Mass Customer"/>
    <s v="N"/>
    <s v="Yes"/>
    <n v="22"/>
    <m/>
  </r>
  <r>
    <n v="2765"/>
    <n v="59"/>
    <x v="2278"/>
    <n v="235"/>
    <d v="2017-05-09T00:00:00"/>
    <b v="0"/>
    <s v="Approved"/>
    <s v="Solex"/>
    <s v="Standard"/>
    <s v="medium"/>
    <s v="large"/>
    <n v="1061.56"/>
    <n v="733.58"/>
    <d v="2010-11-05T00:00:00"/>
    <n v="327.9799999999999"/>
    <s v="Female"/>
    <n v="27"/>
    <d v="1976-09-21T00:00:00"/>
    <n v="46.034827862760011"/>
    <s v="Help Desk Technician"/>
    <s v="IT"/>
    <s v="Mass Customer"/>
    <s v="N"/>
    <s v="Yes"/>
    <n v="22"/>
    <m/>
  </r>
  <r>
    <n v="2566"/>
    <n v="75"/>
    <x v="2278"/>
    <n v="306"/>
    <d v="2017-02-27T00:00:00"/>
    <b v="0"/>
    <s v="Approved"/>
    <s v="Giant Bicycles"/>
    <s v="Touring"/>
    <s v="medium"/>
    <s v="large"/>
    <n v="1873.97"/>
    <n v="863.95"/>
    <d v="2004-07-25T00:00:00"/>
    <n v="1010.02"/>
    <s v="Female"/>
    <n v="27"/>
    <d v="1976-09-21T00:00:00"/>
    <n v="46.034827862760011"/>
    <s v="Help Desk Technician"/>
    <s v="IT"/>
    <s v="Mass Customer"/>
    <s v="N"/>
    <s v="Yes"/>
    <n v="22"/>
    <m/>
  </r>
  <r>
    <n v="19675"/>
    <n v="43"/>
    <x v="2278"/>
    <n v="341"/>
    <d v="2017-01-23T00:00:00"/>
    <b v="0"/>
    <s v="Approved"/>
    <s v="Solex"/>
    <s v="Standard"/>
    <s v="medium"/>
    <s v="medium"/>
    <n v="1151.96"/>
    <n v="649.49"/>
    <d v="1999-12-04T00:00:00"/>
    <n v="502.47"/>
    <s v="Female"/>
    <n v="27"/>
    <d v="1976-09-21T00:00:00"/>
    <n v="46.034827862760011"/>
    <s v="Help Desk Technician"/>
    <s v="IT"/>
    <s v="Mass Customer"/>
    <s v="N"/>
    <s v="Yes"/>
    <n v="22"/>
    <m/>
  </r>
  <r>
    <n v="8771"/>
    <n v="98"/>
    <x v="848"/>
    <n v="81"/>
    <d v="2017-10-10T00:00:00"/>
    <b v="0"/>
    <s v="Approved"/>
    <s v="OHM Cycles"/>
    <s v="Standard"/>
    <s v="medium"/>
    <s v="medium"/>
    <n v="795.34"/>
    <n v="101.58"/>
    <d v="1997-02-09T00:00:00"/>
    <n v="693.76"/>
    <s v="Male"/>
    <n v="32"/>
    <d v="1962-09-21T00:00:00"/>
    <n v="60.045786767186712"/>
    <s v="Account Executive"/>
    <s v="Argiculture"/>
    <s v="High Net Worth"/>
    <s v="N"/>
    <s v="No"/>
    <n v="11"/>
    <m/>
  </r>
  <r>
    <n v="1075"/>
    <n v="11"/>
    <x v="848"/>
    <n v="117"/>
    <d v="2017-09-04T00:00:00"/>
    <b v="0"/>
    <s v="Approved"/>
    <s v="Trek Bicycles"/>
    <s v="Standard"/>
    <s v="medium"/>
    <s v="small"/>
    <n v="1775.81"/>
    <n v="1580.47"/>
    <d v="2010-05-05T00:00:00"/>
    <n v="195.33999999999992"/>
    <s v="Male"/>
    <n v="32"/>
    <d v="1962-09-21T00:00:00"/>
    <n v="60.045786767186712"/>
    <s v="Account Executive"/>
    <s v="Argiculture"/>
    <s v="High Net Worth"/>
    <s v="N"/>
    <s v="No"/>
    <n v="11"/>
    <m/>
  </r>
  <r>
    <n v="6580"/>
    <n v="18"/>
    <x v="848"/>
    <n v="219"/>
    <d v="2017-05-25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32"/>
    <d v="1962-09-21T00:00:00"/>
    <n v="60.045786767186712"/>
    <s v="Account Executive"/>
    <s v="Argiculture"/>
    <s v="High Net Worth"/>
    <s v="N"/>
    <s v="No"/>
    <n v="11"/>
    <m/>
  </r>
  <r>
    <n v="12421"/>
    <n v="100"/>
    <x v="848"/>
    <n v="303"/>
    <d v="2017-03-02T00:00:00"/>
    <b v="0"/>
    <s v="Approved"/>
    <s v="Trek Bicycles"/>
    <s v="Standard"/>
    <s v="medium"/>
    <s v="small"/>
    <n v="1386.84"/>
    <n v="1234.29"/>
    <d v="2003-08-05T00:00:00"/>
    <n v="152.54999999999995"/>
    <s v="Male"/>
    <n v="32"/>
    <d v="1962-09-21T00:00:00"/>
    <n v="60.045786767186712"/>
    <s v="Account Executive"/>
    <s v="Argiculture"/>
    <s v="High Net Worth"/>
    <s v="N"/>
    <s v="No"/>
    <n v="11"/>
    <m/>
  </r>
  <r>
    <n v="2973"/>
    <n v="4"/>
    <x v="848"/>
    <n v="322"/>
    <d v="2017-02-11T00:00:00"/>
    <b v="0"/>
    <s v="Approved"/>
    <s v="Solex"/>
    <s v="Standard"/>
    <s v="medium"/>
    <s v="medium"/>
    <n v="1483.2"/>
    <n v="99.59"/>
    <d v="1998-12-17T00:00:00"/>
    <n v="1383.6100000000001"/>
    <s v="Male"/>
    <n v="32"/>
    <d v="1962-09-21T00:00:00"/>
    <n v="60.045786767186712"/>
    <s v="Account Executive"/>
    <s v="Argiculture"/>
    <s v="High Net Worth"/>
    <s v="N"/>
    <s v="No"/>
    <n v="11"/>
    <m/>
  </r>
  <r>
    <n v="16062"/>
    <n v="17"/>
    <x v="2279"/>
    <n v="58"/>
    <d v="2017-11-02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23"/>
    <d v="1985-11-01T00:00:00"/>
    <n v="36.917019643581931"/>
    <s v="Web Developer III"/>
    <s v="Health"/>
    <s v="Mass Customer"/>
    <s v="N"/>
    <s v="No"/>
    <n v="13"/>
    <m/>
  </r>
  <r>
    <n v="7820"/>
    <n v="62"/>
    <x v="2279"/>
    <n v="70"/>
    <d v="2017-10-21T00:00:00"/>
    <b v="0"/>
    <s v="Approved"/>
    <s v="Solex"/>
    <s v="Standard"/>
    <s v="medium"/>
    <s v="medium"/>
    <n v="478.16"/>
    <n v="298.72000000000003"/>
    <d v="1993-06-23T00:00:00"/>
    <n v="179.44"/>
    <s v="Male"/>
    <n v="23"/>
    <d v="1985-11-01T00:00:00"/>
    <n v="36.917019643581931"/>
    <s v="Web Developer III"/>
    <s v="Health"/>
    <s v="Mass Customer"/>
    <s v="N"/>
    <s v="No"/>
    <n v="13"/>
    <m/>
  </r>
  <r>
    <n v="10701"/>
    <n v="89"/>
    <x v="2279"/>
    <n v="296"/>
    <d v="2017-03-09T00:00:00"/>
    <b v="1"/>
    <s v="Approved"/>
    <s v="WeareA2B"/>
    <s v="Touring"/>
    <s v="medium"/>
    <s v="large"/>
    <n v="1362.99"/>
    <n v="57.74"/>
    <d v="1993-04-20T00:00:00"/>
    <n v="1305.25"/>
    <s v="Male"/>
    <n v="23"/>
    <d v="1985-11-01T00:00:00"/>
    <n v="36.917019643581931"/>
    <s v="Web Developer III"/>
    <s v="Health"/>
    <s v="Mass Customer"/>
    <s v="N"/>
    <s v="No"/>
    <n v="13"/>
    <m/>
  </r>
  <r>
    <n v="647"/>
    <n v="54"/>
    <x v="2279"/>
    <n v="300"/>
    <d v="2017-03-05T00:00:00"/>
    <b v="1"/>
    <s v="Approved"/>
    <s v="WeareA2B"/>
    <s v="Standard"/>
    <s v="medium"/>
    <s v="medium"/>
    <n v="1292.8399999999999"/>
    <n v="13.44"/>
    <d v="2009-04-12T00:00:00"/>
    <n v="1279.3999999999999"/>
    <s v="Male"/>
    <n v="23"/>
    <d v="1985-11-01T00:00:00"/>
    <n v="36.917019643581931"/>
    <s v="Web Developer III"/>
    <s v="Health"/>
    <s v="Mass Customer"/>
    <s v="N"/>
    <s v="No"/>
    <n v="13"/>
    <m/>
  </r>
  <r>
    <n v="7788"/>
    <n v="15"/>
    <x v="2280"/>
    <n v="28"/>
    <d v="2017-12-02T00:00:00"/>
    <b v="1"/>
    <s v="Approved"/>
    <s v="WeareA2B"/>
    <s v="Standard"/>
    <s v="medium"/>
    <s v="medium"/>
    <n v="1292.8399999999999"/>
    <n v="13.44"/>
    <d v="1997-10-04T00:00:00"/>
    <n v="1279.3999999999999"/>
    <s v="Female"/>
    <n v="79"/>
    <d v="1962-11-09T00:00:00"/>
    <n v="59.911540191844246"/>
    <s v="Accountant II"/>
    <s v="Property"/>
    <s v="High Net Worth"/>
    <s v="N"/>
    <s v="Yes"/>
    <n v="12"/>
    <m/>
  </r>
  <r>
    <n v="16774"/>
    <n v="19"/>
    <x v="2280"/>
    <n v="103"/>
    <d v="2017-09-18T00:00:00"/>
    <b v="1"/>
    <s v="Approved"/>
    <s v="Trek Bicycles"/>
    <s v="Mountain"/>
    <s v="low"/>
    <s v="medium"/>
    <n v="574.64"/>
    <n v="459.71"/>
    <d v="2011-08-29T00:00:00"/>
    <n v="114.93"/>
    <s v="Female"/>
    <n v="79"/>
    <d v="1962-11-09T00:00:00"/>
    <n v="59.911540191844246"/>
    <s v="Accountant II"/>
    <s v="Property"/>
    <s v="High Net Worth"/>
    <s v="N"/>
    <s v="Yes"/>
    <n v="12"/>
    <m/>
  </r>
  <r>
    <n v="15393"/>
    <n v="98"/>
    <x v="2280"/>
    <n v="185"/>
    <d v="2017-06-28T00:00:00"/>
    <b v="1"/>
    <s v="Approved"/>
    <s v="OHM Cycles"/>
    <s v="Standard"/>
    <s v="medium"/>
    <s v="medium"/>
    <n v="795.34"/>
    <n v="101.58"/>
    <d v="2015-06-17T00:00:00"/>
    <n v="693.76"/>
    <s v="Female"/>
    <n v="79"/>
    <d v="1962-11-09T00:00:00"/>
    <n v="59.911540191844246"/>
    <s v="Accountant II"/>
    <s v="Property"/>
    <s v="High Net Worth"/>
    <s v="N"/>
    <s v="Yes"/>
    <n v="12"/>
    <m/>
  </r>
  <r>
    <n v="5544"/>
    <n v="39"/>
    <x v="2281"/>
    <n v="98"/>
    <d v="2017-09-23T00:00:00"/>
    <b v="0"/>
    <s v="Approved"/>
    <s v="Giant Bicycles"/>
    <s v="Standard"/>
    <s v="medium"/>
    <s v="large"/>
    <n v="1812.75"/>
    <n v="582.48"/>
    <d v="2010-06-07T00:00:00"/>
    <n v="1230.27"/>
    <s v="Male"/>
    <n v="35"/>
    <d v="1977-10-08T00:00:00"/>
    <n v="44.98825252029426"/>
    <s v="Social Worker"/>
    <s v="Health"/>
    <s v="Mass Customer"/>
    <s v="N"/>
    <s v="No"/>
    <n v="9"/>
    <m/>
  </r>
  <r>
    <n v="19360"/>
    <n v="9"/>
    <x v="2281"/>
    <n v="132"/>
    <d v="2017-08-20T00:00:00"/>
    <b v="1"/>
    <s v="Approved"/>
    <s v="OHM Cycles"/>
    <s v="Road"/>
    <s v="medium"/>
    <s v="medium"/>
    <n v="742.54"/>
    <n v="667.4"/>
    <d v="1991-11-07T00:00:00"/>
    <n v="75.139999999999986"/>
    <s v="Male"/>
    <n v="35"/>
    <d v="1977-10-08T00:00:00"/>
    <n v="44.98825252029426"/>
    <s v="Social Worker"/>
    <s v="Health"/>
    <s v="Mass Customer"/>
    <s v="N"/>
    <s v="No"/>
    <n v="9"/>
    <m/>
  </r>
  <r>
    <n v="17937"/>
    <n v="64"/>
    <x v="2281"/>
    <n v="165"/>
    <d v="2017-07-18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35"/>
    <d v="1977-10-08T00:00:00"/>
    <n v="44.98825252029426"/>
    <s v="Social Worker"/>
    <s v="Health"/>
    <s v="Mass Customer"/>
    <s v="N"/>
    <s v="No"/>
    <n v="9"/>
    <m/>
  </r>
  <r>
    <n v="854"/>
    <n v="32"/>
    <x v="2281"/>
    <n v="280"/>
    <d v="2017-03-25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35"/>
    <d v="1977-10-08T00:00:00"/>
    <n v="44.98825252029426"/>
    <s v="Social Worker"/>
    <s v="Health"/>
    <s v="Mass Customer"/>
    <s v="N"/>
    <s v="No"/>
    <n v="9"/>
    <m/>
  </r>
  <r>
    <n v="14132"/>
    <n v="14"/>
    <x v="2281"/>
    <n v="329"/>
    <d v="2017-02-04T00:00:00"/>
    <b v="1"/>
    <s v="Approved"/>
    <s v="Trek Bicycles"/>
    <s v="Standard"/>
    <s v="medium"/>
    <s v="small"/>
    <n v="1386.84"/>
    <n v="1234.29"/>
    <d v="2003-08-05T00:00:00"/>
    <n v="152.54999999999995"/>
    <s v="Male"/>
    <n v="35"/>
    <d v="1977-10-08T00:00:00"/>
    <n v="44.98825252029426"/>
    <s v="Social Worker"/>
    <s v="Health"/>
    <s v="Mass Customer"/>
    <s v="N"/>
    <s v="No"/>
    <n v="9"/>
    <m/>
  </r>
  <r>
    <n v="19809"/>
    <n v="92"/>
    <x v="2282"/>
    <n v="77"/>
    <d v="2017-10-14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20"/>
    <d v="1954-03-18T00:00:00"/>
    <n v="68.563594986364791"/>
    <s v="Mechanical Systems Engineer"/>
    <s v="Retail"/>
    <s v="Mass Customer"/>
    <s v="N"/>
    <s v="No"/>
    <n v="12"/>
    <m/>
  </r>
  <r>
    <n v="15290"/>
    <n v="95"/>
    <x v="2282"/>
    <n v="87"/>
    <d v="2017-10-04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20"/>
    <d v="1954-03-18T00:00:00"/>
    <n v="68.563594986364791"/>
    <s v="Mechanical Systems Engineer"/>
    <s v="Retail"/>
    <s v="Mass Customer"/>
    <s v="N"/>
    <s v="No"/>
    <n v="12"/>
    <m/>
  </r>
  <r>
    <n v="17499"/>
    <n v="86"/>
    <x v="2282"/>
    <n v="196"/>
    <d v="2017-06-17T00:00:00"/>
    <b v="1"/>
    <s v="Approved"/>
    <s v="OHM Cycles"/>
    <s v="Standard"/>
    <s v="medium"/>
    <s v="medium"/>
    <n v="235.63"/>
    <n v="125.07"/>
    <d v="2004-08-07T00:00:00"/>
    <n v="110.56"/>
    <s v="Female"/>
    <n v="20"/>
    <d v="1954-03-18T00:00:00"/>
    <n v="68.563594986364791"/>
    <s v="Mechanical Systems Engineer"/>
    <s v="Retail"/>
    <s v="Mass Customer"/>
    <s v="N"/>
    <s v="No"/>
    <n v="12"/>
    <m/>
  </r>
  <r>
    <n v="3808"/>
    <n v="33"/>
    <x v="2282"/>
    <n v="234"/>
    <d v="2017-05-10T00:00:00"/>
    <b v="0"/>
    <s v="Approved"/>
    <s v="Giant Bicycles"/>
    <s v="Standard"/>
    <s v="medium"/>
    <s v="small"/>
    <n v="1311.44"/>
    <n v="1167.18"/>
    <d v="1992-10-11T00:00:00"/>
    <n v="144.26"/>
    <s v="Female"/>
    <n v="20"/>
    <d v="1954-03-18T00:00:00"/>
    <n v="68.563594986364791"/>
    <s v="Mechanical Systems Engineer"/>
    <s v="Retail"/>
    <s v="Mass Customer"/>
    <s v="N"/>
    <s v="No"/>
    <n v="12"/>
    <m/>
  </r>
  <r>
    <n v="19277"/>
    <n v="72"/>
    <x v="2283"/>
    <n v="36"/>
    <d v="2017-11-24T00:00:00"/>
    <b v="0"/>
    <s v="Approved"/>
    <s v="Norco Bicycles"/>
    <s v="Standard"/>
    <s v="medium"/>
    <s v="medium"/>
    <n v="360.4"/>
    <n v="270.3"/>
    <d v="2016-12-06T00:00:00"/>
    <n v="90.099999999999966"/>
    <s v="Male"/>
    <n v="15"/>
    <d v="1960-08-20T00:00:00"/>
    <n v="62.133457999746312"/>
    <s v="Desktop Support Technician"/>
    <s v="Manufacturing"/>
    <s v="Mass Customer"/>
    <s v="N"/>
    <s v="No"/>
    <n v="17"/>
    <m/>
  </r>
  <r>
    <n v="12503"/>
    <n v="21"/>
    <x v="2284"/>
    <m/>
    <d v="2017-11-23T00:00:00"/>
    <m/>
    <s v="Approved"/>
    <s v="Solex"/>
    <s v="Standard"/>
    <s v="medium"/>
    <s v="large"/>
    <n v="1071.23"/>
    <n v="380.74"/>
    <n v="35160"/>
    <m/>
    <m/>
    <m/>
    <m/>
    <m/>
    <m/>
    <m/>
    <m/>
    <m/>
    <m/>
    <m/>
    <m/>
  </r>
  <r>
    <n v="14483"/>
    <n v="75"/>
    <x v="2283"/>
    <n v="46"/>
    <d v="2017-11-14T00:00:00"/>
    <b v="0"/>
    <s v="Approved"/>
    <s v="Giant Bicycles"/>
    <s v="Touring"/>
    <s v="medium"/>
    <s v="large"/>
    <n v="1873.97"/>
    <n v="863.95"/>
    <d v="2006-05-22T00:00:00"/>
    <n v="1010.02"/>
    <s v="Male"/>
    <n v="15"/>
    <d v="1960-08-20T00:00:00"/>
    <n v="62.133457999746312"/>
    <s v="Desktop Support Technician"/>
    <s v="Manufacturing"/>
    <s v="Mass Customer"/>
    <s v="N"/>
    <s v="No"/>
    <n v="17"/>
    <m/>
  </r>
  <r>
    <n v="17260"/>
    <n v="36"/>
    <x v="2283"/>
    <n v="223"/>
    <d v="2017-05-21T00:00:00"/>
    <b v="1"/>
    <s v="Approved"/>
    <s v="Solex"/>
    <s v="Standard"/>
    <s v="low"/>
    <s v="medium"/>
    <n v="945.04"/>
    <n v="507.58"/>
    <d v="1995-12-19T00:00:00"/>
    <n v="437.46"/>
    <s v="Male"/>
    <n v="15"/>
    <d v="1960-08-20T00:00:00"/>
    <n v="62.133457999746312"/>
    <s v="Desktop Support Technician"/>
    <s v="Manufacturing"/>
    <s v="Mass Customer"/>
    <s v="N"/>
    <s v="No"/>
    <n v="17"/>
    <m/>
  </r>
  <r>
    <n v="13179"/>
    <n v="37"/>
    <x v="2283"/>
    <n v="247"/>
    <d v="2017-04-27T00:00:00"/>
    <b v="1"/>
    <s v="Approved"/>
    <s v="OHM Cycles"/>
    <s v="Standard"/>
    <s v="low"/>
    <s v="medium"/>
    <n v="1793.43"/>
    <n v="248.82"/>
    <d v="1999-07-20T00:00:00"/>
    <n v="1544.6100000000001"/>
    <s v="Male"/>
    <n v="15"/>
    <d v="1960-08-20T00:00:00"/>
    <n v="62.133457999746312"/>
    <s v="Desktop Support Technician"/>
    <s v="Manufacturing"/>
    <s v="Mass Customer"/>
    <s v="N"/>
    <s v="No"/>
    <n v="17"/>
    <m/>
  </r>
  <r>
    <n v="3843"/>
    <n v="27"/>
    <x v="2283"/>
    <n v="296"/>
    <d v="2017-03-09T00:00:00"/>
    <b v="0"/>
    <s v="Approved"/>
    <s v="Trek Bicycles"/>
    <s v="Standard"/>
    <s v="medium"/>
    <s v="medium"/>
    <n v="499.53"/>
    <n v="388.72"/>
    <d v="1999-06-23T00:00:00"/>
    <n v="110.80999999999995"/>
    <s v="Male"/>
    <n v="15"/>
    <d v="1960-08-20T00:00:00"/>
    <n v="62.133457999746312"/>
    <s v="Desktop Support Technician"/>
    <s v="Manufacturing"/>
    <s v="Mass Customer"/>
    <s v="N"/>
    <s v="No"/>
    <n v="17"/>
    <m/>
  </r>
  <r>
    <n v="2920"/>
    <n v="34"/>
    <x v="2283"/>
    <n v="357"/>
    <d v="2017-01-07T00:00:00"/>
    <b v="0"/>
    <s v="Approved"/>
    <s v="Norco Bicycles"/>
    <s v="Road"/>
    <s v="high"/>
    <s v="large"/>
    <n v="774.53"/>
    <n v="464.72"/>
    <d v="2003-03-18T00:00:00"/>
    <n v="309.80999999999995"/>
    <s v="Male"/>
    <n v="15"/>
    <d v="1960-08-20T00:00:00"/>
    <n v="62.133457999746312"/>
    <s v="Desktop Support Technician"/>
    <s v="Manufacturing"/>
    <s v="Mass Customer"/>
    <s v="N"/>
    <s v="No"/>
    <n v="17"/>
    <m/>
  </r>
  <r>
    <n v="7380"/>
    <n v="76"/>
    <x v="2283"/>
    <n v="358"/>
    <d v="2017-01-06T00:00:00"/>
    <b v="1"/>
    <s v="Approved"/>
    <s v="WeareA2B"/>
    <s v="Standard"/>
    <s v="low"/>
    <s v="medium"/>
    <n v="642.30999999999995"/>
    <n v="513.85"/>
    <d v="2014-10-10T00:00:00"/>
    <n v="128.45999999999992"/>
    <s v="Male"/>
    <n v="15"/>
    <d v="1960-08-20T00:00:00"/>
    <n v="62.133457999746312"/>
    <s v="Desktop Support Technician"/>
    <s v="Manufacturing"/>
    <s v="Mass Customer"/>
    <s v="N"/>
    <s v="No"/>
    <n v="17"/>
    <m/>
  </r>
  <r>
    <n v="18810"/>
    <n v="63"/>
    <x v="2285"/>
    <n v="80"/>
    <d v="2017-10-11T00:00:00"/>
    <b v="0"/>
    <s v="Approved"/>
    <s v="WeareA2B"/>
    <s v="Standard"/>
    <s v="medium"/>
    <s v="medium"/>
    <n v="1992.93"/>
    <n v="762.63"/>
    <d v="2003-03-18T00:00:00"/>
    <n v="1230.3000000000002"/>
    <s v="Male"/>
    <n v="98"/>
    <d v="1960-01-11T00:00:00"/>
    <n v="62.741677178145622"/>
    <s v="Chief Design Engineer"/>
    <s v="n/a"/>
    <s v="High Net Worth"/>
    <s v="N"/>
    <s v="Yes"/>
    <n v="13"/>
    <m/>
  </r>
  <r>
    <n v="8081"/>
    <n v="50"/>
    <x v="2285"/>
    <n v="184"/>
    <d v="2017-06-29T00:00:00"/>
    <b v="0"/>
    <s v="Approved"/>
    <s v="Giant Bicycles"/>
    <s v="Standard"/>
    <s v="medium"/>
    <s v="medium"/>
    <n v="642.70000000000005"/>
    <n v="211.37"/>
    <d v="1999-07-20T00:00:00"/>
    <n v="431.33000000000004"/>
    <s v="Male"/>
    <n v="98"/>
    <d v="1960-01-11T00:00:00"/>
    <n v="62.741677178145622"/>
    <s v="Chief Design Engineer"/>
    <s v="n/a"/>
    <s v="High Net Worth"/>
    <s v="N"/>
    <s v="Yes"/>
    <n v="13"/>
    <m/>
  </r>
  <r>
    <n v="12161"/>
    <n v="88"/>
    <x v="2285"/>
    <n v="210"/>
    <d v="2017-06-03T00:00:00"/>
    <b v="0"/>
    <s v="Approved"/>
    <s v="Norco Bicycles"/>
    <s v="Standard"/>
    <s v="high"/>
    <s v="small"/>
    <n v="1661.92"/>
    <n v="1479.11"/>
    <d v="2013-03-12T00:00:00"/>
    <n v="182.81000000000017"/>
    <s v="Male"/>
    <n v="98"/>
    <d v="1960-01-11T00:00:00"/>
    <n v="62.741677178145622"/>
    <s v="Chief Design Engineer"/>
    <s v="n/a"/>
    <s v="High Net Worth"/>
    <s v="N"/>
    <s v="Yes"/>
    <n v="13"/>
    <m/>
  </r>
  <r>
    <n v="13209"/>
    <n v="0"/>
    <x v="2285"/>
    <n v="290"/>
    <d v="2017-03-15T00:00:00"/>
    <b v="1"/>
    <s v="Approved"/>
    <s v="OHM Cycles"/>
    <s v="Standard"/>
    <s v="high"/>
    <s v="medium"/>
    <n v="227.88"/>
    <n v="136.72999999999999"/>
    <d v="2014-03-03T00:00:00"/>
    <n v="91.15"/>
    <s v="Male"/>
    <n v="98"/>
    <d v="1960-01-11T00:00:00"/>
    <n v="62.741677178145622"/>
    <s v="Chief Design Engineer"/>
    <s v="n/a"/>
    <s v="High Net Worth"/>
    <s v="N"/>
    <s v="Yes"/>
    <n v="13"/>
    <m/>
  </r>
  <r>
    <n v="13083"/>
    <n v="87"/>
    <x v="2285"/>
    <n v="353"/>
    <d v="2017-01-11T00:00:00"/>
    <b v="1"/>
    <s v="Approved"/>
    <s v="OHM Cycles"/>
    <s v="Standard"/>
    <s v="medium"/>
    <s v="medium"/>
    <n v="1636.9"/>
    <n v="44.71"/>
    <d v="1995-10-24T00:00:00"/>
    <n v="1592.19"/>
    <s v="Male"/>
    <n v="98"/>
    <d v="1960-01-11T00:00:00"/>
    <n v="62.741677178145622"/>
    <s v="Chief Design Engineer"/>
    <s v="n/a"/>
    <s v="High Net Worth"/>
    <s v="N"/>
    <s v="Yes"/>
    <n v="13"/>
    <m/>
  </r>
  <r>
    <n v="8349"/>
    <n v="43"/>
    <x v="2286"/>
    <n v="51"/>
    <d v="2017-11-09T00:00:00"/>
    <b v="1"/>
    <s v="Approved"/>
    <s v="Solex"/>
    <s v="Standard"/>
    <s v="medium"/>
    <s v="medium"/>
    <n v="1151.96"/>
    <n v="649.49"/>
    <d v="1999-12-04T00:00:00"/>
    <n v="502.47"/>
    <s v="Male"/>
    <n v="99"/>
    <d v="1974-07-17T00:00:00"/>
    <n v="48.218389506595628"/>
    <s v="Account Executive"/>
    <s v="IT"/>
    <s v="Mass Customer"/>
    <s v="N"/>
    <s v="Yes"/>
    <n v="8"/>
    <m/>
  </r>
  <r>
    <n v="17235"/>
    <n v="67"/>
    <x v="2286"/>
    <n v="84"/>
    <d v="2017-10-07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99"/>
    <d v="1974-07-17T00:00:00"/>
    <n v="48.218389506595628"/>
    <s v="Account Executive"/>
    <s v="IT"/>
    <s v="Mass Customer"/>
    <s v="N"/>
    <s v="Yes"/>
    <n v="8"/>
    <m/>
  </r>
  <r>
    <n v="11124"/>
    <n v="94"/>
    <x v="2286"/>
    <n v="87"/>
    <d v="2017-10-04T00:00:00"/>
    <b v="1"/>
    <s v="Approved"/>
    <s v="Giant Bicycles"/>
    <s v="Standard"/>
    <s v="medium"/>
    <s v="large"/>
    <n v="1635.3"/>
    <n v="993.66"/>
    <d v="2004-01-16T00:00:00"/>
    <n v="641.64"/>
    <s v="Male"/>
    <n v="99"/>
    <d v="1974-07-17T00:00:00"/>
    <n v="48.218389506595628"/>
    <s v="Account Executive"/>
    <s v="IT"/>
    <s v="Mass Customer"/>
    <s v="N"/>
    <s v="Yes"/>
    <n v="8"/>
    <m/>
  </r>
  <r>
    <n v="10450"/>
    <n v="81"/>
    <x v="2286"/>
    <n v="151"/>
    <d v="2017-08-01T00:00:00"/>
    <b v="0"/>
    <s v="Approved"/>
    <s v="Norco Bicycles"/>
    <s v="Standard"/>
    <s v="medium"/>
    <s v="small"/>
    <n v="586.45000000000005"/>
    <n v="521.94000000000005"/>
    <d v="1997-08-25T00:00:00"/>
    <n v="64.509999999999991"/>
    <s v="Male"/>
    <n v="99"/>
    <d v="1974-07-17T00:00:00"/>
    <n v="48.218389506595628"/>
    <s v="Account Executive"/>
    <s v="IT"/>
    <s v="Mass Customer"/>
    <s v="N"/>
    <s v="Yes"/>
    <n v="8"/>
    <m/>
  </r>
  <r>
    <n v="2798"/>
    <n v="61"/>
    <x v="2286"/>
    <n v="216"/>
    <d v="2017-05-28T00:00:00"/>
    <b v="1"/>
    <s v="Approved"/>
    <s v="OHM Cycles"/>
    <s v="Standard"/>
    <s v="low"/>
    <s v="medium"/>
    <n v="71.16"/>
    <n v="56.93"/>
    <d v="2010-11-05T00:00:00"/>
    <n v="14.229999999999997"/>
    <s v="Male"/>
    <n v="99"/>
    <d v="1974-07-17T00:00:00"/>
    <n v="48.218389506595628"/>
    <s v="Account Executive"/>
    <s v="IT"/>
    <s v="Mass Customer"/>
    <s v="N"/>
    <s v="Yes"/>
    <n v="8"/>
    <m/>
  </r>
  <r>
    <n v="14397"/>
    <n v="92"/>
    <x v="2286"/>
    <n v="225"/>
    <d v="2017-05-19T00:00:00"/>
    <b v="0"/>
    <s v="Approved"/>
    <s v="WeareA2B"/>
    <s v="Standard"/>
    <s v="medium"/>
    <s v="small"/>
    <n v="1415.01"/>
    <n v="1259.3599999999999"/>
    <d v="1994-08-10T00:00:00"/>
    <n v="155.65000000000009"/>
    <s v="Male"/>
    <n v="99"/>
    <d v="1974-07-17T00:00:00"/>
    <n v="48.218389506595628"/>
    <s v="Account Executive"/>
    <s v="IT"/>
    <s v="Mass Customer"/>
    <s v="N"/>
    <s v="Yes"/>
    <n v="8"/>
    <m/>
  </r>
  <r>
    <n v="12605"/>
    <n v="76"/>
    <x v="2286"/>
    <n v="308"/>
    <d v="2017-02-25T00:00:00"/>
    <b v="1"/>
    <s v="Approved"/>
    <s v="WeareA2B"/>
    <s v="Standard"/>
    <s v="low"/>
    <s v="medium"/>
    <n v="642.30999999999995"/>
    <n v="513.85"/>
    <d v="2004-07-25T00:00:00"/>
    <n v="128.45999999999992"/>
    <s v="Male"/>
    <n v="99"/>
    <d v="1974-07-17T00:00:00"/>
    <n v="48.218389506595628"/>
    <s v="Account Executive"/>
    <s v="IT"/>
    <s v="Mass Customer"/>
    <s v="N"/>
    <s v="Yes"/>
    <n v="8"/>
    <m/>
  </r>
  <r>
    <n v="3821"/>
    <n v="6"/>
    <x v="2286"/>
    <n v="334"/>
    <d v="2017-01-30T00:00:00"/>
    <b v="1"/>
    <s v="Approved"/>
    <s v="OHM Cycles"/>
    <s v="Standard"/>
    <s v="high"/>
    <s v="medium"/>
    <n v="227.88"/>
    <n v="136.72999999999999"/>
    <d v="2004-09-28T00:00:00"/>
    <n v="91.15"/>
    <s v="Male"/>
    <n v="99"/>
    <d v="1974-07-17T00:00:00"/>
    <n v="48.218389506595628"/>
    <s v="Account Executive"/>
    <s v="IT"/>
    <s v="Mass Customer"/>
    <s v="N"/>
    <s v="Yes"/>
    <n v="8"/>
    <m/>
  </r>
  <r>
    <n v="12132"/>
    <n v="89"/>
    <x v="2287"/>
    <n v="17"/>
    <d v="2017-12-13T00:00:00"/>
    <b v="1"/>
    <s v="Approved"/>
    <s v="Giant Bicycles"/>
    <s v="Standard"/>
    <s v="medium"/>
    <s v="large"/>
    <n v="1812.75"/>
    <n v="582.48"/>
    <d v="2007-12-11T00:00:00"/>
    <n v="1230.27"/>
    <s v="Male"/>
    <n v="47"/>
    <d v="1967-04-23T00:00:00"/>
    <n v="55.456745671296304"/>
    <s v="Assistant Media Planner"/>
    <s v="Entertainment"/>
    <s v="High Net Worth"/>
    <s v="N"/>
    <s v="Yes"/>
    <n v="16"/>
    <m/>
  </r>
  <r>
    <n v="14867"/>
    <n v="35"/>
    <x v="2287"/>
    <n v="54"/>
    <d v="2017-11-06T00:00:00"/>
    <b v="1"/>
    <s v="Approved"/>
    <s v="Giant Bicycles"/>
    <s v="Standard"/>
    <s v="medium"/>
    <s v="medium"/>
    <n v="1403.5"/>
    <n v="954.82"/>
    <d v="2016-11-14T00:00:00"/>
    <n v="448.67999999999995"/>
    <s v="Male"/>
    <n v="47"/>
    <d v="1967-04-23T00:00:00"/>
    <n v="55.456745671296304"/>
    <s v="Assistant Media Planner"/>
    <s v="Entertainment"/>
    <s v="High Net Worth"/>
    <s v="N"/>
    <s v="Yes"/>
    <n v="16"/>
    <m/>
  </r>
  <r>
    <n v="4918"/>
    <n v="89"/>
    <x v="2287"/>
    <n v="150"/>
    <d v="2017-08-02T00:00:00"/>
    <b v="0"/>
    <s v="Approved"/>
    <s v="Giant Bicycles"/>
    <s v="Standard"/>
    <s v="medium"/>
    <s v="large"/>
    <n v="1812.75"/>
    <n v="582.48"/>
    <d v="2007-12-11T00:00:00"/>
    <n v="1230.27"/>
    <s v="Male"/>
    <n v="47"/>
    <d v="1967-04-23T00:00:00"/>
    <n v="55.456745671296304"/>
    <s v="Assistant Media Planner"/>
    <s v="Entertainment"/>
    <s v="High Net Worth"/>
    <s v="N"/>
    <s v="Yes"/>
    <n v="16"/>
    <m/>
  </r>
  <r>
    <n v="14919"/>
    <n v="0"/>
    <x v="2287"/>
    <n v="264"/>
    <d v="2017-04-10T00:00:00"/>
    <b v="1"/>
    <s v="Approved"/>
    <s v="Norco Bicycles"/>
    <s v="Road"/>
    <s v="medium"/>
    <s v="medium"/>
    <n v="543.39"/>
    <n v="407.54"/>
    <d v="1992-10-11T00:00:00"/>
    <n v="135.84999999999997"/>
    <s v="Male"/>
    <n v="47"/>
    <d v="1967-04-23T00:00:00"/>
    <n v="55.456745671296304"/>
    <s v="Assistant Media Planner"/>
    <s v="Entertainment"/>
    <s v="High Net Worth"/>
    <s v="N"/>
    <s v="Yes"/>
    <n v="16"/>
    <m/>
  </r>
  <r>
    <n v="13298"/>
    <n v="64"/>
    <x v="2287"/>
    <n v="273"/>
    <d v="2017-04-01T00:00:00"/>
    <b v="1"/>
    <s v="Approved"/>
    <s v="Giant Bicycles"/>
    <s v="Standard"/>
    <s v="high"/>
    <s v="small"/>
    <n v="1977.36"/>
    <n v="1759.85"/>
    <d v="2010-11-05T00:00:00"/>
    <n v="217.51"/>
    <s v="Male"/>
    <n v="47"/>
    <d v="1967-04-23T00:00:00"/>
    <n v="55.456745671296304"/>
    <s v="Assistant Media Planner"/>
    <s v="Entertainment"/>
    <s v="High Net Worth"/>
    <s v="N"/>
    <s v="Yes"/>
    <n v="16"/>
    <m/>
  </r>
  <r>
    <n v="7535"/>
    <n v="41"/>
    <x v="2287"/>
    <n v="280"/>
    <d v="2017-03-25T00:00:00"/>
    <b v="0"/>
    <s v="Approved"/>
    <s v="Norco Bicycles"/>
    <s v="Standard"/>
    <s v="low"/>
    <s v="medium"/>
    <n v="958.74"/>
    <n v="748.9"/>
    <d v="2009-03-08T00:00:00"/>
    <n v="209.84000000000003"/>
    <s v="Male"/>
    <n v="47"/>
    <d v="1967-04-23T00:00:00"/>
    <n v="55.456745671296304"/>
    <s v="Assistant Media Planner"/>
    <s v="Entertainment"/>
    <s v="High Net Worth"/>
    <s v="N"/>
    <s v="Yes"/>
    <n v="16"/>
    <m/>
  </r>
  <r>
    <n v="8607"/>
    <n v="18"/>
    <x v="2287"/>
    <n v="327"/>
    <d v="2017-02-06T00:00:00"/>
    <b v="0"/>
    <s v="Approved"/>
    <s v="Norco Bicycles"/>
    <s v="Standard"/>
    <s v="high"/>
    <s v="medium"/>
    <n v="1148.6400000000001"/>
    <n v="689.18"/>
    <d v="1997-08-25T00:00:00"/>
    <n v="459.46000000000015"/>
    <s v="Male"/>
    <n v="47"/>
    <d v="1967-04-23T00:00:00"/>
    <n v="55.456745671296304"/>
    <s v="Assistant Media Planner"/>
    <s v="Entertainment"/>
    <s v="High Net Worth"/>
    <s v="N"/>
    <s v="Yes"/>
    <n v="16"/>
    <m/>
  </r>
  <r>
    <n v="8977"/>
    <n v="29"/>
    <x v="2287"/>
    <n v="331"/>
    <d v="2017-02-02T00:00:00"/>
    <b v="0"/>
    <s v="Approved"/>
    <s v="WeareA2B"/>
    <s v="Standard"/>
    <s v="medium"/>
    <s v="medium"/>
    <n v="1065.03"/>
    <n v="230.09"/>
    <d v="2002-10-10T00:00:00"/>
    <n v="834.93999999999994"/>
    <s v="Male"/>
    <n v="47"/>
    <d v="1967-04-23T00:00:00"/>
    <n v="55.456745671296304"/>
    <s v="Assistant Media Planner"/>
    <s v="Entertainment"/>
    <s v="High Net Worth"/>
    <s v="N"/>
    <s v="Yes"/>
    <n v="16"/>
    <m/>
  </r>
  <r>
    <n v="9777"/>
    <n v="31"/>
    <x v="2288"/>
    <n v="8"/>
    <d v="2017-12-22T00:00:00"/>
    <b v="0"/>
    <s v="Approved"/>
    <s v="Giant Bicycles"/>
    <s v="Standard"/>
    <s v="medium"/>
    <s v="medium"/>
    <n v="230.91"/>
    <n v="173.18"/>
    <d v="2002-03-22T00:00:00"/>
    <n v="57.72999999999999"/>
    <s v="Female"/>
    <n v="61"/>
    <d v="1972-02-07T00:00:00"/>
    <n v="50.659485397006591"/>
    <s v="Programmer Analyst IV"/>
    <s v="Manufacturing"/>
    <s v="Mass Customer"/>
    <s v="N"/>
    <s v="Yes"/>
    <n v="7"/>
    <m/>
  </r>
  <r>
    <n v="2640"/>
    <n v="20"/>
    <x v="2288"/>
    <n v="10"/>
    <d v="2017-12-20T00:00:00"/>
    <b v="0"/>
    <s v="Approved"/>
    <s v="Trek Bicycles"/>
    <s v="Standard"/>
    <s v="medium"/>
    <s v="small"/>
    <n v="1775.81"/>
    <n v="1580.47"/>
    <d v="1993-05-26T00:00:00"/>
    <n v="195.33999999999992"/>
    <s v="Female"/>
    <n v="61"/>
    <d v="1972-02-07T00:00:00"/>
    <n v="50.659485397006591"/>
    <s v="Programmer Analyst IV"/>
    <s v="Manufacturing"/>
    <s v="Mass Customer"/>
    <s v="N"/>
    <s v="Yes"/>
    <n v="7"/>
    <m/>
  </r>
  <r>
    <n v="4741"/>
    <n v="80"/>
    <x v="2288"/>
    <n v="15"/>
    <d v="2017-12-15T00:00:00"/>
    <b v="0"/>
    <s v="Approved"/>
    <s v="OHM Cycles"/>
    <s v="Touring"/>
    <s v="low"/>
    <s v="medium"/>
    <n v="1073.07"/>
    <n v="933.84"/>
    <d v="2015-08-10T00:00:00"/>
    <n v="139.2299999999999"/>
    <s v="Female"/>
    <n v="61"/>
    <d v="1972-02-07T00:00:00"/>
    <n v="50.659485397006591"/>
    <s v="Programmer Analyst IV"/>
    <s v="Manufacturing"/>
    <s v="Mass Customer"/>
    <s v="N"/>
    <s v="Yes"/>
    <n v="7"/>
    <m/>
  </r>
  <r>
    <n v="18954"/>
    <n v="28"/>
    <x v="2288"/>
    <n v="71"/>
    <d v="2017-10-20T00:00:00"/>
    <b v="0"/>
    <s v="Approved"/>
    <s v="Norco Bicycles"/>
    <s v="Standard"/>
    <s v="medium"/>
    <s v="small"/>
    <n v="1216.1400000000001"/>
    <n v="1082.3599999999999"/>
    <d v="1995-12-19T00:00:00"/>
    <n v="133.7800000000002"/>
    <s v="Female"/>
    <n v="61"/>
    <d v="1972-02-07T00:00:00"/>
    <n v="50.659485397006591"/>
    <s v="Programmer Analyst IV"/>
    <s v="Manufacturing"/>
    <s v="Mass Customer"/>
    <s v="N"/>
    <s v="Yes"/>
    <n v="7"/>
    <m/>
  </r>
  <r>
    <n v="5664"/>
    <n v="8"/>
    <x v="2288"/>
    <n v="83"/>
    <d v="2017-10-08T00:00:00"/>
    <b v="1"/>
    <s v="Approved"/>
    <s v="Solex"/>
    <s v="Road"/>
    <s v="medium"/>
    <s v="small"/>
    <n v="1703.52"/>
    <n v="1516.13"/>
    <d v="1994-09-09T00:00:00"/>
    <n v="187.38999999999987"/>
    <s v="Female"/>
    <n v="61"/>
    <d v="1972-02-07T00:00:00"/>
    <n v="50.659485397006591"/>
    <s v="Programmer Analyst IV"/>
    <s v="Manufacturing"/>
    <s v="Mass Customer"/>
    <s v="N"/>
    <s v="Yes"/>
    <n v="7"/>
    <m/>
  </r>
  <r>
    <n v="4324"/>
    <n v="41"/>
    <x v="2288"/>
    <n v="104"/>
    <d v="2017-09-17T00:00:00"/>
    <b v="0"/>
    <s v="Approved"/>
    <s v="Solex"/>
    <s v="Road"/>
    <s v="medium"/>
    <s v="medium"/>
    <n v="416.98"/>
    <n v="312.74"/>
    <d v="2007-12-11T00:00:00"/>
    <n v="104.24000000000001"/>
    <s v="Female"/>
    <n v="61"/>
    <d v="1972-02-07T00:00:00"/>
    <n v="50.659485397006591"/>
    <s v="Programmer Analyst IV"/>
    <s v="Manufacturing"/>
    <s v="Mass Customer"/>
    <s v="N"/>
    <s v="Yes"/>
    <n v="7"/>
    <m/>
  </r>
  <r>
    <n v="10989"/>
    <n v="51"/>
    <x v="2288"/>
    <n v="148"/>
    <d v="2017-08-04T00:00:00"/>
    <b v="0"/>
    <s v="Approved"/>
    <s v="OHM Cycles"/>
    <s v="Standard"/>
    <s v="high"/>
    <s v="medium"/>
    <n v="2005.66"/>
    <n v="1203.4000000000001"/>
    <d v="2001-11-25T00:00:00"/>
    <n v="802.26"/>
    <s v="Female"/>
    <n v="61"/>
    <d v="1972-02-07T00:00:00"/>
    <n v="50.659485397006591"/>
    <s v="Programmer Analyst IV"/>
    <s v="Manufacturing"/>
    <s v="Mass Customer"/>
    <s v="N"/>
    <s v="Yes"/>
    <n v="7"/>
    <m/>
  </r>
  <r>
    <n v="3333"/>
    <n v="94"/>
    <x v="2288"/>
    <n v="202"/>
    <d v="2017-06-11T00:00:00"/>
    <b v="0"/>
    <s v="Approved"/>
    <s v="Giant Bicycles"/>
    <s v="Standard"/>
    <s v="medium"/>
    <s v="large"/>
    <n v="1635.3"/>
    <n v="993.66"/>
    <d v="2016-03-29T00:00:00"/>
    <n v="641.64"/>
    <s v="Female"/>
    <n v="61"/>
    <d v="1972-02-07T00:00:00"/>
    <n v="50.659485397006591"/>
    <s v="Programmer Analyst IV"/>
    <s v="Manufacturing"/>
    <s v="Mass Customer"/>
    <s v="N"/>
    <s v="Yes"/>
    <n v="7"/>
    <m/>
  </r>
  <r>
    <n v="8381"/>
    <n v="4"/>
    <x v="2288"/>
    <n v="212"/>
    <d v="2017-06-01T00:00:00"/>
    <b v="1"/>
    <s v="Approved"/>
    <s v="Giant Bicycles"/>
    <s v="Standard"/>
    <s v="high"/>
    <s v="medium"/>
    <n v="1129.1300000000001"/>
    <n v="677.48"/>
    <d v="1991-11-07T00:00:00"/>
    <n v="451.65000000000009"/>
    <s v="Female"/>
    <n v="61"/>
    <d v="1972-02-07T00:00:00"/>
    <n v="50.659485397006591"/>
    <s v="Programmer Analyst IV"/>
    <s v="Manufacturing"/>
    <s v="Mass Customer"/>
    <s v="N"/>
    <s v="Yes"/>
    <n v="7"/>
    <m/>
  </r>
  <r>
    <n v="9902"/>
    <n v="51"/>
    <x v="2288"/>
    <n v="214"/>
    <d v="2017-05-30T00:00:00"/>
    <b v="1"/>
    <s v="Approved"/>
    <s v="OHM Cycles"/>
    <s v="Standard"/>
    <s v="high"/>
    <s v="medium"/>
    <n v="2005.66"/>
    <n v="1203.4000000000001"/>
    <d v="1997-02-09T00:00:00"/>
    <n v="802.26"/>
    <s v="Female"/>
    <n v="61"/>
    <d v="1972-02-07T00:00:00"/>
    <n v="50.659485397006591"/>
    <s v="Programmer Analyst IV"/>
    <s v="Manufacturing"/>
    <s v="Mass Customer"/>
    <s v="N"/>
    <s v="Yes"/>
    <n v="7"/>
    <m/>
  </r>
  <r>
    <n v="134"/>
    <n v="78"/>
    <x v="2288"/>
    <n v="235"/>
    <d v="2017-05-09T00:00:00"/>
    <b v="0"/>
    <s v="Approved"/>
    <s v="Giant Bicycles"/>
    <s v="Standard"/>
    <s v="medium"/>
    <s v="large"/>
    <n v="1765.3"/>
    <n v="709.48"/>
    <d v="1991-07-10T00:00:00"/>
    <n v="1055.82"/>
    <s v="Female"/>
    <n v="61"/>
    <d v="1972-02-07T00:00:00"/>
    <n v="50.659485397006591"/>
    <s v="Programmer Analyst IV"/>
    <s v="Manufacturing"/>
    <s v="Mass Customer"/>
    <s v="N"/>
    <s v="Yes"/>
    <n v="7"/>
    <m/>
  </r>
  <r>
    <n v="16791"/>
    <n v="1"/>
    <x v="2288"/>
    <n v="235"/>
    <d v="2017-05-09T00:00:00"/>
    <b v="1"/>
    <s v="Approved"/>
    <s v="Giant Bicycles"/>
    <s v="Standard"/>
    <s v="medium"/>
    <s v="medium"/>
    <n v="1403.5"/>
    <n v="954.82"/>
    <d v="2011-04-16T00:00:00"/>
    <n v="448.67999999999995"/>
    <s v="Female"/>
    <n v="61"/>
    <d v="1972-02-07T00:00:00"/>
    <n v="50.659485397006591"/>
    <s v="Programmer Analyst IV"/>
    <s v="Manufacturing"/>
    <s v="Mass Customer"/>
    <s v="N"/>
    <s v="Yes"/>
    <n v="7"/>
    <m/>
  </r>
  <r>
    <n v="17160"/>
    <n v="78"/>
    <x v="2288"/>
    <n v="295"/>
    <d v="2017-03-10T00:00:00"/>
    <b v="0"/>
    <s v="Approved"/>
    <s v="Giant Bicycles"/>
    <s v="Standard"/>
    <s v="medium"/>
    <s v="large"/>
    <n v="1765.3"/>
    <n v="709.48"/>
    <d v="1991-07-10T00:00:00"/>
    <n v="1055.82"/>
    <s v="Female"/>
    <n v="61"/>
    <d v="1972-02-07T00:00:00"/>
    <n v="50.659485397006591"/>
    <s v="Programmer Analyst IV"/>
    <s v="Manufacturing"/>
    <s v="Mass Customer"/>
    <s v="N"/>
    <s v="Yes"/>
    <n v="7"/>
    <m/>
  </r>
  <r>
    <n v="15351"/>
    <n v="36"/>
    <x v="2288"/>
    <n v="297"/>
    <d v="2017-03-08T00:00:00"/>
    <b v="0"/>
    <s v="Approved"/>
    <s v="Solex"/>
    <s v="Standard"/>
    <s v="low"/>
    <s v="medium"/>
    <n v="945.04"/>
    <n v="507.58"/>
    <d v="2010-06-07T00:00:00"/>
    <n v="437.46"/>
    <s v="Female"/>
    <n v="61"/>
    <d v="1972-02-07T00:00:00"/>
    <n v="50.659485397006591"/>
    <s v="Programmer Analyst IV"/>
    <s v="Manufacturing"/>
    <s v="Mass Customer"/>
    <s v="N"/>
    <s v="Yes"/>
    <n v="7"/>
    <m/>
  </r>
  <r>
    <n v="8119"/>
    <n v="64"/>
    <x v="2289"/>
    <n v="37"/>
    <d v="2017-11-23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49"/>
    <d v="1971-12-05T00:00:00"/>
    <n v="50.834827863077123"/>
    <s v="Statistician III"/>
    <s v="Health"/>
    <s v="Mass Customer"/>
    <s v="N"/>
    <s v="No"/>
    <n v="11"/>
    <m/>
  </r>
  <r>
    <n v="7983"/>
    <n v="24"/>
    <x v="2289"/>
    <n v="74"/>
    <d v="2017-10-17T00:00:00"/>
    <b v="1"/>
    <s v="Approved"/>
    <s v="Solex"/>
    <s v="Road"/>
    <s v="medium"/>
    <s v="large"/>
    <n v="1777.8"/>
    <n v="820.78"/>
    <d v="2011-05-07T00:00:00"/>
    <n v="957.02"/>
    <s v="Male"/>
    <n v="49"/>
    <d v="1971-12-05T00:00:00"/>
    <n v="50.834827863077123"/>
    <s v="Statistician III"/>
    <s v="Health"/>
    <s v="Mass Customer"/>
    <s v="N"/>
    <s v="No"/>
    <n v="11"/>
    <m/>
  </r>
  <r>
    <n v="18217"/>
    <n v="16"/>
    <x v="2289"/>
    <n v="93"/>
    <d v="2017-09-28T00:00:00"/>
    <b v="0"/>
    <s v="Approved"/>
    <s v="Norco Bicycles"/>
    <s v="Standard"/>
    <s v="high"/>
    <s v="small"/>
    <n v="1661.92"/>
    <n v="1479.11"/>
    <d v="1994-09-09T00:00:00"/>
    <n v="182.81000000000017"/>
    <s v="Male"/>
    <n v="49"/>
    <d v="1971-12-05T00:00:00"/>
    <n v="50.834827863077123"/>
    <s v="Statistician III"/>
    <s v="Health"/>
    <s v="Mass Customer"/>
    <s v="N"/>
    <s v="No"/>
    <n v="11"/>
    <m/>
  </r>
  <r>
    <n v="16908"/>
    <n v="63"/>
    <x v="2289"/>
    <n v="98"/>
    <d v="2017-09-23T00:00:00"/>
    <b v="1"/>
    <s v="Approved"/>
    <s v="Solex"/>
    <s v="Standard"/>
    <s v="medium"/>
    <s v="medium"/>
    <n v="1483.2"/>
    <n v="99.59"/>
    <d v="1998-12-17T00:00:00"/>
    <n v="1383.6100000000001"/>
    <s v="Male"/>
    <n v="49"/>
    <d v="1971-12-05T00:00:00"/>
    <n v="50.834827863077123"/>
    <s v="Statistician III"/>
    <s v="Health"/>
    <s v="Mass Customer"/>
    <s v="N"/>
    <s v="No"/>
    <n v="11"/>
    <m/>
  </r>
  <r>
    <n v="5314"/>
    <n v="27"/>
    <x v="2289"/>
    <n v="107"/>
    <d v="2017-09-14T00:00:00"/>
    <b v="0"/>
    <s v="Approved"/>
    <s v="Trek Bicycles"/>
    <s v="Standard"/>
    <s v="medium"/>
    <s v="medium"/>
    <n v="499.53"/>
    <n v="388.72"/>
    <d v="1999-06-23T00:00:00"/>
    <n v="110.80999999999995"/>
    <s v="Male"/>
    <n v="49"/>
    <d v="1971-12-05T00:00:00"/>
    <n v="50.834827863077123"/>
    <s v="Statistician III"/>
    <s v="Health"/>
    <s v="Mass Customer"/>
    <s v="N"/>
    <s v="No"/>
    <n v="11"/>
    <m/>
  </r>
  <r>
    <n v="739"/>
    <n v="37"/>
    <x v="2289"/>
    <n v="136"/>
    <d v="2017-08-16T00:00:00"/>
    <b v="0"/>
    <s v="Approved"/>
    <s v="OHM Cycles"/>
    <s v="Standard"/>
    <s v="low"/>
    <s v="medium"/>
    <n v="1793.43"/>
    <n v="248.82"/>
    <d v="1999-07-20T00:00:00"/>
    <n v="1544.6100000000001"/>
    <s v="Male"/>
    <n v="49"/>
    <d v="1971-12-05T00:00:00"/>
    <n v="50.834827863077123"/>
    <s v="Statistician III"/>
    <s v="Health"/>
    <s v="Mass Customer"/>
    <s v="N"/>
    <s v="No"/>
    <n v="11"/>
    <m/>
  </r>
  <r>
    <n v="3641"/>
    <n v="17"/>
    <x v="2289"/>
    <n v="206"/>
    <d v="2017-06-07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49"/>
    <d v="1971-12-05T00:00:00"/>
    <n v="50.834827863077123"/>
    <s v="Statistician III"/>
    <s v="Health"/>
    <s v="Mass Customer"/>
    <s v="N"/>
    <s v="No"/>
    <n v="11"/>
    <m/>
  </r>
  <r>
    <n v="6622"/>
    <n v="59"/>
    <x v="2289"/>
    <n v="212"/>
    <d v="2017-06-01T00:00:00"/>
    <b v="0"/>
    <s v="Approved"/>
    <s v="Solex"/>
    <s v="Standard"/>
    <s v="medium"/>
    <s v="large"/>
    <n v="1061.56"/>
    <n v="733.58"/>
    <d v="1993-07-20T00:00:00"/>
    <n v="327.9799999999999"/>
    <s v="Male"/>
    <n v="49"/>
    <d v="1971-12-05T00:00:00"/>
    <n v="50.834827863077123"/>
    <s v="Statistician III"/>
    <s v="Health"/>
    <s v="Mass Customer"/>
    <s v="N"/>
    <s v="No"/>
    <n v="11"/>
    <m/>
  </r>
  <r>
    <n v="18508"/>
    <n v="64"/>
    <x v="2289"/>
    <n v="215"/>
    <d v="2017-05-29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49"/>
    <d v="1971-12-05T00:00:00"/>
    <n v="50.834827863077123"/>
    <s v="Statistician III"/>
    <s v="Health"/>
    <s v="Mass Customer"/>
    <s v="N"/>
    <s v="No"/>
    <n v="11"/>
    <m/>
  </r>
  <r>
    <n v="12719"/>
    <n v="17"/>
    <x v="2289"/>
    <n v="284"/>
    <d v="2017-03-21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49"/>
    <d v="1971-12-05T00:00:00"/>
    <n v="50.834827863077123"/>
    <s v="Statistician III"/>
    <s v="Health"/>
    <s v="Mass Customer"/>
    <s v="N"/>
    <s v="No"/>
    <n v="11"/>
    <m/>
  </r>
  <r>
    <n v="6667"/>
    <n v="97"/>
    <x v="2289"/>
    <n v="286"/>
    <d v="2017-03-19T00:00:00"/>
    <b v="1"/>
    <s v="Approved"/>
    <s v="Solex"/>
    <s v="Standard"/>
    <s v="medium"/>
    <s v="large"/>
    <n v="202.62"/>
    <n v="151.96"/>
    <d v="2016-03-29T00:00:00"/>
    <n v="50.66"/>
    <s v="Male"/>
    <n v="49"/>
    <d v="1971-12-05T00:00:00"/>
    <n v="50.834827863077123"/>
    <s v="Statistician III"/>
    <s v="Health"/>
    <s v="Mass Customer"/>
    <s v="N"/>
    <s v="No"/>
    <n v="11"/>
    <m/>
  </r>
  <r>
    <n v="13251"/>
    <n v="94"/>
    <x v="2290"/>
    <n v="136"/>
    <d v="2017-08-16T00:00:00"/>
    <b v="1"/>
    <s v="Approved"/>
    <s v="Giant Bicycles"/>
    <s v="Standard"/>
    <s v="medium"/>
    <s v="large"/>
    <n v="1635.3"/>
    <n v="993.66"/>
    <d v="2013-06-09T00:00:00"/>
    <n v="641.64"/>
    <s v="Female"/>
    <n v="40"/>
    <d v="1963-10-15T00:00:00"/>
    <n v="58.980033342212067"/>
    <s v="Human Resources Assistant II"/>
    <s v="Property"/>
    <s v="Mass Customer"/>
    <s v="N"/>
    <s v="No"/>
    <n v="19"/>
    <m/>
  </r>
  <r>
    <n v="11042"/>
    <n v="55"/>
    <x v="2290"/>
    <n v="137"/>
    <d v="2017-08-15T00:00:00"/>
    <b v="1"/>
    <s v="Approved"/>
    <s v="Trek Bicycles"/>
    <s v="Road"/>
    <s v="medium"/>
    <s v="large"/>
    <n v="1894.19"/>
    <n v="598.76"/>
    <d v="2003-07-21T00:00:00"/>
    <n v="1295.43"/>
    <s v="Female"/>
    <n v="40"/>
    <d v="1963-10-15T00:00:00"/>
    <n v="58.980033342212067"/>
    <s v="Human Resources Assistant II"/>
    <s v="Property"/>
    <s v="Mass Customer"/>
    <s v="N"/>
    <s v="No"/>
    <n v="19"/>
    <m/>
  </r>
  <r>
    <n v="8913"/>
    <n v="45"/>
    <x v="2290"/>
    <n v="146"/>
    <d v="2017-08-06T00:00:00"/>
    <b v="0"/>
    <s v="Approved"/>
    <s v="Solex"/>
    <s v="Standard"/>
    <s v="medium"/>
    <s v="medium"/>
    <n v="441.49"/>
    <n v="84.99"/>
    <d v="1993-04-12T00:00:00"/>
    <n v="356.5"/>
    <s v="Female"/>
    <n v="40"/>
    <d v="1963-10-15T00:00:00"/>
    <n v="58.980033342212067"/>
    <s v="Human Resources Assistant II"/>
    <s v="Property"/>
    <s v="Mass Customer"/>
    <s v="N"/>
    <s v="No"/>
    <n v="19"/>
    <m/>
  </r>
  <r>
    <n v="3601"/>
    <n v="54"/>
    <x v="2290"/>
    <n v="160"/>
    <d v="2017-07-23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40"/>
    <d v="1963-10-15T00:00:00"/>
    <n v="58.980033342212067"/>
    <s v="Human Resources Assistant II"/>
    <s v="Property"/>
    <s v="Mass Customer"/>
    <s v="N"/>
    <s v="No"/>
    <n v="19"/>
    <m/>
  </r>
  <r>
    <n v="4895"/>
    <n v="52"/>
    <x v="2290"/>
    <n v="287"/>
    <d v="2017-03-18T00:00:00"/>
    <b v="1"/>
    <s v="Approved"/>
    <s v="OHM Cycles"/>
    <s v="Road"/>
    <s v="medium"/>
    <s v="medium"/>
    <n v="1280.28"/>
    <n v="829.51"/>
    <d v="2001-11-25T00:00:00"/>
    <n v="450.77"/>
    <s v="Female"/>
    <n v="40"/>
    <d v="1963-10-15T00:00:00"/>
    <n v="58.980033342212067"/>
    <s v="Human Resources Assistant II"/>
    <s v="Property"/>
    <s v="Mass Customer"/>
    <s v="N"/>
    <s v="No"/>
    <n v="19"/>
    <m/>
  </r>
  <r>
    <n v="5050"/>
    <n v="35"/>
    <x v="2290"/>
    <n v="346"/>
    <d v="2017-01-18T00:00:00"/>
    <b v="1"/>
    <s v="Approved"/>
    <s v="Trek Bicycles"/>
    <s v="Standard"/>
    <s v="low"/>
    <s v="medium"/>
    <n v="1057.51"/>
    <n v="154.4"/>
    <d v="1994-07-12T00:00:00"/>
    <n v="903.11"/>
    <s v="Female"/>
    <n v="40"/>
    <d v="1963-10-15T00:00:00"/>
    <n v="58.980033342212067"/>
    <s v="Human Resources Assistant II"/>
    <s v="Property"/>
    <s v="Mass Customer"/>
    <s v="N"/>
    <s v="No"/>
    <n v="19"/>
    <m/>
  </r>
  <r>
    <n v="12002"/>
    <n v="60"/>
    <x v="2290"/>
    <n v="354"/>
    <d v="2017-01-10T00:00:00"/>
    <b v="1"/>
    <s v="Approved"/>
    <s v="Giant Bicycles"/>
    <s v="Standard"/>
    <s v="high"/>
    <s v="small"/>
    <n v="1977.36"/>
    <n v="1759.85"/>
    <d v="2011-08-24T00:00:00"/>
    <n v="217.51"/>
    <s v="Female"/>
    <n v="40"/>
    <d v="1963-10-15T00:00:00"/>
    <n v="58.980033342212067"/>
    <s v="Human Resources Assistant II"/>
    <s v="Property"/>
    <s v="Mass Customer"/>
    <s v="N"/>
    <s v="No"/>
    <n v="19"/>
    <m/>
  </r>
  <r>
    <n v="4281"/>
    <n v="76"/>
    <x v="2291"/>
    <n v="154"/>
    <d v="2017-07-29T00:00:00"/>
    <b v="1"/>
    <s v="Approved"/>
    <s v="WeareA2B"/>
    <s v="Road"/>
    <s v="low"/>
    <s v="small"/>
    <n v="1172.78"/>
    <n v="1043.77"/>
    <d v="2002-10-10T00:00:00"/>
    <n v="129.01"/>
    <s v="Female"/>
    <n v="61"/>
    <d v="1963-03-18T00:00:00"/>
    <n v="59.558115534310005"/>
    <s v="Clinical Specialist"/>
    <s v="Health"/>
    <s v="High Net Worth"/>
    <s v="N"/>
    <s v="No"/>
    <n v="5"/>
    <m/>
  </r>
  <r>
    <n v="17944"/>
    <n v="1"/>
    <x v="2291"/>
    <n v="213"/>
    <d v="2017-05-31T00:00:00"/>
    <b v="1"/>
    <s v="Approved"/>
    <s v="Giant Bicycles"/>
    <s v="Touring"/>
    <s v="medium"/>
    <s v="large"/>
    <n v="1873.97"/>
    <n v="863.95"/>
    <d v="2006-05-22T00:00:00"/>
    <n v="1010.02"/>
    <s v="Female"/>
    <n v="61"/>
    <d v="1963-03-18T00:00:00"/>
    <n v="59.558115534310005"/>
    <s v="Clinical Specialist"/>
    <s v="Health"/>
    <s v="High Net Worth"/>
    <s v="N"/>
    <s v="No"/>
    <n v="5"/>
    <m/>
  </r>
  <r>
    <n v="13545"/>
    <n v="23"/>
    <x v="2291"/>
    <n v="319"/>
    <d v="2017-02-14T00:00:00"/>
    <b v="1"/>
    <s v="Approved"/>
    <s v="Norco Bicycles"/>
    <s v="Standard"/>
    <s v="medium"/>
    <s v="medium"/>
    <n v="1198.46"/>
    <n v="381.1"/>
    <d v="1998-12-16T00:00:00"/>
    <n v="817.36"/>
    <s v="Female"/>
    <n v="61"/>
    <d v="1963-03-18T00:00:00"/>
    <n v="59.558115534310005"/>
    <s v="Clinical Specialist"/>
    <s v="Health"/>
    <s v="High Net Worth"/>
    <s v="N"/>
    <s v="No"/>
    <n v="5"/>
    <m/>
  </r>
  <r>
    <n v="8691"/>
    <n v="10"/>
    <x v="2292"/>
    <n v="63"/>
    <d v="2017-10-28T00:00:00"/>
    <b v="1"/>
    <s v="Approved"/>
    <s v="WeareA2B"/>
    <s v="Touring"/>
    <s v="medium"/>
    <s v="medium"/>
    <n v="1466.68"/>
    <n v="363.25"/>
    <d v="2014-03-03T00:00:00"/>
    <n v="1103.43"/>
    <s v="Female"/>
    <n v="52"/>
    <d v="1997-12-27T00:00:00"/>
    <n v="24.755375807965493"/>
    <s v="Budget/Accounting Analyst I"/>
    <s v="Health"/>
    <s v="Mass Customer"/>
    <s v="N"/>
    <s v="No"/>
    <n v="2"/>
    <m/>
  </r>
  <r>
    <n v="13296"/>
    <n v="13"/>
    <x v="2292"/>
    <n v="96"/>
    <d v="2017-09-25T00:00:00"/>
    <b v="0"/>
    <s v="Approved"/>
    <s v="Solex"/>
    <s v="Standard"/>
    <s v="medium"/>
    <s v="medium"/>
    <n v="1163.8900000000001"/>
    <n v="589.27"/>
    <d v="2016-07-09T00:00:00"/>
    <n v="574.62000000000012"/>
    <s v="Female"/>
    <n v="52"/>
    <d v="1997-12-27T00:00:00"/>
    <n v="24.755375807965493"/>
    <s v="Budget/Accounting Analyst I"/>
    <s v="Health"/>
    <s v="Mass Customer"/>
    <s v="N"/>
    <s v="No"/>
    <n v="2"/>
    <m/>
  </r>
  <r>
    <n v="19688"/>
    <n v="21"/>
    <x v="2292"/>
    <n v="197"/>
    <d v="2017-06-16T00:00:00"/>
    <b v="1"/>
    <s v="Approved"/>
    <s v="Solex"/>
    <s v="Standard"/>
    <s v="medium"/>
    <s v="large"/>
    <n v="1071.23"/>
    <n v="380.74"/>
    <d v="1996-04-05T00:00:00"/>
    <n v="690.49"/>
    <s v="Female"/>
    <n v="52"/>
    <d v="1997-12-27T00:00:00"/>
    <n v="24.755375807965493"/>
    <s v="Budget/Accounting Analyst I"/>
    <s v="Health"/>
    <s v="Mass Customer"/>
    <s v="N"/>
    <s v="No"/>
    <n v="2"/>
    <m/>
  </r>
  <r>
    <n v="15918"/>
    <n v="68"/>
    <x v="2292"/>
    <n v="235"/>
    <d v="2017-05-09T00:00:00"/>
    <b v="1"/>
    <s v="Approved"/>
    <s v="OHM Cycles"/>
    <s v="Standard"/>
    <s v="medium"/>
    <s v="medium"/>
    <n v="1636.9"/>
    <n v="44.71"/>
    <d v="2010-08-20T00:00:00"/>
    <n v="1592.19"/>
    <s v="Female"/>
    <n v="52"/>
    <d v="1997-12-27T00:00:00"/>
    <n v="24.755375807965493"/>
    <s v="Budget/Accounting Analyst I"/>
    <s v="Health"/>
    <s v="Mass Customer"/>
    <s v="N"/>
    <s v="No"/>
    <n v="2"/>
    <m/>
  </r>
  <r>
    <n v="9354"/>
    <n v="98"/>
    <x v="2292"/>
    <n v="268"/>
    <d v="2017-04-06T00:00:00"/>
    <b v="1"/>
    <s v="Approved"/>
    <s v="Trek Bicycles"/>
    <s v="Standard"/>
    <s v="high"/>
    <s v="medium"/>
    <n v="358.39"/>
    <n v="215.03"/>
    <d v="2004-01-16T00:00:00"/>
    <n v="143.35999999999999"/>
    <s v="Female"/>
    <n v="52"/>
    <d v="1997-12-27T00:00:00"/>
    <n v="24.755375807965493"/>
    <s v="Budget/Accounting Analyst I"/>
    <s v="Health"/>
    <s v="Mass Customer"/>
    <s v="N"/>
    <s v="No"/>
    <n v="2"/>
    <m/>
  </r>
  <r>
    <n v="3299"/>
    <n v="34"/>
    <x v="2292"/>
    <n v="284"/>
    <d v="2017-03-21T00:00:00"/>
    <b v="1"/>
    <s v="Approved"/>
    <s v="Norco Bicycles"/>
    <s v="Road"/>
    <s v="high"/>
    <s v="large"/>
    <n v="774.53"/>
    <n v="464.72"/>
    <d v="2003-03-18T00:00:00"/>
    <n v="309.80999999999995"/>
    <s v="Female"/>
    <n v="52"/>
    <d v="1997-12-27T00:00:00"/>
    <n v="24.755375807965493"/>
    <s v="Budget/Accounting Analyst I"/>
    <s v="Health"/>
    <s v="Mass Customer"/>
    <s v="N"/>
    <s v="No"/>
    <n v="2"/>
    <m/>
  </r>
  <r>
    <n v="5155"/>
    <n v="39"/>
    <x v="2292"/>
    <n v="319"/>
    <d v="2017-02-14T00:00:00"/>
    <b v="1"/>
    <s v="Approved"/>
    <s v="Giant Bicycles"/>
    <s v="Standard"/>
    <s v="medium"/>
    <s v="large"/>
    <n v="1812.75"/>
    <n v="582.48"/>
    <d v="2010-06-07T00:00:00"/>
    <n v="1230.27"/>
    <s v="Female"/>
    <n v="52"/>
    <d v="1997-12-27T00:00:00"/>
    <n v="24.755375807965493"/>
    <s v="Budget/Accounting Analyst I"/>
    <s v="Health"/>
    <s v="Mass Customer"/>
    <s v="N"/>
    <s v="No"/>
    <n v="2"/>
    <m/>
  </r>
  <r>
    <n v="3462"/>
    <n v="84"/>
    <x v="2293"/>
    <n v="70"/>
    <d v="2017-10-21T00:00:00"/>
    <b v="1"/>
    <s v="Approved"/>
    <s v="Trek Bicycles"/>
    <s v="Road"/>
    <s v="medium"/>
    <s v="medium"/>
    <n v="290.62"/>
    <n v="215.14"/>
    <d v="2004-12-18T00:00:00"/>
    <n v="75.480000000000018"/>
    <s v="Female"/>
    <n v="85"/>
    <d v="1972-04-03T00:00:00"/>
    <n v="50.506060739789454"/>
    <s v="Nurse Practicioner"/>
    <s v="n/a"/>
    <s v="Mass Customer"/>
    <s v="N"/>
    <s v="No"/>
    <n v="17"/>
    <m/>
  </r>
  <r>
    <n v="10943"/>
    <n v="69"/>
    <x v="2293"/>
    <n v="104"/>
    <d v="2017-09-17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85"/>
    <d v="1972-04-03T00:00:00"/>
    <n v="50.506060739789454"/>
    <s v="Nurse Practicioner"/>
    <s v="n/a"/>
    <s v="Mass Customer"/>
    <s v="N"/>
    <s v="No"/>
    <n v="17"/>
    <m/>
  </r>
  <r>
    <n v="6659"/>
    <n v="12"/>
    <x v="2293"/>
    <n v="114"/>
    <d v="2017-09-07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85"/>
    <d v="1972-04-03T00:00:00"/>
    <n v="50.506060739789454"/>
    <s v="Nurse Practicioner"/>
    <s v="n/a"/>
    <s v="Mass Customer"/>
    <s v="N"/>
    <s v="No"/>
    <n v="17"/>
    <m/>
  </r>
  <r>
    <n v="13943"/>
    <n v="58"/>
    <x v="2293"/>
    <n v="195"/>
    <d v="2017-06-18T00:00:00"/>
    <b v="0"/>
    <s v="Approved"/>
    <s v="OHM Cycles"/>
    <s v="Standard"/>
    <s v="medium"/>
    <s v="medium"/>
    <n v="912.52"/>
    <n v="141.4"/>
    <d v="2015-10-18T00:00:00"/>
    <n v="771.12"/>
    <s v="Female"/>
    <n v="85"/>
    <d v="1972-04-03T00:00:00"/>
    <n v="50.506060739789454"/>
    <s v="Nurse Practicioner"/>
    <s v="n/a"/>
    <s v="Mass Customer"/>
    <s v="N"/>
    <s v="No"/>
    <n v="17"/>
    <m/>
  </r>
  <r>
    <n v="14726"/>
    <n v="68"/>
    <x v="2293"/>
    <n v="274"/>
    <d v="2017-03-31T00:00:00"/>
    <b v="1"/>
    <s v="Approved"/>
    <s v="OHM Cycles"/>
    <s v="Standard"/>
    <s v="medium"/>
    <s v="medium"/>
    <n v="1636.9"/>
    <n v="44.71"/>
    <d v="2010-08-20T00:00:00"/>
    <n v="1592.19"/>
    <s v="Female"/>
    <n v="85"/>
    <d v="1972-04-03T00:00:00"/>
    <n v="50.506060739789454"/>
    <s v="Nurse Practicioner"/>
    <s v="n/a"/>
    <s v="Mass Customer"/>
    <s v="N"/>
    <s v="No"/>
    <n v="17"/>
    <m/>
  </r>
  <r>
    <n v="2097"/>
    <n v="65"/>
    <x v="2293"/>
    <n v="278"/>
    <d v="2017-03-27T00:00:00"/>
    <b v="1"/>
    <s v="Approved"/>
    <s v="WeareA2B"/>
    <s v="Standard"/>
    <s v="medium"/>
    <s v="medium"/>
    <n v="1807.45"/>
    <n v="778.69"/>
    <d v="2015-05-21T00:00:00"/>
    <n v="1028.76"/>
    <s v="Female"/>
    <n v="85"/>
    <d v="1972-04-03T00:00:00"/>
    <n v="50.506060739789454"/>
    <s v="Nurse Practicioner"/>
    <s v="n/a"/>
    <s v="Mass Customer"/>
    <s v="N"/>
    <s v="No"/>
    <n v="17"/>
    <m/>
  </r>
  <r>
    <n v="19476"/>
    <n v="89"/>
    <x v="2294"/>
    <n v="40"/>
    <d v="2017-11-20T00:00:00"/>
    <b v="0"/>
    <s v="Approved"/>
    <s v="Giant Bicycles"/>
    <s v="Standard"/>
    <s v="medium"/>
    <s v="large"/>
    <n v="1812.75"/>
    <n v="582.48"/>
    <d v="2010-06-07T00:00:00"/>
    <n v="1230.27"/>
    <s v="Male"/>
    <n v="43"/>
    <d v="1998-02-25T00:00:00"/>
    <n v="24.590992246321658"/>
    <s v="Safety Technician II"/>
    <s v="Financial Services"/>
    <s v="High Net Worth"/>
    <s v="N"/>
    <s v="No"/>
    <n v="4"/>
    <m/>
  </r>
  <r>
    <n v="2703"/>
    <n v="30"/>
    <x v="2294"/>
    <n v="83"/>
    <d v="2017-10-08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43"/>
    <d v="1998-02-25T00:00:00"/>
    <n v="24.590992246321658"/>
    <s v="Safety Technician II"/>
    <s v="Financial Services"/>
    <s v="High Net Worth"/>
    <s v="N"/>
    <s v="No"/>
    <n v="4"/>
    <m/>
  </r>
  <r>
    <n v="16151"/>
    <n v="0"/>
    <x v="2294"/>
    <n v="88"/>
    <d v="2017-10-03T00:00:00"/>
    <b v="0"/>
    <s v="Approved"/>
    <s v="Trek Bicycles"/>
    <s v="Road"/>
    <s v="medium"/>
    <s v="medium"/>
    <n v="533.51"/>
    <n v="400.13"/>
    <d v="2012-06-04T00:00:00"/>
    <n v="133.38"/>
    <s v="Male"/>
    <n v="43"/>
    <d v="1998-02-25T00:00:00"/>
    <n v="24.590992246321658"/>
    <s v="Safety Technician II"/>
    <s v="Financial Services"/>
    <s v="High Net Worth"/>
    <s v="N"/>
    <s v="No"/>
    <n v="4"/>
    <m/>
  </r>
  <r>
    <n v="19348"/>
    <n v="22"/>
    <x v="2294"/>
    <n v="137"/>
    <d v="2017-08-15T00:00:00"/>
    <b v="0"/>
    <s v="Approved"/>
    <s v="Solex"/>
    <s v="Standard"/>
    <s v="medium"/>
    <s v="medium"/>
    <n v="575.27"/>
    <n v="431.45"/>
    <d v="2013-03-12T00:00:00"/>
    <n v="143.82"/>
    <s v="Male"/>
    <n v="43"/>
    <d v="1998-02-25T00:00:00"/>
    <n v="24.590992246321658"/>
    <s v="Safety Technician II"/>
    <s v="Financial Services"/>
    <s v="High Net Worth"/>
    <s v="N"/>
    <s v="No"/>
    <n v="4"/>
    <m/>
  </r>
  <r>
    <n v="18991"/>
    <n v="49"/>
    <x v="2294"/>
    <n v="140"/>
    <d v="2017-08-12T00:00:00"/>
    <b v="1"/>
    <s v="Approved"/>
    <s v="Solex"/>
    <s v="Standard"/>
    <s v="medium"/>
    <s v="large"/>
    <n v="1061.56"/>
    <n v="733.58"/>
    <d v="1993-07-20T00:00:00"/>
    <n v="327.9799999999999"/>
    <s v="Male"/>
    <n v="43"/>
    <d v="1998-02-25T00:00:00"/>
    <n v="24.590992246321658"/>
    <s v="Safety Technician II"/>
    <s v="Financial Services"/>
    <s v="High Net Worth"/>
    <s v="N"/>
    <s v="No"/>
    <n v="4"/>
    <m/>
  </r>
  <r>
    <n v="17416"/>
    <n v="69"/>
    <x v="2294"/>
    <n v="164"/>
    <d v="2017-07-19T00:00:00"/>
    <b v="1"/>
    <s v="Approved"/>
    <s v="Norco Bicycles"/>
    <s v="Road"/>
    <s v="medium"/>
    <s v="large"/>
    <n v="1240.31"/>
    <n v="795.1"/>
    <d v="2011-01-10T00:00:00"/>
    <n v="445.20999999999992"/>
    <s v="Male"/>
    <n v="43"/>
    <d v="1998-02-25T00:00:00"/>
    <n v="24.590992246321658"/>
    <s v="Safety Technician II"/>
    <s v="Financial Services"/>
    <s v="High Net Worth"/>
    <s v="N"/>
    <s v="No"/>
    <n v="4"/>
    <m/>
  </r>
  <r>
    <n v="2924"/>
    <n v="58"/>
    <x v="2294"/>
    <n v="175"/>
    <d v="2017-07-08T00:00:00"/>
    <b v="1"/>
    <s v="Approved"/>
    <s v="OHM Cycles"/>
    <s v="Road"/>
    <s v="medium"/>
    <s v="medium"/>
    <n v="1280.28"/>
    <n v="829.51"/>
    <d v="2001-11-25T00:00:00"/>
    <n v="450.77"/>
    <s v="Male"/>
    <n v="43"/>
    <d v="1998-02-25T00:00:00"/>
    <n v="24.590992246321658"/>
    <s v="Safety Technician II"/>
    <s v="Financial Services"/>
    <s v="High Net Worth"/>
    <s v="N"/>
    <s v="No"/>
    <n v="4"/>
    <m/>
  </r>
  <r>
    <n v="3339"/>
    <n v="0"/>
    <x v="2294"/>
    <n v="209"/>
    <d v="2017-06-04T00:00:00"/>
    <b v="0"/>
    <s v="Approved"/>
    <s v="OHM Cycles"/>
    <s v="Road"/>
    <s v="high"/>
    <s v="large"/>
    <n v="12.01"/>
    <n v="7.21"/>
    <d v="2009-03-08T00:00:00"/>
    <n v="4.8"/>
    <s v="Male"/>
    <n v="43"/>
    <d v="1998-02-25T00:00:00"/>
    <n v="24.590992246321658"/>
    <s v="Safety Technician II"/>
    <s v="Financial Services"/>
    <s v="High Net Worth"/>
    <s v="N"/>
    <s v="No"/>
    <n v="4"/>
    <m/>
  </r>
  <r>
    <n v="19290"/>
    <n v="0"/>
    <x v="2294"/>
    <n v="262"/>
    <d v="2017-04-12T00:00:00"/>
    <b v="0"/>
    <s v="Approved"/>
    <s v="OHM Cycles"/>
    <s v="Standard"/>
    <s v="high"/>
    <s v="medium"/>
    <n v="227.88"/>
    <n v="136.72999999999999"/>
    <d v="2003-02-07T00:00:00"/>
    <n v="91.15"/>
    <s v="Male"/>
    <n v="43"/>
    <d v="1998-02-25T00:00:00"/>
    <n v="24.590992246321658"/>
    <s v="Safety Technician II"/>
    <s v="Financial Services"/>
    <s v="High Net Worth"/>
    <s v="N"/>
    <s v="No"/>
    <n v="4"/>
    <m/>
  </r>
  <r>
    <n v="12938"/>
    <n v="92"/>
    <x v="2294"/>
    <n v="274"/>
    <d v="2017-03-31T00:00:00"/>
    <b v="0"/>
    <s v="Approved"/>
    <s v="WeareA2B"/>
    <s v="Touring"/>
    <s v="medium"/>
    <s v="large"/>
    <n v="1890.39"/>
    <n v="260.14"/>
    <d v="1991-01-21T00:00:00"/>
    <n v="1630.25"/>
    <s v="Male"/>
    <n v="43"/>
    <d v="1998-02-25T00:00:00"/>
    <n v="24.590992246321658"/>
    <s v="Safety Technician II"/>
    <s v="Financial Services"/>
    <s v="High Net Worth"/>
    <s v="N"/>
    <s v="No"/>
    <n v="4"/>
    <m/>
  </r>
  <r>
    <n v="3553"/>
    <n v="28"/>
    <x v="2295"/>
    <n v="41"/>
    <d v="2017-11-19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77"/>
    <d v="1979-04-17T00:00:00"/>
    <n v="43.464964849378497"/>
    <n v="0"/>
    <s v="IT"/>
    <s v="Affluent Customer"/>
    <s v="N"/>
    <s v="No"/>
    <n v="13"/>
    <m/>
  </r>
  <r>
    <n v="12811"/>
    <n v="47"/>
    <x v="2295"/>
    <n v="133"/>
    <d v="2017-08-19T00:00:00"/>
    <b v="0"/>
    <s v="Approved"/>
    <s v="Trek Bicycles"/>
    <s v="Road"/>
    <s v="low"/>
    <s v="small"/>
    <n v="1720.7"/>
    <n v="1531.42"/>
    <d v="2006-10-01T00:00:00"/>
    <n v="189.27999999999997"/>
    <s v="Female"/>
    <n v="77"/>
    <d v="1979-04-17T00:00:00"/>
    <n v="43.464964849378497"/>
    <n v="0"/>
    <s v="IT"/>
    <s v="Affluent Customer"/>
    <s v="N"/>
    <s v="No"/>
    <n v="13"/>
    <m/>
  </r>
  <r>
    <n v="16890"/>
    <n v="22"/>
    <x v="2295"/>
    <n v="153"/>
    <d v="2017-07-30T00:00:00"/>
    <b v="1"/>
    <s v="Approved"/>
    <s v="WeareA2B"/>
    <s v="Standard"/>
    <s v="medium"/>
    <s v="medium"/>
    <n v="60.34"/>
    <n v="45.26"/>
    <d v="1993-07-15T00:00:00"/>
    <n v="15.080000000000005"/>
    <s v="Female"/>
    <n v="77"/>
    <d v="1979-04-17T00:00:00"/>
    <n v="43.464964849378497"/>
    <n v="0"/>
    <s v="IT"/>
    <s v="Affluent Customer"/>
    <s v="N"/>
    <s v="No"/>
    <n v="13"/>
    <m/>
  </r>
  <r>
    <n v="12592"/>
    <n v="32"/>
    <x v="2296"/>
    <m/>
    <d v="2017-07-22T00:00:00"/>
    <m/>
    <s v="Approved"/>
    <s v="Giant Bicycles"/>
    <s v="Standard"/>
    <s v="high"/>
    <s v="medium"/>
    <n v="1179"/>
    <n v="707.4"/>
    <n v="35667"/>
    <m/>
    <m/>
    <m/>
    <m/>
    <m/>
    <m/>
    <m/>
    <m/>
    <m/>
    <m/>
    <m/>
    <m/>
  </r>
  <r>
    <n v="16889"/>
    <n v="55"/>
    <x v="2295"/>
    <n v="156"/>
    <d v="2017-07-27T00:00:00"/>
    <b v="1"/>
    <s v="Approved"/>
    <s v="Trek Bicycles"/>
    <s v="Road"/>
    <s v="medium"/>
    <s v="large"/>
    <n v="1894.19"/>
    <n v="598.76"/>
    <d v="2003-07-21T00:00:00"/>
    <n v="1295.43"/>
    <s v="Female"/>
    <n v="77"/>
    <d v="1979-04-17T00:00:00"/>
    <n v="43.464964849378497"/>
    <n v="0"/>
    <s v="IT"/>
    <s v="Affluent Customer"/>
    <s v="N"/>
    <s v="No"/>
    <n v="13"/>
    <m/>
  </r>
  <r>
    <n v="14962"/>
    <n v="78"/>
    <x v="2295"/>
    <n v="182"/>
    <d v="2017-07-01T00:00:00"/>
    <b v="0"/>
    <s v="Approved"/>
    <s v="Giant Bicycles"/>
    <s v="Standard"/>
    <s v="medium"/>
    <s v="large"/>
    <n v="1765.3"/>
    <n v="709.48"/>
    <d v="2004-07-25T00:00:00"/>
    <n v="1055.82"/>
    <s v="Female"/>
    <n v="77"/>
    <d v="1979-04-17T00:00:00"/>
    <n v="43.464964849378497"/>
    <n v="0"/>
    <s v="IT"/>
    <s v="Affluent Customer"/>
    <s v="N"/>
    <s v="No"/>
    <n v="13"/>
    <m/>
  </r>
  <r>
    <n v="5525"/>
    <n v="82"/>
    <x v="2295"/>
    <n v="248"/>
    <d v="2017-04-26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77"/>
    <d v="1979-04-17T00:00:00"/>
    <n v="43.464964849378497"/>
    <n v="0"/>
    <s v="IT"/>
    <s v="Affluent Customer"/>
    <s v="N"/>
    <s v="No"/>
    <n v="13"/>
    <m/>
  </r>
  <r>
    <n v="3092"/>
    <n v="83"/>
    <x v="2295"/>
    <n v="250"/>
    <d v="2017-04-24T00:00:00"/>
    <b v="0"/>
    <s v="Approved"/>
    <s v="Solex"/>
    <s v="Touring"/>
    <s v="medium"/>
    <s v="large"/>
    <n v="2083.94"/>
    <n v="675.03"/>
    <d v="2013-09-16T00:00:00"/>
    <n v="1408.91"/>
    <s v="Female"/>
    <n v="77"/>
    <d v="1979-04-17T00:00:00"/>
    <n v="43.464964849378497"/>
    <n v="0"/>
    <s v="IT"/>
    <s v="Affluent Customer"/>
    <s v="N"/>
    <s v="No"/>
    <n v="13"/>
    <m/>
  </r>
  <r>
    <n v="14513"/>
    <n v="3"/>
    <x v="2295"/>
    <n v="317"/>
    <d v="2017-02-16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77"/>
    <d v="1979-04-17T00:00:00"/>
    <n v="43.464964849378497"/>
    <n v="0"/>
    <s v="IT"/>
    <s v="Affluent Customer"/>
    <s v="N"/>
    <s v="No"/>
    <n v="13"/>
    <m/>
  </r>
  <r>
    <n v="6922"/>
    <n v="25"/>
    <x v="2297"/>
    <n v="12"/>
    <d v="2017-12-18T00:00:00"/>
    <b v="0"/>
    <s v="Approved"/>
    <s v="Giant Bicycles"/>
    <s v="Road"/>
    <s v="medium"/>
    <s v="medium"/>
    <n v="1538.99"/>
    <n v="829.65"/>
    <d v="1991-11-10T00:00:00"/>
    <n v="709.34"/>
    <s v="Male"/>
    <n v="2"/>
    <d v="1976-05-11T00:00:00"/>
    <n v="46.399211424403852"/>
    <s v="Payment Adjustment Coordinator"/>
    <s v="n/a"/>
    <s v="Mass Customer"/>
    <s v="N"/>
    <s v="Yes"/>
    <n v="4"/>
    <m/>
  </r>
  <r>
    <n v="13678"/>
    <n v="12"/>
    <x v="2297"/>
    <n v="118"/>
    <d v="2017-09-03T00:00:00"/>
    <b v="0"/>
    <s v="Cancelled"/>
    <s v="WeareA2B"/>
    <s v="Standard"/>
    <s v="medium"/>
    <s v="medium"/>
    <n v="1231.1500000000001"/>
    <n v="161.6"/>
    <d v="1994-09-09T00:00:00"/>
    <n v="1069.5500000000002"/>
    <s v="Male"/>
    <n v="2"/>
    <d v="1976-05-11T00:00:00"/>
    <n v="46.399211424403852"/>
    <s v="Payment Adjustment Coordinator"/>
    <s v="n/a"/>
    <s v="Mass Customer"/>
    <s v="N"/>
    <s v="Yes"/>
    <n v="4"/>
    <m/>
  </r>
  <r>
    <n v="5092"/>
    <n v="48"/>
    <x v="2297"/>
    <n v="185"/>
    <d v="2017-06-28T00:00:00"/>
    <b v="0"/>
    <s v="Approved"/>
    <s v="WeareA2B"/>
    <s v="Standard"/>
    <s v="medium"/>
    <s v="medium"/>
    <n v="1762.96"/>
    <n v="950.52"/>
    <d v="2009-04-12T00:00:00"/>
    <n v="812.44"/>
    <s v="Male"/>
    <n v="2"/>
    <d v="1976-05-11T00:00:00"/>
    <n v="46.399211424403852"/>
    <s v="Payment Adjustment Coordinator"/>
    <s v="n/a"/>
    <s v="Mass Customer"/>
    <s v="N"/>
    <s v="Yes"/>
    <n v="4"/>
    <m/>
  </r>
  <r>
    <n v="5174"/>
    <n v="10"/>
    <x v="2297"/>
    <n v="263"/>
    <d v="2017-04-11T00:00:00"/>
    <b v="1"/>
    <s v="Approved"/>
    <s v="WeareA2B"/>
    <s v="Touring"/>
    <s v="medium"/>
    <s v="medium"/>
    <n v="1466.68"/>
    <n v="363.25"/>
    <d v="2004-08-17T00:00:00"/>
    <n v="1103.43"/>
    <s v="Male"/>
    <n v="2"/>
    <d v="1976-05-11T00:00:00"/>
    <n v="46.399211424403852"/>
    <s v="Payment Adjustment Coordinator"/>
    <s v="n/a"/>
    <s v="Mass Customer"/>
    <s v="N"/>
    <s v="Yes"/>
    <n v="4"/>
    <m/>
  </r>
  <r>
    <n v="1230"/>
    <n v="96"/>
    <x v="2297"/>
    <n v="325"/>
    <d v="2017-02-08T00:00:00"/>
    <b v="0"/>
    <s v="Approved"/>
    <s v="WeareA2B"/>
    <s v="Road"/>
    <s v="low"/>
    <s v="small"/>
    <n v="1172.78"/>
    <n v="1043.77"/>
    <d v="1991-05-06T00:00:00"/>
    <n v="129.01"/>
    <s v="Male"/>
    <n v="2"/>
    <d v="1976-05-11T00:00:00"/>
    <n v="46.399211424403852"/>
    <s v="Payment Adjustment Coordinator"/>
    <s v="n/a"/>
    <s v="Mass Customer"/>
    <s v="N"/>
    <s v="Yes"/>
    <n v="4"/>
    <m/>
  </r>
  <r>
    <n v="1785"/>
    <n v="34"/>
    <x v="497"/>
    <n v="42"/>
    <d v="2017-11-18T00:00:00"/>
    <b v="0"/>
    <s v="Approved"/>
    <s v="Norco Bicycles"/>
    <s v="Road"/>
    <s v="high"/>
    <s v="large"/>
    <n v="774.53"/>
    <n v="464.72"/>
    <d v="2003-03-18T00:00:00"/>
    <n v="309.80999999999995"/>
    <s v="Male"/>
    <n v="93"/>
    <d v="1966-08-27T00:00:00"/>
    <n v="56.111540191844249"/>
    <s v="Staff Accountant II"/>
    <s v="n/a"/>
    <s v="Mass Customer"/>
    <s v="N"/>
    <s v="No"/>
    <n v="14"/>
    <m/>
  </r>
  <r>
    <n v="12359"/>
    <n v="2"/>
    <x v="497"/>
    <n v="56"/>
    <d v="2017-11-04T00:00:00"/>
    <b v="1"/>
    <s v="Approved"/>
    <s v="Solex"/>
    <s v="Standard"/>
    <s v="medium"/>
    <s v="medium"/>
    <n v="71.489999999999995"/>
    <n v="53.62"/>
    <d v="2012-12-02T00:00:00"/>
    <n v="17.869999999999997"/>
    <s v="Male"/>
    <n v="93"/>
    <d v="1966-08-27T00:00:00"/>
    <n v="56.111540191844249"/>
    <s v="Staff Accountant II"/>
    <s v="n/a"/>
    <s v="Mass Customer"/>
    <s v="N"/>
    <s v="No"/>
    <n v="14"/>
    <m/>
  </r>
  <r>
    <n v="14569"/>
    <n v="85"/>
    <x v="497"/>
    <n v="106"/>
    <d v="2017-09-15T00:00:00"/>
    <b v="0"/>
    <s v="Approved"/>
    <s v="WeareA2B"/>
    <s v="Standard"/>
    <s v="medium"/>
    <s v="medium"/>
    <n v="752.64"/>
    <n v="205.36"/>
    <d v="2015-08-02T00:00:00"/>
    <n v="547.28"/>
    <s v="Male"/>
    <n v="93"/>
    <d v="1966-08-27T00:00:00"/>
    <n v="56.111540191844249"/>
    <s v="Staff Accountant II"/>
    <s v="n/a"/>
    <s v="Mass Customer"/>
    <s v="N"/>
    <s v="No"/>
    <n v="14"/>
    <m/>
  </r>
  <r>
    <n v="70"/>
    <n v="27"/>
    <x v="497"/>
    <n v="238"/>
    <d v="2017-05-06T00:00:00"/>
    <b v="1"/>
    <s v="Approved"/>
    <s v="Trek Bicycles"/>
    <s v="Standard"/>
    <s v="medium"/>
    <s v="medium"/>
    <n v="499.53"/>
    <n v="388.72"/>
    <d v="1999-06-23T00:00:00"/>
    <n v="110.80999999999995"/>
    <s v="Male"/>
    <n v="93"/>
    <d v="1966-08-27T00:00:00"/>
    <n v="56.111540191844249"/>
    <s v="Staff Accountant II"/>
    <s v="n/a"/>
    <s v="Mass Customer"/>
    <s v="N"/>
    <s v="No"/>
    <n v="14"/>
    <m/>
  </r>
  <r>
    <n v="8382"/>
    <n v="57"/>
    <x v="2298"/>
    <n v="54"/>
    <d v="2017-11-06T00:00:00"/>
    <b v="1"/>
    <s v="Approved"/>
    <s v="WeareA2B"/>
    <s v="Touring"/>
    <s v="medium"/>
    <s v="large"/>
    <n v="1890.39"/>
    <n v="260.14"/>
    <d v="2012-05-18T00:00:00"/>
    <n v="1630.25"/>
    <s v="Male"/>
    <n v="66"/>
    <d v="1955-12-16T00:00:00"/>
    <n v="66.815649780568236"/>
    <s v="Developer III"/>
    <s v="n/a"/>
    <s v="Mass Customer"/>
    <s v="N"/>
    <s v="Yes"/>
    <n v="6"/>
    <m/>
  </r>
  <r>
    <n v="12482"/>
    <n v="52"/>
    <x v="2298"/>
    <n v="83"/>
    <d v="2017-10-08T00:00:00"/>
    <b v="1"/>
    <s v="Approved"/>
    <s v="OHM Cycles"/>
    <s v="Road"/>
    <s v="medium"/>
    <s v="medium"/>
    <n v="1280.28"/>
    <n v="829.51"/>
    <d v="1991-01-21T00:00:00"/>
    <n v="450.77"/>
    <s v="Male"/>
    <n v="66"/>
    <d v="1955-12-16T00:00:00"/>
    <n v="66.815649780568236"/>
    <s v="Developer III"/>
    <s v="n/a"/>
    <s v="Mass Customer"/>
    <s v="N"/>
    <s v="Yes"/>
    <n v="6"/>
    <m/>
  </r>
  <r>
    <n v="18266"/>
    <n v="71"/>
    <x v="2298"/>
    <n v="284"/>
    <d v="2017-03-21T00:00:00"/>
    <b v="0"/>
    <s v="Approved"/>
    <s v="Solex"/>
    <s v="Standard"/>
    <s v="high"/>
    <s v="large"/>
    <n v="1842.92"/>
    <n v="1105.75"/>
    <d v="2003-09-09T00:00:00"/>
    <n v="737.17000000000007"/>
    <s v="Male"/>
    <n v="66"/>
    <d v="1955-12-16T00:00:00"/>
    <n v="66.815649780568236"/>
    <s v="Developer III"/>
    <s v="n/a"/>
    <s v="Mass Customer"/>
    <s v="N"/>
    <s v="Yes"/>
    <n v="6"/>
    <m/>
  </r>
  <r>
    <n v="2556"/>
    <n v="80"/>
    <x v="2298"/>
    <n v="319"/>
    <d v="2017-02-14T00:00:00"/>
    <b v="0"/>
    <s v="Approved"/>
    <s v="OHM Cycles"/>
    <s v="Touring"/>
    <s v="low"/>
    <s v="medium"/>
    <n v="1073.07"/>
    <n v="933.84"/>
    <d v="2013-09-16T00:00:00"/>
    <n v="139.2299999999999"/>
    <s v="Male"/>
    <n v="66"/>
    <d v="1955-12-16T00:00:00"/>
    <n v="66.815649780568236"/>
    <s v="Developer III"/>
    <s v="n/a"/>
    <s v="Mass Customer"/>
    <s v="N"/>
    <s v="Yes"/>
    <n v="6"/>
    <m/>
  </r>
  <r>
    <n v="13645"/>
    <n v="44"/>
    <x v="2299"/>
    <n v="42"/>
    <d v="2017-11-18T00:00:00"/>
    <b v="0"/>
    <s v="Approved"/>
    <s v="WeareA2B"/>
    <s v="Standard"/>
    <s v="medium"/>
    <s v="medium"/>
    <n v="1769.64"/>
    <n v="108.76"/>
    <d v="2006-10-01T00:00:00"/>
    <n v="1660.88"/>
    <s v="Female"/>
    <n v="79"/>
    <d v="1958-09-10T00:00:00"/>
    <n v="64.078663479515484"/>
    <s v="Electrical Engineer"/>
    <s v="Manufacturing"/>
    <s v="Affluent Customer"/>
    <s v="N"/>
    <s v="Yes"/>
    <n v="11"/>
    <m/>
  </r>
  <r>
    <n v="6681"/>
    <n v="55"/>
    <x v="2299"/>
    <n v="71"/>
    <d v="2017-10-20T00:00:00"/>
    <b v="0"/>
    <s v="Approved"/>
    <s v="Trek Bicycles"/>
    <s v="Road"/>
    <s v="medium"/>
    <s v="large"/>
    <n v="1894.19"/>
    <n v="598.76"/>
    <d v="1997-10-04T00:00:00"/>
    <n v="1295.43"/>
    <s v="Female"/>
    <n v="79"/>
    <d v="1958-09-10T00:00:00"/>
    <n v="64.078663479515484"/>
    <s v="Electrical Engineer"/>
    <s v="Manufacturing"/>
    <s v="Affluent Customer"/>
    <s v="N"/>
    <s v="Yes"/>
    <n v="11"/>
    <m/>
  </r>
  <r>
    <n v="15038"/>
    <n v="55"/>
    <x v="2299"/>
    <n v="112"/>
    <d v="2017-09-09T00:00:00"/>
    <b v="1"/>
    <s v="Approved"/>
    <s v="Trek Bicycles"/>
    <s v="Road"/>
    <s v="medium"/>
    <s v="large"/>
    <n v="1894.19"/>
    <n v="598.76"/>
    <d v="1991-01-21T00:00:00"/>
    <n v="1295.43"/>
    <s v="Female"/>
    <n v="79"/>
    <d v="1958-09-10T00:00:00"/>
    <n v="64.078663479515484"/>
    <s v="Electrical Engineer"/>
    <s v="Manufacturing"/>
    <s v="Affluent Customer"/>
    <s v="N"/>
    <s v="Yes"/>
    <n v="11"/>
    <m/>
  </r>
  <r>
    <n v="9843"/>
    <n v="62"/>
    <x v="2299"/>
    <n v="114"/>
    <d v="2017-09-07T00:00:00"/>
    <b v="1"/>
    <s v="Approved"/>
    <s v="Solex"/>
    <s v="Standard"/>
    <s v="medium"/>
    <s v="medium"/>
    <n v="478.16"/>
    <n v="298.72000000000003"/>
    <d v="2010-11-05T00:00:00"/>
    <n v="179.44"/>
    <s v="Female"/>
    <n v="79"/>
    <d v="1958-09-10T00:00:00"/>
    <n v="64.078663479515484"/>
    <s v="Electrical Engineer"/>
    <s v="Manufacturing"/>
    <s v="Affluent Customer"/>
    <s v="N"/>
    <s v="Yes"/>
    <n v="11"/>
    <m/>
  </r>
  <r>
    <n v="18142"/>
    <n v="6"/>
    <x v="2299"/>
    <n v="142"/>
    <d v="2017-08-10T00:00:00"/>
    <b v="1"/>
    <s v="Approved"/>
    <s v="OHM Cycles"/>
    <s v="Standard"/>
    <s v="high"/>
    <s v="medium"/>
    <n v="227.88"/>
    <n v="136.72999999999999"/>
    <d v="2014-03-03T00:00:00"/>
    <n v="91.15"/>
    <s v="Female"/>
    <n v="79"/>
    <d v="1958-09-10T00:00:00"/>
    <n v="64.078663479515484"/>
    <s v="Electrical Engineer"/>
    <s v="Manufacturing"/>
    <s v="Affluent Customer"/>
    <s v="N"/>
    <s v="Yes"/>
    <n v="11"/>
    <m/>
  </r>
  <r>
    <n v="8712"/>
    <n v="2"/>
    <x v="2299"/>
    <n v="224"/>
    <d v="2017-05-20T00:00:00"/>
    <b v="1"/>
    <s v="Approved"/>
    <s v="Solex"/>
    <s v="Standard"/>
    <s v="medium"/>
    <s v="medium"/>
    <n v="71.489999999999995"/>
    <n v="53.62"/>
    <d v="2012-09-15T00:00:00"/>
    <n v="17.869999999999997"/>
    <s v="Female"/>
    <n v="79"/>
    <d v="1958-09-10T00:00:00"/>
    <n v="64.078663479515484"/>
    <s v="Electrical Engineer"/>
    <s v="Manufacturing"/>
    <s v="Affluent Customer"/>
    <s v="N"/>
    <s v="Yes"/>
    <n v="11"/>
    <m/>
  </r>
  <r>
    <n v="12617"/>
    <n v="44"/>
    <x v="2300"/>
    <m/>
    <d v="2017-01-04T00:00:00"/>
    <m/>
    <s v="Approved"/>
    <s v="WeareA2B"/>
    <s v="Standard"/>
    <s v="medium"/>
    <s v="medium"/>
    <n v="1769.64"/>
    <n v="108.76"/>
    <n v="40672"/>
    <m/>
    <m/>
    <m/>
    <m/>
    <m/>
    <m/>
    <m/>
    <m/>
    <m/>
    <m/>
    <m/>
    <m/>
  </r>
  <r>
    <n v="7105"/>
    <n v="56"/>
    <x v="2299"/>
    <n v="264"/>
    <d v="2017-04-10T00:00:00"/>
    <b v="0"/>
    <s v="Approved"/>
    <s v="OHM Cycles"/>
    <s v="Standard"/>
    <s v="medium"/>
    <s v="medium"/>
    <n v="183.86"/>
    <n v="137.9"/>
    <d v="1993-06-23T00:00:00"/>
    <n v="45.960000000000008"/>
    <s v="Female"/>
    <n v="79"/>
    <d v="1958-09-10T00:00:00"/>
    <n v="64.078663479515484"/>
    <s v="Electrical Engineer"/>
    <s v="Manufacturing"/>
    <s v="Affluent Customer"/>
    <s v="N"/>
    <s v="Yes"/>
    <n v="11"/>
    <m/>
  </r>
  <r>
    <n v="12556"/>
    <n v="73"/>
    <x v="2299"/>
    <n v="320"/>
    <d v="2017-02-13T00:00:00"/>
    <b v="0"/>
    <s v="Approved"/>
    <s v="Solex"/>
    <s v="Standard"/>
    <s v="medium"/>
    <s v="medium"/>
    <n v="1945.43"/>
    <n v="333.18"/>
    <d v="2003-09-09T00:00:00"/>
    <n v="1612.25"/>
    <s v="Female"/>
    <n v="79"/>
    <d v="1958-09-10T00:00:00"/>
    <n v="64.078663479515484"/>
    <s v="Electrical Engineer"/>
    <s v="Manufacturing"/>
    <s v="Affluent Customer"/>
    <s v="N"/>
    <s v="Yes"/>
    <n v="11"/>
    <m/>
  </r>
  <r>
    <n v="750"/>
    <n v="75"/>
    <x v="2301"/>
    <n v="2"/>
    <d v="2017-12-28T00:00:00"/>
    <b v="0"/>
    <s v="Approved"/>
    <s v="Giant Bicycles"/>
    <s v="Touring"/>
    <s v="medium"/>
    <s v="large"/>
    <n v="1873.97"/>
    <n v="863.95"/>
    <d v="1991-07-10T00:00:00"/>
    <n v="1010.02"/>
    <s v="Female"/>
    <n v="94"/>
    <d v="1987-05-02T00:00:00"/>
    <n v="35.418389506595631"/>
    <s v="GIS Technical Architect"/>
    <s v="Financial Services"/>
    <s v="Affluent Customer"/>
    <s v="N"/>
    <s v="Yes"/>
    <n v="13"/>
    <m/>
  </r>
  <r>
    <n v="7558"/>
    <n v="87"/>
    <x v="2301"/>
    <n v="67"/>
    <d v="2017-10-24T00:00:00"/>
    <b v="0"/>
    <s v="Approved"/>
    <s v="Giant Bicycles"/>
    <s v="Standard"/>
    <s v="high"/>
    <s v="medium"/>
    <n v="1179"/>
    <n v="707.4"/>
    <d v="2005-05-10T00:00:00"/>
    <n v="471.6"/>
    <s v="Female"/>
    <n v="94"/>
    <d v="1987-05-02T00:00:00"/>
    <n v="35.418389506595631"/>
    <s v="GIS Technical Architect"/>
    <s v="Financial Services"/>
    <s v="Affluent Customer"/>
    <s v="N"/>
    <s v="Yes"/>
    <n v="13"/>
    <m/>
  </r>
  <r>
    <n v="981"/>
    <n v="10"/>
    <x v="2301"/>
    <n v="68"/>
    <d v="2017-10-23T00:00:00"/>
    <b v="1"/>
    <s v="Approved"/>
    <s v="WeareA2B"/>
    <s v="Touring"/>
    <s v="medium"/>
    <s v="medium"/>
    <n v="1466.68"/>
    <n v="363.25"/>
    <d v="1996-11-09T00:00:00"/>
    <n v="1103.43"/>
    <s v="Female"/>
    <n v="94"/>
    <d v="1987-05-02T00:00:00"/>
    <n v="35.418389506595631"/>
    <s v="GIS Technical Architect"/>
    <s v="Financial Services"/>
    <s v="Affluent Customer"/>
    <s v="N"/>
    <s v="Yes"/>
    <n v="13"/>
    <m/>
  </r>
  <r>
    <n v="12151"/>
    <n v="10"/>
    <x v="2301"/>
    <n v="167"/>
    <d v="2017-07-16T00:00:00"/>
    <b v="0"/>
    <s v="Approved"/>
    <s v="WeareA2B"/>
    <s v="Touring"/>
    <s v="medium"/>
    <s v="medium"/>
    <n v="1466.68"/>
    <n v="363.25"/>
    <d v="1994-09-09T00:00:00"/>
    <n v="1103.43"/>
    <s v="Female"/>
    <n v="94"/>
    <d v="1987-05-02T00:00:00"/>
    <n v="35.418389506595631"/>
    <s v="GIS Technical Architect"/>
    <s v="Financial Services"/>
    <s v="Affluent Customer"/>
    <s v="N"/>
    <s v="Yes"/>
    <n v="13"/>
    <m/>
  </r>
  <r>
    <n v="12510"/>
    <n v="52"/>
    <x v="2301"/>
    <n v="188"/>
    <d v="2017-06-25T00:00:00"/>
    <b v="0"/>
    <s v="Approved"/>
    <s v="OHM Cycles"/>
    <s v="Road"/>
    <s v="medium"/>
    <s v="medium"/>
    <n v="1280.28"/>
    <n v="829.51"/>
    <d v="1991-01-21T00:00:00"/>
    <n v="450.77"/>
    <s v="Female"/>
    <n v="94"/>
    <d v="1987-05-02T00:00:00"/>
    <n v="35.418389506595631"/>
    <s v="GIS Technical Architect"/>
    <s v="Financial Services"/>
    <s v="Affluent Customer"/>
    <s v="N"/>
    <s v="Yes"/>
    <n v="13"/>
    <m/>
  </r>
  <r>
    <n v="19024"/>
    <n v="9"/>
    <x v="2302"/>
    <n v="71"/>
    <d v="2017-10-20T00:00:00"/>
    <b v="1"/>
    <s v="Approved"/>
    <s v="Norco Bicycles"/>
    <s v="Standard"/>
    <s v="medium"/>
    <s v="small"/>
    <n v="1216.1400000000001"/>
    <n v="1082.3599999999999"/>
    <d v="1996-11-09T00:00:00"/>
    <n v="133.7800000000002"/>
    <s v="Male"/>
    <n v="66"/>
    <d v="1976-06-08T00:00:00"/>
    <n v="46.322499095953837"/>
    <s v="Media Manager I"/>
    <s v="Retail"/>
    <s v="High Net Worth"/>
    <s v="N"/>
    <s v="Yes"/>
    <n v="7"/>
    <m/>
  </r>
  <r>
    <n v="18982"/>
    <n v="76"/>
    <x v="2302"/>
    <n v="247"/>
    <d v="2017-04-27T00:00:00"/>
    <b v="0"/>
    <s v="Approved"/>
    <s v="WeareA2B"/>
    <s v="Road"/>
    <s v="low"/>
    <s v="small"/>
    <n v="1172.78"/>
    <n v="1043.77"/>
    <d v="2010-06-07T00:00:00"/>
    <n v="129.01"/>
    <s v="Male"/>
    <n v="66"/>
    <d v="1976-06-08T00:00:00"/>
    <n v="46.322499095953837"/>
    <s v="Media Manager I"/>
    <s v="Retail"/>
    <s v="High Net Worth"/>
    <s v="N"/>
    <s v="Yes"/>
    <n v="7"/>
    <m/>
  </r>
  <r>
    <n v="16007"/>
    <n v="0"/>
    <x v="2302"/>
    <n v="284"/>
    <d v="2017-03-21T00:00:00"/>
    <b v="1"/>
    <s v="Approved"/>
    <s v="Trek Bicycles"/>
    <s v="Road"/>
    <s v="medium"/>
    <s v="medium"/>
    <n v="533.51"/>
    <n v="400.13"/>
    <d v="2011-08-24T00:00:00"/>
    <n v="133.38"/>
    <s v="Male"/>
    <n v="66"/>
    <d v="1976-06-08T00:00:00"/>
    <n v="46.322499095953837"/>
    <s v="Media Manager I"/>
    <s v="Retail"/>
    <s v="High Net Worth"/>
    <s v="N"/>
    <s v="Yes"/>
    <n v="7"/>
    <m/>
  </r>
  <r>
    <n v="2686"/>
    <n v="62"/>
    <x v="2302"/>
    <n v="293"/>
    <d v="2017-03-12T00:00:00"/>
    <b v="0"/>
    <s v="Approved"/>
    <s v="Solex"/>
    <s v="Standard"/>
    <s v="high"/>
    <s v="medium"/>
    <n v="1024.6600000000001"/>
    <n v="614.79999999999995"/>
    <d v="2015-04-11T00:00:00"/>
    <n v="409.86000000000013"/>
    <s v="Male"/>
    <n v="66"/>
    <d v="1976-06-08T00:00:00"/>
    <n v="46.322499095953837"/>
    <s v="Media Manager I"/>
    <s v="Retail"/>
    <s v="High Net Worth"/>
    <s v="N"/>
    <s v="Yes"/>
    <n v="7"/>
    <m/>
  </r>
  <r>
    <n v="6396"/>
    <n v="0"/>
    <x v="2302"/>
    <n v="294"/>
    <d v="2017-03-11T00:00:00"/>
    <b v="1"/>
    <s v="Approved"/>
    <s v="Solex"/>
    <s v="Standard"/>
    <s v="medium"/>
    <s v="medium"/>
    <n v="478.16"/>
    <n v="298.72000000000003"/>
    <d v="2005-08-09T00:00:00"/>
    <n v="179.44"/>
    <s v="Male"/>
    <n v="66"/>
    <d v="1976-06-08T00:00:00"/>
    <n v="46.322499095953837"/>
    <s v="Media Manager I"/>
    <s v="Retail"/>
    <s v="High Net Worth"/>
    <s v="N"/>
    <s v="Yes"/>
    <n v="7"/>
    <m/>
  </r>
  <r>
    <n v="3499"/>
    <n v="62"/>
    <x v="2303"/>
    <n v="119"/>
    <d v="2017-09-02T00:00:00"/>
    <b v="0"/>
    <s v="Approved"/>
    <s v="Solex"/>
    <s v="Standard"/>
    <s v="medium"/>
    <s v="medium"/>
    <n v="478.16"/>
    <n v="298.72000000000003"/>
    <d v="1993-06-23T00:00:00"/>
    <n v="179.44"/>
    <s v="Male"/>
    <n v="32"/>
    <d v="1993-09-16T00:00:00"/>
    <n v="29.037567588787411"/>
    <s v="Programmer Analyst I"/>
    <s v="Financial Services"/>
    <s v="Mass Customer"/>
    <s v="N"/>
    <s v="No"/>
    <n v="7"/>
    <m/>
  </r>
  <r>
    <n v="14845"/>
    <n v="28"/>
    <x v="2303"/>
    <n v="145"/>
    <d v="2017-08-07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32"/>
    <d v="1993-09-16T00:00:00"/>
    <n v="29.037567588787411"/>
    <s v="Programmer Analyst I"/>
    <s v="Financial Services"/>
    <s v="Mass Customer"/>
    <s v="N"/>
    <s v="No"/>
    <n v="7"/>
    <m/>
  </r>
  <r>
    <n v="10869"/>
    <n v="66"/>
    <x v="2303"/>
    <n v="355"/>
    <d v="2017-01-09T00:00:00"/>
    <b v="0"/>
    <s v="Approved"/>
    <s v="Giant Bicycles"/>
    <s v="Road"/>
    <s v="low"/>
    <s v="small"/>
    <n v="590.26"/>
    <n v="525.33000000000004"/>
    <d v="2010-11-05T00:00:00"/>
    <n v="64.92999999999995"/>
    <s v="Male"/>
    <n v="32"/>
    <d v="1993-09-16T00:00:00"/>
    <n v="29.037567588787411"/>
    <s v="Programmer Analyst I"/>
    <s v="Financial Services"/>
    <s v="Mass Customer"/>
    <s v="N"/>
    <s v="No"/>
    <n v="7"/>
    <m/>
  </r>
  <r>
    <n v="12146"/>
    <n v="35"/>
    <x v="2304"/>
    <n v="25"/>
    <d v="2017-12-05T00:00:00"/>
    <b v="1"/>
    <s v="Approved"/>
    <s v="Trek Bicycles"/>
    <s v="Standard"/>
    <s v="low"/>
    <s v="medium"/>
    <n v="1057.51"/>
    <n v="154.4"/>
    <d v="2006-02-02T00:00:00"/>
    <n v="903.11"/>
    <s v="Male"/>
    <n v="1"/>
    <d v="1998-01-10T00:00:00"/>
    <n v="24.717019643899043"/>
    <s v="Editor"/>
    <s v="Property"/>
    <s v="Affluent Customer"/>
    <s v="N"/>
    <s v="Yes"/>
    <n v="1"/>
    <m/>
  </r>
  <r>
    <n v="6007"/>
    <n v="80"/>
    <x v="2304"/>
    <n v="35"/>
    <d v="2017-11-25T00:00:00"/>
    <b v="0"/>
    <s v="Approved"/>
    <s v="OHM Cycles"/>
    <s v="Touring"/>
    <s v="low"/>
    <s v="medium"/>
    <n v="1073.07"/>
    <n v="933.84"/>
    <d v="1997-08-25T00:00:00"/>
    <n v="139.2299999999999"/>
    <s v="Male"/>
    <n v="1"/>
    <d v="1998-01-10T00:00:00"/>
    <n v="24.717019643899043"/>
    <s v="Editor"/>
    <s v="Property"/>
    <s v="Affluent Customer"/>
    <s v="N"/>
    <s v="Yes"/>
    <n v="1"/>
    <m/>
  </r>
  <r>
    <n v="12801"/>
    <n v="86"/>
    <x v="2304"/>
    <n v="195"/>
    <d v="2017-06-18T00:00:00"/>
    <b v="0"/>
    <s v="Approved"/>
    <s v="OHM Cycles"/>
    <s v="Standard"/>
    <s v="medium"/>
    <s v="medium"/>
    <n v="235.63"/>
    <n v="125.07"/>
    <d v="1999-07-26T00:00:00"/>
    <n v="110.56"/>
    <s v="Male"/>
    <n v="1"/>
    <d v="1998-01-10T00:00:00"/>
    <n v="24.717019643899043"/>
    <s v="Editor"/>
    <s v="Property"/>
    <s v="Affluent Customer"/>
    <s v="N"/>
    <s v="Yes"/>
    <n v="1"/>
    <m/>
  </r>
  <r>
    <n v="13303"/>
    <n v="0"/>
    <x v="2305"/>
    <n v="24"/>
    <d v="2017-12-06T00:00:00"/>
    <b v="1"/>
    <s v="Approved"/>
    <s v="OHM Cycles"/>
    <s v="Standard"/>
    <s v="medium"/>
    <s v="medium"/>
    <n v="235.63"/>
    <n v="125.07"/>
    <d v="2004-08-07T00:00:00"/>
    <n v="110.56"/>
    <s v="Female"/>
    <n v="89"/>
    <d v="1983-02-09T00:00:00"/>
    <n v="39.645786766869605"/>
    <s v="Account Coordinator"/>
    <s v="Property"/>
    <s v="High Net Worth"/>
    <s v="N"/>
    <s v="Yes"/>
    <n v="13"/>
    <m/>
  </r>
  <r>
    <n v="16212"/>
    <n v="45"/>
    <x v="2305"/>
    <n v="88"/>
    <d v="2017-10-03T00:00:00"/>
    <b v="0"/>
    <s v="Approved"/>
    <s v="Trek Bicycles"/>
    <s v="Road"/>
    <s v="low"/>
    <s v="medium"/>
    <n v="980.37"/>
    <n v="234.43"/>
    <d v="2014-03-03T00:00:00"/>
    <n v="745.94"/>
    <s v="Female"/>
    <n v="89"/>
    <d v="1983-02-09T00:00:00"/>
    <n v="39.645786766869605"/>
    <s v="Account Coordinator"/>
    <s v="Property"/>
    <s v="High Net Worth"/>
    <s v="N"/>
    <s v="Yes"/>
    <n v="13"/>
    <m/>
  </r>
  <r>
    <n v="15667"/>
    <n v="11"/>
    <x v="2305"/>
    <n v="216"/>
    <d v="2017-05-28T00:00:00"/>
    <b v="1"/>
    <s v="Approved"/>
    <s v="Trek Bicycles"/>
    <s v="Standard"/>
    <s v="medium"/>
    <s v="small"/>
    <n v="1775.81"/>
    <n v="1580.47"/>
    <d v="2011-05-07T00:00:00"/>
    <n v="195.33999999999992"/>
    <s v="Female"/>
    <n v="89"/>
    <d v="1983-02-09T00:00:00"/>
    <n v="39.645786766869605"/>
    <s v="Account Coordinator"/>
    <s v="Property"/>
    <s v="High Net Worth"/>
    <s v="N"/>
    <s v="Yes"/>
    <n v="13"/>
    <m/>
  </r>
  <r>
    <n v="2829"/>
    <n v="87"/>
    <x v="2305"/>
    <n v="287"/>
    <d v="2017-03-18T00:00:00"/>
    <b v="0"/>
    <s v="Approved"/>
    <s v="OHM Cycles"/>
    <s v="Standard"/>
    <s v="medium"/>
    <s v="medium"/>
    <n v="1636.9"/>
    <n v="44.71"/>
    <d v="2006-05-22T00:00:00"/>
    <n v="1592.19"/>
    <s v="Female"/>
    <n v="89"/>
    <d v="1983-02-09T00:00:00"/>
    <n v="39.645786766869605"/>
    <s v="Account Coordinator"/>
    <s v="Property"/>
    <s v="High Net Worth"/>
    <s v="N"/>
    <s v="Yes"/>
    <n v="13"/>
    <m/>
  </r>
  <r>
    <n v="4869"/>
    <n v="74"/>
    <x v="2306"/>
    <n v="138"/>
    <d v="2017-08-14T00:00:00"/>
    <b v="0"/>
    <s v="Cancelled"/>
    <s v="WeareA2B"/>
    <s v="Standard"/>
    <s v="medium"/>
    <s v="medium"/>
    <n v="1228.07"/>
    <n v="400.91"/>
    <d v="1991-07-10T00:00:00"/>
    <n v="827.15999999999985"/>
    <s v="Male"/>
    <n v="23"/>
    <d v="1986-07-13T00:00:00"/>
    <n v="36.221129232940143"/>
    <s v="Community Outreach Specialist"/>
    <s v="n/a"/>
    <s v="Affluent Customer"/>
    <s v="N"/>
    <s v="Yes"/>
    <n v="16"/>
    <m/>
  </r>
  <r>
    <n v="17783"/>
    <n v="7"/>
    <x v="2306"/>
    <n v="254"/>
    <d v="2017-04-20T00:00:00"/>
    <b v="1"/>
    <s v="Approved"/>
    <s v="Trek Bicycles"/>
    <s v="Road"/>
    <s v="low"/>
    <s v="medium"/>
    <n v="980.37"/>
    <n v="234.43"/>
    <d v="2016-07-09T00:00:00"/>
    <n v="745.94"/>
    <s v="Male"/>
    <n v="23"/>
    <d v="1986-07-13T00:00:00"/>
    <n v="36.221129232940143"/>
    <s v="Community Outreach Specialist"/>
    <s v="n/a"/>
    <s v="Affluent Customer"/>
    <s v="N"/>
    <s v="Yes"/>
    <n v="16"/>
    <m/>
  </r>
  <r>
    <n v="2234"/>
    <n v="54"/>
    <x v="2067"/>
    <n v="30"/>
    <d v="2017-11-30T00:00:00"/>
    <b v="0"/>
    <s v="Approved"/>
    <s v="WeareA2B"/>
    <s v="Standard"/>
    <s v="medium"/>
    <s v="medium"/>
    <n v="1292.8399999999999"/>
    <n v="13.44"/>
    <d v="2015-10-18T00:00:00"/>
    <n v="1279.3999999999999"/>
    <s v="Female"/>
    <n v="56"/>
    <d v="1998-12-12T00:00:00"/>
    <n v="23.796471698376454"/>
    <s v="Design Engineer"/>
    <s v="Financial Services"/>
    <s v="Affluent Customer"/>
    <s v="N"/>
    <s v="Yes"/>
    <n v="1"/>
    <m/>
  </r>
  <r>
    <n v="14620"/>
    <n v="24"/>
    <x v="2067"/>
    <n v="77"/>
    <d v="2017-10-14T00:00:00"/>
    <b v="1"/>
    <s v="Approved"/>
    <s v="Solex"/>
    <s v="Road"/>
    <s v="medium"/>
    <s v="large"/>
    <n v="1777.8"/>
    <n v="820.78"/>
    <d v="2011-05-07T00:00:00"/>
    <n v="957.02"/>
    <s v="Female"/>
    <n v="56"/>
    <d v="1998-12-12T00:00:00"/>
    <n v="23.796471698376454"/>
    <s v="Design Engineer"/>
    <s v="Financial Services"/>
    <s v="Affluent Customer"/>
    <s v="N"/>
    <s v="Yes"/>
    <n v="1"/>
    <m/>
  </r>
  <r>
    <n v="12644"/>
    <n v="24"/>
    <x v="589"/>
    <m/>
    <d v="2017-01-12T00:00:00"/>
    <m/>
    <s v="Approved"/>
    <s v="Solex"/>
    <s v="Road"/>
    <s v="medium"/>
    <s v="large"/>
    <n v="1777.8"/>
    <n v="820.78"/>
    <n v="40670"/>
    <m/>
    <m/>
    <m/>
    <m/>
    <m/>
    <m/>
    <m/>
    <m/>
    <m/>
    <m/>
    <m/>
    <m/>
  </r>
  <r>
    <n v="12583"/>
    <n v="39"/>
    <x v="2067"/>
    <n v="141"/>
    <d v="2017-08-11T00:00:00"/>
    <b v="1"/>
    <s v="Approved"/>
    <s v="Giant Bicycles"/>
    <s v="Standard"/>
    <s v="medium"/>
    <s v="large"/>
    <n v="1812.75"/>
    <n v="582.48"/>
    <d v="2007-12-11T00:00:00"/>
    <n v="1230.27"/>
    <s v="Female"/>
    <n v="56"/>
    <d v="1998-12-12T00:00:00"/>
    <n v="23.796471698376454"/>
    <s v="Design Engineer"/>
    <s v="Financial Services"/>
    <s v="Affluent Customer"/>
    <s v="N"/>
    <s v="Yes"/>
    <n v="1"/>
    <m/>
  </r>
  <r>
    <n v="4094"/>
    <n v="48"/>
    <x v="2067"/>
    <n v="182"/>
    <d v="2017-07-01T00:00:00"/>
    <b v="1"/>
    <s v="Approved"/>
    <s v="WeareA2B"/>
    <s v="Standard"/>
    <s v="medium"/>
    <s v="medium"/>
    <n v="1762.96"/>
    <n v="950.52"/>
    <d v="2001-11-25T00:00:00"/>
    <n v="812.44"/>
    <s v="Female"/>
    <n v="56"/>
    <d v="1998-12-12T00:00:00"/>
    <n v="23.796471698376454"/>
    <s v="Design Engineer"/>
    <s v="Financial Services"/>
    <s v="Affluent Customer"/>
    <s v="N"/>
    <s v="Yes"/>
    <n v="1"/>
    <m/>
  </r>
  <r>
    <n v="16789"/>
    <n v="84"/>
    <x v="2067"/>
    <n v="249"/>
    <d v="2017-04-25T00:00:00"/>
    <b v="0"/>
    <s v="Approved"/>
    <s v="Trek Bicycles"/>
    <s v="Road"/>
    <s v="medium"/>
    <s v="medium"/>
    <n v="290.62"/>
    <n v="215.14"/>
    <d v="1999-07-26T00:00:00"/>
    <n v="75.480000000000018"/>
    <s v="Female"/>
    <n v="56"/>
    <d v="1998-12-12T00:00:00"/>
    <n v="23.796471698376454"/>
    <s v="Design Engineer"/>
    <s v="Financial Services"/>
    <s v="Affluent Customer"/>
    <s v="N"/>
    <s v="Yes"/>
    <n v="1"/>
    <m/>
  </r>
  <r>
    <n v="10479"/>
    <n v="94"/>
    <x v="2067"/>
    <n v="286"/>
    <d v="2017-03-19T00:00:00"/>
    <b v="0"/>
    <s v="Approved"/>
    <s v="Giant Bicycles"/>
    <s v="Standard"/>
    <s v="medium"/>
    <s v="large"/>
    <n v="1635.3"/>
    <n v="993.66"/>
    <d v="1994-08-10T00:00:00"/>
    <n v="641.64"/>
    <s v="Female"/>
    <n v="56"/>
    <d v="1998-12-12T00:00:00"/>
    <n v="23.796471698376454"/>
    <s v="Design Engineer"/>
    <s v="Financial Services"/>
    <s v="Affluent Customer"/>
    <s v="N"/>
    <s v="Yes"/>
    <n v="1"/>
    <m/>
  </r>
  <r>
    <n v="19694"/>
    <n v="55"/>
    <x v="2067"/>
    <n v="346"/>
    <d v="2017-01-18T00:00:00"/>
    <b v="0"/>
    <s v="Approved"/>
    <s v="Trek Bicycles"/>
    <s v="Road"/>
    <s v="medium"/>
    <s v="large"/>
    <n v="1894.19"/>
    <n v="598.76"/>
    <d v="1991-01-21T00:00:00"/>
    <n v="1295.43"/>
    <s v="Female"/>
    <n v="56"/>
    <d v="1998-12-12T00:00:00"/>
    <n v="23.796471698376454"/>
    <s v="Design Engineer"/>
    <s v="Financial Services"/>
    <s v="Affluent Customer"/>
    <s v="N"/>
    <s v="Yes"/>
    <n v="1"/>
    <m/>
  </r>
  <r>
    <n v="13431"/>
    <n v="3"/>
    <x v="2307"/>
    <n v="58"/>
    <d v="2017-11-02T00:00:00"/>
    <b v="1"/>
    <s v="Approved"/>
    <s v="Trek Bicycles"/>
    <s v="Standard"/>
    <s v="medium"/>
    <s v="large"/>
    <n v="2091.4699999999998"/>
    <n v="388.92"/>
    <d v="2005-08-09T00:00:00"/>
    <n v="1702.5499999999997"/>
    <s v="Female"/>
    <n v="46"/>
    <d v="1977-08-19T00:00:00"/>
    <n v="45.125238821981235"/>
    <s v="Physical Therapy Assistant"/>
    <s v="Financial Services"/>
    <s v="Affluent Customer"/>
    <s v="N"/>
    <s v="Yes"/>
    <n v="8"/>
    <m/>
  </r>
  <r>
    <n v="4991"/>
    <n v="64"/>
    <x v="2307"/>
    <n v="70"/>
    <d v="2017-10-21T00:00:00"/>
    <b v="0"/>
    <s v="Approved"/>
    <s v="Trek Bicycles"/>
    <s v="Standard"/>
    <s v="medium"/>
    <s v="large"/>
    <n v="1469.44"/>
    <n v="596.54999999999995"/>
    <d v="2010-11-05T00:00:00"/>
    <n v="872.8900000000001"/>
    <s v="Female"/>
    <n v="46"/>
    <d v="1977-08-19T00:00:00"/>
    <n v="45.125238821981235"/>
    <s v="Physical Therapy Assistant"/>
    <s v="Financial Services"/>
    <s v="Affluent Customer"/>
    <s v="N"/>
    <s v="Yes"/>
    <n v="8"/>
    <m/>
  </r>
  <r>
    <n v="10151"/>
    <n v="62"/>
    <x v="2307"/>
    <n v="139"/>
    <d v="2017-08-13T00:00:00"/>
    <b v="0"/>
    <s v="Approved"/>
    <s v="Solex"/>
    <s v="Standard"/>
    <s v="medium"/>
    <s v="medium"/>
    <n v="478.16"/>
    <n v="298.72000000000003"/>
    <d v="2015-05-21T00:00:00"/>
    <n v="179.44"/>
    <s v="Female"/>
    <n v="46"/>
    <d v="1977-08-19T00:00:00"/>
    <n v="45.125238821981235"/>
    <s v="Physical Therapy Assistant"/>
    <s v="Financial Services"/>
    <s v="Affluent Customer"/>
    <s v="N"/>
    <s v="Yes"/>
    <n v="8"/>
    <m/>
  </r>
  <r>
    <n v="8679"/>
    <n v="2"/>
    <x v="2307"/>
    <n v="150"/>
    <d v="2017-08-02T00:00:00"/>
    <b v="0"/>
    <s v="Approved"/>
    <s v="Solex"/>
    <s v="Standard"/>
    <s v="medium"/>
    <s v="medium"/>
    <n v="71.489999999999995"/>
    <n v="53.62"/>
    <d v="2005-08-09T00:00:00"/>
    <n v="17.869999999999997"/>
    <s v="Female"/>
    <n v="46"/>
    <d v="1977-08-19T00:00:00"/>
    <n v="45.125238821981235"/>
    <s v="Physical Therapy Assistant"/>
    <s v="Financial Services"/>
    <s v="Affluent Customer"/>
    <s v="N"/>
    <s v="Yes"/>
    <n v="8"/>
    <m/>
  </r>
  <r>
    <n v="5766"/>
    <n v="50"/>
    <x v="2307"/>
    <n v="159"/>
    <d v="2017-07-24T00:00:00"/>
    <b v="1"/>
    <s v="Cancelled"/>
    <s v="WeareA2B"/>
    <s v="Standard"/>
    <s v="medium"/>
    <s v="small"/>
    <n v="175.89"/>
    <n v="131.91999999999999"/>
    <d v="1997-10-04T00:00:00"/>
    <n v="43.97"/>
    <s v="Female"/>
    <n v="46"/>
    <d v="1977-08-19T00:00:00"/>
    <n v="45.125238821981235"/>
    <s v="Physical Therapy Assistant"/>
    <s v="Financial Services"/>
    <s v="Affluent Customer"/>
    <s v="N"/>
    <s v="Yes"/>
    <n v="8"/>
    <m/>
  </r>
  <r>
    <n v="317"/>
    <n v="90"/>
    <x v="2307"/>
    <n v="194"/>
    <d v="2017-06-19T00:00:00"/>
    <b v="1"/>
    <s v="Approved"/>
    <s v="Norco Bicycles"/>
    <s v="Standard"/>
    <s v="low"/>
    <s v="medium"/>
    <n v="363.01"/>
    <n v="290.41000000000003"/>
    <d v="1999-07-26T00:00:00"/>
    <n v="72.599999999999966"/>
    <s v="Female"/>
    <n v="46"/>
    <d v="1977-08-19T00:00:00"/>
    <n v="45.125238821981235"/>
    <s v="Physical Therapy Assistant"/>
    <s v="Financial Services"/>
    <s v="Affluent Customer"/>
    <s v="N"/>
    <s v="Yes"/>
    <n v="8"/>
    <m/>
  </r>
  <r>
    <n v="2515"/>
    <n v="4"/>
    <x v="2307"/>
    <n v="246"/>
    <d v="2017-04-28T00:00:00"/>
    <b v="1"/>
    <s v="Approved"/>
    <s v="Giant Bicycles"/>
    <s v="Standard"/>
    <s v="high"/>
    <s v="medium"/>
    <n v="1129.1300000000001"/>
    <n v="677.48"/>
    <d v="2004-09-28T00:00:00"/>
    <n v="451.65000000000009"/>
    <s v="Female"/>
    <n v="46"/>
    <d v="1977-08-19T00:00:00"/>
    <n v="45.125238821981235"/>
    <s v="Physical Therapy Assistant"/>
    <s v="Financial Services"/>
    <s v="Affluent Customer"/>
    <s v="N"/>
    <s v="Yes"/>
    <n v="8"/>
    <m/>
  </r>
  <r>
    <n v="8951"/>
    <n v="37"/>
    <x v="2307"/>
    <n v="274"/>
    <d v="2017-03-31T00:00:00"/>
    <b v="1"/>
    <s v="Approved"/>
    <s v="OHM Cycles"/>
    <s v="Standard"/>
    <s v="low"/>
    <s v="medium"/>
    <n v="1793.43"/>
    <n v="248.82"/>
    <d v="1997-05-10T00:00:00"/>
    <n v="1544.6100000000001"/>
    <s v="Female"/>
    <n v="46"/>
    <d v="1977-08-19T00:00:00"/>
    <n v="45.125238821981235"/>
    <s v="Physical Therapy Assistant"/>
    <s v="Financial Services"/>
    <s v="Affluent Customer"/>
    <s v="N"/>
    <s v="Yes"/>
    <n v="8"/>
    <m/>
  </r>
  <r>
    <n v="4201"/>
    <n v="5"/>
    <x v="2307"/>
    <n v="303"/>
    <d v="2017-03-02T00:00:00"/>
    <b v="1"/>
    <s v="Approved"/>
    <s v="Trek Bicycles"/>
    <s v="Mountain"/>
    <s v="low"/>
    <s v="medium"/>
    <n v="574.64"/>
    <n v="459.71"/>
    <d v="2011-08-29T00:00:00"/>
    <n v="114.93"/>
    <s v="Female"/>
    <n v="46"/>
    <d v="1977-08-19T00:00:00"/>
    <n v="45.125238821981235"/>
    <s v="Physical Therapy Assistant"/>
    <s v="Financial Services"/>
    <s v="Affluent Customer"/>
    <s v="N"/>
    <s v="Yes"/>
    <n v="8"/>
    <m/>
  </r>
  <r>
    <n v="14675"/>
    <n v="72"/>
    <x v="2307"/>
    <n v="362"/>
    <d v="2017-01-02T00:00:00"/>
    <b v="0"/>
    <s v="Approved"/>
    <s v="Norco Bicycles"/>
    <s v="Standard"/>
    <s v="medium"/>
    <s v="medium"/>
    <n v="360.4"/>
    <n v="270.3"/>
    <d v="2016-12-06T00:00:00"/>
    <n v="90.099999999999966"/>
    <s v="Female"/>
    <n v="46"/>
    <d v="1977-08-19T00:00:00"/>
    <n v="45.125238821981235"/>
    <s v="Physical Therapy Assistant"/>
    <s v="Financial Services"/>
    <s v="Affluent Customer"/>
    <s v="N"/>
    <s v="Yes"/>
    <n v="8"/>
    <m/>
  </r>
  <r>
    <n v="9513"/>
    <n v="74"/>
    <x v="2308"/>
    <n v="49"/>
    <d v="2017-11-11T00:00:00"/>
    <b v="1"/>
    <s v="Approved"/>
    <s v="WeareA2B"/>
    <s v="Standard"/>
    <s v="medium"/>
    <s v="medium"/>
    <n v="1762.96"/>
    <n v="950.52"/>
    <d v="2012-06-04T00:00:00"/>
    <n v="812.44"/>
    <s v="Male"/>
    <n v="13"/>
    <d v="1998-12-23T00:00:00"/>
    <n v="23.766334712075082"/>
    <s v="Sales Associate"/>
    <s v="Health"/>
    <s v="High Net Worth"/>
    <s v="N"/>
    <s v="Yes"/>
    <n v="2"/>
    <m/>
  </r>
  <r>
    <n v="14936"/>
    <n v="32"/>
    <x v="2308"/>
    <n v="147"/>
    <d v="2017-08-05T00:00:00"/>
    <b v="1"/>
    <s v="Approved"/>
    <s v="Giant Bicycles"/>
    <s v="Standard"/>
    <s v="high"/>
    <s v="medium"/>
    <n v="1179"/>
    <n v="707.4"/>
    <d v="1999-07-26T00:00:00"/>
    <n v="471.6"/>
    <s v="Male"/>
    <n v="13"/>
    <d v="1998-12-23T00:00:00"/>
    <n v="23.766334712075082"/>
    <s v="Sales Associate"/>
    <s v="Health"/>
    <s v="High Net Worth"/>
    <s v="N"/>
    <s v="Yes"/>
    <n v="2"/>
    <m/>
  </r>
  <r>
    <n v="3557"/>
    <n v="38"/>
    <x v="2308"/>
    <n v="148"/>
    <d v="2017-08-04T00:00:00"/>
    <b v="0"/>
    <s v="Approved"/>
    <s v="Trek Bicycles"/>
    <s v="Standard"/>
    <s v="medium"/>
    <s v="large"/>
    <n v="2091.4699999999998"/>
    <n v="388.92"/>
    <d v="2005-08-09T00:00:00"/>
    <n v="1702.5499999999997"/>
    <s v="Male"/>
    <n v="13"/>
    <d v="1998-12-23T00:00:00"/>
    <n v="23.766334712075082"/>
    <s v="Sales Associate"/>
    <s v="Health"/>
    <s v="High Net Worth"/>
    <s v="N"/>
    <s v="Yes"/>
    <n v="2"/>
    <m/>
  </r>
  <r>
    <n v="10306"/>
    <n v="62"/>
    <x v="2308"/>
    <n v="217"/>
    <d v="2017-05-27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13"/>
    <d v="1998-12-23T00:00:00"/>
    <n v="23.766334712075082"/>
    <s v="Sales Associate"/>
    <s v="Health"/>
    <s v="High Net Worth"/>
    <s v="N"/>
    <s v="Yes"/>
    <n v="2"/>
    <m/>
  </r>
  <r>
    <n v="15217"/>
    <n v="0"/>
    <x v="2308"/>
    <n v="309"/>
    <d v="2017-02-24T00:00:00"/>
    <b v="1"/>
    <s v="Approved"/>
    <s v="Norco Bicycles"/>
    <s v="Standard"/>
    <s v="low"/>
    <s v="medium"/>
    <n v="363.01"/>
    <n v="290.41000000000003"/>
    <d v="2003-01-05T00:00:00"/>
    <n v="72.599999999999966"/>
    <s v="Male"/>
    <n v="13"/>
    <d v="1998-12-23T00:00:00"/>
    <n v="23.766334712075082"/>
    <s v="Sales Associate"/>
    <s v="Health"/>
    <s v="High Net Worth"/>
    <s v="N"/>
    <s v="Yes"/>
    <n v="2"/>
    <m/>
  </r>
  <r>
    <n v="6992"/>
    <n v="0"/>
    <x v="2309"/>
    <n v="17"/>
    <d v="2017-12-13T00:00:00"/>
    <b v="0"/>
    <s v="Approved"/>
    <s v="Trek Bicycles"/>
    <s v="Standard"/>
    <s v="high"/>
    <s v="medium"/>
    <n v="358.39"/>
    <n v="215.03"/>
    <d v="2004-01-16T00:00:00"/>
    <n v="143.35999999999999"/>
    <s v="Female"/>
    <n v="16"/>
    <d v="1967-09-07T00:00:00"/>
    <n v="55.081403205542877"/>
    <s v="Librarian"/>
    <s v="Entertainment"/>
    <s v="High Net Worth"/>
    <s v="N"/>
    <s v="No"/>
    <n v="7"/>
    <m/>
  </r>
  <r>
    <n v="7082"/>
    <n v="5"/>
    <x v="2309"/>
    <n v="99"/>
    <d v="2017-09-22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16"/>
    <d v="1967-09-07T00:00:00"/>
    <n v="55.081403205542877"/>
    <s v="Librarian"/>
    <s v="Entertainment"/>
    <s v="High Net Worth"/>
    <s v="N"/>
    <s v="No"/>
    <n v="7"/>
    <m/>
  </r>
  <r>
    <n v="1811"/>
    <n v="99"/>
    <x v="2309"/>
    <n v="112"/>
    <d v="2017-09-09T00:00:00"/>
    <b v="0"/>
    <s v="Approved"/>
    <s v="Trek Bicycles"/>
    <s v="Road"/>
    <s v="low"/>
    <s v="small"/>
    <n v="1720.7"/>
    <n v="1531.42"/>
    <d v="2006-10-01T00:00:00"/>
    <n v="189.27999999999997"/>
    <s v="Female"/>
    <n v="16"/>
    <d v="1967-09-07T00:00:00"/>
    <n v="55.081403205542877"/>
    <s v="Librarian"/>
    <s v="Entertainment"/>
    <s v="High Net Worth"/>
    <s v="N"/>
    <s v="No"/>
    <n v="7"/>
    <m/>
  </r>
  <r>
    <n v="19399"/>
    <n v="67"/>
    <x v="2309"/>
    <n v="131"/>
    <d v="2017-08-21T00:00:00"/>
    <b v="0"/>
    <s v="Approved"/>
    <s v="Solex"/>
    <s v="Standard"/>
    <s v="medium"/>
    <s v="large"/>
    <n v="1071.23"/>
    <n v="380.74"/>
    <d v="1996-04-05T00:00:00"/>
    <n v="690.49"/>
    <s v="Female"/>
    <n v="16"/>
    <d v="1967-09-07T00:00:00"/>
    <n v="55.081403205542877"/>
    <s v="Librarian"/>
    <s v="Entertainment"/>
    <s v="High Net Worth"/>
    <s v="N"/>
    <s v="No"/>
    <n v="7"/>
    <m/>
  </r>
  <r>
    <n v="3849"/>
    <n v="0"/>
    <x v="2309"/>
    <n v="229"/>
    <d v="2017-05-15T00:00:00"/>
    <b v="1"/>
    <s v="Approved"/>
    <s v="Solex"/>
    <s v="Standard"/>
    <s v="medium"/>
    <s v="medium"/>
    <n v="71.489999999999995"/>
    <n v="53.62"/>
    <d v="2012-12-02T00:00:00"/>
    <n v="17.869999999999997"/>
    <s v="Female"/>
    <n v="16"/>
    <d v="1967-09-07T00:00:00"/>
    <n v="55.081403205542877"/>
    <s v="Librarian"/>
    <s v="Entertainment"/>
    <s v="High Net Worth"/>
    <s v="N"/>
    <s v="No"/>
    <n v="7"/>
    <m/>
  </r>
  <r>
    <n v="13269"/>
    <n v="30"/>
    <x v="2309"/>
    <n v="283"/>
    <d v="2017-03-22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16"/>
    <d v="1967-09-07T00:00:00"/>
    <n v="55.081403205542877"/>
    <s v="Librarian"/>
    <s v="Entertainment"/>
    <s v="High Net Worth"/>
    <s v="N"/>
    <s v="No"/>
    <n v="7"/>
    <m/>
  </r>
  <r>
    <n v="5593"/>
    <n v="0"/>
    <x v="2309"/>
    <n v="298"/>
    <d v="2017-03-07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16"/>
    <d v="1967-09-07T00:00:00"/>
    <n v="55.081403205542877"/>
    <s v="Librarian"/>
    <s v="Entertainment"/>
    <s v="High Net Worth"/>
    <s v="N"/>
    <s v="No"/>
    <n v="7"/>
    <m/>
  </r>
  <r>
    <n v="10309"/>
    <n v="89"/>
    <x v="2309"/>
    <n v="309"/>
    <d v="2017-02-24T00:00:00"/>
    <b v="1"/>
    <s v="Approved"/>
    <s v="Giant Bicycles"/>
    <s v="Standard"/>
    <s v="medium"/>
    <s v="large"/>
    <n v="1812.75"/>
    <n v="582.48"/>
    <d v="2010-06-07T00:00:00"/>
    <n v="1230.27"/>
    <s v="Female"/>
    <n v="16"/>
    <d v="1967-09-07T00:00:00"/>
    <n v="55.081403205542877"/>
    <s v="Librarian"/>
    <s v="Entertainment"/>
    <s v="High Net Worth"/>
    <s v="N"/>
    <s v="No"/>
    <n v="7"/>
    <m/>
  </r>
  <r>
    <n v="7809"/>
    <n v="80"/>
    <x v="2310"/>
    <n v="100"/>
    <d v="2017-09-21T00:00:00"/>
    <b v="0"/>
    <s v="Approved"/>
    <s v="OHM Cycles"/>
    <s v="Touring"/>
    <s v="low"/>
    <s v="medium"/>
    <n v="1073.07"/>
    <n v="933.84"/>
    <d v="1997-01-25T00:00:00"/>
    <n v="139.2299999999999"/>
    <s v="U"/>
    <n v="76"/>
    <d v="1899-12-30T00:00:00"/>
    <n v="122.81291005454084"/>
    <s v="Accounting Assistant III"/>
    <s v="IT"/>
    <s v="Mass Customer"/>
    <s v="N"/>
    <s v="No"/>
    <n v="0"/>
    <m/>
  </r>
  <r>
    <n v="2650"/>
    <n v="100"/>
    <x v="2310"/>
    <n v="170"/>
    <d v="2017-07-13T00:00:00"/>
    <b v="1"/>
    <s v="Approved"/>
    <s v="Norco Bicycles"/>
    <s v="Road"/>
    <s v="medium"/>
    <s v="medium"/>
    <n v="1036.5899999999999"/>
    <n v="206.35"/>
    <d v="1991-05-06T00:00:00"/>
    <n v="830.2399999999999"/>
    <s v="U"/>
    <n v="76"/>
    <d v="1899-12-30T00:00:00"/>
    <n v="122.81291005454084"/>
    <s v="Accounting Assistant III"/>
    <s v="IT"/>
    <s v="Mass Customer"/>
    <s v="N"/>
    <s v="No"/>
    <n v="0"/>
    <m/>
  </r>
  <r>
    <n v="1409"/>
    <n v="48"/>
    <x v="2310"/>
    <n v="240"/>
    <d v="2017-05-04T00:00:00"/>
    <b v="1"/>
    <s v="Approved"/>
    <s v="WeareA2B"/>
    <s v="Standard"/>
    <s v="medium"/>
    <s v="medium"/>
    <n v="1762.96"/>
    <n v="950.52"/>
    <d v="2014-07-28T00:00:00"/>
    <n v="812.44"/>
    <s v="U"/>
    <n v="76"/>
    <d v="1899-12-30T00:00:00"/>
    <n v="122.81291005454084"/>
    <s v="Accounting Assistant III"/>
    <s v="IT"/>
    <s v="Mass Customer"/>
    <s v="N"/>
    <s v="No"/>
    <n v="0"/>
    <m/>
  </r>
  <r>
    <n v="17086"/>
    <n v="59"/>
    <x v="2311"/>
    <n v="58"/>
    <d v="2017-11-02T00:00:00"/>
    <b v="1"/>
    <s v="Approved"/>
    <s v="Solex"/>
    <s v="Standard"/>
    <s v="medium"/>
    <s v="large"/>
    <n v="1061.56"/>
    <n v="733.58"/>
    <d v="1993-07-20T00:00:00"/>
    <n v="327.9799999999999"/>
    <s v="Male"/>
    <n v="60"/>
    <d v="1957-05-25T00:00:00"/>
    <n v="65.374553890474388"/>
    <s v="Structural Engineer"/>
    <s v="Financial Services"/>
    <s v="Affluent Customer"/>
    <s v="N"/>
    <s v="No"/>
    <n v="14"/>
    <m/>
  </r>
  <r>
    <n v="13215"/>
    <n v="67"/>
    <x v="2311"/>
    <n v="187"/>
    <d v="2017-06-26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60"/>
    <d v="1957-05-25T00:00:00"/>
    <n v="65.374553890474388"/>
    <s v="Structural Engineer"/>
    <s v="Financial Services"/>
    <s v="Affluent Customer"/>
    <s v="N"/>
    <s v="No"/>
    <n v="14"/>
    <m/>
  </r>
  <r>
    <n v="12678"/>
    <n v="92"/>
    <x v="512"/>
    <m/>
    <d v="2017-12-13T00:00:00"/>
    <m/>
    <s v="Approved"/>
    <s v="WeareA2B"/>
    <s v="Standard"/>
    <s v="medium"/>
    <s v="small"/>
    <n v="1415.01"/>
    <n v="1259.3599999999999"/>
    <n v="37539"/>
    <m/>
    <m/>
    <m/>
    <m/>
    <m/>
    <m/>
    <m/>
    <m/>
    <m/>
    <m/>
    <m/>
    <m/>
  </r>
  <r>
    <n v="10334"/>
    <n v="67"/>
    <x v="2311"/>
    <n v="193"/>
    <d v="2017-06-20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60"/>
    <d v="1957-05-25T00:00:00"/>
    <n v="65.374553890474388"/>
    <s v="Structural Engineer"/>
    <s v="Financial Services"/>
    <s v="Affluent Customer"/>
    <s v="N"/>
    <s v="No"/>
    <n v="14"/>
    <m/>
  </r>
  <r>
    <n v="6757"/>
    <n v="51"/>
    <x v="2311"/>
    <n v="227"/>
    <d v="2017-05-17T00:00:00"/>
    <b v="0"/>
    <s v="Approved"/>
    <s v="OHM Cycles"/>
    <s v="Standard"/>
    <s v="high"/>
    <s v="medium"/>
    <n v="2005.66"/>
    <n v="1203.4000000000001"/>
    <d v="2012-04-10T00:00:00"/>
    <n v="802.26"/>
    <s v="Male"/>
    <n v="60"/>
    <d v="1957-05-25T00:00:00"/>
    <n v="65.374553890474388"/>
    <s v="Structural Engineer"/>
    <s v="Financial Services"/>
    <s v="Affluent Customer"/>
    <s v="N"/>
    <s v="No"/>
    <n v="14"/>
    <m/>
  </r>
  <r>
    <n v="17218"/>
    <n v="23"/>
    <x v="2312"/>
    <n v="74"/>
    <d v="2017-10-17T00:00:00"/>
    <b v="1"/>
    <s v="Approved"/>
    <s v="Norco Bicycles"/>
    <s v="Mountain"/>
    <s v="low"/>
    <s v="small"/>
    <n v="688.63"/>
    <n v="612.88"/>
    <d v="2011-05-07T00:00:00"/>
    <n v="75.75"/>
    <s v="Female"/>
    <n v="93"/>
    <d v="1979-01-26T00:00:00"/>
    <n v="43.686882657280563"/>
    <s v="Web Designer IV"/>
    <s v="Manufacturing"/>
    <s v="Mass Customer"/>
    <s v="N"/>
    <s v="Yes"/>
    <n v="16"/>
    <m/>
  </r>
  <r>
    <n v="9146"/>
    <n v="4"/>
    <x v="2312"/>
    <n v="100"/>
    <d v="2017-09-21T00:00:00"/>
    <b v="1"/>
    <s v="Approved"/>
    <s v="Giant Bicycles"/>
    <s v="Standard"/>
    <s v="high"/>
    <s v="medium"/>
    <n v="1129.1300000000001"/>
    <n v="677.48"/>
    <d v="2004-09-28T00:00:00"/>
    <n v="451.65000000000009"/>
    <s v="Female"/>
    <n v="93"/>
    <d v="1979-01-26T00:00:00"/>
    <n v="43.686882657280563"/>
    <s v="Web Designer IV"/>
    <s v="Manufacturing"/>
    <s v="Mass Customer"/>
    <s v="N"/>
    <s v="Yes"/>
    <n v="16"/>
    <m/>
  </r>
  <r>
    <n v="5958"/>
    <n v="73"/>
    <x v="2312"/>
    <n v="184"/>
    <d v="2017-06-29T00:00:00"/>
    <b v="1"/>
    <s v="Approved"/>
    <s v="Solex"/>
    <s v="Standard"/>
    <s v="medium"/>
    <s v="medium"/>
    <n v="1945.43"/>
    <n v="333.18"/>
    <d v="2000-05-22T00:00:00"/>
    <n v="1612.25"/>
    <s v="Female"/>
    <n v="93"/>
    <d v="1979-01-26T00:00:00"/>
    <n v="43.686882657280563"/>
    <s v="Web Designer IV"/>
    <s v="Manufacturing"/>
    <s v="Mass Customer"/>
    <s v="N"/>
    <s v="Yes"/>
    <n v="16"/>
    <m/>
  </r>
  <r>
    <n v="18481"/>
    <n v="69"/>
    <x v="2312"/>
    <n v="196"/>
    <d v="2017-06-17T00:00:00"/>
    <b v="0"/>
    <s v="Approved"/>
    <s v="Giant Bicycles"/>
    <s v="Road"/>
    <s v="medium"/>
    <s v="medium"/>
    <n v="792.9"/>
    <n v="594.67999999999995"/>
    <d v="1995-10-24T00:00:00"/>
    <n v="198.22000000000003"/>
    <s v="Female"/>
    <n v="93"/>
    <d v="1979-01-26T00:00:00"/>
    <n v="43.686882657280563"/>
    <s v="Web Designer IV"/>
    <s v="Manufacturing"/>
    <s v="Mass Customer"/>
    <s v="N"/>
    <s v="Yes"/>
    <n v="16"/>
    <m/>
  </r>
  <r>
    <n v="6516"/>
    <n v="32"/>
    <x v="2312"/>
    <n v="291"/>
    <d v="2017-03-14T00:00:00"/>
    <b v="0"/>
    <s v="Approved"/>
    <s v="Giant Bicycles"/>
    <s v="Standard"/>
    <s v="medium"/>
    <s v="medium"/>
    <n v="642.70000000000005"/>
    <n v="211.37"/>
    <d v="1994-07-12T00:00:00"/>
    <n v="431.33000000000004"/>
    <s v="Female"/>
    <n v="93"/>
    <d v="1979-01-26T00:00:00"/>
    <n v="43.686882657280563"/>
    <s v="Web Designer IV"/>
    <s v="Manufacturing"/>
    <s v="Mass Customer"/>
    <s v="N"/>
    <s v="Yes"/>
    <n v="16"/>
    <m/>
  </r>
  <r>
    <n v="850"/>
    <n v="93"/>
    <x v="2312"/>
    <n v="325"/>
    <d v="2017-02-08T00:00:00"/>
    <b v="0"/>
    <s v="Approved"/>
    <s v="WeareA2B"/>
    <s v="Standard"/>
    <s v="medium"/>
    <s v="medium"/>
    <n v="1065.03"/>
    <n v="230.09"/>
    <d v="2003-09-10T00:00:00"/>
    <n v="834.93999999999994"/>
    <s v="Female"/>
    <n v="93"/>
    <d v="1979-01-26T00:00:00"/>
    <n v="43.686882657280563"/>
    <s v="Web Designer IV"/>
    <s v="Manufacturing"/>
    <s v="Mass Customer"/>
    <s v="N"/>
    <s v="Yes"/>
    <n v="16"/>
    <m/>
  </r>
  <r>
    <n v="5975"/>
    <n v="72"/>
    <x v="2313"/>
    <n v="114"/>
    <d v="2017-09-07T00:00:00"/>
    <b v="0"/>
    <s v="Approved"/>
    <s v="Norco Bicycles"/>
    <s v="Standard"/>
    <s v="medium"/>
    <s v="medium"/>
    <n v="360.4"/>
    <n v="270.3"/>
    <d v="2016-12-06T00:00:00"/>
    <n v="90.099999999999966"/>
    <s v="Female"/>
    <n v="59"/>
    <d v="1954-05-07T00:00:00"/>
    <n v="68.426608684994932"/>
    <n v="0"/>
    <s v="n/a"/>
    <s v="Mass Customer"/>
    <s v="N"/>
    <s v="No"/>
    <n v="9"/>
    <m/>
  </r>
  <r>
    <n v="2011"/>
    <n v="95"/>
    <x v="2313"/>
    <n v="177"/>
    <d v="2017-07-06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59"/>
    <d v="1954-05-07T00:00:00"/>
    <n v="68.426608684994932"/>
    <n v="0"/>
    <s v="n/a"/>
    <s v="Mass Customer"/>
    <s v="N"/>
    <s v="No"/>
    <n v="9"/>
    <m/>
  </r>
  <r>
    <n v="13510"/>
    <n v="80"/>
    <x v="2313"/>
    <n v="185"/>
    <d v="2017-06-28T00:00:00"/>
    <b v="0"/>
    <s v="Approved"/>
    <s v="OHM Cycles"/>
    <s v="Touring"/>
    <s v="low"/>
    <s v="medium"/>
    <n v="1073.07"/>
    <n v="933.84"/>
    <d v="1997-01-25T00:00:00"/>
    <n v="139.2299999999999"/>
    <s v="Female"/>
    <n v="59"/>
    <d v="1954-05-07T00:00:00"/>
    <n v="68.426608684994932"/>
    <n v="0"/>
    <s v="n/a"/>
    <s v="Mass Customer"/>
    <s v="N"/>
    <s v="No"/>
    <n v="9"/>
    <m/>
  </r>
  <r>
    <n v="4958"/>
    <n v="85"/>
    <x v="2313"/>
    <n v="202"/>
    <d v="2017-06-11T00:00:00"/>
    <b v="1"/>
    <s v="Approved"/>
    <s v="WeareA2B"/>
    <s v="Standard"/>
    <s v="medium"/>
    <s v="medium"/>
    <n v="752.64"/>
    <n v="205.36"/>
    <d v="2015-08-02T00:00:00"/>
    <n v="547.28"/>
    <s v="Female"/>
    <n v="59"/>
    <d v="1954-05-07T00:00:00"/>
    <n v="68.426608684994932"/>
    <n v="0"/>
    <s v="n/a"/>
    <s v="Mass Customer"/>
    <s v="N"/>
    <s v="No"/>
    <n v="9"/>
    <m/>
  </r>
  <r>
    <n v="5369"/>
    <n v="55"/>
    <x v="2313"/>
    <n v="227"/>
    <d v="2017-05-17T00:00:00"/>
    <b v="1"/>
    <s v="Approved"/>
    <s v="Trek Bicycles"/>
    <s v="Road"/>
    <s v="medium"/>
    <s v="large"/>
    <n v="1894.19"/>
    <n v="598.76"/>
    <d v="2003-07-21T00:00:00"/>
    <n v="1295.43"/>
    <s v="Female"/>
    <n v="59"/>
    <d v="1954-05-07T00:00:00"/>
    <n v="68.426608684994932"/>
    <n v="0"/>
    <s v="n/a"/>
    <s v="Mass Customer"/>
    <s v="N"/>
    <s v="No"/>
    <n v="9"/>
    <m/>
  </r>
  <r>
    <n v="12692"/>
    <n v="1"/>
    <x v="241"/>
    <m/>
    <d v="2017-09-26T00:00:00"/>
    <m/>
    <s v="Approved"/>
    <s v="Giant Bicycles"/>
    <s v="Touring"/>
    <s v="medium"/>
    <s v="large"/>
    <n v="1873.97"/>
    <n v="863.95"/>
    <n v="35455"/>
    <m/>
    <m/>
    <m/>
    <m/>
    <m/>
    <m/>
    <m/>
    <m/>
    <m/>
    <m/>
    <m/>
    <m/>
  </r>
  <r>
    <n v="15939"/>
    <n v="81"/>
    <x v="2313"/>
    <n v="242"/>
    <d v="2017-05-02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59"/>
    <d v="1954-05-07T00:00:00"/>
    <n v="68.426608684994932"/>
    <n v="0"/>
    <s v="n/a"/>
    <s v="Mass Customer"/>
    <s v="N"/>
    <s v="No"/>
    <n v="9"/>
    <m/>
  </r>
  <r>
    <n v="6938"/>
    <n v="77"/>
    <x v="2314"/>
    <n v="265"/>
    <d v="2017-04-09T00:00:00"/>
    <b v="0"/>
    <s v="Approved"/>
    <s v="Norco Bicycles"/>
    <s v="Road"/>
    <s v="medium"/>
    <s v="large"/>
    <n v="1240.31"/>
    <n v="795.1"/>
    <d v="1991-07-10T00:00:00"/>
    <n v="445.20999999999992"/>
    <s v="Male"/>
    <n v="4"/>
    <d v="1993-08-04T00:00:00"/>
    <n v="29.155375807965495"/>
    <s v="Registered Nurse"/>
    <s v="Health"/>
    <s v="Affluent Customer"/>
    <s v="N"/>
    <s v="Yes"/>
    <n v="3"/>
    <m/>
  </r>
  <r>
    <n v="15817"/>
    <n v="0"/>
    <x v="2315"/>
    <n v="27"/>
    <d v="2017-12-03T00:00:00"/>
    <b v="1"/>
    <s v="Approved"/>
    <s v="OHM Cycles"/>
    <s v="Standard"/>
    <s v="high"/>
    <s v="medium"/>
    <n v="227.88"/>
    <n v="136.72999999999999"/>
    <d v="2003-02-07T00:00:00"/>
    <n v="91.15"/>
    <s v="Male"/>
    <n v="16"/>
    <d v="1985-11-24T00:00:00"/>
    <n v="36.854005945268909"/>
    <s v="Registered Nurse"/>
    <s v="Health"/>
    <s v="High Net Worth"/>
    <s v="N"/>
    <s v="No"/>
    <n v="5"/>
    <m/>
  </r>
  <r>
    <n v="978"/>
    <n v="0"/>
    <x v="2315"/>
    <n v="49"/>
    <d v="2017-11-11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16"/>
    <d v="1985-11-24T00:00:00"/>
    <n v="36.854005945268909"/>
    <s v="Registered Nurse"/>
    <s v="Health"/>
    <s v="High Net Worth"/>
    <s v="N"/>
    <s v="No"/>
    <n v="5"/>
    <m/>
  </r>
  <r>
    <n v="7265"/>
    <n v="0"/>
    <x v="2315"/>
    <n v="101"/>
    <d v="2017-09-20T00:00:00"/>
    <b v="1"/>
    <s v="Approved"/>
    <s v="Solex"/>
    <s v="Standard"/>
    <s v="medium"/>
    <s v="medium"/>
    <n v="71.489999999999995"/>
    <n v="53.62"/>
    <d v="2012-12-02T00:00:00"/>
    <n v="17.869999999999997"/>
    <s v="Male"/>
    <n v="16"/>
    <d v="1985-11-24T00:00:00"/>
    <n v="36.854005945268909"/>
    <s v="Registered Nurse"/>
    <s v="Health"/>
    <s v="High Net Worth"/>
    <s v="N"/>
    <s v="No"/>
    <n v="5"/>
    <m/>
  </r>
  <r>
    <n v="12324"/>
    <n v="91"/>
    <x v="2315"/>
    <n v="148"/>
    <d v="2017-08-04T00:00:00"/>
    <b v="1"/>
    <s v="Approved"/>
    <s v="WeareA2B"/>
    <s v="Standard"/>
    <s v="low"/>
    <s v="medium"/>
    <n v="642.30999999999995"/>
    <n v="513.85"/>
    <d v="2014-10-10T00:00:00"/>
    <n v="128.45999999999992"/>
    <s v="Male"/>
    <n v="16"/>
    <d v="1985-11-24T00:00:00"/>
    <n v="36.854005945268909"/>
    <s v="Registered Nurse"/>
    <s v="Health"/>
    <s v="High Net Worth"/>
    <s v="N"/>
    <s v="No"/>
    <n v="5"/>
    <m/>
  </r>
  <r>
    <n v="18399"/>
    <n v="4"/>
    <x v="2315"/>
    <n v="152"/>
    <d v="2017-07-31T00:00:00"/>
    <b v="0"/>
    <s v="Approved"/>
    <s v="Solex"/>
    <s v="Standard"/>
    <s v="medium"/>
    <s v="medium"/>
    <n v="1483.2"/>
    <n v="99.59"/>
    <d v="1998-12-17T00:00:00"/>
    <n v="1383.6100000000001"/>
    <s v="Male"/>
    <n v="16"/>
    <d v="1985-11-24T00:00:00"/>
    <n v="36.854005945268909"/>
    <s v="Registered Nurse"/>
    <s v="Health"/>
    <s v="High Net Worth"/>
    <s v="N"/>
    <s v="No"/>
    <n v="5"/>
    <m/>
  </r>
  <r>
    <n v="14857"/>
    <n v="77"/>
    <x v="2315"/>
    <n v="171"/>
    <d v="2017-07-12T00:00:00"/>
    <b v="1"/>
    <s v="Approved"/>
    <s v="WeareA2B"/>
    <s v="Standard"/>
    <s v="medium"/>
    <s v="medium"/>
    <n v="1769.64"/>
    <n v="108.76"/>
    <d v="2011-05-09T00:00:00"/>
    <n v="1660.88"/>
    <s v="Male"/>
    <n v="16"/>
    <d v="1985-11-24T00:00:00"/>
    <n v="36.854005945268909"/>
    <s v="Registered Nurse"/>
    <s v="Health"/>
    <s v="High Net Worth"/>
    <s v="N"/>
    <s v="No"/>
    <n v="5"/>
    <m/>
  </r>
  <r>
    <n v="17688"/>
    <n v="23"/>
    <x v="2315"/>
    <n v="181"/>
    <d v="2017-07-02T00:00:00"/>
    <b v="0"/>
    <s v="Approved"/>
    <s v="Norco Bicycles"/>
    <s v="Standard"/>
    <s v="medium"/>
    <s v="medium"/>
    <n v="1198.46"/>
    <n v="381.1"/>
    <d v="1998-12-16T00:00:00"/>
    <n v="817.36"/>
    <s v="Male"/>
    <n v="16"/>
    <d v="1985-11-24T00:00:00"/>
    <n v="36.854005945268909"/>
    <s v="Registered Nurse"/>
    <s v="Health"/>
    <s v="High Net Worth"/>
    <s v="N"/>
    <s v="No"/>
    <n v="5"/>
    <m/>
  </r>
  <r>
    <n v="2116"/>
    <n v="96"/>
    <x v="2315"/>
    <n v="238"/>
    <d v="2017-05-06T00:00:00"/>
    <b v="1"/>
    <s v="Approved"/>
    <s v="Giant Bicycles"/>
    <s v="Standard"/>
    <s v="medium"/>
    <s v="large"/>
    <n v="1635.3"/>
    <n v="993.66"/>
    <d v="2013-06-09T00:00:00"/>
    <n v="641.64"/>
    <s v="Male"/>
    <n v="16"/>
    <d v="1985-11-24T00:00:00"/>
    <n v="36.854005945268909"/>
    <s v="Registered Nurse"/>
    <s v="Health"/>
    <s v="High Net Worth"/>
    <s v="N"/>
    <s v="No"/>
    <n v="5"/>
    <m/>
  </r>
  <r>
    <n v="12597"/>
    <n v="97"/>
    <x v="2315"/>
    <n v="286"/>
    <d v="2017-03-19T00:00:00"/>
    <b v="0"/>
    <s v="Approved"/>
    <s v="OHM Cycles"/>
    <s v="Road"/>
    <s v="medium"/>
    <s v="medium"/>
    <n v="742.54"/>
    <n v="667.4"/>
    <d v="1991-11-07T00:00:00"/>
    <n v="75.139999999999986"/>
    <s v="Male"/>
    <n v="16"/>
    <d v="1985-11-24T00:00:00"/>
    <n v="36.854005945268909"/>
    <s v="Registered Nurse"/>
    <s v="Health"/>
    <s v="High Net Worth"/>
    <s v="N"/>
    <s v="No"/>
    <n v="5"/>
    <m/>
  </r>
  <r>
    <n v="633"/>
    <n v="49"/>
    <x v="2316"/>
    <n v="111"/>
    <d v="2017-09-10T00:00:00"/>
    <b v="1"/>
    <s v="Approved"/>
    <s v="Trek Bicycles"/>
    <s v="Road"/>
    <s v="medium"/>
    <s v="medium"/>
    <n v="533.51"/>
    <n v="400.13"/>
    <d v="1991-01-21T00:00:00"/>
    <n v="133.38"/>
    <s v="Female"/>
    <n v="3"/>
    <d v="1975-08-27T00:00:00"/>
    <n v="47.106060739472341"/>
    <n v="0"/>
    <s v="Manufacturing"/>
    <s v="Mass Customer"/>
    <s v="N"/>
    <s v="Yes"/>
    <n v="18"/>
    <m/>
  </r>
  <r>
    <n v="5172"/>
    <n v="90"/>
    <x v="2316"/>
    <n v="259"/>
    <d v="2017-04-15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3"/>
    <d v="1975-08-27T00:00:00"/>
    <n v="47.106060739472341"/>
    <n v="0"/>
    <s v="Manufacturing"/>
    <s v="Mass Customer"/>
    <s v="N"/>
    <s v="Yes"/>
    <n v="18"/>
    <m/>
  </r>
  <r>
    <n v="14654"/>
    <n v="85"/>
    <x v="2316"/>
    <n v="305"/>
    <d v="2017-02-28T00:00:00"/>
    <b v="0"/>
    <s v="Approved"/>
    <s v="WeareA2B"/>
    <s v="Standard"/>
    <s v="medium"/>
    <s v="medium"/>
    <n v="752.64"/>
    <n v="205.36"/>
    <d v="1999-07-26T00:00:00"/>
    <n v="547.28"/>
    <s v="Female"/>
    <n v="3"/>
    <d v="1975-08-27T00:00:00"/>
    <n v="47.106060739472341"/>
    <n v="0"/>
    <s v="Manufacturing"/>
    <s v="Mass Customer"/>
    <s v="N"/>
    <s v="Yes"/>
    <n v="18"/>
    <m/>
  </r>
  <r>
    <n v="14763"/>
    <n v="67"/>
    <x v="2317"/>
    <n v="41"/>
    <d v="2017-11-19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22"/>
    <d v="1974-05-13T00:00:00"/>
    <n v="48.396471698693567"/>
    <s v="Technical Writer"/>
    <s v="Manufacturing"/>
    <s v="Affluent Customer"/>
    <s v="N"/>
    <s v="Yes"/>
    <n v="20"/>
    <m/>
  </r>
  <r>
    <n v="12985"/>
    <n v="17"/>
    <x v="2317"/>
    <n v="179"/>
    <d v="2017-07-04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22"/>
    <d v="1974-05-13T00:00:00"/>
    <n v="48.396471698693567"/>
    <s v="Technical Writer"/>
    <s v="Manufacturing"/>
    <s v="Affluent Customer"/>
    <s v="N"/>
    <s v="Yes"/>
    <n v="20"/>
    <m/>
  </r>
  <r>
    <n v="6716"/>
    <n v="80"/>
    <x v="2317"/>
    <n v="192"/>
    <d v="2017-06-21T00:00:00"/>
    <b v="0"/>
    <s v="Approved"/>
    <s v="OHM Cycles"/>
    <s v="Touring"/>
    <s v="low"/>
    <s v="medium"/>
    <n v="1073.07"/>
    <n v="933.84"/>
    <d v="2013-09-16T00:00:00"/>
    <n v="139.2299999999999"/>
    <s v="Female"/>
    <n v="22"/>
    <d v="1974-05-13T00:00:00"/>
    <n v="48.396471698693567"/>
    <s v="Technical Writer"/>
    <s v="Manufacturing"/>
    <s v="Affluent Customer"/>
    <s v="N"/>
    <s v="Yes"/>
    <n v="20"/>
    <m/>
  </r>
  <r>
    <n v="1839"/>
    <n v="68"/>
    <x v="2317"/>
    <n v="194"/>
    <d v="2017-06-19T00:00:00"/>
    <b v="0"/>
    <s v="Approved"/>
    <s v="OHM Cycles"/>
    <s v="Standard"/>
    <s v="medium"/>
    <s v="medium"/>
    <n v="1636.9"/>
    <n v="44.71"/>
    <d v="2002-08-31T00:00:00"/>
    <n v="1592.19"/>
    <s v="Female"/>
    <n v="22"/>
    <d v="1974-05-13T00:00:00"/>
    <n v="48.396471698693567"/>
    <s v="Technical Writer"/>
    <s v="Manufacturing"/>
    <s v="Affluent Customer"/>
    <s v="N"/>
    <s v="Yes"/>
    <n v="20"/>
    <m/>
  </r>
  <r>
    <n v="12711"/>
    <n v="40"/>
    <x v="867"/>
    <m/>
    <d v="2017-01-02T00:00:00"/>
    <m/>
    <s v="Approved"/>
    <s v="OHM Cycles"/>
    <s v="Standard"/>
    <s v="high"/>
    <s v="medium"/>
    <n v="1458.17"/>
    <n v="874.9"/>
    <n v="38750"/>
    <m/>
    <m/>
    <m/>
    <m/>
    <m/>
    <m/>
    <m/>
    <m/>
    <m/>
    <m/>
    <m/>
    <m/>
  </r>
  <r>
    <n v="12105"/>
    <n v="45"/>
    <x v="2317"/>
    <n v="229"/>
    <d v="2017-05-15T00:00:00"/>
    <b v="0"/>
    <s v="Approved"/>
    <s v="Solex"/>
    <s v="Standard"/>
    <s v="medium"/>
    <s v="medium"/>
    <n v="441.49"/>
    <n v="84.99"/>
    <d v="2006-10-01T00:00:00"/>
    <n v="356.5"/>
    <s v="Female"/>
    <n v="22"/>
    <d v="1974-05-13T00:00:00"/>
    <n v="48.396471698693567"/>
    <s v="Technical Writer"/>
    <s v="Manufacturing"/>
    <s v="Affluent Customer"/>
    <s v="N"/>
    <s v="Yes"/>
    <n v="20"/>
    <m/>
  </r>
  <r>
    <n v="16688"/>
    <n v="31"/>
    <x v="2317"/>
    <n v="239"/>
    <d v="2017-05-05T00:00:00"/>
    <b v="0"/>
    <s v="Approved"/>
    <s v="Giant Bicycles"/>
    <s v="Standard"/>
    <s v="medium"/>
    <s v="medium"/>
    <n v="230.91"/>
    <n v="173.18"/>
    <d v="1999-07-20T00:00:00"/>
    <n v="57.72999999999999"/>
    <s v="Female"/>
    <n v="22"/>
    <d v="1974-05-13T00:00:00"/>
    <n v="48.396471698693567"/>
    <s v="Technical Writer"/>
    <s v="Manufacturing"/>
    <s v="Affluent Customer"/>
    <s v="N"/>
    <s v="Yes"/>
    <n v="20"/>
    <m/>
  </r>
  <r>
    <n v="14181"/>
    <n v="76"/>
    <x v="2318"/>
    <n v="15"/>
    <d v="2017-12-15T00:00:00"/>
    <b v="1"/>
    <s v="Approved"/>
    <s v="WeareA2B"/>
    <s v="Standard"/>
    <s v="low"/>
    <s v="medium"/>
    <n v="642.30999999999995"/>
    <n v="513.85"/>
    <d v="1997-01-25T00:00:00"/>
    <n v="128.45999999999992"/>
    <s v="Female"/>
    <n v="70"/>
    <d v="1996-05-07T00:00:00"/>
    <n v="26.396471698376452"/>
    <s v="Legal Assistant"/>
    <s v="n/a"/>
    <s v="Affluent Customer"/>
    <s v="N"/>
    <s v="Yes"/>
    <n v="6"/>
    <m/>
  </r>
  <r>
    <n v="17359"/>
    <n v="13"/>
    <x v="2318"/>
    <n v="158"/>
    <d v="2017-07-25T00:00:00"/>
    <b v="0"/>
    <s v="Approved"/>
    <s v="Solex"/>
    <s v="Standard"/>
    <s v="medium"/>
    <s v="medium"/>
    <n v="1163.8900000000001"/>
    <n v="589.27"/>
    <d v="2016-07-09T00:00:00"/>
    <n v="574.62000000000012"/>
    <s v="Female"/>
    <n v="70"/>
    <d v="1996-05-07T00:00:00"/>
    <n v="26.396471698376452"/>
    <s v="Legal Assistant"/>
    <s v="n/a"/>
    <s v="Affluent Customer"/>
    <s v="N"/>
    <s v="Yes"/>
    <n v="6"/>
    <m/>
  </r>
  <r>
    <n v="2165"/>
    <n v="78"/>
    <x v="2318"/>
    <n v="218"/>
    <d v="2017-05-26T00:00:00"/>
    <b v="0"/>
    <s v="Approved"/>
    <s v="Giant Bicycles"/>
    <s v="Standard"/>
    <s v="medium"/>
    <s v="large"/>
    <n v="1765.3"/>
    <n v="709.48"/>
    <d v="2013-09-16T00:00:00"/>
    <n v="1055.82"/>
    <s v="Female"/>
    <n v="70"/>
    <d v="1996-05-07T00:00:00"/>
    <n v="26.396471698376452"/>
    <s v="Legal Assistant"/>
    <s v="n/a"/>
    <s v="Affluent Customer"/>
    <s v="N"/>
    <s v="Yes"/>
    <n v="6"/>
    <m/>
  </r>
  <r>
    <n v="11579"/>
    <n v="3"/>
    <x v="2318"/>
    <n v="267"/>
    <d v="2017-04-07T00:00:00"/>
    <b v="1"/>
    <s v="Approved"/>
    <s v="Trek Bicycles"/>
    <s v="Standard"/>
    <s v="medium"/>
    <s v="large"/>
    <n v="2091.4699999999998"/>
    <n v="388.92"/>
    <d v="2011-04-16T00:00:00"/>
    <n v="1702.5499999999997"/>
    <s v="Female"/>
    <n v="70"/>
    <d v="1996-05-07T00:00:00"/>
    <n v="26.396471698376452"/>
    <s v="Legal Assistant"/>
    <s v="n/a"/>
    <s v="Affluent Customer"/>
    <s v="N"/>
    <s v="Yes"/>
    <n v="6"/>
    <m/>
  </r>
  <r>
    <n v="5074"/>
    <n v="38"/>
    <x v="2318"/>
    <n v="320"/>
    <d v="2017-02-13T00:00:00"/>
    <b v="0"/>
    <s v="Approved"/>
    <s v="Solex"/>
    <s v="Standard"/>
    <s v="medium"/>
    <s v="medium"/>
    <n v="1577.53"/>
    <n v="826.51"/>
    <d v="1997-05-10T00:00:00"/>
    <n v="751.02"/>
    <s v="Female"/>
    <n v="70"/>
    <d v="1996-05-07T00:00:00"/>
    <n v="26.396471698376452"/>
    <s v="Legal Assistant"/>
    <s v="n/a"/>
    <s v="Affluent Customer"/>
    <s v="N"/>
    <s v="Yes"/>
    <n v="6"/>
    <m/>
  </r>
  <r>
    <n v="6630"/>
    <n v="77"/>
    <x v="2319"/>
    <n v="27"/>
    <d v="2017-12-03T00:00:00"/>
    <b v="0"/>
    <s v="Approved"/>
    <s v="WeareA2B"/>
    <s v="Standard"/>
    <s v="medium"/>
    <s v="medium"/>
    <n v="1769.64"/>
    <n v="108.76"/>
    <d v="2003-02-16T00:00:00"/>
    <n v="1660.88"/>
    <s v="Male"/>
    <n v="52"/>
    <d v="1957-03-26T00:00:00"/>
    <n v="65.538937452118219"/>
    <n v="0"/>
    <s v="Manufacturing"/>
    <s v="High Net Worth"/>
    <s v="N"/>
    <s v="Yes"/>
    <n v="8"/>
    <m/>
  </r>
  <r>
    <n v="15337"/>
    <n v="0"/>
    <x v="2319"/>
    <n v="49"/>
    <d v="2017-11-11T00:00:00"/>
    <b v="1"/>
    <s v="Approved"/>
    <s v="Giant Bicycles"/>
    <s v="Standard"/>
    <s v="medium"/>
    <s v="large"/>
    <n v="569.55999999999995"/>
    <n v="528.42999999999995"/>
    <d v="2004-01-16T00:00:00"/>
    <n v="41.129999999999995"/>
    <s v="Male"/>
    <n v="52"/>
    <d v="1957-03-26T00:00:00"/>
    <n v="65.538937452118219"/>
    <n v="0"/>
    <s v="Manufacturing"/>
    <s v="High Net Worth"/>
    <s v="N"/>
    <s v="Yes"/>
    <n v="8"/>
    <m/>
  </r>
  <r>
    <n v="15326"/>
    <n v="6"/>
    <x v="2319"/>
    <n v="131"/>
    <d v="2017-08-21T00:00:00"/>
    <b v="0"/>
    <s v="Approved"/>
    <s v="Solex"/>
    <s v="Standard"/>
    <s v="high"/>
    <s v="medium"/>
    <n v="748.17"/>
    <n v="448.9"/>
    <d v="1999-07-20T00:00:00"/>
    <n v="299.27"/>
    <s v="Male"/>
    <n v="52"/>
    <d v="1957-03-26T00:00:00"/>
    <n v="65.538937452118219"/>
    <n v="0"/>
    <s v="Manufacturing"/>
    <s v="High Net Worth"/>
    <s v="N"/>
    <s v="Yes"/>
    <n v="8"/>
    <m/>
  </r>
  <r>
    <n v="6274"/>
    <n v="76"/>
    <x v="2319"/>
    <n v="249"/>
    <d v="2017-04-25T00:00:00"/>
    <b v="1"/>
    <s v="Approved"/>
    <s v="WeareA2B"/>
    <s v="Road"/>
    <s v="low"/>
    <s v="small"/>
    <n v="1172.78"/>
    <n v="1043.77"/>
    <d v="1994-08-10T00:00:00"/>
    <n v="129.01"/>
    <s v="Male"/>
    <n v="52"/>
    <d v="1957-03-26T00:00:00"/>
    <n v="65.538937452118219"/>
    <n v="0"/>
    <s v="Manufacturing"/>
    <s v="High Net Worth"/>
    <s v="N"/>
    <s v="Yes"/>
    <n v="8"/>
    <m/>
  </r>
  <r>
    <n v="4414"/>
    <n v="84"/>
    <x v="2319"/>
    <n v="356"/>
    <d v="2017-01-08T00:00:00"/>
    <b v="0"/>
    <s v="Approved"/>
    <s v="Giant Bicycles"/>
    <s v="Road"/>
    <s v="medium"/>
    <s v="medium"/>
    <n v="792.9"/>
    <n v="594.67999999999995"/>
    <d v="2006-05-22T00:00:00"/>
    <n v="198.22000000000003"/>
    <s v="Male"/>
    <n v="52"/>
    <d v="1957-03-26T00:00:00"/>
    <n v="65.538937452118219"/>
    <n v="0"/>
    <s v="Manufacturing"/>
    <s v="High Net Worth"/>
    <s v="N"/>
    <s v="Yes"/>
    <n v="8"/>
    <m/>
  </r>
  <r>
    <n v="1068"/>
    <n v="96"/>
    <x v="2320"/>
    <n v="19"/>
    <d v="2017-12-11T00:00:00"/>
    <b v="1"/>
    <s v="Approved"/>
    <s v="WeareA2B"/>
    <s v="Road"/>
    <s v="low"/>
    <s v="small"/>
    <n v="1172.78"/>
    <n v="1043.77"/>
    <d v="2004-01-16T00:00:00"/>
    <n v="129.01"/>
    <s v="Female"/>
    <n v="50"/>
    <d v="1971-02-20T00:00:00"/>
    <n v="51.623868958650426"/>
    <s v="Structural Engineer"/>
    <s v="Financial Services"/>
    <s v="Mass Customer"/>
    <s v="N"/>
    <s v="Yes"/>
    <n v="18"/>
    <m/>
  </r>
  <r>
    <n v="12278"/>
    <n v="69"/>
    <x v="2320"/>
    <n v="167"/>
    <d v="2017-07-16T00:00:00"/>
    <b v="0"/>
    <s v="Approved"/>
    <s v="Giant Bicycles"/>
    <s v="Road"/>
    <s v="medium"/>
    <s v="medium"/>
    <n v="792.9"/>
    <n v="594.67999999999995"/>
    <d v="2000-05-22T00:00:00"/>
    <n v="198.22000000000003"/>
    <s v="Female"/>
    <n v="50"/>
    <d v="1971-02-20T00:00:00"/>
    <n v="51.623868958650426"/>
    <s v="Structural Engineer"/>
    <s v="Financial Services"/>
    <s v="Mass Customer"/>
    <s v="N"/>
    <s v="Yes"/>
    <n v="18"/>
    <m/>
  </r>
  <r>
    <n v="2200"/>
    <n v="67"/>
    <x v="2321"/>
    <n v="74"/>
    <d v="2017-10-17T00:00:00"/>
    <b v="1"/>
    <s v="Approved"/>
    <s v="Solex"/>
    <s v="Standard"/>
    <s v="medium"/>
    <s v="large"/>
    <n v="1071.23"/>
    <n v="380.74"/>
    <d v="1993-05-26T00:00:00"/>
    <n v="690.49"/>
    <s v="Female"/>
    <n v="29"/>
    <d v="1962-01-02T00:00:00"/>
    <n v="60.763594986364794"/>
    <s v="Systems Administrator II"/>
    <s v="Property"/>
    <s v="High Net Worth"/>
    <s v="N"/>
    <s v="Yes"/>
    <n v="10"/>
    <m/>
  </r>
  <r>
    <n v="14404"/>
    <n v="81"/>
    <x v="2321"/>
    <n v="301"/>
    <d v="2017-03-04T00:00:00"/>
    <b v="1"/>
    <s v="Approved"/>
    <s v="Solex"/>
    <s v="Standard"/>
    <s v="medium"/>
    <s v="medium"/>
    <n v="1151.96"/>
    <n v="649.49"/>
    <d v="2003-02-16T00:00:00"/>
    <n v="502.47"/>
    <s v="Female"/>
    <n v="29"/>
    <d v="1962-01-02T00:00:00"/>
    <n v="60.763594986364794"/>
    <s v="Systems Administrator II"/>
    <s v="Property"/>
    <s v="High Net Worth"/>
    <s v="N"/>
    <s v="Yes"/>
    <n v="10"/>
    <m/>
  </r>
  <r>
    <n v="14178"/>
    <n v="5"/>
    <x v="2321"/>
    <n v="358"/>
    <d v="2017-01-06T00:00:00"/>
    <b v="0"/>
    <s v="Approved"/>
    <s v="Giant Bicycles"/>
    <s v="Standard"/>
    <s v="high"/>
    <s v="medium"/>
    <n v="1129.1300000000001"/>
    <n v="677.48"/>
    <d v="2004-09-28T00:00:00"/>
    <n v="451.65000000000009"/>
    <s v="Female"/>
    <n v="29"/>
    <d v="1962-01-02T00:00:00"/>
    <n v="60.763594986364794"/>
    <s v="Systems Administrator II"/>
    <s v="Property"/>
    <s v="High Net Worth"/>
    <s v="N"/>
    <s v="Yes"/>
    <n v="10"/>
    <m/>
  </r>
  <r>
    <n v="18574"/>
    <n v="46"/>
    <x v="942"/>
    <n v="22"/>
    <d v="2017-12-08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98"/>
    <d v="1981-10-17T00:00:00"/>
    <n v="40.960855260020288"/>
    <s v="Paralegal"/>
    <s v="Financial Services"/>
    <s v="Mass Customer"/>
    <s v="N"/>
    <s v="No"/>
    <n v="16"/>
    <m/>
  </r>
  <r>
    <n v="7604"/>
    <n v="1"/>
    <x v="942"/>
    <n v="34"/>
    <d v="2017-11-26T00:00:00"/>
    <b v="1"/>
    <s v="Approved"/>
    <s v="Giant Bicycles"/>
    <s v="Standard"/>
    <s v="medium"/>
    <s v="medium"/>
    <n v="1403.5"/>
    <n v="954.82"/>
    <d v="2016-11-14T00:00:00"/>
    <n v="448.67999999999995"/>
    <s v="Male"/>
    <n v="98"/>
    <d v="1981-10-17T00:00:00"/>
    <n v="40.960855260020288"/>
    <s v="Paralegal"/>
    <s v="Financial Services"/>
    <s v="Mass Customer"/>
    <s v="N"/>
    <s v="No"/>
    <n v="16"/>
    <m/>
  </r>
  <r>
    <n v="999"/>
    <n v="74"/>
    <x v="942"/>
    <n v="42"/>
    <d v="2017-11-18T00:00:00"/>
    <b v="1"/>
    <s v="Approved"/>
    <s v="WeareA2B"/>
    <s v="Standard"/>
    <s v="medium"/>
    <s v="medium"/>
    <n v="1228.07"/>
    <n v="400.91"/>
    <d v="2000-05-22T00:00:00"/>
    <n v="827.15999999999985"/>
    <s v="Male"/>
    <n v="98"/>
    <d v="1981-10-17T00:00:00"/>
    <n v="40.960855260020288"/>
    <s v="Paralegal"/>
    <s v="Financial Services"/>
    <s v="Mass Customer"/>
    <s v="N"/>
    <s v="No"/>
    <n v="16"/>
    <m/>
  </r>
  <r>
    <n v="18094"/>
    <n v="87"/>
    <x v="942"/>
    <n v="69"/>
    <d v="2017-10-22T00:00:00"/>
    <b v="0"/>
    <s v="Approved"/>
    <s v="Giant Bicycles"/>
    <s v="Standard"/>
    <s v="high"/>
    <s v="medium"/>
    <n v="1179"/>
    <n v="707.4"/>
    <d v="1997-08-25T00:00:00"/>
    <n v="471.6"/>
    <s v="Male"/>
    <n v="98"/>
    <d v="1981-10-17T00:00:00"/>
    <n v="40.960855260020288"/>
    <s v="Paralegal"/>
    <s v="Financial Services"/>
    <s v="Mass Customer"/>
    <s v="N"/>
    <s v="No"/>
    <n v="16"/>
    <m/>
  </r>
  <r>
    <n v="6289"/>
    <n v="97"/>
    <x v="942"/>
    <n v="232"/>
    <d v="2017-05-12T00:00:00"/>
    <b v="1"/>
    <s v="Approved"/>
    <s v="Solex"/>
    <s v="Standard"/>
    <s v="medium"/>
    <s v="large"/>
    <n v="202.62"/>
    <n v="151.96"/>
    <d v="2016-03-29T00:00:00"/>
    <n v="50.66"/>
    <s v="Male"/>
    <n v="98"/>
    <d v="1981-10-17T00:00:00"/>
    <n v="40.960855260020288"/>
    <s v="Paralegal"/>
    <s v="Financial Services"/>
    <s v="Mass Customer"/>
    <s v="N"/>
    <s v="No"/>
    <n v="16"/>
    <m/>
  </r>
  <r>
    <n v="14892"/>
    <n v="69"/>
    <x v="942"/>
    <n v="320"/>
    <d v="2017-02-13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98"/>
    <d v="1981-10-17T00:00:00"/>
    <n v="40.960855260020288"/>
    <s v="Paralegal"/>
    <s v="Financial Services"/>
    <s v="Mass Customer"/>
    <s v="N"/>
    <s v="No"/>
    <n v="16"/>
    <m/>
  </r>
  <r>
    <n v="13865"/>
    <n v="53"/>
    <x v="942"/>
    <n v="361"/>
    <d v="2017-01-03T00:00:00"/>
    <b v="1"/>
    <s v="Approved"/>
    <s v="OHM Cycles"/>
    <s v="Standard"/>
    <s v="medium"/>
    <s v="medium"/>
    <n v="795.34"/>
    <n v="101.58"/>
    <d v="1997-02-09T00:00:00"/>
    <n v="693.76"/>
    <s v="Male"/>
    <n v="98"/>
    <d v="1981-10-17T00:00:00"/>
    <n v="40.960855260020288"/>
    <s v="Paralegal"/>
    <s v="Financial Services"/>
    <s v="Mass Customer"/>
    <s v="N"/>
    <s v="No"/>
    <n v="16"/>
    <m/>
  </r>
  <r>
    <n v="5384"/>
    <n v="39"/>
    <x v="2322"/>
    <n v="21"/>
    <d v="2017-12-09T00:00:00"/>
    <b v="1"/>
    <s v="Approved"/>
    <s v="Giant Bicycles"/>
    <s v="Standard"/>
    <s v="medium"/>
    <s v="large"/>
    <n v="1812.75"/>
    <n v="582.48"/>
    <d v="2010-06-07T00:00:00"/>
    <n v="1230.27"/>
    <s v="Female"/>
    <n v="94"/>
    <d v="1992-05-27T00:00:00"/>
    <n v="30.344416904173016"/>
    <s v="Senior Sales Associate"/>
    <s v="Health"/>
    <s v="Affluent Customer"/>
    <s v="N"/>
    <s v="No"/>
    <n v="4"/>
    <m/>
  </r>
  <r>
    <n v="19779"/>
    <n v="17"/>
    <x v="2322"/>
    <n v="307"/>
    <d v="2017-02-26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94"/>
    <d v="1992-05-27T00:00:00"/>
    <n v="30.344416904173016"/>
    <s v="Senior Sales Associate"/>
    <s v="Health"/>
    <s v="Affluent Customer"/>
    <s v="N"/>
    <s v="No"/>
    <n v="4"/>
    <m/>
  </r>
  <r>
    <n v="7914"/>
    <n v="10"/>
    <x v="2322"/>
    <n v="324"/>
    <d v="2017-02-09T00:00:00"/>
    <b v="0"/>
    <s v="Approved"/>
    <s v="WeareA2B"/>
    <s v="Touring"/>
    <s v="medium"/>
    <s v="medium"/>
    <n v="1466.68"/>
    <n v="363.25"/>
    <d v="2014-03-03T00:00:00"/>
    <n v="1103.43"/>
    <s v="Female"/>
    <n v="94"/>
    <d v="1992-05-27T00:00:00"/>
    <n v="30.344416904173016"/>
    <s v="Senior Sales Associate"/>
    <s v="Health"/>
    <s v="Affluent Customer"/>
    <s v="N"/>
    <s v="No"/>
    <n v="4"/>
    <m/>
  </r>
  <r>
    <n v="19199"/>
    <n v="82"/>
    <x v="2323"/>
    <n v="61"/>
    <d v="2017-10-30T00:00:00"/>
    <b v="0"/>
    <s v="Approved"/>
    <s v="Giant Bicycles"/>
    <s v="Road"/>
    <s v="medium"/>
    <s v="medium"/>
    <n v="1538.99"/>
    <n v="829.65"/>
    <d v="1991-11-10T00:00:00"/>
    <n v="709.34"/>
    <s v="Male"/>
    <n v="73"/>
    <d v="1982-03-01T00:00:00"/>
    <n v="40.590992246321655"/>
    <s v="Senior Quality Engineer"/>
    <s v="n/a"/>
    <s v="High Net Worth"/>
    <s v="N"/>
    <s v="Yes"/>
    <n v="3"/>
    <m/>
  </r>
  <r>
    <n v="10007"/>
    <n v="35"/>
    <x v="2323"/>
    <n v="162"/>
    <d v="2017-07-21T00:00:00"/>
    <b v="0"/>
    <s v="Approved"/>
    <s v="Giant Bicycles"/>
    <s v="Standard"/>
    <s v="medium"/>
    <s v="medium"/>
    <n v="1403.5"/>
    <n v="954.82"/>
    <d v="2016-11-14T00:00:00"/>
    <n v="448.67999999999995"/>
    <s v="Male"/>
    <n v="73"/>
    <d v="1982-03-01T00:00:00"/>
    <n v="40.590992246321655"/>
    <s v="Senior Quality Engineer"/>
    <s v="n/a"/>
    <s v="High Net Worth"/>
    <s v="N"/>
    <s v="Yes"/>
    <n v="3"/>
    <m/>
  </r>
  <r>
    <n v="11251"/>
    <n v="0"/>
    <x v="2323"/>
    <n v="285"/>
    <d v="2017-03-20T00:00:00"/>
    <b v="1"/>
    <s v="Approved"/>
    <s v="OHM Cycles"/>
    <s v="Standard"/>
    <s v="high"/>
    <s v="medium"/>
    <n v="227.88"/>
    <n v="136.72999999999999"/>
    <d v="2004-09-28T00:00:00"/>
    <n v="91.15"/>
    <s v="Male"/>
    <n v="73"/>
    <d v="1982-03-01T00:00:00"/>
    <n v="40.590992246321655"/>
    <s v="Senior Quality Engineer"/>
    <s v="n/a"/>
    <s v="High Net Worth"/>
    <s v="N"/>
    <s v="Yes"/>
    <n v="3"/>
    <m/>
  </r>
  <r>
    <n v="12436"/>
    <n v="29"/>
    <x v="2323"/>
    <n v="311"/>
    <d v="2017-02-22T00:00:00"/>
    <b v="1"/>
    <s v="Approved"/>
    <s v="WeareA2B"/>
    <s v="Standard"/>
    <s v="medium"/>
    <s v="medium"/>
    <n v="1065.03"/>
    <n v="230.09"/>
    <d v="1991-05-06T00:00:00"/>
    <n v="834.93999999999994"/>
    <s v="Male"/>
    <n v="73"/>
    <d v="1982-03-01T00:00:00"/>
    <n v="40.590992246321655"/>
    <s v="Senior Quality Engineer"/>
    <s v="n/a"/>
    <s v="High Net Worth"/>
    <s v="N"/>
    <s v="Yes"/>
    <n v="3"/>
    <m/>
  </r>
  <r>
    <n v="6010"/>
    <n v="79"/>
    <x v="2323"/>
    <n v="347"/>
    <d v="2017-01-17T00:00:00"/>
    <b v="0"/>
    <s v="Approved"/>
    <s v="Solex"/>
    <s v="Touring"/>
    <s v="medium"/>
    <s v="large"/>
    <n v="2083.94"/>
    <n v="675.03"/>
    <d v="2005-05-10T00:00:00"/>
    <n v="1408.91"/>
    <s v="Male"/>
    <n v="73"/>
    <d v="1982-03-01T00:00:00"/>
    <n v="40.590992246321655"/>
    <s v="Senior Quality Engineer"/>
    <s v="n/a"/>
    <s v="High Net Worth"/>
    <s v="N"/>
    <s v="Yes"/>
    <n v="3"/>
    <m/>
  </r>
  <r>
    <n v="8403"/>
    <n v="11"/>
    <x v="2324"/>
    <n v="85"/>
    <d v="2017-10-06T00:00:00"/>
    <b v="1"/>
    <s v="Approved"/>
    <s v="Giant Bicycles"/>
    <s v="Standard"/>
    <s v="high"/>
    <s v="medium"/>
    <n v="1274.93"/>
    <n v="764.96"/>
    <d v="2004-08-17T00:00:00"/>
    <n v="509.97"/>
    <s v="Male"/>
    <n v="35"/>
    <d v="1959-05-13T00:00:00"/>
    <n v="63.407430602803153"/>
    <s v="Legal Assistant"/>
    <s v="Financial Services"/>
    <s v="Mass Customer"/>
    <s v="N"/>
    <s v="Yes"/>
    <n v="13"/>
    <m/>
  </r>
  <r>
    <n v="7465"/>
    <n v="27"/>
    <x v="2324"/>
    <n v="246"/>
    <d v="2017-04-28T00:00:00"/>
    <b v="0"/>
    <s v="Approved"/>
    <s v="Trek Bicycles"/>
    <s v="Standard"/>
    <s v="medium"/>
    <s v="medium"/>
    <n v="499.53"/>
    <n v="388.72"/>
    <d v="2006-11-10T00:00:00"/>
    <n v="110.80999999999995"/>
    <s v="Male"/>
    <n v="35"/>
    <d v="1959-05-13T00:00:00"/>
    <n v="63.407430602803153"/>
    <s v="Legal Assistant"/>
    <s v="Financial Services"/>
    <s v="Mass Customer"/>
    <s v="N"/>
    <s v="Yes"/>
    <n v="13"/>
    <m/>
  </r>
  <r>
    <n v="1253"/>
    <n v="58"/>
    <x v="2324"/>
    <n v="275"/>
    <d v="2017-03-30T00:00:00"/>
    <b v="0"/>
    <s v="Approved"/>
    <s v="OHM Cycles"/>
    <s v="Standard"/>
    <s v="medium"/>
    <s v="medium"/>
    <n v="912.52"/>
    <n v="141.4"/>
    <d v="1998-12-17T00:00:00"/>
    <n v="771.12"/>
    <s v="Male"/>
    <n v="35"/>
    <d v="1959-05-13T00:00:00"/>
    <n v="63.407430602803153"/>
    <s v="Legal Assistant"/>
    <s v="Financial Services"/>
    <s v="Mass Customer"/>
    <s v="N"/>
    <s v="Yes"/>
    <n v="13"/>
    <m/>
  </r>
  <r>
    <n v="9623"/>
    <n v="71"/>
    <x v="2324"/>
    <n v="354"/>
    <d v="2017-01-10T00:00:00"/>
    <b v="1"/>
    <s v="Approved"/>
    <s v="Solex"/>
    <s v="Standard"/>
    <s v="high"/>
    <s v="large"/>
    <n v="1842.92"/>
    <n v="1105.75"/>
    <d v="2016-12-06T00:00:00"/>
    <n v="737.17000000000007"/>
    <s v="Male"/>
    <n v="35"/>
    <d v="1959-05-13T00:00:00"/>
    <n v="63.407430602803153"/>
    <s v="Legal Assistant"/>
    <s v="Financial Services"/>
    <s v="Mass Customer"/>
    <s v="N"/>
    <s v="Yes"/>
    <n v="13"/>
    <m/>
  </r>
  <r>
    <n v="3177"/>
    <n v="3"/>
    <x v="2325"/>
    <n v="94"/>
    <d v="2017-09-27T00:00:00"/>
    <b v="1"/>
    <s v="Approved"/>
    <s v="Trek Bicycles"/>
    <s v="Standard"/>
    <s v="medium"/>
    <s v="large"/>
    <n v="2091.4699999999998"/>
    <n v="388.92"/>
    <d v="2011-08-24T00:00:00"/>
    <n v="1702.5499999999997"/>
    <s v="Male"/>
    <n v="80"/>
    <d v="1995-11-07T00:00:00"/>
    <n v="26.895101835362752"/>
    <s v="General Manager"/>
    <s v="Argiculture"/>
    <s v="Affluent Customer"/>
    <s v="N"/>
    <s v="No"/>
    <n v="7"/>
    <m/>
  </r>
  <r>
    <n v="7467"/>
    <n v="27"/>
    <x v="2325"/>
    <n v="111"/>
    <d v="2017-09-10T00:00:00"/>
    <b v="0"/>
    <s v="Approved"/>
    <s v="Trek Bicycles"/>
    <s v="Standard"/>
    <s v="medium"/>
    <s v="medium"/>
    <n v="499.53"/>
    <n v="388.72"/>
    <d v="2003-02-16T00:00:00"/>
    <n v="110.80999999999995"/>
    <s v="Male"/>
    <n v="80"/>
    <d v="1995-11-07T00:00:00"/>
    <n v="26.895101835362752"/>
    <s v="General Manager"/>
    <s v="Argiculture"/>
    <s v="Affluent Customer"/>
    <s v="N"/>
    <s v="No"/>
    <n v="7"/>
    <m/>
  </r>
  <r>
    <n v="2100"/>
    <n v="5"/>
    <x v="2325"/>
    <n v="124"/>
    <d v="2017-08-28T00:00:00"/>
    <b v="0"/>
    <s v="Approved"/>
    <s v="Trek Bicycles"/>
    <s v="Mountain"/>
    <s v="low"/>
    <s v="medium"/>
    <n v="574.64"/>
    <n v="459.71"/>
    <d v="2004-08-07T00:00:00"/>
    <n v="114.93"/>
    <s v="Male"/>
    <n v="80"/>
    <d v="1995-11-07T00:00:00"/>
    <n v="26.895101835362752"/>
    <s v="General Manager"/>
    <s v="Argiculture"/>
    <s v="Affluent Customer"/>
    <s v="N"/>
    <s v="No"/>
    <n v="7"/>
    <m/>
  </r>
  <r>
    <n v="9272"/>
    <n v="89"/>
    <x v="2325"/>
    <n v="139"/>
    <d v="2017-08-13T00:00:00"/>
    <b v="1"/>
    <s v="Approved"/>
    <s v="WeareA2B"/>
    <s v="Touring"/>
    <s v="medium"/>
    <s v="large"/>
    <n v="1362.99"/>
    <n v="57.74"/>
    <d v="2016-07-09T00:00:00"/>
    <n v="1305.25"/>
    <s v="Male"/>
    <n v="80"/>
    <d v="1995-11-07T00:00:00"/>
    <n v="26.895101835362752"/>
    <s v="General Manager"/>
    <s v="Argiculture"/>
    <s v="Affluent Customer"/>
    <s v="N"/>
    <s v="No"/>
    <n v="7"/>
    <m/>
  </r>
  <r>
    <n v="2025"/>
    <n v="95"/>
    <x v="2325"/>
    <n v="152"/>
    <d v="2017-07-31T00:00:00"/>
    <b v="1"/>
    <s v="Approved"/>
    <s v="Giant Bicycles"/>
    <s v="Standard"/>
    <s v="medium"/>
    <s v="large"/>
    <n v="569.55999999999995"/>
    <n v="528.42999999999995"/>
    <d v="2006-11-10T00:00:00"/>
    <n v="41.129999999999995"/>
    <s v="Male"/>
    <n v="80"/>
    <d v="1995-11-07T00:00:00"/>
    <n v="26.895101835362752"/>
    <s v="General Manager"/>
    <s v="Argiculture"/>
    <s v="Affluent Customer"/>
    <s v="N"/>
    <s v="No"/>
    <n v="7"/>
    <m/>
  </r>
  <r>
    <n v="12753"/>
    <n v="100"/>
    <x v="593"/>
    <m/>
    <d v="2017-10-21T00:00:00"/>
    <m/>
    <s v="Approved"/>
    <s v="Norco Bicycles"/>
    <s v="Road"/>
    <s v="medium"/>
    <s v="medium"/>
    <n v="1036.5899999999999"/>
    <n v="206.35"/>
    <n v="41922"/>
    <m/>
    <m/>
    <m/>
    <m/>
    <m/>
    <m/>
    <m/>
    <m/>
    <m/>
    <m/>
    <m/>
    <m/>
  </r>
  <r>
    <n v="4373"/>
    <n v="8"/>
    <x v="2325"/>
    <n v="189"/>
    <d v="2017-06-24T00:00:00"/>
    <b v="0"/>
    <s v="Approved"/>
    <s v="Solex"/>
    <s v="Road"/>
    <s v="medium"/>
    <s v="small"/>
    <n v="1703.52"/>
    <n v="1516.13"/>
    <d v="1993-04-20T00:00:00"/>
    <n v="187.38999999999987"/>
    <s v="Male"/>
    <n v="80"/>
    <d v="1995-11-07T00:00:00"/>
    <n v="26.895101835362752"/>
    <s v="General Manager"/>
    <s v="Argiculture"/>
    <s v="Affluent Customer"/>
    <s v="N"/>
    <s v="No"/>
    <n v="7"/>
    <m/>
  </r>
  <r>
    <n v="8058"/>
    <n v="78"/>
    <x v="2325"/>
    <n v="278"/>
    <d v="2017-03-27T00:00:00"/>
    <b v="0"/>
    <s v="Approved"/>
    <s v="Giant Bicycles"/>
    <s v="Standard"/>
    <s v="medium"/>
    <s v="large"/>
    <n v="1765.3"/>
    <n v="709.48"/>
    <d v="2003-01-05T00:00:00"/>
    <n v="1055.82"/>
    <s v="Male"/>
    <n v="80"/>
    <d v="1995-11-07T00:00:00"/>
    <n v="26.895101835362752"/>
    <s v="General Manager"/>
    <s v="Argiculture"/>
    <s v="Affluent Customer"/>
    <s v="N"/>
    <s v="No"/>
    <n v="7"/>
    <m/>
  </r>
  <r>
    <n v="12181"/>
    <n v="49"/>
    <x v="2325"/>
    <n v="330"/>
    <d v="2017-02-03T00:00:00"/>
    <b v="1"/>
    <s v="Approved"/>
    <s v="Trek Bicycles"/>
    <s v="Road"/>
    <s v="medium"/>
    <s v="medium"/>
    <n v="533.51"/>
    <n v="400.13"/>
    <d v="1997-10-04T00:00:00"/>
    <n v="133.38"/>
    <s v="Male"/>
    <n v="80"/>
    <d v="1995-11-07T00:00:00"/>
    <n v="26.895101835362752"/>
    <s v="General Manager"/>
    <s v="Argiculture"/>
    <s v="Affluent Customer"/>
    <s v="N"/>
    <s v="No"/>
    <n v="7"/>
    <m/>
  </r>
  <r>
    <n v="1258"/>
    <n v="21"/>
    <x v="2326"/>
    <n v="59"/>
    <d v="2017-11-01T00:00:00"/>
    <b v="0"/>
    <s v="Approved"/>
    <s v="Solex"/>
    <s v="Standard"/>
    <s v="medium"/>
    <s v="large"/>
    <n v="1071.23"/>
    <n v="380.74"/>
    <d v="1996-04-05T00:00:00"/>
    <n v="690.49"/>
    <s v="Female"/>
    <n v="20"/>
    <d v="1974-08-26T00:00:00"/>
    <n v="48.108800465816849"/>
    <s v="Professor"/>
    <s v="Financial Services"/>
    <s v="Mass Customer"/>
    <s v="N"/>
    <s v="No"/>
    <n v="14"/>
    <m/>
  </r>
  <r>
    <n v="12758"/>
    <n v="15"/>
    <x v="1087"/>
    <m/>
    <d v="2017-06-10T00:00:00"/>
    <m/>
    <s v="Approved"/>
    <s v="Norco Bicycles"/>
    <s v="Standard"/>
    <s v="low"/>
    <s v="medium"/>
    <n v="958.74"/>
    <n v="748.9"/>
    <n v="39880"/>
    <m/>
    <m/>
    <m/>
    <m/>
    <m/>
    <m/>
    <m/>
    <m/>
    <m/>
    <m/>
    <m/>
    <m/>
  </r>
  <r>
    <n v="11049"/>
    <n v="54"/>
    <x v="2326"/>
    <n v="73"/>
    <d v="2017-10-18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20"/>
    <d v="1974-08-26T00:00:00"/>
    <n v="48.108800465816849"/>
    <s v="Professor"/>
    <s v="Financial Services"/>
    <s v="Mass Customer"/>
    <s v="N"/>
    <s v="No"/>
    <n v="14"/>
    <m/>
  </r>
  <r>
    <n v="6128"/>
    <n v="23"/>
    <x v="2326"/>
    <n v="135"/>
    <d v="2017-08-17T00:00:00"/>
    <b v="1"/>
    <s v="Approved"/>
    <s v="Norco Bicycles"/>
    <s v="Mountain"/>
    <s v="low"/>
    <s v="small"/>
    <n v="688.63"/>
    <n v="612.88"/>
    <d v="1993-10-02T00:00:00"/>
    <n v="75.75"/>
    <s v="Female"/>
    <n v="20"/>
    <d v="1974-08-26T00:00:00"/>
    <n v="48.108800465816849"/>
    <s v="Professor"/>
    <s v="Financial Services"/>
    <s v="Mass Customer"/>
    <s v="N"/>
    <s v="No"/>
    <n v="14"/>
    <m/>
  </r>
  <r>
    <n v="13263"/>
    <n v="11"/>
    <x v="2326"/>
    <n v="150"/>
    <d v="2017-08-02T00:00:00"/>
    <b v="1"/>
    <s v="Approved"/>
    <s v="Giant Bicycles"/>
    <s v="Standard"/>
    <s v="high"/>
    <s v="medium"/>
    <n v="1274.93"/>
    <n v="764.96"/>
    <d v="2007-08-04T00:00:00"/>
    <n v="509.97"/>
    <s v="Female"/>
    <n v="20"/>
    <d v="1974-08-26T00:00:00"/>
    <n v="48.108800465816849"/>
    <s v="Professor"/>
    <s v="Financial Services"/>
    <s v="Mass Customer"/>
    <s v="N"/>
    <s v="No"/>
    <n v="14"/>
    <m/>
  </r>
  <r>
    <n v="1995"/>
    <n v="78"/>
    <x v="2326"/>
    <n v="281"/>
    <d v="2017-03-24T00:00:00"/>
    <b v="0"/>
    <s v="Approved"/>
    <s v="Giant Bicycles"/>
    <s v="Standard"/>
    <s v="medium"/>
    <s v="large"/>
    <n v="1765.3"/>
    <n v="709.48"/>
    <d v="2004-07-25T00:00:00"/>
    <n v="1055.82"/>
    <s v="Female"/>
    <n v="20"/>
    <d v="1974-08-26T00:00:00"/>
    <n v="48.108800465816849"/>
    <s v="Professor"/>
    <s v="Financial Services"/>
    <s v="Mass Customer"/>
    <s v="N"/>
    <s v="No"/>
    <n v="14"/>
    <m/>
  </r>
  <r>
    <n v="2184"/>
    <n v="15"/>
    <x v="2326"/>
    <n v="348"/>
    <d v="2017-01-16T00:00:00"/>
    <b v="0"/>
    <s v="Approved"/>
    <s v="Norco Bicycles"/>
    <s v="Standard"/>
    <s v="low"/>
    <s v="medium"/>
    <n v="958.74"/>
    <n v="748.9"/>
    <d v="2005-12-07T00:00:00"/>
    <n v="209.84000000000003"/>
    <s v="Female"/>
    <n v="20"/>
    <d v="1974-08-26T00:00:00"/>
    <n v="48.108800465816849"/>
    <s v="Professor"/>
    <s v="Financial Services"/>
    <s v="Mass Customer"/>
    <s v="N"/>
    <s v="No"/>
    <n v="14"/>
    <m/>
  </r>
  <r>
    <n v="13435"/>
    <n v="22"/>
    <x v="2327"/>
    <n v="54"/>
    <d v="2017-11-06T00:00:00"/>
    <b v="1"/>
    <s v="Approved"/>
    <s v="WeareA2B"/>
    <s v="Standard"/>
    <s v="medium"/>
    <s v="medium"/>
    <n v="60.34"/>
    <n v="45.26"/>
    <d v="1993-07-15T00:00:00"/>
    <n v="15.080000000000005"/>
    <s v="Female"/>
    <n v="38"/>
    <d v="1981-01-29T00:00:00"/>
    <n v="41.67592375317097"/>
    <s v="Professor"/>
    <s v="Health"/>
    <s v="Mass Customer"/>
    <s v="N"/>
    <s v="No"/>
    <n v="12"/>
    <m/>
  </r>
  <r>
    <n v="17118"/>
    <n v="54"/>
    <x v="2327"/>
    <n v="60"/>
    <d v="2017-10-31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38"/>
    <d v="1981-01-29T00:00:00"/>
    <n v="41.67592375317097"/>
    <s v="Professor"/>
    <s v="Health"/>
    <s v="Mass Customer"/>
    <s v="N"/>
    <s v="No"/>
    <n v="12"/>
    <m/>
  </r>
  <r>
    <n v="10575"/>
    <n v="58"/>
    <x v="2327"/>
    <n v="67"/>
    <d v="2017-10-24T00:00:00"/>
    <b v="1"/>
    <s v="Approved"/>
    <s v="OHM Cycles"/>
    <s v="Standard"/>
    <s v="medium"/>
    <s v="medium"/>
    <n v="912.52"/>
    <n v="141.4"/>
    <d v="2015-10-18T00:00:00"/>
    <n v="771.12"/>
    <s v="Female"/>
    <n v="38"/>
    <d v="1981-01-29T00:00:00"/>
    <n v="41.67592375317097"/>
    <s v="Professor"/>
    <s v="Health"/>
    <s v="Mass Customer"/>
    <s v="N"/>
    <s v="No"/>
    <n v="12"/>
    <m/>
  </r>
  <r>
    <n v="19752"/>
    <n v="80"/>
    <x v="2327"/>
    <n v="283"/>
    <d v="2017-03-22T00:00:00"/>
    <b v="1"/>
    <s v="Approved"/>
    <s v="OHM Cycles"/>
    <s v="Touring"/>
    <s v="low"/>
    <s v="medium"/>
    <n v="1073.07"/>
    <n v="933.84"/>
    <d v="1997-01-25T00:00:00"/>
    <n v="139.2299999999999"/>
    <s v="Female"/>
    <n v="38"/>
    <d v="1981-01-29T00:00:00"/>
    <n v="41.67592375317097"/>
    <s v="Professor"/>
    <s v="Health"/>
    <s v="Mass Customer"/>
    <s v="N"/>
    <s v="No"/>
    <n v="12"/>
    <m/>
  </r>
  <r>
    <n v="7457"/>
    <n v="78"/>
    <x v="2327"/>
    <n v="289"/>
    <d v="2017-03-16T00:00:00"/>
    <b v="0"/>
    <s v="Approved"/>
    <s v="Giant Bicycles"/>
    <s v="Standard"/>
    <s v="medium"/>
    <s v="large"/>
    <n v="1765.3"/>
    <n v="709.48"/>
    <d v="2004-07-25T00:00:00"/>
    <n v="1055.82"/>
    <s v="Female"/>
    <n v="38"/>
    <d v="1981-01-29T00:00:00"/>
    <n v="41.67592375317097"/>
    <s v="Professor"/>
    <s v="Health"/>
    <s v="Mass Customer"/>
    <s v="N"/>
    <s v="No"/>
    <n v="12"/>
    <m/>
  </r>
  <r>
    <n v="16109"/>
    <n v="67"/>
    <x v="2327"/>
    <n v="315"/>
    <d v="2017-02-18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38"/>
    <d v="1981-01-29T00:00:00"/>
    <n v="41.67592375317097"/>
    <s v="Professor"/>
    <s v="Health"/>
    <s v="Mass Customer"/>
    <s v="N"/>
    <s v="No"/>
    <n v="12"/>
    <m/>
  </r>
  <r>
    <n v="12770"/>
    <n v="0"/>
    <x v="2328"/>
    <m/>
    <d v="2017-01-06T00:00:00"/>
    <m/>
    <s v="Approved"/>
    <s v="OHM Cycles"/>
    <s v="Standard"/>
    <s v="medium"/>
    <s v="medium"/>
    <n v="183.86"/>
    <n v="137.9"/>
    <n v="35707"/>
    <m/>
    <m/>
    <m/>
    <m/>
    <m/>
    <m/>
    <m/>
    <m/>
    <m/>
    <m/>
    <m/>
    <m/>
  </r>
  <r>
    <n v="1350"/>
    <n v="86"/>
    <x v="2327"/>
    <n v="352"/>
    <d v="2017-01-12T00:00:00"/>
    <b v="0"/>
    <s v="Approved"/>
    <s v="OHM Cycles"/>
    <s v="Standard"/>
    <s v="medium"/>
    <s v="medium"/>
    <n v="235.63"/>
    <n v="125.07"/>
    <d v="2004-08-07T00:00:00"/>
    <n v="110.56"/>
    <s v="Female"/>
    <n v="38"/>
    <d v="1981-01-29T00:00:00"/>
    <n v="41.67592375317097"/>
    <s v="Professor"/>
    <s v="Health"/>
    <s v="Mass Customer"/>
    <s v="N"/>
    <s v="No"/>
    <n v="12"/>
    <m/>
  </r>
  <r>
    <n v="10732"/>
    <n v="0"/>
    <x v="2329"/>
    <n v="287"/>
    <d v="2017-03-18T00:00:00"/>
    <b v="0"/>
    <s v="Approved"/>
    <s v="Trek Bicycles"/>
    <s v="Road"/>
    <s v="medium"/>
    <s v="medium"/>
    <n v="533.51"/>
    <n v="400.13"/>
    <d v="2012-06-04T00:00:00"/>
    <n v="133.38"/>
    <s v="Female"/>
    <n v="3"/>
    <d v="1998-08-18T00:00:00"/>
    <n v="24.114279917871645"/>
    <s v="Budget/Accounting Analyst III"/>
    <s v="Retail"/>
    <s v="High Net Worth"/>
    <s v="N"/>
    <s v="Yes"/>
    <n v="4"/>
    <m/>
  </r>
  <r>
    <n v="3851"/>
    <n v="0"/>
    <x v="2329"/>
    <n v="321"/>
    <d v="2017-02-12T00:00:00"/>
    <b v="0"/>
    <s v="Approved"/>
    <s v="Trek Bicycles"/>
    <s v="Standard"/>
    <s v="high"/>
    <s v="medium"/>
    <n v="495.72"/>
    <n v="297.43"/>
    <d v="2011-01-10T00:00:00"/>
    <n v="198.29000000000002"/>
    <s v="Female"/>
    <n v="3"/>
    <d v="1998-08-18T00:00:00"/>
    <n v="24.114279917871645"/>
    <s v="Budget/Accounting Analyst III"/>
    <s v="Retail"/>
    <s v="High Net Worth"/>
    <s v="N"/>
    <s v="Yes"/>
    <n v="4"/>
    <m/>
  </r>
  <r>
    <n v="4188"/>
    <n v="82"/>
    <x v="2329"/>
    <n v="329"/>
    <d v="2017-02-04T00:00:00"/>
    <b v="1"/>
    <s v="Approved"/>
    <s v="Giant Bicycles"/>
    <s v="Road"/>
    <s v="medium"/>
    <s v="medium"/>
    <n v="1538.99"/>
    <n v="829.65"/>
    <d v="2002-03-22T00:00:00"/>
    <n v="709.34"/>
    <s v="Female"/>
    <n v="3"/>
    <d v="1998-08-18T00:00:00"/>
    <n v="24.114279917871645"/>
    <s v="Budget/Accounting Analyst III"/>
    <s v="Retail"/>
    <s v="High Net Worth"/>
    <s v="N"/>
    <s v="Yes"/>
    <n v="4"/>
    <m/>
  </r>
  <r>
    <n v="10009"/>
    <n v="64"/>
    <x v="2330"/>
    <n v="208"/>
    <d v="2017-06-05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45"/>
    <d v="1988-04-02T00:00:00"/>
    <n v="34.497841561390153"/>
    <s v="Occupational Therapist"/>
    <s v="Health"/>
    <s v="Affluent Customer"/>
    <s v="N"/>
    <s v="No"/>
    <n v="19"/>
    <m/>
  </r>
  <r>
    <n v="3806"/>
    <n v="83"/>
    <x v="2330"/>
    <n v="253"/>
    <d v="2017-04-21T00:00:00"/>
    <b v="0"/>
    <s v="Approved"/>
    <s v="Solex"/>
    <s v="Touring"/>
    <s v="medium"/>
    <s v="large"/>
    <n v="2083.94"/>
    <n v="675.03"/>
    <d v="2013-09-16T00:00:00"/>
    <n v="1408.91"/>
    <s v="Female"/>
    <n v="45"/>
    <d v="1988-04-02T00:00:00"/>
    <n v="34.497841561390153"/>
    <s v="Occupational Therapist"/>
    <s v="Health"/>
    <s v="Affluent Customer"/>
    <s v="N"/>
    <s v="No"/>
    <n v="19"/>
    <m/>
  </r>
  <r>
    <n v="6235"/>
    <n v="26"/>
    <x v="2330"/>
    <n v="290"/>
    <d v="2017-03-15T00:00:00"/>
    <b v="0"/>
    <s v="Approved"/>
    <s v="WeareA2B"/>
    <s v="Standard"/>
    <s v="medium"/>
    <s v="medium"/>
    <n v="1992.93"/>
    <n v="762.63"/>
    <d v="1993-05-26T00:00:00"/>
    <n v="1230.3000000000002"/>
    <s v="Female"/>
    <n v="45"/>
    <d v="1988-04-02T00:00:00"/>
    <n v="34.497841561390153"/>
    <s v="Occupational Therapist"/>
    <s v="Health"/>
    <s v="Affluent Customer"/>
    <s v="N"/>
    <s v="No"/>
    <n v="19"/>
    <m/>
  </r>
  <r>
    <n v="12602"/>
    <n v="85"/>
    <x v="2331"/>
    <n v="49"/>
    <d v="2017-11-11T00:00:00"/>
    <b v="1"/>
    <s v="Approved"/>
    <s v="WeareA2B"/>
    <s v="Standard"/>
    <s v="medium"/>
    <s v="medium"/>
    <n v="752.64"/>
    <n v="205.36"/>
    <d v="2015-08-02T00:00:00"/>
    <n v="547.28"/>
    <s v="Female"/>
    <n v="10"/>
    <d v="1955-07-22T00:00:00"/>
    <n v="67.218389506912743"/>
    <s v="Biostatistician II"/>
    <s v="Entertainment"/>
    <s v="Mass Customer"/>
    <s v="N"/>
    <s v="No"/>
    <n v="11"/>
    <m/>
  </r>
  <r>
    <n v="14083"/>
    <n v="57"/>
    <x v="2331"/>
    <n v="84"/>
    <d v="2017-10-07T00:00:00"/>
    <b v="1"/>
    <s v="Approved"/>
    <s v="WeareA2B"/>
    <s v="Touring"/>
    <s v="medium"/>
    <s v="large"/>
    <n v="1890.39"/>
    <n v="260.14"/>
    <d v="1991-01-21T00:00:00"/>
    <n v="1630.25"/>
    <s v="Female"/>
    <n v="10"/>
    <d v="1955-07-22T00:00:00"/>
    <n v="67.218389506912743"/>
    <s v="Biostatistician II"/>
    <s v="Entertainment"/>
    <s v="Mass Customer"/>
    <s v="N"/>
    <s v="No"/>
    <n v="11"/>
    <m/>
  </r>
  <r>
    <n v="2970"/>
    <n v="70"/>
    <x v="2331"/>
    <n v="106"/>
    <d v="2017-09-15T00:00:00"/>
    <b v="1"/>
    <s v="Approved"/>
    <s v="Trek Bicycles"/>
    <s v="Standard"/>
    <s v="high"/>
    <s v="medium"/>
    <n v="495.72"/>
    <n v="297.43"/>
    <d v="2015-04-11T00:00:00"/>
    <n v="198.29000000000002"/>
    <s v="Female"/>
    <n v="10"/>
    <d v="1955-07-22T00:00:00"/>
    <n v="67.218389506912743"/>
    <s v="Biostatistician II"/>
    <s v="Entertainment"/>
    <s v="Mass Customer"/>
    <s v="N"/>
    <s v="No"/>
    <n v="11"/>
    <m/>
  </r>
  <r>
    <n v="13479"/>
    <n v="28"/>
    <x v="2331"/>
    <n v="130"/>
    <d v="2017-08-22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10"/>
    <d v="1955-07-22T00:00:00"/>
    <n v="67.218389506912743"/>
    <s v="Biostatistician II"/>
    <s v="Entertainment"/>
    <s v="Mass Customer"/>
    <s v="N"/>
    <s v="No"/>
    <n v="11"/>
    <m/>
  </r>
  <r>
    <n v="19684"/>
    <n v="49"/>
    <x v="2331"/>
    <n v="191"/>
    <d v="2017-06-22T00:00:00"/>
    <b v="1"/>
    <s v="Approved"/>
    <s v="Trek Bicycles"/>
    <s v="Road"/>
    <s v="medium"/>
    <s v="medium"/>
    <n v="533.51"/>
    <n v="400.13"/>
    <d v="2012-06-04T00:00:00"/>
    <n v="133.38"/>
    <s v="Female"/>
    <n v="10"/>
    <d v="1955-07-22T00:00:00"/>
    <n v="67.218389506912743"/>
    <s v="Biostatistician II"/>
    <s v="Entertainment"/>
    <s v="Mass Customer"/>
    <s v="N"/>
    <s v="No"/>
    <n v="11"/>
    <m/>
  </r>
  <r>
    <n v="16983"/>
    <n v="14"/>
    <x v="2331"/>
    <n v="254"/>
    <d v="2017-04-20T00:00:00"/>
    <b v="1"/>
    <s v="Approved"/>
    <s v="Trek Bicycles"/>
    <s v="Standard"/>
    <s v="medium"/>
    <s v="small"/>
    <n v="1386.84"/>
    <n v="1234.29"/>
    <d v="2003-08-05T00:00:00"/>
    <n v="152.54999999999995"/>
    <s v="Female"/>
    <n v="10"/>
    <d v="1955-07-22T00:00:00"/>
    <n v="67.218389506912743"/>
    <s v="Biostatistician II"/>
    <s v="Entertainment"/>
    <s v="Mass Customer"/>
    <s v="N"/>
    <s v="No"/>
    <n v="11"/>
    <m/>
  </r>
  <r>
    <n v="15890"/>
    <n v="98"/>
    <x v="2331"/>
    <n v="292"/>
    <d v="2017-03-13T00:00:00"/>
    <b v="1"/>
    <s v="Approved"/>
    <s v="Trek Bicycles"/>
    <s v="Standard"/>
    <s v="high"/>
    <s v="medium"/>
    <n v="358.39"/>
    <n v="215.03"/>
    <d v="2004-01-16T00:00:00"/>
    <n v="143.35999999999999"/>
    <s v="Female"/>
    <n v="10"/>
    <d v="1955-07-22T00:00:00"/>
    <n v="67.218389506912743"/>
    <s v="Biostatistician II"/>
    <s v="Entertainment"/>
    <s v="Mass Customer"/>
    <s v="N"/>
    <s v="No"/>
    <n v="11"/>
    <m/>
  </r>
  <r>
    <n v="17027"/>
    <n v="16"/>
    <x v="2331"/>
    <n v="342"/>
    <d v="2017-01-22T00:00:00"/>
    <b v="0"/>
    <s v="Approved"/>
    <s v="Norco Bicycles"/>
    <s v="Standard"/>
    <s v="high"/>
    <s v="small"/>
    <n v="1661.92"/>
    <n v="1479.11"/>
    <d v="1994-09-09T00:00:00"/>
    <n v="182.81000000000017"/>
    <s v="Female"/>
    <n v="10"/>
    <d v="1955-07-22T00:00:00"/>
    <n v="67.218389506912743"/>
    <s v="Biostatistician II"/>
    <s v="Entertainment"/>
    <s v="Mass Customer"/>
    <s v="N"/>
    <s v="No"/>
    <n v="11"/>
    <m/>
  </r>
  <r>
    <n v="15213"/>
    <n v="77"/>
    <x v="2332"/>
    <n v="40"/>
    <d v="2017-11-20T00:00:00"/>
    <b v="1"/>
    <s v="Approved"/>
    <s v="Norco Bicycles"/>
    <s v="Road"/>
    <s v="medium"/>
    <s v="large"/>
    <n v="1240.31"/>
    <n v="795.1"/>
    <d v="2011-01-10T00:00:00"/>
    <n v="445.20999999999992"/>
    <s v="Male"/>
    <n v="45"/>
    <d v="1976-07-16T00:00:00"/>
    <n v="46.218389506595628"/>
    <s v="Systems Administrator I"/>
    <s v="Property"/>
    <s v="Affluent Customer"/>
    <s v="N"/>
    <s v="Yes"/>
    <n v="9"/>
    <m/>
  </r>
  <r>
    <n v="18816"/>
    <n v="16"/>
    <x v="2332"/>
    <n v="125"/>
    <d v="2017-08-27T00:00:00"/>
    <b v="0"/>
    <s v="Approved"/>
    <s v="Norco Bicycles"/>
    <s v="Standard"/>
    <s v="high"/>
    <s v="small"/>
    <n v="1661.92"/>
    <n v="1479.11"/>
    <d v="1993-07-15T00:00:00"/>
    <n v="182.81000000000017"/>
    <s v="Male"/>
    <n v="45"/>
    <d v="1976-07-16T00:00:00"/>
    <n v="46.218389506595628"/>
    <s v="Systems Administrator I"/>
    <s v="Property"/>
    <s v="Affluent Customer"/>
    <s v="N"/>
    <s v="Yes"/>
    <n v="9"/>
    <m/>
  </r>
  <r>
    <n v="1992"/>
    <n v="27"/>
    <x v="2332"/>
    <n v="310"/>
    <d v="2017-02-23T00:00:00"/>
    <b v="0"/>
    <s v="Approved"/>
    <s v="Trek Bicycles"/>
    <s v="Standard"/>
    <s v="medium"/>
    <s v="medium"/>
    <n v="499.53"/>
    <n v="388.72"/>
    <d v="2006-11-10T00:00:00"/>
    <n v="110.80999999999995"/>
    <s v="Male"/>
    <n v="45"/>
    <d v="1976-07-16T00:00:00"/>
    <n v="46.218389506595628"/>
    <s v="Systems Administrator I"/>
    <s v="Property"/>
    <s v="Affluent Customer"/>
    <s v="N"/>
    <s v="Yes"/>
    <n v="9"/>
    <m/>
  </r>
  <r>
    <n v="18447"/>
    <n v="63"/>
    <x v="2332"/>
    <n v="310"/>
    <d v="2017-02-23T00:00:00"/>
    <b v="0"/>
    <s v="Approved"/>
    <s v="Solex"/>
    <s v="Standard"/>
    <s v="medium"/>
    <s v="medium"/>
    <n v="1483.2"/>
    <n v="99.59"/>
    <d v="2015-05-21T00:00:00"/>
    <n v="1383.6100000000001"/>
    <s v="Male"/>
    <n v="45"/>
    <d v="1976-07-16T00:00:00"/>
    <n v="46.218389506595628"/>
    <s v="Systems Administrator I"/>
    <s v="Property"/>
    <s v="Affluent Customer"/>
    <s v="N"/>
    <s v="Yes"/>
    <n v="9"/>
    <m/>
  </r>
  <r>
    <n v="12790"/>
    <n v="18"/>
    <x v="2333"/>
    <m/>
    <d v="2017-11-16T00:00:00"/>
    <m/>
    <s v="Approved"/>
    <s v="Solex"/>
    <s v="Standard"/>
    <s v="medium"/>
    <s v="medium"/>
    <n v="575.27"/>
    <n v="431.45"/>
    <n v="41345"/>
    <m/>
    <m/>
    <m/>
    <m/>
    <m/>
    <m/>
    <m/>
    <m/>
    <m/>
    <m/>
    <m/>
    <m/>
  </r>
  <r>
    <n v="13834"/>
    <n v="56"/>
    <x v="2332"/>
    <n v="333"/>
    <d v="2017-01-31T00:00:00"/>
    <b v="0"/>
    <s v="Approved"/>
    <s v="OHM Cycles"/>
    <s v="Standard"/>
    <s v="medium"/>
    <s v="medium"/>
    <n v="183.86"/>
    <n v="137.9"/>
    <d v="2011-08-24T00:00:00"/>
    <n v="45.960000000000008"/>
    <s v="Male"/>
    <n v="45"/>
    <d v="1976-07-16T00:00:00"/>
    <n v="46.218389506595628"/>
    <s v="Systems Administrator I"/>
    <s v="Property"/>
    <s v="Affluent Customer"/>
    <s v="N"/>
    <s v="Yes"/>
    <n v="9"/>
    <m/>
  </r>
  <r>
    <n v="3054"/>
    <n v="63"/>
    <x v="2334"/>
    <n v="168"/>
    <d v="2017-07-15T00:00:00"/>
    <b v="1"/>
    <s v="Approved"/>
    <s v="WeareA2B"/>
    <s v="Standard"/>
    <s v="medium"/>
    <s v="medium"/>
    <n v="1992.93"/>
    <n v="762.63"/>
    <d v="1993-05-26T00:00:00"/>
    <n v="1230.3000000000002"/>
    <s v="Female"/>
    <n v="12"/>
    <d v="1956-03-09T00:00:00"/>
    <n v="66.585512794583977"/>
    <s v="Geological Engineer"/>
    <s v="Manufacturing"/>
    <s v="High Net Worth"/>
    <s v="N"/>
    <s v="No"/>
    <n v="9"/>
    <m/>
  </r>
  <r>
    <n v="17161"/>
    <n v="0"/>
    <x v="2334"/>
    <n v="231"/>
    <d v="2017-05-13T00:00:00"/>
    <b v="0"/>
    <s v="Approved"/>
    <s v="OHM Cycles"/>
    <s v="Standard"/>
    <s v="low"/>
    <s v="medium"/>
    <n v="71.16"/>
    <n v="56.93"/>
    <d v="2015-06-17T00:00:00"/>
    <n v="14.229999999999997"/>
    <s v="Female"/>
    <n v="12"/>
    <d v="1956-03-09T00:00:00"/>
    <n v="66.585512794583977"/>
    <s v="Geological Engineer"/>
    <s v="Manufacturing"/>
    <s v="High Net Worth"/>
    <s v="N"/>
    <s v="No"/>
    <n v="9"/>
    <m/>
  </r>
  <r>
    <n v="19810"/>
    <n v="0"/>
    <x v="2334"/>
    <n v="326"/>
    <d v="2017-02-07T00:00:00"/>
    <b v="0"/>
    <s v="Approved"/>
    <s v="Solex"/>
    <s v="Standard"/>
    <s v="medium"/>
    <s v="medium"/>
    <n v="100.35"/>
    <n v="75.260000000000005"/>
    <d v="1999-07-26T00:00:00"/>
    <n v="25.089999999999989"/>
    <s v="Female"/>
    <n v="12"/>
    <d v="1956-03-09T00:00:00"/>
    <n v="66.585512794583977"/>
    <s v="Geological Engineer"/>
    <s v="Manufacturing"/>
    <s v="High Net Worth"/>
    <s v="N"/>
    <s v="No"/>
    <n v="9"/>
    <m/>
  </r>
  <r>
    <n v="15005"/>
    <n v="59"/>
    <x v="2334"/>
    <n v="334"/>
    <d v="2017-01-30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12"/>
    <d v="1956-03-09T00:00:00"/>
    <n v="66.585512794583977"/>
    <s v="Geological Engineer"/>
    <s v="Manufacturing"/>
    <s v="High Net Worth"/>
    <s v="N"/>
    <s v="No"/>
    <n v="9"/>
    <m/>
  </r>
  <r>
    <n v="17431"/>
    <n v="89"/>
    <x v="2335"/>
    <n v="21"/>
    <d v="2017-12-09T00:00:00"/>
    <b v="0"/>
    <s v="Approved"/>
    <s v="WeareA2B"/>
    <s v="Touring"/>
    <s v="medium"/>
    <s v="large"/>
    <n v="1362.99"/>
    <n v="57.74"/>
    <d v="2016-03-29T00:00:00"/>
    <n v="1305.25"/>
    <s v="Female"/>
    <n v="76"/>
    <d v="1959-04-10T00:00:00"/>
    <n v="63.497841561390153"/>
    <s v="Cost Accountant"/>
    <s v="Financial Services"/>
    <s v="Affluent Customer"/>
    <s v="N"/>
    <s v="Yes"/>
    <n v="7"/>
    <m/>
  </r>
  <r>
    <n v="11280"/>
    <n v="81"/>
    <x v="2335"/>
    <n v="75"/>
    <d v="2017-10-16T00:00:00"/>
    <b v="0"/>
    <s v="Approved"/>
    <s v="Norco Bicycles"/>
    <s v="Standard"/>
    <s v="medium"/>
    <s v="small"/>
    <n v="586.45000000000005"/>
    <n v="521.94000000000005"/>
    <d v="2015-08-02T00:00:00"/>
    <n v="64.509999999999991"/>
    <s v="Female"/>
    <n v="76"/>
    <d v="1959-04-10T00:00:00"/>
    <n v="63.497841561390153"/>
    <s v="Cost Accountant"/>
    <s v="Financial Services"/>
    <s v="Affluent Customer"/>
    <s v="N"/>
    <s v="Yes"/>
    <n v="7"/>
    <m/>
  </r>
  <r>
    <n v="1986"/>
    <n v="30"/>
    <x v="2335"/>
    <n v="152"/>
    <d v="2017-07-31T00:00:00"/>
    <b v="0"/>
    <s v="Approved"/>
    <s v="Solex"/>
    <s v="Standard"/>
    <s v="high"/>
    <s v="medium"/>
    <n v="748.17"/>
    <n v="448.9"/>
    <d v="1992-10-11T00:00:00"/>
    <n v="299.27"/>
    <s v="Female"/>
    <n v="76"/>
    <d v="1959-04-10T00:00:00"/>
    <n v="63.497841561390153"/>
    <s v="Cost Accountant"/>
    <s v="Financial Services"/>
    <s v="Affluent Customer"/>
    <s v="N"/>
    <s v="Yes"/>
    <n v="7"/>
    <m/>
  </r>
  <r>
    <n v="6721"/>
    <n v="77"/>
    <x v="2335"/>
    <n v="294"/>
    <d v="2017-03-11T00:00:00"/>
    <b v="0"/>
    <s v="Approved"/>
    <s v="Norco Bicycles"/>
    <s v="Road"/>
    <s v="medium"/>
    <s v="large"/>
    <n v="1240.31"/>
    <n v="795.1"/>
    <d v="2004-12-18T00:00:00"/>
    <n v="445.20999999999992"/>
    <s v="Female"/>
    <n v="76"/>
    <d v="1959-04-10T00:00:00"/>
    <n v="63.497841561390153"/>
    <s v="Cost Accountant"/>
    <s v="Financial Services"/>
    <s v="Affluent Customer"/>
    <s v="N"/>
    <s v="Yes"/>
    <n v="7"/>
    <m/>
  </r>
  <r>
    <n v="9070"/>
    <n v="7"/>
    <x v="2333"/>
    <n v="65"/>
    <d v="2017-10-26T00:00:00"/>
    <b v="1"/>
    <s v="Approved"/>
    <s v="Trek Bicycles"/>
    <s v="Road"/>
    <s v="low"/>
    <s v="medium"/>
    <n v="980.37"/>
    <n v="234.43"/>
    <d v="2004-09-28T00:00:00"/>
    <n v="745.94"/>
    <s v="Female"/>
    <n v="53"/>
    <d v="1977-12-22T00:00:00"/>
    <n v="44.78277306855658"/>
    <n v="0"/>
    <s v="n/a"/>
    <s v="Mass Customer"/>
    <s v="N"/>
    <s v="No"/>
    <n v="19"/>
    <m/>
  </r>
  <r>
    <n v="11287"/>
    <n v="77"/>
    <x v="2333"/>
    <n v="83"/>
    <d v="2017-10-08T00:00:00"/>
    <b v="1"/>
    <s v="Approved"/>
    <s v="Norco Bicycles"/>
    <s v="Road"/>
    <s v="medium"/>
    <s v="large"/>
    <n v="1240.31"/>
    <n v="795.1"/>
    <d v="2011-01-10T00:00:00"/>
    <n v="445.20999999999992"/>
    <s v="Female"/>
    <n v="53"/>
    <d v="1977-12-22T00:00:00"/>
    <n v="44.78277306855658"/>
    <n v="0"/>
    <s v="n/a"/>
    <s v="Mass Customer"/>
    <s v="N"/>
    <s v="No"/>
    <n v="19"/>
    <m/>
  </r>
  <r>
    <n v="5431"/>
    <n v="96"/>
    <x v="2333"/>
    <n v="191"/>
    <d v="2017-06-22T00:00:00"/>
    <b v="0"/>
    <s v="Approved"/>
    <s v="WeareA2B"/>
    <s v="Road"/>
    <s v="low"/>
    <s v="small"/>
    <n v="1172.78"/>
    <n v="1043.77"/>
    <d v="2002-10-10T00:00:00"/>
    <n v="129.01"/>
    <s v="Female"/>
    <n v="53"/>
    <d v="1977-12-22T00:00:00"/>
    <n v="44.78277306855658"/>
    <n v="0"/>
    <s v="n/a"/>
    <s v="Mass Customer"/>
    <s v="N"/>
    <s v="No"/>
    <n v="19"/>
    <m/>
  </r>
  <r>
    <n v="11744"/>
    <n v="71"/>
    <x v="2333"/>
    <n v="191"/>
    <d v="2017-06-22T00:00:00"/>
    <b v="0"/>
    <s v="Approved"/>
    <s v="Solex"/>
    <s v="Standard"/>
    <s v="high"/>
    <s v="large"/>
    <n v="1842.92"/>
    <n v="1105.75"/>
    <d v="1995-10-24T00:00:00"/>
    <n v="737.17000000000007"/>
    <s v="Female"/>
    <n v="53"/>
    <d v="1977-12-22T00:00:00"/>
    <n v="44.78277306855658"/>
    <n v="0"/>
    <s v="n/a"/>
    <s v="Mass Customer"/>
    <s v="N"/>
    <s v="No"/>
    <n v="19"/>
    <m/>
  </r>
  <r>
    <n v="17830"/>
    <n v="90"/>
    <x v="2333"/>
    <n v="249"/>
    <d v="2017-04-25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53"/>
    <d v="1977-12-22T00:00:00"/>
    <n v="44.78277306855658"/>
    <n v="0"/>
    <s v="n/a"/>
    <s v="Mass Customer"/>
    <s v="N"/>
    <s v="No"/>
    <n v="19"/>
    <m/>
  </r>
  <r>
    <n v="5820"/>
    <n v="8"/>
    <x v="2333"/>
    <n v="256"/>
    <d v="2017-04-18T00:00:00"/>
    <b v="0"/>
    <s v="Approved"/>
    <s v="Solex"/>
    <s v="Road"/>
    <s v="medium"/>
    <s v="small"/>
    <n v="1703.52"/>
    <n v="1516.13"/>
    <d v="2011-04-16T00:00:00"/>
    <n v="187.38999999999987"/>
    <s v="Female"/>
    <n v="53"/>
    <d v="1977-12-22T00:00:00"/>
    <n v="44.78277306855658"/>
    <n v="0"/>
    <s v="n/a"/>
    <s v="Mass Customer"/>
    <s v="N"/>
    <s v="No"/>
    <n v="19"/>
    <m/>
  </r>
  <r>
    <n v="17142"/>
    <n v="51"/>
    <x v="2333"/>
    <n v="270"/>
    <d v="2017-04-04T00:00:00"/>
    <b v="1"/>
    <s v="Approved"/>
    <s v="OHM Cycles"/>
    <s v="Standard"/>
    <s v="high"/>
    <s v="medium"/>
    <n v="2005.66"/>
    <n v="1203.4000000000001"/>
    <d v="2012-04-10T00:00:00"/>
    <n v="802.26"/>
    <s v="Female"/>
    <n v="53"/>
    <d v="1977-12-22T00:00:00"/>
    <n v="44.78277306855658"/>
    <n v="0"/>
    <s v="n/a"/>
    <s v="Mass Customer"/>
    <s v="N"/>
    <s v="No"/>
    <n v="19"/>
    <m/>
  </r>
  <r>
    <n v="14693"/>
    <n v="44"/>
    <x v="2336"/>
    <n v="64"/>
    <d v="2017-10-27T00:00:00"/>
    <b v="1"/>
    <s v="Approved"/>
    <s v="WeareA2B"/>
    <s v="Standard"/>
    <s v="medium"/>
    <s v="medium"/>
    <n v="1769.64"/>
    <n v="108.76"/>
    <d v="2011-05-09T00:00:00"/>
    <n v="1660.88"/>
    <s v="Female"/>
    <n v="68"/>
    <d v="1959-09-25T00:00:00"/>
    <n v="63.037567588787411"/>
    <s v="Accounting Assistant II"/>
    <s v="n/a"/>
    <s v="Mass Customer"/>
    <s v="N"/>
    <s v="No"/>
    <n v="13"/>
    <m/>
  </r>
  <r>
    <n v="1577"/>
    <n v="93"/>
    <x v="2336"/>
    <n v="77"/>
    <d v="2017-10-14T00:00:00"/>
    <b v="1"/>
    <s v="Approved"/>
    <s v="WeareA2B"/>
    <s v="Standard"/>
    <s v="medium"/>
    <s v="medium"/>
    <n v="1065.03"/>
    <n v="230.09"/>
    <d v="2000-11-03T00:00:00"/>
    <n v="834.93999999999994"/>
    <s v="Female"/>
    <n v="68"/>
    <d v="1959-09-25T00:00:00"/>
    <n v="63.037567588787411"/>
    <s v="Accounting Assistant II"/>
    <s v="n/a"/>
    <s v="Mass Customer"/>
    <s v="N"/>
    <s v="No"/>
    <n v="13"/>
    <m/>
  </r>
  <r>
    <n v="18950"/>
    <n v="47"/>
    <x v="2336"/>
    <n v="201"/>
    <d v="2017-06-12T00:00:00"/>
    <b v="1"/>
    <s v="Approved"/>
    <s v="Trek Bicycles"/>
    <s v="Road"/>
    <s v="low"/>
    <s v="small"/>
    <n v="1720.7"/>
    <n v="1531.42"/>
    <d v="2006-10-01T00:00:00"/>
    <n v="189.27999999999997"/>
    <s v="Female"/>
    <n v="68"/>
    <d v="1959-09-25T00:00:00"/>
    <n v="63.037567588787411"/>
    <s v="Accounting Assistant II"/>
    <s v="n/a"/>
    <s v="Mass Customer"/>
    <s v="N"/>
    <s v="No"/>
    <n v="13"/>
    <m/>
  </r>
  <r>
    <n v="12372"/>
    <n v="28"/>
    <x v="2337"/>
    <n v="59"/>
    <d v="2017-11-01T00:00:00"/>
    <b v="0"/>
    <s v="Approved"/>
    <s v="Norco Bicycles"/>
    <s v="Standard"/>
    <s v="medium"/>
    <s v="small"/>
    <n v="1216.1400000000001"/>
    <n v="1082.3599999999999"/>
    <d v="2002-03-22T00:00:00"/>
    <n v="133.7800000000002"/>
    <s v="Male"/>
    <n v="69"/>
    <d v="1990-05-07T00:00:00"/>
    <n v="32.40195115074836"/>
    <s v="Help Desk Technician"/>
    <s v="n/a"/>
    <s v="Mass Customer"/>
    <s v="N"/>
    <s v="Yes"/>
    <n v="11"/>
    <m/>
  </r>
  <r>
    <n v="14734"/>
    <n v="21"/>
    <x v="2337"/>
    <n v="130"/>
    <d v="2017-08-22T00:00:00"/>
    <b v="1"/>
    <s v="Approved"/>
    <s v="Solex"/>
    <s v="Standard"/>
    <s v="medium"/>
    <s v="large"/>
    <n v="1071.23"/>
    <n v="380.74"/>
    <d v="1993-10-02T00:00:00"/>
    <n v="690.49"/>
    <s v="Male"/>
    <n v="69"/>
    <d v="1990-05-07T00:00:00"/>
    <n v="32.40195115074836"/>
    <s v="Help Desk Technician"/>
    <s v="n/a"/>
    <s v="Mass Customer"/>
    <s v="N"/>
    <s v="Yes"/>
    <n v="11"/>
    <m/>
  </r>
  <r>
    <n v="10202"/>
    <n v="90"/>
    <x v="2337"/>
    <n v="176"/>
    <d v="2017-07-07T00:00:00"/>
    <b v="1"/>
    <s v="Approved"/>
    <s v="Norco Bicycles"/>
    <s v="Standard"/>
    <s v="low"/>
    <s v="medium"/>
    <n v="363.01"/>
    <n v="290.41000000000003"/>
    <d v="2013-06-09T00:00:00"/>
    <n v="72.599999999999966"/>
    <s v="Male"/>
    <n v="69"/>
    <d v="1990-05-07T00:00:00"/>
    <n v="32.40195115074836"/>
    <s v="Help Desk Technician"/>
    <s v="n/a"/>
    <s v="Mass Customer"/>
    <s v="N"/>
    <s v="Yes"/>
    <n v="11"/>
    <m/>
  </r>
  <r>
    <n v="15581"/>
    <n v="34"/>
    <x v="2337"/>
    <n v="290"/>
    <d v="2017-03-15T00:00:00"/>
    <b v="1"/>
    <s v="Approved"/>
    <s v="Norco Bicycles"/>
    <s v="Road"/>
    <s v="high"/>
    <s v="large"/>
    <n v="774.53"/>
    <n v="464.72"/>
    <d v="2010-06-07T00:00:00"/>
    <n v="309.80999999999995"/>
    <s v="Male"/>
    <n v="69"/>
    <d v="1990-05-07T00:00:00"/>
    <n v="32.40195115074836"/>
    <s v="Help Desk Technician"/>
    <s v="n/a"/>
    <s v="Mass Customer"/>
    <s v="N"/>
    <s v="Yes"/>
    <n v="11"/>
    <m/>
  </r>
  <r>
    <n v="2369"/>
    <n v="62"/>
    <x v="2337"/>
    <n v="301"/>
    <d v="2017-03-04T00:00:00"/>
    <b v="1"/>
    <s v="Approved"/>
    <s v="Solex"/>
    <s v="Standard"/>
    <s v="medium"/>
    <s v="medium"/>
    <n v="478.16"/>
    <n v="298.72000000000003"/>
    <d v="2015-04-11T00:00:00"/>
    <n v="179.44"/>
    <s v="Male"/>
    <n v="69"/>
    <d v="1990-05-07T00:00:00"/>
    <n v="32.40195115074836"/>
    <s v="Help Desk Technician"/>
    <s v="n/a"/>
    <s v="Mass Customer"/>
    <s v="N"/>
    <s v="Yes"/>
    <n v="11"/>
    <m/>
  </r>
  <r>
    <n v="8918"/>
    <n v="48"/>
    <x v="2337"/>
    <n v="307"/>
    <d v="2017-02-26T00:00:00"/>
    <b v="0"/>
    <s v="Approved"/>
    <s v="WeareA2B"/>
    <s v="Standard"/>
    <s v="medium"/>
    <s v="medium"/>
    <n v="1762.96"/>
    <n v="950.52"/>
    <d v="1997-02-09T00:00:00"/>
    <n v="812.44"/>
    <s v="Male"/>
    <n v="69"/>
    <d v="1990-05-07T00:00:00"/>
    <n v="32.40195115074836"/>
    <s v="Help Desk Technician"/>
    <s v="n/a"/>
    <s v="Mass Customer"/>
    <s v="N"/>
    <s v="Yes"/>
    <n v="11"/>
    <m/>
  </r>
  <r>
    <n v="7303"/>
    <n v="26"/>
    <x v="2338"/>
    <n v="63"/>
    <d v="2017-10-28T00:00:00"/>
    <b v="1"/>
    <s v="Approved"/>
    <s v="WeareA2B"/>
    <s v="Standard"/>
    <s v="medium"/>
    <s v="medium"/>
    <n v="1992.93"/>
    <n v="762.63"/>
    <d v="1993-05-26T00:00:00"/>
    <n v="1230.3000000000002"/>
    <s v="Female"/>
    <n v="49"/>
    <d v="1973-09-04T00:00:00"/>
    <n v="49.084142931253162"/>
    <s v="Sales Associate"/>
    <s v="n/a"/>
    <s v="Mass Customer"/>
    <s v="N"/>
    <s v="Yes"/>
    <n v="8"/>
    <m/>
  </r>
  <r>
    <n v="12817"/>
    <n v="0"/>
    <x v="298"/>
    <m/>
    <d v="2017-07-23T00:00:00"/>
    <b v="1"/>
    <s v="Approved"/>
    <m/>
    <m/>
    <m/>
    <m/>
    <n v="1678.51"/>
    <m/>
    <m/>
    <m/>
    <m/>
    <m/>
    <m/>
    <m/>
    <m/>
    <m/>
    <m/>
    <m/>
    <m/>
    <m/>
    <m/>
  </r>
  <r>
    <n v="11740"/>
    <n v="77"/>
    <x v="2338"/>
    <n v="69"/>
    <d v="2017-10-22T00:00:00"/>
    <b v="0"/>
    <s v="Approved"/>
    <s v="Norco Bicycles"/>
    <s v="Road"/>
    <s v="medium"/>
    <s v="large"/>
    <n v="1240.31"/>
    <n v="795.1"/>
    <d v="1997-01-25T00:00:00"/>
    <n v="445.20999999999992"/>
    <s v="Female"/>
    <n v="49"/>
    <d v="1973-09-04T00:00:00"/>
    <n v="49.084142931253162"/>
    <s v="Sales Associate"/>
    <s v="n/a"/>
    <s v="Mass Customer"/>
    <s v="N"/>
    <s v="Yes"/>
    <n v="8"/>
    <m/>
  </r>
  <r>
    <n v="2000"/>
    <n v="62"/>
    <x v="2338"/>
    <n v="86"/>
    <d v="2017-10-05T00:00:00"/>
    <b v="0"/>
    <s v="Approved"/>
    <s v="Solex"/>
    <s v="Standard"/>
    <s v="medium"/>
    <s v="medium"/>
    <n v="478.16"/>
    <n v="298.72000000000003"/>
    <d v="2010-11-05T00:00:00"/>
    <n v="179.44"/>
    <s v="Female"/>
    <n v="49"/>
    <d v="1973-09-04T00:00:00"/>
    <n v="49.084142931253162"/>
    <s v="Sales Associate"/>
    <s v="n/a"/>
    <s v="Mass Customer"/>
    <s v="N"/>
    <s v="Yes"/>
    <n v="8"/>
    <m/>
  </r>
  <r>
    <n v="8436"/>
    <n v="76"/>
    <x v="2338"/>
    <n v="176"/>
    <d v="2017-07-07T00:00:00"/>
    <b v="1"/>
    <s v="Approved"/>
    <s v="WeareA2B"/>
    <s v="Standard"/>
    <s v="low"/>
    <s v="medium"/>
    <n v="642.30999999999995"/>
    <n v="513.85"/>
    <d v="2013-09-16T00:00:00"/>
    <n v="128.45999999999992"/>
    <s v="Female"/>
    <n v="49"/>
    <d v="1973-09-04T00:00:00"/>
    <n v="49.084142931253162"/>
    <s v="Sales Associate"/>
    <s v="n/a"/>
    <s v="Mass Customer"/>
    <s v="N"/>
    <s v="Yes"/>
    <n v="8"/>
    <m/>
  </r>
  <r>
    <n v="528"/>
    <n v="42"/>
    <x v="2338"/>
    <n v="240"/>
    <d v="2017-05-04T00:00:00"/>
    <b v="1"/>
    <s v="Approved"/>
    <s v="OHM Cycles"/>
    <s v="Road"/>
    <s v="medium"/>
    <s v="small"/>
    <n v="1810"/>
    <n v="1610.9"/>
    <d v="2011-05-09T00:00:00"/>
    <n v="199.09999999999991"/>
    <s v="Female"/>
    <n v="49"/>
    <d v="1973-09-04T00:00:00"/>
    <n v="49.084142931253162"/>
    <s v="Sales Associate"/>
    <s v="n/a"/>
    <s v="Mass Customer"/>
    <s v="N"/>
    <s v="Yes"/>
    <n v="8"/>
    <m/>
  </r>
  <r>
    <n v="16108"/>
    <n v="61"/>
    <x v="2338"/>
    <n v="244"/>
    <d v="2017-04-30T00:00:00"/>
    <b v="0"/>
    <s v="Approved"/>
    <s v="OHM Cycles"/>
    <s v="Standard"/>
    <s v="low"/>
    <s v="medium"/>
    <n v="71.16"/>
    <n v="56.93"/>
    <d v="2015-06-17T00:00:00"/>
    <n v="14.229999999999997"/>
    <s v="Female"/>
    <n v="49"/>
    <d v="1973-09-04T00:00:00"/>
    <n v="49.084142931253162"/>
    <s v="Sales Associate"/>
    <s v="n/a"/>
    <s v="Mass Customer"/>
    <s v="N"/>
    <s v="Yes"/>
    <n v="8"/>
    <m/>
  </r>
  <r>
    <n v="6945"/>
    <n v="29"/>
    <x v="2338"/>
    <n v="323"/>
    <d v="2017-02-10T00:00:00"/>
    <b v="0"/>
    <s v="Approved"/>
    <s v="Norco Bicycles"/>
    <s v="Road"/>
    <s v="medium"/>
    <s v="medium"/>
    <n v="543.39"/>
    <n v="407.54"/>
    <d v="2006-11-10T00:00:00"/>
    <n v="135.84999999999997"/>
    <s v="Female"/>
    <n v="49"/>
    <d v="1973-09-04T00:00:00"/>
    <n v="49.084142931253162"/>
    <s v="Sales Associate"/>
    <s v="n/a"/>
    <s v="Mass Customer"/>
    <s v="N"/>
    <s v="Yes"/>
    <n v="8"/>
    <m/>
  </r>
  <r>
    <n v="11764"/>
    <n v="34"/>
    <x v="232"/>
    <n v="57"/>
    <d v="2017-11-03T00:00:00"/>
    <b v="1"/>
    <s v="Cancelled"/>
    <s v="Norco Bicycles"/>
    <s v="Road"/>
    <s v="high"/>
    <s v="large"/>
    <n v="774.53"/>
    <n v="464.72"/>
    <d v="2003-03-18T00:00:00"/>
    <n v="309.80999999999995"/>
    <s v="Male"/>
    <n v="48"/>
    <d v="1986-09-09T00:00:00"/>
    <n v="36.062225123351098"/>
    <s v="Electrical Engineer"/>
    <s v="Manufacturing"/>
    <s v="Mass Customer"/>
    <s v="N"/>
    <s v="No"/>
    <n v="18"/>
    <m/>
  </r>
  <r>
    <n v="14475"/>
    <n v="19"/>
    <x v="232"/>
    <n v="154"/>
    <d v="2017-07-29T00:00:00"/>
    <b v="0"/>
    <s v="Approved"/>
    <s v="OHM Cycles"/>
    <s v="Road"/>
    <s v="high"/>
    <s v="large"/>
    <n v="12.01"/>
    <n v="7.21"/>
    <d v="2009-03-08T00:00:00"/>
    <n v="4.8"/>
    <s v="Male"/>
    <n v="48"/>
    <d v="1986-09-09T00:00:00"/>
    <n v="36.062225123351098"/>
    <s v="Electrical Engineer"/>
    <s v="Manufacturing"/>
    <s v="Mass Customer"/>
    <s v="N"/>
    <s v="No"/>
    <n v="18"/>
    <m/>
  </r>
  <r>
    <n v="10598"/>
    <n v="46"/>
    <x v="232"/>
    <n v="208"/>
    <d v="2017-06-05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48"/>
    <d v="1986-09-09T00:00:00"/>
    <n v="36.062225123351098"/>
    <s v="Electrical Engineer"/>
    <s v="Manufacturing"/>
    <s v="Mass Customer"/>
    <s v="N"/>
    <s v="No"/>
    <n v="18"/>
    <m/>
  </r>
  <r>
    <n v="177"/>
    <n v="90"/>
    <x v="232"/>
    <n v="261"/>
    <d v="2017-04-13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48"/>
    <d v="1986-09-09T00:00:00"/>
    <n v="36.062225123351098"/>
    <s v="Electrical Engineer"/>
    <s v="Manufacturing"/>
    <s v="Mass Customer"/>
    <s v="N"/>
    <s v="No"/>
    <n v="18"/>
    <m/>
  </r>
  <r>
    <n v="18795"/>
    <n v="95"/>
    <x v="232"/>
    <n v="347"/>
    <d v="2017-01-17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48"/>
    <d v="1986-09-09T00:00:00"/>
    <n v="36.062225123351098"/>
    <s v="Electrical Engineer"/>
    <s v="Manufacturing"/>
    <s v="Mass Customer"/>
    <s v="N"/>
    <s v="No"/>
    <n v="18"/>
    <m/>
  </r>
  <r>
    <n v="523"/>
    <n v="84"/>
    <x v="232"/>
    <n v="357"/>
    <d v="2017-01-07T00:00:00"/>
    <b v="1"/>
    <s v="Approved"/>
    <s v="Trek Bicycles"/>
    <s v="Road"/>
    <s v="medium"/>
    <s v="medium"/>
    <n v="290.62"/>
    <n v="215.14"/>
    <d v="2004-12-18T00:00:00"/>
    <n v="75.480000000000018"/>
    <s v="Male"/>
    <n v="48"/>
    <d v="1986-09-09T00:00:00"/>
    <n v="36.062225123351098"/>
    <s v="Electrical Engineer"/>
    <s v="Manufacturing"/>
    <s v="Mass Customer"/>
    <s v="N"/>
    <s v="No"/>
    <n v="18"/>
    <m/>
  </r>
  <r>
    <n v="19840"/>
    <n v="28"/>
    <x v="2339"/>
    <n v="80"/>
    <d v="2017-10-11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75"/>
    <d v="1979-10-02T00:00:00"/>
    <n v="43.004690876458646"/>
    <s v="Social Worker"/>
    <s v="Health"/>
    <s v="Affluent Customer"/>
    <s v="N"/>
    <s v="No"/>
    <n v="16"/>
    <m/>
  </r>
  <r>
    <n v="7863"/>
    <n v="90"/>
    <x v="2339"/>
    <n v="161"/>
    <d v="2017-07-22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75"/>
    <d v="1979-10-02T00:00:00"/>
    <n v="43.004690876458646"/>
    <s v="Social Worker"/>
    <s v="Health"/>
    <s v="Affluent Customer"/>
    <s v="N"/>
    <s v="No"/>
    <n v="16"/>
    <m/>
  </r>
  <r>
    <n v="15821"/>
    <n v="58"/>
    <x v="2339"/>
    <n v="173"/>
    <d v="2017-07-10T00:00:00"/>
    <b v="0"/>
    <s v="Approved"/>
    <s v="OHM Cycles"/>
    <s v="Standard"/>
    <s v="medium"/>
    <s v="medium"/>
    <n v="912.52"/>
    <n v="141.4"/>
    <d v="2015-10-18T00:00:00"/>
    <n v="771.12"/>
    <s v="Female"/>
    <n v="75"/>
    <d v="1979-10-02T00:00:00"/>
    <n v="43.004690876458646"/>
    <s v="Social Worker"/>
    <s v="Health"/>
    <s v="Affluent Customer"/>
    <s v="N"/>
    <s v="No"/>
    <n v="16"/>
    <m/>
  </r>
  <r>
    <n v="13658"/>
    <n v="44"/>
    <x v="2339"/>
    <n v="190"/>
    <d v="2017-06-23T00:00:00"/>
    <b v="0"/>
    <s v="Approved"/>
    <s v="WeareA2B"/>
    <s v="Standard"/>
    <s v="medium"/>
    <s v="medium"/>
    <n v="1769.64"/>
    <n v="108.76"/>
    <d v="2011-05-09T00:00:00"/>
    <n v="1660.88"/>
    <s v="Female"/>
    <n v="75"/>
    <d v="1979-10-02T00:00:00"/>
    <n v="43.004690876458646"/>
    <s v="Social Worker"/>
    <s v="Health"/>
    <s v="Affluent Customer"/>
    <s v="N"/>
    <s v="No"/>
    <n v="16"/>
    <m/>
  </r>
  <r>
    <n v="8387"/>
    <n v="42"/>
    <x v="2339"/>
    <n v="250"/>
    <d v="2017-04-24T00:00:00"/>
    <b v="0"/>
    <s v="Approved"/>
    <s v="OHM Cycles"/>
    <s v="Road"/>
    <s v="medium"/>
    <s v="small"/>
    <n v="1810"/>
    <n v="1610.9"/>
    <d v="2008-03-19T00:00:00"/>
    <n v="199.09999999999991"/>
    <s v="Female"/>
    <n v="75"/>
    <d v="1979-10-02T00:00:00"/>
    <n v="43.004690876458646"/>
    <s v="Social Worker"/>
    <s v="Health"/>
    <s v="Affluent Customer"/>
    <s v="N"/>
    <s v="No"/>
    <n v="16"/>
    <m/>
  </r>
  <r>
    <n v="13910"/>
    <n v="48"/>
    <x v="2339"/>
    <n v="332"/>
    <d v="2017-02-01T00:00:00"/>
    <b v="1"/>
    <s v="Approved"/>
    <s v="WeareA2B"/>
    <s v="Standard"/>
    <s v="medium"/>
    <s v="medium"/>
    <n v="1762.96"/>
    <n v="950.52"/>
    <d v="2014-07-28T00:00:00"/>
    <n v="812.44"/>
    <s v="Female"/>
    <n v="75"/>
    <d v="1979-10-02T00:00:00"/>
    <n v="43.004690876458646"/>
    <s v="Social Worker"/>
    <s v="Health"/>
    <s v="Affluent Customer"/>
    <s v="N"/>
    <s v="No"/>
    <n v="16"/>
    <m/>
  </r>
  <r>
    <n v="17320"/>
    <n v="51"/>
    <x v="2340"/>
    <n v="1"/>
    <d v="2017-12-29T00:00:00"/>
    <b v="1"/>
    <s v="Approved"/>
    <s v="OHM Cycles"/>
    <s v="Standard"/>
    <s v="high"/>
    <s v="medium"/>
    <n v="2005.66"/>
    <n v="1203.4000000000001"/>
    <d v="1997-10-04T00:00:00"/>
    <n v="802.26"/>
    <s v="Male"/>
    <n v="0"/>
    <d v="1968-04-16T00:00:00"/>
    <n v="54.47318402746069"/>
    <s v="Data Coordiator"/>
    <s v="Manufacturing"/>
    <s v="Affluent Customer"/>
    <s v="N"/>
    <s v="Yes"/>
    <n v="13"/>
    <m/>
  </r>
  <r>
    <n v="17796"/>
    <n v="6"/>
    <x v="2340"/>
    <n v="49"/>
    <d v="2017-11-11T00:00:00"/>
    <b v="0"/>
    <s v="Approved"/>
    <s v="OHM Cycles"/>
    <s v="Standard"/>
    <s v="high"/>
    <s v="medium"/>
    <n v="227.88"/>
    <n v="136.72999999999999"/>
    <d v="2003-02-07T00:00:00"/>
    <n v="91.15"/>
    <s v="Male"/>
    <n v="0"/>
    <d v="1968-04-16T00:00:00"/>
    <n v="54.47318402746069"/>
    <s v="Data Coordiator"/>
    <s v="Manufacturing"/>
    <s v="Affluent Customer"/>
    <s v="N"/>
    <s v="Yes"/>
    <n v="13"/>
    <m/>
  </r>
  <r>
    <n v="17331"/>
    <n v="26"/>
    <x v="2340"/>
    <n v="260"/>
    <d v="2017-04-14T00:00:00"/>
    <b v="1"/>
    <s v="Approved"/>
    <s v="WeareA2B"/>
    <s v="Standard"/>
    <s v="medium"/>
    <s v="medium"/>
    <n v="1992.93"/>
    <n v="762.63"/>
    <d v="2003-03-18T00:00:00"/>
    <n v="1230.3000000000002"/>
    <s v="Male"/>
    <n v="0"/>
    <d v="1968-04-16T00:00:00"/>
    <n v="54.47318402746069"/>
    <s v="Data Coordiator"/>
    <s v="Manufacturing"/>
    <s v="Affluent Customer"/>
    <s v="N"/>
    <s v="Yes"/>
    <n v="13"/>
    <m/>
  </r>
  <r>
    <n v="10403"/>
    <n v="87"/>
    <x v="2341"/>
    <n v="38"/>
    <d v="2017-11-22T00:00:00"/>
    <b v="1"/>
    <s v="Approved"/>
    <s v="Giant Bicycles"/>
    <s v="Standard"/>
    <s v="high"/>
    <s v="medium"/>
    <n v="1179"/>
    <n v="707.4"/>
    <d v="2005-05-10T00:00:00"/>
    <n v="471.6"/>
    <s v="Female"/>
    <n v="83"/>
    <d v="1969-06-26T00:00:00"/>
    <n v="53.278663479198372"/>
    <n v="0"/>
    <s v="n/a"/>
    <s v="Mass Customer"/>
    <s v="N"/>
    <s v="Yes"/>
    <n v="9"/>
    <m/>
  </r>
  <r>
    <n v="14072"/>
    <n v="2"/>
    <x v="2341"/>
    <n v="87"/>
    <d v="2017-10-04T00:00:00"/>
    <b v="0"/>
    <s v="Approved"/>
    <s v="Solex"/>
    <s v="Standard"/>
    <s v="medium"/>
    <s v="medium"/>
    <n v="71.489999999999995"/>
    <n v="53.62"/>
    <d v="1991-11-07T00:00:00"/>
    <n v="17.869999999999997"/>
    <s v="Female"/>
    <n v="83"/>
    <d v="1969-06-26T00:00:00"/>
    <n v="53.278663479198372"/>
    <n v="0"/>
    <s v="n/a"/>
    <s v="Mass Customer"/>
    <s v="N"/>
    <s v="Yes"/>
    <n v="9"/>
    <m/>
  </r>
  <r>
    <n v="14712"/>
    <n v="36"/>
    <x v="2341"/>
    <n v="148"/>
    <d v="2017-08-04T00:00:00"/>
    <b v="1"/>
    <s v="Approved"/>
    <s v="Solex"/>
    <s v="Standard"/>
    <s v="low"/>
    <s v="medium"/>
    <n v="945.04"/>
    <n v="507.58"/>
    <d v="1999-07-20T00:00:00"/>
    <n v="437.46"/>
    <s v="Female"/>
    <n v="83"/>
    <d v="1969-06-26T00:00:00"/>
    <n v="53.278663479198372"/>
    <n v="0"/>
    <s v="n/a"/>
    <s v="Mass Customer"/>
    <s v="N"/>
    <s v="Yes"/>
    <n v="9"/>
    <m/>
  </r>
  <r>
    <n v="4989"/>
    <n v="51"/>
    <x v="2341"/>
    <n v="153"/>
    <d v="2017-07-30T00:00:00"/>
    <b v="1"/>
    <s v="Approved"/>
    <s v="OHM Cycles"/>
    <s v="Standard"/>
    <s v="high"/>
    <s v="medium"/>
    <n v="2005.66"/>
    <n v="1203.4000000000001"/>
    <d v="2009-04-12T00:00:00"/>
    <n v="802.26"/>
    <s v="Female"/>
    <n v="83"/>
    <d v="1969-06-26T00:00:00"/>
    <n v="53.278663479198372"/>
    <n v="0"/>
    <s v="n/a"/>
    <s v="Mass Customer"/>
    <s v="N"/>
    <s v="Yes"/>
    <n v="9"/>
    <m/>
  </r>
  <r>
    <n v="11853"/>
    <n v="69"/>
    <x v="2341"/>
    <n v="200"/>
    <d v="2017-06-13T00:00:00"/>
    <b v="0"/>
    <s v="Approved"/>
    <s v="Giant Bicycles"/>
    <s v="Road"/>
    <s v="medium"/>
    <s v="medium"/>
    <n v="792.9"/>
    <n v="594.67999999999995"/>
    <d v="2011-01-10T00:00:00"/>
    <n v="198.22000000000003"/>
    <s v="Female"/>
    <n v="83"/>
    <d v="1969-06-26T00:00:00"/>
    <n v="53.278663479198372"/>
    <n v="0"/>
    <s v="n/a"/>
    <s v="Mass Customer"/>
    <s v="N"/>
    <s v="Yes"/>
    <n v="9"/>
    <m/>
  </r>
  <r>
    <n v="9924"/>
    <n v="60"/>
    <x v="2341"/>
    <n v="255"/>
    <d v="2017-04-19T00:00:00"/>
    <b v="0"/>
    <s v="Approved"/>
    <s v="Giant Bicycles"/>
    <s v="Standard"/>
    <s v="high"/>
    <s v="small"/>
    <n v="1977.36"/>
    <n v="1759.85"/>
    <d v="2015-05-21T00:00:00"/>
    <n v="217.51"/>
    <s v="Female"/>
    <n v="83"/>
    <d v="1969-06-26T00:00:00"/>
    <n v="53.278663479198372"/>
    <n v="0"/>
    <s v="n/a"/>
    <s v="Mass Customer"/>
    <s v="N"/>
    <s v="Yes"/>
    <n v="9"/>
    <m/>
  </r>
  <r>
    <n v="5218"/>
    <n v="45"/>
    <x v="2341"/>
    <n v="309"/>
    <d v="2017-02-24T00:00:00"/>
    <b v="0"/>
    <s v="Approved"/>
    <s v="Solex"/>
    <s v="Standard"/>
    <s v="medium"/>
    <s v="medium"/>
    <n v="441.49"/>
    <n v="84.99"/>
    <d v="2012-04-10T00:00:00"/>
    <n v="356.5"/>
    <s v="Female"/>
    <n v="83"/>
    <d v="1969-06-26T00:00:00"/>
    <n v="53.278663479198372"/>
    <n v="0"/>
    <s v="n/a"/>
    <s v="Mass Customer"/>
    <s v="N"/>
    <s v="Yes"/>
    <n v="9"/>
    <m/>
  </r>
  <r>
    <n v="9888"/>
    <n v="87"/>
    <x v="2342"/>
    <n v="141"/>
    <d v="2017-08-11T00:00:00"/>
    <b v="1"/>
    <s v="Approved"/>
    <s v="Giant Bicycles"/>
    <s v="Standard"/>
    <s v="high"/>
    <s v="medium"/>
    <n v="1179"/>
    <n v="707.4"/>
    <d v="2003-09-10T00:00:00"/>
    <n v="471.6"/>
    <s v="Female"/>
    <n v="96"/>
    <d v="1978-09-14T00:00:00"/>
    <n v="44.054005945268905"/>
    <s v="Director of Sales"/>
    <s v="Retail"/>
    <s v="Mass Customer"/>
    <s v="N"/>
    <s v="Yes"/>
    <n v="14"/>
    <m/>
  </r>
  <r>
    <n v="6223"/>
    <n v="73"/>
    <x v="2342"/>
    <n v="163"/>
    <d v="2017-07-20T00:00:00"/>
    <b v="1"/>
    <s v="Approved"/>
    <s v="Solex"/>
    <s v="Standard"/>
    <s v="medium"/>
    <s v="medium"/>
    <n v="1945.43"/>
    <n v="333.18"/>
    <d v="2000-05-22T00:00:00"/>
    <n v="1612.25"/>
    <s v="Female"/>
    <n v="96"/>
    <d v="1978-09-14T00:00:00"/>
    <n v="44.054005945268905"/>
    <s v="Director of Sales"/>
    <s v="Retail"/>
    <s v="Mass Customer"/>
    <s v="N"/>
    <s v="Yes"/>
    <n v="14"/>
    <m/>
  </r>
  <r>
    <n v="17892"/>
    <n v="59"/>
    <x v="2342"/>
    <n v="297"/>
    <d v="2017-03-08T00:00:00"/>
    <b v="0"/>
    <s v="Approved"/>
    <s v="Solex"/>
    <s v="Standard"/>
    <s v="medium"/>
    <s v="large"/>
    <n v="1061.56"/>
    <n v="733.58"/>
    <d v="2015-05-21T00:00:00"/>
    <n v="327.9799999999999"/>
    <s v="Female"/>
    <n v="96"/>
    <d v="1978-09-14T00:00:00"/>
    <n v="44.054005945268905"/>
    <s v="Director of Sales"/>
    <s v="Retail"/>
    <s v="Mass Customer"/>
    <s v="N"/>
    <s v="Yes"/>
    <n v="14"/>
    <m/>
  </r>
  <r>
    <n v="13152"/>
    <n v="90"/>
    <x v="2343"/>
    <n v="32"/>
    <d v="2017-11-28T00:00:00"/>
    <b v="1"/>
    <s v="Approved"/>
    <s v="Solex"/>
    <s v="Standard"/>
    <s v="low"/>
    <s v="medium"/>
    <n v="945.04"/>
    <n v="507.58"/>
    <d v="2006-02-02T00:00:00"/>
    <n v="437.46"/>
    <s v="Female"/>
    <n v="0"/>
    <d v="1960-01-11T00:00:00"/>
    <n v="62.741677177828507"/>
    <s v="Associate Professor"/>
    <s v="Property"/>
    <s v="High Net Worth"/>
    <s v="N"/>
    <s v="Yes"/>
    <n v="8"/>
    <m/>
  </r>
  <r>
    <n v="16217"/>
    <n v="6"/>
    <x v="2343"/>
    <n v="73"/>
    <d v="2017-10-18T00:00:00"/>
    <b v="1"/>
    <s v="Approved"/>
    <s v="Solex"/>
    <s v="Standard"/>
    <s v="high"/>
    <s v="medium"/>
    <n v="748.17"/>
    <n v="448.9"/>
    <d v="2002-03-22T00:00:00"/>
    <n v="299.27"/>
    <s v="Female"/>
    <n v="0"/>
    <d v="1960-01-11T00:00:00"/>
    <n v="62.741677177828507"/>
    <s v="Associate Professor"/>
    <s v="Property"/>
    <s v="High Net Worth"/>
    <s v="N"/>
    <s v="Yes"/>
    <n v="8"/>
    <m/>
  </r>
  <r>
    <n v="11064"/>
    <n v="82"/>
    <x v="2344"/>
    <n v="31"/>
    <d v="2017-11-29T00:00:00"/>
    <b v="1"/>
    <s v="Approved"/>
    <s v="Giant Bicycles"/>
    <s v="Road"/>
    <s v="medium"/>
    <s v="medium"/>
    <n v="1538.99"/>
    <n v="829.65"/>
    <d v="1993-05-26T00:00:00"/>
    <n v="709.34"/>
    <s v="Male"/>
    <n v="4"/>
    <d v="1969-07-25T00:00:00"/>
    <n v="53.199211424720964"/>
    <s v="Automation Specialist III"/>
    <s v="Manufacturing"/>
    <s v="High Net Worth"/>
    <s v="N"/>
    <s v="Yes"/>
    <n v="16"/>
    <m/>
  </r>
  <r>
    <n v="6019"/>
    <n v="0"/>
    <x v="2344"/>
    <n v="51"/>
    <d v="2017-11-09T00:00:00"/>
    <b v="1"/>
    <s v="Approved"/>
    <s v="Norco Bicycles"/>
    <s v="Standard"/>
    <s v="low"/>
    <s v="medium"/>
    <n v="363.01"/>
    <n v="290.41000000000003"/>
    <d v="2016-03-29T00:00:00"/>
    <n v="72.599999999999966"/>
    <s v="Male"/>
    <n v="4"/>
    <d v="1969-07-25T00:00:00"/>
    <n v="53.199211424720964"/>
    <s v="Automation Specialist III"/>
    <s v="Manufacturing"/>
    <s v="High Net Worth"/>
    <s v="N"/>
    <s v="Yes"/>
    <n v="16"/>
    <m/>
  </r>
  <r>
    <n v="2087"/>
    <n v="69"/>
    <x v="2344"/>
    <n v="69"/>
    <d v="2017-10-22T00:00:00"/>
    <b v="1"/>
    <s v="Approved"/>
    <s v="Norco Bicycles"/>
    <s v="Road"/>
    <s v="medium"/>
    <s v="large"/>
    <n v="1240.31"/>
    <n v="795.1"/>
    <d v="2004-12-18T00:00:00"/>
    <n v="445.20999999999992"/>
    <s v="Male"/>
    <n v="4"/>
    <d v="1969-07-25T00:00:00"/>
    <n v="53.199211424720964"/>
    <s v="Automation Specialist III"/>
    <s v="Manufacturing"/>
    <s v="High Net Worth"/>
    <s v="N"/>
    <s v="Yes"/>
    <n v="16"/>
    <m/>
  </r>
  <r>
    <n v="11164"/>
    <n v="92"/>
    <x v="2344"/>
    <n v="70"/>
    <d v="2017-10-21T00:00:00"/>
    <b v="1"/>
    <s v="Approved"/>
    <s v="WeareA2B"/>
    <s v="Touring"/>
    <s v="medium"/>
    <s v="large"/>
    <n v="1890.39"/>
    <n v="260.14"/>
    <d v="1998-12-17T00:00:00"/>
    <n v="1630.25"/>
    <s v="Male"/>
    <n v="4"/>
    <d v="1969-07-25T00:00:00"/>
    <n v="53.199211424720964"/>
    <s v="Automation Specialist III"/>
    <s v="Manufacturing"/>
    <s v="High Net Worth"/>
    <s v="N"/>
    <s v="Yes"/>
    <n v="16"/>
    <m/>
  </r>
  <r>
    <n v="10736"/>
    <n v="0"/>
    <x v="2344"/>
    <n v="82"/>
    <d v="2017-10-09T00:00:00"/>
    <b v="1"/>
    <s v="Approved"/>
    <s v="Trek Bicycles"/>
    <s v="Road"/>
    <s v="medium"/>
    <s v="medium"/>
    <n v="533.51"/>
    <n v="400.13"/>
    <d v="2003-02-16T00:00:00"/>
    <n v="133.38"/>
    <s v="Male"/>
    <n v="4"/>
    <d v="1969-07-25T00:00:00"/>
    <n v="53.199211424720964"/>
    <s v="Automation Specialist III"/>
    <s v="Manufacturing"/>
    <s v="High Net Worth"/>
    <s v="N"/>
    <s v="Yes"/>
    <n v="16"/>
    <m/>
  </r>
  <r>
    <n v="4067"/>
    <n v="11"/>
    <x v="2344"/>
    <n v="112"/>
    <d v="2017-09-09T00:00:00"/>
    <b v="1"/>
    <s v="Approved"/>
    <s v="Trek Bicycles"/>
    <s v="Standard"/>
    <s v="medium"/>
    <s v="small"/>
    <n v="1775.81"/>
    <n v="1580.47"/>
    <d v="2010-05-05T00:00:00"/>
    <n v="195.33999999999992"/>
    <s v="Male"/>
    <n v="4"/>
    <d v="1969-07-25T00:00:00"/>
    <n v="53.199211424720964"/>
    <s v="Automation Specialist III"/>
    <s v="Manufacturing"/>
    <s v="High Net Worth"/>
    <s v="N"/>
    <s v="Yes"/>
    <n v="16"/>
    <m/>
  </r>
  <r>
    <n v="12755"/>
    <n v="36"/>
    <x v="2344"/>
    <n v="112"/>
    <d v="2017-09-09T00:00:00"/>
    <b v="0"/>
    <s v="Approved"/>
    <s v="Solex"/>
    <s v="Standard"/>
    <s v="low"/>
    <s v="medium"/>
    <n v="1289.8499999999999"/>
    <n v="74.510000000000005"/>
    <d v="2012-06-04T00:00:00"/>
    <n v="1215.3399999999999"/>
    <s v="Male"/>
    <n v="4"/>
    <d v="1969-07-25T00:00:00"/>
    <n v="53.199211424720964"/>
    <s v="Automation Specialist III"/>
    <s v="Manufacturing"/>
    <s v="High Net Worth"/>
    <s v="N"/>
    <s v="Yes"/>
    <n v="16"/>
    <m/>
  </r>
  <r>
    <n v="14863"/>
    <n v="35"/>
    <x v="2344"/>
    <n v="202"/>
    <d v="2017-06-11T00:00:00"/>
    <b v="0"/>
    <s v="Approved"/>
    <s v="Giant Bicycles"/>
    <s v="Standard"/>
    <s v="medium"/>
    <s v="medium"/>
    <n v="1403.5"/>
    <n v="954.82"/>
    <d v="1991-11-07T00:00:00"/>
    <n v="448.67999999999995"/>
    <s v="Male"/>
    <n v="4"/>
    <d v="1969-07-25T00:00:00"/>
    <n v="53.199211424720964"/>
    <s v="Automation Specialist III"/>
    <s v="Manufacturing"/>
    <s v="High Net Worth"/>
    <s v="N"/>
    <s v="Yes"/>
    <n v="16"/>
    <m/>
  </r>
  <r>
    <n v="3575"/>
    <n v="97"/>
    <x v="2344"/>
    <n v="213"/>
    <d v="2017-05-31T00:00:00"/>
    <b v="0"/>
    <s v="Approved"/>
    <s v="OHM Cycles"/>
    <s v="Road"/>
    <s v="medium"/>
    <s v="medium"/>
    <n v="742.54"/>
    <n v="667.4"/>
    <d v="2014-03-03T00:00:00"/>
    <n v="75.139999999999986"/>
    <s v="Male"/>
    <n v="4"/>
    <d v="1969-07-25T00:00:00"/>
    <n v="53.199211424720964"/>
    <s v="Automation Specialist III"/>
    <s v="Manufacturing"/>
    <s v="High Net Worth"/>
    <s v="N"/>
    <s v="Yes"/>
    <n v="16"/>
    <m/>
  </r>
  <r>
    <n v="14026"/>
    <n v="58"/>
    <x v="2344"/>
    <n v="216"/>
    <d v="2017-05-28T00:00:00"/>
    <b v="1"/>
    <s v="Approved"/>
    <s v="OHM Cycles"/>
    <s v="Road"/>
    <s v="medium"/>
    <s v="medium"/>
    <n v="1280.28"/>
    <n v="829.51"/>
    <d v="1991-01-21T00:00:00"/>
    <n v="450.77"/>
    <s v="Male"/>
    <n v="4"/>
    <d v="1969-07-25T00:00:00"/>
    <n v="53.199211424720964"/>
    <s v="Automation Specialist III"/>
    <s v="Manufacturing"/>
    <s v="High Net Worth"/>
    <s v="N"/>
    <s v="Yes"/>
    <n v="16"/>
    <m/>
  </r>
  <r>
    <n v="18241"/>
    <n v="14"/>
    <x v="2344"/>
    <n v="228"/>
    <d v="2017-05-16T00:00:00"/>
    <b v="0"/>
    <s v="Approved"/>
    <s v="Solex"/>
    <s v="Standard"/>
    <s v="high"/>
    <s v="large"/>
    <n v="1842.92"/>
    <n v="1105.75"/>
    <d v="2000-05-22T00:00:00"/>
    <n v="737.17000000000007"/>
    <s v="Male"/>
    <n v="4"/>
    <d v="1969-07-25T00:00:00"/>
    <n v="53.199211424720964"/>
    <s v="Automation Specialist III"/>
    <s v="Manufacturing"/>
    <s v="High Net Worth"/>
    <s v="N"/>
    <s v="Yes"/>
    <n v="16"/>
    <m/>
  </r>
  <r>
    <n v="659"/>
    <n v="0"/>
    <x v="2344"/>
    <n v="256"/>
    <d v="2017-04-18T00:00:00"/>
    <b v="1"/>
    <s v="Approved"/>
    <s v="WeareA2B"/>
    <s v="Standard"/>
    <s v="medium"/>
    <s v="medium"/>
    <n v="60.34"/>
    <n v="45.26"/>
    <d v="1991-11-10T00:00:00"/>
    <n v="15.080000000000005"/>
    <s v="Male"/>
    <n v="4"/>
    <d v="1969-07-25T00:00:00"/>
    <n v="53.199211424720964"/>
    <s v="Automation Specialist III"/>
    <s v="Manufacturing"/>
    <s v="High Net Worth"/>
    <s v="N"/>
    <s v="Yes"/>
    <n v="16"/>
    <m/>
  </r>
  <r>
    <n v="10114"/>
    <n v="41"/>
    <x v="2345"/>
    <n v="17"/>
    <d v="2017-12-13T00:00:00"/>
    <b v="1"/>
    <s v="Approved"/>
    <s v="Norco Bicycles"/>
    <s v="Standard"/>
    <s v="low"/>
    <s v="medium"/>
    <n v="958.74"/>
    <n v="748.9"/>
    <d v="2005-12-07T00:00:00"/>
    <n v="209.84000000000003"/>
    <s v="Male"/>
    <n v="45"/>
    <d v="1975-02-23T00:00:00"/>
    <n v="47.612910054540833"/>
    <s v="Paralegal"/>
    <s v="Financial Services"/>
    <s v="High Net Worth"/>
    <s v="N"/>
    <s v="No"/>
    <n v="10"/>
    <m/>
  </r>
  <r>
    <n v="18527"/>
    <n v="18"/>
    <x v="2345"/>
    <n v="204"/>
    <d v="2017-06-09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45"/>
    <d v="1975-02-23T00:00:00"/>
    <n v="47.612910054540833"/>
    <s v="Paralegal"/>
    <s v="Financial Services"/>
    <s v="High Net Worth"/>
    <s v="N"/>
    <s v="No"/>
    <n v="10"/>
    <m/>
  </r>
  <r>
    <n v="17740"/>
    <n v="82"/>
    <x v="2345"/>
    <n v="241"/>
    <d v="2017-05-03T00:00:00"/>
    <b v="0"/>
    <s v="Approved"/>
    <s v="Giant Bicycles"/>
    <s v="Road"/>
    <s v="medium"/>
    <s v="medium"/>
    <n v="1538.99"/>
    <n v="829.65"/>
    <d v="2016-02-04T00:00:00"/>
    <n v="709.34"/>
    <s v="Male"/>
    <n v="45"/>
    <d v="1975-02-23T00:00:00"/>
    <n v="47.612910054540833"/>
    <s v="Paralegal"/>
    <s v="Financial Services"/>
    <s v="High Net Worth"/>
    <s v="N"/>
    <s v="No"/>
    <n v="10"/>
    <m/>
  </r>
  <r>
    <n v="10624"/>
    <n v="56"/>
    <x v="2345"/>
    <n v="331"/>
    <d v="2017-02-02T00:00:00"/>
    <b v="1"/>
    <s v="Approved"/>
    <s v="Norco Bicycles"/>
    <s v="Mountain"/>
    <s v="low"/>
    <s v="small"/>
    <n v="688.63"/>
    <n v="612.88"/>
    <d v="1993-10-02T00:00:00"/>
    <n v="75.75"/>
    <s v="Male"/>
    <n v="45"/>
    <d v="1975-02-23T00:00:00"/>
    <n v="47.612910054540833"/>
    <s v="Paralegal"/>
    <s v="Financial Services"/>
    <s v="High Net Worth"/>
    <s v="N"/>
    <s v="No"/>
    <n v="10"/>
    <m/>
  </r>
  <r>
    <n v="10658"/>
    <n v="36"/>
    <x v="2346"/>
    <n v="170"/>
    <d v="2017-07-13T00:00:00"/>
    <b v="0"/>
    <s v="Approved"/>
    <s v="Solex"/>
    <s v="Standard"/>
    <s v="low"/>
    <s v="medium"/>
    <n v="945.04"/>
    <n v="507.58"/>
    <d v="2011-05-09T00:00:00"/>
    <n v="437.46"/>
    <s v="Female"/>
    <n v="25"/>
    <d v="1977-09-24T00:00:00"/>
    <n v="45.026608684994933"/>
    <s v="VP Sales"/>
    <s v="n/a"/>
    <s v="Mass Customer"/>
    <s v="N"/>
    <s v="Yes"/>
    <n v="21"/>
    <m/>
  </r>
  <r>
    <n v="7830"/>
    <n v="49"/>
    <x v="2346"/>
    <n v="193"/>
    <d v="2017-06-20T00:00:00"/>
    <b v="0"/>
    <s v="Approved"/>
    <s v="Trek Bicycles"/>
    <s v="Road"/>
    <s v="medium"/>
    <s v="medium"/>
    <n v="533.51"/>
    <n v="400.13"/>
    <d v="2009-04-12T00:00:00"/>
    <n v="133.38"/>
    <s v="Female"/>
    <n v="25"/>
    <d v="1977-09-24T00:00:00"/>
    <n v="45.026608684994933"/>
    <s v="VP Sales"/>
    <s v="n/a"/>
    <s v="Mass Customer"/>
    <s v="N"/>
    <s v="Yes"/>
    <n v="21"/>
    <m/>
  </r>
  <r>
    <n v="2901"/>
    <n v="59"/>
    <x v="2346"/>
    <n v="338"/>
    <d v="2017-01-26T00:00:00"/>
    <b v="1"/>
    <s v="Approved"/>
    <s v="Solex"/>
    <s v="Standard"/>
    <s v="medium"/>
    <s v="large"/>
    <n v="1061.56"/>
    <n v="733.58"/>
    <d v="1993-07-20T00:00:00"/>
    <n v="327.9799999999999"/>
    <s v="Female"/>
    <n v="25"/>
    <d v="1977-09-24T00:00:00"/>
    <n v="45.026608684994933"/>
    <s v="VP Sales"/>
    <s v="n/a"/>
    <s v="Mass Customer"/>
    <s v="N"/>
    <s v="Yes"/>
    <n v="21"/>
    <m/>
  </r>
  <r>
    <n v="12870"/>
    <n v="0"/>
    <x v="2347"/>
    <m/>
    <d v="2017-03-29T00:00:00"/>
    <b v="0"/>
    <s v="Approved"/>
    <m/>
    <m/>
    <m/>
    <m/>
    <n v="1703.18"/>
    <m/>
    <m/>
    <m/>
    <m/>
    <m/>
    <m/>
    <m/>
    <m/>
    <m/>
    <m/>
    <m/>
    <m/>
    <m/>
    <m/>
  </r>
  <r>
    <n v="17414"/>
    <n v="64"/>
    <x v="2348"/>
    <n v="183"/>
    <d v="2017-06-30T00:00:00"/>
    <b v="1"/>
    <s v="Approved"/>
    <s v="Trek Bicycles"/>
    <s v="Standard"/>
    <s v="medium"/>
    <s v="large"/>
    <n v="1469.44"/>
    <n v="596.54999999999995"/>
    <d v="2010-08-20T00:00:00"/>
    <n v="872.8900000000001"/>
    <s v="Female"/>
    <n v="76"/>
    <d v="1976-08-28T00:00:00"/>
    <n v="46.100581287417548"/>
    <s v="Business Systems Development Analyst"/>
    <s v="n/a"/>
    <s v="Affluent Customer"/>
    <s v="N"/>
    <s v="Yes"/>
    <n v="7"/>
    <m/>
  </r>
  <r>
    <n v="16491"/>
    <n v="70"/>
    <x v="2348"/>
    <n v="207"/>
    <d v="2017-06-06T00:00:00"/>
    <b v="1"/>
    <s v="Approved"/>
    <s v="Trek Bicycles"/>
    <s v="Standard"/>
    <s v="high"/>
    <s v="medium"/>
    <n v="495.72"/>
    <n v="297.43"/>
    <d v="2002-08-31T00:00:00"/>
    <n v="198.29000000000002"/>
    <s v="Female"/>
    <n v="76"/>
    <d v="1976-08-28T00:00:00"/>
    <n v="46.100581287417548"/>
    <s v="Business Systems Development Analyst"/>
    <s v="n/a"/>
    <s v="Affluent Customer"/>
    <s v="N"/>
    <s v="Yes"/>
    <n v="7"/>
    <m/>
  </r>
  <r>
    <n v="705"/>
    <n v="50"/>
    <x v="2348"/>
    <n v="279"/>
    <d v="2017-03-26T00:00:00"/>
    <b v="0"/>
    <s v="Approved"/>
    <s v="WeareA2B"/>
    <s v="Standard"/>
    <s v="medium"/>
    <s v="small"/>
    <n v="175.89"/>
    <n v="131.91999999999999"/>
    <d v="2015-10-18T00:00:00"/>
    <n v="43.97"/>
    <s v="Female"/>
    <n v="76"/>
    <d v="1976-08-28T00:00:00"/>
    <n v="46.100581287417548"/>
    <s v="Business Systems Development Analyst"/>
    <s v="n/a"/>
    <s v="Affluent Customer"/>
    <s v="N"/>
    <s v="Yes"/>
    <n v="7"/>
    <m/>
  </r>
  <r>
    <n v="1945"/>
    <n v="7"/>
    <x v="2349"/>
    <n v="63"/>
    <d v="2017-10-28T00:00:00"/>
    <b v="0"/>
    <s v="Approved"/>
    <s v="Trek Bicycles"/>
    <s v="Road"/>
    <s v="low"/>
    <s v="medium"/>
    <n v="980.37"/>
    <n v="234.43"/>
    <d v="2004-09-28T00:00:00"/>
    <n v="745.94"/>
    <s v="Male"/>
    <n v="97"/>
    <d v="1972-05-10T00:00:00"/>
    <n v="50.404690876775753"/>
    <s v="Software Test Engineer III"/>
    <s v="Manufacturing"/>
    <s v="Mass Customer"/>
    <s v="N"/>
    <s v="No"/>
    <n v="5"/>
    <m/>
  </r>
  <r>
    <n v="2005"/>
    <n v="42"/>
    <x v="2349"/>
    <n v="154"/>
    <d v="2017-07-29T00:00:00"/>
    <b v="1"/>
    <s v="Approved"/>
    <s v="OHM Cycles"/>
    <s v="Road"/>
    <s v="medium"/>
    <s v="small"/>
    <n v="1810"/>
    <n v="1610.9"/>
    <d v="2008-03-19T00:00:00"/>
    <n v="199.09999999999991"/>
    <s v="Male"/>
    <n v="97"/>
    <d v="1972-05-10T00:00:00"/>
    <n v="50.404690876775753"/>
    <s v="Software Test Engineer III"/>
    <s v="Manufacturing"/>
    <s v="Mass Customer"/>
    <s v="N"/>
    <s v="No"/>
    <n v="5"/>
    <m/>
  </r>
  <r>
    <n v="19302"/>
    <n v="40"/>
    <x v="2349"/>
    <n v="164"/>
    <d v="2017-07-19T00:00:00"/>
    <b v="1"/>
    <s v="Approved"/>
    <s v="OHM Cycles"/>
    <s v="Standard"/>
    <s v="high"/>
    <s v="medium"/>
    <n v="1458.17"/>
    <n v="874.9"/>
    <d v="2006-02-02T00:00:00"/>
    <n v="583.2700000000001"/>
    <s v="Male"/>
    <n v="97"/>
    <d v="1972-05-10T00:00:00"/>
    <n v="50.404690876775753"/>
    <s v="Software Test Engineer III"/>
    <s v="Manufacturing"/>
    <s v="Mass Customer"/>
    <s v="N"/>
    <s v="No"/>
    <n v="5"/>
    <m/>
  </r>
  <r>
    <n v="7175"/>
    <n v="76"/>
    <x v="2349"/>
    <n v="242"/>
    <d v="2017-05-02T00:00:00"/>
    <b v="1"/>
    <s v="Approved"/>
    <s v="WeareA2B"/>
    <s v="Standard"/>
    <s v="low"/>
    <s v="medium"/>
    <n v="642.30999999999995"/>
    <n v="513.85"/>
    <d v="2014-10-10T00:00:00"/>
    <n v="128.45999999999992"/>
    <s v="Male"/>
    <n v="97"/>
    <d v="1972-05-10T00:00:00"/>
    <n v="50.404690876775753"/>
    <s v="Software Test Engineer III"/>
    <s v="Manufacturing"/>
    <s v="Mass Customer"/>
    <s v="N"/>
    <s v="No"/>
    <n v="5"/>
    <m/>
  </r>
  <r>
    <n v="9450"/>
    <n v="80"/>
    <x v="2349"/>
    <n v="253"/>
    <d v="2017-04-21T00:00:00"/>
    <b v="0"/>
    <s v="Approved"/>
    <s v="OHM Cycles"/>
    <s v="Touring"/>
    <s v="low"/>
    <s v="medium"/>
    <n v="1073.07"/>
    <n v="933.84"/>
    <d v="1997-01-25T00:00:00"/>
    <n v="139.2299999999999"/>
    <s v="Male"/>
    <n v="97"/>
    <d v="1972-05-10T00:00:00"/>
    <n v="50.404690876775753"/>
    <s v="Software Test Engineer III"/>
    <s v="Manufacturing"/>
    <s v="Mass Customer"/>
    <s v="N"/>
    <s v="No"/>
    <n v="5"/>
    <m/>
  </r>
  <r>
    <n v="12994"/>
    <n v="95"/>
    <x v="2350"/>
    <n v="74"/>
    <d v="2017-10-17T00:00:00"/>
    <b v="1"/>
    <s v="Approved"/>
    <s v="Giant Bicycles"/>
    <s v="Standard"/>
    <s v="medium"/>
    <s v="large"/>
    <n v="569.55999999999995"/>
    <n v="528.42999999999995"/>
    <d v="2006-11-10T00:00:00"/>
    <n v="41.129999999999995"/>
    <s v="Female"/>
    <n v="11"/>
    <d v="1980-04-21T00:00:00"/>
    <n v="42.451266218924395"/>
    <s v="Marketing Manager"/>
    <s v="Argiculture"/>
    <s v="Mass Customer"/>
    <s v="N"/>
    <s v="No"/>
    <n v="3"/>
    <m/>
  </r>
  <r>
    <n v="8066"/>
    <n v="23"/>
    <x v="2350"/>
    <n v="147"/>
    <d v="2017-08-05T00:00:00"/>
    <b v="0"/>
    <s v="Approved"/>
    <s v="Norco Bicycles"/>
    <s v="Mountain"/>
    <s v="low"/>
    <s v="small"/>
    <n v="688.63"/>
    <n v="612.88"/>
    <d v="1993-04-12T00:00:00"/>
    <n v="75.75"/>
    <s v="Female"/>
    <n v="11"/>
    <d v="1980-04-21T00:00:00"/>
    <n v="42.451266218924395"/>
    <s v="Marketing Manager"/>
    <s v="Argiculture"/>
    <s v="Mass Customer"/>
    <s v="N"/>
    <s v="No"/>
    <n v="3"/>
    <m/>
  </r>
  <r>
    <n v="12889"/>
    <n v="8"/>
    <x v="2350"/>
    <n v="201"/>
    <d v="2017-06-12T00:00:00"/>
    <b v="0"/>
    <s v="Approved"/>
    <s v="Solex"/>
    <s v="Road"/>
    <s v="medium"/>
    <s v="small"/>
    <n v="1703.52"/>
    <n v="1516.13"/>
    <d v="1993-04-20T00:00:00"/>
    <n v="187.38999999999987"/>
    <s v="Female"/>
    <n v="11"/>
    <d v="1980-04-21T00:00:00"/>
    <n v="42.451266218924395"/>
    <s v="Marketing Manager"/>
    <s v="Argiculture"/>
    <s v="Mass Customer"/>
    <s v="N"/>
    <s v="No"/>
    <n v="3"/>
    <m/>
  </r>
  <r>
    <n v="16787"/>
    <n v="34"/>
    <x v="2350"/>
    <n v="209"/>
    <d v="2017-06-04T00:00:00"/>
    <b v="0"/>
    <s v="Approved"/>
    <s v="Norco Bicycles"/>
    <s v="Road"/>
    <s v="high"/>
    <s v="large"/>
    <n v="774.53"/>
    <n v="464.72"/>
    <d v="2012-06-04T00:00:00"/>
    <n v="309.80999999999995"/>
    <s v="Female"/>
    <n v="11"/>
    <d v="1980-04-21T00:00:00"/>
    <n v="42.451266218924395"/>
    <s v="Marketing Manager"/>
    <s v="Argiculture"/>
    <s v="Mass Customer"/>
    <s v="N"/>
    <s v="No"/>
    <n v="3"/>
    <m/>
  </r>
  <r>
    <n v="4216"/>
    <n v="21"/>
    <x v="2350"/>
    <n v="278"/>
    <d v="2017-03-27T00:00:00"/>
    <b v="1"/>
    <s v="Approved"/>
    <s v="Solex"/>
    <s v="Standard"/>
    <s v="medium"/>
    <s v="large"/>
    <n v="1071.23"/>
    <n v="380.74"/>
    <d v="1991-11-10T00:00:00"/>
    <n v="690.49"/>
    <s v="Female"/>
    <n v="11"/>
    <d v="1980-04-21T00:00:00"/>
    <n v="42.451266218924395"/>
    <s v="Marketing Manager"/>
    <s v="Argiculture"/>
    <s v="Mass Customer"/>
    <s v="N"/>
    <s v="No"/>
    <n v="3"/>
    <m/>
  </r>
  <r>
    <n v="1948"/>
    <n v="87"/>
    <x v="2350"/>
    <n v="322"/>
    <d v="2017-02-11T00:00:00"/>
    <b v="1"/>
    <s v="Approved"/>
    <s v="Giant Bicycles"/>
    <s v="Standard"/>
    <s v="high"/>
    <s v="medium"/>
    <n v="1179"/>
    <n v="707.4"/>
    <d v="2005-12-07T00:00:00"/>
    <n v="471.6"/>
    <s v="Female"/>
    <n v="11"/>
    <d v="1980-04-21T00:00:00"/>
    <n v="42.451266218924395"/>
    <s v="Marketing Manager"/>
    <s v="Argiculture"/>
    <s v="Mass Customer"/>
    <s v="N"/>
    <s v="No"/>
    <n v="3"/>
    <m/>
  </r>
  <r>
    <n v="5561"/>
    <n v="37"/>
    <x v="2350"/>
    <n v="342"/>
    <d v="2017-01-22T00:00:00"/>
    <b v="0"/>
    <s v="Approved"/>
    <s v="OHM Cycles"/>
    <s v="Standard"/>
    <s v="low"/>
    <s v="medium"/>
    <n v="1793.43"/>
    <n v="248.82"/>
    <d v="1998-12-17T00:00:00"/>
    <n v="1544.6100000000001"/>
    <s v="Female"/>
    <n v="11"/>
    <d v="1980-04-21T00:00:00"/>
    <n v="42.451266218924395"/>
    <s v="Marketing Manager"/>
    <s v="Argiculture"/>
    <s v="Mass Customer"/>
    <s v="N"/>
    <s v="No"/>
    <n v="3"/>
    <m/>
  </r>
  <r>
    <n v="10174"/>
    <n v="86"/>
    <x v="2351"/>
    <n v="99"/>
    <d v="2017-09-22T00:00:00"/>
    <b v="0"/>
    <s v="Approved"/>
    <s v="OHM Cycles"/>
    <s v="Standard"/>
    <s v="medium"/>
    <s v="medium"/>
    <n v="235.63"/>
    <n v="125.07"/>
    <d v="1999-07-26T00:00:00"/>
    <n v="110.56"/>
    <s v="Male"/>
    <n v="16"/>
    <d v="1979-01-24T00:00:00"/>
    <n v="43.692362109652471"/>
    <s v="Database Administrator III"/>
    <s v="n/a"/>
    <s v="Mass Customer"/>
    <s v="N"/>
    <s v="Yes"/>
    <n v="13"/>
    <m/>
  </r>
  <r>
    <n v="16050"/>
    <n v="89"/>
    <x v="2351"/>
    <n v="200"/>
    <d v="2017-06-13T00:00:00"/>
    <b v="0"/>
    <s v="Approved"/>
    <s v="WeareA2B"/>
    <s v="Touring"/>
    <s v="medium"/>
    <s v="large"/>
    <n v="1362.99"/>
    <n v="57.74"/>
    <d v="2013-06-09T00:00:00"/>
    <n v="1305.25"/>
    <s v="Male"/>
    <n v="16"/>
    <d v="1979-01-24T00:00:00"/>
    <n v="43.692362109652471"/>
    <s v="Database Administrator III"/>
    <s v="n/a"/>
    <s v="Mass Customer"/>
    <s v="N"/>
    <s v="Yes"/>
    <n v="13"/>
    <m/>
  </r>
  <r>
    <n v="11416"/>
    <n v="81"/>
    <x v="2351"/>
    <n v="290"/>
    <d v="2017-03-15T00:00:00"/>
    <b v="1"/>
    <s v="Approved"/>
    <s v="Norco Bicycles"/>
    <s v="Standard"/>
    <s v="medium"/>
    <s v="small"/>
    <n v="586.45000000000005"/>
    <n v="521.94000000000005"/>
    <d v="1998-12-16T00:00:00"/>
    <n v="64.509999999999991"/>
    <s v="Male"/>
    <n v="16"/>
    <d v="1979-01-24T00:00:00"/>
    <n v="43.692362109652471"/>
    <s v="Database Administrator III"/>
    <s v="n/a"/>
    <s v="Mass Customer"/>
    <s v="N"/>
    <s v="Yes"/>
    <n v="13"/>
    <m/>
  </r>
  <r>
    <n v="15380"/>
    <n v="71"/>
    <x v="2351"/>
    <n v="330"/>
    <d v="2017-02-03T00:00:00"/>
    <b v="0"/>
    <s v="Approved"/>
    <s v="Solex"/>
    <s v="Standard"/>
    <s v="high"/>
    <s v="large"/>
    <n v="1842.92"/>
    <n v="1105.75"/>
    <d v="1995-10-24T00:00:00"/>
    <n v="737.17000000000007"/>
    <s v="Male"/>
    <n v="16"/>
    <d v="1979-01-24T00:00:00"/>
    <n v="43.692362109652471"/>
    <s v="Database Administrator III"/>
    <s v="n/a"/>
    <s v="Mass Customer"/>
    <s v="N"/>
    <s v="Yes"/>
    <n v="13"/>
    <m/>
  </r>
  <r>
    <n v="11529"/>
    <n v="80"/>
    <x v="2352"/>
    <n v="29"/>
    <d v="2017-12-01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17"/>
    <d v="1995-01-20T00:00:00"/>
    <n v="27.692362109335356"/>
    <s v="Teacher"/>
    <s v="Retail"/>
    <s v="High Net Worth"/>
    <s v="N"/>
    <s v="Yes"/>
    <n v="1"/>
    <m/>
  </r>
  <r>
    <n v="14216"/>
    <n v="87"/>
    <x v="2352"/>
    <n v="157"/>
    <d v="2017-07-26T00:00:00"/>
    <b v="0"/>
    <s v="Approved"/>
    <s v="OHM Cycles"/>
    <s v="Standard"/>
    <s v="medium"/>
    <s v="medium"/>
    <n v="1636.9"/>
    <n v="44.71"/>
    <d v="1995-10-24T00:00:00"/>
    <n v="1592.19"/>
    <s v="Female"/>
    <n v="17"/>
    <d v="1995-01-20T00:00:00"/>
    <n v="27.692362109335356"/>
    <s v="Teacher"/>
    <s v="Retail"/>
    <s v="High Net Worth"/>
    <s v="N"/>
    <s v="Yes"/>
    <n v="1"/>
    <m/>
  </r>
  <r>
    <n v="12550"/>
    <n v="35"/>
    <x v="2352"/>
    <n v="187"/>
    <d v="2017-06-26T00:00:00"/>
    <b v="1"/>
    <s v="Approved"/>
    <s v="Giant Bicycles"/>
    <s v="Standard"/>
    <s v="medium"/>
    <s v="medium"/>
    <n v="1403.5"/>
    <n v="954.82"/>
    <d v="2016-11-14T00:00:00"/>
    <n v="448.67999999999995"/>
    <s v="Female"/>
    <n v="17"/>
    <d v="1995-01-20T00:00:00"/>
    <n v="27.692362109335356"/>
    <s v="Teacher"/>
    <s v="Retail"/>
    <s v="High Net Worth"/>
    <s v="N"/>
    <s v="Yes"/>
    <n v="1"/>
    <m/>
  </r>
  <r>
    <n v="4182"/>
    <n v="0"/>
    <x v="2352"/>
    <n v="195"/>
    <d v="2017-06-18T00:00:00"/>
    <b v="1"/>
    <s v="Approved"/>
    <s v="Solex"/>
    <s v="Standard"/>
    <s v="medium"/>
    <s v="medium"/>
    <n v="71.489999999999995"/>
    <n v="53.62"/>
    <d v="2005-08-09T00:00:00"/>
    <n v="17.869999999999997"/>
    <s v="Female"/>
    <n v="17"/>
    <d v="1995-01-20T00:00:00"/>
    <n v="27.692362109335356"/>
    <s v="Teacher"/>
    <s v="Retail"/>
    <s v="High Net Worth"/>
    <s v="N"/>
    <s v="Yes"/>
    <n v="1"/>
    <m/>
  </r>
  <r>
    <n v="8857"/>
    <n v="1"/>
    <x v="2352"/>
    <n v="197"/>
    <d v="2017-06-16T00:00:00"/>
    <b v="0"/>
    <s v="Approved"/>
    <s v="Giant Bicycles"/>
    <s v="Touring"/>
    <s v="medium"/>
    <s v="large"/>
    <n v="1873.97"/>
    <n v="863.95"/>
    <d v="1997-01-25T00:00:00"/>
    <n v="1010.02"/>
    <s v="Female"/>
    <n v="17"/>
    <d v="1995-01-20T00:00:00"/>
    <n v="27.692362109335356"/>
    <s v="Teacher"/>
    <s v="Retail"/>
    <s v="High Net Worth"/>
    <s v="N"/>
    <s v="Yes"/>
    <n v="1"/>
    <m/>
  </r>
  <r>
    <n v="856"/>
    <n v="0"/>
    <x v="2352"/>
    <n v="321"/>
    <d v="2017-02-12T00:00:00"/>
    <b v="0"/>
    <s v="Approved"/>
    <s v="Trek Bicycles"/>
    <s v="Standard"/>
    <s v="high"/>
    <s v="medium"/>
    <n v="495.72"/>
    <n v="297.43"/>
    <d v="2016-12-06T00:00:00"/>
    <n v="198.29000000000002"/>
    <s v="Female"/>
    <n v="17"/>
    <d v="1995-01-20T00:00:00"/>
    <n v="27.692362109335356"/>
    <s v="Teacher"/>
    <s v="Retail"/>
    <s v="High Net Worth"/>
    <s v="N"/>
    <s v="Yes"/>
    <n v="1"/>
    <m/>
  </r>
  <r>
    <n v="3891"/>
    <n v="23"/>
    <x v="2352"/>
    <n v="332"/>
    <d v="2017-02-01T00:00:00"/>
    <b v="1"/>
    <s v="Approved"/>
    <s v="Norco Bicycles"/>
    <s v="Standard"/>
    <s v="medium"/>
    <s v="medium"/>
    <n v="1198.46"/>
    <n v="381.1"/>
    <d v="2000-11-03T00:00:00"/>
    <n v="817.36"/>
    <s v="Female"/>
    <n v="17"/>
    <d v="1995-01-20T00:00:00"/>
    <n v="27.692362109335356"/>
    <s v="Teacher"/>
    <s v="Retail"/>
    <s v="High Net Worth"/>
    <s v="N"/>
    <s v="Yes"/>
    <n v="1"/>
    <m/>
  </r>
  <r>
    <n v="12897"/>
    <n v="64"/>
    <x v="1624"/>
    <m/>
    <d v="2017-11-04T00:00:00"/>
    <m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</r>
  <r>
    <n v="18864"/>
    <n v="99"/>
    <x v="2353"/>
    <n v="51"/>
    <d v="2017-11-09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33"/>
    <d v="1996-05-23T00:00:00"/>
    <n v="26.352636082255209"/>
    <s v="Software Engineer I"/>
    <s v="Manufacturing"/>
    <s v="Mass Customer"/>
    <s v="N"/>
    <s v="No"/>
    <n v="1"/>
    <m/>
  </r>
  <r>
    <n v="18434"/>
    <n v="89"/>
    <x v="2353"/>
    <n v="67"/>
    <d v="2017-10-24T00:00:00"/>
    <b v="1"/>
    <s v="Approved"/>
    <s v="WeareA2B"/>
    <s v="Touring"/>
    <s v="medium"/>
    <s v="large"/>
    <n v="1362.99"/>
    <n v="57.74"/>
    <d v="1993-04-20T00:00:00"/>
    <n v="1305.25"/>
    <s v="Female"/>
    <n v="33"/>
    <d v="1996-05-23T00:00:00"/>
    <n v="26.352636082255209"/>
    <s v="Software Engineer I"/>
    <s v="Manufacturing"/>
    <s v="Mass Customer"/>
    <s v="N"/>
    <s v="No"/>
    <n v="1"/>
    <m/>
  </r>
  <r>
    <n v="17581"/>
    <n v="66"/>
    <x v="2353"/>
    <n v="115"/>
    <d v="2017-09-06T00:00:00"/>
    <b v="1"/>
    <s v="Approved"/>
    <s v="Giant Bicycles"/>
    <s v="Road"/>
    <s v="low"/>
    <s v="small"/>
    <n v="590.26"/>
    <n v="525.33000000000004"/>
    <d v="2010-11-05T00:00:00"/>
    <n v="64.92999999999995"/>
    <s v="Female"/>
    <n v="33"/>
    <d v="1996-05-23T00:00:00"/>
    <n v="26.352636082255209"/>
    <s v="Software Engineer I"/>
    <s v="Manufacturing"/>
    <s v="Mass Customer"/>
    <s v="N"/>
    <s v="No"/>
    <n v="1"/>
    <m/>
  </r>
  <r>
    <n v="15927"/>
    <n v="45"/>
    <x v="2353"/>
    <n v="130"/>
    <d v="2017-08-22T00:00:00"/>
    <b v="0"/>
    <s v="Approved"/>
    <s v="Solex"/>
    <s v="Standard"/>
    <s v="medium"/>
    <s v="medium"/>
    <n v="441.49"/>
    <n v="84.99"/>
    <d v="1993-04-12T00:00:00"/>
    <n v="356.5"/>
    <s v="Female"/>
    <n v="33"/>
    <d v="1996-05-23T00:00:00"/>
    <n v="26.352636082255209"/>
    <s v="Software Engineer I"/>
    <s v="Manufacturing"/>
    <s v="Mass Customer"/>
    <s v="N"/>
    <s v="No"/>
    <n v="1"/>
    <m/>
  </r>
  <r>
    <n v="15973"/>
    <n v="20"/>
    <x v="2353"/>
    <n v="207"/>
    <d v="2017-06-06T00:00:00"/>
    <b v="1"/>
    <s v="Approved"/>
    <s v="Trek Bicycles"/>
    <s v="Standard"/>
    <s v="medium"/>
    <s v="small"/>
    <n v="1775.81"/>
    <n v="1580.47"/>
    <d v="2010-05-05T00:00:00"/>
    <n v="195.33999999999992"/>
    <s v="Female"/>
    <n v="33"/>
    <d v="1996-05-23T00:00:00"/>
    <n v="26.352636082255209"/>
    <s v="Software Engineer I"/>
    <s v="Manufacturing"/>
    <s v="Mass Customer"/>
    <s v="N"/>
    <s v="No"/>
    <n v="1"/>
    <m/>
  </r>
  <r>
    <n v="3586"/>
    <n v="65"/>
    <x v="2353"/>
    <n v="227"/>
    <d v="2017-05-17T00:00:00"/>
    <b v="1"/>
    <s v="Approved"/>
    <s v="WeareA2B"/>
    <s v="Standard"/>
    <s v="medium"/>
    <s v="medium"/>
    <n v="1807.45"/>
    <n v="778.69"/>
    <d v="2015-05-21T00:00:00"/>
    <n v="1028.76"/>
    <s v="Female"/>
    <n v="33"/>
    <d v="1996-05-23T00:00:00"/>
    <n v="26.352636082255209"/>
    <s v="Software Engineer I"/>
    <s v="Manufacturing"/>
    <s v="Mass Customer"/>
    <s v="N"/>
    <s v="No"/>
    <n v="1"/>
    <m/>
  </r>
  <r>
    <n v="15033"/>
    <n v="19"/>
    <x v="2353"/>
    <n v="274"/>
    <d v="2017-03-31T00:00:00"/>
    <b v="1"/>
    <s v="Approved"/>
    <s v="OHM Cycles"/>
    <s v="Road"/>
    <s v="high"/>
    <s v="large"/>
    <n v="12.01"/>
    <n v="7.21"/>
    <d v="2009-03-08T00:00:00"/>
    <n v="4.8"/>
    <s v="Female"/>
    <n v="33"/>
    <d v="1996-05-23T00:00:00"/>
    <n v="26.352636082255209"/>
    <s v="Software Engineer I"/>
    <s v="Manufacturing"/>
    <s v="Mass Customer"/>
    <s v="N"/>
    <s v="No"/>
    <n v="1"/>
    <m/>
  </r>
  <r>
    <n v="17362"/>
    <n v="43"/>
    <x v="2353"/>
    <n v="344"/>
    <d v="2017-01-20T00:00:00"/>
    <b v="1"/>
    <s v="Approved"/>
    <s v="Solex"/>
    <s v="Standard"/>
    <s v="medium"/>
    <s v="medium"/>
    <n v="1151.96"/>
    <n v="649.49"/>
    <d v="1999-12-04T00:00:00"/>
    <n v="502.47"/>
    <s v="Female"/>
    <n v="33"/>
    <d v="1996-05-23T00:00:00"/>
    <n v="26.352636082255209"/>
    <s v="Software Engineer I"/>
    <s v="Manufacturing"/>
    <s v="Mass Customer"/>
    <s v="N"/>
    <s v="No"/>
    <n v="1"/>
    <m/>
  </r>
  <r>
    <n v="6427"/>
    <n v="20"/>
    <x v="2354"/>
    <n v="112"/>
    <d v="2017-09-09T00:00:00"/>
    <b v="1"/>
    <s v="Approved"/>
    <s v="Trek Bicycles"/>
    <s v="Standard"/>
    <s v="medium"/>
    <s v="small"/>
    <n v="1775.81"/>
    <n v="1580.47"/>
    <d v="2010-05-05T00:00:00"/>
    <n v="195.33999999999992"/>
    <s v="Female"/>
    <n v="7"/>
    <d v="1996-11-11T00:00:00"/>
    <n v="25.881403205225766"/>
    <n v="0"/>
    <s v="Financial Services"/>
    <s v="Mass Customer"/>
    <s v="N"/>
    <s v="No"/>
    <n v="5"/>
    <m/>
  </r>
  <r>
    <n v="10639"/>
    <n v="22"/>
    <x v="2354"/>
    <n v="115"/>
    <d v="2017-09-06T00:00:00"/>
    <b v="1"/>
    <s v="Approved"/>
    <s v="WeareA2B"/>
    <s v="Standard"/>
    <s v="medium"/>
    <s v="medium"/>
    <n v="60.34"/>
    <n v="45.26"/>
    <d v="1993-07-15T00:00:00"/>
    <n v="15.080000000000005"/>
    <s v="Female"/>
    <n v="7"/>
    <d v="1996-11-11T00:00:00"/>
    <n v="25.881403205225766"/>
    <n v="0"/>
    <s v="Financial Services"/>
    <s v="Mass Customer"/>
    <s v="N"/>
    <s v="No"/>
    <n v="5"/>
    <m/>
  </r>
  <r>
    <n v="7686"/>
    <n v="82"/>
    <x v="2354"/>
    <n v="176"/>
    <d v="2017-07-07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7"/>
    <d v="1996-11-11T00:00:00"/>
    <n v="25.881403205225766"/>
    <n v="0"/>
    <s v="Financial Services"/>
    <s v="Mass Customer"/>
    <s v="N"/>
    <s v="No"/>
    <n v="5"/>
    <m/>
  </r>
  <r>
    <n v="4226"/>
    <n v="94"/>
    <x v="2354"/>
    <n v="262"/>
    <d v="2017-04-12T00:00:00"/>
    <b v="0"/>
    <s v="Approved"/>
    <s v="Giant Bicycles"/>
    <s v="Standard"/>
    <s v="medium"/>
    <s v="large"/>
    <n v="1635.3"/>
    <n v="993.66"/>
    <d v="2013-06-09T00:00:00"/>
    <n v="641.64"/>
    <s v="Female"/>
    <n v="7"/>
    <d v="1996-11-11T00:00:00"/>
    <n v="25.881403205225766"/>
    <n v="0"/>
    <s v="Financial Services"/>
    <s v="Mass Customer"/>
    <s v="N"/>
    <s v="No"/>
    <n v="5"/>
    <m/>
  </r>
  <r>
    <n v="19605"/>
    <n v="7"/>
    <x v="2354"/>
    <n v="351"/>
    <d v="2017-01-13T00:00:00"/>
    <b v="1"/>
    <s v="Approved"/>
    <s v="Trek Bicycles"/>
    <s v="Road"/>
    <s v="low"/>
    <s v="medium"/>
    <n v="980.37"/>
    <n v="234.43"/>
    <d v="2004-09-28T00:00:00"/>
    <n v="745.94"/>
    <s v="Female"/>
    <n v="7"/>
    <d v="1996-11-11T00:00:00"/>
    <n v="25.881403205225766"/>
    <n v="0"/>
    <s v="Financial Services"/>
    <s v="Mass Customer"/>
    <s v="N"/>
    <s v="No"/>
    <n v="5"/>
    <m/>
  </r>
  <r>
    <n v="5225"/>
    <n v="80"/>
    <x v="2355"/>
    <n v="124"/>
    <d v="2017-08-28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72"/>
    <d v="1992-06-26T00:00:00"/>
    <n v="30.262225123351097"/>
    <n v="0"/>
    <s v="Telecommunications"/>
    <s v="High Net Worth"/>
    <s v="N"/>
    <s v="No"/>
    <n v="7"/>
    <m/>
  </r>
  <r>
    <n v="12912"/>
    <n v="0"/>
    <x v="2310"/>
    <m/>
    <d v="2017-01-31T00:00:00"/>
    <b v="1"/>
    <s v="Approved"/>
    <m/>
    <m/>
    <m/>
    <m/>
    <n v="675.28"/>
    <m/>
    <m/>
    <m/>
    <m/>
    <m/>
    <m/>
    <m/>
    <m/>
    <m/>
    <m/>
    <m/>
    <m/>
    <m/>
    <m/>
  </r>
  <r>
    <n v="2162"/>
    <n v="7"/>
    <x v="2355"/>
    <n v="194"/>
    <d v="2017-06-19T00:00:00"/>
    <b v="1"/>
    <s v="Approved"/>
    <s v="Giant Bicycles"/>
    <s v="Standard"/>
    <s v="medium"/>
    <s v="small"/>
    <n v="1311.44"/>
    <n v="1167.18"/>
    <d v="1992-10-11T00:00:00"/>
    <n v="144.26"/>
    <s v="Male"/>
    <n v="72"/>
    <d v="1992-06-26T00:00:00"/>
    <n v="30.262225123351097"/>
    <n v="0"/>
    <s v="Telecommunications"/>
    <s v="High Net Worth"/>
    <s v="N"/>
    <s v="No"/>
    <n v="7"/>
    <m/>
  </r>
  <r>
    <n v="17021"/>
    <n v="0"/>
    <x v="2355"/>
    <n v="221"/>
    <d v="2017-05-23T00:00:00"/>
    <b v="1"/>
    <s v="Approved"/>
    <s v="Giant Bicycles"/>
    <s v="Standard"/>
    <s v="medium"/>
    <s v="medium"/>
    <n v="230.91"/>
    <n v="173.18"/>
    <d v="2006-11-10T00:00:00"/>
    <n v="57.72999999999999"/>
    <s v="Male"/>
    <n v="72"/>
    <d v="1992-06-26T00:00:00"/>
    <n v="30.262225123351097"/>
    <n v="0"/>
    <s v="Telecommunications"/>
    <s v="High Net Worth"/>
    <s v="N"/>
    <s v="No"/>
    <n v="7"/>
    <m/>
  </r>
  <r>
    <n v="2340"/>
    <n v="7"/>
    <x v="2356"/>
    <n v="15"/>
    <d v="2017-12-15T00:00:00"/>
    <b v="0"/>
    <s v="Approved"/>
    <s v="Giant Bicycles"/>
    <s v="Standard"/>
    <s v="medium"/>
    <s v="small"/>
    <n v="1311.44"/>
    <n v="1167.18"/>
    <d v="1992-10-11T00:00:00"/>
    <n v="144.26"/>
    <s v="Male"/>
    <n v="68"/>
    <d v="1959-08-19T00:00:00"/>
    <n v="63.138937451801112"/>
    <n v="0"/>
    <s v="Property"/>
    <s v="High Net Worth"/>
    <s v="N"/>
    <s v="No"/>
    <n v="19"/>
    <m/>
  </r>
  <r>
    <n v="5391"/>
    <n v="6"/>
    <x v="2356"/>
    <n v="100"/>
    <d v="2017-09-21T00:00:00"/>
    <b v="1"/>
    <s v="Approved"/>
    <s v="Solex"/>
    <s v="Standard"/>
    <s v="high"/>
    <s v="medium"/>
    <n v="748.17"/>
    <n v="448.9"/>
    <d v="1991-11-10T00:00:00"/>
    <n v="299.27"/>
    <s v="Male"/>
    <n v="68"/>
    <d v="1959-08-19T00:00:00"/>
    <n v="63.138937451801112"/>
    <n v="0"/>
    <s v="Property"/>
    <s v="High Net Worth"/>
    <s v="N"/>
    <s v="No"/>
    <n v="19"/>
    <m/>
  </r>
  <r>
    <n v="17724"/>
    <n v="62"/>
    <x v="2356"/>
    <n v="184"/>
    <d v="2017-06-29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68"/>
    <d v="1959-08-19T00:00:00"/>
    <n v="63.138937451801112"/>
    <n v="0"/>
    <s v="Property"/>
    <s v="High Net Worth"/>
    <s v="N"/>
    <s v="No"/>
    <n v="19"/>
    <m/>
  </r>
  <r>
    <n v="12918"/>
    <n v="29"/>
    <x v="2357"/>
    <m/>
    <d v="2017-12-18T00:00:00"/>
    <m/>
    <s v="Approved"/>
    <s v="WeareA2B"/>
    <s v="Standard"/>
    <s v="medium"/>
    <s v="medium"/>
    <n v="1065.03"/>
    <n v="230.09"/>
    <n v="37539"/>
    <m/>
    <m/>
    <m/>
    <m/>
    <m/>
    <m/>
    <m/>
    <m/>
    <m/>
    <m/>
    <m/>
    <m/>
  </r>
  <r>
    <n v="6570"/>
    <n v="0"/>
    <x v="2356"/>
    <n v="186"/>
    <d v="2017-06-27T00:00:00"/>
    <b v="1"/>
    <s v="Approved"/>
    <s v="Solex"/>
    <s v="Standard"/>
    <s v="medium"/>
    <s v="medium"/>
    <n v="441.49"/>
    <n v="84.99"/>
    <d v="1993-04-12T00:00:00"/>
    <n v="356.5"/>
    <s v="Male"/>
    <n v="68"/>
    <d v="1959-08-19T00:00:00"/>
    <n v="63.138937451801112"/>
    <n v="0"/>
    <s v="Property"/>
    <s v="High Net Worth"/>
    <s v="N"/>
    <s v="No"/>
    <n v="19"/>
    <m/>
  </r>
  <r>
    <n v="3016"/>
    <n v="31"/>
    <x v="2356"/>
    <n v="187"/>
    <d v="2017-06-26T00:00:00"/>
    <b v="0"/>
    <s v="Approved"/>
    <s v="WeareA2B"/>
    <s v="Standard"/>
    <s v="medium"/>
    <s v="medium"/>
    <n v="752.64"/>
    <n v="205.36"/>
    <d v="2015-08-02T00:00:00"/>
    <n v="547.28"/>
    <s v="Male"/>
    <n v="68"/>
    <d v="1959-08-19T00:00:00"/>
    <n v="63.138937451801112"/>
    <n v="0"/>
    <s v="Property"/>
    <s v="High Net Worth"/>
    <s v="N"/>
    <s v="No"/>
    <n v="19"/>
    <m/>
  </r>
  <r>
    <n v="1591"/>
    <n v="22"/>
    <x v="2356"/>
    <n v="206"/>
    <d v="2017-06-07T00:00:00"/>
    <b v="1"/>
    <s v="Approved"/>
    <s v="Solex"/>
    <s v="Standard"/>
    <s v="medium"/>
    <s v="medium"/>
    <n v="575.27"/>
    <n v="431.45"/>
    <d v="2013-03-12T00:00:00"/>
    <n v="143.82"/>
    <s v="Male"/>
    <n v="68"/>
    <d v="1959-08-19T00:00:00"/>
    <n v="63.138937451801112"/>
    <n v="0"/>
    <s v="Property"/>
    <s v="High Net Worth"/>
    <s v="N"/>
    <s v="No"/>
    <n v="19"/>
    <m/>
  </r>
  <r>
    <n v="4276"/>
    <n v="90"/>
    <x v="2356"/>
    <n v="362"/>
    <d v="2017-01-02T00:00:00"/>
    <b v="0"/>
    <s v="Approved"/>
    <s v="Solex"/>
    <s v="Standard"/>
    <s v="low"/>
    <s v="medium"/>
    <n v="945.04"/>
    <n v="507.58"/>
    <d v="1995-12-19T00:00:00"/>
    <n v="437.46"/>
    <s v="Male"/>
    <n v="68"/>
    <d v="1959-08-19T00:00:00"/>
    <n v="63.138937451801112"/>
    <n v="0"/>
    <s v="Property"/>
    <s v="High Net Worth"/>
    <s v="N"/>
    <s v="No"/>
    <n v="19"/>
    <m/>
  </r>
  <r>
    <n v="13499"/>
    <n v="1"/>
    <x v="2358"/>
    <n v="130"/>
    <d v="2017-08-22T00:00:00"/>
    <b v="0"/>
    <s v="Approved"/>
    <s v="Giant Bicycles"/>
    <s v="Touring"/>
    <s v="medium"/>
    <s v="large"/>
    <n v="1873.97"/>
    <n v="863.95"/>
    <d v="2006-05-22T00:00:00"/>
    <n v="1010.02"/>
    <s v="U"/>
    <n v="31"/>
    <d v="1899-12-30T00:00:00"/>
    <n v="122.81291005485795"/>
    <s v="Teacher"/>
    <s v="IT"/>
    <s v="High Net Worth"/>
    <s v="N"/>
    <s v="Yes"/>
    <n v="0"/>
    <m/>
  </r>
  <r>
    <n v="8182"/>
    <n v="88"/>
    <x v="2358"/>
    <n v="211"/>
    <d v="2017-06-02T00:00:00"/>
    <b v="0"/>
    <s v="Approved"/>
    <s v="Norco Bicycles"/>
    <s v="Standard"/>
    <s v="high"/>
    <s v="small"/>
    <n v="1661.92"/>
    <n v="1479.11"/>
    <d v="2010-05-05T00:00:00"/>
    <n v="182.81000000000017"/>
    <s v="U"/>
    <n v="31"/>
    <d v="1899-12-30T00:00:00"/>
    <n v="122.81291005485795"/>
    <s v="Teacher"/>
    <s v="IT"/>
    <s v="High Net Worth"/>
    <s v="N"/>
    <s v="Yes"/>
    <n v="0"/>
    <m/>
  </r>
  <r>
    <n v="334"/>
    <n v="86"/>
    <x v="2358"/>
    <n v="312"/>
    <d v="2017-02-21T00:00:00"/>
    <b v="0"/>
    <s v="Approved"/>
    <s v="Norco Bicycles"/>
    <s v="Road"/>
    <s v="high"/>
    <s v="large"/>
    <n v="774.53"/>
    <n v="464.72"/>
    <d v="1999-07-20T00:00:00"/>
    <n v="309.80999999999995"/>
    <s v="U"/>
    <n v="31"/>
    <d v="1899-12-30T00:00:00"/>
    <n v="122.81291005485795"/>
    <s v="Teacher"/>
    <s v="IT"/>
    <s v="High Net Worth"/>
    <s v="N"/>
    <s v="Yes"/>
    <n v="0"/>
    <m/>
  </r>
  <r>
    <n v="5730"/>
    <n v="2"/>
    <x v="2358"/>
    <n v="327"/>
    <d v="2017-02-06T00:00:00"/>
    <b v="0"/>
    <s v="Approved"/>
    <s v="Giant Bicycles"/>
    <s v="Road"/>
    <s v="low"/>
    <s v="small"/>
    <n v="590.26"/>
    <n v="525.33000000000004"/>
    <d v="1995-10-24T00:00:00"/>
    <n v="64.92999999999995"/>
    <s v="U"/>
    <n v="31"/>
    <d v="1899-12-30T00:00:00"/>
    <n v="122.81291005485795"/>
    <s v="Teacher"/>
    <s v="IT"/>
    <s v="High Net Worth"/>
    <s v="N"/>
    <s v="Yes"/>
    <n v="0"/>
    <m/>
  </r>
  <r>
    <n v="15228"/>
    <n v="47"/>
    <x v="2359"/>
    <n v="84"/>
    <d v="2017-10-07T00:00:00"/>
    <b v="0"/>
    <s v="Approved"/>
    <s v="Trek Bicycles"/>
    <s v="Road"/>
    <s v="low"/>
    <s v="small"/>
    <n v="1720.7"/>
    <n v="1531.42"/>
    <d v="2014-07-28T00:00:00"/>
    <n v="189.27999999999997"/>
    <s v="Female"/>
    <n v="28"/>
    <d v="1959-02-08T00:00:00"/>
    <n v="63.664964849061384"/>
    <s v="Office Assistant I"/>
    <s v="Manufacturing"/>
    <s v="Affluent Customer"/>
    <s v="N"/>
    <s v="Yes"/>
    <n v="13"/>
    <m/>
  </r>
  <r>
    <n v="4438"/>
    <n v="18"/>
    <x v="2359"/>
    <n v="138"/>
    <d v="2017-08-14T00:00:00"/>
    <b v="1"/>
    <s v="Cancelled"/>
    <s v="Solex"/>
    <s v="Standard"/>
    <s v="medium"/>
    <s v="medium"/>
    <n v="575.27"/>
    <n v="431.45"/>
    <d v="2009-03-08T00:00:00"/>
    <n v="143.82"/>
    <s v="Female"/>
    <n v="28"/>
    <d v="1959-02-08T00:00:00"/>
    <n v="63.664964849061384"/>
    <s v="Office Assistant I"/>
    <s v="Manufacturing"/>
    <s v="Affluent Customer"/>
    <s v="N"/>
    <s v="Yes"/>
    <n v="13"/>
    <m/>
  </r>
  <r>
    <n v="3916"/>
    <n v="95"/>
    <x v="2359"/>
    <n v="147"/>
    <d v="2017-08-05T00:00:00"/>
    <b v="1"/>
    <s v="Approved"/>
    <s v="Giant Bicycles"/>
    <s v="Standard"/>
    <s v="medium"/>
    <s v="large"/>
    <n v="569.55999999999995"/>
    <n v="528.42999999999995"/>
    <d v="2016-03-29T00:00:00"/>
    <n v="41.129999999999995"/>
    <s v="Female"/>
    <n v="28"/>
    <d v="1959-02-08T00:00:00"/>
    <n v="63.664964849061384"/>
    <s v="Office Assistant I"/>
    <s v="Manufacturing"/>
    <s v="Affluent Customer"/>
    <s v="N"/>
    <s v="Yes"/>
    <n v="13"/>
    <m/>
  </r>
  <r>
    <n v="12930"/>
    <n v="92"/>
    <x v="2360"/>
    <m/>
    <d v="2017-02-02T00:00:00"/>
    <m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</r>
  <r>
    <n v="8870"/>
    <n v="47"/>
    <x v="2359"/>
    <n v="227"/>
    <d v="2017-05-17T00:00:00"/>
    <b v="1"/>
    <s v="Approved"/>
    <s v="Trek Bicycles"/>
    <s v="Road"/>
    <s v="low"/>
    <s v="small"/>
    <n v="1720.7"/>
    <n v="1531.42"/>
    <d v="2003-07-21T00:00:00"/>
    <n v="189.27999999999997"/>
    <s v="Female"/>
    <n v="28"/>
    <d v="1959-02-08T00:00:00"/>
    <n v="63.664964849061384"/>
    <s v="Office Assistant I"/>
    <s v="Manufacturing"/>
    <s v="Affluent Customer"/>
    <s v="N"/>
    <s v="Yes"/>
    <n v="13"/>
    <m/>
  </r>
  <r>
    <n v="8266"/>
    <n v="15"/>
    <x v="2359"/>
    <n v="230"/>
    <d v="2017-05-14T00:00:00"/>
    <b v="0"/>
    <s v="Approved"/>
    <s v="Norco Bicycles"/>
    <s v="Standard"/>
    <s v="low"/>
    <s v="medium"/>
    <n v="958.74"/>
    <n v="748.9"/>
    <d v="1994-09-09T00:00:00"/>
    <n v="209.84000000000003"/>
    <s v="Female"/>
    <n v="28"/>
    <d v="1959-02-08T00:00:00"/>
    <n v="63.664964849061384"/>
    <s v="Office Assistant I"/>
    <s v="Manufacturing"/>
    <s v="Affluent Customer"/>
    <s v="N"/>
    <s v="Yes"/>
    <n v="13"/>
    <m/>
  </r>
  <r>
    <n v="19383"/>
    <n v="75"/>
    <x v="2359"/>
    <n v="311"/>
    <d v="2017-02-22T00:00:00"/>
    <b v="0"/>
    <s v="Approved"/>
    <s v="Giant Bicycles"/>
    <s v="Touring"/>
    <s v="medium"/>
    <s v="large"/>
    <n v="1873.97"/>
    <n v="863.95"/>
    <d v="2011-01-10T00:00:00"/>
    <n v="1010.02"/>
    <s v="Female"/>
    <n v="28"/>
    <d v="1959-02-08T00:00:00"/>
    <n v="63.664964849061384"/>
    <s v="Office Assistant I"/>
    <s v="Manufacturing"/>
    <s v="Affluent Customer"/>
    <s v="N"/>
    <s v="Yes"/>
    <n v="13"/>
    <m/>
  </r>
  <r>
    <n v="12934"/>
    <n v="0"/>
    <x v="1100"/>
    <m/>
    <d v="2017-06-03T00:00:00"/>
    <m/>
    <s v="Approved"/>
    <s v="OHM Cycles"/>
    <s v="Standard"/>
    <s v="low"/>
    <s v="medium"/>
    <n v="71.16"/>
    <n v="56.93"/>
    <n v="33879"/>
    <m/>
    <m/>
    <m/>
    <m/>
    <m/>
    <m/>
    <m/>
    <m/>
    <m/>
    <m/>
    <m/>
    <m/>
  </r>
  <r>
    <n v="8439"/>
    <n v="64"/>
    <x v="196"/>
    <n v="3"/>
    <d v="2017-12-27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36"/>
    <d v="1955-10-21T00:00:00"/>
    <n v="66.969074438419597"/>
    <s v="Programmer Analyst II"/>
    <s v="Health"/>
    <s v="Affluent Customer"/>
    <s v="N"/>
    <s v="No"/>
    <n v="18"/>
    <m/>
  </r>
  <r>
    <n v="10288"/>
    <n v="79"/>
    <x v="196"/>
    <n v="54"/>
    <d v="2017-11-06T00:00:00"/>
    <b v="0"/>
    <s v="Approved"/>
    <s v="Norco Bicycles"/>
    <s v="Standard"/>
    <s v="medium"/>
    <s v="medium"/>
    <n v="1555.58"/>
    <n v="818.01"/>
    <d v="2003-09-09T00:00:00"/>
    <n v="737.56999999999994"/>
    <s v="Female"/>
    <n v="36"/>
    <d v="1955-10-21T00:00:00"/>
    <n v="66.969074438419597"/>
    <s v="Programmer Analyst II"/>
    <s v="Health"/>
    <s v="Affluent Customer"/>
    <s v="N"/>
    <s v="No"/>
    <n v="18"/>
    <m/>
  </r>
  <r>
    <n v="9956"/>
    <n v="96"/>
    <x v="196"/>
    <n v="81"/>
    <d v="2017-10-10T00:00:00"/>
    <b v="1"/>
    <s v="Approved"/>
    <s v="WeareA2B"/>
    <s v="Road"/>
    <s v="low"/>
    <s v="small"/>
    <n v="1172.78"/>
    <n v="1043.77"/>
    <d v="2002-10-10T00:00:00"/>
    <n v="129.01"/>
    <s v="Female"/>
    <n v="36"/>
    <d v="1955-10-21T00:00:00"/>
    <n v="66.969074438419597"/>
    <s v="Programmer Analyst II"/>
    <s v="Health"/>
    <s v="Affluent Customer"/>
    <s v="N"/>
    <s v="No"/>
    <n v="18"/>
    <m/>
  </r>
  <r>
    <n v="6597"/>
    <n v="19"/>
    <x v="196"/>
    <n v="99"/>
    <d v="2017-09-22T00:00:00"/>
    <b v="1"/>
    <s v="Approved"/>
    <s v="OHM Cycles"/>
    <s v="Road"/>
    <s v="high"/>
    <s v="large"/>
    <n v="12.01"/>
    <n v="7.21"/>
    <d v="2009-03-08T00:00:00"/>
    <n v="4.8"/>
    <s v="Female"/>
    <n v="36"/>
    <d v="1955-10-21T00:00:00"/>
    <n v="66.969074438419597"/>
    <s v="Programmer Analyst II"/>
    <s v="Health"/>
    <s v="Affluent Customer"/>
    <s v="N"/>
    <s v="No"/>
    <n v="18"/>
    <m/>
  </r>
  <r>
    <n v="7661"/>
    <n v="13"/>
    <x v="196"/>
    <n v="239"/>
    <d v="2017-05-05T00:00:00"/>
    <b v="1"/>
    <s v="Approved"/>
    <s v="Solex"/>
    <s v="Standard"/>
    <s v="medium"/>
    <s v="medium"/>
    <n v="1163.8900000000001"/>
    <n v="589.27"/>
    <d v="2016-07-09T00:00:00"/>
    <n v="574.62000000000012"/>
    <s v="Female"/>
    <n v="36"/>
    <d v="1955-10-21T00:00:00"/>
    <n v="66.969074438419597"/>
    <s v="Programmer Analyst II"/>
    <s v="Health"/>
    <s v="Affluent Customer"/>
    <s v="N"/>
    <s v="No"/>
    <n v="18"/>
    <m/>
  </r>
  <r>
    <n v="7757"/>
    <n v="1"/>
    <x v="2361"/>
    <n v="143"/>
    <d v="2017-08-09T00:00:00"/>
    <b v="1"/>
    <s v="Approved"/>
    <s v="Giant Bicycles"/>
    <s v="Standard"/>
    <s v="medium"/>
    <s v="medium"/>
    <n v="1403.5"/>
    <n v="954.82"/>
    <d v="2011-04-16T00:00:00"/>
    <n v="448.67999999999995"/>
    <s v="Male"/>
    <n v="92"/>
    <d v="1992-07-11T00:00:00"/>
    <n v="30.221129232623028"/>
    <s v="Dental Hygienist"/>
    <s v="Health"/>
    <s v="Affluent Customer"/>
    <s v="N"/>
    <s v="Yes"/>
    <n v="5"/>
    <m/>
  </r>
  <r>
    <n v="2457"/>
    <n v="75"/>
    <x v="2361"/>
    <n v="260"/>
    <d v="2017-04-14T00:00:00"/>
    <b v="1"/>
    <s v="Approved"/>
    <s v="Giant Bicycles"/>
    <s v="Touring"/>
    <s v="medium"/>
    <s v="large"/>
    <n v="1873.97"/>
    <n v="863.95"/>
    <d v="2011-01-10T00:00:00"/>
    <n v="1010.02"/>
    <s v="Male"/>
    <n v="92"/>
    <d v="1992-07-11T00:00:00"/>
    <n v="30.221129232623028"/>
    <s v="Dental Hygienist"/>
    <s v="Health"/>
    <s v="Affluent Customer"/>
    <s v="N"/>
    <s v="Yes"/>
    <n v="5"/>
    <m/>
  </r>
  <r>
    <n v="11138"/>
    <n v="78"/>
    <x v="2362"/>
    <n v="169"/>
    <d v="2017-07-14T00:00:00"/>
    <b v="1"/>
    <s v="Approved"/>
    <s v="Giant Bicycles"/>
    <s v="Standard"/>
    <s v="medium"/>
    <s v="large"/>
    <n v="1765.3"/>
    <n v="709.48"/>
    <d v="2003-01-05T00:00:00"/>
    <n v="1055.82"/>
    <s v="Female"/>
    <n v="28"/>
    <d v="1978-02-26T00:00:00"/>
    <n v="44.601951150748356"/>
    <s v="Marketing Manager"/>
    <s v="Retail"/>
    <s v="Mass Customer"/>
    <s v="N"/>
    <s v="No"/>
    <n v="15"/>
    <m/>
  </r>
  <r>
    <n v="4186"/>
    <n v="15"/>
    <x v="2362"/>
    <n v="257"/>
    <d v="2017-04-17T00:00:00"/>
    <b v="1"/>
    <s v="Approved"/>
    <s v="Norco Bicycles"/>
    <s v="Standard"/>
    <s v="low"/>
    <s v="medium"/>
    <n v="958.74"/>
    <n v="748.9"/>
    <d v="2013-03-12T00:00:00"/>
    <n v="209.84000000000003"/>
    <s v="Female"/>
    <n v="28"/>
    <d v="1978-02-26T00:00:00"/>
    <n v="44.601951150748356"/>
    <s v="Marketing Manager"/>
    <s v="Retail"/>
    <s v="Mass Customer"/>
    <s v="N"/>
    <s v="No"/>
    <n v="15"/>
    <m/>
  </r>
  <r>
    <n v="8091"/>
    <n v="20"/>
    <x v="2362"/>
    <n v="297"/>
    <d v="2017-03-08T00:00:00"/>
    <b v="0"/>
    <s v="Approved"/>
    <s v="Trek Bicycles"/>
    <s v="Standard"/>
    <s v="medium"/>
    <s v="small"/>
    <n v="1775.81"/>
    <n v="1580.47"/>
    <d v="2014-03-03T00:00:00"/>
    <n v="195.33999999999992"/>
    <s v="Female"/>
    <n v="28"/>
    <d v="1978-02-26T00:00:00"/>
    <n v="44.601951150748356"/>
    <s v="Marketing Manager"/>
    <s v="Retail"/>
    <s v="Mass Customer"/>
    <s v="N"/>
    <s v="No"/>
    <n v="15"/>
    <m/>
  </r>
  <r>
    <n v="14376"/>
    <n v="10"/>
    <x v="2363"/>
    <n v="64"/>
    <d v="2017-10-27T00:00:00"/>
    <b v="0"/>
    <s v="Approved"/>
    <s v="WeareA2B"/>
    <s v="Touring"/>
    <s v="medium"/>
    <s v="medium"/>
    <n v="1466.68"/>
    <n v="363.25"/>
    <d v="2014-03-03T00:00:00"/>
    <n v="1103.43"/>
    <s v="Male"/>
    <n v="27"/>
    <d v="1977-10-13T00:00:00"/>
    <n v="44.974553890157274"/>
    <s v="Librarian"/>
    <s v="Entertainment"/>
    <s v="Mass Customer"/>
    <s v="N"/>
    <s v="No"/>
    <n v="15"/>
    <m/>
  </r>
  <r>
    <n v="7131"/>
    <n v="17"/>
    <x v="2363"/>
    <n v="160"/>
    <d v="2017-07-23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27"/>
    <d v="1977-10-13T00:00:00"/>
    <n v="44.974553890157274"/>
    <s v="Librarian"/>
    <s v="Entertainment"/>
    <s v="Mass Customer"/>
    <s v="N"/>
    <s v="No"/>
    <n v="15"/>
    <m/>
  </r>
  <r>
    <n v="8000"/>
    <n v="40"/>
    <x v="2363"/>
    <n v="223"/>
    <d v="2017-05-21T00:00:00"/>
    <b v="0"/>
    <s v="Approved"/>
    <s v="OHM Cycles"/>
    <s v="Standard"/>
    <s v="high"/>
    <s v="medium"/>
    <n v="1458.17"/>
    <n v="874.9"/>
    <d v="2006-02-02T00:00:00"/>
    <n v="583.2700000000001"/>
    <s v="Male"/>
    <n v="27"/>
    <d v="1977-10-13T00:00:00"/>
    <n v="44.974553890157274"/>
    <s v="Librarian"/>
    <s v="Entertainment"/>
    <s v="Mass Customer"/>
    <s v="N"/>
    <s v="No"/>
    <n v="15"/>
    <m/>
  </r>
  <r>
    <n v="18804"/>
    <n v="54"/>
    <x v="2363"/>
    <n v="252"/>
    <d v="2017-04-22T00:00:00"/>
    <b v="1"/>
    <s v="Approved"/>
    <s v="WeareA2B"/>
    <s v="Standard"/>
    <s v="medium"/>
    <s v="medium"/>
    <n v="1292.8399999999999"/>
    <n v="13.44"/>
    <d v="2009-04-12T00:00:00"/>
    <n v="1279.3999999999999"/>
    <s v="Male"/>
    <n v="27"/>
    <d v="1977-10-13T00:00:00"/>
    <n v="44.974553890157274"/>
    <s v="Librarian"/>
    <s v="Entertainment"/>
    <s v="Mass Customer"/>
    <s v="N"/>
    <s v="No"/>
    <n v="15"/>
    <m/>
  </r>
  <r>
    <n v="6754"/>
    <n v="88"/>
    <x v="2363"/>
    <n v="264"/>
    <d v="2017-04-10T00:00:00"/>
    <b v="0"/>
    <s v="Approved"/>
    <s v="Norco Bicycles"/>
    <s v="Standard"/>
    <s v="medium"/>
    <s v="medium"/>
    <n v="1198.46"/>
    <n v="381.1"/>
    <d v="1998-12-16T00:00:00"/>
    <n v="817.36"/>
    <s v="Male"/>
    <n v="27"/>
    <d v="1977-10-13T00:00:00"/>
    <n v="44.974553890157274"/>
    <s v="Librarian"/>
    <s v="Entertainment"/>
    <s v="Mass Customer"/>
    <s v="N"/>
    <s v="No"/>
    <n v="15"/>
    <m/>
  </r>
  <r>
    <n v="19128"/>
    <n v="1"/>
    <x v="1422"/>
    <n v="52"/>
    <d v="2017-11-08T00:00:00"/>
    <b v="1"/>
    <s v="Approved"/>
    <s v="Giant Bicycles"/>
    <s v="Touring"/>
    <s v="medium"/>
    <s v="large"/>
    <n v="1873.97"/>
    <n v="863.95"/>
    <d v="2006-05-22T00:00:00"/>
    <n v="1010.02"/>
    <s v="Female"/>
    <n v="63"/>
    <d v="1974-03-21T00:00:00"/>
    <n v="48.541677178145619"/>
    <s v="Account Executive"/>
    <s v="Retail"/>
    <s v="High Net Worth"/>
    <s v="N"/>
    <s v="No"/>
    <n v="7"/>
    <m/>
  </r>
  <r>
    <n v="7455"/>
    <n v="99"/>
    <x v="1422"/>
    <n v="56"/>
    <d v="2017-11-04T00:00:00"/>
    <b v="0"/>
    <s v="Approved"/>
    <s v="Trek Bicycles"/>
    <s v="Road"/>
    <s v="low"/>
    <s v="small"/>
    <n v="1720.7"/>
    <n v="1531.42"/>
    <d v="2006-10-01T00:00:00"/>
    <n v="189.27999999999997"/>
    <s v="Female"/>
    <n v="63"/>
    <d v="1974-03-21T00:00:00"/>
    <n v="48.541677178145619"/>
    <s v="Account Executive"/>
    <s v="Retail"/>
    <s v="High Net Worth"/>
    <s v="N"/>
    <s v="No"/>
    <n v="7"/>
    <m/>
  </r>
  <r>
    <n v="13859"/>
    <n v="43"/>
    <x v="1422"/>
    <n v="95"/>
    <d v="2017-09-26T00:00:00"/>
    <b v="1"/>
    <s v="Approved"/>
    <s v="Norco Bicycles"/>
    <s v="Standard"/>
    <s v="medium"/>
    <s v="medium"/>
    <n v="1555.58"/>
    <n v="818.01"/>
    <d v="2003-09-09T00:00:00"/>
    <n v="737.56999999999994"/>
    <s v="Female"/>
    <n v="63"/>
    <d v="1974-03-21T00:00:00"/>
    <n v="48.541677178145619"/>
    <s v="Account Executive"/>
    <s v="Retail"/>
    <s v="High Net Worth"/>
    <s v="N"/>
    <s v="No"/>
    <n v="7"/>
    <m/>
  </r>
  <r>
    <n v="5448"/>
    <n v="34"/>
    <x v="1422"/>
    <n v="100"/>
    <d v="2017-09-21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63"/>
    <d v="1974-03-21T00:00:00"/>
    <n v="48.541677178145619"/>
    <s v="Account Executive"/>
    <s v="Retail"/>
    <s v="High Net Worth"/>
    <s v="N"/>
    <s v="No"/>
    <n v="7"/>
    <m/>
  </r>
  <r>
    <n v="11351"/>
    <n v="72"/>
    <x v="1422"/>
    <n v="171"/>
    <d v="2017-07-12T00:00:00"/>
    <b v="1"/>
    <s v="Approved"/>
    <s v="OHM Cycles"/>
    <s v="Standard"/>
    <s v="medium"/>
    <s v="medium"/>
    <n v="912.52"/>
    <n v="141.4"/>
    <d v="2015-10-18T00:00:00"/>
    <n v="771.12"/>
    <s v="Female"/>
    <n v="63"/>
    <d v="1974-03-21T00:00:00"/>
    <n v="48.541677178145619"/>
    <s v="Account Executive"/>
    <s v="Retail"/>
    <s v="High Net Worth"/>
    <s v="N"/>
    <s v="No"/>
    <n v="7"/>
    <m/>
  </r>
  <r>
    <n v="7778"/>
    <n v="0"/>
    <x v="1422"/>
    <n v="184"/>
    <d v="2017-06-29T00:00:00"/>
    <b v="0"/>
    <s v="Approved"/>
    <s v="Solex"/>
    <s v="Road"/>
    <s v="medium"/>
    <s v="medium"/>
    <n v="416.98"/>
    <n v="312.74"/>
    <d v="1997-05-10T00:00:00"/>
    <n v="104.24000000000001"/>
    <s v="Female"/>
    <n v="63"/>
    <d v="1974-03-21T00:00:00"/>
    <n v="48.541677178145619"/>
    <s v="Account Executive"/>
    <s v="Retail"/>
    <s v="High Net Worth"/>
    <s v="N"/>
    <s v="No"/>
    <n v="7"/>
    <m/>
  </r>
  <r>
    <n v="16639"/>
    <n v="98"/>
    <x v="2364"/>
    <n v="161"/>
    <d v="2017-07-22T00:00:00"/>
    <b v="1"/>
    <s v="Approved"/>
    <s v="Trek Bicycles"/>
    <s v="Standard"/>
    <s v="high"/>
    <s v="medium"/>
    <n v="358.39"/>
    <n v="215.03"/>
    <d v="2004-01-16T00:00:00"/>
    <n v="143.35999999999999"/>
    <s v="Female"/>
    <n v="83"/>
    <d v="1999-07-02T00:00:00"/>
    <n v="23.243047040842207"/>
    <s v="Environmental Specialist"/>
    <s v="n/a"/>
    <s v="Affluent Customer"/>
    <s v="N"/>
    <s v="No"/>
    <n v="2"/>
    <m/>
  </r>
  <r>
    <n v="4174"/>
    <n v="12"/>
    <x v="2364"/>
    <n v="165"/>
    <d v="2017-07-18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83"/>
    <d v="1999-07-02T00:00:00"/>
    <n v="23.243047040842207"/>
    <s v="Environmental Specialist"/>
    <s v="n/a"/>
    <s v="Affluent Customer"/>
    <s v="N"/>
    <s v="No"/>
    <n v="2"/>
    <m/>
  </r>
  <r>
    <n v="14593"/>
    <n v="94"/>
    <x v="2364"/>
    <n v="213"/>
    <d v="2017-05-31T00:00:00"/>
    <b v="0"/>
    <s v="Approved"/>
    <s v="Giant Bicycles"/>
    <s v="Standard"/>
    <s v="medium"/>
    <s v="large"/>
    <n v="1635.3"/>
    <n v="993.66"/>
    <d v="2013-06-09T00:00:00"/>
    <n v="641.64"/>
    <s v="Female"/>
    <n v="83"/>
    <d v="1999-07-02T00:00:00"/>
    <n v="23.243047040842207"/>
    <s v="Environmental Specialist"/>
    <s v="n/a"/>
    <s v="Affluent Customer"/>
    <s v="N"/>
    <s v="No"/>
    <n v="2"/>
    <m/>
  </r>
  <r>
    <n v="5146"/>
    <n v="7"/>
    <x v="2364"/>
    <n v="220"/>
    <d v="2017-05-24T00:00:00"/>
    <b v="1"/>
    <s v="Approved"/>
    <s v="Trek Bicycles"/>
    <s v="Road"/>
    <s v="low"/>
    <s v="medium"/>
    <n v="980.37"/>
    <n v="234.43"/>
    <d v="2004-09-28T00:00:00"/>
    <n v="745.94"/>
    <s v="Female"/>
    <n v="83"/>
    <d v="1999-07-02T00:00:00"/>
    <n v="23.243047040842207"/>
    <s v="Environmental Specialist"/>
    <s v="n/a"/>
    <s v="Affluent Customer"/>
    <s v="N"/>
    <s v="No"/>
    <n v="2"/>
    <m/>
  </r>
  <r>
    <n v="1610"/>
    <n v="85"/>
    <x v="2365"/>
    <n v="17"/>
    <d v="2017-12-13T00:00:00"/>
    <b v="0"/>
    <s v="Approved"/>
    <s v="WeareA2B"/>
    <s v="Standard"/>
    <s v="medium"/>
    <s v="medium"/>
    <n v="1228.07"/>
    <n v="400.91"/>
    <d v="2000-05-22T00:00:00"/>
    <n v="827.15999999999985"/>
    <s v="Male"/>
    <n v="38"/>
    <d v="1967-02-09T00:00:00"/>
    <n v="55.656745671296306"/>
    <s v="Administrative Assistant IV"/>
    <s v="Argiculture"/>
    <s v="High Net Worth"/>
    <s v="N"/>
    <s v="No"/>
    <n v="11"/>
    <m/>
  </r>
  <r>
    <n v="5151"/>
    <n v="58"/>
    <x v="2365"/>
    <n v="43"/>
    <d v="2017-11-17T00:00:00"/>
    <b v="0"/>
    <s v="Approved"/>
    <s v="OHM Cycles"/>
    <s v="Road"/>
    <s v="medium"/>
    <s v="medium"/>
    <n v="1280.28"/>
    <n v="829.51"/>
    <d v="2001-11-25T00:00:00"/>
    <n v="450.77"/>
    <s v="Male"/>
    <n v="38"/>
    <d v="1967-02-09T00:00:00"/>
    <n v="55.656745671296306"/>
    <s v="Administrative Assistant IV"/>
    <s v="Argiculture"/>
    <s v="High Net Worth"/>
    <s v="N"/>
    <s v="No"/>
    <n v="11"/>
    <m/>
  </r>
  <r>
    <n v="3549"/>
    <n v="77"/>
    <x v="2365"/>
    <n v="174"/>
    <d v="2017-07-09T00:00:00"/>
    <b v="0"/>
    <s v="Approved"/>
    <s v="WeareA2B"/>
    <s v="Standard"/>
    <s v="medium"/>
    <s v="medium"/>
    <n v="1769.64"/>
    <n v="108.76"/>
    <d v="2011-05-09T00:00:00"/>
    <n v="1660.88"/>
    <s v="Male"/>
    <n v="38"/>
    <d v="1967-02-09T00:00:00"/>
    <n v="55.656745671296306"/>
    <s v="Administrative Assistant IV"/>
    <s v="Argiculture"/>
    <s v="High Net Worth"/>
    <s v="N"/>
    <s v="No"/>
    <n v="11"/>
    <m/>
  </r>
  <r>
    <n v="7799"/>
    <n v="10"/>
    <x v="2365"/>
    <n v="188"/>
    <d v="2017-06-25T00:00:00"/>
    <b v="0"/>
    <s v="Approved"/>
    <s v="Solex"/>
    <s v="Standard"/>
    <s v="medium"/>
    <s v="medium"/>
    <n v="1945.43"/>
    <n v="333.18"/>
    <d v="2002-08-31T00:00:00"/>
    <n v="1612.25"/>
    <s v="Male"/>
    <n v="38"/>
    <d v="1967-02-09T00:00:00"/>
    <n v="55.656745671296306"/>
    <s v="Administrative Assistant IV"/>
    <s v="Argiculture"/>
    <s v="High Net Worth"/>
    <s v="N"/>
    <s v="No"/>
    <n v="11"/>
    <m/>
  </r>
  <r>
    <n v="11898"/>
    <n v="9"/>
    <x v="2365"/>
    <n v="216"/>
    <d v="2017-05-28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38"/>
    <d v="1967-02-09T00:00:00"/>
    <n v="55.656745671296306"/>
    <s v="Administrative Assistant IV"/>
    <s v="Argiculture"/>
    <s v="High Net Worth"/>
    <s v="N"/>
    <s v="No"/>
    <n v="11"/>
    <m/>
  </r>
  <r>
    <n v="10754"/>
    <n v="98"/>
    <x v="2365"/>
    <n v="272"/>
    <d v="2017-04-02T00:00:00"/>
    <b v="0"/>
    <s v="Approved"/>
    <s v="OHM Cycles"/>
    <s v="Standard"/>
    <s v="medium"/>
    <s v="medium"/>
    <n v="795.34"/>
    <n v="101.58"/>
    <d v="1997-02-09T00:00:00"/>
    <n v="693.76"/>
    <s v="Male"/>
    <n v="38"/>
    <d v="1967-02-09T00:00:00"/>
    <n v="55.656745671296306"/>
    <s v="Administrative Assistant IV"/>
    <s v="Argiculture"/>
    <s v="High Net Worth"/>
    <s v="N"/>
    <s v="No"/>
    <n v="11"/>
    <m/>
  </r>
  <r>
    <n v="10898"/>
    <n v="30"/>
    <x v="2366"/>
    <n v="35"/>
    <d v="2017-11-25T00:00:00"/>
    <b v="1"/>
    <s v="Approved"/>
    <s v="Solex"/>
    <s v="Standard"/>
    <s v="high"/>
    <s v="medium"/>
    <n v="748.17"/>
    <n v="448.9"/>
    <d v="2003-03-18T00:00:00"/>
    <n v="299.27"/>
    <s v="Male"/>
    <n v="81"/>
    <d v="1980-09-21T00:00:00"/>
    <n v="42.032088136732618"/>
    <s v="Account Representative II"/>
    <s v="Health"/>
    <s v="Mass Customer"/>
    <s v="N"/>
    <s v="Yes"/>
    <n v="13"/>
    <m/>
  </r>
  <r>
    <n v="11716"/>
    <n v="94"/>
    <x v="2366"/>
    <n v="134"/>
    <d v="2017-08-18T00:00:00"/>
    <b v="1"/>
    <s v="Approved"/>
    <s v="Giant Bicycles"/>
    <s v="Standard"/>
    <s v="medium"/>
    <s v="large"/>
    <n v="1635.3"/>
    <n v="993.66"/>
    <d v="2013-06-09T00:00:00"/>
    <n v="641.64"/>
    <s v="Male"/>
    <n v="81"/>
    <d v="1980-09-21T00:00:00"/>
    <n v="42.032088136732618"/>
    <s v="Account Representative II"/>
    <s v="Health"/>
    <s v="Mass Customer"/>
    <s v="N"/>
    <s v="Yes"/>
    <n v="13"/>
    <m/>
  </r>
  <r>
    <n v="1330"/>
    <n v="90"/>
    <x v="2366"/>
    <n v="249"/>
    <d v="2017-04-25T00:00:00"/>
    <b v="1"/>
    <s v="Approved"/>
    <s v="Norco Bicycles"/>
    <s v="Standard"/>
    <s v="low"/>
    <s v="medium"/>
    <n v="363.01"/>
    <n v="290.41000000000003"/>
    <d v="2002-10-10T00:00:00"/>
    <n v="72.599999999999966"/>
    <s v="Male"/>
    <n v="81"/>
    <d v="1980-09-21T00:00:00"/>
    <n v="42.032088136732618"/>
    <s v="Account Representative II"/>
    <s v="Health"/>
    <s v="Mass Customer"/>
    <s v="N"/>
    <s v="Yes"/>
    <n v="13"/>
    <m/>
  </r>
  <r>
    <n v="12969"/>
    <n v="0"/>
    <x v="263"/>
    <m/>
    <d v="2017-04-08T00:00:00"/>
    <b v="1"/>
    <s v="Approved"/>
    <m/>
    <m/>
    <m/>
    <m/>
    <n v="487.8"/>
    <m/>
    <m/>
    <m/>
    <m/>
    <m/>
    <m/>
    <m/>
    <m/>
    <m/>
    <m/>
    <m/>
    <m/>
    <m/>
    <m/>
  </r>
  <r>
    <n v="14428"/>
    <n v="4"/>
    <x v="2366"/>
    <n v="287"/>
    <d v="2017-03-18T00:00:00"/>
    <b v="0"/>
    <s v="Approved"/>
    <s v="Giant Bicycles"/>
    <s v="Standard"/>
    <s v="high"/>
    <s v="medium"/>
    <n v="1129.1300000000001"/>
    <n v="677.48"/>
    <d v="2004-09-28T00:00:00"/>
    <n v="451.65000000000009"/>
    <s v="Male"/>
    <n v="81"/>
    <d v="1980-09-21T00:00:00"/>
    <n v="42.032088136732618"/>
    <s v="Account Representative II"/>
    <s v="Health"/>
    <s v="Mass Customer"/>
    <s v="N"/>
    <s v="Yes"/>
    <n v="13"/>
    <m/>
  </r>
  <r>
    <n v="17483"/>
    <n v="4"/>
    <x v="2367"/>
    <n v="75"/>
    <d v="2017-10-16T00:00:00"/>
    <b v="0"/>
    <s v="Approved"/>
    <s v="Giant Bicycles"/>
    <s v="Standard"/>
    <s v="high"/>
    <s v="medium"/>
    <n v="1129.1300000000001"/>
    <n v="677.48"/>
    <d v="2004-09-28T00:00:00"/>
    <n v="451.65000000000009"/>
    <s v="Female"/>
    <n v="90"/>
    <d v="1984-04-21T00:00:00"/>
    <n v="38.448526493214111"/>
    <s v="Pharmacist"/>
    <s v="Health"/>
    <s v="Mass Customer"/>
    <s v="N"/>
    <s v="Yes"/>
    <n v="2"/>
    <m/>
  </r>
  <r>
    <n v="4898"/>
    <n v="93"/>
    <x v="2367"/>
    <n v="99"/>
    <d v="2017-09-22T00:00:00"/>
    <b v="1"/>
    <s v="Approved"/>
    <s v="WeareA2B"/>
    <s v="Standard"/>
    <s v="medium"/>
    <s v="medium"/>
    <n v="1065.03"/>
    <n v="230.09"/>
    <d v="2003-09-10T00:00:00"/>
    <n v="834.93999999999994"/>
    <s v="Female"/>
    <n v="90"/>
    <d v="1984-04-21T00:00:00"/>
    <n v="38.448526493214111"/>
    <s v="Pharmacist"/>
    <s v="Health"/>
    <s v="Mass Customer"/>
    <s v="N"/>
    <s v="Yes"/>
    <n v="2"/>
    <m/>
  </r>
  <r>
    <n v="17344"/>
    <n v="69"/>
    <x v="2367"/>
    <n v="99"/>
    <d v="2017-09-22T00:00:00"/>
    <b v="0"/>
    <s v="Approved"/>
    <s v="Giant Bicycles"/>
    <s v="Road"/>
    <s v="medium"/>
    <s v="medium"/>
    <n v="792.9"/>
    <n v="594.67999999999995"/>
    <d v="2006-05-22T00:00:00"/>
    <n v="198.22000000000003"/>
    <s v="Female"/>
    <n v="90"/>
    <d v="1984-04-21T00:00:00"/>
    <n v="38.448526493214111"/>
    <s v="Pharmacist"/>
    <s v="Health"/>
    <s v="Mass Customer"/>
    <s v="N"/>
    <s v="Yes"/>
    <n v="2"/>
    <m/>
  </r>
  <r>
    <n v="4272"/>
    <n v="2"/>
    <x v="2367"/>
    <n v="192"/>
    <d v="2017-06-21T00:00:00"/>
    <b v="0"/>
    <s v="Approved"/>
    <s v="Solex"/>
    <s v="Standard"/>
    <s v="medium"/>
    <s v="medium"/>
    <n v="71.489999999999995"/>
    <n v="53.62"/>
    <d v="2004-09-28T00:00:00"/>
    <n v="17.869999999999997"/>
    <s v="Female"/>
    <n v="90"/>
    <d v="1984-04-21T00:00:00"/>
    <n v="38.448526493214111"/>
    <s v="Pharmacist"/>
    <s v="Health"/>
    <s v="Mass Customer"/>
    <s v="N"/>
    <s v="Yes"/>
    <n v="2"/>
    <m/>
  </r>
  <r>
    <n v="16531"/>
    <n v="83"/>
    <x v="2368"/>
    <n v="35"/>
    <d v="2017-11-25T00:00:00"/>
    <b v="1"/>
    <s v="Approved"/>
    <s v="Solex"/>
    <s v="Touring"/>
    <s v="medium"/>
    <s v="large"/>
    <n v="2083.94"/>
    <n v="675.03"/>
    <d v="2004-08-07T00:00:00"/>
    <n v="1408.91"/>
    <s v="Female"/>
    <n v="79"/>
    <d v="1987-02-06T00:00:00"/>
    <n v="35.651266218924398"/>
    <s v="Professor"/>
    <s v="Argiculture"/>
    <s v="Mass Customer"/>
    <s v="N"/>
    <s v="Yes"/>
    <n v="21"/>
    <m/>
  </r>
  <r>
    <n v="18857"/>
    <n v="1"/>
    <x v="2368"/>
    <n v="39"/>
    <d v="2017-11-21T00:00:00"/>
    <b v="0"/>
    <s v="Approved"/>
    <s v="Giant Bicycles"/>
    <s v="Standard"/>
    <s v="medium"/>
    <s v="medium"/>
    <n v="1403.5"/>
    <n v="954.82"/>
    <d v="2011-08-29T00:00:00"/>
    <n v="448.67999999999995"/>
    <s v="Female"/>
    <n v="79"/>
    <d v="1987-02-06T00:00:00"/>
    <n v="35.651266218924398"/>
    <s v="Professor"/>
    <s v="Argiculture"/>
    <s v="Mass Customer"/>
    <s v="N"/>
    <s v="Yes"/>
    <n v="21"/>
    <m/>
  </r>
  <r>
    <n v="3231"/>
    <n v="53"/>
    <x v="2368"/>
    <n v="60"/>
    <d v="2017-10-31T00:00:00"/>
    <b v="0"/>
    <s v="Approved"/>
    <s v="OHM Cycles"/>
    <s v="Standard"/>
    <s v="medium"/>
    <s v="medium"/>
    <n v="795.34"/>
    <n v="101.58"/>
    <d v="2015-06-17T00:00:00"/>
    <n v="693.76"/>
    <s v="Female"/>
    <n v="79"/>
    <d v="1987-02-06T00:00:00"/>
    <n v="35.651266218924398"/>
    <s v="Professor"/>
    <s v="Argiculture"/>
    <s v="Mass Customer"/>
    <s v="N"/>
    <s v="Yes"/>
    <n v="21"/>
    <m/>
  </r>
  <r>
    <n v="19087"/>
    <n v="51"/>
    <x v="2368"/>
    <n v="138"/>
    <d v="2017-08-14T00:00:00"/>
    <b v="1"/>
    <s v="Approved"/>
    <s v="OHM Cycles"/>
    <s v="Standard"/>
    <s v="high"/>
    <s v="medium"/>
    <n v="2005.66"/>
    <n v="1203.4000000000001"/>
    <d v="2015-10-18T00:00:00"/>
    <n v="802.26"/>
    <s v="Female"/>
    <n v="79"/>
    <d v="1987-02-06T00:00:00"/>
    <n v="35.651266218924398"/>
    <s v="Professor"/>
    <s v="Argiculture"/>
    <s v="Mass Customer"/>
    <s v="N"/>
    <s v="Yes"/>
    <n v="21"/>
    <m/>
  </r>
  <r>
    <n v="8568"/>
    <n v="2"/>
    <x v="2368"/>
    <n v="163"/>
    <d v="2017-07-20T00:00:00"/>
    <b v="0"/>
    <s v="Approved"/>
    <s v="Solex"/>
    <s v="Standard"/>
    <s v="medium"/>
    <s v="medium"/>
    <n v="71.489999999999995"/>
    <n v="53.62"/>
    <d v="2012-12-02T00:00:00"/>
    <n v="17.869999999999997"/>
    <s v="Female"/>
    <n v="79"/>
    <d v="1987-02-06T00:00:00"/>
    <n v="35.651266218924398"/>
    <s v="Professor"/>
    <s v="Argiculture"/>
    <s v="Mass Customer"/>
    <s v="N"/>
    <s v="Yes"/>
    <n v="21"/>
    <m/>
  </r>
  <r>
    <n v="164"/>
    <n v="17"/>
    <x v="2369"/>
    <n v="153"/>
    <d v="2017-07-30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18"/>
    <d v="1972-07-17T00:00:00"/>
    <n v="50.218389506912743"/>
    <s v="Occupational Therapist"/>
    <s v="Health"/>
    <s v="Affluent Customer"/>
    <s v="N"/>
    <s v="No"/>
    <n v="9"/>
    <m/>
  </r>
  <r>
    <n v="13519"/>
    <n v="21"/>
    <x v="2369"/>
    <n v="164"/>
    <d v="2017-07-19T00:00:00"/>
    <b v="1"/>
    <s v="Approved"/>
    <s v="Solex"/>
    <s v="Standard"/>
    <s v="medium"/>
    <s v="large"/>
    <n v="1071.23"/>
    <n v="380.74"/>
    <d v="1996-04-05T00:00:00"/>
    <n v="690.49"/>
    <s v="Female"/>
    <n v="18"/>
    <d v="1972-07-17T00:00:00"/>
    <n v="50.218389506912743"/>
    <s v="Occupational Therapist"/>
    <s v="Health"/>
    <s v="Affluent Customer"/>
    <s v="N"/>
    <s v="No"/>
    <n v="9"/>
    <m/>
  </r>
  <r>
    <n v="13437"/>
    <n v="33"/>
    <x v="2369"/>
    <n v="253"/>
    <d v="2017-04-21T00:00:00"/>
    <b v="1"/>
    <s v="Approved"/>
    <s v="Giant Bicycles"/>
    <s v="Standard"/>
    <s v="medium"/>
    <s v="small"/>
    <n v="1311.44"/>
    <n v="1167.18"/>
    <d v="1992-10-11T00:00:00"/>
    <n v="144.26"/>
    <s v="Female"/>
    <n v="18"/>
    <d v="1972-07-17T00:00:00"/>
    <n v="50.218389506912743"/>
    <s v="Occupational Therapist"/>
    <s v="Health"/>
    <s v="Affluent Customer"/>
    <s v="N"/>
    <s v="No"/>
    <n v="9"/>
    <m/>
  </r>
  <r>
    <n v="15371"/>
    <n v="32"/>
    <x v="2369"/>
    <n v="299"/>
    <d v="2017-03-06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18"/>
    <d v="1972-07-17T00:00:00"/>
    <n v="50.218389506912743"/>
    <s v="Occupational Therapist"/>
    <s v="Health"/>
    <s v="Affluent Customer"/>
    <s v="N"/>
    <s v="No"/>
    <n v="9"/>
    <m/>
  </r>
  <r>
    <n v="15992"/>
    <n v="86"/>
    <x v="2369"/>
    <n v="304"/>
    <d v="2017-03-01T00:00:00"/>
    <b v="0"/>
    <s v="Approved"/>
    <s v="OHM Cycles"/>
    <s v="Standard"/>
    <s v="medium"/>
    <s v="medium"/>
    <n v="235.63"/>
    <n v="125.07"/>
    <d v="2004-08-07T00:00:00"/>
    <n v="110.56"/>
    <s v="Female"/>
    <n v="18"/>
    <d v="1972-07-17T00:00:00"/>
    <n v="50.218389506912743"/>
    <s v="Occupational Therapist"/>
    <s v="Health"/>
    <s v="Affluent Customer"/>
    <s v="N"/>
    <s v="No"/>
    <n v="9"/>
    <m/>
  </r>
  <r>
    <n v="5016"/>
    <n v="58"/>
    <x v="2369"/>
    <n v="325"/>
    <d v="2017-02-08T00:00:00"/>
    <b v="1"/>
    <s v="Approved"/>
    <s v="OHM Cycles"/>
    <s v="Standard"/>
    <s v="medium"/>
    <s v="medium"/>
    <n v="912.52"/>
    <n v="141.4"/>
    <d v="2015-10-18T00:00:00"/>
    <n v="771.12"/>
    <s v="Female"/>
    <n v="18"/>
    <d v="1972-07-17T00:00:00"/>
    <n v="50.218389506912743"/>
    <s v="Occupational Therapist"/>
    <s v="Health"/>
    <s v="Affluent Customer"/>
    <s v="N"/>
    <s v="No"/>
    <n v="9"/>
    <m/>
  </r>
  <r>
    <n v="773"/>
    <n v="39"/>
    <x v="2370"/>
    <n v="95"/>
    <d v="2017-09-26T00:00:00"/>
    <b v="0"/>
    <s v="Approved"/>
    <s v="Giant Bicycles"/>
    <s v="Standard"/>
    <s v="medium"/>
    <s v="large"/>
    <n v="1812.75"/>
    <n v="582.48"/>
    <d v="1999-12-04T00:00:00"/>
    <n v="1230.27"/>
    <s v="Male"/>
    <n v="55"/>
    <d v="1980-07-29T00:00:00"/>
    <n v="42.18003334221207"/>
    <n v="0"/>
    <s v="Property"/>
    <s v="Mass Customer"/>
    <s v="N"/>
    <s v="Yes"/>
    <n v="5"/>
    <m/>
  </r>
  <r>
    <n v="11493"/>
    <n v="34"/>
    <x v="2370"/>
    <n v="266"/>
    <d v="2017-04-08T00:00:00"/>
    <b v="1"/>
    <s v="Approved"/>
    <s v="Norco Bicycles"/>
    <s v="Road"/>
    <s v="high"/>
    <s v="large"/>
    <n v="774.53"/>
    <n v="464.72"/>
    <d v="1995-12-19T00:00:00"/>
    <n v="309.80999999999995"/>
    <s v="Male"/>
    <n v="55"/>
    <d v="1980-07-29T00:00:00"/>
    <n v="42.18003334221207"/>
    <n v="0"/>
    <s v="Property"/>
    <s v="Mass Customer"/>
    <s v="N"/>
    <s v="Yes"/>
    <n v="5"/>
    <m/>
  </r>
  <r>
    <n v="18522"/>
    <n v="1"/>
    <x v="2370"/>
    <n v="353"/>
    <d v="2017-01-11T00:00:00"/>
    <b v="0"/>
    <s v="Approved"/>
    <s v="Giant Bicycles"/>
    <s v="Standard"/>
    <s v="medium"/>
    <s v="medium"/>
    <n v="1403.5"/>
    <n v="954.82"/>
    <d v="2005-08-09T00:00:00"/>
    <n v="448.67999999999995"/>
    <s v="Male"/>
    <n v="55"/>
    <d v="1980-07-29T00:00:00"/>
    <n v="42.18003334221207"/>
    <n v="0"/>
    <s v="Property"/>
    <s v="Mass Customer"/>
    <s v="N"/>
    <s v="Yes"/>
    <n v="5"/>
    <m/>
  </r>
  <r>
    <n v="6707"/>
    <n v="2"/>
    <x v="2371"/>
    <n v="29"/>
    <d v="2017-12-01T00:00:00"/>
    <b v="1"/>
    <s v="Approved"/>
    <s v="Giant Bicycles"/>
    <s v="Road"/>
    <s v="low"/>
    <s v="small"/>
    <n v="590.26"/>
    <n v="525.33000000000004"/>
    <d v="2010-11-05T00:00:00"/>
    <n v="64.92999999999995"/>
    <s v="Male"/>
    <n v="74"/>
    <d v="1998-10-11T00:00:00"/>
    <n v="23.966334712392193"/>
    <n v="0"/>
    <s v="Retail"/>
    <s v="High Net Worth"/>
    <s v="N"/>
    <s v="No"/>
    <n v="1"/>
    <m/>
  </r>
  <r>
    <n v="14451"/>
    <n v="0"/>
    <x v="2371"/>
    <n v="64"/>
    <d v="2017-10-27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74"/>
    <d v="1998-10-11T00:00:00"/>
    <n v="23.966334712392193"/>
    <n v="0"/>
    <s v="Retail"/>
    <s v="High Net Worth"/>
    <s v="N"/>
    <s v="No"/>
    <n v="1"/>
    <m/>
  </r>
  <r>
    <n v="8561"/>
    <n v="56"/>
    <x v="2371"/>
    <n v="109"/>
    <d v="2017-09-12T00:00:00"/>
    <b v="1"/>
    <s v="Approved"/>
    <s v="Norco Bicycles"/>
    <s v="Mountain"/>
    <s v="low"/>
    <s v="small"/>
    <n v="688.63"/>
    <n v="612.88"/>
    <d v="1993-10-02T00:00:00"/>
    <n v="75.75"/>
    <s v="Male"/>
    <n v="74"/>
    <d v="1998-10-11T00:00:00"/>
    <n v="23.966334712392193"/>
    <n v="0"/>
    <s v="Retail"/>
    <s v="High Net Worth"/>
    <s v="N"/>
    <s v="No"/>
    <n v="1"/>
    <m/>
  </r>
  <r>
    <n v="1701"/>
    <n v="9"/>
    <x v="2371"/>
    <n v="203"/>
    <d v="2017-06-10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74"/>
    <d v="1998-10-11T00:00:00"/>
    <n v="23.966334712392193"/>
    <n v="0"/>
    <s v="Retail"/>
    <s v="High Net Worth"/>
    <s v="N"/>
    <s v="No"/>
    <n v="1"/>
    <m/>
  </r>
  <r>
    <n v="3721"/>
    <n v="90"/>
    <x v="2371"/>
    <n v="261"/>
    <d v="2017-04-13T00:00:00"/>
    <b v="1"/>
    <s v="Approved"/>
    <s v="Solex"/>
    <s v="Standard"/>
    <s v="low"/>
    <s v="medium"/>
    <n v="945.04"/>
    <n v="507.58"/>
    <d v="1995-12-19T00:00:00"/>
    <n v="437.46"/>
    <s v="Male"/>
    <n v="74"/>
    <d v="1998-10-11T00:00:00"/>
    <n v="23.966334712392193"/>
    <n v="0"/>
    <s v="Retail"/>
    <s v="High Net Worth"/>
    <s v="N"/>
    <s v="No"/>
    <n v="1"/>
    <m/>
  </r>
  <r>
    <n v="12334"/>
    <n v="0"/>
    <x v="2371"/>
    <n v="261"/>
    <d v="2017-04-13T00:00:00"/>
    <b v="0"/>
    <s v="Approved"/>
    <s v="OHM Cycles"/>
    <s v="Standard"/>
    <s v="low"/>
    <s v="medium"/>
    <n v="71.16"/>
    <n v="56.93"/>
    <d v="2015-06-17T00:00:00"/>
    <n v="14.229999999999997"/>
    <s v="Male"/>
    <n v="74"/>
    <d v="1998-10-11T00:00:00"/>
    <n v="23.966334712392193"/>
    <n v="0"/>
    <s v="Retail"/>
    <s v="High Net Worth"/>
    <s v="N"/>
    <s v="No"/>
    <n v="1"/>
    <m/>
  </r>
  <r>
    <n v="313"/>
    <n v="81"/>
    <x v="2371"/>
    <n v="339"/>
    <d v="2017-01-25T00:00:00"/>
    <b v="0"/>
    <s v="Approved"/>
    <s v="Solex"/>
    <s v="Standard"/>
    <s v="medium"/>
    <s v="medium"/>
    <n v="1151.96"/>
    <n v="649.49"/>
    <d v="1999-12-04T00:00:00"/>
    <n v="502.47"/>
    <s v="Male"/>
    <n v="74"/>
    <d v="1998-10-11T00:00:00"/>
    <n v="23.966334712392193"/>
    <n v="0"/>
    <s v="Retail"/>
    <s v="High Net Worth"/>
    <s v="N"/>
    <s v="No"/>
    <n v="1"/>
    <m/>
  </r>
  <r>
    <n v="18595"/>
    <n v="46"/>
    <x v="2371"/>
    <n v="357"/>
    <d v="2017-01-07T00:00:00"/>
    <b v="0"/>
    <s v="Approved"/>
    <s v="OHM Cycles"/>
    <s v="Standard"/>
    <s v="low"/>
    <s v="medium"/>
    <n v="1793.43"/>
    <n v="248.82"/>
    <d v="1999-07-20T00:00:00"/>
    <n v="1544.6100000000001"/>
    <s v="Male"/>
    <n v="74"/>
    <d v="1998-10-11T00:00:00"/>
    <n v="23.966334712392193"/>
    <n v="0"/>
    <s v="Retail"/>
    <s v="High Net Worth"/>
    <s v="N"/>
    <s v="No"/>
    <n v="1"/>
    <m/>
  </r>
  <r>
    <n v="2236"/>
    <n v="80"/>
    <x v="2371"/>
    <n v="358"/>
    <d v="2017-01-06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74"/>
    <d v="1998-10-11T00:00:00"/>
    <n v="23.966334712392193"/>
    <n v="0"/>
    <s v="Retail"/>
    <s v="High Net Worth"/>
    <s v="N"/>
    <s v="No"/>
    <n v="1"/>
    <m/>
  </r>
  <r>
    <n v="12639"/>
    <n v="0"/>
    <x v="2371"/>
    <n v="361"/>
    <d v="2017-01-03T00:00:00"/>
    <b v="1"/>
    <s v="Approved"/>
    <s v="Solex"/>
    <s v="Standard"/>
    <s v="medium"/>
    <s v="medium"/>
    <n v="441.49"/>
    <n v="84.99"/>
    <d v="1993-04-12T00:00:00"/>
    <n v="356.5"/>
    <s v="Male"/>
    <n v="74"/>
    <d v="1998-10-11T00:00:00"/>
    <n v="23.966334712392193"/>
    <n v="0"/>
    <s v="Retail"/>
    <s v="High Net Worth"/>
    <s v="N"/>
    <s v="No"/>
    <n v="1"/>
    <m/>
  </r>
  <r>
    <n v="18893"/>
    <n v="59"/>
    <x v="2372"/>
    <n v="99"/>
    <d v="2017-09-22T00:00:00"/>
    <b v="1"/>
    <s v="Approved"/>
    <s v="Solex"/>
    <s v="Standard"/>
    <s v="medium"/>
    <s v="large"/>
    <n v="1061.56"/>
    <n v="733.58"/>
    <d v="1993-07-20T00:00:00"/>
    <n v="327.9799999999999"/>
    <s v="Female"/>
    <n v="78"/>
    <d v="1964-04-28T00:00:00"/>
    <n v="58.443047040842202"/>
    <s v="Business Systems Development Analyst"/>
    <s v="n/a"/>
    <s v="Affluent Customer"/>
    <s v="N"/>
    <s v="No"/>
    <n v="14"/>
    <m/>
  </r>
  <r>
    <n v="7368"/>
    <n v="71"/>
    <x v="2372"/>
    <n v="221"/>
    <d v="2017-05-23T00:00:00"/>
    <b v="1"/>
    <s v="Approved"/>
    <s v="Solex"/>
    <s v="Standard"/>
    <s v="high"/>
    <s v="large"/>
    <n v="1842.92"/>
    <n v="1105.75"/>
    <d v="1995-10-24T00:00:00"/>
    <n v="737.17000000000007"/>
    <s v="Female"/>
    <n v="78"/>
    <d v="1964-04-28T00:00:00"/>
    <n v="58.443047040842202"/>
    <s v="Business Systems Development Analyst"/>
    <s v="n/a"/>
    <s v="Affluent Customer"/>
    <s v="N"/>
    <s v="No"/>
    <n v="14"/>
    <m/>
  </r>
  <r>
    <n v="5008"/>
    <n v="66"/>
    <x v="2372"/>
    <n v="268"/>
    <d v="2017-04-06T00:00:00"/>
    <b v="1"/>
    <s v="Approved"/>
    <s v="Giant Bicycles"/>
    <s v="Road"/>
    <s v="low"/>
    <s v="small"/>
    <n v="590.26"/>
    <n v="525.33000000000004"/>
    <d v="2010-11-05T00:00:00"/>
    <n v="64.92999999999995"/>
    <s v="Female"/>
    <n v="78"/>
    <d v="1964-04-28T00:00:00"/>
    <n v="58.443047040842202"/>
    <s v="Business Systems Development Analyst"/>
    <s v="n/a"/>
    <s v="Affluent Customer"/>
    <s v="N"/>
    <s v="No"/>
    <n v="14"/>
    <m/>
  </r>
  <r>
    <n v="168"/>
    <n v="87"/>
    <x v="2372"/>
    <n v="331"/>
    <d v="2017-02-02T00:00:00"/>
    <b v="0"/>
    <s v="Approved"/>
    <s v="Giant Bicycles"/>
    <s v="Standard"/>
    <s v="high"/>
    <s v="medium"/>
    <n v="1179"/>
    <n v="707.4"/>
    <d v="1997-08-25T00:00:00"/>
    <n v="471.6"/>
    <s v="Female"/>
    <n v="78"/>
    <d v="1964-04-28T00:00:00"/>
    <n v="58.443047040842202"/>
    <s v="Business Systems Development Analyst"/>
    <s v="n/a"/>
    <s v="Affluent Customer"/>
    <s v="N"/>
    <s v="No"/>
    <n v="14"/>
    <m/>
  </r>
  <r>
    <n v="13708"/>
    <n v="69"/>
    <x v="2372"/>
    <n v="348"/>
    <d v="2017-01-16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78"/>
    <d v="1964-04-28T00:00:00"/>
    <n v="58.443047040842202"/>
    <s v="Business Systems Development Analyst"/>
    <s v="n/a"/>
    <s v="Affluent Customer"/>
    <s v="N"/>
    <s v="No"/>
    <n v="14"/>
    <m/>
  </r>
  <r>
    <n v="9775"/>
    <n v="74"/>
    <x v="2373"/>
    <n v="35"/>
    <d v="2017-11-25T00:00:00"/>
    <b v="1"/>
    <s v="Approved"/>
    <s v="WeareA2B"/>
    <s v="Standard"/>
    <s v="medium"/>
    <s v="medium"/>
    <n v="1228.07"/>
    <n v="400.91"/>
    <d v="2000-05-22T00:00:00"/>
    <n v="827.15999999999985"/>
    <s v="Female"/>
    <n v="66"/>
    <d v="1965-10-07T00:00:00"/>
    <n v="56.999211424720961"/>
    <s v="Pharmacist"/>
    <s v="Health"/>
    <s v="Mass Customer"/>
    <s v="N"/>
    <s v="No"/>
    <n v="19"/>
    <m/>
  </r>
  <r>
    <n v="17322"/>
    <n v="61"/>
    <x v="2373"/>
    <n v="131"/>
    <d v="2017-08-21T00:00:00"/>
    <b v="1"/>
    <s v="Approved"/>
    <s v="OHM Cycles"/>
    <s v="Standard"/>
    <s v="low"/>
    <s v="medium"/>
    <n v="71.16"/>
    <n v="56.93"/>
    <d v="2015-06-17T00:00:00"/>
    <n v="14.229999999999997"/>
    <s v="Female"/>
    <n v="66"/>
    <d v="1965-10-07T00:00:00"/>
    <n v="56.999211424720961"/>
    <s v="Pharmacist"/>
    <s v="Health"/>
    <s v="Mass Customer"/>
    <s v="N"/>
    <s v="No"/>
    <n v="19"/>
    <m/>
  </r>
  <r>
    <n v="18451"/>
    <n v="14"/>
    <x v="2373"/>
    <n v="143"/>
    <d v="2017-08-09T00:00:00"/>
    <b v="0"/>
    <s v="Approved"/>
    <s v="Trek Bicycles"/>
    <s v="Standard"/>
    <s v="medium"/>
    <s v="small"/>
    <n v="1386.84"/>
    <n v="1234.29"/>
    <d v="2003-08-05T00:00:00"/>
    <n v="152.54999999999995"/>
    <s v="Female"/>
    <n v="66"/>
    <d v="1965-10-07T00:00:00"/>
    <n v="56.999211424720961"/>
    <s v="Pharmacist"/>
    <s v="Health"/>
    <s v="Mass Customer"/>
    <s v="N"/>
    <s v="No"/>
    <n v="19"/>
    <m/>
  </r>
  <r>
    <n v="13364"/>
    <n v="26"/>
    <x v="2373"/>
    <n v="181"/>
    <d v="2017-07-02T00:00:00"/>
    <b v="0"/>
    <s v="Approved"/>
    <s v="WeareA2B"/>
    <s v="Standard"/>
    <s v="medium"/>
    <s v="medium"/>
    <n v="1992.93"/>
    <n v="762.63"/>
    <d v="1993-05-26T00:00:00"/>
    <n v="1230.3000000000002"/>
    <s v="Female"/>
    <n v="66"/>
    <d v="1965-10-07T00:00:00"/>
    <n v="56.999211424720961"/>
    <s v="Pharmacist"/>
    <s v="Health"/>
    <s v="Mass Customer"/>
    <s v="N"/>
    <s v="No"/>
    <n v="19"/>
    <m/>
  </r>
  <r>
    <n v="17143"/>
    <n v="80"/>
    <x v="2373"/>
    <n v="267"/>
    <d v="2017-04-07T00:00:00"/>
    <b v="0"/>
    <s v="Approved"/>
    <s v="OHM Cycles"/>
    <s v="Touring"/>
    <s v="low"/>
    <s v="medium"/>
    <n v="1073.07"/>
    <n v="933.84"/>
    <d v="1997-01-25T00:00:00"/>
    <n v="139.2299999999999"/>
    <s v="Female"/>
    <n v="66"/>
    <d v="1965-10-07T00:00:00"/>
    <n v="56.999211424720961"/>
    <s v="Pharmacist"/>
    <s v="Health"/>
    <s v="Mass Customer"/>
    <s v="N"/>
    <s v="No"/>
    <n v="19"/>
    <m/>
  </r>
  <r>
    <n v="19"/>
    <n v="54"/>
    <x v="2373"/>
    <n v="268"/>
    <d v="2017-04-06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66"/>
    <d v="1965-10-07T00:00:00"/>
    <n v="56.999211424720961"/>
    <s v="Pharmacist"/>
    <s v="Health"/>
    <s v="Mass Customer"/>
    <s v="N"/>
    <s v="No"/>
    <n v="19"/>
    <m/>
  </r>
  <r>
    <n v="17662"/>
    <n v="59"/>
    <x v="2373"/>
    <n v="316"/>
    <d v="2017-02-17T00:00:00"/>
    <b v="0"/>
    <s v="Approved"/>
    <s v="Solex"/>
    <s v="Standard"/>
    <s v="medium"/>
    <s v="large"/>
    <n v="1061.56"/>
    <n v="733.58"/>
    <d v="1993-07-20T00:00:00"/>
    <n v="327.9799999999999"/>
    <s v="Female"/>
    <n v="66"/>
    <d v="1965-10-07T00:00:00"/>
    <n v="56.999211424720961"/>
    <s v="Pharmacist"/>
    <s v="Health"/>
    <s v="Mass Customer"/>
    <s v="N"/>
    <s v="No"/>
    <n v="19"/>
    <m/>
  </r>
  <r>
    <n v="13011"/>
    <n v="0"/>
    <x v="1605"/>
    <m/>
    <d v="2017-12-25T00:00:00"/>
    <b v="1"/>
    <s v="Approved"/>
    <m/>
    <m/>
    <m/>
    <m/>
    <n v="1292.1300000000001"/>
    <m/>
    <m/>
    <m/>
    <m/>
    <m/>
    <m/>
    <m/>
    <m/>
    <m/>
    <m/>
    <m/>
    <m/>
    <m/>
    <m/>
  </r>
  <r>
    <n v="9997"/>
    <n v="43"/>
    <x v="2373"/>
    <n v="327"/>
    <d v="2017-02-06T00:00:00"/>
    <b v="1"/>
    <s v="Approved"/>
    <s v="Solex"/>
    <s v="Standard"/>
    <s v="medium"/>
    <s v="medium"/>
    <n v="1151.96"/>
    <n v="649.49"/>
    <d v="1999-12-04T00:00:00"/>
    <n v="502.47"/>
    <s v="Female"/>
    <n v="66"/>
    <d v="1965-10-07T00:00:00"/>
    <n v="56.999211424720961"/>
    <s v="Pharmacist"/>
    <s v="Health"/>
    <s v="Mass Customer"/>
    <s v="N"/>
    <s v="No"/>
    <n v="19"/>
    <m/>
  </r>
  <r>
    <n v="2393"/>
    <n v="54"/>
    <x v="2374"/>
    <n v="47"/>
    <d v="2017-11-13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33"/>
    <d v="1989-11-11T00:00:00"/>
    <n v="32.886882657280559"/>
    <s v="Product Engineer"/>
    <s v="n/a"/>
    <s v="Mass Customer"/>
    <s v="N"/>
    <s v="No"/>
    <n v="9"/>
    <m/>
  </r>
  <r>
    <n v="17670"/>
    <n v="55"/>
    <x v="2374"/>
    <n v="51"/>
    <d v="2017-11-09T00:00:00"/>
    <b v="0"/>
    <s v="Approved"/>
    <s v="Trek Bicycles"/>
    <s v="Road"/>
    <s v="medium"/>
    <s v="large"/>
    <n v="1894.19"/>
    <n v="598.76"/>
    <d v="2003-07-21T00:00:00"/>
    <n v="1295.43"/>
    <s v="Female"/>
    <n v="33"/>
    <d v="1989-11-11T00:00:00"/>
    <n v="32.886882657280559"/>
    <s v="Product Engineer"/>
    <s v="n/a"/>
    <s v="Mass Customer"/>
    <s v="N"/>
    <s v="No"/>
    <n v="9"/>
    <m/>
  </r>
  <r>
    <n v="4936"/>
    <n v="96"/>
    <x v="2374"/>
    <n v="148"/>
    <d v="2017-08-04T00:00:00"/>
    <b v="1"/>
    <s v="Approved"/>
    <s v="WeareA2B"/>
    <s v="Road"/>
    <s v="low"/>
    <s v="small"/>
    <n v="1172.78"/>
    <n v="1043.77"/>
    <d v="2002-10-10T00:00:00"/>
    <n v="129.01"/>
    <s v="Female"/>
    <n v="33"/>
    <d v="1989-11-11T00:00:00"/>
    <n v="32.886882657280559"/>
    <s v="Product Engineer"/>
    <s v="n/a"/>
    <s v="Mass Customer"/>
    <s v="N"/>
    <s v="No"/>
    <n v="9"/>
    <m/>
  </r>
  <r>
    <n v="13282"/>
    <n v="39"/>
    <x v="2374"/>
    <n v="207"/>
    <d v="2017-06-06T00:00:00"/>
    <b v="0"/>
    <s v="Approved"/>
    <s v="Giant Bicycles"/>
    <s v="Standard"/>
    <s v="medium"/>
    <s v="large"/>
    <n v="1812.75"/>
    <n v="582.48"/>
    <d v="2010-06-07T00:00:00"/>
    <n v="1230.27"/>
    <s v="Female"/>
    <n v="33"/>
    <d v="1989-11-11T00:00:00"/>
    <n v="32.886882657280559"/>
    <s v="Product Engineer"/>
    <s v="n/a"/>
    <s v="Mass Customer"/>
    <s v="N"/>
    <s v="No"/>
    <n v="9"/>
    <m/>
  </r>
  <r>
    <n v="18188"/>
    <n v="85"/>
    <x v="2374"/>
    <n v="300"/>
    <d v="2017-03-05T00:00:00"/>
    <b v="0"/>
    <s v="Approved"/>
    <s v="WeareA2B"/>
    <s v="Standard"/>
    <s v="medium"/>
    <s v="medium"/>
    <n v="752.64"/>
    <n v="205.36"/>
    <d v="2015-08-02T00:00:00"/>
    <n v="547.28"/>
    <s v="Female"/>
    <n v="33"/>
    <d v="1989-11-11T00:00:00"/>
    <n v="32.886882657280559"/>
    <s v="Product Engineer"/>
    <s v="n/a"/>
    <s v="Mass Customer"/>
    <s v="N"/>
    <s v="No"/>
    <n v="9"/>
    <m/>
  </r>
  <r>
    <n v="3918"/>
    <n v="87"/>
    <x v="2374"/>
    <n v="301"/>
    <d v="2017-03-04T00:00:00"/>
    <b v="1"/>
    <s v="Approved"/>
    <s v="Giant Bicycles"/>
    <s v="Standard"/>
    <s v="high"/>
    <s v="medium"/>
    <n v="1179"/>
    <n v="707.4"/>
    <d v="1997-08-25T00:00:00"/>
    <n v="471.6"/>
    <s v="Female"/>
    <n v="33"/>
    <d v="1989-11-11T00:00:00"/>
    <n v="32.886882657280559"/>
    <s v="Product Engineer"/>
    <s v="n/a"/>
    <s v="Mass Customer"/>
    <s v="N"/>
    <s v="No"/>
    <n v="9"/>
    <m/>
  </r>
  <r>
    <n v="15761"/>
    <n v="4"/>
    <x v="2374"/>
    <n v="311"/>
    <d v="2017-02-22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33"/>
    <d v="1989-11-11T00:00:00"/>
    <n v="32.886882657280559"/>
    <s v="Product Engineer"/>
    <s v="n/a"/>
    <s v="Mass Customer"/>
    <s v="N"/>
    <s v="No"/>
    <n v="9"/>
    <m/>
  </r>
  <r>
    <n v="13845"/>
    <n v="39"/>
    <x v="2375"/>
    <n v="129"/>
    <d v="2017-08-23T00:00:00"/>
    <b v="0"/>
    <s v="Approved"/>
    <s v="Giant Bicycles"/>
    <s v="Standard"/>
    <s v="medium"/>
    <s v="large"/>
    <n v="1812.75"/>
    <n v="582.48"/>
    <d v="2011-03-16T00:00:00"/>
    <n v="1230.27"/>
    <s v="Male"/>
    <n v="50"/>
    <d v="1966-09-28T00:00:00"/>
    <n v="56.02386895896754"/>
    <s v="Information Systems Manager"/>
    <s v="Retail"/>
    <s v="Affluent Customer"/>
    <s v="N"/>
    <s v="No"/>
    <n v="9"/>
    <m/>
  </r>
  <r>
    <n v="8544"/>
    <n v="3"/>
    <x v="2375"/>
    <n v="185"/>
    <d v="2017-06-28T00:00:00"/>
    <b v="1"/>
    <s v="Approved"/>
    <s v="Trek Bicycles"/>
    <s v="Standard"/>
    <s v="medium"/>
    <s v="large"/>
    <n v="2091.4699999999998"/>
    <n v="388.92"/>
    <d v="2015-05-21T00:00:00"/>
    <n v="1702.5499999999997"/>
    <s v="Male"/>
    <n v="50"/>
    <d v="1966-09-28T00:00:00"/>
    <n v="56.02386895896754"/>
    <s v="Information Systems Manager"/>
    <s v="Retail"/>
    <s v="Affluent Customer"/>
    <s v="N"/>
    <s v="No"/>
    <n v="9"/>
    <m/>
  </r>
  <r>
    <n v="14902"/>
    <n v="62"/>
    <x v="2375"/>
    <n v="194"/>
    <d v="2017-06-19T00:00:00"/>
    <b v="0"/>
    <s v="Approved"/>
    <s v="Solex"/>
    <s v="Standard"/>
    <s v="medium"/>
    <s v="medium"/>
    <n v="478.16"/>
    <n v="298.72000000000003"/>
    <d v="2012-12-02T00:00:00"/>
    <n v="179.44"/>
    <s v="Male"/>
    <n v="50"/>
    <d v="1966-09-28T00:00:00"/>
    <n v="56.02386895896754"/>
    <s v="Information Systems Manager"/>
    <s v="Retail"/>
    <s v="Affluent Customer"/>
    <s v="N"/>
    <s v="No"/>
    <n v="9"/>
    <m/>
  </r>
  <r>
    <n v="16065"/>
    <n v="89"/>
    <x v="2375"/>
    <n v="231"/>
    <d v="2017-05-13T00:00:00"/>
    <b v="0"/>
    <s v="Approved"/>
    <s v="WeareA2B"/>
    <s v="Touring"/>
    <s v="medium"/>
    <s v="large"/>
    <n v="1362.99"/>
    <n v="57.74"/>
    <d v="2016-07-09T00:00:00"/>
    <n v="1305.25"/>
    <s v="Male"/>
    <n v="50"/>
    <d v="1966-09-28T00:00:00"/>
    <n v="56.02386895896754"/>
    <s v="Information Systems Manager"/>
    <s v="Retail"/>
    <s v="Affluent Customer"/>
    <s v="N"/>
    <s v="No"/>
    <n v="9"/>
    <m/>
  </r>
  <r>
    <n v="5374"/>
    <n v="71"/>
    <x v="2375"/>
    <n v="354"/>
    <d v="2017-01-10T00:00:00"/>
    <b v="1"/>
    <s v="Approved"/>
    <s v="Solex"/>
    <s v="Standard"/>
    <s v="high"/>
    <s v="large"/>
    <n v="1842.92"/>
    <n v="1105.75"/>
    <d v="2013-06-09T00:00:00"/>
    <n v="737.17000000000007"/>
    <s v="Male"/>
    <n v="50"/>
    <d v="1966-09-28T00:00:00"/>
    <n v="56.02386895896754"/>
    <s v="Information Systems Manager"/>
    <s v="Retail"/>
    <s v="Affluent Customer"/>
    <s v="N"/>
    <s v="No"/>
    <n v="9"/>
    <m/>
  </r>
  <r>
    <n v="13025"/>
    <n v="0"/>
    <x v="562"/>
    <m/>
    <d v="2017-07-22T00:00:00"/>
    <m/>
    <s v="Approved"/>
    <m/>
    <m/>
    <m/>
    <m/>
    <n v="1578.52"/>
    <m/>
    <m/>
    <m/>
    <m/>
    <m/>
    <m/>
    <m/>
    <m/>
    <m/>
    <m/>
    <m/>
    <m/>
    <m/>
    <m/>
  </r>
  <r>
    <n v="573"/>
    <n v="89"/>
    <x v="2376"/>
    <n v="177"/>
    <d v="2017-07-06T00:00:00"/>
    <b v="0"/>
    <s v="Approved"/>
    <s v="WeareA2B"/>
    <s v="Touring"/>
    <s v="medium"/>
    <s v="large"/>
    <n v="1362.99"/>
    <n v="57.74"/>
    <d v="2000-11-03T00:00:00"/>
    <n v="1305.25"/>
    <s v="Male"/>
    <n v="96"/>
    <d v="1974-03-26T00:00:00"/>
    <n v="48.527978547691518"/>
    <n v="0"/>
    <s v="Telecommunications"/>
    <s v="Mass Customer"/>
    <s v="N"/>
    <s v="Yes"/>
    <n v="18"/>
    <m/>
  </r>
  <r>
    <n v="2262"/>
    <n v="54"/>
    <x v="2377"/>
    <n v="104"/>
    <d v="2017-09-17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82"/>
    <d v="1994-12-21T00:00:00"/>
    <n v="27.774553890474387"/>
    <s v="Internal Auditor"/>
    <s v="Manufacturing"/>
    <s v="Mass Customer"/>
    <s v="N"/>
    <s v="No"/>
    <n v="1"/>
    <m/>
  </r>
  <r>
    <n v="13028"/>
    <n v="0"/>
    <x v="288"/>
    <m/>
    <d v="2017-02-25T00:00:00"/>
    <b v="1"/>
    <s v="Approved"/>
    <m/>
    <m/>
    <m/>
    <m/>
    <n v="922.15"/>
    <m/>
    <m/>
    <m/>
    <m/>
    <m/>
    <m/>
    <m/>
    <m/>
    <m/>
    <m/>
    <m/>
    <m/>
    <m/>
    <m/>
  </r>
  <r>
    <n v="4049"/>
    <n v="20"/>
    <x v="2377"/>
    <n v="146"/>
    <d v="2017-08-06T00:00:00"/>
    <b v="0"/>
    <s v="Approved"/>
    <s v="Trek Bicycles"/>
    <s v="Standard"/>
    <s v="medium"/>
    <s v="small"/>
    <n v="1775.81"/>
    <n v="1580.47"/>
    <d v="2010-05-05T00:00:00"/>
    <n v="195.33999999999992"/>
    <s v="Female"/>
    <n v="82"/>
    <d v="1994-12-21T00:00:00"/>
    <n v="27.774553890474387"/>
    <s v="Internal Auditor"/>
    <s v="Manufacturing"/>
    <s v="Mass Customer"/>
    <s v="N"/>
    <s v="No"/>
    <n v="1"/>
    <m/>
  </r>
  <r>
    <n v="5173"/>
    <n v="13"/>
    <x v="2377"/>
    <n v="214"/>
    <d v="2017-05-30T00:00:00"/>
    <b v="0"/>
    <s v="Approved"/>
    <s v="Solex"/>
    <s v="Standard"/>
    <s v="medium"/>
    <s v="medium"/>
    <n v="1163.8900000000001"/>
    <n v="589.27"/>
    <d v="2016-07-09T00:00:00"/>
    <n v="574.62000000000012"/>
    <s v="Female"/>
    <n v="82"/>
    <d v="1994-12-21T00:00:00"/>
    <n v="27.774553890474387"/>
    <s v="Internal Auditor"/>
    <s v="Manufacturing"/>
    <s v="Mass Customer"/>
    <s v="N"/>
    <s v="No"/>
    <n v="1"/>
    <m/>
  </r>
  <r>
    <n v="7087"/>
    <n v="4"/>
    <x v="2377"/>
    <n v="226"/>
    <d v="2017-05-18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82"/>
    <d v="1994-12-21T00:00:00"/>
    <n v="27.774553890474387"/>
    <s v="Internal Auditor"/>
    <s v="Manufacturing"/>
    <s v="Mass Customer"/>
    <s v="N"/>
    <s v="No"/>
    <n v="1"/>
    <m/>
  </r>
  <r>
    <n v="5785"/>
    <n v="28"/>
    <x v="2377"/>
    <n v="337"/>
    <d v="2017-01-27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82"/>
    <d v="1994-12-21T00:00:00"/>
    <n v="27.774553890474387"/>
    <s v="Internal Auditor"/>
    <s v="Manufacturing"/>
    <s v="Mass Customer"/>
    <s v="N"/>
    <s v="No"/>
    <n v="1"/>
    <m/>
  </r>
  <r>
    <n v="17313"/>
    <n v="25"/>
    <x v="2377"/>
    <n v="356"/>
    <d v="2017-01-08T00:00:00"/>
    <b v="0"/>
    <s v="Approved"/>
    <s v="Giant Bicycles"/>
    <s v="Road"/>
    <s v="medium"/>
    <s v="medium"/>
    <n v="1538.99"/>
    <n v="829.65"/>
    <d v="2016-02-04T00:00:00"/>
    <n v="709.34"/>
    <s v="Female"/>
    <n v="82"/>
    <d v="1994-12-21T00:00:00"/>
    <n v="27.774553890474387"/>
    <s v="Internal Auditor"/>
    <s v="Manufacturing"/>
    <s v="Mass Customer"/>
    <s v="N"/>
    <s v="No"/>
    <n v="1"/>
    <m/>
  </r>
  <r>
    <n v="18140"/>
    <n v="4"/>
    <x v="2378"/>
    <n v="26"/>
    <d v="2017-12-04T00:00:00"/>
    <b v="0"/>
    <s v="Approved"/>
    <s v="Giant Bicycles"/>
    <s v="Standard"/>
    <s v="high"/>
    <s v="medium"/>
    <n v="1129.1300000000001"/>
    <n v="677.48"/>
    <d v="2004-09-28T00:00:00"/>
    <n v="451.65000000000009"/>
    <s v="Female"/>
    <n v="71"/>
    <d v="1964-08-04T00:00:00"/>
    <n v="58.174553890157277"/>
    <s v="Assistant Professor"/>
    <s v="n/a"/>
    <s v="Mass Customer"/>
    <s v="N"/>
    <s v="Yes"/>
    <n v="9"/>
    <m/>
  </r>
  <r>
    <n v="1805"/>
    <n v="90"/>
    <x v="2378"/>
    <n v="82"/>
    <d v="2017-10-09T00:00:00"/>
    <b v="1"/>
    <s v="Approved"/>
    <s v="Norco Bicycles"/>
    <s v="Standard"/>
    <s v="low"/>
    <s v="medium"/>
    <n v="363.01"/>
    <n v="290.41000000000003"/>
    <d v="2004-01-16T00:00:00"/>
    <n v="72.599999999999966"/>
    <s v="Female"/>
    <n v="71"/>
    <d v="1964-08-04T00:00:00"/>
    <n v="58.174553890157277"/>
    <s v="Assistant Professor"/>
    <s v="n/a"/>
    <s v="Mass Customer"/>
    <s v="N"/>
    <s v="Yes"/>
    <n v="9"/>
    <m/>
  </r>
  <r>
    <n v="19795"/>
    <n v="76"/>
    <x v="2378"/>
    <n v="107"/>
    <d v="2017-09-14T00:00:00"/>
    <b v="1"/>
    <s v="Approved"/>
    <s v="WeareA2B"/>
    <s v="Standard"/>
    <s v="low"/>
    <s v="medium"/>
    <n v="642.30999999999995"/>
    <n v="513.85"/>
    <d v="2004-12-18T00:00:00"/>
    <n v="128.45999999999992"/>
    <s v="Female"/>
    <n v="71"/>
    <d v="1964-08-04T00:00:00"/>
    <n v="58.174553890157277"/>
    <s v="Assistant Professor"/>
    <s v="n/a"/>
    <s v="Mass Customer"/>
    <s v="N"/>
    <s v="Yes"/>
    <n v="9"/>
    <m/>
  </r>
  <r>
    <n v="18294"/>
    <n v="49"/>
    <x v="2378"/>
    <n v="152"/>
    <d v="2017-07-31T00:00:00"/>
    <b v="0"/>
    <s v="Approved"/>
    <s v="Trek Bicycles"/>
    <s v="Road"/>
    <s v="medium"/>
    <s v="medium"/>
    <n v="533.51"/>
    <n v="400.13"/>
    <d v="2012-04-10T00:00:00"/>
    <n v="133.38"/>
    <s v="Female"/>
    <n v="71"/>
    <d v="1964-08-04T00:00:00"/>
    <n v="58.174553890157277"/>
    <s v="Assistant Professor"/>
    <s v="n/a"/>
    <s v="Mass Customer"/>
    <s v="N"/>
    <s v="Yes"/>
    <n v="9"/>
    <m/>
  </r>
  <r>
    <n v="1696"/>
    <n v="11"/>
    <x v="2378"/>
    <n v="159"/>
    <d v="2017-07-24T00:00:00"/>
    <b v="1"/>
    <s v="Approved"/>
    <s v="Giant Bicycles"/>
    <s v="Standard"/>
    <s v="high"/>
    <s v="medium"/>
    <n v="1274.93"/>
    <n v="764.96"/>
    <d v="2016-07-09T00:00:00"/>
    <n v="509.97"/>
    <s v="Female"/>
    <n v="71"/>
    <d v="1964-08-04T00:00:00"/>
    <n v="58.174553890157277"/>
    <s v="Assistant Professor"/>
    <s v="n/a"/>
    <s v="Mass Customer"/>
    <s v="N"/>
    <s v="Yes"/>
    <n v="9"/>
    <m/>
  </r>
  <r>
    <n v="19647"/>
    <n v="47"/>
    <x v="2378"/>
    <n v="172"/>
    <d v="2017-07-11T00:00:00"/>
    <b v="1"/>
    <s v="Approved"/>
    <s v="Trek Bicycles"/>
    <s v="Road"/>
    <s v="low"/>
    <s v="small"/>
    <n v="1720.7"/>
    <n v="1531.42"/>
    <d v="1997-02-09T00:00:00"/>
    <n v="189.27999999999997"/>
    <s v="Female"/>
    <n v="71"/>
    <d v="1964-08-04T00:00:00"/>
    <n v="58.174553890157277"/>
    <s v="Assistant Professor"/>
    <s v="n/a"/>
    <s v="Mass Customer"/>
    <s v="N"/>
    <s v="Yes"/>
    <n v="9"/>
    <m/>
  </r>
  <r>
    <n v="2616"/>
    <n v="29"/>
    <x v="2378"/>
    <n v="207"/>
    <d v="2017-06-06T00:00:00"/>
    <b v="0"/>
    <s v="Approved"/>
    <s v="Norco Bicycles"/>
    <s v="Road"/>
    <s v="medium"/>
    <s v="medium"/>
    <n v="543.39"/>
    <n v="407.54"/>
    <d v="1992-10-11T00:00:00"/>
    <n v="135.84999999999997"/>
    <s v="Female"/>
    <n v="71"/>
    <d v="1964-08-04T00:00:00"/>
    <n v="58.174553890157277"/>
    <s v="Assistant Professor"/>
    <s v="n/a"/>
    <s v="Mass Customer"/>
    <s v="N"/>
    <s v="Yes"/>
    <n v="9"/>
    <m/>
  </r>
  <r>
    <n v="12036"/>
    <n v="80"/>
    <x v="2378"/>
    <n v="297"/>
    <d v="2017-03-08T00:00:00"/>
    <b v="1"/>
    <s v="Approved"/>
    <s v="OHM Cycles"/>
    <s v="Touring"/>
    <s v="low"/>
    <s v="medium"/>
    <n v="1073.07"/>
    <n v="933.84"/>
    <d v="2015-08-02T00:00:00"/>
    <n v="139.2299999999999"/>
    <s v="Female"/>
    <n v="71"/>
    <d v="1964-08-04T00:00:00"/>
    <n v="58.174553890157277"/>
    <s v="Assistant Professor"/>
    <s v="n/a"/>
    <s v="Mass Customer"/>
    <s v="N"/>
    <s v="Yes"/>
    <n v="9"/>
    <m/>
  </r>
  <r>
    <n v="9617"/>
    <n v="40"/>
    <x v="2378"/>
    <n v="319"/>
    <d v="2017-02-14T00:00:00"/>
    <b v="1"/>
    <s v="Approved"/>
    <s v="OHM Cycles"/>
    <s v="Standard"/>
    <s v="high"/>
    <s v="medium"/>
    <n v="1458.17"/>
    <n v="874.9"/>
    <d v="2007-12-11T00:00:00"/>
    <n v="583.2700000000001"/>
    <s v="Female"/>
    <n v="71"/>
    <d v="1964-08-04T00:00:00"/>
    <n v="58.174553890157277"/>
    <s v="Assistant Professor"/>
    <s v="n/a"/>
    <s v="Mass Customer"/>
    <s v="N"/>
    <s v="Yes"/>
    <n v="9"/>
    <m/>
  </r>
  <r>
    <n v="4740"/>
    <n v="4"/>
    <x v="2378"/>
    <n v="330"/>
    <d v="2017-02-03T00:00:00"/>
    <b v="0"/>
    <s v="Approved"/>
    <s v="Giant Bicycles"/>
    <s v="Standard"/>
    <s v="high"/>
    <s v="medium"/>
    <n v="1129.1300000000001"/>
    <n v="677.48"/>
    <d v="2004-08-17T00:00:00"/>
    <n v="451.65000000000009"/>
    <s v="Female"/>
    <n v="71"/>
    <d v="1964-08-04T00:00:00"/>
    <n v="58.174553890157277"/>
    <s v="Assistant Professor"/>
    <s v="n/a"/>
    <s v="Mass Customer"/>
    <s v="N"/>
    <s v="Yes"/>
    <n v="9"/>
    <m/>
  </r>
  <r>
    <n v="16612"/>
    <n v="2"/>
    <x v="2379"/>
    <n v="55"/>
    <d v="2017-11-05T00:00:00"/>
    <b v="1"/>
    <s v="Approved"/>
    <s v="Solex"/>
    <s v="Standard"/>
    <s v="medium"/>
    <s v="medium"/>
    <n v="71.489999999999995"/>
    <n v="53.62"/>
    <d v="2012-12-02T00:00:00"/>
    <n v="17.869999999999997"/>
    <s v="Female"/>
    <n v="15"/>
    <d v="1979-11-26T00:00:00"/>
    <n v="42.854005945268909"/>
    <s v="Budget/Accounting Analyst IV"/>
    <s v="Manufacturing"/>
    <s v="Mass Customer"/>
    <s v="N"/>
    <s v="Yes"/>
    <n v="13"/>
    <m/>
  </r>
  <r>
    <n v="5904"/>
    <n v="2"/>
    <x v="2379"/>
    <n v="137"/>
    <d v="2017-08-15T00:00:00"/>
    <b v="1"/>
    <s v="Approved"/>
    <s v="Solex"/>
    <s v="Standard"/>
    <s v="medium"/>
    <s v="medium"/>
    <n v="71.489999999999995"/>
    <n v="53.62"/>
    <d v="2005-08-09T00:00:00"/>
    <n v="17.869999999999997"/>
    <s v="Female"/>
    <n v="15"/>
    <d v="1979-11-26T00:00:00"/>
    <n v="42.854005945268909"/>
    <s v="Budget/Accounting Analyst IV"/>
    <s v="Manufacturing"/>
    <s v="Mass Customer"/>
    <s v="N"/>
    <s v="Yes"/>
    <n v="13"/>
    <m/>
  </r>
  <r>
    <n v="19287"/>
    <n v="85"/>
    <x v="2380"/>
    <n v="121"/>
    <d v="2017-08-31T00:00:00"/>
    <b v="1"/>
    <s v="Approved"/>
    <s v="WeareA2B"/>
    <s v="Standard"/>
    <s v="medium"/>
    <s v="medium"/>
    <n v="1228.07"/>
    <n v="400.91"/>
    <d v="2014-10-10T00:00:00"/>
    <n v="827.15999999999985"/>
    <s v="Female"/>
    <n v="77"/>
    <d v="1992-07-19T00:00:00"/>
    <n v="30.199211424403849"/>
    <s v="Human Resources Assistant II"/>
    <s v="Financial Services"/>
    <s v="High Net Worth"/>
    <s v="N"/>
    <s v="Yes"/>
    <n v="8"/>
    <m/>
  </r>
  <r>
    <n v="2446"/>
    <n v="38"/>
    <x v="2380"/>
    <n v="136"/>
    <d v="2017-08-16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77"/>
    <d v="1992-07-19T00:00:00"/>
    <n v="30.199211424403849"/>
    <s v="Human Resources Assistant II"/>
    <s v="Financial Services"/>
    <s v="High Net Worth"/>
    <s v="N"/>
    <s v="Yes"/>
    <n v="8"/>
    <m/>
  </r>
  <r>
    <n v="14526"/>
    <n v="0"/>
    <x v="2380"/>
    <n v="168"/>
    <d v="2017-07-15T00:00:00"/>
    <b v="1"/>
    <s v="Approved"/>
    <s v="Solex"/>
    <s v="Road"/>
    <s v="medium"/>
    <s v="medium"/>
    <n v="416.98"/>
    <n v="312.74"/>
    <d v="2006-10-01T00:00:00"/>
    <n v="104.24000000000001"/>
    <s v="Female"/>
    <n v="77"/>
    <d v="1992-07-19T00:00:00"/>
    <n v="30.199211424403849"/>
    <s v="Human Resources Assistant II"/>
    <s v="Financial Services"/>
    <s v="High Net Worth"/>
    <s v="N"/>
    <s v="Yes"/>
    <n v="8"/>
    <m/>
  </r>
  <r>
    <n v="17507"/>
    <n v="27"/>
    <x v="2380"/>
    <n v="201"/>
    <d v="2017-06-12T00:00:00"/>
    <b v="1"/>
    <s v="Approved"/>
    <s v="Trek Bicycles"/>
    <s v="Standard"/>
    <s v="low"/>
    <s v="medium"/>
    <n v="1057.51"/>
    <n v="154.4"/>
    <d v="1995-12-19T00:00:00"/>
    <n v="903.11"/>
    <s v="Female"/>
    <n v="77"/>
    <d v="1992-07-19T00:00:00"/>
    <n v="30.199211424403849"/>
    <s v="Human Resources Assistant II"/>
    <s v="Financial Services"/>
    <s v="High Net Worth"/>
    <s v="N"/>
    <s v="Yes"/>
    <n v="8"/>
    <m/>
  </r>
  <r>
    <n v="8296"/>
    <n v="38"/>
    <x v="2380"/>
    <n v="233"/>
    <d v="2017-05-11T00:00:00"/>
    <b v="1"/>
    <s v="Approved"/>
    <s v="Trek Bicycles"/>
    <s v="Standard"/>
    <s v="medium"/>
    <s v="large"/>
    <n v="2091.4699999999998"/>
    <n v="388.92"/>
    <d v="2004-09-28T00:00:00"/>
    <n v="1702.5499999999997"/>
    <s v="Female"/>
    <n v="77"/>
    <d v="1992-07-19T00:00:00"/>
    <n v="30.199211424403849"/>
    <s v="Human Resources Assistant II"/>
    <s v="Financial Services"/>
    <s v="High Net Worth"/>
    <s v="N"/>
    <s v="Yes"/>
    <n v="8"/>
    <m/>
  </r>
  <r>
    <n v="17012"/>
    <n v="35"/>
    <x v="2380"/>
    <n v="341"/>
    <d v="2017-01-23T00:00:00"/>
    <b v="1"/>
    <s v="Approved"/>
    <s v="Giant Bicycles"/>
    <s v="Standard"/>
    <s v="medium"/>
    <s v="medium"/>
    <n v="1403.5"/>
    <n v="954.82"/>
    <d v="2016-11-14T00:00:00"/>
    <n v="448.67999999999995"/>
    <s v="Female"/>
    <n v="77"/>
    <d v="1992-07-19T00:00:00"/>
    <n v="30.199211424403849"/>
    <s v="Human Resources Assistant II"/>
    <s v="Financial Services"/>
    <s v="High Net Worth"/>
    <s v="N"/>
    <s v="Yes"/>
    <n v="8"/>
    <m/>
  </r>
  <r>
    <n v="4249"/>
    <n v="1"/>
    <x v="2381"/>
    <n v="10"/>
    <d v="2017-12-20T00:00:00"/>
    <b v="1"/>
    <s v="Approved"/>
    <s v="Giant Bicycles"/>
    <s v="Standard"/>
    <s v="medium"/>
    <s v="medium"/>
    <n v="1403.5"/>
    <n v="954.82"/>
    <d v="2016-11-14T00:00:00"/>
    <n v="448.67999999999995"/>
    <s v="Female"/>
    <n v="90"/>
    <d v="1985-10-06T00:00:00"/>
    <n v="36.988252520611375"/>
    <s v="Desktop Support Technician"/>
    <s v="n/a"/>
    <s v="Mass Customer"/>
    <s v="N"/>
    <s v="Yes"/>
    <n v="12"/>
    <m/>
  </r>
  <r>
    <n v="4237"/>
    <n v="80"/>
    <x v="2381"/>
    <n v="27"/>
    <d v="2017-12-03T00:00:00"/>
    <b v="1"/>
    <s v="Approved"/>
    <s v="OHM Cycles"/>
    <s v="Touring"/>
    <s v="low"/>
    <s v="medium"/>
    <n v="1073.07"/>
    <n v="933.84"/>
    <d v="2015-08-10T00:00:00"/>
    <n v="139.2299999999999"/>
    <s v="Female"/>
    <n v="90"/>
    <d v="1985-10-06T00:00:00"/>
    <n v="36.988252520611375"/>
    <s v="Desktop Support Technician"/>
    <s v="n/a"/>
    <s v="Mass Customer"/>
    <s v="N"/>
    <s v="Yes"/>
    <n v="12"/>
    <m/>
  </r>
  <r>
    <n v="9876"/>
    <n v="54"/>
    <x v="2381"/>
    <n v="81"/>
    <d v="2017-10-10T00:00:00"/>
    <b v="0"/>
    <s v="Approved"/>
    <s v="WeareA2B"/>
    <s v="Standard"/>
    <s v="medium"/>
    <s v="medium"/>
    <n v="1292.8399999999999"/>
    <n v="13.44"/>
    <d v="1993-06-23T00:00:00"/>
    <n v="1279.3999999999999"/>
    <s v="Female"/>
    <n v="90"/>
    <d v="1985-10-06T00:00:00"/>
    <n v="36.988252520611375"/>
    <s v="Desktop Support Technician"/>
    <s v="n/a"/>
    <s v="Mass Customer"/>
    <s v="N"/>
    <s v="Yes"/>
    <n v="12"/>
    <m/>
  </r>
  <r>
    <n v="6640"/>
    <n v="36"/>
    <x v="2381"/>
    <n v="339"/>
    <d v="2017-01-25T00:00:00"/>
    <b v="1"/>
    <s v="Approved"/>
    <s v="Solex"/>
    <s v="Standard"/>
    <s v="low"/>
    <s v="medium"/>
    <n v="945.04"/>
    <n v="507.58"/>
    <d v="1999-07-20T00:00:00"/>
    <n v="437.46"/>
    <s v="Female"/>
    <n v="90"/>
    <d v="1985-10-06T00:00:00"/>
    <n v="36.988252520611375"/>
    <s v="Desktop Support Technician"/>
    <s v="n/a"/>
    <s v="Mass Customer"/>
    <s v="N"/>
    <s v="Yes"/>
    <n v="12"/>
    <m/>
  </r>
  <r>
    <n v="13006"/>
    <n v="21"/>
    <x v="2382"/>
    <n v="36"/>
    <d v="2017-11-24T00:00:00"/>
    <b v="1"/>
    <s v="Approved"/>
    <s v="WeareA2B"/>
    <s v="Touring"/>
    <s v="medium"/>
    <s v="medium"/>
    <n v="1466.68"/>
    <n v="363.25"/>
    <d v="1994-09-09T00:00:00"/>
    <n v="1103.43"/>
    <s v="Female"/>
    <n v="44"/>
    <d v="1963-08-22T00:00:00"/>
    <n v="59.127978547691519"/>
    <s v="Cost Accountant"/>
    <s v="Financial Services"/>
    <s v="High Net Worth"/>
    <s v="N"/>
    <s v="Yes"/>
    <n v="7"/>
    <m/>
  </r>
  <r>
    <n v="13057"/>
    <n v="78"/>
    <x v="317"/>
    <m/>
    <d v="2017-10-31T00:00:00"/>
    <m/>
    <s v="Approved"/>
    <s v="Giant Bicycles"/>
    <s v="Standard"/>
    <s v="medium"/>
    <s v="large"/>
    <n v="1765.3"/>
    <n v="709.48"/>
    <n v="38339"/>
    <m/>
    <m/>
    <m/>
    <m/>
    <m/>
    <m/>
    <m/>
    <m/>
    <m/>
    <m/>
    <m/>
    <m/>
  </r>
  <r>
    <n v="15450"/>
    <n v="85"/>
    <x v="2382"/>
    <n v="86"/>
    <d v="2017-10-05T00:00:00"/>
    <b v="0"/>
    <s v="Approved"/>
    <s v="WeareA2B"/>
    <s v="Standard"/>
    <s v="medium"/>
    <s v="medium"/>
    <n v="1228.07"/>
    <n v="400.91"/>
    <d v="2014-10-10T00:00:00"/>
    <n v="827.15999999999985"/>
    <s v="Female"/>
    <n v="44"/>
    <d v="1963-08-22T00:00:00"/>
    <n v="59.127978547691519"/>
    <s v="Cost Accountant"/>
    <s v="Financial Services"/>
    <s v="High Net Worth"/>
    <s v="N"/>
    <s v="Yes"/>
    <n v="7"/>
    <m/>
  </r>
  <r>
    <n v="2473"/>
    <n v="14"/>
    <x v="2382"/>
    <n v="129"/>
    <d v="2017-08-23T00:00:00"/>
    <b v="0"/>
    <s v="Approved"/>
    <s v="Solex"/>
    <s v="Standard"/>
    <s v="high"/>
    <s v="large"/>
    <n v="1842.92"/>
    <n v="1105.75"/>
    <d v="2014-10-10T00:00:00"/>
    <n v="737.17000000000007"/>
    <s v="Female"/>
    <n v="44"/>
    <d v="1963-08-22T00:00:00"/>
    <n v="59.127978547691519"/>
    <s v="Cost Accountant"/>
    <s v="Financial Services"/>
    <s v="High Net Worth"/>
    <s v="N"/>
    <s v="Yes"/>
    <n v="7"/>
    <m/>
  </r>
  <r>
    <n v="18762"/>
    <n v="0"/>
    <x v="2382"/>
    <n v="278"/>
    <d v="2017-03-27T00:00:00"/>
    <b v="1"/>
    <s v="Approved"/>
    <s v="OHM Cycles"/>
    <s v="Standard"/>
    <s v="medium"/>
    <s v="medium"/>
    <n v="183.86"/>
    <n v="137.9"/>
    <d v="2015-10-18T00:00:00"/>
    <n v="45.960000000000008"/>
    <s v="Female"/>
    <n v="44"/>
    <d v="1963-08-22T00:00:00"/>
    <n v="59.127978547691519"/>
    <s v="Cost Accountant"/>
    <s v="Financial Services"/>
    <s v="High Net Worth"/>
    <s v="N"/>
    <s v="Yes"/>
    <n v="7"/>
    <m/>
  </r>
  <r>
    <n v="19662"/>
    <n v="31"/>
    <x v="2011"/>
    <n v="34"/>
    <d v="2017-11-26T00:00:00"/>
    <b v="0"/>
    <s v="Approved"/>
    <s v="Giant Bicycles"/>
    <s v="Standard"/>
    <s v="medium"/>
    <s v="medium"/>
    <n v="230.91"/>
    <n v="173.18"/>
    <d v="1992-10-11T00:00:00"/>
    <n v="57.72999999999999"/>
    <s v="Male"/>
    <n v="11"/>
    <d v="1977-09-25T00:00:00"/>
    <n v="45.02386895896754"/>
    <s v="Product Engineer"/>
    <s v="Health"/>
    <s v="Affluent Customer"/>
    <s v="N"/>
    <s v="Yes"/>
    <n v="8"/>
    <m/>
  </r>
  <r>
    <n v="9548"/>
    <n v="91"/>
    <x v="2011"/>
    <n v="137"/>
    <d v="2017-08-15T00:00:00"/>
    <b v="0"/>
    <s v="Approved"/>
    <s v="Solex"/>
    <s v="Standard"/>
    <s v="medium"/>
    <s v="medium"/>
    <n v="100.35"/>
    <n v="75.260000000000005"/>
    <d v="2016-03-29T00:00:00"/>
    <n v="25.089999999999989"/>
    <s v="Male"/>
    <n v="11"/>
    <d v="1977-09-25T00:00:00"/>
    <n v="45.02386895896754"/>
    <s v="Product Engineer"/>
    <s v="Health"/>
    <s v="Affluent Customer"/>
    <s v="N"/>
    <s v="Yes"/>
    <n v="8"/>
    <m/>
  </r>
  <r>
    <n v="18105"/>
    <n v="31"/>
    <x v="2011"/>
    <n v="188"/>
    <d v="2017-06-25T00:00:00"/>
    <b v="0"/>
    <s v="Approved"/>
    <s v="Giant Bicycles"/>
    <s v="Standard"/>
    <s v="medium"/>
    <s v="medium"/>
    <n v="230.91"/>
    <n v="173.18"/>
    <d v="1999-07-20T00:00:00"/>
    <n v="57.72999999999999"/>
    <s v="Male"/>
    <n v="11"/>
    <d v="1977-09-25T00:00:00"/>
    <n v="45.02386895896754"/>
    <s v="Product Engineer"/>
    <s v="Health"/>
    <s v="Affluent Customer"/>
    <s v="N"/>
    <s v="Yes"/>
    <n v="8"/>
    <m/>
  </r>
  <r>
    <n v="13596"/>
    <n v="80"/>
    <x v="2011"/>
    <n v="269"/>
    <d v="2017-04-05T00:00:00"/>
    <b v="0"/>
    <s v="Approved"/>
    <s v="OHM Cycles"/>
    <s v="Touring"/>
    <s v="low"/>
    <s v="medium"/>
    <n v="1073.07"/>
    <n v="933.84"/>
    <d v="1998-12-16T00:00:00"/>
    <n v="139.2299999999999"/>
    <s v="Male"/>
    <n v="11"/>
    <d v="1977-09-25T00:00:00"/>
    <n v="45.02386895896754"/>
    <s v="Product Engineer"/>
    <s v="Health"/>
    <s v="Affluent Customer"/>
    <s v="N"/>
    <s v="Yes"/>
    <n v="8"/>
    <m/>
  </r>
  <r>
    <n v="15968"/>
    <n v="80"/>
    <x v="2383"/>
    <n v="35"/>
    <d v="2017-11-25T00:00:00"/>
    <b v="0"/>
    <s v="Approved"/>
    <s v="OHM Cycles"/>
    <s v="Touring"/>
    <s v="low"/>
    <s v="medium"/>
    <n v="1073.07"/>
    <n v="933.84"/>
    <d v="1997-01-25T00:00:00"/>
    <n v="139.2299999999999"/>
    <s v="Male"/>
    <n v="42"/>
    <d v="1979-03-19T00:00:00"/>
    <n v="43.544416903855904"/>
    <s v="Human Resources Assistant II"/>
    <s v="Health"/>
    <s v="Mass Customer"/>
    <s v="N"/>
    <s v="No"/>
    <n v="3"/>
    <m/>
  </r>
  <r>
    <n v="14638"/>
    <n v="73"/>
    <x v="2383"/>
    <n v="58"/>
    <d v="2017-11-02T00:00:00"/>
    <b v="0"/>
    <s v="Approved"/>
    <s v="Solex"/>
    <s v="Standard"/>
    <s v="medium"/>
    <s v="medium"/>
    <n v="1945.43"/>
    <n v="333.18"/>
    <d v="2002-08-31T00:00:00"/>
    <n v="1612.25"/>
    <s v="Male"/>
    <n v="42"/>
    <d v="1979-03-19T00:00:00"/>
    <n v="43.544416903855904"/>
    <s v="Human Resources Assistant II"/>
    <s v="Health"/>
    <s v="Mass Customer"/>
    <s v="N"/>
    <s v="No"/>
    <n v="3"/>
    <m/>
  </r>
  <r>
    <n v="9431"/>
    <n v="52"/>
    <x v="2383"/>
    <n v="77"/>
    <d v="2017-10-14T00:00:00"/>
    <b v="1"/>
    <s v="Approved"/>
    <s v="OHM Cycles"/>
    <s v="Road"/>
    <s v="medium"/>
    <s v="medium"/>
    <n v="1280.28"/>
    <n v="829.51"/>
    <d v="2001-11-25T00:00:00"/>
    <n v="450.77"/>
    <s v="Male"/>
    <n v="42"/>
    <d v="1979-03-19T00:00:00"/>
    <n v="43.544416903855904"/>
    <s v="Human Resources Assistant II"/>
    <s v="Health"/>
    <s v="Mass Customer"/>
    <s v="N"/>
    <s v="No"/>
    <n v="3"/>
    <m/>
  </r>
  <r>
    <n v="16832"/>
    <n v="18"/>
    <x v="2383"/>
    <n v="81"/>
    <d v="2017-10-10T00:00:00"/>
    <b v="1"/>
    <s v="Approved"/>
    <s v="Solex"/>
    <s v="Standard"/>
    <s v="medium"/>
    <s v="medium"/>
    <n v="575.27"/>
    <n v="431.45"/>
    <d v="2013-03-12T00:00:00"/>
    <n v="143.82"/>
    <s v="Male"/>
    <n v="42"/>
    <d v="1979-03-19T00:00:00"/>
    <n v="43.544416903855904"/>
    <s v="Human Resources Assistant II"/>
    <s v="Health"/>
    <s v="Mass Customer"/>
    <s v="N"/>
    <s v="No"/>
    <n v="3"/>
    <m/>
  </r>
  <r>
    <n v="13690"/>
    <n v="30"/>
    <x v="2383"/>
    <n v="213"/>
    <d v="2017-05-31T00:00:00"/>
    <b v="1"/>
    <s v="Approved"/>
    <s v="Solex"/>
    <s v="Standard"/>
    <s v="high"/>
    <s v="medium"/>
    <n v="748.17"/>
    <n v="448.9"/>
    <d v="1991-11-10T00:00:00"/>
    <n v="299.27"/>
    <s v="Male"/>
    <n v="42"/>
    <d v="1979-03-19T00:00:00"/>
    <n v="43.544416903855904"/>
    <s v="Human Resources Assistant II"/>
    <s v="Health"/>
    <s v="Mass Customer"/>
    <s v="N"/>
    <s v="No"/>
    <n v="3"/>
    <m/>
  </r>
  <r>
    <n v="12025"/>
    <n v="84"/>
    <x v="2383"/>
    <n v="239"/>
    <d v="2017-05-05T00:00:00"/>
    <b v="0"/>
    <s v="Approved"/>
    <s v="Trek Bicycles"/>
    <s v="Road"/>
    <s v="medium"/>
    <s v="medium"/>
    <n v="290.62"/>
    <n v="215.14"/>
    <d v="2004-12-18T00:00:00"/>
    <n v="75.480000000000018"/>
    <s v="Male"/>
    <n v="42"/>
    <d v="1979-03-19T00:00:00"/>
    <n v="43.544416903855904"/>
    <s v="Human Resources Assistant II"/>
    <s v="Health"/>
    <s v="Mass Customer"/>
    <s v="N"/>
    <s v="No"/>
    <n v="3"/>
    <m/>
  </r>
  <r>
    <n v="2451"/>
    <n v="90"/>
    <x v="2383"/>
    <n v="273"/>
    <d v="2017-04-01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42"/>
    <d v="1979-03-19T00:00:00"/>
    <n v="43.544416903855904"/>
    <s v="Human Resources Assistant II"/>
    <s v="Health"/>
    <s v="Mass Customer"/>
    <s v="N"/>
    <s v="No"/>
    <n v="3"/>
    <m/>
  </r>
  <r>
    <n v="11247"/>
    <n v="46"/>
    <x v="2383"/>
    <n v="326"/>
    <d v="2017-02-07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42"/>
    <d v="1979-03-19T00:00:00"/>
    <n v="43.544416903855904"/>
    <s v="Human Resources Assistant II"/>
    <s v="Health"/>
    <s v="Mass Customer"/>
    <s v="N"/>
    <s v="No"/>
    <n v="3"/>
    <m/>
  </r>
  <r>
    <n v="17809"/>
    <n v="21"/>
    <x v="2384"/>
    <n v="24"/>
    <d v="2017-12-06T00:00:00"/>
    <b v="1"/>
    <s v="Approved"/>
    <s v="Solex"/>
    <s v="Standard"/>
    <s v="medium"/>
    <s v="large"/>
    <n v="1071.23"/>
    <n v="380.74"/>
    <d v="1996-04-05T00:00:00"/>
    <n v="690.49"/>
    <s v="Female"/>
    <n v="93"/>
    <d v="1960-11-18T00:00:00"/>
    <n v="61.886882657597674"/>
    <s v="Budget/Accounting Analyst I"/>
    <s v="n/a"/>
    <s v="Mass Customer"/>
    <s v="N"/>
    <s v="No"/>
    <n v="9"/>
    <m/>
  </r>
  <r>
    <n v="16016"/>
    <n v="47"/>
    <x v="2384"/>
    <n v="46"/>
    <d v="2017-11-14T00:00:00"/>
    <b v="1"/>
    <s v="Approved"/>
    <s v="Trek Bicycles"/>
    <s v="Road"/>
    <s v="low"/>
    <s v="small"/>
    <n v="1720.7"/>
    <n v="1531.42"/>
    <d v="2006-10-01T00:00:00"/>
    <n v="189.27999999999997"/>
    <s v="Female"/>
    <n v="93"/>
    <d v="1960-11-18T00:00:00"/>
    <n v="61.886882657597674"/>
    <s v="Budget/Accounting Analyst I"/>
    <s v="n/a"/>
    <s v="Mass Customer"/>
    <s v="N"/>
    <s v="No"/>
    <n v="9"/>
    <m/>
  </r>
  <r>
    <n v="3513"/>
    <n v="99"/>
    <x v="2384"/>
    <n v="229"/>
    <d v="2017-05-15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93"/>
    <d v="1960-11-18T00:00:00"/>
    <n v="61.886882657597674"/>
    <s v="Budget/Accounting Analyst I"/>
    <s v="n/a"/>
    <s v="Mass Customer"/>
    <s v="N"/>
    <s v="No"/>
    <n v="9"/>
    <m/>
  </r>
  <r>
    <n v="2304"/>
    <n v="42"/>
    <x v="2384"/>
    <n v="265"/>
    <d v="2017-04-09T00:00:00"/>
    <b v="0"/>
    <s v="Approved"/>
    <s v="OHM Cycles"/>
    <s v="Road"/>
    <s v="medium"/>
    <s v="small"/>
    <n v="1810"/>
    <n v="1610.9"/>
    <d v="2008-03-19T00:00:00"/>
    <n v="199.09999999999991"/>
    <s v="Female"/>
    <n v="93"/>
    <d v="1960-11-18T00:00:00"/>
    <n v="61.886882657597674"/>
    <s v="Budget/Accounting Analyst I"/>
    <s v="n/a"/>
    <s v="Mass Customer"/>
    <s v="N"/>
    <s v="No"/>
    <n v="9"/>
    <m/>
  </r>
  <r>
    <n v="11823"/>
    <n v="67"/>
    <x v="2384"/>
    <n v="278"/>
    <d v="2017-03-27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93"/>
    <d v="1960-11-18T00:00:00"/>
    <n v="61.886882657597674"/>
    <s v="Budget/Accounting Analyst I"/>
    <s v="n/a"/>
    <s v="Mass Customer"/>
    <s v="N"/>
    <s v="No"/>
    <n v="9"/>
    <m/>
  </r>
  <r>
    <n v="8332"/>
    <n v="12"/>
    <x v="179"/>
    <n v="38"/>
    <d v="2017-11-22T00:00:00"/>
    <b v="1"/>
    <s v="Approved"/>
    <s v="Giant Bicycles"/>
    <s v="Standard"/>
    <s v="medium"/>
    <s v="large"/>
    <n v="1765.3"/>
    <n v="709.48"/>
    <d v="2004-07-25T00:00:00"/>
    <n v="1055.82"/>
    <s v="Female"/>
    <n v="56"/>
    <d v="1989-05-10T00:00:00"/>
    <n v="33.393731972349052"/>
    <n v="0"/>
    <s v="n/a"/>
    <s v="High Net Worth"/>
    <s v="N"/>
    <s v="Yes"/>
    <n v="14"/>
    <m/>
  </r>
  <r>
    <n v="10304"/>
    <n v="52"/>
    <x v="179"/>
    <n v="63"/>
    <d v="2017-10-28T00:00:00"/>
    <b v="0"/>
    <s v="Approved"/>
    <s v="Solex"/>
    <s v="Road"/>
    <s v="medium"/>
    <s v="large"/>
    <n v="1777.8"/>
    <n v="820.78"/>
    <d v="2002-03-22T00:00:00"/>
    <n v="957.02"/>
    <s v="Female"/>
    <n v="56"/>
    <d v="1989-05-10T00:00:00"/>
    <n v="33.393731972349052"/>
    <n v="0"/>
    <s v="n/a"/>
    <s v="High Net Worth"/>
    <s v="N"/>
    <s v="Yes"/>
    <n v="14"/>
    <m/>
  </r>
  <r>
    <n v="12518"/>
    <n v="0"/>
    <x v="179"/>
    <n v="247"/>
    <d v="2017-04-27T00:00:00"/>
    <b v="1"/>
    <s v="Approved"/>
    <s v="Trek Bicycles"/>
    <s v="Standard"/>
    <s v="high"/>
    <s v="medium"/>
    <n v="358.39"/>
    <n v="215.03"/>
    <d v="2004-01-16T00:00:00"/>
    <n v="143.35999999999999"/>
    <s v="Female"/>
    <n v="56"/>
    <d v="1989-05-10T00:00:00"/>
    <n v="33.393731972349052"/>
    <n v="0"/>
    <s v="n/a"/>
    <s v="High Net Worth"/>
    <s v="N"/>
    <s v="Yes"/>
    <n v="14"/>
    <m/>
  </r>
  <r>
    <n v="1676"/>
    <n v="61"/>
    <x v="179"/>
    <n v="264"/>
    <d v="2017-04-10T00:00:00"/>
    <b v="1"/>
    <s v="Approved"/>
    <s v="Norco Bicycles"/>
    <s v="Standard"/>
    <s v="medium"/>
    <s v="small"/>
    <n v="586.45000000000005"/>
    <n v="521.94000000000005"/>
    <d v="1998-12-16T00:00:00"/>
    <n v="64.509999999999991"/>
    <s v="Female"/>
    <n v="56"/>
    <d v="1989-05-10T00:00:00"/>
    <n v="33.393731972349052"/>
    <n v="0"/>
    <s v="n/a"/>
    <s v="High Net Worth"/>
    <s v="N"/>
    <s v="Yes"/>
    <n v="14"/>
    <m/>
  </r>
  <r>
    <n v="16991"/>
    <n v="40"/>
    <x v="179"/>
    <n v="268"/>
    <d v="2017-04-06T00:00:00"/>
    <b v="1"/>
    <s v="Approved"/>
    <s v="Trek Bicycles"/>
    <s v="Road"/>
    <s v="medium"/>
    <s v="large"/>
    <n v="1894.19"/>
    <n v="598.76"/>
    <d v="1993-07-20T00:00:00"/>
    <n v="1295.43"/>
    <s v="Female"/>
    <n v="56"/>
    <d v="1989-05-10T00:00:00"/>
    <n v="33.393731972349052"/>
    <n v="0"/>
    <s v="n/a"/>
    <s v="High Net Worth"/>
    <s v="N"/>
    <s v="Yes"/>
    <n v="14"/>
    <m/>
  </r>
  <r>
    <n v="3493"/>
    <n v="0"/>
    <x v="179"/>
    <n v="329"/>
    <d v="2017-02-04T00:00:00"/>
    <b v="0"/>
    <s v="Approved"/>
    <s v="OHM Cycles"/>
    <s v="Standard"/>
    <s v="medium"/>
    <s v="medium"/>
    <n v="235.63"/>
    <n v="125.07"/>
    <d v="2005-05-10T00:00:00"/>
    <n v="110.56"/>
    <s v="Female"/>
    <n v="56"/>
    <d v="1989-05-10T00:00:00"/>
    <n v="33.393731972349052"/>
    <n v="0"/>
    <s v="n/a"/>
    <s v="High Net Worth"/>
    <s v="N"/>
    <s v="Yes"/>
    <n v="14"/>
    <m/>
  </r>
  <r>
    <n v="8346"/>
    <n v="4"/>
    <x v="2385"/>
    <n v="14"/>
    <d v="2017-12-16T00:00:00"/>
    <b v="1"/>
    <s v="Approved"/>
    <s v="Giant Bicycles"/>
    <s v="Standard"/>
    <s v="high"/>
    <s v="medium"/>
    <n v="1129.1300000000001"/>
    <n v="677.48"/>
    <d v="2011-08-29T00:00:00"/>
    <n v="451.65000000000009"/>
    <s v="Male"/>
    <n v="81"/>
    <d v="1957-02-25T00:00:00"/>
    <n v="65.618389506912749"/>
    <s v="Senior Financial Analyst"/>
    <s v="Financial Services"/>
    <s v="Affluent Customer"/>
    <s v="N"/>
    <s v="Yes"/>
    <n v="7"/>
    <m/>
  </r>
  <r>
    <n v="9167"/>
    <n v="35"/>
    <x v="2385"/>
    <n v="186"/>
    <d v="2017-06-27T00:00:00"/>
    <b v="0"/>
    <s v="Approved"/>
    <s v="Trek Bicycles"/>
    <s v="Standard"/>
    <s v="low"/>
    <s v="medium"/>
    <n v="1057.51"/>
    <n v="154.4"/>
    <d v="1994-07-12T00:00:00"/>
    <n v="903.11"/>
    <s v="Male"/>
    <n v="81"/>
    <d v="1957-02-25T00:00:00"/>
    <n v="65.618389506912749"/>
    <s v="Senior Financial Analyst"/>
    <s v="Financial Services"/>
    <s v="Affluent Customer"/>
    <s v="N"/>
    <s v="Yes"/>
    <n v="7"/>
    <m/>
  </r>
  <r>
    <n v="11602"/>
    <n v="82"/>
    <x v="2385"/>
    <n v="234"/>
    <d v="2017-05-10T00:00:00"/>
    <b v="1"/>
    <s v="Approved"/>
    <s v="Norco Bicycles"/>
    <s v="Standard"/>
    <s v="high"/>
    <s v="medium"/>
    <n v="1148.6400000000001"/>
    <n v="689.18"/>
    <d v="2004-12-18T00:00:00"/>
    <n v="459.46000000000015"/>
    <s v="Male"/>
    <n v="81"/>
    <d v="1957-02-25T00:00:00"/>
    <n v="65.618389506912749"/>
    <s v="Senior Financial Analyst"/>
    <s v="Financial Services"/>
    <s v="Affluent Customer"/>
    <s v="N"/>
    <s v="Yes"/>
    <n v="7"/>
    <m/>
  </r>
  <r>
    <n v="15759"/>
    <n v="12"/>
    <x v="2385"/>
    <n v="257"/>
    <d v="2017-04-17T00:00:00"/>
    <b v="0"/>
    <s v="Approved"/>
    <s v="WeareA2B"/>
    <s v="Standard"/>
    <s v="medium"/>
    <s v="medium"/>
    <n v="1231.1500000000001"/>
    <n v="161.6"/>
    <d v="2004-08-17T00:00:00"/>
    <n v="1069.5500000000002"/>
    <s v="Male"/>
    <n v="81"/>
    <d v="1957-02-25T00:00:00"/>
    <n v="65.618389506912749"/>
    <s v="Senior Financial Analyst"/>
    <s v="Financial Services"/>
    <s v="Affluent Customer"/>
    <s v="N"/>
    <s v="Yes"/>
    <n v="7"/>
    <m/>
  </r>
  <r>
    <n v="182"/>
    <n v="16"/>
    <x v="2385"/>
    <n v="315"/>
    <d v="2017-02-18T00:00:00"/>
    <b v="0"/>
    <s v="Approved"/>
    <s v="Norco Bicycles"/>
    <s v="Standard"/>
    <s v="high"/>
    <s v="small"/>
    <n v="1661.92"/>
    <n v="1479.11"/>
    <d v="2013-03-12T00:00:00"/>
    <n v="182.81000000000017"/>
    <s v="Male"/>
    <n v="81"/>
    <d v="1957-02-25T00:00:00"/>
    <n v="65.618389506912749"/>
    <s v="Senior Financial Analyst"/>
    <s v="Financial Services"/>
    <s v="Affluent Customer"/>
    <s v="N"/>
    <s v="Yes"/>
    <n v="7"/>
    <m/>
  </r>
  <r>
    <n v="7219"/>
    <n v="66"/>
    <x v="2385"/>
    <n v="316"/>
    <d v="2017-02-17T00:00:00"/>
    <b v="0"/>
    <s v="Approved"/>
    <s v="Giant Bicycles"/>
    <s v="Road"/>
    <s v="low"/>
    <s v="small"/>
    <n v="590.26"/>
    <n v="525.33000000000004"/>
    <d v="2010-08-20T00:00:00"/>
    <n v="64.92999999999995"/>
    <s v="Male"/>
    <n v="81"/>
    <d v="1957-02-25T00:00:00"/>
    <n v="65.618389506912749"/>
    <s v="Senior Financial Analyst"/>
    <s v="Financial Services"/>
    <s v="Affluent Customer"/>
    <s v="N"/>
    <s v="Yes"/>
    <n v="7"/>
    <m/>
  </r>
  <r>
    <n v="17054"/>
    <n v="0"/>
    <x v="2386"/>
    <n v="30"/>
    <d v="2017-11-30T00:00:00"/>
    <b v="0"/>
    <s v="Approved"/>
    <s v="Trek Bicycles"/>
    <s v="Road"/>
    <s v="medium"/>
    <s v="medium"/>
    <n v="533.51"/>
    <n v="400.13"/>
    <d v="2012-06-04T00:00:00"/>
    <n v="133.38"/>
    <s v="Male"/>
    <n v="44"/>
    <d v="1954-02-08T00:00:00"/>
    <n v="68.667704575088777"/>
    <s v="Software Consultant"/>
    <s v="n/a"/>
    <s v="High Net Worth"/>
    <s v="N"/>
    <s v="No"/>
    <n v="16"/>
    <m/>
  </r>
  <r>
    <n v="12094"/>
    <n v="17"/>
    <x v="2386"/>
    <n v="78"/>
    <d v="2017-10-13T00:00:00"/>
    <b v="0"/>
    <s v="Approved"/>
    <s v="WeareA2B"/>
    <s v="Touring"/>
    <s v="medium"/>
    <s v="large"/>
    <n v="1362.99"/>
    <n v="57.74"/>
    <d v="1993-04-20T00:00:00"/>
    <n v="1305.25"/>
    <s v="Male"/>
    <n v="44"/>
    <d v="1954-02-08T00:00:00"/>
    <n v="68.667704575088777"/>
    <s v="Software Consultant"/>
    <s v="n/a"/>
    <s v="High Net Worth"/>
    <s v="N"/>
    <s v="No"/>
    <n v="16"/>
    <m/>
  </r>
  <r>
    <n v="10344"/>
    <n v="72"/>
    <x v="2386"/>
    <n v="164"/>
    <d v="2017-07-19T00:00:00"/>
    <b v="1"/>
    <s v="Approved"/>
    <s v="OHM Cycles"/>
    <s v="Standard"/>
    <s v="medium"/>
    <s v="medium"/>
    <n v="912.52"/>
    <n v="141.4"/>
    <d v="2015-10-18T00:00:00"/>
    <n v="771.12"/>
    <s v="Male"/>
    <n v="44"/>
    <d v="1954-02-08T00:00:00"/>
    <n v="68.667704575088777"/>
    <s v="Software Consultant"/>
    <s v="n/a"/>
    <s v="High Net Worth"/>
    <s v="N"/>
    <s v="No"/>
    <n v="16"/>
    <m/>
  </r>
  <r>
    <n v="5209"/>
    <n v="19"/>
    <x v="2386"/>
    <n v="200"/>
    <d v="2017-06-13T00:00:00"/>
    <b v="1"/>
    <s v="Approved"/>
    <s v="Trek Bicycles"/>
    <s v="Mountain"/>
    <s v="low"/>
    <s v="medium"/>
    <n v="574.64"/>
    <n v="459.71"/>
    <d v="2011-08-29T00:00:00"/>
    <n v="114.93"/>
    <s v="Male"/>
    <n v="44"/>
    <d v="1954-02-08T00:00:00"/>
    <n v="68.667704575088777"/>
    <s v="Software Consultant"/>
    <s v="n/a"/>
    <s v="High Net Worth"/>
    <s v="N"/>
    <s v="No"/>
    <n v="16"/>
    <m/>
  </r>
  <r>
    <n v="18936"/>
    <n v="15"/>
    <x v="2386"/>
    <n v="261"/>
    <d v="2017-04-13T00:00:00"/>
    <b v="0"/>
    <s v="Approved"/>
    <s v="WeareA2B"/>
    <s v="Standard"/>
    <s v="medium"/>
    <s v="medium"/>
    <n v="1292.8399999999999"/>
    <n v="13.44"/>
    <d v="2009-04-12T00:00:00"/>
    <n v="1279.3999999999999"/>
    <s v="Male"/>
    <n v="44"/>
    <d v="1954-02-08T00:00:00"/>
    <n v="68.667704575088777"/>
    <s v="Software Consultant"/>
    <s v="n/a"/>
    <s v="High Net Worth"/>
    <s v="N"/>
    <s v="No"/>
    <n v="16"/>
    <m/>
  </r>
  <r>
    <n v="5702"/>
    <n v="0"/>
    <x v="2386"/>
    <n v="266"/>
    <d v="2017-04-08T00:00:00"/>
    <b v="1"/>
    <s v="Approved"/>
    <s v="Trek Bicycles"/>
    <s v="Road"/>
    <s v="medium"/>
    <s v="medium"/>
    <n v="533.51"/>
    <n v="400.13"/>
    <d v="2012-06-04T00:00:00"/>
    <n v="133.38"/>
    <s v="Male"/>
    <n v="44"/>
    <d v="1954-02-08T00:00:00"/>
    <n v="68.667704575088777"/>
    <s v="Software Consultant"/>
    <s v="n/a"/>
    <s v="High Net Worth"/>
    <s v="N"/>
    <s v="No"/>
    <n v="16"/>
    <m/>
  </r>
  <r>
    <n v="11115"/>
    <n v="14"/>
    <x v="2386"/>
    <n v="334"/>
    <d v="2017-01-30T00:00:00"/>
    <b v="1"/>
    <s v="Approved"/>
    <s v="Solex"/>
    <s v="Standard"/>
    <s v="high"/>
    <s v="large"/>
    <n v="1842.92"/>
    <n v="1105.75"/>
    <d v="1995-10-24T00:00:00"/>
    <n v="737.17000000000007"/>
    <s v="Male"/>
    <n v="44"/>
    <d v="1954-02-08T00:00:00"/>
    <n v="68.667704575088777"/>
    <s v="Software Consultant"/>
    <s v="n/a"/>
    <s v="High Net Worth"/>
    <s v="N"/>
    <s v="No"/>
    <n v="16"/>
    <m/>
  </r>
  <r>
    <n v="14377"/>
    <n v="0"/>
    <x v="2387"/>
    <n v="34"/>
    <d v="2017-11-26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83"/>
    <d v="1974-02-16T00:00:00"/>
    <n v="48.632088137049728"/>
    <s v="Staff Accountant IV"/>
    <s v="Telecommunications"/>
    <s v="High Net Worth"/>
    <s v="N"/>
    <s v="No"/>
    <n v="14"/>
    <m/>
  </r>
  <r>
    <n v="18929"/>
    <n v="17"/>
    <x v="2387"/>
    <n v="46"/>
    <d v="2017-11-14T00:00:00"/>
    <b v="1"/>
    <s v="Approved"/>
    <s v="WeareA2B"/>
    <s v="Touring"/>
    <s v="medium"/>
    <s v="large"/>
    <n v="1362.99"/>
    <n v="57.74"/>
    <d v="1993-04-20T00:00:00"/>
    <n v="1305.25"/>
    <s v="Female"/>
    <n v="83"/>
    <d v="1974-02-16T00:00:00"/>
    <n v="48.632088137049728"/>
    <s v="Staff Accountant IV"/>
    <s v="Telecommunications"/>
    <s v="High Net Worth"/>
    <s v="N"/>
    <s v="No"/>
    <n v="14"/>
    <m/>
  </r>
  <r>
    <n v="16427"/>
    <n v="0"/>
    <x v="2387"/>
    <n v="77"/>
    <d v="2017-10-14T00:00:00"/>
    <b v="0"/>
    <s v="Approved"/>
    <s v="Solex"/>
    <s v="Standard"/>
    <s v="medium"/>
    <s v="medium"/>
    <n v="71.489999999999995"/>
    <n v="53.62"/>
    <d v="2012-12-02T00:00:00"/>
    <n v="17.869999999999997"/>
    <s v="Female"/>
    <n v="83"/>
    <d v="1974-02-16T00:00:00"/>
    <n v="48.632088137049728"/>
    <s v="Staff Accountant IV"/>
    <s v="Telecommunications"/>
    <s v="High Net Worth"/>
    <s v="N"/>
    <s v="No"/>
    <n v="14"/>
    <m/>
  </r>
  <r>
    <n v="10920"/>
    <n v="82"/>
    <x v="2387"/>
    <n v="210"/>
    <d v="2017-06-03T00:00:00"/>
    <b v="0"/>
    <s v="Approved"/>
    <s v="Giant Bicycles"/>
    <s v="Road"/>
    <s v="medium"/>
    <s v="medium"/>
    <n v="1538.99"/>
    <n v="829.65"/>
    <d v="2016-02-04T00:00:00"/>
    <n v="709.34"/>
    <s v="Female"/>
    <n v="83"/>
    <d v="1974-02-16T00:00:00"/>
    <n v="48.632088137049728"/>
    <s v="Staff Accountant IV"/>
    <s v="Telecommunications"/>
    <s v="High Net Worth"/>
    <s v="N"/>
    <s v="No"/>
    <n v="14"/>
    <m/>
  </r>
  <r>
    <n v="19998"/>
    <n v="87"/>
    <x v="2387"/>
    <n v="260"/>
    <d v="2017-04-14T00:00:00"/>
    <b v="1"/>
    <s v="Approved"/>
    <s v="OHM Cycles"/>
    <s v="Standard"/>
    <s v="medium"/>
    <s v="medium"/>
    <n v="1636.9"/>
    <n v="44.71"/>
    <d v="2010-08-20T00:00:00"/>
    <n v="1592.19"/>
    <s v="Female"/>
    <n v="83"/>
    <d v="1974-02-16T00:00:00"/>
    <n v="48.632088137049728"/>
    <s v="Staff Accountant IV"/>
    <s v="Telecommunications"/>
    <s v="High Net Worth"/>
    <s v="N"/>
    <s v="No"/>
    <n v="14"/>
    <m/>
  </r>
  <r>
    <n v="1967"/>
    <n v="54"/>
    <x v="2387"/>
    <n v="263"/>
    <d v="2017-04-11T00:00:00"/>
    <b v="1"/>
    <s v="Approved"/>
    <s v="WeareA2B"/>
    <s v="Standard"/>
    <s v="medium"/>
    <s v="medium"/>
    <n v="1807.45"/>
    <n v="778.69"/>
    <d v="2015-05-21T00:00:00"/>
    <n v="1028.76"/>
    <s v="Female"/>
    <n v="83"/>
    <d v="1974-02-16T00:00:00"/>
    <n v="48.632088137049728"/>
    <s v="Staff Accountant IV"/>
    <s v="Telecommunications"/>
    <s v="High Net Worth"/>
    <s v="N"/>
    <s v="No"/>
    <n v="14"/>
    <m/>
  </r>
  <r>
    <n v="12613"/>
    <n v="0"/>
    <x v="2387"/>
    <n v="268"/>
    <d v="2017-04-06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83"/>
    <d v="1974-02-16T00:00:00"/>
    <n v="48.632088137049728"/>
    <s v="Staff Accountant IV"/>
    <s v="Telecommunications"/>
    <s v="High Net Worth"/>
    <s v="N"/>
    <s v="No"/>
    <n v="14"/>
    <m/>
  </r>
  <r>
    <n v="697"/>
    <n v="29"/>
    <x v="2388"/>
    <n v="39"/>
    <d v="2017-11-21T00:00:00"/>
    <b v="0"/>
    <s v="Approved"/>
    <s v="WeareA2B"/>
    <s v="Standard"/>
    <s v="medium"/>
    <s v="medium"/>
    <n v="1065.03"/>
    <n v="230.09"/>
    <d v="2000-11-03T00:00:00"/>
    <n v="834.93999999999994"/>
    <s v="Female"/>
    <n v="71"/>
    <d v="1973-10-27T00:00:00"/>
    <n v="48.93893745180111"/>
    <s v="Quality Control Specialist"/>
    <s v="Health"/>
    <s v="High Net Worth"/>
    <s v="N"/>
    <s v="No"/>
    <n v="5"/>
    <m/>
  </r>
  <r>
    <n v="18910"/>
    <n v="0"/>
    <x v="2388"/>
    <n v="149"/>
    <d v="2017-08-03T00:00:00"/>
    <b v="0"/>
    <s v="Approved"/>
    <s v="Norco Bicycles"/>
    <s v="Standard"/>
    <s v="medium"/>
    <s v="medium"/>
    <n v="360.4"/>
    <n v="270.3"/>
    <d v="2016-12-06T00:00:00"/>
    <n v="90.099999999999966"/>
    <s v="Female"/>
    <n v="71"/>
    <d v="1973-10-27T00:00:00"/>
    <n v="48.93893745180111"/>
    <s v="Quality Control Specialist"/>
    <s v="Health"/>
    <s v="High Net Worth"/>
    <s v="N"/>
    <s v="No"/>
    <n v="5"/>
    <m/>
  </r>
  <r>
    <n v="9056"/>
    <n v="22"/>
    <x v="2388"/>
    <n v="172"/>
    <d v="2017-07-11T00:00:00"/>
    <b v="1"/>
    <s v="Approved"/>
    <s v="Solex"/>
    <s v="Standard"/>
    <s v="medium"/>
    <s v="medium"/>
    <n v="575.27"/>
    <n v="431.45"/>
    <d v="2013-03-12T00:00:00"/>
    <n v="143.82"/>
    <s v="Female"/>
    <n v="71"/>
    <d v="1973-10-27T00:00:00"/>
    <n v="48.93893745180111"/>
    <s v="Quality Control Specialist"/>
    <s v="Health"/>
    <s v="High Net Worth"/>
    <s v="N"/>
    <s v="No"/>
    <n v="5"/>
    <m/>
  </r>
  <r>
    <n v="15357"/>
    <n v="0"/>
    <x v="2388"/>
    <n v="212"/>
    <d v="2017-06-01T00:00:00"/>
    <b v="0"/>
    <s v="Approved"/>
    <s v="Trek Bicycles"/>
    <s v="Standard"/>
    <s v="medium"/>
    <s v="medium"/>
    <n v="499.53"/>
    <n v="388.72"/>
    <d v="1999-06-23T00:00:00"/>
    <n v="110.80999999999995"/>
    <s v="Female"/>
    <n v="71"/>
    <d v="1973-10-27T00:00:00"/>
    <n v="48.93893745180111"/>
    <s v="Quality Control Specialist"/>
    <s v="Health"/>
    <s v="High Net Worth"/>
    <s v="N"/>
    <s v="No"/>
    <n v="5"/>
    <m/>
  </r>
  <r>
    <n v="2056"/>
    <n v="0"/>
    <x v="2388"/>
    <n v="263"/>
    <d v="2017-04-11T00:00:00"/>
    <b v="0"/>
    <s v="Approved"/>
    <s v="Norco Bicycles"/>
    <s v="Standard"/>
    <s v="medium"/>
    <s v="medium"/>
    <n v="360.4"/>
    <n v="270.3"/>
    <d v="2016-12-06T00:00:00"/>
    <n v="90.099999999999966"/>
    <s v="Female"/>
    <n v="71"/>
    <d v="1973-10-27T00:00:00"/>
    <n v="48.93893745180111"/>
    <s v="Quality Control Specialist"/>
    <s v="Health"/>
    <s v="High Net Worth"/>
    <s v="N"/>
    <s v="No"/>
    <n v="5"/>
    <m/>
  </r>
  <r>
    <n v="4652"/>
    <n v="56"/>
    <x v="2388"/>
    <n v="293"/>
    <d v="2017-03-12T00:00:00"/>
    <b v="1"/>
    <s v="Approved"/>
    <s v="Norco Bicycles"/>
    <s v="Mountain"/>
    <s v="low"/>
    <s v="small"/>
    <n v="688.63"/>
    <n v="612.88"/>
    <d v="1993-10-02T00:00:00"/>
    <n v="75.75"/>
    <s v="Female"/>
    <n v="71"/>
    <d v="1973-10-27T00:00:00"/>
    <n v="48.93893745180111"/>
    <s v="Quality Control Specialist"/>
    <s v="Health"/>
    <s v="High Net Worth"/>
    <s v="N"/>
    <s v="No"/>
    <n v="5"/>
    <m/>
  </r>
  <r>
    <n v="13890"/>
    <n v="58"/>
    <x v="2388"/>
    <n v="307"/>
    <d v="2017-02-26T00:00:00"/>
    <b v="1"/>
    <s v="Approved"/>
    <s v="OHM Cycles"/>
    <s v="Road"/>
    <s v="medium"/>
    <s v="medium"/>
    <n v="1280.28"/>
    <n v="829.51"/>
    <d v="2001-11-25T00:00:00"/>
    <n v="450.77"/>
    <s v="Female"/>
    <n v="71"/>
    <d v="1973-10-27T00:00:00"/>
    <n v="48.93893745180111"/>
    <s v="Quality Control Specialist"/>
    <s v="Health"/>
    <s v="High Net Worth"/>
    <s v="N"/>
    <s v="No"/>
    <n v="5"/>
    <m/>
  </r>
  <r>
    <n v="17176"/>
    <n v="0"/>
    <x v="2389"/>
    <n v="49"/>
    <d v="2017-11-11T00:00:00"/>
    <b v="1"/>
    <s v="Approved"/>
    <s v="Giant Bicycles"/>
    <s v="Standard"/>
    <s v="medium"/>
    <s v="medium"/>
    <n v="230.91"/>
    <n v="173.18"/>
    <d v="2006-11-10T00:00:00"/>
    <n v="57.72999999999999"/>
    <s v="Female"/>
    <n v="20"/>
    <d v="1995-06-02T00:00:00"/>
    <n v="27.327978548008634"/>
    <s v="Staff Scientist"/>
    <s v="Manufacturing"/>
    <s v="High Net Worth"/>
    <s v="N"/>
    <s v="No"/>
    <n v="5"/>
    <m/>
  </r>
  <r>
    <n v="5491"/>
    <n v="67"/>
    <x v="2389"/>
    <n v="70"/>
    <d v="2017-10-21T00:00:00"/>
    <b v="1"/>
    <s v="Approved"/>
    <s v="Solex"/>
    <s v="Standard"/>
    <s v="medium"/>
    <s v="large"/>
    <n v="1071.23"/>
    <n v="380.74"/>
    <d v="1996-04-05T00:00:00"/>
    <n v="690.49"/>
    <s v="Female"/>
    <n v="20"/>
    <d v="1995-06-02T00:00:00"/>
    <n v="27.327978548008634"/>
    <s v="Staff Scientist"/>
    <s v="Manufacturing"/>
    <s v="High Net Worth"/>
    <s v="N"/>
    <s v="No"/>
    <n v="5"/>
    <m/>
  </r>
  <r>
    <n v="8205"/>
    <n v="91"/>
    <x v="2389"/>
    <n v="102"/>
    <d v="2017-09-19T00:00:00"/>
    <b v="1"/>
    <s v="Approved"/>
    <s v="WeareA2B"/>
    <s v="Standard"/>
    <s v="low"/>
    <s v="medium"/>
    <n v="642.30999999999995"/>
    <n v="513.85"/>
    <d v="2014-10-10T00:00:00"/>
    <n v="128.45999999999992"/>
    <s v="Female"/>
    <n v="20"/>
    <d v="1995-06-02T00:00:00"/>
    <n v="27.327978548008634"/>
    <s v="Staff Scientist"/>
    <s v="Manufacturing"/>
    <s v="High Net Worth"/>
    <s v="N"/>
    <s v="No"/>
    <n v="5"/>
    <m/>
  </r>
  <r>
    <n v="15459"/>
    <n v="87"/>
    <x v="2389"/>
    <n v="291"/>
    <d v="2017-03-14T00:00:00"/>
    <b v="1"/>
    <s v="Approved"/>
    <s v="OHM Cycles"/>
    <s v="Standard"/>
    <s v="medium"/>
    <s v="medium"/>
    <n v="1636.9"/>
    <n v="44.71"/>
    <d v="2010-08-20T00:00:00"/>
    <n v="1592.19"/>
    <s v="Female"/>
    <n v="20"/>
    <d v="1995-06-02T00:00:00"/>
    <n v="27.327978548008634"/>
    <s v="Staff Scientist"/>
    <s v="Manufacturing"/>
    <s v="High Net Worth"/>
    <s v="N"/>
    <s v="No"/>
    <n v="5"/>
    <m/>
  </r>
  <r>
    <n v="1912"/>
    <n v="62"/>
    <x v="2389"/>
    <n v="349"/>
    <d v="2017-01-15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20"/>
    <d v="1995-06-02T00:00:00"/>
    <n v="27.327978548008634"/>
    <s v="Staff Scientist"/>
    <s v="Manufacturing"/>
    <s v="High Net Worth"/>
    <s v="N"/>
    <s v="No"/>
    <n v="5"/>
    <m/>
  </r>
  <r>
    <n v="1781"/>
    <n v="84"/>
    <x v="2390"/>
    <n v="159"/>
    <d v="2017-07-24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53"/>
    <d v="1974-04-22T00:00:00"/>
    <n v="48.454005944951795"/>
    <s v="Human Resources Assistant I"/>
    <s v="Telecommunications"/>
    <s v="High Net Worth"/>
    <s v="N"/>
    <s v="No"/>
    <n v="20"/>
    <m/>
  </r>
  <r>
    <n v="11441"/>
    <n v="0"/>
    <x v="2390"/>
    <n v="244"/>
    <d v="2017-04-30T00:00:00"/>
    <b v="0"/>
    <s v="Approved"/>
    <s v="Trek Bicycles"/>
    <s v="Road"/>
    <s v="medium"/>
    <s v="medium"/>
    <n v="290.62"/>
    <n v="215.14"/>
    <d v="2004-12-18T00:00:00"/>
    <n v="75.480000000000018"/>
    <s v="Female"/>
    <n v="53"/>
    <d v="1974-04-22T00:00:00"/>
    <n v="48.454005944951795"/>
    <s v="Human Resources Assistant I"/>
    <s v="Telecommunications"/>
    <s v="High Net Worth"/>
    <s v="N"/>
    <s v="No"/>
    <n v="20"/>
    <m/>
  </r>
  <r>
    <n v="1260"/>
    <n v="96"/>
    <x v="2391"/>
    <n v="29"/>
    <d v="2017-12-01T00:00:00"/>
    <b v="1"/>
    <s v="Approved"/>
    <s v="Giant Bicycles"/>
    <s v="Standard"/>
    <s v="medium"/>
    <s v="large"/>
    <n v="1635.3"/>
    <n v="993.66"/>
    <d v="2013-06-09T00:00:00"/>
    <n v="641.64"/>
    <s v="Male"/>
    <n v="63"/>
    <d v="1964-05-04T00:00:00"/>
    <n v="58.426608684994932"/>
    <s v="Staff Scientist"/>
    <s v="Manufacturing"/>
    <s v="High Net Worth"/>
    <s v="N"/>
    <s v="No"/>
    <n v="8"/>
    <m/>
  </r>
  <r>
    <n v="838"/>
    <n v="85"/>
    <x v="2391"/>
    <n v="71"/>
    <d v="2017-10-20T00:00:00"/>
    <b v="0"/>
    <s v="Approved"/>
    <s v="WeareA2B"/>
    <s v="Standard"/>
    <s v="medium"/>
    <s v="medium"/>
    <n v="1228.07"/>
    <n v="400.91"/>
    <d v="2000-05-22T00:00:00"/>
    <n v="827.15999999999985"/>
    <s v="Male"/>
    <n v="63"/>
    <d v="1964-05-04T00:00:00"/>
    <n v="58.426608684994932"/>
    <s v="Staff Scientist"/>
    <s v="Manufacturing"/>
    <s v="High Net Worth"/>
    <s v="N"/>
    <s v="No"/>
    <n v="8"/>
    <m/>
  </r>
  <r>
    <n v="4757"/>
    <n v="13"/>
    <x v="2391"/>
    <n v="112"/>
    <d v="2017-09-09T00:00:00"/>
    <b v="0"/>
    <s v="Approved"/>
    <s v="Solex"/>
    <s v="Standard"/>
    <s v="medium"/>
    <s v="medium"/>
    <n v="1577.53"/>
    <n v="826.51"/>
    <d v="2011-03-16T00:00:00"/>
    <n v="751.02"/>
    <s v="Male"/>
    <n v="63"/>
    <d v="1964-05-04T00:00:00"/>
    <n v="58.426608684994932"/>
    <s v="Staff Scientist"/>
    <s v="Manufacturing"/>
    <s v="High Net Worth"/>
    <s v="N"/>
    <s v="No"/>
    <n v="8"/>
    <m/>
  </r>
  <r>
    <n v="7789"/>
    <n v="0"/>
    <x v="2391"/>
    <n v="143"/>
    <d v="2017-08-09T00:00:00"/>
    <b v="1"/>
    <s v="Approved"/>
    <s v="OHM Cycles"/>
    <s v="Road"/>
    <s v="high"/>
    <s v="large"/>
    <n v="12.01"/>
    <n v="7.21"/>
    <d v="2009-03-08T00:00:00"/>
    <n v="4.8"/>
    <s v="Male"/>
    <n v="63"/>
    <d v="1964-05-04T00:00:00"/>
    <n v="58.426608684994932"/>
    <s v="Staff Scientist"/>
    <s v="Manufacturing"/>
    <s v="High Net Worth"/>
    <s v="N"/>
    <s v="No"/>
    <n v="8"/>
    <m/>
  </r>
  <r>
    <n v="17339"/>
    <n v="4"/>
    <x v="2391"/>
    <n v="181"/>
    <d v="2017-07-02T00:00:00"/>
    <b v="1"/>
    <s v="Approved"/>
    <s v="Solex"/>
    <s v="Standard"/>
    <s v="medium"/>
    <s v="medium"/>
    <n v="1483.2"/>
    <n v="99.59"/>
    <d v="1998-12-17T00:00:00"/>
    <n v="1383.6100000000001"/>
    <s v="Male"/>
    <n v="63"/>
    <d v="1964-05-04T00:00:00"/>
    <n v="58.426608684994932"/>
    <s v="Staff Scientist"/>
    <s v="Manufacturing"/>
    <s v="High Net Worth"/>
    <s v="N"/>
    <s v="No"/>
    <n v="8"/>
    <m/>
  </r>
  <r>
    <n v="13994"/>
    <n v="70"/>
    <x v="2391"/>
    <n v="260"/>
    <d v="2017-04-14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63"/>
    <d v="1964-05-04T00:00:00"/>
    <n v="58.426608684994932"/>
    <s v="Staff Scientist"/>
    <s v="Manufacturing"/>
    <s v="High Net Worth"/>
    <s v="N"/>
    <s v="No"/>
    <n v="8"/>
    <m/>
  </r>
  <r>
    <n v="17664"/>
    <n v="39"/>
    <x v="2392"/>
    <n v="59"/>
    <d v="2017-11-01T00:00:00"/>
    <b v="0"/>
    <s v="Approved"/>
    <s v="Giant Bicycles"/>
    <s v="Standard"/>
    <s v="medium"/>
    <s v="large"/>
    <n v="1812.75"/>
    <n v="582.48"/>
    <d v="2008-03-19T00:00:00"/>
    <n v="1230.27"/>
    <s v="Female"/>
    <n v="97"/>
    <d v="1980-09-25T00:00:00"/>
    <n v="42.021129232623025"/>
    <s v="Research Nurse"/>
    <s v="Health"/>
    <s v="Affluent Customer"/>
    <s v="N"/>
    <s v="Yes"/>
    <n v="13"/>
    <m/>
  </r>
  <r>
    <n v="16540"/>
    <n v="72"/>
    <x v="2392"/>
    <n v="189"/>
    <d v="2017-06-24T00:00:00"/>
    <b v="0"/>
    <s v="Approved"/>
    <s v="Norco Bicycles"/>
    <s v="Standard"/>
    <s v="medium"/>
    <s v="medium"/>
    <n v="360.4"/>
    <n v="270.3"/>
    <d v="2002-08-31T00:00:00"/>
    <n v="90.099999999999966"/>
    <s v="Female"/>
    <n v="97"/>
    <d v="1980-09-25T00:00:00"/>
    <n v="42.021129232623025"/>
    <s v="Research Nurse"/>
    <s v="Health"/>
    <s v="Affluent Customer"/>
    <s v="N"/>
    <s v="Yes"/>
    <n v="13"/>
    <m/>
  </r>
  <r>
    <n v="12732"/>
    <n v="71"/>
    <x v="2392"/>
    <n v="213"/>
    <d v="2017-05-31T00:00:00"/>
    <b v="1"/>
    <s v="Approved"/>
    <s v="Solex"/>
    <s v="Standard"/>
    <s v="high"/>
    <s v="large"/>
    <n v="1842.92"/>
    <n v="1105.75"/>
    <d v="2014-10-10T00:00:00"/>
    <n v="737.17000000000007"/>
    <s v="Female"/>
    <n v="97"/>
    <d v="1980-09-25T00:00:00"/>
    <n v="42.021129232623025"/>
    <s v="Research Nurse"/>
    <s v="Health"/>
    <s v="Affluent Customer"/>
    <s v="N"/>
    <s v="Yes"/>
    <n v="13"/>
    <m/>
  </r>
  <r>
    <n v="17617"/>
    <n v="67"/>
    <x v="2392"/>
    <n v="232"/>
    <d v="2017-05-12T00:00:00"/>
    <b v="1"/>
    <s v="Approved"/>
    <s v="Norco Bicycles"/>
    <s v="Road"/>
    <s v="medium"/>
    <s v="medium"/>
    <n v="544.04999999999995"/>
    <n v="376.84"/>
    <d v="1992-10-02T00:00:00"/>
    <n v="167.20999999999998"/>
    <s v="Female"/>
    <n v="97"/>
    <d v="1980-09-25T00:00:00"/>
    <n v="42.021129232623025"/>
    <s v="Research Nurse"/>
    <s v="Health"/>
    <s v="Affluent Customer"/>
    <s v="N"/>
    <s v="Yes"/>
    <n v="13"/>
    <m/>
  </r>
  <r>
    <n v="18414"/>
    <n v="63"/>
    <x v="1062"/>
    <n v="72"/>
    <d v="2017-10-19T00:00:00"/>
    <b v="1"/>
    <s v="Approved"/>
    <s v="Solex"/>
    <s v="Standard"/>
    <s v="medium"/>
    <s v="medium"/>
    <n v="1483.2"/>
    <n v="99.59"/>
    <d v="2012-05-18T00:00:00"/>
    <n v="1383.6100000000001"/>
    <s v="Male"/>
    <n v="18"/>
    <d v="1981-03-10T00:00:00"/>
    <n v="41.566334712392191"/>
    <s v="Account Executive"/>
    <s v="Manufacturing"/>
    <s v="Mass Customer"/>
    <s v="N"/>
    <s v="Yes"/>
    <n v="5"/>
    <m/>
  </r>
  <r>
    <n v="17911"/>
    <n v="50"/>
    <x v="1062"/>
    <n v="156"/>
    <d v="2017-07-27T00:00:00"/>
    <b v="1"/>
    <s v="Approved"/>
    <s v="WeareA2B"/>
    <s v="Standard"/>
    <s v="medium"/>
    <s v="small"/>
    <n v="175.89"/>
    <n v="131.91999999999999"/>
    <d v="2012-04-10T00:00:00"/>
    <n v="43.97"/>
    <s v="Male"/>
    <n v="18"/>
    <d v="1981-03-10T00:00:00"/>
    <n v="41.566334712392191"/>
    <s v="Account Executive"/>
    <s v="Manufacturing"/>
    <s v="Mass Customer"/>
    <s v="N"/>
    <s v="Yes"/>
    <n v="5"/>
    <m/>
  </r>
  <r>
    <n v="15237"/>
    <n v="10"/>
    <x v="1062"/>
    <n v="255"/>
    <d v="2017-04-19T00:00:00"/>
    <b v="1"/>
    <s v="Approved"/>
    <s v="WeareA2B"/>
    <s v="Touring"/>
    <s v="medium"/>
    <s v="medium"/>
    <n v="1466.68"/>
    <n v="363.25"/>
    <d v="2005-12-07T00:00:00"/>
    <n v="1103.43"/>
    <s v="Male"/>
    <n v="18"/>
    <d v="1981-03-10T00:00:00"/>
    <n v="41.566334712392191"/>
    <s v="Account Executive"/>
    <s v="Manufacturing"/>
    <s v="Mass Customer"/>
    <s v="N"/>
    <s v="Yes"/>
    <n v="5"/>
    <m/>
  </r>
  <r>
    <n v="7108"/>
    <n v="81"/>
    <x v="1062"/>
    <n v="275"/>
    <d v="2017-03-30T00:00:00"/>
    <b v="1"/>
    <s v="Approved"/>
    <s v="Norco Bicycles"/>
    <s v="Standard"/>
    <s v="medium"/>
    <s v="small"/>
    <n v="586.45000000000005"/>
    <n v="521.94000000000005"/>
    <d v="1997-08-25T00:00:00"/>
    <n v="64.509999999999991"/>
    <s v="Male"/>
    <n v="18"/>
    <d v="1981-03-10T00:00:00"/>
    <n v="41.566334712392191"/>
    <s v="Account Executive"/>
    <s v="Manufacturing"/>
    <s v="Mass Customer"/>
    <s v="N"/>
    <s v="Yes"/>
    <n v="5"/>
    <m/>
  </r>
  <r>
    <n v="1285"/>
    <n v="57"/>
    <x v="1062"/>
    <n v="307"/>
    <d v="2017-02-26T00:00:00"/>
    <b v="1"/>
    <s v="Approved"/>
    <s v="WeareA2B"/>
    <s v="Touring"/>
    <s v="medium"/>
    <s v="large"/>
    <n v="1890.39"/>
    <n v="260.14"/>
    <d v="2011-08-24T00:00:00"/>
    <n v="1630.25"/>
    <s v="Male"/>
    <n v="18"/>
    <d v="1981-03-10T00:00:00"/>
    <n v="41.566334712392191"/>
    <s v="Account Executive"/>
    <s v="Manufacturing"/>
    <s v="Mass Customer"/>
    <s v="N"/>
    <s v="Yes"/>
    <n v="5"/>
    <m/>
  </r>
  <r>
    <n v="3470"/>
    <n v="69"/>
    <x v="2393"/>
    <n v="107"/>
    <d v="2017-09-14T00:00:00"/>
    <b v="1"/>
    <s v="Approved"/>
    <s v="Giant Bicycles"/>
    <s v="Road"/>
    <s v="medium"/>
    <s v="medium"/>
    <n v="792.9"/>
    <n v="594.67999999999995"/>
    <d v="2014-10-10T00:00:00"/>
    <n v="198.22000000000003"/>
    <s v="Male"/>
    <n v="67"/>
    <d v="1971-04-13T00:00:00"/>
    <n v="51.481403205225767"/>
    <s v="Accountant IV"/>
    <s v="Manufacturing"/>
    <s v="Affluent Customer"/>
    <s v="N"/>
    <s v="Yes"/>
    <n v="4"/>
    <m/>
  </r>
  <r>
    <n v="15664"/>
    <n v="58"/>
    <x v="2394"/>
    <n v="45"/>
    <d v="2017-11-15T00:00:00"/>
    <b v="1"/>
    <s v="Approved"/>
    <s v="OHM Cycles"/>
    <s v="Standard"/>
    <s v="medium"/>
    <s v="medium"/>
    <n v="912.52"/>
    <n v="141.4"/>
    <d v="2015-06-17T00:00:00"/>
    <n v="771.12"/>
    <s v="Female"/>
    <n v="17"/>
    <d v="1998-06-02T00:00:00"/>
    <n v="24.325238821981234"/>
    <s v="Research Nurse"/>
    <s v="Health"/>
    <s v="Mass Customer"/>
    <s v="N"/>
    <s v="Yes"/>
    <n v="2"/>
    <m/>
  </r>
  <r>
    <n v="5472"/>
    <n v="76"/>
    <x v="2394"/>
    <n v="109"/>
    <d v="2017-09-12T00:00:00"/>
    <b v="1"/>
    <s v="Approved"/>
    <s v="WeareA2B"/>
    <s v="Standard"/>
    <s v="low"/>
    <s v="medium"/>
    <n v="642.30999999999995"/>
    <n v="513.85"/>
    <d v="2013-09-16T00:00:00"/>
    <n v="128.45999999999992"/>
    <s v="Female"/>
    <n v="17"/>
    <d v="1998-06-02T00:00:00"/>
    <n v="24.325238821981234"/>
    <s v="Research Nurse"/>
    <s v="Health"/>
    <s v="Mass Customer"/>
    <s v="N"/>
    <s v="Yes"/>
    <n v="2"/>
    <m/>
  </r>
  <r>
    <n v="13405"/>
    <n v="16"/>
    <x v="2394"/>
    <n v="179"/>
    <d v="2017-07-04T00:00:00"/>
    <b v="1"/>
    <s v="Approved"/>
    <s v="Norco Bicycles"/>
    <s v="Standard"/>
    <s v="high"/>
    <s v="small"/>
    <n v="1661.92"/>
    <n v="1479.11"/>
    <d v="1993-07-15T00:00:00"/>
    <n v="182.81000000000017"/>
    <s v="Female"/>
    <n v="17"/>
    <d v="1998-06-02T00:00:00"/>
    <n v="24.325238821981234"/>
    <s v="Research Nurse"/>
    <s v="Health"/>
    <s v="Mass Customer"/>
    <s v="N"/>
    <s v="Yes"/>
    <n v="2"/>
    <m/>
  </r>
  <r>
    <n v="18445"/>
    <n v="57"/>
    <x v="2394"/>
    <n v="243"/>
    <d v="2017-05-01T00:00:00"/>
    <b v="1"/>
    <s v="Approved"/>
    <s v="WeareA2B"/>
    <s v="Touring"/>
    <s v="medium"/>
    <s v="large"/>
    <n v="1890.39"/>
    <n v="260.14"/>
    <d v="1991-01-21T00:00:00"/>
    <n v="1630.25"/>
    <s v="Female"/>
    <n v="17"/>
    <d v="1998-06-02T00:00:00"/>
    <n v="24.325238821981234"/>
    <s v="Research Nurse"/>
    <s v="Health"/>
    <s v="Mass Customer"/>
    <s v="N"/>
    <s v="Yes"/>
    <n v="2"/>
    <m/>
  </r>
  <r>
    <n v="19665"/>
    <n v="18"/>
    <x v="2394"/>
    <n v="309"/>
    <d v="2017-02-24T00:00:00"/>
    <b v="0"/>
    <s v="Approved"/>
    <s v="Solex"/>
    <s v="Standard"/>
    <s v="medium"/>
    <s v="medium"/>
    <n v="575.27"/>
    <n v="431.45"/>
    <d v="2010-05-05T00:00:00"/>
    <n v="143.82"/>
    <s v="Female"/>
    <n v="17"/>
    <d v="1998-06-02T00:00:00"/>
    <n v="24.325238821981234"/>
    <s v="Research Nurse"/>
    <s v="Health"/>
    <s v="Mass Customer"/>
    <s v="N"/>
    <s v="Yes"/>
    <n v="2"/>
    <m/>
  </r>
  <r>
    <n v="5780"/>
    <n v="15"/>
    <x v="2394"/>
    <n v="318"/>
    <d v="2017-02-15T00:00:00"/>
    <b v="0"/>
    <s v="Approved"/>
    <s v="Norco Bicycles"/>
    <s v="Standard"/>
    <s v="low"/>
    <s v="medium"/>
    <n v="958.74"/>
    <n v="748.9"/>
    <d v="2005-12-07T00:00:00"/>
    <n v="209.84000000000003"/>
    <s v="Female"/>
    <n v="17"/>
    <d v="1998-06-02T00:00:00"/>
    <n v="24.325238821981234"/>
    <s v="Research Nurse"/>
    <s v="Health"/>
    <s v="Mass Customer"/>
    <s v="N"/>
    <s v="Yes"/>
    <n v="2"/>
    <m/>
  </r>
  <r>
    <n v="19160"/>
    <n v="3"/>
    <x v="2394"/>
    <n v="362"/>
    <d v="2017-01-02T00:00:00"/>
    <b v="0"/>
    <s v="Approved"/>
    <s v="Trek Bicycles"/>
    <s v="Standard"/>
    <s v="medium"/>
    <s v="large"/>
    <n v="2091.4699999999998"/>
    <n v="388.92"/>
    <d v="2014-03-03T00:00:00"/>
    <n v="1702.5499999999997"/>
    <s v="Female"/>
    <n v="17"/>
    <d v="1998-06-02T00:00:00"/>
    <n v="24.325238821981234"/>
    <s v="Research Nurse"/>
    <s v="Health"/>
    <s v="Mass Customer"/>
    <s v="N"/>
    <s v="Yes"/>
    <n v="2"/>
    <m/>
  </r>
  <r>
    <n v="13141"/>
    <n v="0"/>
    <x v="2361"/>
    <m/>
    <d v="2017-07-31T00:00:00"/>
    <b v="0"/>
    <s v="Approved"/>
    <m/>
    <m/>
    <m/>
    <m/>
    <n v="122.74"/>
    <m/>
    <m/>
    <m/>
    <m/>
    <m/>
    <m/>
    <m/>
    <m/>
    <m/>
    <m/>
    <m/>
    <m/>
    <m/>
    <m/>
  </r>
  <r>
    <n v="18269"/>
    <n v="11"/>
    <x v="2395"/>
    <n v="85"/>
    <d v="2017-10-06T00:00:00"/>
    <b v="0"/>
    <s v="Approved"/>
    <s v="Giant Bicycles"/>
    <s v="Standard"/>
    <s v="high"/>
    <s v="medium"/>
    <n v="1274.93"/>
    <n v="764.96"/>
    <d v="2007-08-04T00:00:00"/>
    <n v="509.97"/>
    <s v="Female"/>
    <n v="70"/>
    <d v="1958-03-07T00:00:00"/>
    <n v="64.590992246321662"/>
    <s v="Financial Advisor"/>
    <s v="Financial Services"/>
    <s v="Affluent Customer"/>
    <s v="N"/>
    <s v="No"/>
    <n v="16"/>
    <m/>
  </r>
  <r>
    <n v="17008"/>
    <n v="5"/>
    <x v="2395"/>
    <n v="90"/>
    <d v="2017-10-01T00:00:00"/>
    <b v="1"/>
    <s v="Approved"/>
    <s v="Trek Bicycles"/>
    <s v="Mountain"/>
    <s v="low"/>
    <s v="medium"/>
    <n v="574.64"/>
    <n v="459.71"/>
    <d v="2011-08-29T00:00:00"/>
    <n v="114.93"/>
    <s v="Female"/>
    <n v="70"/>
    <d v="1958-03-07T00:00:00"/>
    <n v="64.590992246321662"/>
    <s v="Financial Advisor"/>
    <s v="Financial Services"/>
    <s v="Affluent Customer"/>
    <s v="N"/>
    <s v="No"/>
    <n v="16"/>
    <m/>
  </r>
  <r>
    <n v="16017"/>
    <n v="16"/>
    <x v="2395"/>
    <n v="209"/>
    <d v="2017-06-04T00:00:00"/>
    <b v="0"/>
    <s v="Approved"/>
    <s v="Norco Bicycles"/>
    <s v="Standard"/>
    <s v="high"/>
    <s v="small"/>
    <n v="1661.92"/>
    <n v="1479.11"/>
    <d v="1994-09-09T00:00:00"/>
    <n v="182.81000000000017"/>
    <s v="Female"/>
    <n v="70"/>
    <d v="1958-03-07T00:00:00"/>
    <n v="64.590992246321662"/>
    <s v="Financial Advisor"/>
    <s v="Financial Services"/>
    <s v="Affluent Customer"/>
    <s v="N"/>
    <s v="No"/>
    <n v="16"/>
    <m/>
  </r>
  <r>
    <n v="17379"/>
    <n v="82"/>
    <x v="2395"/>
    <n v="230"/>
    <d v="2017-05-14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70"/>
    <d v="1958-03-07T00:00:00"/>
    <n v="64.590992246321662"/>
    <s v="Financial Advisor"/>
    <s v="Financial Services"/>
    <s v="Affluent Customer"/>
    <s v="N"/>
    <s v="No"/>
    <n v="16"/>
    <m/>
  </r>
  <r>
    <n v="7990"/>
    <n v="98"/>
    <x v="2395"/>
    <n v="346"/>
    <d v="2017-01-18T00:00:00"/>
    <b v="0"/>
    <s v="Approved"/>
    <s v="Trek Bicycles"/>
    <s v="Standard"/>
    <s v="high"/>
    <s v="medium"/>
    <n v="358.39"/>
    <n v="215.03"/>
    <d v="2004-01-16T00:00:00"/>
    <n v="143.35999999999999"/>
    <s v="Female"/>
    <n v="70"/>
    <d v="1958-03-07T00:00:00"/>
    <n v="64.590992246321662"/>
    <s v="Financial Advisor"/>
    <s v="Financial Services"/>
    <s v="Affluent Customer"/>
    <s v="N"/>
    <s v="No"/>
    <n v="16"/>
    <m/>
  </r>
  <r>
    <n v="5881"/>
    <n v="89"/>
    <x v="2396"/>
    <n v="73"/>
    <d v="2017-10-18T00:00:00"/>
    <b v="1"/>
    <s v="Approved"/>
    <s v="WeareA2B"/>
    <s v="Touring"/>
    <s v="medium"/>
    <s v="large"/>
    <n v="1362.99"/>
    <n v="57.74"/>
    <d v="1993-04-20T00:00:00"/>
    <n v="1305.25"/>
    <s v="Male"/>
    <n v="25"/>
    <d v="1987-06-16T00:00:00"/>
    <n v="35.295101835679866"/>
    <s v="Associate Professor"/>
    <s v="Manufacturing"/>
    <s v="Mass Customer"/>
    <s v="N"/>
    <s v="No"/>
    <n v="21"/>
    <m/>
  </r>
  <r>
    <n v="1304"/>
    <n v="67"/>
    <x v="2396"/>
    <n v="92"/>
    <d v="2017-09-29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25"/>
    <d v="1987-06-16T00:00:00"/>
    <n v="35.295101835679866"/>
    <s v="Associate Professor"/>
    <s v="Manufacturing"/>
    <s v="Mass Customer"/>
    <s v="N"/>
    <s v="No"/>
    <n v="21"/>
    <m/>
  </r>
  <r>
    <n v="6443"/>
    <n v="8"/>
    <x v="2396"/>
    <n v="94"/>
    <d v="2017-09-27T00:00:00"/>
    <b v="0"/>
    <s v="Approved"/>
    <s v="Solex"/>
    <s v="Road"/>
    <s v="medium"/>
    <s v="small"/>
    <n v="1703.52"/>
    <n v="1516.13"/>
    <d v="2011-04-16T00:00:00"/>
    <n v="187.38999999999987"/>
    <s v="Male"/>
    <n v="25"/>
    <d v="1987-06-16T00:00:00"/>
    <n v="35.295101835679866"/>
    <s v="Associate Professor"/>
    <s v="Manufacturing"/>
    <s v="Mass Customer"/>
    <s v="N"/>
    <s v="No"/>
    <n v="21"/>
    <m/>
  </r>
  <r>
    <n v="57"/>
    <n v="94"/>
    <x v="2396"/>
    <n v="122"/>
    <d v="2017-08-30T00:00:00"/>
    <b v="1"/>
    <s v="Approved"/>
    <s v="Giant Bicycles"/>
    <s v="Standard"/>
    <s v="medium"/>
    <s v="large"/>
    <n v="1635.3"/>
    <n v="993.66"/>
    <d v="2013-06-09T00:00:00"/>
    <n v="641.64"/>
    <s v="Male"/>
    <n v="25"/>
    <d v="1987-06-16T00:00:00"/>
    <n v="35.295101835679866"/>
    <s v="Associate Professor"/>
    <s v="Manufacturing"/>
    <s v="Mass Customer"/>
    <s v="N"/>
    <s v="No"/>
    <n v="21"/>
    <m/>
  </r>
  <r>
    <n v="4828"/>
    <n v="87"/>
    <x v="2396"/>
    <n v="267"/>
    <d v="2017-04-07T00:00:00"/>
    <b v="0"/>
    <s v="Approved"/>
    <s v="Giant Bicycles"/>
    <s v="Standard"/>
    <s v="high"/>
    <s v="medium"/>
    <n v="1179"/>
    <n v="707.4"/>
    <d v="1997-08-25T00:00:00"/>
    <n v="471.6"/>
    <s v="Male"/>
    <n v="25"/>
    <d v="1987-06-16T00:00:00"/>
    <n v="35.295101835679866"/>
    <s v="Associate Professor"/>
    <s v="Manufacturing"/>
    <s v="Mass Customer"/>
    <s v="N"/>
    <s v="No"/>
    <n v="21"/>
    <m/>
  </r>
  <r>
    <n v="10492"/>
    <n v="3"/>
    <x v="2396"/>
    <n v="289"/>
    <d v="2017-03-16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25"/>
    <d v="1987-06-16T00:00:00"/>
    <n v="35.295101835679866"/>
    <s v="Associate Professor"/>
    <s v="Manufacturing"/>
    <s v="Mass Customer"/>
    <s v="N"/>
    <s v="No"/>
    <n v="21"/>
    <m/>
  </r>
  <r>
    <n v="15275"/>
    <n v="13"/>
    <x v="2396"/>
    <n v="323"/>
    <d v="2017-02-10T00:00:00"/>
    <b v="0"/>
    <s v="Approved"/>
    <s v="Solex"/>
    <s v="Standard"/>
    <s v="medium"/>
    <s v="medium"/>
    <n v="1163.8900000000001"/>
    <n v="589.27"/>
    <d v="2016-07-09T00:00:00"/>
    <n v="574.62000000000012"/>
    <s v="Male"/>
    <n v="25"/>
    <d v="1987-06-16T00:00:00"/>
    <n v="35.295101835679866"/>
    <s v="Associate Professor"/>
    <s v="Manufacturing"/>
    <s v="Mass Customer"/>
    <s v="N"/>
    <s v="No"/>
    <n v="21"/>
    <m/>
  </r>
  <r>
    <n v="6779"/>
    <n v="37"/>
    <x v="2397"/>
    <n v="17"/>
    <d v="2017-12-13T00:00:00"/>
    <b v="0"/>
    <s v="Approved"/>
    <s v="OHM Cycles"/>
    <s v="Standard"/>
    <s v="low"/>
    <s v="medium"/>
    <n v="1793.43"/>
    <n v="248.82"/>
    <d v="2010-06-07T00:00:00"/>
    <n v="1544.6100000000001"/>
    <s v="U"/>
    <n v="35"/>
    <d v="1899-12-30T00:00:00"/>
    <n v="122.81291005454084"/>
    <s v="Internal Auditor"/>
    <s v="IT"/>
    <s v="Mass Customer"/>
    <s v="N"/>
    <s v="Yes"/>
    <n v="0"/>
    <m/>
  </r>
  <r>
    <n v="8880"/>
    <n v="58"/>
    <x v="2397"/>
    <n v="122"/>
    <d v="2017-08-30T00:00:00"/>
    <b v="0"/>
    <s v="Approved"/>
    <s v="OHM Cycles"/>
    <s v="Standard"/>
    <s v="medium"/>
    <s v="medium"/>
    <n v="912.52"/>
    <n v="141.4"/>
    <d v="1993-07-20T00:00:00"/>
    <n v="771.12"/>
    <s v="U"/>
    <n v="35"/>
    <d v="1899-12-30T00:00:00"/>
    <n v="122.81291005454084"/>
    <s v="Internal Auditor"/>
    <s v="IT"/>
    <s v="Mass Customer"/>
    <s v="N"/>
    <s v="Yes"/>
    <n v="0"/>
    <m/>
  </r>
  <r>
    <n v="4928"/>
    <n v="33"/>
    <x v="2397"/>
    <n v="154"/>
    <d v="2017-07-29T00:00:00"/>
    <b v="0"/>
    <s v="Approved"/>
    <s v="Giant Bicycles"/>
    <s v="Standard"/>
    <s v="medium"/>
    <s v="small"/>
    <n v="1311.44"/>
    <n v="1167.18"/>
    <d v="2006-02-02T00:00:00"/>
    <n v="144.26"/>
    <s v="U"/>
    <n v="35"/>
    <d v="1899-12-30T00:00:00"/>
    <n v="122.81291005454084"/>
    <s v="Internal Auditor"/>
    <s v="IT"/>
    <s v="Mass Customer"/>
    <s v="N"/>
    <s v="Yes"/>
    <n v="0"/>
    <m/>
  </r>
  <r>
    <n v="11453"/>
    <n v="39"/>
    <x v="2397"/>
    <n v="192"/>
    <d v="2017-06-21T00:00:00"/>
    <b v="0"/>
    <s v="Approved"/>
    <s v="Giant Bicycles"/>
    <s v="Standard"/>
    <s v="medium"/>
    <s v="large"/>
    <n v="1812.75"/>
    <n v="582.48"/>
    <d v="1999-12-04T00:00:00"/>
    <n v="1230.27"/>
    <s v="U"/>
    <n v="35"/>
    <d v="1899-12-30T00:00:00"/>
    <n v="122.81291005454084"/>
    <s v="Internal Auditor"/>
    <s v="IT"/>
    <s v="Mass Customer"/>
    <s v="N"/>
    <s v="Yes"/>
    <n v="0"/>
    <m/>
  </r>
  <r>
    <n v="17599"/>
    <n v="75"/>
    <x v="2398"/>
    <n v="36"/>
    <d v="2017-11-24T00:00:00"/>
    <b v="1"/>
    <s v="Approved"/>
    <s v="Giant Bicycles"/>
    <s v="Touring"/>
    <s v="medium"/>
    <s v="large"/>
    <n v="1873.97"/>
    <n v="863.95"/>
    <d v="2006-05-22T00:00:00"/>
    <n v="1010.02"/>
    <s v="Female"/>
    <n v="16"/>
    <d v="2002-01-01T00:00:00"/>
    <n v="20.738937452118222"/>
    <s v="Geologist IV"/>
    <s v="Retail"/>
    <s v="Affluent Customer"/>
    <s v="N"/>
    <s v="No"/>
    <n v="1"/>
    <m/>
  </r>
  <r>
    <n v="1918"/>
    <n v="88"/>
    <x v="2398"/>
    <n v="72"/>
    <d v="2017-10-19T00:00:00"/>
    <b v="0"/>
    <s v="Approved"/>
    <s v="Norco Bicycles"/>
    <s v="Standard"/>
    <s v="medium"/>
    <s v="medium"/>
    <n v="1198.46"/>
    <n v="381.1"/>
    <d v="1998-12-16T00:00:00"/>
    <n v="817.36"/>
    <s v="Female"/>
    <n v="16"/>
    <d v="2002-01-01T00:00:00"/>
    <n v="20.738937452118222"/>
    <s v="Geologist IV"/>
    <s v="Retail"/>
    <s v="Affluent Customer"/>
    <s v="N"/>
    <s v="No"/>
    <n v="1"/>
    <m/>
  </r>
  <r>
    <n v="635"/>
    <n v="41"/>
    <x v="2398"/>
    <n v="121"/>
    <d v="2017-08-31T00:00:00"/>
    <b v="1"/>
    <s v="Approved"/>
    <s v="Solex"/>
    <s v="Road"/>
    <s v="medium"/>
    <s v="medium"/>
    <n v="416.98"/>
    <n v="312.74"/>
    <d v="1997-05-10T00:00:00"/>
    <n v="104.24000000000001"/>
    <s v="Female"/>
    <n v="16"/>
    <d v="2002-01-01T00:00:00"/>
    <n v="20.738937452118222"/>
    <s v="Geologist IV"/>
    <s v="Retail"/>
    <s v="Affluent Customer"/>
    <s v="N"/>
    <s v="No"/>
    <n v="1"/>
    <m/>
  </r>
  <r>
    <n v="19490"/>
    <n v="44"/>
    <x v="2398"/>
    <n v="254"/>
    <d v="2017-04-20T00:00:00"/>
    <b v="1"/>
    <s v="Approved"/>
    <s v="WeareA2B"/>
    <s v="Standard"/>
    <s v="medium"/>
    <s v="medium"/>
    <n v="1769.64"/>
    <n v="108.76"/>
    <d v="2011-05-09T00:00:00"/>
    <n v="1660.88"/>
    <s v="Female"/>
    <n v="16"/>
    <d v="2002-01-01T00:00:00"/>
    <n v="20.738937452118222"/>
    <s v="Geologist IV"/>
    <s v="Retail"/>
    <s v="Affluent Customer"/>
    <s v="N"/>
    <s v="No"/>
    <n v="1"/>
    <m/>
  </r>
  <r>
    <n v="7637"/>
    <n v="40"/>
    <x v="2399"/>
    <n v="37"/>
    <d v="2017-11-23T00:00:00"/>
    <b v="0"/>
    <s v="Approved"/>
    <s v="OHM Cycles"/>
    <s v="Standard"/>
    <s v="high"/>
    <s v="medium"/>
    <n v="1458.17"/>
    <n v="874.9"/>
    <d v="1993-04-12T00:00:00"/>
    <n v="583.2700000000001"/>
    <s v="Female"/>
    <n v="16"/>
    <d v="1971-11-27T00:00:00"/>
    <n v="50.856745670979194"/>
    <s v="Geological Engineer"/>
    <s v="Manufacturing"/>
    <s v="Affluent Customer"/>
    <s v="N"/>
    <s v="Yes"/>
    <n v="19"/>
    <m/>
  </r>
  <r>
    <n v="12908"/>
    <n v="12"/>
    <x v="2399"/>
    <n v="162"/>
    <d v="2017-07-21T00:00:00"/>
    <b v="0"/>
    <s v="Approved"/>
    <s v="WeareA2B"/>
    <s v="Standard"/>
    <s v="medium"/>
    <s v="medium"/>
    <n v="1231.1500000000001"/>
    <n v="161.6"/>
    <d v="1994-09-09T00:00:00"/>
    <n v="1069.5500000000002"/>
    <s v="Female"/>
    <n v="16"/>
    <d v="1971-11-27T00:00:00"/>
    <n v="50.856745670979194"/>
    <s v="Geological Engineer"/>
    <s v="Manufacturing"/>
    <s v="Affluent Customer"/>
    <s v="N"/>
    <s v="Yes"/>
    <n v="19"/>
    <m/>
  </r>
  <r>
    <n v="6924"/>
    <n v="44"/>
    <x v="2399"/>
    <n v="216"/>
    <d v="2017-05-28T00:00:00"/>
    <b v="1"/>
    <s v="Approved"/>
    <s v="WeareA2B"/>
    <s v="Standard"/>
    <s v="medium"/>
    <s v="medium"/>
    <n v="1769.64"/>
    <n v="108.76"/>
    <d v="2014-07-28T00:00:00"/>
    <n v="1660.88"/>
    <s v="Female"/>
    <n v="16"/>
    <d v="1971-11-27T00:00:00"/>
    <n v="50.856745670979194"/>
    <s v="Geological Engineer"/>
    <s v="Manufacturing"/>
    <s v="Affluent Customer"/>
    <s v="N"/>
    <s v="Yes"/>
    <n v="19"/>
    <m/>
  </r>
  <r>
    <n v="16901"/>
    <n v="88"/>
    <x v="2399"/>
    <n v="325"/>
    <d v="2017-02-08T00:00:00"/>
    <b v="1"/>
    <s v="Approved"/>
    <s v="Norco Bicycles"/>
    <s v="Standard"/>
    <s v="medium"/>
    <s v="medium"/>
    <n v="1198.46"/>
    <n v="381.1"/>
    <d v="2003-01-05T00:00:00"/>
    <n v="817.36"/>
    <s v="Female"/>
    <n v="16"/>
    <d v="1971-11-27T00:00:00"/>
    <n v="50.856745670979194"/>
    <s v="Geological Engineer"/>
    <s v="Manufacturing"/>
    <s v="Affluent Customer"/>
    <s v="N"/>
    <s v="Yes"/>
    <n v="19"/>
    <m/>
  </r>
  <r>
    <n v="11876"/>
    <n v="18"/>
    <x v="2399"/>
    <n v="327"/>
    <d v="2017-02-06T00:00:00"/>
    <b v="1"/>
    <s v="Approved"/>
    <s v="Solex"/>
    <s v="Standard"/>
    <s v="medium"/>
    <s v="medium"/>
    <n v="575.27"/>
    <n v="431.45"/>
    <d v="1993-07-15T00:00:00"/>
    <n v="143.82"/>
    <s v="Female"/>
    <n v="16"/>
    <d v="1971-11-27T00:00:00"/>
    <n v="50.856745670979194"/>
    <s v="Geological Engineer"/>
    <s v="Manufacturing"/>
    <s v="Affluent Customer"/>
    <s v="N"/>
    <s v="Yes"/>
    <n v="19"/>
    <m/>
  </r>
  <r>
    <n v="17212"/>
    <n v="49"/>
    <x v="2400"/>
    <n v="45"/>
    <d v="2017-11-15T00:00:00"/>
    <b v="1"/>
    <s v="Approved"/>
    <s v="Trek Bicycles"/>
    <s v="Road"/>
    <s v="medium"/>
    <s v="medium"/>
    <n v="533.51"/>
    <n v="400.13"/>
    <d v="1991-01-21T00:00:00"/>
    <n v="133.38"/>
    <s v="Male"/>
    <n v="64"/>
    <d v="1997-10-28T00:00:00"/>
    <n v="24.919759369926442"/>
    <s v="Environmental Tech"/>
    <s v="Property"/>
    <s v="Mass Customer"/>
    <s v="N"/>
    <s v="Yes"/>
    <n v="5"/>
    <m/>
  </r>
  <r>
    <n v="13725"/>
    <n v="75"/>
    <x v="2400"/>
    <n v="119"/>
    <d v="2017-09-02T00:00:00"/>
    <b v="1"/>
    <s v="Approved"/>
    <s v="Giant Bicycles"/>
    <s v="Touring"/>
    <s v="medium"/>
    <s v="large"/>
    <n v="1873.97"/>
    <n v="863.95"/>
    <d v="2014-10-10T00:00:00"/>
    <n v="1010.02"/>
    <s v="Male"/>
    <n v="64"/>
    <d v="1997-10-28T00:00:00"/>
    <n v="24.919759369926442"/>
    <s v="Environmental Tech"/>
    <s v="Property"/>
    <s v="Mass Customer"/>
    <s v="N"/>
    <s v="Yes"/>
    <n v="5"/>
    <m/>
  </r>
  <r>
    <n v="11690"/>
    <n v="97"/>
    <x v="2400"/>
    <n v="191"/>
    <d v="2017-06-22T00:00:00"/>
    <b v="1"/>
    <s v="Approved"/>
    <s v="Solex"/>
    <s v="Standard"/>
    <s v="medium"/>
    <s v="large"/>
    <n v="202.62"/>
    <n v="151.96"/>
    <d v="2016-03-29T00:00:00"/>
    <n v="50.66"/>
    <s v="Male"/>
    <n v="64"/>
    <d v="1997-10-28T00:00:00"/>
    <n v="24.919759369926442"/>
    <s v="Environmental Tech"/>
    <s v="Property"/>
    <s v="Mass Customer"/>
    <s v="N"/>
    <s v="Yes"/>
    <n v="5"/>
    <m/>
  </r>
  <r>
    <n v="16141"/>
    <n v="51"/>
    <x v="2400"/>
    <n v="236"/>
    <d v="2017-05-08T00:00:00"/>
    <b v="0"/>
    <s v="Cancelled"/>
    <s v="OHM Cycles"/>
    <s v="Standard"/>
    <s v="high"/>
    <s v="medium"/>
    <n v="2005.66"/>
    <n v="1203.4000000000001"/>
    <d v="2009-04-12T00:00:00"/>
    <n v="802.26"/>
    <s v="Male"/>
    <n v="64"/>
    <d v="1997-10-28T00:00:00"/>
    <n v="24.919759369926442"/>
    <s v="Environmental Tech"/>
    <s v="Property"/>
    <s v="Mass Customer"/>
    <s v="N"/>
    <s v="Yes"/>
    <n v="5"/>
    <m/>
  </r>
  <r>
    <n v="3980"/>
    <n v="5"/>
    <x v="2400"/>
    <n v="252"/>
    <d v="2017-04-22T00:00:00"/>
    <b v="1"/>
    <s v="Approved"/>
    <s v="Trek Bicycles"/>
    <s v="Mountain"/>
    <s v="low"/>
    <s v="medium"/>
    <n v="574.64"/>
    <n v="459.71"/>
    <d v="2004-09-28T00:00:00"/>
    <n v="114.93"/>
    <s v="Male"/>
    <n v="64"/>
    <d v="1997-10-28T00:00:00"/>
    <n v="24.919759369926442"/>
    <s v="Environmental Tech"/>
    <s v="Property"/>
    <s v="Mass Customer"/>
    <s v="N"/>
    <s v="Yes"/>
    <n v="5"/>
    <m/>
  </r>
  <r>
    <n v="561"/>
    <n v="65"/>
    <x v="2400"/>
    <n v="363"/>
    <d v="2017-01-01T00:00:00"/>
    <b v="0"/>
    <s v="Approved"/>
    <s v="WeareA2B"/>
    <s v="Standard"/>
    <s v="medium"/>
    <s v="medium"/>
    <n v="1807.45"/>
    <n v="778.69"/>
    <d v="2010-08-20T00:00:00"/>
    <n v="1028.76"/>
    <s v="Male"/>
    <n v="64"/>
    <d v="1997-10-28T00:00:00"/>
    <n v="24.919759369926442"/>
    <s v="Environmental Tech"/>
    <s v="Property"/>
    <s v="Mass Customer"/>
    <s v="N"/>
    <s v="Yes"/>
    <n v="5"/>
    <m/>
  </r>
  <r>
    <n v="6592"/>
    <n v="0"/>
    <x v="2401"/>
    <n v="59"/>
    <d v="2017-11-01T00:00:00"/>
    <b v="0"/>
    <s v="Approved"/>
    <s v="Solex"/>
    <s v="Standard"/>
    <s v="medium"/>
    <s v="medium"/>
    <n v="71.489999999999995"/>
    <n v="53.62"/>
    <d v="2005-08-09T00:00:00"/>
    <n v="17.869999999999997"/>
    <s v="Male"/>
    <n v="11"/>
    <d v="1986-10-21T00:00:00"/>
    <n v="35.947156629883303"/>
    <s v="Computer Systems Analyst I"/>
    <s v="Property"/>
    <s v="High Net Worth"/>
    <s v="N"/>
    <s v="Yes"/>
    <n v="7"/>
    <m/>
  </r>
  <r>
    <n v="17370"/>
    <n v="0"/>
    <x v="2401"/>
    <n v="67"/>
    <d v="2017-10-24T00:00:00"/>
    <b v="1"/>
    <s v="Approved"/>
    <s v="OHM Cycles"/>
    <s v="Standard"/>
    <s v="high"/>
    <s v="medium"/>
    <n v="227.88"/>
    <n v="136.72999999999999"/>
    <d v="2003-02-07T00:00:00"/>
    <n v="91.15"/>
    <s v="Male"/>
    <n v="11"/>
    <d v="1986-10-21T00:00:00"/>
    <n v="35.947156629883303"/>
    <s v="Computer Systems Analyst I"/>
    <s v="Property"/>
    <s v="High Net Worth"/>
    <s v="N"/>
    <s v="Yes"/>
    <n v="7"/>
    <m/>
  </r>
  <r>
    <n v="16312"/>
    <n v="80"/>
    <x v="2401"/>
    <n v="69"/>
    <d v="2017-10-22T00:00:00"/>
    <b v="1"/>
    <s v="Approved"/>
    <s v="Trek Bicycles"/>
    <s v="Standard"/>
    <s v="medium"/>
    <s v="large"/>
    <n v="1469.44"/>
    <n v="596.54999999999995"/>
    <d v="2010-08-20T00:00:00"/>
    <n v="872.8900000000001"/>
    <s v="Male"/>
    <n v="11"/>
    <d v="1986-10-21T00:00:00"/>
    <n v="35.947156629883303"/>
    <s v="Computer Systems Analyst I"/>
    <s v="Property"/>
    <s v="High Net Worth"/>
    <s v="N"/>
    <s v="Yes"/>
    <n v="7"/>
    <m/>
  </r>
  <r>
    <n v="13462"/>
    <n v="29"/>
    <x v="2401"/>
    <n v="183"/>
    <d v="2017-06-30T00:00:00"/>
    <b v="0"/>
    <s v="Approved"/>
    <s v="WeareA2B"/>
    <s v="Standard"/>
    <s v="medium"/>
    <s v="medium"/>
    <n v="1065.03"/>
    <n v="230.09"/>
    <d v="1994-08-10T00:00:00"/>
    <n v="834.93999999999994"/>
    <s v="Male"/>
    <n v="11"/>
    <d v="1986-10-21T00:00:00"/>
    <n v="35.947156629883303"/>
    <s v="Computer Systems Analyst I"/>
    <s v="Property"/>
    <s v="High Net Worth"/>
    <s v="N"/>
    <s v="Yes"/>
    <n v="7"/>
    <m/>
  </r>
  <r>
    <n v="6763"/>
    <n v="36"/>
    <x v="2401"/>
    <n v="191"/>
    <d v="2017-06-22T00:00:00"/>
    <b v="1"/>
    <s v="Approved"/>
    <s v="Solex"/>
    <s v="Standard"/>
    <s v="low"/>
    <s v="medium"/>
    <n v="1289.8499999999999"/>
    <n v="74.510000000000005"/>
    <d v="2001-11-25T00:00:00"/>
    <n v="1215.3399999999999"/>
    <s v="Male"/>
    <n v="11"/>
    <d v="1986-10-21T00:00:00"/>
    <n v="35.947156629883303"/>
    <s v="Computer Systems Analyst I"/>
    <s v="Property"/>
    <s v="High Net Worth"/>
    <s v="N"/>
    <s v="Yes"/>
    <n v="7"/>
    <m/>
  </r>
  <r>
    <n v="12812"/>
    <n v="0"/>
    <x v="2401"/>
    <n v="308"/>
    <d v="2017-02-25T00:00:00"/>
    <b v="1"/>
    <s v="Approved"/>
    <s v="OHM Cycles"/>
    <s v="Standard"/>
    <s v="medium"/>
    <s v="medium"/>
    <n v="235.63"/>
    <n v="125.07"/>
    <d v="2013-06-09T00:00:00"/>
    <n v="110.56"/>
    <s v="Male"/>
    <n v="11"/>
    <d v="1986-10-21T00:00:00"/>
    <n v="35.947156629883303"/>
    <s v="Computer Systems Analyst I"/>
    <s v="Property"/>
    <s v="High Net Worth"/>
    <s v="N"/>
    <s v="Yes"/>
    <n v="7"/>
    <m/>
  </r>
  <r>
    <n v="15395"/>
    <n v="8"/>
    <x v="2402"/>
    <n v="17"/>
    <d v="2017-12-13T00:00:00"/>
    <b v="1"/>
    <s v="Approved"/>
    <s v="Solex"/>
    <s v="Road"/>
    <s v="medium"/>
    <s v="small"/>
    <n v="1703.52"/>
    <n v="1516.13"/>
    <d v="2005-12-07T00:00:00"/>
    <n v="187.38999999999987"/>
    <s v="Male"/>
    <n v="20"/>
    <d v="1998-09-26T00:00:00"/>
    <n v="24.007430602803154"/>
    <n v="0"/>
    <s v="Financial Services"/>
    <s v="Mass Customer"/>
    <s v="N"/>
    <s v="Yes"/>
    <n v="3"/>
    <m/>
  </r>
  <r>
    <n v="8733"/>
    <n v="51"/>
    <x v="2402"/>
    <n v="38"/>
    <d v="2017-11-22T00:00:00"/>
    <b v="1"/>
    <s v="Approved"/>
    <s v="OHM Cycles"/>
    <s v="Standard"/>
    <s v="high"/>
    <s v="medium"/>
    <n v="2005.66"/>
    <n v="1203.4000000000001"/>
    <d v="1991-01-21T00:00:00"/>
    <n v="802.26"/>
    <s v="Male"/>
    <n v="20"/>
    <d v="1998-09-26T00:00:00"/>
    <n v="24.007430602803154"/>
    <n v="0"/>
    <s v="Financial Services"/>
    <s v="Mass Customer"/>
    <s v="N"/>
    <s v="Yes"/>
    <n v="3"/>
    <m/>
  </r>
  <r>
    <n v="19254"/>
    <n v="75"/>
    <x v="2402"/>
    <n v="48"/>
    <d v="2017-11-12T00:00:00"/>
    <b v="1"/>
    <s v="Approved"/>
    <s v="Giant Bicycles"/>
    <s v="Touring"/>
    <s v="medium"/>
    <s v="large"/>
    <n v="1873.97"/>
    <n v="863.95"/>
    <d v="1991-07-10T00:00:00"/>
    <n v="1010.02"/>
    <s v="Male"/>
    <n v="20"/>
    <d v="1998-09-26T00:00:00"/>
    <n v="24.007430602803154"/>
    <n v="0"/>
    <s v="Financial Services"/>
    <s v="Mass Customer"/>
    <s v="N"/>
    <s v="Yes"/>
    <n v="3"/>
    <m/>
  </r>
  <r>
    <n v="14041"/>
    <n v="48"/>
    <x v="2402"/>
    <n v="126"/>
    <d v="2017-08-26T00:00:00"/>
    <b v="0"/>
    <s v="Approved"/>
    <s v="WeareA2B"/>
    <s v="Standard"/>
    <s v="medium"/>
    <s v="medium"/>
    <n v="1762.96"/>
    <n v="950.52"/>
    <d v="2001-11-25T00:00:00"/>
    <n v="812.44"/>
    <s v="Male"/>
    <n v="20"/>
    <d v="1998-09-26T00:00:00"/>
    <n v="24.007430602803154"/>
    <n v="0"/>
    <s v="Financial Services"/>
    <s v="Mass Customer"/>
    <s v="N"/>
    <s v="Yes"/>
    <n v="3"/>
    <m/>
  </r>
  <r>
    <n v="3058"/>
    <n v="26"/>
    <x v="2403"/>
    <n v="5"/>
    <d v="2017-12-25T00:00:00"/>
    <b v="1"/>
    <s v="Approved"/>
    <s v="WeareA2B"/>
    <s v="Standard"/>
    <s v="medium"/>
    <s v="medium"/>
    <n v="1992.93"/>
    <n v="762.63"/>
    <d v="1993-05-26T00:00:00"/>
    <n v="1230.3000000000002"/>
    <s v="Male"/>
    <n v="66"/>
    <d v="1966-10-30T00:00:00"/>
    <n v="55.93619772577371"/>
    <s v="Senior Cost Accountant"/>
    <s v="Financial Services"/>
    <s v="Mass Customer"/>
    <s v="N"/>
    <s v="Yes"/>
    <n v="19"/>
    <m/>
  </r>
  <r>
    <n v="7755"/>
    <n v="52"/>
    <x v="2403"/>
    <n v="86"/>
    <d v="2017-10-05T00:00:00"/>
    <b v="0"/>
    <s v="Approved"/>
    <s v="OHM Cycles"/>
    <s v="Road"/>
    <s v="medium"/>
    <s v="medium"/>
    <n v="1280.28"/>
    <n v="829.51"/>
    <d v="1993-07-20T00:00:00"/>
    <n v="450.77"/>
    <s v="Male"/>
    <n v="66"/>
    <d v="1966-10-30T00:00:00"/>
    <n v="55.93619772577371"/>
    <s v="Senior Cost Accountant"/>
    <s v="Financial Services"/>
    <s v="Mass Customer"/>
    <s v="N"/>
    <s v="Yes"/>
    <n v="19"/>
    <m/>
  </r>
  <r>
    <n v="13673"/>
    <n v="66"/>
    <x v="2403"/>
    <n v="141"/>
    <d v="2017-08-11T00:00:00"/>
    <b v="0"/>
    <s v="Cancelled"/>
    <s v="Giant Bicycles"/>
    <s v="Road"/>
    <s v="low"/>
    <s v="small"/>
    <n v="590.26"/>
    <n v="525.33000000000004"/>
    <d v="2010-08-20T00:00:00"/>
    <n v="64.92999999999995"/>
    <s v="Male"/>
    <n v="66"/>
    <d v="1966-10-30T00:00:00"/>
    <n v="55.93619772577371"/>
    <s v="Senior Cost Accountant"/>
    <s v="Financial Services"/>
    <s v="Mass Customer"/>
    <s v="N"/>
    <s v="Yes"/>
    <n v="19"/>
    <m/>
  </r>
  <r>
    <n v="2348"/>
    <n v="83"/>
    <x v="2403"/>
    <n v="160"/>
    <d v="2017-07-23T00:00:00"/>
    <b v="0"/>
    <s v="Approved"/>
    <s v="Solex"/>
    <s v="Touring"/>
    <s v="medium"/>
    <s v="large"/>
    <n v="2083.94"/>
    <n v="675.03"/>
    <d v="2015-08-02T00:00:00"/>
    <n v="1408.91"/>
    <s v="Male"/>
    <n v="66"/>
    <d v="1966-10-30T00:00:00"/>
    <n v="55.93619772577371"/>
    <s v="Senior Cost Accountant"/>
    <s v="Financial Services"/>
    <s v="Mass Customer"/>
    <s v="N"/>
    <s v="Yes"/>
    <n v="19"/>
    <m/>
  </r>
  <r>
    <n v="9089"/>
    <n v="48"/>
    <x v="2403"/>
    <n v="170"/>
    <d v="2017-07-13T00:00:00"/>
    <b v="0"/>
    <s v="Approved"/>
    <s v="WeareA2B"/>
    <s v="Standard"/>
    <s v="medium"/>
    <s v="medium"/>
    <n v="1762.96"/>
    <n v="950.52"/>
    <d v="1997-02-09T00:00:00"/>
    <n v="812.44"/>
    <s v="Male"/>
    <n v="66"/>
    <d v="1966-10-30T00:00:00"/>
    <n v="55.93619772577371"/>
    <s v="Senior Cost Accountant"/>
    <s v="Financial Services"/>
    <s v="Mass Customer"/>
    <s v="N"/>
    <s v="Yes"/>
    <n v="19"/>
    <m/>
  </r>
  <r>
    <n v="16330"/>
    <n v="79"/>
    <x v="2403"/>
    <n v="198"/>
    <d v="2017-06-15T00:00:00"/>
    <b v="0"/>
    <s v="Approved"/>
    <s v="Norco Bicycles"/>
    <s v="Standard"/>
    <s v="medium"/>
    <s v="medium"/>
    <n v="1555.58"/>
    <n v="818.01"/>
    <d v="2003-09-09T00:00:00"/>
    <n v="737.56999999999994"/>
    <s v="Male"/>
    <n v="66"/>
    <d v="1966-10-30T00:00:00"/>
    <n v="55.93619772577371"/>
    <s v="Senior Cost Accountant"/>
    <s v="Financial Services"/>
    <s v="Mass Customer"/>
    <s v="N"/>
    <s v="Yes"/>
    <n v="19"/>
    <m/>
  </r>
  <r>
    <n v="291"/>
    <n v="38"/>
    <x v="2404"/>
    <n v="53"/>
    <d v="2017-11-07T00:00:00"/>
    <b v="0"/>
    <s v="Approved"/>
    <s v="Solex"/>
    <s v="Standard"/>
    <s v="medium"/>
    <s v="medium"/>
    <n v="1577.53"/>
    <n v="826.51"/>
    <d v="2011-05-09T00:00:00"/>
    <n v="751.02"/>
    <s v="Female"/>
    <n v="43"/>
    <d v="1999-01-09T00:00:00"/>
    <n v="23.71975936992644"/>
    <s v="Mechanical Systems Engineer"/>
    <s v="Retail"/>
    <s v="Mass Customer"/>
    <s v="N"/>
    <s v="Yes"/>
    <n v="4"/>
    <m/>
  </r>
  <r>
    <n v="4320"/>
    <n v="24"/>
    <x v="2404"/>
    <n v="68"/>
    <d v="2017-10-23T00:00:00"/>
    <b v="0"/>
    <s v="Approved"/>
    <s v="Solex"/>
    <s v="Road"/>
    <s v="medium"/>
    <s v="large"/>
    <n v="1777.8"/>
    <n v="820.78"/>
    <d v="2006-11-10T00:00:00"/>
    <n v="957.02"/>
    <s v="Female"/>
    <n v="43"/>
    <d v="1999-01-09T00:00:00"/>
    <n v="23.71975936992644"/>
    <s v="Mechanical Systems Engineer"/>
    <s v="Retail"/>
    <s v="Mass Customer"/>
    <s v="N"/>
    <s v="Yes"/>
    <n v="4"/>
    <m/>
  </r>
  <r>
    <n v="1069"/>
    <n v="35"/>
    <x v="2404"/>
    <n v="121"/>
    <d v="2017-08-31T00:00:00"/>
    <b v="1"/>
    <s v="Approved"/>
    <s v="Trek Bicycles"/>
    <s v="Standard"/>
    <s v="low"/>
    <s v="medium"/>
    <n v="1057.51"/>
    <n v="154.4"/>
    <d v="2011-03-16T00:00:00"/>
    <n v="903.11"/>
    <s v="Female"/>
    <n v="43"/>
    <d v="1999-01-09T00:00:00"/>
    <n v="23.71975936992644"/>
    <s v="Mechanical Systems Engineer"/>
    <s v="Retail"/>
    <s v="Mass Customer"/>
    <s v="N"/>
    <s v="Yes"/>
    <n v="4"/>
    <m/>
  </r>
  <r>
    <n v="11424"/>
    <n v="94"/>
    <x v="2405"/>
    <n v="144"/>
    <d v="2017-08-08T00:00:00"/>
    <b v="0"/>
    <s v="Approved"/>
    <s v="Giant Bicycles"/>
    <s v="Standard"/>
    <s v="medium"/>
    <s v="large"/>
    <n v="1635.3"/>
    <n v="993.66"/>
    <d v="2016-03-29T00:00:00"/>
    <n v="641.64"/>
    <s v="Male"/>
    <n v="22"/>
    <d v="1993-04-13T00:00:00"/>
    <n v="29.464964849061385"/>
    <s v="Database Administrator IV"/>
    <s v="Retail"/>
    <s v="Mass Customer"/>
    <s v="N"/>
    <s v="Yes"/>
    <n v="4"/>
    <m/>
  </r>
  <r>
    <n v="15904"/>
    <n v="59"/>
    <x v="2405"/>
    <n v="260"/>
    <d v="2017-04-14T00:00:00"/>
    <b v="0"/>
    <s v="Approved"/>
    <s v="Solex"/>
    <s v="Standard"/>
    <s v="medium"/>
    <s v="large"/>
    <n v="1061.56"/>
    <n v="733.58"/>
    <d v="1993-07-20T00:00:00"/>
    <n v="327.9799999999999"/>
    <s v="Male"/>
    <n v="22"/>
    <d v="1993-04-13T00:00:00"/>
    <n v="29.464964849061385"/>
    <s v="Database Administrator IV"/>
    <s v="Retail"/>
    <s v="Mass Customer"/>
    <s v="N"/>
    <s v="Yes"/>
    <n v="4"/>
    <m/>
  </r>
  <r>
    <n v="14136"/>
    <n v="24"/>
    <x v="2406"/>
    <n v="3"/>
    <d v="2017-12-27T00:00:00"/>
    <b v="1"/>
    <s v="Approved"/>
    <s v="Solex"/>
    <s v="Road"/>
    <s v="medium"/>
    <s v="large"/>
    <n v="1777.8"/>
    <n v="820.78"/>
    <d v="2002-03-22T00:00:00"/>
    <n v="957.02"/>
    <s v="Female"/>
    <n v="65"/>
    <d v="1957-06-01T00:00:00"/>
    <n v="65.355375808282602"/>
    <n v="0"/>
    <s v="n/a"/>
    <s v="Mass Customer"/>
    <s v="N"/>
    <s v="Yes"/>
    <n v="11"/>
    <m/>
  </r>
  <r>
    <n v="10024"/>
    <n v="23"/>
    <x v="2406"/>
    <n v="4"/>
    <d v="2017-12-26T00:00:00"/>
    <b v="0"/>
    <s v="Approved"/>
    <s v="Norco Bicycles"/>
    <s v="Mountain"/>
    <s v="low"/>
    <s v="small"/>
    <n v="688.63"/>
    <n v="612.88"/>
    <d v="1991-11-10T00:00:00"/>
    <n v="75.75"/>
    <s v="Female"/>
    <n v="65"/>
    <d v="1957-06-01T00:00:00"/>
    <n v="65.355375808282602"/>
    <n v="0"/>
    <s v="n/a"/>
    <s v="Mass Customer"/>
    <s v="N"/>
    <s v="Yes"/>
    <n v="11"/>
    <m/>
  </r>
  <r>
    <n v="13749"/>
    <n v="88"/>
    <x v="2406"/>
    <n v="85"/>
    <d v="2017-10-06T00:00:00"/>
    <b v="1"/>
    <s v="Approved"/>
    <s v="Norco Bicycles"/>
    <s v="Standard"/>
    <s v="medium"/>
    <s v="medium"/>
    <n v="1198.46"/>
    <n v="381.1"/>
    <d v="2005-05-10T00:00:00"/>
    <n v="817.36"/>
    <s v="Female"/>
    <n v="65"/>
    <d v="1957-06-01T00:00:00"/>
    <n v="65.355375808282602"/>
    <n v="0"/>
    <s v="n/a"/>
    <s v="Mass Customer"/>
    <s v="N"/>
    <s v="Yes"/>
    <n v="11"/>
    <m/>
  </r>
  <r>
    <n v="2723"/>
    <n v="16"/>
    <x v="2406"/>
    <n v="114"/>
    <d v="2017-09-07T00:00:00"/>
    <b v="1"/>
    <s v="Approved"/>
    <s v="Norco Bicycles"/>
    <s v="Standard"/>
    <s v="high"/>
    <s v="small"/>
    <n v="1661.92"/>
    <n v="1479.11"/>
    <d v="1993-07-15T00:00:00"/>
    <n v="182.81000000000017"/>
    <s v="Female"/>
    <n v="65"/>
    <d v="1957-06-01T00:00:00"/>
    <n v="65.355375808282602"/>
    <n v="0"/>
    <s v="n/a"/>
    <s v="Mass Customer"/>
    <s v="N"/>
    <s v="Yes"/>
    <n v="11"/>
    <m/>
  </r>
  <r>
    <n v="2105"/>
    <n v="17"/>
    <x v="2406"/>
    <n v="143"/>
    <d v="2017-08-09T00:00:00"/>
    <b v="1"/>
    <s v="Approved"/>
    <s v="Solex"/>
    <s v="Standard"/>
    <s v="high"/>
    <s v="medium"/>
    <n v="1024.6600000000001"/>
    <n v="614.79999999999995"/>
    <d v="1993-07-15T00:00:00"/>
    <n v="409.86000000000013"/>
    <s v="Female"/>
    <n v="65"/>
    <d v="1957-06-01T00:00:00"/>
    <n v="65.355375808282602"/>
    <n v="0"/>
    <s v="n/a"/>
    <s v="Mass Customer"/>
    <s v="N"/>
    <s v="Yes"/>
    <n v="11"/>
    <m/>
  </r>
  <r>
    <n v="17488"/>
    <n v="1"/>
    <x v="2406"/>
    <n v="164"/>
    <d v="2017-07-19T00:00:00"/>
    <b v="1"/>
    <s v="Approved"/>
    <s v="Giant Bicycles"/>
    <s v="Standard"/>
    <s v="medium"/>
    <s v="medium"/>
    <n v="1403.5"/>
    <n v="954.82"/>
    <d v="2016-11-14T00:00:00"/>
    <n v="448.67999999999995"/>
    <s v="Female"/>
    <n v="65"/>
    <d v="1957-06-01T00:00:00"/>
    <n v="65.355375808282602"/>
    <n v="0"/>
    <s v="n/a"/>
    <s v="Mass Customer"/>
    <s v="N"/>
    <s v="Yes"/>
    <n v="11"/>
    <m/>
  </r>
  <r>
    <n v="17779"/>
    <n v="26"/>
    <x v="2406"/>
    <n v="226"/>
    <d v="2017-05-18T00:00:00"/>
    <b v="0"/>
    <s v="Approved"/>
    <s v="WeareA2B"/>
    <s v="Standard"/>
    <s v="medium"/>
    <s v="medium"/>
    <n v="1992.93"/>
    <n v="762.63"/>
    <d v="1992-10-11T00:00:00"/>
    <n v="1230.3000000000002"/>
    <s v="Female"/>
    <n v="65"/>
    <d v="1957-06-01T00:00:00"/>
    <n v="65.355375808282602"/>
    <n v="0"/>
    <s v="n/a"/>
    <s v="Mass Customer"/>
    <s v="N"/>
    <s v="Yes"/>
    <n v="11"/>
    <m/>
  </r>
  <r>
    <n v="18290"/>
    <n v="61"/>
    <x v="2407"/>
    <n v="78"/>
    <d v="2017-10-13T00:00:00"/>
    <b v="1"/>
    <s v="Approved"/>
    <s v="OHM Cycles"/>
    <s v="Standard"/>
    <s v="low"/>
    <s v="medium"/>
    <n v="71.16"/>
    <n v="56.93"/>
    <d v="2005-10-22T00:00:00"/>
    <n v="14.229999999999997"/>
    <s v="Female"/>
    <n v="91"/>
    <d v="1984-07-09T00:00:00"/>
    <n v="38.232088136732614"/>
    <s v="Chief Design Engineer"/>
    <s v="Financial Services"/>
    <s v="Affluent Customer"/>
    <s v="N"/>
    <s v="Yes"/>
    <n v="13"/>
    <m/>
  </r>
  <r>
    <n v="15710"/>
    <n v="45"/>
    <x v="2407"/>
    <n v="100"/>
    <d v="2017-09-21T00:00:00"/>
    <b v="1"/>
    <s v="Approved"/>
    <s v="Solex"/>
    <s v="Standard"/>
    <s v="medium"/>
    <s v="medium"/>
    <n v="441.49"/>
    <n v="84.99"/>
    <d v="2001-11-25T00:00:00"/>
    <n v="356.5"/>
    <s v="Female"/>
    <n v="91"/>
    <d v="1984-07-09T00:00:00"/>
    <n v="38.232088136732614"/>
    <s v="Chief Design Engineer"/>
    <s v="Financial Services"/>
    <s v="Affluent Customer"/>
    <s v="N"/>
    <s v="Yes"/>
    <n v="13"/>
    <m/>
  </r>
  <r>
    <n v="7204"/>
    <n v="20"/>
    <x v="2407"/>
    <n v="150"/>
    <d v="2017-08-02T00:00:00"/>
    <b v="0"/>
    <s v="Approved"/>
    <s v="Trek Bicycles"/>
    <s v="Standard"/>
    <s v="medium"/>
    <s v="small"/>
    <n v="1775.81"/>
    <n v="1580.47"/>
    <d v="1993-10-02T00:00:00"/>
    <n v="195.33999999999992"/>
    <s v="Female"/>
    <n v="91"/>
    <d v="1984-07-09T00:00:00"/>
    <n v="38.232088136732614"/>
    <s v="Chief Design Engineer"/>
    <s v="Financial Services"/>
    <s v="Affluent Customer"/>
    <s v="N"/>
    <s v="Yes"/>
    <n v="13"/>
    <m/>
  </r>
  <r>
    <n v="18753"/>
    <n v="24"/>
    <x v="2407"/>
    <n v="151"/>
    <d v="2017-08-01T00:00:00"/>
    <b v="1"/>
    <s v="Cancelled"/>
    <s v="Solex"/>
    <s v="Road"/>
    <s v="medium"/>
    <s v="large"/>
    <n v="1777.8"/>
    <n v="820.78"/>
    <d v="2011-05-07T00:00:00"/>
    <n v="957.02"/>
    <s v="Female"/>
    <n v="91"/>
    <d v="1984-07-09T00:00:00"/>
    <n v="38.232088136732614"/>
    <s v="Chief Design Engineer"/>
    <s v="Financial Services"/>
    <s v="Affluent Customer"/>
    <s v="N"/>
    <s v="Yes"/>
    <n v="13"/>
    <m/>
  </r>
  <r>
    <n v="18374"/>
    <n v="73"/>
    <x v="2407"/>
    <n v="208"/>
    <d v="2017-06-05T00:00:00"/>
    <b v="0"/>
    <s v="Approved"/>
    <s v="Solex"/>
    <s v="Standard"/>
    <s v="medium"/>
    <s v="medium"/>
    <n v="1945.43"/>
    <n v="333.18"/>
    <d v="2004-07-25T00:00:00"/>
    <n v="1612.25"/>
    <s v="Female"/>
    <n v="91"/>
    <d v="1984-07-09T00:00:00"/>
    <n v="38.232088136732614"/>
    <s v="Chief Design Engineer"/>
    <s v="Financial Services"/>
    <s v="Affluent Customer"/>
    <s v="N"/>
    <s v="Yes"/>
    <n v="13"/>
    <m/>
  </r>
  <r>
    <n v="12517"/>
    <n v="0"/>
    <x v="2408"/>
    <n v="6"/>
    <d v="2017-12-24T00:00:00"/>
    <b v="1"/>
    <s v="Approved"/>
    <s v="Giant Bicycles"/>
    <s v="Standard"/>
    <s v="medium"/>
    <s v="large"/>
    <n v="569.55999999999995"/>
    <n v="528.42999999999995"/>
    <d v="2004-01-16T00:00:00"/>
    <n v="41.129999999999995"/>
    <s v="Female"/>
    <n v="98"/>
    <d v="1960-04-19T00:00:00"/>
    <n v="62.47044430143329"/>
    <s v="Paralegal"/>
    <s v="Financial Services"/>
    <s v="High Net Worth"/>
    <s v="N"/>
    <s v="Yes"/>
    <n v="9"/>
    <m/>
  </r>
  <r>
    <n v="819"/>
    <n v="38"/>
    <x v="2408"/>
    <n v="232"/>
    <d v="2017-05-12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98"/>
    <d v="1960-04-19T00:00:00"/>
    <n v="62.47044430143329"/>
    <s v="Paralegal"/>
    <s v="Financial Services"/>
    <s v="High Net Worth"/>
    <s v="N"/>
    <s v="Yes"/>
    <n v="9"/>
    <m/>
  </r>
  <r>
    <n v="16724"/>
    <n v="91"/>
    <x v="2408"/>
    <n v="243"/>
    <d v="2017-05-01T00:00:00"/>
    <b v="0"/>
    <s v="Approved"/>
    <s v="WeareA2B"/>
    <s v="Standard"/>
    <s v="low"/>
    <s v="medium"/>
    <n v="642.30999999999995"/>
    <n v="513.85"/>
    <d v="2004-07-25T00:00:00"/>
    <n v="128.45999999999992"/>
    <s v="Female"/>
    <n v="98"/>
    <d v="1960-04-19T00:00:00"/>
    <n v="62.47044430143329"/>
    <s v="Paralegal"/>
    <s v="Financial Services"/>
    <s v="High Net Worth"/>
    <s v="N"/>
    <s v="Yes"/>
    <n v="9"/>
    <m/>
  </r>
  <r>
    <n v="1715"/>
    <n v="96"/>
    <x v="2408"/>
    <n v="302"/>
    <d v="2017-03-03T00:00:00"/>
    <b v="0"/>
    <s v="Approved"/>
    <s v="Giant Bicycles"/>
    <s v="Standard"/>
    <s v="medium"/>
    <s v="large"/>
    <n v="1635.3"/>
    <n v="993.66"/>
    <d v="2016-03-29T00:00:00"/>
    <n v="641.64"/>
    <s v="Female"/>
    <n v="98"/>
    <d v="1960-04-19T00:00:00"/>
    <n v="62.47044430143329"/>
    <s v="Paralegal"/>
    <s v="Financial Services"/>
    <s v="High Net Worth"/>
    <s v="N"/>
    <s v="Yes"/>
    <n v="9"/>
    <m/>
  </r>
  <r>
    <n v="18226"/>
    <n v="22"/>
    <x v="2409"/>
    <n v="81"/>
    <d v="2017-10-10T00:00:00"/>
    <b v="1"/>
    <s v="Approved"/>
    <s v="Solex"/>
    <s v="Standard"/>
    <s v="medium"/>
    <s v="medium"/>
    <n v="575.27"/>
    <n v="431.45"/>
    <d v="1996-04-05T00:00:00"/>
    <n v="143.82"/>
    <s v="Female"/>
    <n v="57"/>
    <d v="1978-06-28T00:00:00"/>
    <n v="44.267704575088779"/>
    <s v="Desktop Support Technician"/>
    <s v="Retail"/>
    <s v="High Net Worth"/>
    <s v="N"/>
    <s v="Yes"/>
    <n v="13"/>
    <m/>
  </r>
  <r>
    <n v="1923"/>
    <n v="90"/>
    <x v="2409"/>
    <n v="101"/>
    <d v="2017-09-20T00:00:00"/>
    <b v="1"/>
    <s v="Approved"/>
    <s v="Solex"/>
    <s v="Standard"/>
    <s v="low"/>
    <s v="medium"/>
    <n v="945.04"/>
    <n v="507.58"/>
    <d v="2011-05-09T00:00:00"/>
    <n v="437.46"/>
    <s v="Female"/>
    <n v="57"/>
    <d v="1978-06-28T00:00:00"/>
    <n v="44.267704575088779"/>
    <s v="Desktop Support Technician"/>
    <s v="Retail"/>
    <s v="High Net Worth"/>
    <s v="N"/>
    <s v="Yes"/>
    <n v="13"/>
    <m/>
  </r>
  <r>
    <n v="13212"/>
    <n v="23"/>
    <x v="2410"/>
    <m/>
    <d v="2017-02-17T00:00:00"/>
    <m/>
    <s v="Approved"/>
    <s v="Norco Bicycles"/>
    <s v="Mountain"/>
    <s v="low"/>
    <s v="small"/>
    <n v="688.63"/>
    <n v="612.88"/>
    <n v="42696"/>
    <m/>
    <m/>
    <m/>
    <m/>
    <m/>
    <m/>
    <m/>
    <m/>
    <m/>
    <m/>
    <m/>
    <m/>
  </r>
  <r>
    <n v="13729"/>
    <n v="67"/>
    <x v="2409"/>
    <n v="112"/>
    <d v="2017-09-09T00:00:00"/>
    <b v="0"/>
    <s v="Approved"/>
    <s v="Solex"/>
    <s v="Standard"/>
    <s v="medium"/>
    <s v="large"/>
    <n v="1071.23"/>
    <n v="380.74"/>
    <d v="1991-08-05T00:00:00"/>
    <n v="690.49"/>
    <s v="Female"/>
    <n v="57"/>
    <d v="1978-06-28T00:00:00"/>
    <n v="44.267704575088779"/>
    <s v="Desktop Support Technician"/>
    <s v="Retail"/>
    <s v="High Net Worth"/>
    <s v="N"/>
    <s v="Yes"/>
    <n v="13"/>
    <m/>
  </r>
  <r>
    <n v="5792"/>
    <n v="5"/>
    <x v="2409"/>
    <n v="118"/>
    <d v="2017-09-03T00:00:00"/>
    <b v="1"/>
    <s v="Approved"/>
    <s v="Giant Bicycles"/>
    <s v="Standard"/>
    <s v="high"/>
    <s v="medium"/>
    <n v="1129.1300000000001"/>
    <n v="677.48"/>
    <d v="2004-09-28T00:00:00"/>
    <n v="451.65000000000009"/>
    <s v="Female"/>
    <n v="57"/>
    <d v="1978-06-28T00:00:00"/>
    <n v="44.267704575088779"/>
    <s v="Desktop Support Technician"/>
    <s v="Retail"/>
    <s v="High Net Worth"/>
    <s v="N"/>
    <s v="Yes"/>
    <n v="13"/>
    <m/>
  </r>
  <r>
    <n v="10052"/>
    <n v="59"/>
    <x v="2409"/>
    <n v="129"/>
    <d v="2017-08-23T00:00:00"/>
    <b v="0"/>
    <s v="Approved"/>
    <s v="WeareA2B"/>
    <s v="Standard"/>
    <s v="medium"/>
    <s v="small"/>
    <n v="1415.01"/>
    <n v="1259.3599999999999"/>
    <d v="1994-08-10T00:00:00"/>
    <n v="155.65000000000009"/>
    <s v="Female"/>
    <n v="57"/>
    <d v="1978-06-28T00:00:00"/>
    <n v="44.267704575088779"/>
    <s v="Desktop Support Technician"/>
    <s v="Retail"/>
    <s v="High Net Worth"/>
    <s v="N"/>
    <s v="Yes"/>
    <n v="13"/>
    <m/>
  </r>
  <r>
    <n v="2821"/>
    <n v="0"/>
    <x v="2409"/>
    <n v="130"/>
    <d v="2017-08-22T00:00:00"/>
    <b v="0"/>
    <s v="Approved"/>
    <s v="OHM Cycles"/>
    <s v="Standard"/>
    <s v="medium"/>
    <s v="medium"/>
    <n v="235.63"/>
    <n v="125.07"/>
    <d v="2004-08-07T00:00:00"/>
    <n v="110.56"/>
    <s v="Female"/>
    <n v="57"/>
    <d v="1978-06-28T00:00:00"/>
    <n v="44.267704575088779"/>
    <s v="Desktop Support Technician"/>
    <s v="Retail"/>
    <s v="High Net Worth"/>
    <s v="N"/>
    <s v="Yes"/>
    <n v="13"/>
    <m/>
  </r>
  <r>
    <n v="1865"/>
    <n v="0"/>
    <x v="2409"/>
    <n v="174"/>
    <d v="2017-07-09T00:00:00"/>
    <b v="1"/>
    <s v="Approved"/>
    <s v="Norco Bicycles"/>
    <s v="Road"/>
    <s v="medium"/>
    <s v="medium"/>
    <n v="544.04999999999995"/>
    <n v="376.84"/>
    <d v="2015-04-11T00:00:00"/>
    <n v="167.20999999999998"/>
    <s v="Female"/>
    <n v="57"/>
    <d v="1978-06-28T00:00:00"/>
    <n v="44.267704575088779"/>
    <s v="Desktop Support Technician"/>
    <s v="Retail"/>
    <s v="High Net Worth"/>
    <s v="N"/>
    <s v="Yes"/>
    <n v="13"/>
    <m/>
  </r>
  <r>
    <n v="9716"/>
    <n v="0"/>
    <x v="2409"/>
    <n v="191"/>
    <d v="2017-06-22T00:00:00"/>
    <b v="0"/>
    <s v="Approved"/>
    <s v="Norco Bicycles"/>
    <s v="Road"/>
    <s v="medium"/>
    <s v="medium"/>
    <n v="543.39"/>
    <n v="407.54"/>
    <d v="2003-03-18T00:00:00"/>
    <n v="135.84999999999997"/>
    <s v="Female"/>
    <n v="57"/>
    <d v="1978-06-28T00:00:00"/>
    <n v="44.267704575088779"/>
    <s v="Desktop Support Technician"/>
    <s v="Retail"/>
    <s v="High Net Worth"/>
    <s v="N"/>
    <s v="Yes"/>
    <n v="13"/>
    <m/>
  </r>
  <r>
    <n v="19238"/>
    <n v="0"/>
    <x v="2409"/>
    <n v="231"/>
    <d v="2017-05-13T00:00:00"/>
    <b v="1"/>
    <s v="Approved"/>
    <s v="Norco Bicycles"/>
    <s v="Standard"/>
    <s v="low"/>
    <s v="medium"/>
    <n v="363.01"/>
    <n v="290.41000000000003"/>
    <d v="2000-11-03T00:00:00"/>
    <n v="72.599999999999966"/>
    <s v="Female"/>
    <n v="57"/>
    <d v="1978-06-28T00:00:00"/>
    <n v="44.267704575088779"/>
    <s v="Desktop Support Technician"/>
    <s v="Retail"/>
    <s v="High Net Worth"/>
    <s v="N"/>
    <s v="Yes"/>
    <n v="13"/>
    <m/>
  </r>
  <r>
    <n v="11050"/>
    <n v="74"/>
    <x v="2409"/>
    <n v="303"/>
    <d v="2017-03-02T00:00:00"/>
    <b v="0"/>
    <s v="Approved"/>
    <s v="WeareA2B"/>
    <s v="Standard"/>
    <s v="medium"/>
    <s v="medium"/>
    <n v="1762.96"/>
    <n v="950.52"/>
    <d v="2001-11-25T00:00:00"/>
    <n v="812.44"/>
    <s v="Female"/>
    <n v="57"/>
    <d v="1978-06-28T00:00:00"/>
    <n v="44.267704575088779"/>
    <s v="Desktop Support Technician"/>
    <s v="Retail"/>
    <s v="High Net Worth"/>
    <s v="N"/>
    <s v="Yes"/>
    <n v="13"/>
    <m/>
  </r>
  <r>
    <n v="19629"/>
    <n v="82"/>
    <x v="2409"/>
    <n v="346"/>
    <d v="2017-01-18T00:00:00"/>
    <b v="0"/>
    <s v="Approved"/>
    <s v="Giant Bicycles"/>
    <s v="Road"/>
    <s v="medium"/>
    <s v="medium"/>
    <n v="1538.99"/>
    <n v="829.65"/>
    <d v="1991-11-10T00:00:00"/>
    <n v="709.34"/>
    <s v="Female"/>
    <n v="57"/>
    <d v="1978-06-28T00:00:00"/>
    <n v="44.267704575088779"/>
    <s v="Desktop Support Technician"/>
    <s v="Retail"/>
    <s v="High Net Worth"/>
    <s v="N"/>
    <s v="Yes"/>
    <n v="13"/>
    <m/>
  </r>
  <r>
    <n v="19130"/>
    <n v="65"/>
    <x v="2411"/>
    <n v="13"/>
    <d v="2017-12-17T00:00:00"/>
    <b v="1"/>
    <s v="Approved"/>
    <s v="WeareA2B"/>
    <s v="Standard"/>
    <s v="medium"/>
    <s v="medium"/>
    <n v="1807.45"/>
    <n v="778.69"/>
    <d v="1995-10-24T00:00:00"/>
    <n v="1028.76"/>
    <s v="Female"/>
    <n v="52"/>
    <d v="1963-03-19T00:00:00"/>
    <n v="59.555375808282605"/>
    <s v="Paralegal"/>
    <s v="Financial Services"/>
    <s v="Mass Customer"/>
    <s v="N"/>
    <s v="Yes"/>
    <n v="17"/>
    <m/>
  </r>
  <r>
    <n v="13223"/>
    <n v="44"/>
    <x v="2001"/>
    <m/>
    <d v="2017-11-17T00:00:00"/>
    <m/>
    <s v="Approved"/>
    <s v="WeareA2B"/>
    <s v="Standard"/>
    <s v="medium"/>
    <s v="medium"/>
    <n v="1769.64"/>
    <n v="108.76"/>
    <n v="34071"/>
    <m/>
    <m/>
    <m/>
    <m/>
    <m/>
    <m/>
    <m/>
    <m/>
    <m/>
    <m/>
    <m/>
    <m/>
  </r>
  <r>
    <n v="13267"/>
    <n v="3"/>
    <x v="2411"/>
    <n v="141"/>
    <d v="2017-08-11T00:00:00"/>
    <b v="0"/>
    <s v="Approved"/>
    <s v="Trek Bicycles"/>
    <s v="Standard"/>
    <s v="medium"/>
    <s v="large"/>
    <n v="2091.4699999999998"/>
    <n v="388.92"/>
    <d v="2003-02-07T00:00:00"/>
    <n v="1702.5499999999997"/>
    <s v="Female"/>
    <n v="52"/>
    <d v="1963-03-19T00:00:00"/>
    <n v="59.555375808282605"/>
    <s v="Paralegal"/>
    <s v="Financial Services"/>
    <s v="Mass Customer"/>
    <s v="N"/>
    <s v="Yes"/>
    <n v="17"/>
    <m/>
  </r>
  <r>
    <n v="15195"/>
    <n v="34"/>
    <x v="2411"/>
    <n v="169"/>
    <d v="2017-07-14T00:00:00"/>
    <b v="1"/>
    <s v="Approved"/>
    <s v="Norco Bicycles"/>
    <s v="Road"/>
    <s v="high"/>
    <s v="large"/>
    <n v="774.53"/>
    <n v="464.72"/>
    <d v="1997-05-10T00:00:00"/>
    <n v="309.80999999999995"/>
    <s v="Female"/>
    <n v="52"/>
    <d v="1963-03-19T00:00:00"/>
    <n v="59.555375808282605"/>
    <s v="Paralegal"/>
    <s v="Financial Services"/>
    <s v="Mass Customer"/>
    <s v="N"/>
    <s v="Yes"/>
    <n v="17"/>
    <m/>
  </r>
  <r>
    <n v="4168"/>
    <n v="15"/>
    <x v="2411"/>
    <n v="205"/>
    <d v="2017-06-08T00:00:00"/>
    <b v="0"/>
    <s v="Approved"/>
    <s v="Norco Bicycles"/>
    <s v="Standard"/>
    <s v="low"/>
    <s v="medium"/>
    <n v="958.74"/>
    <n v="748.9"/>
    <d v="2013-03-12T00:00:00"/>
    <n v="209.84000000000003"/>
    <s v="Female"/>
    <n v="52"/>
    <d v="1963-03-19T00:00:00"/>
    <n v="59.555375808282605"/>
    <s v="Paralegal"/>
    <s v="Financial Services"/>
    <s v="Mass Customer"/>
    <s v="N"/>
    <s v="Yes"/>
    <n v="17"/>
    <m/>
  </r>
  <r>
    <n v="9897"/>
    <n v="72"/>
    <x v="2411"/>
    <n v="213"/>
    <d v="2017-05-31T00:00:00"/>
    <b v="1"/>
    <s v="Approved"/>
    <s v="Norco Bicycles"/>
    <s v="Standard"/>
    <s v="medium"/>
    <s v="medium"/>
    <n v="360.4"/>
    <n v="270.3"/>
    <d v="2011-01-10T00:00:00"/>
    <n v="90.099999999999966"/>
    <s v="Female"/>
    <n v="52"/>
    <d v="1963-03-19T00:00:00"/>
    <n v="59.555375808282605"/>
    <s v="Paralegal"/>
    <s v="Financial Services"/>
    <s v="Mass Customer"/>
    <s v="N"/>
    <s v="Yes"/>
    <n v="17"/>
    <m/>
  </r>
  <r>
    <n v="2529"/>
    <n v="65"/>
    <x v="2411"/>
    <n v="269"/>
    <d v="2017-04-05T00:00:00"/>
    <b v="1"/>
    <s v="Approved"/>
    <s v="WeareA2B"/>
    <s v="Standard"/>
    <s v="medium"/>
    <s v="medium"/>
    <n v="1807.45"/>
    <n v="778.69"/>
    <d v="2016-12-06T00:00:00"/>
    <n v="1028.76"/>
    <s v="Female"/>
    <n v="52"/>
    <d v="1963-03-19T00:00:00"/>
    <n v="59.555375808282605"/>
    <s v="Paralegal"/>
    <s v="Financial Services"/>
    <s v="Mass Customer"/>
    <s v="N"/>
    <s v="Yes"/>
    <n v="17"/>
    <m/>
  </r>
  <r>
    <n v="19053"/>
    <n v="14"/>
    <x v="2411"/>
    <n v="290"/>
    <d v="2017-03-15T00:00:00"/>
    <b v="0"/>
    <s v="Approved"/>
    <s v="Trek Bicycles"/>
    <s v="Standard"/>
    <s v="medium"/>
    <s v="small"/>
    <n v="1386.84"/>
    <n v="1234.29"/>
    <d v="2003-08-05T00:00:00"/>
    <n v="152.54999999999995"/>
    <s v="Female"/>
    <n v="52"/>
    <d v="1963-03-19T00:00:00"/>
    <n v="59.555375808282605"/>
    <s v="Paralegal"/>
    <s v="Financial Services"/>
    <s v="Mass Customer"/>
    <s v="N"/>
    <s v="Yes"/>
    <n v="17"/>
    <m/>
  </r>
  <r>
    <n v="3623"/>
    <n v="42"/>
    <x v="2411"/>
    <n v="313"/>
    <d v="2017-02-20T00:00:00"/>
    <b v="1"/>
    <s v="Approved"/>
    <s v="OHM Cycles"/>
    <s v="Road"/>
    <s v="medium"/>
    <s v="small"/>
    <n v="1810"/>
    <n v="1610.9"/>
    <d v="2007-12-11T00:00:00"/>
    <n v="199.09999999999991"/>
    <s v="Female"/>
    <n v="52"/>
    <d v="1963-03-19T00:00:00"/>
    <n v="59.555375808282605"/>
    <s v="Paralegal"/>
    <s v="Financial Services"/>
    <s v="Mass Customer"/>
    <s v="N"/>
    <s v="Yes"/>
    <n v="17"/>
    <m/>
  </r>
  <r>
    <n v="15894"/>
    <n v="45"/>
    <x v="2411"/>
    <n v="355"/>
    <d v="2017-01-09T00:00:00"/>
    <b v="0"/>
    <s v="Approved"/>
    <s v="Solex"/>
    <s v="Standard"/>
    <s v="medium"/>
    <s v="medium"/>
    <n v="441.49"/>
    <n v="84.99"/>
    <d v="2006-10-01T00:00:00"/>
    <n v="356.5"/>
    <s v="Female"/>
    <n v="52"/>
    <d v="1963-03-19T00:00:00"/>
    <n v="59.555375808282605"/>
    <s v="Paralegal"/>
    <s v="Financial Services"/>
    <s v="Mass Customer"/>
    <s v="N"/>
    <s v="Yes"/>
    <n v="17"/>
    <m/>
  </r>
  <r>
    <n v="7369"/>
    <n v="70"/>
    <x v="2412"/>
    <n v="53"/>
    <d v="2017-11-07T00:00:00"/>
    <b v="1"/>
    <s v="Approved"/>
    <s v="Trek Bicycles"/>
    <s v="Standard"/>
    <s v="high"/>
    <s v="medium"/>
    <n v="495.72"/>
    <n v="297.43"/>
    <d v="2015-04-11T00:00:00"/>
    <n v="198.29000000000002"/>
    <s v="Male"/>
    <n v="40"/>
    <d v="1985-01-13T00:00:00"/>
    <n v="37.717019643581935"/>
    <s v="Accounting Assistant I"/>
    <s v="Manufacturing"/>
    <s v="Affluent Customer"/>
    <s v="N"/>
    <s v="No"/>
    <n v="14"/>
    <m/>
  </r>
  <r>
    <n v="9981"/>
    <n v="84"/>
    <x v="2412"/>
    <n v="53"/>
    <d v="2017-11-07T00:00:00"/>
    <b v="1"/>
    <s v="Approved"/>
    <s v="Trek Bicycles"/>
    <s v="Road"/>
    <s v="medium"/>
    <s v="medium"/>
    <n v="290.62"/>
    <n v="215.14"/>
    <d v="2004-12-18T00:00:00"/>
    <n v="75.480000000000018"/>
    <s v="Male"/>
    <n v="40"/>
    <d v="1985-01-13T00:00:00"/>
    <n v="37.717019643581935"/>
    <s v="Accounting Assistant I"/>
    <s v="Manufacturing"/>
    <s v="Affluent Customer"/>
    <s v="N"/>
    <s v="No"/>
    <n v="14"/>
    <m/>
  </r>
  <r>
    <n v="19120"/>
    <n v="94"/>
    <x v="2412"/>
    <n v="106"/>
    <d v="2017-09-15T00:00:00"/>
    <b v="1"/>
    <s v="Approved"/>
    <s v="Giant Bicycles"/>
    <s v="Standard"/>
    <s v="medium"/>
    <s v="large"/>
    <n v="1635.3"/>
    <n v="993.66"/>
    <d v="2013-06-09T00:00:00"/>
    <n v="641.64"/>
    <s v="Male"/>
    <n v="40"/>
    <d v="1985-01-13T00:00:00"/>
    <n v="37.717019643581935"/>
    <s v="Accounting Assistant I"/>
    <s v="Manufacturing"/>
    <s v="Affluent Customer"/>
    <s v="N"/>
    <s v="No"/>
    <n v="14"/>
    <m/>
  </r>
  <r>
    <n v="13931"/>
    <n v="58"/>
    <x v="2412"/>
    <n v="150"/>
    <d v="2017-08-02T00:00:00"/>
    <b v="0"/>
    <s v="Approved"/>
    <s v="OHM Cycles"/>
    <s v="Standard"/>
    <s v="medium"/>
    <s v="medium"/>
    <n v="912.52"/>
    <n v="141.4"/>
    <d v="2015-10-18T00:00:00"/>
    <n v="771.12"/>
    <s v="Male"/>
    <n v="40"/>
    <d v="1985-01-13T00:00:00"/>
    <n v="37.717019643581935"/>
    <s v="Accounting Assistant I"/>
    <s v="Manufacturing"/>
    <s v="Affluent Customer"/>
    <s v="N"/>
    <s v="No"/>
    <n v="14"/>
    <m/>
  </r>
  <r>
    <n v="19519"/>
    <n v="80"/>
    <x v="2412"/>
    <n v="151"/>
    <d v="2017-08-01T00:00:00"/>
    <b v="1"/>
    <s v="Approved"/>
    <s v="OHM Cycles"/>
    <s v="Touring"/>
    <s v="low"/>
    <s v="medium"/>
    <n v="1073.07"/>
    <n v="933.84"/>
    <d v="1997-01-25T00:00:00"/>
    <n v="139.2299999999999"/>
    <s v="Male"/>
    <n v="40"/>
    <d v="1985-01-13T00:00:00"/>
    <n v="37.717019643581935"/>
    <s v="Accounting Assistant I"/>
    <s v="Manufacturing"/>
    <s v="Affluent Customer"/>
    <s v="N"/>
    <s v="No"/>
    <n v="14"/>
    <m/>
  </r>
  <r>
    <n v="17928"/>
    <n v="94"/>
    <x v="2412"/>
    <n v="164"/>
    <d v="2017-07-19T00:00:00"/>
    <b v="0"/>
    <s v="Approved"/>
    <s v="Giant Bicycles"/>
    <s v="Standard"/>
    <s v="medium"/>
    <s v="large"/>
    <n v="1635.3"/>
    <n v="993.66"/>
    <d v="2013-06-09T00:00:00"/>
    <n v="641.64"/>
    <s v="Male"/>
    <n v="40"/>
    <d v="1985-01-13T00:00:00"/>
    <n v="37.717019643581935"/>
    <s v="Accounting Assistant I"/>
    <s v="Manufacturing"/>
    <s v="Affluent Customer"/>
    <s v="N"/>
    <s v="No"/>
    <n v="14"/>
    <m/>
  </r>
  <r>
    <n v="6472"/>
    <n v="16"/>
    <x v="2412"/>
    <n v="201"/>
    <d v="2017-06-12T00:00:00"/>
    <b v="0"/>
    <s v="Approved"/>
    <s v="Norco Bicycles"/>
    <s v="Standard"/>
    <s v="high"/>
    <s v="small"/>
    <n v="1661.92"/>
    <n v="1479.11"/>
    <d v="1994-09-09T00:00:00"/>
    <n v="182.81000000000017"/>
    <s v="Male"/>
    <n v="40"/>
    <d v="1985-01-13T00:00:00"/>
    <n v="37.717019643581935"/>
    <s v="Accounting Assistant I"/>
    <s v="Manufacturing"/>
    <s v="Affluent Customer"/>
    <s v="N"/>
    <s v="No"/>
    <n v="14"/>
    <m/>
  </r>
  <r>
    <n v="19595"/>
    <n v="43"/>
    <x v="2412"/>
    <n v="214"/>
    <d v="2017-05-30T00:00:00"/>
    <b v="1"/>
    <s v="Approved"/>
    <s v="Solex"/>
    <s v="Standard"/>
    <s v="medium"/>
    <s v="medium"/>
    <n v="1151.96"/>
    <n v="649.49"/>
    <d v="1999-12-04T00:00:00"/>
    <n v="502.47"/>
    <s v="Male"/>
    <n v="40"/>
    <d v="1985-01-13T00:00:00"/>
    <n v="37.717019643581935"/>
    <s v="Accounting Assistant I"/>
    <s v="Manufacturing"/>
    <s v="Affluent Customer"/>
    <s v="N"/>
    <s v="No"/>
    <n v="14"/>
    <m/>
  </r>
  <r>
    <n v="12175"/>
    <n v="1"/>
    <x v="2412"/>
    <n v="268"/>
    <d v="2017-04-06T00:00:00"/>
    <b v="1"/>
    <s v="Approved"/>
    <s v="Giant Bicycles"/>
    <s v="Standard"/>
    <s v="medium"/>
    <s v="medium"/>
    <n v="1403.5"/>
    <n v="954.82"/>
    <d v="2016-11-14T00:00:00"/>
    <n v="448.67999999999995"/>
    <s v="Male"/>
    <n v="40"/>
    <d v="1985-01-13T00:00:00"/>
    <n v="37.717019643581935"/>
    <s v="Accounting Assistant I"/>
    <s v="Manufacturing"/>
    <s v="Affluent Customer"/>
    <s v="N"/>
    <s v="No"/>
    <n v="14"/>
    <m/>
  </r>
  <r>
    <n v="8304"/>
    <n v="3"/>
    <x v="2412"/>
    <n v="272"/>
    <d v="2017-04-02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40"/>
    <d v="1985-01-13T00:00:00"/>
    <n v="37.717019643581935"/>
    <s v="Accounting Assistant I"/>
    <s v="Manufacturing"/>
    <s v="Affluent Customer"/>
    <s v="N"/>
    <s v="No"/>
    <n v="14"/>
    <m/>
  </r>
  <r>
    <n v="920"/>
    <n v="78"/>
    <x v="2412"/>
    <n v="338"/>
    <d v="2017-01-26T00:00:00"/>
    <b v="1"/>
    <s v="Approved"/>
    <s v="Giant Bicycles"/>
    <s v="Standard"/>
    <s v="medium"/>
    <s v="large"/>
    <n v="1765.3"/>
    <n v="709.48"/>
    <d v="2004-07-25T00:00:00"/>
    <n v="1055.82"/>
    <s v="Male"/>
    <n v="40"/>
    <d v="1985-01-13T00:00:00"/>
    <n v="37.717019643581935"/>
    <s v="Accounting Assistant I"/>
    <s v="Manufacturing"/>
    <s v="Affluent Customer"/>
    <s v="N"/>
    <s v="No"/>
    <n v="14"/>
    <m/>
  </r>
  <r>
    <n v="18458"/>
    <n v="51"/>
    <x v="2412"/>
    <n v="343"/>
    <d v="2017-01-21T00:00:00"/>
    <b v="1"/>
    <s v="Approved"/>
    <s v="OHM Cycles"/>
    <s v="Standard"/>
    <s v="high"/>
    <s v="medium"/>
    <n v="2005.66"/>
    <n v="1203.4000000000001"/>
    <d v="2012-04-10T00:00:00"/>
    <n v="802.26"/>
    <s v="Male"/>
    <n v="40"/>
    <d v="1985-01-13T00:00:00"/>
    <n v="37.717019643581935"/>
    <s v="Accounting Assistant I"/>
    <s v="Manufacturing"/>
    <s v="Affluent Customer"/>
    <s v="N"/>
    <s v="No"/>
    <n v="14"/>
    <m/>
  </r>
  <r>
    <n v="19279"/>
    <n v="72"/>
    <x v="1738"/>
    <n v="15"/>
    <d v="2017-12-15T00:00:00"/>
    <b v="1"/>
    <s v="Approved"/>
    <s v="OHM Cycles"/>
    <s v="Standard"/>
    <s v="medium"/>
    <s v="medium"/>
    <n v="912.52"/>
    <n v="141.4"/>
    <d v="1993-07-20T00:00:00"/>
    <n v="771.12"/>
    <s v="Male"/>
    <n v="12"/>
    <d v="1970-02-10T00:00:00"/>
    <n v="52.651266219241506"/>
    <s v="Executive Secretary"/>
    <s v="n/a"/>
    <s v="High Net Worth"/>
    <s v="N"/>
    <s v="Yes"/>
    <n v="11"/>
    <m/>
  </r>
  <r>
    <n v="689"/>
    <n v="88"/>
    <x v="1738"/>
    <n v="17"/>
    <d v="2017-12-13T00:00:00"/>
    <b v="1"/>
    <s v="Approved"/>
    <s v="Norco Bicycles"/>
    <s v="Standard"/>
    <s v="high"/>
    <s v="small"/>
    <n v="1661.92"/>
    <n v="1479.11"/>
    <d v="2010-05-05T00:00:00"/>
    <n v="182.81000000000017"/>
    <s v="Male"/>
    <n v="12"/>
    <d v="1970-02-10T00:00:00"/>
    <n v="52.651266219241506"/>
    <s v="Executive Secretary"/>
    <s v="n/a"/>
    <s v="High Net Worth"/>
    <s v="N"/>
    <s v="Yes"/>
    <n v="11"/>
    <m/>
  </r>
  <r>
    <n v="5942"/>
    <n v="35"/>
    <x v="1738"/>
    <n v="84"/>
    <d v="2017-10-07T00:00:00"/>
    <b v="0"/>
    <s v="Approved"/>
    <s v="Giant Bicycles"/>
    <s v="Standard"/>
    <s v="medium"/>
    <s v="medium"/>
    <n v="1403.5"/>
    <n v="954.82"/>
    <d v="2012-12-02T00:00:00"/>
    <n v="448.67999999999995"/>
    <s v="Male"/>
    <n v="12"/>
    <d v="1970-02-10T00:00:00"/>
    <n v="52.651266219241506"/>
    <s v="Executive Secretary"/>
    <s v="n/a"/>
    <s v="High Net Worth"/>
    <s v="N"/>
    <s v="Yes"/>
    <n v="11"/>
    <m/>
  </r>
  <r>
    <n v="15543"/>
    <n v="30"/>
    <x v="1738"/>
    <n v="151"/>
    <d v="2017-08-01T00:00:00"/>
    <b v="1"/>
    <s v="Approved"/>
    <s v="OHM Cycles"/>
    <s v="Standard"/>
    <s v="medium"/>
    <s v="medium"/>
    <n v="1227.3399999999999"/>
    <n v="770.89"/>
    <d v="1991-05-06T00:00:00"/>
    <n v="456.44999999999993"/>
    <s v="Male"/>
    <n v="12"/>
    <d v="1970-02-10T00:00:00"/>
    <n v="52.651266219241506"/>
    <s v="Executive Secretary"/>
    <s v="n/a"/>
    <s v="High Net Worth"/>
    <s v="N"/>
    <s v="Yes"/>
    <n v="11"/>
    <m/>
  </r>
  <r>
    <n v="7176"/>
    <n v="77"/>
    <x v="1738"/>
    <n v="226"/>
    <d v="2017-05-18T00:00:00"/>
    <b v="0"/>
    <s v="Approved"/>
    <s v="WeareA2B"/>
    <s v="Standard"/>
    <s v="medium"/>
    <s v="medium"/>
    <n v="1769.64"/>
    <n v="108.76"/>
    <d v="2007-12-11T00:00:00"/>
    <n v="1660.88"/>
    <s v="Male"/>
    <n v="12"/>
    <d v="1970-02-10T00:00:00"/>
    <n v="52.651266219241506"/>
    <s v="Executive Secretary"/>
    <s v="n/a"/>
    <s v="High Net Worth"/>
    <s v="N"/>
    <s v="Yes"/>
    <n v="11"/>
    <m/>
  </r>
  <r>
    <n v="16650"/>
    <n v="81"/>
    <x v="1738"/>
    <n v="322"/>
    <d v="2017-02-11T00:00:00"/>
    <b v="0"/>
    <s v="Approved"/>
    <s v="Solex"/>
    <s v="Standard"/>
    <s v="medium"/>
    <s v="medium"/>
    <n v="1151.96"/>
    <n v="649.49"/>
    <d v="2003-02-16T00:00:00"/>
    <n v="502.47"/>
    <s v="Male"/>
    <n v="12"/>
    <d v="1970-02-10T00:00:00"/>
    <n v="52.651266219241506"/>
    <s v="Executive Secretary"/>
    <s v="n/a"/>
    <s v="High Net Worth"/>
    <s v="N"/>
    <s v="Yes"/>
    <n v="11"/>
    <m/>
  </r>
  <r>
    <n v="2965"/>
    <n v="17"/>
    <x v="2413"/>
    <n v="66"/>
    <d v="2017-10-25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49"/>
    <d v="1989-02-15T00:00:00"/>
    <n v="33.623868958650426"/>
    <s v="Design Engineer"/>
    <s v="Health"/>
    <s v="Mass Customer"/>
    <s v="N"/>
    <s v="No"/>
    <n v="16"/>
    <m/>
  </r>
  <r>
    <n v="6984"/>
    <n v="43"/>
    <x v="2413"/>
    <n v="148"/>
    <d v="2017-08-04T00:00:00"/>
    <b v="1"/>
    <s v="Approved"/>
    <s v="Solex"/>
    <s v="Standard"/>
    <s v="medium"/>
    <s v="medium"/>
    <n v="1151.96"/>
    <n v="649.49"/>
    <d v="1999-12-04T00:00:00"/>
    <n v="502.47"/>
    <s v="Female"/>
    <n v="49"/>
    <d v="1989-02-15T00:00:00"/>
    <n v="33.623868958650426"/>
    <s v="Design Engineer"/>
    <s v="Health"/>
    <s v="Mass Customer"/>
    <s v="N"/>
    <s v="No"/>
    <n v="16"/>
    <m/>
  </r>
  <r>
    <n v="6455"/>
    <n v="88"/>
    <x v="2413"/>
    <n v="161"/>
    <d v="2017-07-22T00:00:00"/>
    <b v="1"/>
    <s v="Approved"/>
    <s v="Norco Bicycles"/>
    <s v="Standard"/>
    <s v="medium"/>
    <s v="medium"/>
    <n v="1198.46"/>
    <n v="381.1"/>
    <d v="1998-12-16T00:00:00"/>
    <n v="817.36"/>
    <s v="Female"/>
    <n v="49"/>
    <d v="1989-02-15T00:00:00"/>
    <n v="33.623868958650426"/>
    <s v="Design Engineer"/>
    <s v="Health"/>
    <s v="Mass Customer"/>
    <s v="N"/>
    <s v="No"/>
    <n v="16"/>
    <m/>
  </r>
  <r>
    <n v="4379"/>
    <n v="44"/>
    <x v="2413"/>
    <n v="230"/>
    <d v="2017-05-14T00:00:00"/>
    <b v="1"/>
    <s v="Approved"/>
    <s v="WeareA2B"/>
    <s v="Standard"/>
    <s v="medium"/>
    <s v="medium"/>
    <n v="1769.64"/>
    <n v="108.76"/>
    <d v="2011-05-09T00:00:00"/>
    <n v="1660.88"/>
    <s v="Female"/>
    <n v="49"/>
    <d v="1989-02-15T00:00:00"/>
    <n v="33.623868958650426"/>
    <s v="Design Engineer"/>
    <s v="Health"/>
    <s v="Mass Customer"/>
    <s v="N"/>
    <s v="No"/>
    <n v="16"/>
    <m/>
  </r>
  <r>
    <n v="1294"/>
    <n v="12"/>
    <x v="2413"/>
    <n v="265"/>
    <d v="2017-04-09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49"/>
    <d v="1989-02-15T00:00:00"/>
    <n v="33.623868958650426"/>
    <s v="Design Engineer"/>
    <s v="Health"/>
    <s v="Mass Customer"/>
    <s v="N"/>
    <s v="No"/>
    <n v="16"/>
    <m/>
  </r>
  <r>
    <n v="19823"/>
    <n v="3"/>
    <x v="2414"/>
    <n v="28"/>
    <d v="2017-12-02T00:00:00"/>
    <b v="0"/>
    <s v="Cancelled"/>
    <s v="Trek Bicycles"/>
    <s v="Standard"/>
    <s v="medium"/>
    <s v="large"/>
    <n v="2091.4699999999998"/>
    <n v="388.92"/>
    <d v="1999-07-20T00:00:00"/>
    <n v="1702.5499999999997"/>
    <s v="Female"/>
    <n v="72"/>
    <d v="1979-08-10T00:00:00"/>
    <n v="43.149896356227813"/>
    <s v="Assistant Manager"/>
    <s v="Manufacturing"/>
    <s v="Mass Customer"/>
    <s v="N"/>
    <s v="No"/>
    <n v="18"/>
    <m/>
  </r>
  <r>
    <n v="12154"/>
    <n v="69"/>
    <x v="2414"/>
    <n v="41"/>
    <d v="2017-11-19T00:00:00"/>
    <b v="0"/>
    <s v="Approved"/>
    <s v="Giant Bicycles"/>
    <s v="Road"/>
    <s v="medium"/>
    <s v="medium"/>
    <n v="792.9"/>
    <n v="594.67999999999995"/>
    <d v="2016-11-22T00:00:00"/>
    <n v="198.22000000000003"/>
    <s v="Female"/>
    <n v="72"/>
    <d v="1979-08-10T00:00:00"/>
    <n v="43.149896356227813"/>
    <s v="Assistant Manager"/>
    <s v="Manufacturing"/>
    <s v="Mass Customer"/>
    <s v="N"/>
    <s v="No"/>
    <n v="18"/>
    <m/>
  </r>
  <r>
    <n v="14864"/>
    <n v="16"/>
    <x v="2414"/>
    <n v="139"/>
    <d v="2017-08-13T00:00:00"/>
    <b v="1"/>
    <s v="Approved"/>
    <s v="Norco Bicycles"/>
    <s v="Standard"/>
    <s v="high"/>
    <s v="small"/>
    <n v="1661.92"/>
    <n v="1479.11"/>
    <d v="1992-10-11T00:00:00"/>
    <n v="182.81000000000017"/>
    <s v="Female"/>
    <n v="72"/>
    <d v="1979-08-10T00:00:00"/>
    <n v="43.149896356227813"/>
    <s v="Assistant Manager"/>
    <s v="Manufacturing"/>
    <s v="Mass Customer"/>
    <s v="N"/>
    <s v="No"/>
    <n v="18"/>
    <m/>
  </r>
  <r>
    <n v="1434"/>
    <n v="79"/>
    <x v="2414"/>
    <n v="245"/>
    <d v="2017-04-29T00:00:00"/>
    <b v="1"/>
    <s v="Approved"/>
    <s v="Norco Bicycles"/>
    <s v="Standard"/>
    <s v="medium"/>
    <s v="medium"/>
    <n v="1555.58"/>
    <n v="818.01"/>
    <d v="2007-08-04T00:00:00"/>
    <n v="737.56999999999994"/>
    <s v="Female"/>
    <n v="72"/>
    <d v="1979-08-10T00:00:00"/>
    <n v="43.149896356227813"/>
    <s v="Assistant Manager"/>
    <s v="Manufacturing"/>
    <s v="Mass Customer"/>
    <s v="N"/>
    <s v="No"/>
    <n v="18"/>
    <m/>
  </r>
  <r>
    <n v="2432"/>
    <n v="82"/>
    <x v="2414"/>
    <n v="245"/>
    <d v="2017-04-29T00:00:00"/>
    <b v="1"/>
    <s v="Approved"/>
    <s v="Norco Bicycles"/>
    <s v="Standard"/>
    <s v="high"/>
    <s v="medium"/>
    <n v="1148.6400000000001"/>
    <n v="689.18"/>
    <d v="1992-10-02T00:00:00"/>
    <n v="459.46000000000015"/>
    <s v="Female"/>
    <n v="72"/>
    <d v="1979-08-10T00:00:00"/>
    <n v="43.149896356227813"/>
    <s v="Assistant Manager"/>
    <s v="Manufacturing"/>
    <s v="Mass Customer"/>
    <s v="N"/>
    <s v="No"/>
    <n v="18"/>
    <m/>
  </r>
  <r>
    <n v="19428"/>
    <n v="18"/>
    <x v="2415"/>
    <n v="44"/>
    <d v="2017-11-16T00:00:00"/>
    <b v="0"/>
    <s v="Approved"/>
    <s v="Solex"/>
    <s v="Standard"/>
    <s v="medium"/>
    <s v="medium"/>
    <n v="575.27"/>
    <n v="431.45"/>
    <d v="2013-03-12T00:00:00"/>
    <n v="143.82"/>
    <s v="Female"/>
    <n v="54"/>
    <d v="1966-07-10T00:00:00"/>
    <n v="56.243047040842207"/>
    <s v="Chemical Engineer"/>
    <s v="Manufacturing"/>
    <s v="Mass Customer"/>
    <s v="N"/>
    <s v="No"/>
    <n v="12"/>
    <m/>
  </r>
  <r>
    <n v="15282"/>
    <n v="32"/>
    <x v="2415"/>
    <n v="51"/>
    <d v="2017-11-09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54"/>
    <d v="1966-07-10T00:00:00"/>
    <n v="56.243047040842207"/>
    <s v="Chemical Engineer"/>
    <s v="Manufacturing"/>
    <s v="Mass Customer"/>
    <s v="N"/>
    <s v="No"/>
    <n v="12"/>
    <m/>
  </r>
  <r>
    <n v="2384"/>
    <n v="2"/>
    <x v="2415"/>
    <n v="229"/>
    <d v="2017-05-15T00:00:00"/>
    <b v="0"/>
    <s v="Approved"/>
    <s v="Solex"/>
    <s v="Standard"/>
    <s v="medium"/>
    <s v="medium"/>
    <n v="71.489999999999995"/>
    <n v="53.62"/>
    <d v="2012-12-02T00:00:00"/>
    <n v="17.869999999999997"/>
    <s v="Female"/>
    <n v="54"/>
    <d v="1966-07-10T00:00:00"/>
    <n v="56.243047040842207"/>
    <s v="Chemical Engineer"/>
    <s v="Manufacturing"/>
    <s v="Mass Customer"/>
    <s v="N"/>
    <s v="No"/>
    <n v="12"/>
    <m/>
  </r>
  <r>
    <n v="19347"/>
    <n v="77"/>
    <x v="2415"/>
    <n v="247"/>
    <d v="2017-04-27T00:00:00"/>
    <b v="1"/>
    <s v="Approved"/>
    <s v="Norco Bicycles"/>
    <s v="Road"/>
    <s v="medium"/>
    <s v="large"/>
    <n v="1240.31"/>
    <n v="795.1"/>
    <d v="2011-01-10T00:00:00"/>
    <n v="445.20999999999992"/>
    <s v="Female"/>
    <n v="54"/>
    <d v="1966-07-10T00:00:00"/>
    <n v="56.243047040842207"/>
    <s v="Chemical Engineer"/>
    <s v="Manufacturing"/>
    <s v="Mass Customer"/>
    <s v="N"/>
    <s v="No"/>
    <n v="12"/>
    <m/>
  </r>
  <r>
    <n v="19356"/>
    <n v="44"/>
    <x v="2415"/>
    <n v="319"/>
    <d v="2017-02-14T00:00:00"/>
    <b v="1"/>
    <s v="Approved"/>
    <s v="WeareA2B"/>
    <s v="Standard"/>
    <s v="medium"/>
    <s v="medium"/>
    <n v="1769.64"/>
    <n v="108.76"/>
    <d v="2011-05-09T00:00:00"/>
    <n v="1660.88"/>
    <s v="Female"/>
    <n v="54"/>
    <d v="1966-07-10T00:00:00"/>
    <n v="56.243047040842207"/>
    <s v="Chemical Engineer"/>
    <s v="Manufacturing"/>
    <s v="Mass Customer"/>
    <s v="N"/>
    <s v="No"/>
    <n v="12"/>
    <m/>
  </r>
  <r>
    <n v="16996"/>
    <n v="98"/>
    <x v="2415"/>
    <n v="358"/>
    <d v="2017-01-06T00:00:00"/>
    <b v="1"/>
    <s v="Approved"/>
    <s v="Trek Bicycles"/>
    <s v="Standard"/>
    <s v="high"/>
    <s v="medium"/>
    <n v="358.39"/>
    <n v="215.03"/>
    <d v="2004-01-16T00:00:00"/>
    <n v="143.35999999999999"/>
    <s v="Female"/>
    <n v="54"/>
    <d v="1966-07-10T00:00:00"/>
    <n v="56.243047040842207"/>
    <s v="Chemical Engineer"/>
    <s v="Manufacturing"/>
    <s v="Mass Customer"/>
    <s v="N"/>
    <s v="No"/>
    <n v="12"/>
    <m/>
  </r>
  <r>
    <n v="4000"/>
    <n v="36"/>
    <x v="2416"/>
    <n v="48"/>
    <d v="2017-11-12T00:00:00"/>
    <b v="1"/>
    <s v="Approved"/>
    <s v="Solex"/>
    <s v="Standard"/>
    <s v="low"/>
    <s v="medium"/>
    <n v="1289.8499999999999"/>
    <n v="74.510000000000005"/>
    <d v="2006-10-01T00:00:00"/>
    <n v="1215.3399999999999"/>
    <s v="Male"/>
    <n v="59"/>
    <d v="1993-12-22T00:00:00"/>
    <n v="28.77181416444699"/>
    <s v="Registered Nurse"/>
    <s v="Health"/>
    <s v="High Net Worth"/>
    <s v="N"/>
    <s v="Yes"/>
    <n v="7"/>
    <m/>
  </r>
  <r>
    <n v="7039"/>
    <n v="49"/>
    <x v="2416"/>
    <n v="134"/>
    <d v="2017-08-18T00:00:00"/>
    <b v="0"/>
    <s v="Approved"/>
    <s v="Solex"/>
    <s v="Standard"/>
    <s v="medium"/>
    <s v="large"/>
    <n v="1061.56"/>
    <n v="733.58"/>
    <d v="2010-11-05T00:00:00"/>
    <n v="327.9799999999999"/>
    <s v="Male"/>
    <n v="59"/>
    <d v="1993-12-22T00:00:00"/>
    <n v="28.77181416444699"/>
    <s v="Registered Nurse"/>
    <s v="Health"/>
    <s v="High Net Worth"/>
    <s v="N"/>
    <s v="Yes"/>
    <n v="7"/>
    <m/>
  </r>
  <r>
    <n v="17880"/>
    <n v="74"/>
    <x v="2416"/>
    <n v="315"/>
    <d v="2017-02-18T00:00:00"/>
    <b v="0"/>
    <s v="Approved"/>
    <s v="WeareA2B"/>
    <s v="Standard"/>
    <s v="medium"/>
    <s v="medium"/>
    <n v="1762.96"/>
    <n v="950.52"/>
    <d v="2003-02-16T00:00:00"/>
    <n v="812.44"/>
    <s v="Male"/>
    <n v="59"/>
    <d v="1993-12-22T00:00:00"/>
    <n v="28.77181416444699"/>
    <s v="Registered Nurse"/>
    <s v="Health"/>
    <s v="High Net Worth"/>
    <s v="N"/>
    <s v="Yes"/>
    <n v="7"/>
    <m/>
  </r>
  <r>
    <n v="14596"/>
    <n v="61"/>
    <x v="2417"/>
    <n v="152"/>
    <d v="2017-07-31T00:00:00"/>
    <b v="0"/>
    <s v="Approved"/>
    <s v="OHM Cycles"/>
    <s v="Standard"/>
    <s v="low"/>
    <s v="medium"/>
    <n v="71.16"/>
    <n v="56.93"/>
    <d v="2015-06-17T00:00:00"/>
    <n v="14.229999999999997"/>
    <s v="Male"/>
    <n v="25"/>
    <d v="1994-03-01T00:00:00"/>
    <n v="28.582773068239465"/>
    <s v="Community Outreach Specialist"/>
    <s v="Financial Services"/>
    <s v="Affluent Customer"/>
    <s v="N"/>
    <s v="No"/>
    <n v="8"/>
    <m/>
  </r>
  <r>
    <n v="11903"/>
    <n v="59"/>
    <x v="2417"/>
    <n v="215"/>
    <d v="2017-05-29T00:00:00"/>
    <b v="0"/>
    <s v="Approved"/>
    <s v="Solex"/>
    <s v="Standard"/>
    <s v="medium"/>
    <s v="large"/>
    <n v="1061.56"/>
    <n v="733.58"/>
    <d v="1993-07-20T00:00:00"/>
    <n v="327.9799999999999"/>
    <s v="Male"/>
    <n v="25"/>
    <d v="1994-03-01T00:00:00"/>
    <n v="28.582773068239465"/>
    <s v="Community Outreach Specialist"/>
    <s v="Financial Services"/>
    <s v="Affluent Customer"/>
    <s v="N"/>
    <s v="No"/>
    <n v="8"/>
    <m/>
  </r>
  <r>
    <n v="11829"/>
    <n v="27"/>
    <x v="2417"/>
    <n v="224"/>
    <d v="2017-05-20T00:00:00"/>
    <b v="0"/>
    <s v="Approved"/>
    <s v="Trek Bicycles"/>
    <s v="Standard"/>
    <s v="medium"/>
    <s v="medium"/>
    <n v="499.53"/>
    <n v="388.72"/>
    <d v="1999-06-23T00:00:00"/>
    <n v="110.80999999999995"/>
    <s v="Male"/>
    <n v="25"/>
    <d v="1994-03-01T00:00:00"/>
    <n v="28.582773068239465"/>
    <s v="Community Outreach Specialist"/>
    <s v="Financial Services"/>
    <s v="Affluent Customer"/>
    <s v="N"/>
    <s v="No"/>
    <n v="8"/>
    <m/>
  </r>
  <r>
    <n v="19403"/>
    <n v="90"/>
    <x v="2417"/>
    <n v="235"/>
    <d v="2017-05-09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25"/>
    <d v="1994-03-01T00:00:00"/>
    <n v="28.582773068239465"/>
    <s v="Community Outreach Specialist"/>
    <s v="Financial Services"/>
    <s v="Affluent Customer"/>
    <s v="N"/>
    <s v="No"/>
    <n v="8"/>
    <m/>
  </r>
  <r>
    <n v="7260"/>
    <n v="9"/>
    <x v="2417"/>
    <n v="327"/>
    <d v="2017-02-06T00:00:00"/>
    <b v="1"/>
    <s v="Approved"/>
    <s v="OHM Cycles"/>
    <s v="Road"/>
    <s v="medium"/>
    <s v="medium"/>
    <n v="742.54"/>
    <n v="667.4"/>
    <d v="1991-11-07T00:00:00"/>
    <n v="75.139999999999986"/>
    <s v="Male"/>
    <n v="25"/>
    <d v="1994-03-01T00:00:00"/>
    <n v="28.582773068239465"/>
    <s v="Community Outreach Specialist"/>
    <s v="Financial Services"/>
    <s v="Affluent Customer"/>
    <s v="N"/>
    <s v="No"/>
    <n v="8"/>
    <m/>
  </r>
  <r>
    <n v="6339"/>
    <n v="66"/>
    <x v="2418"/>
    <n v="46"/>
    <d v="2017-11-14T00:00:00"/>
    <b v="0"/>
    <s v="Approved"/>
    <s v="Giant Bicycles"/>
    <s v="Road"/>
    <s v="low"/>
    <s v="small"/>
    <n v="590.26"/>
    <n v="525.33000000000004"/>
    <d v="2016-12-06T00:00:00"/>
    <n v="64.92999999999995"/>
    <s v="Male"/>
    <n v="79"/>
    <d v="1978-03-21T00:00:00"/>
    <n v="44.538937452118219"/>
    <s v="Computer Systems Analyst IV"/>
    <s v="Financial Services"/>
    <s v="Affluent Customer"/>
    <s v="N"/>
    <s v="Yes"/>
    <n v="11"/>
    <m/>
  </r>
  <r>
    <n v="9360"/>
    <n v="67"/>
    <x v="2418"/>
    <n v="173"/>
    <d v="2017-07-10T00:00:00"/>
    <b v="0"/>
    <s v="Approved"/>
    <s v="Norco Bicycles"/>
    <s v="Road"/>
    <s v="medium"/>
    <s v="medium"/>
    <n v="544.04999999999995"/>
    <n v="376.84"/>
    <d v="2002-08-31T00:00:00"/>
    <n v="167.20999999999998"/>
    <s v="Male"/>
    <n v="79"/>
    <d v="1978-03-21T00:00:00"/>
    <n v="44.538937452118219"/>
    <s v="Computer Systems Analyst IV"/>
    <s v="Financial Services"/>
    <s v="Affluent Customer"/>
    <s v="N"/>
    <s v="Yes"/>
    <n v="11"/>
    <m/>
  </r>
  <r>
    <n v="15453"/>
    <n v="29"/>
    <x v="2418"/>
    <n v="206"/>
    <d v="2017-06-07T00:00:00"/>
    <b v="1"/>
    <s v="Approved"/>
    <s v="Norco Bicycles"/>
    <s v="Road"/>
    <s v="medium"/>
    <s v="medium"/>
    <n v="543.39"/>
    <n v="407.54"/>
    <d v="1995-12-19T00:00:00"/>
    <n v="135.84999999999997"/>
    <s v="Male"/>
    <n v="79"/>
    <d v="1978-03-21T00:00:00"/>
    <n v="44.538937452118219"/>
    <s v="Computer Systems Analyst IV"/>
    <s v="Financial Services"/>
    <s v="Affluent Customer"/>
    <s v="N"/>
    <s v="Yes"/>
    <n v="11"/>
    <m/>
  </r>
  <r>
    <n v="6978"/>
    <n v="12"/>
    <x v="2418"/>
    <n v="327"/>
    <d v="2017-02-06T00:00:00"/>
    <b v="1"/>
    <s v="Approved"/>
    <s v="WeareA2B"/>
    <s v="Standard"/>
    <s v="medium"/>
    <s v="medium"/>
    <n v="1231.1500000000001"/>
    <n v="161.6"/>
    <d v="2016-07-09T00:00:00"/>
    <n v="1069.5500000000002"/>
    <s v="Male"/>
    <n v="79"/>
    <d v="1978-03-21T00:00:00"/>
    <n v="44.538937452118219"/>
    <s v="Computer Systems Analyst IV"/>
    <s v="Financial Services"/>
    <s v="Affluent Customer"/>
    <s v="N"/>
    <s v="Yes"/>
    <n v="11"/>
    <m/>
  </r>
  <r>
    <n v="16838"/>
    <n v="42"/>
    <x v="2419"/>
    <n v="53"/>
    <d v="2017-11-07T00:00:00"/>
    <b v="0"/>
    <s v="Approved"/>
    <s v="OHM Cycles"/>
    <s v="Road"/>
    <s v="medium"/>
    <s v="small"/>
    <n v="1810"/>
    <n v="1610.9"/>
    <d v="2011-05-09T00:00:00"/>
    <n v="199.09999999999991"/>
    <s v="Male"/>
    <n v="97"/>
    <d v="1976-12-07T00:00:00"/>
    <n v="45.823868958650422"/>
    <s v="Tax Accountant"/>
    <s v="Health"/>
    <s v="Mass Customer"/>
    <s v="N"/>
    <s v="Yes"/>
    <n v="16"/>
    <m/>
  </r>
  <r>
    <n v="15537"/>
    <n v="4"/>
    <x v="2419"/>
    <n v="105"/>
    <d v="2017-09-16T00:00:00"/>
    <b v="1"/>
    <s v="Approved"/>
    <s v="Giant Bicycles"/>
    <s v="Standard"/>
    <s v="high"/>
    <s v="medium"/>
    <n v="1129.1300000000001"/>
    <n v="677.48"/>
    <d v="2003-02-07T00:00:00"/>
    <n v="451.65000000000009"/>
    <s v="Male"/>
    <n v="97"/>
    <d v="1976-12-07T00:00:00"/>
    <n v="45.823868958650422"/>
    <s v="Tax Accountant"/>
    <s v="Health"/>
    <s v="Mass Customer"/>
    <s v="N"/>
    <s v="Yes"/>
    <n v="16"/>
    <m/>
  </r>
  <r>
    <n v="1284"/>
    <n v="38"/>
    <x v="2419"/>
    <n v="154"/>
    <d v="2017-07-29T00:00:00"/>
    <b v="1"/>
    <s v="Approved"/>
    <s v="Solex"/>
    <s v="Standard"/>
    <s v="medium"/>
    <s v="medium"/>
    <n v="1577.53"/>
    <n v="826.51"/>
    <d v="2011-03-16T00:00:00"/>
    <n v="751.02"/>
    <s v="Male"/>
    <n v="97"/>
    <d v="1976-12-07T00:00:00"/>
    <n v="45.823868958650422"/>
    <s v="Tax Accountant"/>
    <s v="Health"/>
    <s v="Mass Customer"/>
    <s v="N"/>
    <s v="Yes"/>
    <n v="16"/>
    <m/>
  </r>
  <r>
    <n v="9353"/>
    <n v="45"/>
    <x v="2419"/>
    <n v="172"/>
    <d v="2017-07-11T00:00:00"/>
    <b v="0"/>
    <s v="Approved"/>
    <s v="Solex"/>
    <s v="Standard"/>
    <s v="medium"/>
    <s v="medium"/>
    <n v="441.49"/>
    <n v="84.99"/>
    <d v="1993-04-12T00:00:00"/>
    <n v="356.5"/>
    <s v="Male"/>
    <n v="97"/>
    <d v="1976-12-07T00:00:00"/>
    <n v="45.823868958650422"/>
    <s v="Tax Accountant"/>
    <s v="Health"/>
    <s v="Mass Customer"/>
    <s v="N"/>
    <s v="Yes"/>
    <n v="16"/>
    <m/>
  </r>
  <r>
    <n v="12210"/>
    <n v="24"/>
    <x v="2419"/>
    <n v="221"/>
    <d v="2017-05-23T00:00:00"/>
    <b v="0"/>
    <s v="Approved"/>
    <s v="Solex"/>
    <s v="Road"/>
    <s v="medium"/>
    <s v="large"/>
    <n v="1777.8"/>
    <n v="820.78"/>
    <d v="1991-11-10T00:00:00"/>
    <n v="957.02"/>
    <s v="Male"/>
    <n v="97"/>
    <d v="1976-12-07T00:00:00"/>
    <n v="45.823868958650422"/>
    <s v="Tax Accountant"/>
    <s v="Health"/>
    <s v="Mass Customer"/>
    <s v="N"/>
    <s v="Yes"/>
    <n v="16"/>
    <m/>
  </r>
  <r>
    <n v="14248"/>
    <n v="1"/>
    <x v="2420"/>
    <n v="16"/>
    <d v="2017-12-14T00:00:00"/>
    <b v="1"/>
    <s v="Approved"/>
    <s v="Giant Bicycles"/>
    <s v="Standard"/>
    <s v="medium"/>
    <s v="medium"/>
    <n v="1403.5"/>
    <n v="954.82"/>
    <d v="2012-12-02T00:00:00"/>
    <n v="448.67999999999995"/>
    <s v="Female"/>
    <n v="30"/>
    <d v="1988-03-01T00:00:00"/>
    <n v="34.585512794583977"/>
    <s v="Automation Specialist I"/>
    <s v="Manufacturing"/>
    <s v="Mass Customer"/>
    <s v="N"/>
    <s v="Yes"/>
    <n v="6"/>
    <m/>
  </r>
  <r>
    <n v="13284"/>
    <n v="45"/>
    <x v="1245"/>
    <m/>
    <d v="2017-02-01T00:00:00"/>
    <m/>
    <s v="Approved"/>
    <s v="Solex"/>
    <s v="Standard"/>
    <s v="medium"/>
    <s v="medium"/>
    <n v="441.49"/>
    <n v="84.99"/>
    <n v="34071"/>
    <m/>
    <m/>
    <m/>
    <m/>
    <m/>
    <m/>
    <m/>
    <m/>
    <m/>
    <m/>
    <m/>
    <m/>
  </r>
  <r>
    <n v="6214"/>
    <n v="77"/>
    <x v="2420"/>
    <n v="70"/>
    <d v="2017-10-21T00:00:00"/>
    <b v="0"/>
    <s v="Approved"/>
    <s v="Norco Bicycles"/>
    <s v="Road"/>
    <s v="medium"/>
    <s v="large"/>
    <n v="1240.31"/>
    <n v="795.1"/>
    <d v="2004-12-18T00:00:00"/>
    <n v="445.20999999999992"/>
    <s v="Female"/>
    <n v="30"/>
    <d v="1988-03-01T00:00:00"/>
    <n v="34.585512794583977"/>
    <s v="Automation Specialist I"/>
    <s v="Manufacturing"/>
    <s v="Mass Customer"/>
    <s v="N"/>
    <s v="Yes"/>
    <n v="6"/>
    <m/>
  </r>
  <r>
    <n v="12160"/>
    <n v="13"/>
    <x v="2420"/>
    <n v="108"/>
    <d v="2017-09-13T00:00:00"/>
    <b v="1"/>
    <s v="Approved"/>
    <s v="Solex"/>
    <s v="Standard"/>
    <s v="medium"/>
    <s v="medium"/>
    <n v="1163.8900000000001"/>
    <n v="589.27"/>
    <d v="2005-12-07T00:00:00"/>
    <n v="574.62000000000012"/>
    <s v="Female"/>
    <n v="30"/>
    <d v="1988-03-01T00:00:00"/>
    <n v="34.585512794583977"/>
    <s v="Automation Specialist I"/>
    <s v="Manufacturing"/>
    <s v="Mass Customer"/>
    <s v="N"/>
    <s v="Yes"/>
    <n v="6"/>
    <m/>
  </r>
  <r>
    <n v="8092"/>
    <n v="76"/>
    <x v="2420"/>
    <n v="195"/>
    <d v="2017-06-18T00:00:00"/>
    <b v="1"/>
    <s v="Approved"/>
    <s v="WeareA2B"/>
    <s v="Standard"/>
    <s v="low"/>
    <s v="medium"/>
    <n v="642.30999999999995"/>
    <n v="513.85"/>
    <d v="2011-01-10T00:00:00"/>
    <n v="128.45999999999992"/>
    <s v="Female"/>
    <n v="30"/>
    <d v="1988-03-01T00:00:00"/>
    <n v="34.585512794583977"/>
    <s v="Automation Specialist I"/>
    <s v="Manufacturing"/>
    <s v="Mass Customer"/>
    <s v="N"/>
    <s v="Yes"/>
    <n v="6"/>
    <m/>
  </r>
  <r>
    <n v="1828"/>
    <n v="63"/>
    <x v="2420"/>
    <n v="211"/>
    <d v="2017-06-02T00:00:00"/>
    <b v="1"/>
    <s v="Approved"/>
    <s v="Solex"/>
    <s v="Standard"/>
    <s v="medium"/>
    <s v="medium"/>
    <n v="1483.2"/>
    <n v="99.59"/>
    <d v="2010-11-05T00:00:00"/>
    <n v="1383.6100000000001"/>
    <s v="Female"/>
    <n v="30"/>
    <d v="1988-03-01T00:00:00"/>
    <n v="34.585512794583977"/>
    <s v="Automation Specialist I"/>
    <s v="Manufacturing"/>
    <s v="Mass Customer"/>
    <s v="N"/>
    <s v="Yes"/>
    <n v="6"/>
    <m/>
  </r>
  <r>
    <n v="14078"/>
    <n v="1"/>
    <x v="2420"/>
    <n v="252"/>
    <d v="2017-04-22T00:00:00"/>
    <b v="0"/>
    <s v="Approved"/>
    <s v="Giant Bicycles"/>
    <s v="Standard"/>
    <s v="medium"/>
    <s v="medium"/>
    <n v="1403.5"/>
    <n v="954.82"/>
    <d v="1991-11-07T00:00:00"/>
    <n v="448.67999999999995"/>
    <s v="Female"/>
    <n v="30"/>
    <d v="1988-03-01T00:00:00"/>
    <n v="34.585512794583977"/>
    <s v="Automation Specialist I"/>
    <s v="Manufacturing"/>
    <s v="Mass Customer"/>
    <s v="N"/>
    <s v="Yes"/>
    <n v="6"/>
    <m/>
  </r>
  <r>
    <n v="1930"/>
    <n v="69"/>
    <x v="2420"/>
    <n v="273"/>
    <d v="2017-04-01T00:00:00"/>
    <b v="1"/>
    <s v="Approved"/>
    <s v="Giant Bicycles"/>
    <s v="Road"/>
    <s v="medium"/>
    <s v="medium"/>
    <n v="792.9"/>
    <n v="594.67999999999995"/>
    <d v="2015-04-11T00:00:00"/>
    <n v="198.22000000000003"/>
    <s v="Female"/>
    <n v="30"/>
    <d v="1988-03-01T00:00:00"/>
    <n v="34.585512794583977"/>
    <s v="Automation Specialist I"/>
    <s v="Manufacturing"/>
    <s v="Mass Customer"/>
    <s v="N"/>
    <s v="Yes"/>
    <n v="6"/>
    <m/>
  </r>
  <r>
    <n v="18300"/>
    <n v="5"/>
    <x v="2421"/>
    <n v="9"/>
    <d v="2017-12-21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63"/>
    <d v="1985-05-03T00:00:00"/>
    <n v="37.415649780568231"/>
    <s v="Librarian"/>
    <s v="Entertainment"/>
    <s v="High Net Worth"/>
    <s v="N"/>
    <s v="No"/>
    <n v="18"/>
    <m/>
  </r>
  <r>
    <n v="13292"/>
    <n v="52"/>
    <x v="1472"/>
    <m/>
    <d v="2017-08-22T00:00:00"/>
    <m/>
    <s v="Approved"/>
    <s v="Solex"/>
    <s v="Road"/>
    <s v="medium"/>
    <s v="large"/>
    <n v="1777.8"/>
    <n v="820.78"/>
    <n v="40670"/>
    <m/>
    <m/>
    <m/>
    <m/>
    <m/>
    <m/>
    <m/>
    <m/>
    <m/>
    <m/>
    <m/>
    <m/>
  </r>
  <r>
    <n v="9936"/>
    <n v="79"/>
    <x v="2421"/>
    <n v="90"/>
    <d v="2017-10-01T00:00:00"/>
    <b v="0"/>
    <s v="Approved"/>
    <s v="Solex"/>
    <s v="Touring"/>
    <s v="medium"/>
    <s v="large"/>
    <n v="2083.94"/>
    <n v="675.03"/>
    <d v="2013-09-16T00:00:00"/>
    <n v="1408.91"/>
    <s v="Male"/>
    <n v="63"/>
    <d v="1985-05-03T00:00:00"/>
    <n v="37.415649780568231"/>
    <s v="Librarian"/>
    <s v="Entertainment"/>
    <s v="High Net Worth"/>
    <s v="N"/>
    <s v="No"/>
    <n v="18"/>
    <m/>
  </r>
  <r>
    <n v="19738"/>
    <n v="79"/>
    <x v="2421"/>
    <n v="215"/>
    <d v="2017-05-29T00:00:00"/>
    <b v="0"/>
    <s v="Approved"/>
    <s v="Solex"/>
    <s v="Touring"/>
    <s v="medium"/>
    <s v="large"/>
    <n v="2083.94"/>
    <n v="675.03"/>
    <d v="2013-09-16T00:00:00"/>
    <n v="1408.91"/>
    <s v="Male"/>
    <n v="63"/>
    <d v="1985-05-03T00:00:00"/>
    <n v="37.415649780568231"/>
    <s v="Librarian"/>
    <s v="Entertainment"/>
    <s v="High Net Worth"/>
    <s v="N"/>
    <s v="No"/>
    <n v="18"/>
    <m/>
  </r>
  <r>
    <n v="7842"/>
    <n v="40"/>
    <x v="2421"/>
    <n v="352"/>
    <d v="2017-01-12T00:00:00"/>
    <b v="1"/>
    <s v="Approved"/>
    <s v="Trek Bicycles"/>
    <s v="Road"/>
    <s v="medium"/>
    <s v="large"/>
    <n v="1894.19"/>
    <n v="598.76"/>
    <d v="2003-07-21T00:00:00"/>
    <n v="1295.43"/>
    <s v="Male"/>
    <n v="63"/>
    <d v="1985-05-03T00:00:00"/>
    <n v="37.415649780568231"/>
    <s v="Librarian"/>
    <s v="Entertainment"/>
    <s v="High Net Worth"/>
    <s v="N"/>
    <s v="No"/>
    <n v="18"/>
    <m/>
  </r>
  <r>
    <n v="2782"/>
    <n v="59"/>
    <x v="2422"/>
    <n v="24"/>
    <d v="2017-12-06T00:00:00"/>
    <b v="0"/>
    <s v="Approved"/>
    <s v="Solex"/>
    <s v="Standard"/>
    <s v="medium"/>
    <s v="large"/>
    <n v="1061.56"/>
    <n v="733.58"/>
    <d v="1993-07-20T00:00:00"/>
    <n v="327.9799999999999"/>
    <s v="Female"/>
    <n v="14"/>
    <d v="1965-12-21T00:00:00"/>
    <n v="56.793731972666166"/>
    <s v="Senior Developer"/>
    <s v="Manufacturing"/>
    <s v="Affluent Customer"/>
    <s v="N"/>
    <s v="No"/>
    <n v="16"/>
    <m/>
  </r>
  <r>
    <n v="12313"/>
    <n v="89"/>
    <x v="2422"/>
    <n v="203"/>
    <d v="2017-06-10T00:00:00"/>
    <b v="0"/>
    <s v="Approved"/>
    <s v="WeareA2B"/>
    <s v="Touring"/>
    <s v="medium"/>
    <s v="large"/>
    <n v="1362.99"/>
    <n v="57.74"/>
    <d v="1993-04-20T00:00:00"/>
    <n v="1305.25"/>
    <s v="Female"/>
    <n v="14"/>
    <d v="1965-12-21T00:00:00"/>
    <n v="56.793731972666166"/>
    <s v="Senior Developer"/>
    <s v="Manufacturing"/>
    <s v="Affluent Customer"/>
    <s v="N"/>
    <s v="No"/>
    <n v="16"/>
    <m/>
  </r>
  <r>
    <n v="19716"/>
    <n v="31"/>
    <x v="2422"/>
    <n v="287"/>
    <d v="2017-03-18T00:00:00"/>
    <b v="1"/>
    <s v="Approved"/>
    <s v="Giant Bicycles"/>
    <s v="Standard"/>
    <s v="medium"/>
    <s v="medium"/>
    <n v="230.91"/>
    <n v="173.18"/>
    <d v="2006-11-10T00:00:00"/>
    <n v="57.72999999999999"/>
    <s v="Female"/>
    <n v="14"/>
    <d v="1965-12-21T00:00:00"/>
    <n v="56.793731972666166"/>
    <s v="Senior Developer"/>
    <s v="Manufacturing"/>
    <s v="Affluent Customer"/>
    <s v="N"/>
    <s v="No"/>
    <n v="16"/>
    <m/>
  </r>
  <r>
    <n v="6563"/>
    <n v="38"/>
    <x v="2423"/>
    <n v="161"/>
    <d v="2017-07-22T00:00:00"/>
    <b v="1"/>
    <s v="Approved"/>
    <s v="Solex"/>
    <s v="Standard"/>
    <s v="medium"/>
    <s v="medium"/>
    <n v="1577.53"/>
    <n v="826.51"/>
    <d v="2007-12-11T00:00:00"/>
    <n v="751.02"/>
    <s v="Female"/>
    <n v="27"/>
    <d v="1980-03-25T00:00:00"/>
    <n v="42.525238821664125"/>
    <s v="Nuclear Power Engineer"/>
    <s v="Manufacturing"/>
    <s v="Mass Customer"/>
    <s v="N"/>
    <s v="Yes"/>
    <n v="20"/>
    <m/>
  </r>
  <r>
    <n v="13163"/>
    <n v="57"/>
    <x v="2423"/>
    <n v="209"/>
    <d v="2017-06-04T00:00:00"/>
    <b v="0"/>
    <s v="Approved"/>
    <s v="WeareA2B"/>
    <s v="Touring"/>
    <s v="medium"/>
    <s v="large"/>
    <n v="1890.39"/>
    <n v="260.14"/>
    <d v="2015-10-18T00:00:00"/>
    <n v="1630.25"/>
    <s v="Female"/>
    <n v="27"/>
    <d v="1980-03-25T00:00:00"/>
    <n v="42.525238821664125"/>
    <s v="Nuclear Power Engineer"/>
    <s v="Manufacturing"/>
    <s v="Mass Customer"/>
    <s v="N"/>
    <s v="Yes"/>
    <n v="20"/>
    <m/>
  </r>
  <r>
    <n v="10244"/>
    <n v="51"/>
    <x v="2423"/>
    <n v="238"/>
    <d v="2017-05-06T00:00:00"/>
    <b v="1"/>
    <s v="Approved"/>
    <s v="OHM Cycles"/>
    <s v="Standard"/>
    <s v="high"/>
    <s v="medium"/>
    <n v="2005.66"/>
    <n v="1203.4000000000001"/>
    <d v="2003-07-21T00:00:00"/>
    <n v="802.26"/>
    <s v="Female"/>
    <n v="27"/>
    <d v="1980-03-25T00:00:00"/>
    <n v="42.525238821664125"/>
    <s v="Nuclear Power Engineer"/>
    <s v="Manufacturing"/>
    <s v="Mass Customer"/>
    <s v="N"/>
    <s v="Yes"/>
    <n v="20"/>
    <m/>
  </r>
  <r>
    <n v="9907"/>
    <n v="74"/>
    <x v="2424"/>
    <n v="67"/>
    <d v="2017-10-24T00:00:00"/>
    <b v="1"/>
    <s v="Approved"/>
    <s v="WeareA2B"/>
    <s v="Standard"/>
    <s v="medium"/>
    <s v="medium"/>
    <n v="1228.07"/>
    <n v="400.91"/>
    <d v="1997-01-25T00:00:00"/>
    <n v="827.15999999999985"/>
    <s v="Male"/>
    <n v="72"/>
    <d v="1992-05-24T00:00:00"/>
    <n v="30.352636082255209"/>
    <s v="Biostatistician III"/>
    <s v="Health"/>
    <s v="Mass Customer"/>
    <s v="N"/>
    <s v="Yes"/>
    <n v="2"/>
    <m/>
  </r>
  <r>
    <n v="1650"/>
    <n v="36"/>
    <x v="2424"/>
    <n v="263"/>
    <d v="2017-04-11T00:00:00"/>
    <b v="1"/>
    <s v="Approved"/>
    <s v="Solex"/>
    <s v="Standard"/>
    <s v="low"/>
    <s v="medium"/>
    <n v="945.04"/>
    <n v="507.58"/>
    <d v="2008-03-19T00:00:00"/>
    <n v="437.46"/>
    <s v="Male"/>
    <n v="72"/>
    <d v="1992-05-24T00:00:00"/>
    <n v="30.352636082255209"/>
    <s v="Biostatistician III"/>
    <s v="Health"/>
    <s v="Mass Customer"/>
    <s v="N"/>
    <s v="Yes"/>
    <n v="2"/>
    <m/>
  </r>
  <r>
    <n v="15956"/>
    <n v="54"/>
    <x v="2424"/>
    <n v="290"/>
    <d v="2017-03-15T00:00:00"/>
    <b v="1"/>
    <s v="Approved"/>
    <s v="WeareA2B"/>
    <s v="Standard"/>
    <s v="medium"/>
    <s v="medium"/>
    <n v="1292.8399999999999"/>
    <n v="13.44"/>
    <d v="2009-04-12T00:00:00"/>
    <n v="1279.3999999999999"/>
    <s v="Male"/>
    <n v="72"/>
    <d v="1992-05-24T00:00:00"/>
    <n v="30.352636082255209"/>
    <s v="Biostatistician III"/>
    <s v="Health"/>
    <s v="Mass Customer"/>
    <s v="N"/>
    <s v="Yes"/>
    <n v="2"/>
    <m/>
  </r>
  <r>
    <n v="7432"/>
    <n v="95"/>
    <x v="2424"/>
    <n v="333"/>
    <d v="2017-01-31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72"/>
    <d v="1992-05-24T00:00:00"/>
    <n v="30.352636082255209"/>
    <s v="Biostatistician III"/>
    <s v="Health"/>
    <s v="Mass Customer"/>
    <s v="N"/>
    <s v="Yes"/>
    <n v="2"/>
    <m/>
  </r>
  <r>
    <n v="10814"/>
    <n v="14"/>
    <x v="2425"/>
    <n v="212"/>
    <d v="2017-06-01T00:00:00"/>
    <b v="1"/>
    <s v="Approved"/>
    <s v="Solex"/>
    <s v="Standard"/>
    <s v="high"/>
    <s v="large"/>
    <n v="1842.92"/>
    <n v="1105.75"/>
    <d v="1995-10-24T00:00:00"/>
    <n v="737.17000000000007"/>
    <s v="Male"/>
    <n v="2"/>
    <d v="1988-04-30T00:00:00"/>
    <n v="34.421129232623031"/>
    <s v="Desktop Support Technician"/>
    <s v="Property"/>
    <s v="High Net Worth"/>
    <s v="N"/>
    <s v="No"/>
    <n v="13"/>
    <m/>
  </r>
  <r>
    <n v="6554"/>
    <n v="13"/>
    <x v="2425"/>
    <n v="248"/>
    <d v="2017-04-26T00:00:00"/>
    <b v="1"/>
    <s v="Approved"/>
    <s v="Solex"/>
    <s v="Standard"/>
    <s v="medium"/>
    <s v="medium"/>
    <n v="1577.53"/>
    <n v="826.51"/>
    <d v="2011-03-16T00:00:00"/>
    <n v="751.02"/>
    <s v="Male"/>
    <n v="2"/>
    <d v="1988-04-30T00:00:00"/>
    <n v="34.421129232623031"/>
    <s v="Desktop Support Technician"/>
    <s v="Property"/>
    <s v="High Net Worth"/>
    <s v="N"/>
    <s v="No"/>
    <n v="13"/>
    <m/>
  </r>
  <r>
    <n v="11559"/>
    <n v="32"/>
    <x v="2425"/>
    <n v="268"/>
    <d v="2017-04-06T00:00:00"/>
    <b v="1"/>
    <s v="Approved"/>
    <s v="Giant Bicycles"/>
    <s v="Standard"/>
    <s v="high"/>
    <s v="medium"/>
    <n v="1179"/>
    <n v="707.4"/>
    <d v="1997-08-25T00:00:00"/>
    <n v="471.6"/>
    <s v="Male"/>
    <n v="2"/>
    <d v="1988-04-30T00:00:00"/>
    <n v="34.421129232623031"/>
    <s v="Desktop Support Technician"/>
    <s v="Property"/>
    <s v="High Net Worth"/>
    <s v="N"/>
    <s v="No"/>
    <n v="13"/>
    <m/>
  </r>
  <r>
    <n v="4862"/>
    <n v="42"/>
    <x v="1794"/>
    <n v="78"/>
    <d v="2017-10-13T00:00:00"/>
    <b v="0"/>
    <s v="Approved"/>
    <s v="OHM Cycles"/>
    <s v="Road"/>
    <s v="medium"/>
    <s v="small"/>
    <n v="1810"/>
    <n v="1610.9"/>
    <d v="2011-05-09T00:00:00"/>
    <n v="199.09999999999991"/>
    <s v="Male"/>
    <n v="44"/>
    <d v="1966-08-05T00:00:00"/>
    <n v="56.171814164446992"/>
    <s v="Sales Associate"/>
    <s v="Manufacturing"/>
    <s v="Mass Customer"/>
    <s v="N"/>
    <s v="Yes"/>
    <n v="16"/>
    <m/>
  </r>
  <r>
    <n v="7687"/>
    <n v="33"/>
    <x v="1794"/>
    <n v="79"/>
    <d v="2017-10-12T00:00:00"/>
    <b v="1"/>
    <s v="Approved"/>
    <s v="Giant Bicycles"/>
    <s v="Standard"/>
    <s v="medium"/>
    <s v="small"/>
    <n v="1311.44"/>
    <n v="1167.18"/>
    <d v="2011-03-16T00:00:00"/>
    <n v="144.26"/>
    <s v="Male"/>
    <n v="44"/>
    <d v="1966-08-05T00:00:00"/>
    <n v="56.171814164446992"/>
    <s v="Sales Associate"/>
    <s v="Manufacturing"/>
    <s v="Mass Customer"/>
    <s v="N"/>
    <s v="Yes"/>
    <n v="16"/>
    <m/>
  </r>
  <r>
    <n v="16596"/>
    <n v="23"/>
    <x v="1794"/>
    <n v="155"/>
    <d v="2017-07-28T00:00:00"/>
    <b v="0"/>
    <s v="Approved"/>
    <s v="Norco Bicycles"/>
    <s v="Mountain"/>
    <s v="low"/>
    <s v="small"/>
    <n v="688.63"/>
    <n v="612.88"/>
    <d v="1999-06-23T00:00:00"/>
    <n v="75.75"/>
    <s v="Male"/>
    <n v="44"/>
    <d v="1966-08-05T00:00:00"/>
    <n v="56.171814164446992"/>
    <s v="Sales Associate"/>
    <s v="Manufacturing"/>
    <s v="Mass Customer"/>
    <s v="N"/>
    <s v="Yes"/>
    <n v="16"/>
    <m/>
  </r>
  <r>
    <n v="17531"/>
    <n v="35"/>
    <x v="1794"/>
    <n v="304"/>
    <d v="2017-03-01T00:00:00"/>
    <b v="1"/>
    <s v="Approved"/>
    <s v="Trek Bicycles"/>
    <s v="Standard"/>
    <s v="low"/>
    <s v="medium"/>
    <n v="1057.51"/>
    <n v="154.4"/>
    <d v="1997-05-10T00:00:00"/>
    <n v="903.11"/>
    <s v="Male"/>
    <n v="44"/>
    <d v="1966-08-05T00:00:00"/>
    <n v="56.171814164446992"/>
    <s v="Sales Associate"/>
    <s v="Manufacturing"/>
    <s v="Mass Customer"/>
    <s v="N"/>
    <s v="Yes"/>
    <n v="16"/>
    <m/>
  </r>
  <r>
    <n v="236"/>
    <n v="7"/>
    <x v="2357"/>
    <n v="121"/>
    <d v="2017-08-31T00:00:00"/>
    <b v="1"/>
    <s v="Approved"/>
    <s v="Giant Bicycles"/>
    <s v="Standard"/>
    <s v="medium"/>
    <s v="small"/>
    <n v="1311.44"/>
    <n v="1167.18"/>
    <d v="2003-03-18T00:00:00"/>
    <n v="144.26"/>
    <s v="Male"/>
    <n v="50"/>
    <d v="1964-01-06T00:00:00"/>
    <n v="58.752636081938093"/>
    <s v="Database Administrator IV"/>
    <s v="Retail"/>
    <s v="High Net Worth"/>
    <s v="N"/>
    <s v="Yes"/>
    <n v="12"/>
    <m/>
  </r>
  <r>
    <n v="13314"/>
    <n v="46"/>
    <x v="2426"/>
    <m/>
    <d v="2017-10-04T00:00:00"/>
    <m/>
    <s v="Approved"/>
    <s v="Solex"/>
    <s v="Standard"/>
    <s v="low"/>
    <s v="medium"/>
    <n v="1289.8499999999999"/>
    <n v="74.510000000000005"/>
    <n v="41009"/>
    <m/>
    <m/>
    <m/>
    <m/>
    <m/>
    <m/>
    <m/>
    <m/>
    <m/>
    <m/>
    <m/>
    <m/>
  </r>
  <r>
    <n v="10640"/>
    <n v="0"/>
    <x v="2357"/>
    <n v="133"/>
    <d v="2017-08-19T00:00:00"/>
    <b v="1"/>
    <s v="Approved"/>
    <s v="Solex"/>
    <s v="Standard"/>
    <s v="medium"/>
    <s v="medium"/>
    <n v="100.35"/>
    <n v="75.260000000000005"/>
    <d v="2002-10-10T00:00:00"/>
    <n v="25.089999999999989"/>
    <s v="Male"/>
    <n v="50"/>
    <d v="1964-01-06T00:00:00"/>
    <n v="58.752636081938093"/>
    <s v="Database Administrator IV"/>
    <s v="Retail"/>
    <s v="High Net Worth"/>
    <s v="N"/>
    <s v="Yes"/>
    <n v="12"/>
    <m/>
  </r>
  <r>
    <n v="5518"/>
    <n v="41"/>
    <x v="2357"/>
    <n v="347"/>
    <d v="2017-01-17T00:00:00"/>
    <b v="1"/>
    <s v="Approved"/>
    <s v="Norco Bicycles"/>
    <s v="Standard"/>
    <s v="low"/>
    <s v="medium"/>
    <n v="958.74"/>
    <n v="748.9"/>
    <d v="1993-10-02T00:00:00"/>
    <n v="209.84000000000003"/>
    <s v="Male"/>
    <n v="50"/>
    <d v="1964-01-06T00:00:00"/>
    <n v="58.752636081938093"/>
    <s v="Database Administrator IV"/>
    <s v="Retail"/>
    <s v="High Net Worth"/>
    <s v="N"/>
    <s v="Yes"/>
    <n v="12"/>
    <m/>
  </r>
  <r>
    <n v="4724"/>
    <n v="28"/>
    <x v="2357"/>
    <n v="357"/>
    <d v="2017-01-07T00:00:00"/>
    <b v="0"/>
    <s v="Approved"/>
    <s v="Solex"/>
    <s v="Road"/>
    <s v="medium"/>
    <s v="small"/>
    <n v="1703.52"/>
    <n v="1516.13"/>
    <d v="2004-08-17T00:00:00"/>
    <n v="187.38999999999987"/>
    <s v="Male"/>
    <n v="50"/>
    <d v="1964-01-06T00:00:00"/>
    <n v="58.752636081938093"/>
    <s v="Database Administrator IV"/>
    <s v="Retail"/>
    <s v="High Net Worth"/>
    <s v="N"/>
    <s v="Yes"/>
    <n v="12"/>
    <m/>
  </r>
  <r>
    <n v="14751"/>
    <n v="10"/>
    <x v="2357"/>
    <n v="358"/>
    <d v="2017-01-06T00:00:00"/>
    <b v="0"/>
    <s v="Approved"/>
    <s v="Solex"/>
    <s v="Standard"/>
    <s v="medium"/>
    <s v="medium"/>
    <n v="1945.43"/>
    <n v="333.18"/>
    <d v="2003-09-09T00:00:00"/>
    <n v="1612.25"/>
    <s v="Male"/>
    <n v="50"/>
    <d v="1964-01-06T00:00:00"/>
    <n v="58.752636081938093"/>
    <s v="Database Administrator IV"/>
    <s v="Retail"/>
    <s v="High Net Worth"/>
    <s v="N"/>
    <s v="Yes"/>
    <n v="12"/>
    <m/>
  </r>
  <r>
    <n v="12142"/>
    <n v="86"/>
    <x v="2427"/>
    <n v="112"/>
    <d v="2017-09-09T00:00:00"/>
    <b v="0"/>
    <s v="Approved"/>
    <s v="Norco Bicycles"/>
    <s v="Road"/>
    <s v="high"/>
    <s v="large"/>
    <n v="774.53"/>
    <n v="464.72"/>
    <d v="2003-03-18T00:00:00"/>
    <n v="309.80999999999995"/>
    <s v="Male"/>
    <n v="64"/>
    <d v="1966-06-22T00:00:00"/>
    <n v="56.292362109652466"/>
    <s v="Programmer Analyst I"/>
    <s v="Retail"/>
    <s v="High Net Worth"/>
    <s v="N"/>
    <s v="No"/>
    <n v="14"/>
    <m/>
  </r>
  <r>
    <n v="19962"/>
    <n v="94"/>
    <x v="2428"/>
    <n v="224"/>
    <d v="2017-05-20T00:00:00"/>
    <b v="0"/>
    <s v="Approved"/>
    <s v="Giant Bicycles"/>
    <s v="Standard"/>
    <s v="medium"/>
    <s v="large"/>
    <n v="1635.3"/>
    <n v="993.66"/>
    <d v="2013-06-09T00:00:00"/>
    <n v="641.64"/>
    <s v="Female"/>
    <n v="19"/>
    <d v="1963-04-05T00:00:00"/>
    <n v="59.508800465499739"/>
    <s v="Budget/Accounting Analyst II"/>
    <s v="n/a"/>
    <s v="Affluent Customer"/>
    <s v="N"/>
    <s v="No"/>
    <n v="6"/>
    <m/>
  </r>
  <r>
    <n v="1188"/>
    <n v="44"/>
    <x v="2428"/>
    <n v="225"/>
    <d v="2017-05-19T00:00:00"/>
    <b v="1"/>
    <s v="Approved"/>
    <s v="WeareA2B"/>
    <s v="Standard"/>
    <s v="medium"/>
    <s v="medium"/>
    <n v="1769.64"/>
    <n v="108.76"/>
    <d v="2011-05-09T00:00:00"/>
    <n v="1660.88"/>
    <s v="Female"/>
    <n v="19"/>
    <d v="1963-04-05T00:00:00"/>
    <n v="59.508800465499739"/>
    <s v="Budget/Accounting Analyst II"/>
    <s v="n/a"/>
    <s v="Affluent Customer"/>
    <s v="N"/>
    <s v="No"/>
    <n v="6"/>
    <m/>
  </r>
  <r>
    <n v="2335"/>
    <n v="30"/>
    <x v="2428"/>
    <n v="226"/>
    <d v="2017-05-18T00:00:00"/>
    <b v="1"/>
    <s v="Approved"/>
    <s v="Solex"/>
    <s v="Standard"/>
    <s v="high"/>
    <s v="medium"/>
    <n v="748.17"/>
    <n v="448.9"/>
    <d v="1991-11-10T00:00:00"/>
    <n v="299.27"/>
    <s v="Female"/>
    <n v="19"/>
    <d v="1963-04-05T00:00:00"/>
    <n v="59.508800465499739"/>
    <s v="Budget/Accounting Analyst II"/>
    <s v="n/a"/>
    <s v="Affluent Customer"/>
    <s v="N"/>
    <s v="No"/>
    <n v="6"/>
    <m/>
  </r>
  <r>
    <n v="13062"/>
    <n v="45"/>
    <x v="2429"/>
    <n v="151"/>
    <d v="2017-08-01T00:00:00"/>
    <b v="0"/>
    <s v="Approved"/>
    <s v="Solex"/>
    <s v="Standard"/>
    <s v="medium"/>
    <s v="medium"/>
    <n v="441.49"/>
    <n v="84.99"/>
    <d v="2006-10-01T00:00:00"/>
    <n v="356.5"/>
    <s v="Male"/>
    <n v="63"/>
    <d v="1986-06-03T00:00:00"/>
    <n v="36.33071827403603"/>
    <s v="Dental Hygienist"/>
    <s v="Health"/>
    <s v="Mass Customer"/>
    <s v="N"/>
    <s v="Yes"/>
    <n v="8"/>
    <m/>
  </r>
  <r>
    <n v="17494"/>
    <n v="2"/>
    <x v="2430"/>
    <n v="8"/>
    <d v="2017-12-22T00:00:00"/>
    <b v="1"/>
    <s v="Approved"/>
    <s v="Solex"/>
    <s v="Standard"/>
    <s v="medium"/>
    <s v="medium"/>
    <n v="71.489999999999995"/>
    <n v="53.62"/>
    <d v="2012-12-02T00:00:00"/>
    <n v="17.869999999999997"/>
    <s v="Female"/>
    <n v="7"/>
    <d v="1957-12-19T00:00:00"/>
    <n v="64.80469087645865"/>
    <s v="Computer Systems Analyst II"/>
    <s v="IT"/>
    <s v="Affluent Customer"/>
    <s v="N"/>
    <s v="No"/>
    <n v="20"/>
    <m/>
  </r>
  <r>
    <n v="8974"/>
    <n v="98"/>
    <x v="2430"/>
    <n v="10"/>
    <d v="2017-12-20T00:00:00"/>
    <b v="1"/>
    <s v="Approved"/>
    <s v="Trek Bicycles"/>
    <s v="Standard"/>
    <s v="high"/>
    <s v="medium"/>
    <n v="358.39"/>
    <n v="215.03"/>
    <d v="2004-01-16T00:00:00"/>
    <n v="143.35999999999999"/>
    <s v="Female"/>
    <n v="7"/>
    <d v="1957-12-19T00:00:00"/>
    <n v="64.80469087645865"/>
    <s v="Computer Systems Analyst II"/>
    <s v="IT"/>
    <s v="Affluent Customer"/>
    <s v="N"/>
    <s v="No"/>
    <n v="20"/>
    <m/>
  </r>
  <r>
    <n v="10248"/>
    <n v="46"/>
    <x v="2430"/>
    <n v="38"/>
    <d v="2017-11-22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7"/>
    <d v="1957-12-19T00:00:00"/>
    <n v="64.80469087645865"/>
    <s v="Computer Systems Analyst II"/>
    <s v="IT"/>
    <s v="Affluent Customer"/>
    <s v="N"/>
    <s v="No"/>
    <n v="20"/>
    <m/>
  </r>
  <r>
    <n v="11398"/>
    <n v="4"/>
    <x v="2430"/>
    <n v="48"/>
    <d v="2017-11-12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7"/>
    <d v="1957-12-19T00:00:00"/>
    <n v="64.80469087645865"/>
    <s v="Computer Systems Analyst II"/>
    <s v="IT"/>
    <s v="Affluent Customer"/>
    <s v="N"/>
    <s v="No"/>
    <n v="20"/>
    <m/>
  </r>
  <r>
    <n v="2007"/>
    <n v="1"/>
    <x v="2430"/>
    <n v="340"/>
    <d v="2017-01-24T00:00:00"/>
    <b v="0"/>
    <s v="Approved"/>
    <s v="Giant Bicycles"/>
    <s v="Standard"/>
    <s v="medium"/>
    <s v="medium"/>
    <n v="1403.5"/>
    <n v="954.82"/>
    <d v="2016-11-14T00:00:00"/>
    <n v="448.67999999999995"/>
    <s v="Female"/>
    <n v="7"/>
    <d v="1957-12-19T00:00:00"/>
    <n v="64.80469087645865"/>
    <s v="Computer Systems Analyst II"/>
    <s v="IT"/>
    <s v="Affluent Customer"/>
    <s v="N"/>
    <s v="No"/>
    <n v="20"/>
    <m/>
  </r>
  <r>
    <n v="11466"/>
    <n v="59"/>
    <x v="2431"/>
    <n v="4"/>
    <d v="2017-12-26T00:00:00"/>
    <b v="0"/>
    <s v="Approved"/>
    <s v="Solex"/>
    <s v="Standard"/>
    <s v="medium"/>
    <s v="large"/>
    <n v="1061.56"/>
    <n v="733.58"/>
    <d v="1993-07-20T00:00:00"/>
    <n v="327.9799999999999"/>
    <s v="Female"/>
    <n v="5"/>
    <d v="1990-01-17T00:00:00"/>
    <n v="32.703321013762057"/>
    <s v="Account Coordinator"/>
    <s v="Property"/>
    <s v="Mass Customer"/>
    <s v="N"/>
    <s v="No"/>
    <n v="9"/>
    <m/>
  </r>
  <r>
    <n v="2928"/>
    <n v="41"/>
    <x v="2431"/>
    <n v="68"/>
    <d v="2017-10-23T00:00:00"/>
    <b v="0"/>
    <s v="Approved"/>
    <s v="Solex"/>
    <s v="Road"/>
    <s v="medium"/>
    <s v="medium"/>
    <n v="416.98"/>
    <n v="312.74"/>
    <d v="1997-05-10T00:00:00"/>
    <n v="104.24000000000001"/>
    <s v="Female"/>
    <n v="5"/>
    <d v="1990-01-17T00:00:00"/>
    <n v="32.703321013762057"/>
    <s v="Account Coordinator"/>
    <s v="Property"/>
    <s v="Mass Customer"/>
    <s v="N"/>
    <s v="No"/>
    <n v="9"/>
    <m/>
  </r>
  <r>
    <n v="4259"/>
    <n v="58"/>
    <x v="2431"/>
    <n v="125"/>
    <d v="2017-08-27T00:00:00"/>
    <b v="1"/>
    <s v="Approved"/>
    <s v="OHM Cycles"/>
    <s v="Standard"/>
    <s v="medium"/>
    <s v="medium"/>
    <n v="912.52"/>
    <n v="141.4"/>
    <d v="2015-10-18T00:00:00"/>
    <n v="771.12"/>
    <s v="Female"/>
    <n v="5"/>
    <d v="1990-01-17T00:00:00"/>
    <n v="32.703321013762057"/>
    <s v="Account Coordinator"/>
    <s v="Property"/>
    <s v="Mass Customer"/>
    <s v="N"/>
    <s v="No"/>
    <n v="9"/>
    <m/>
  </r>
  <r>
    <n v="5222"/>
    <n v="61"/>
    <x v="2432"/>
    <n v="19"/>
    <d v="2017-12-11T00:00:00"/>
    <b v="1"/>
    <s v="Approved"/>
    <s v="OHM Cycles"/>
    <s v="Standard"/>
    <s v="low"/>
    <s v="medium"/>
    <n v="71.16"/>
    <n v="56.93"/>
    <d v="2012-05-18T00:00:00"/>
    <n v="14.229999999999997"/>
    <s v="Female"/>
    <n v="48"/>
    <d v="1963-04-11T00:00:00"/>
    <n v="59.492362109335353"/>
    <s v="Database Administrator III"/>
    <s v="Financial Services"/>
    <s v="Mass Customer"/>
    <s v="N"/>
    <s v="Yes"/>
    <n v="10"/>
    <m/>
  </r>
  <r>
    <n v="18592"/>
    <n v="54"/>
    <x v="2432"/>
    <n v="55"/>
    <d v="2017-11-05T00:00:00"/>
    <b v="1"/>
    <s v="Approved"/>
    <s v="WeareA2B"/>
    <s v="Standard"/>
    <s v="medium"/>
    <s v="medium"/>
    <n v="1292.8399999999999"/>
    <n v="13.44"/>
    <d v="1991-01-21T00:00:00"/>
    <n v="1279.3999999999999"/>
    <s v="Female"/>
    <n v="48"/>
    <d v="1963-04-11T00:00:00"/>
    <n v="59.492362109335353"/>
    <s v="Database Administrator III"/>
    <s v="Financial Services"/>
    <s v="Mass Customer"/>
    <s v="N"/>
    <s v="Yes"/>
    <n v="10"/>
    <m/>
  </r>
  <r>
    <n v="5591"/>
    <n v="32"/>
    <x v="2432"/>
    <n v="83"/>
    <d v="2017-10-08T00:00:00"/>
    <b v="1"/>
    <s v="Approved"/>
    <s v="Giant Bicycles"/>
    <s v="Standard"/>
    <s v="medium"/>
    <s v="medium"/>
    <n v="642.70000000000005"/>
    <n v="211.37"/>
    <d v="2003-03-18T00:00:00"/>
    <n v="431.33000000000004"/>
    <s v="Female"/>
    <n v="48"/>
    <d v="1963-04-11T00:00:00"/>
    <n v="59.492362109335353"/>
    <s v="Database Administrator III"/>
    <s v="Financial Services"/>
    <s v="Mass Customer"/>
    <s v="N"/>
    <s v="Yes"/>
    <n v="10"/>
    <m/>
  </r>
  <r>
    <n v="6117"/>
    <n v="66"/>
    <x v="2432"/>
    <n v="85"/>
    <d v="2017-10-06T00:00:00"/>
    <b v="1"/>
    <s v="Approved"/>
    <s v="Giant Bicycles"/>
    <s v="Road"/>
    <s v="low"/>
    <s v="small"/>
    <n v="590.26"/>
    <n v="525.33000000000004"/>
    <d v="2010-11-05T00:00:00"/>
    <n v="64.92999999999995"/>
    <s v="Female"/>
    <n v="48"/>
    <d v="1963-04-11T00:00:00"/>
    <n v="59.492362109335353"/>
    <s v="Database Administrator III"/>
    <s v="Financial Services"/>
    <s v="Mass Customer"/>
    <s v="N"/>
    <s v="Yes"/>
    <n v="10"/>
    <m/>
  </r>
  <r>
    <n v="9413"/>
    <n v="86"/>
    <x v="2432"/>
    <n v="239"/>
    <d v="2017-05-05T00:00:00"/>
    <b v="0"/>
    <s v="Approved"/>
    <s v="OHM Cycles"/>
    <s v="Standard"/>
    <s v="medium"/>
    <s v="medium"/>
    <n v="235.63"/>
    <n v="125.07"/>
    <d v="2013-06-09T00:00:00"/>
    <n v="110.56"/>
    <s v="Female"/>
    <n v="48"/>
    <d v="1963-04-11T00:00:00"/>
    <n v="59.492362109335353"/>
    <s v="Database Administrator III"/>
    <s v="Financial Services"/>
    <s v="Mass Customer"/>
    <s v="N"/>
    <s v="Yes"/>
    <n v="10"/>
    <m/>
  </r>
  <r>
    <n v="5430"/>
    <n v="41"/>
    <x v="2432"/>
    <n v="283"/>
    <d v="2017-03-22T00:00:00"/>
    <b v="0"/>
    <s v="Approved"/>
    <s v="Solex"/>
    <s v="Road"/>
    <s v="medium"/>
    <s v="medium"/>
    <n v="416.98"/>
    <n v="312.74"/>
    <d v="2012-06-04T00:00:00"/>
    <n v="104.24000000000001"/>
    <s v="Female"/>
    <n v="48"/>
    <d v="1963-04-11T00:00:00"/>
    <n v="59.492362109335353"/>
    <s v="Database Administrator III"/>
    <s v="Financial Services"/>
    <s v="Mass Customer"/>
    <s v="N"/>
    <s v="Yes"/>
    <n v="10"/>
    <m/>
  </r>
  <r>
    <n v="13958"/>
    <n v="3"/>
    <x v="2432"/>
    <n v="336"/>
    <d v="2017-01-28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48"/>
    <d v="1963-04-11T00:00:00"/>
    <n v="59.492362109335353"/>
    <s v="Database Administrator III"/>
    <s v="Financial Services"/>
    <s v="Mass Customer"/>
    <s v="N"/>
    <s v="Yes"/>
    <n v="10"/>
    <m/>
  </r>
  <r>
    <n v="6755"/>
    <n v="0"/>
    <x v="2433"/>
    <n v="31"/>
    <d v="2017-11-29T00:00:00"/>
    <b v="0"/>
    <s v="Approved"/>
    <s v="WeareA2B"/>
    <s v="Standard"/>
    <s v="medium"/>
    <s v="medium"/>
    <n v="60.34"/>
    <n v="45.26"/>
    <d v="1993-10-02T00:00:00"/>
    <n v="15.080000000000005"/>
    <s v="Male"/>
    <n v="99"/>
    <d v="1977-04-20T00:00:00"/>
    <n v="45.456745671296304"/>
    <s v="Developer III"/>
    <s v="Property"/>
    <s v="High Net Worth"/>
    <s v="N"/>
    <s v="Yes"/>
    <n v="10"/>
    <m/>
  </r>
  <r>
    <n v="12948"/>
    <n v="0"/>
    <x v="2433"/>
    <n v="167"/>
    <d v="2017-07-16T00:00:00"/>
    <b v="1"/>
    <s v="Approved"/>
    <s v="Trek Bicycles"/>
    <s v="Standard"/>
    <s v="high"/>
    <s v="medium"/>
    <n v="495.72"/>
    <n v="297.43"/>
    <d v="2011-01-10T00:00:00"/>
    <n v="198.29000000000002"/>
    <s v="Male"/>
    <n v="99"/>
    <d v="1977-04-20T00:00:00"/>
    <n v="45.456745671296304"/>
    <s v="Developer III"/>
    <s v="Property"/>
    <s v="High Net Worth"/>
    <s v="N"/>
    <s v="Yes"/>
    <n v="10"/>
    <m/>
  </r>
  <r>
    <n v="16952"/>
    <n v="91"/>
    <x v="2433"/>
    <n v="211"/>
    <d v="2017-06-02T00:00:00"/>
    <b v="0"/>
    <s v="Approved"/>
    <s v="WeareA2B"/>
    <s v="Standard"/>
    <s v="low"/>
    <s v="medium"/>
    <n v="642.30999999999995"/>
    <n v="513.85"/>
    <d v="2004-12-18T00:00:00"/>
    <n v="128.45999999999992"/>
    <s v="Male"/>
    <n v="99"/>
    <d v="1977-04-20T00:00:00"/>
    <n v="45.456745671296304"/>
    <s v="Developer III"/>
    <s v="Property"/>
    <s v="High Net Worth"/>
    <s v="N"/>
    <s v="Yes"/>
    <n v="10"/>
    <m/>
  </r>
  <r>
    <n v="6918"/>
    <n v="86"/>
    <x v="2433"/>
    <n v="269"/>
    <d v="2017-04-05T00:00:00"/>
    <b v="1"/>
    <s v="Approved"/>
    <s v="Norco Bicycles"/>
    <s v="Road"/>
    <s v="high"/>
    <s v="large"/>
    <n v="774.53"/>
    <n v="464.72"/>
    <d v="1995-12-19T00:00:00"/>
    <n v="309.80999999999995"/>
    <s v="Male"/>
    <n v="99"/>
    <d v="1977-04-20T00:00:00"/>
    <n v="45.456745671296304"/>
    <s v="Developer III"/>
    <s v="Property"/>
    <s v="High Net Worth"/>
    <s v="N"/>
    <s v="Yes"/>
    <n v="10"/>
    <m/>
  </r>
  <r>
    <n v="14479"/>
    <n v="12"/>
    <x v="2434"/>
    <n v="92"/>
    <d v="2017-09-29T00:00:00"/>
    <b v="1"/>
    <s v="Approved"/>
    <s v="WeareA2B"/>
    <s v="Standard"/>
    <s v="medium"/>
    <s v="medium"/>
    <n v="1231.1500000000001"/>
    <n v="161.6"/>
    <d v="2010-05-05T00:00:00"/>
    <n v="1069.5500000000002"/>
    <s v="Male"/>
    <n v="82"/>
    <d v="1966-04-19T00:00:00"/>
    <n v="56.467704575088781"/>
    <s v="Structural Analysis Engineer"/>
    <s v="Financial Services"/>
    <s v="Mass Customer"/>
    <s v="N"/>
    <s v="Yes"/>
    <n v="10"/>
    <m/>
  </r>
  <r>
    <n v="13344"/>
    <n v="0"/>
    <x v="933"/>
    <m/>
    <d v="2017-01-28T00:00:00"/>
    <b v="1"/>
    <s v="Approved"/>
    <m/>
    <m/>
    <m/>
    <m/>
    <n v="435.66"/>
    <m/>
    <m/>
    <m/>
    <m/>
    <m/>
    <m/>
    <m/>
    <m/>
    <m/>
    <m/>
    <m/>
    <m/>
    <m/>
    <m/>
  </r>
  <r>
    <n v="13345"/>
    <n v="0"/>
    <x v="1249"/>
    <m/>
    <d v="2017-03-24T00:00:00"/>
    <b v="0"/>
    <s v="Approved"/>
    <m/>
    <m/>
    <m/>
    <m/>
    <n v="1409.68"/>
    <m/>
    <m/>
    <m/>
    <m/>
    <m/>
    <m/>
    <m/>
    <m/>
    <m/>
    <m/>
    <m/>
    <m/>
    <m/>
    <m/>
  </r>
  <r>
    <n v="7023"/>
    <n v="77"/>
    <x v="2434"/>
    <n v="182"/>
    <d v="2017-07-01T00:00:00"/>
    <b v="1"/>
    <s v="Approved"/>
    <s v="Norco Bicycles"/>
    <s v="Road"/>
    <s v="medium"/>
    <s v="large"/>
    <n v="1240.31"/>
    <n v="795.1"/>
    <d v="2013-09-16T00:00:00"/>
    <n v="445.20999999999992"/>
    <s v="Male"/>
    <n v="82"/>
    <d v="1966-04-19T00:00:00"/>
    <n v="56.467704575088781"/>
    <s v="Structural Analysis Engineer"/>
    <s v="Financial Services"/>
    <s v="Mass Customer"/>
    <s v="N"/>
    <s v="Yes"/>
    <n v="10"/>
    <m/>
  </r>
  <r>
    <n v="9032"/>
    <n v="17"/>
    <x v="2434"/>
    <n v="236"/>
    <d v="2017-05-08T00:00:00"/>
    <b v="1"/>
    <s v="Approved"/>
    <s v="Solex"/>
    <s v="Standard"/>
    <s v="high"/>
    <s v="medium"/>
    <n v="1024.6600000000001"/>
    <n v="614.79999999999995"/>
    <d v="1996-04-05T00:00:00"/>
    <n v="409.86000000000013"/>
    <s v="Male"/>
    <n v="82"/>
    <d v="1966-04-19T00:00:00"/>
    <n v="56.467704575088781"/>
    <s v="Structural Analysis Engineer"/>
    <s v="Financial Services"/>
    <s v="Mass Customer"/>
    <s v="N"/>
    <s v="Yes"/>
    <n v="10"/>
    <m/>
  </r>
  <r>
    <n v="17446"/>
    <n v="47"/>
    <x v="2434"/>
    <n v="317"/>
    <d v="2017-02-16T00:00:00"/>
    <b v="0"/>
    <s v="Approved"/>
    <s v="Trek Bicycles"/>
    <s v="Road"/>
    <s v="low"/>
    <s v="small"/>
    <n v="1720.7"/>
    <n v="1531.42"/>
    <d v="2003-02-16T00:00:00"/>
    <n v="189.27999999999997"/>
    <s v="Male"/>
    <n v="82"/>
    <d v="1966-04-19T00:00:00"/>
    <n v="56.467704575088781"/>
    <s v="Structural Analysis Engineer"/>
    <s v="Financial Services"/>
    <s v="Mass Customer"/>
    <s v="N"/>
    <s v="Yes"/>
    <n v="10"/>
    <m/>
  </r>
  <r>
    <n v="6129"/>
    <n v="77"/>
    <x v="2435"/>
    <n v="69"/>
    <d v="2017-10-22T00:00:00"/>
    <b v="1"/>
    <s v="Approved"/>
    <s v="Norco Bicycles"/>
    <s v="Road"/>
    <s v="medium"/>
    <s v="large"/>
    <n v="1240.31"/>
    <n v="795.1"/>
    <d v="2011-01-10T00:00:00"/>
    <n v="445.20999999999992"/>
    <s v="Male"/>
    <n v="30"/>
    <d v="1996-03-16T00:00:00"/>
    <n v="26.538937452118223"/>
    <s v="Food Chemist"/>
    <s v="Health"/>
    <s v="Affluent Customer"/>
    <s v="N"/>
    <s v="No"/>
    <n v="5"/>
    <m/>
  </r>
  <r>
    <n v="16773"/>
    <n v="71"/>
    <x v="2435"/>
    <n v="214"/>
    <d v="2017-05-30T00:00:00"/>
    <b v="1"/>
    <s v="Approved"/>
    <s v="Solex"/>
    <s v="Standard"/>
    <s v="high"/>
    <s v="large"/>
    <n v="1842.92"/>
    <n v="1105.75"/>
    <d v="1995-10-24T00:00:00"/>
    <n v="737.17000000000007"/>
    <s v="Male"/>
    <n v="30"/>
    <d v="1996-03-16T00:00:00"/>
    <n v="26.538937452118223"/>
    <s v="Food Chemist"/>
    <s v="Health"/>
    <s v="Affluent Customer"/>
    <s v="N"/>
    <s v="No"/>
    <n v="5"/>
    <m/>
  </r>
  <r>
    <n v="6576"/>
    <n v="49"/>
    <x v="2435"/>
    <n v="290"/>
    <d v="2017-03-15T00:00:00"/>
    <b v="1"/>
    <s v="Approved"/>
    <s v="Trek Bicycles"/>
    <s v="Road"/>
    <s v="medium"/>
    <s v="medium"/>
    <n v="533.51"/>
    <n v="400.13"/>
    <d v="2012-06-04T00:00:00"/>
    <n v="133.38"/>
    <s v="Male"/>
    <n v="30"/>
    <d v="1996-03-16T00:00:00"/>
    <n v="26.538937452118223"/>
    <s v="Food Chemist"/>
    <s v="Health"/>
    <s v="Affluent Customer"/>
    <s v="N"/>
    <s v="No"/>
    <n v="5"/>
    <m/>
  </r>
  <r>
    <n v="9624"/>
    <n v="78"/>
    <x v="2436"/>
    <n v="11"/>
    <d v="2017-12-19T00:00:00"/>
    <b v="1"/>
    <s v="Approved"/>
    <s v="Giant Bicycles"/>
    <s v="Standard"/>
    <s v="medium"/>
    <s v="large"/>
    <n v="1765.3"/>
    <n v="709.48"/>
    <d v="2004-07-25T00:00:00"/>
    <n v="1055.82"/>
    <s v="U"/>
    <n v="42"/>
    <d v="1899-12-30T00:00:00"/>
    <n v="122.81291005454084"/>
    <s v="Account Executive"/>
    <s v="IT"/>
    <s v="Mass Customer"/>
    <s v="N"/>
    <s v="No"/>
    <n v="0"/>
    <m/>
  </r>
  <r>
    <n v="10596"/>
    <n v="92"/>
    <x v="2436"/>
    <n v="62"/>
    <d v="2017-10-29T00:00:00"/>
    <b v="1"/>
    <s v="Approved"/>
    <s v="WeareA2B"/>
    <s v="Standard"/>
    <s v="medium"/>
    <s v="small"/>
    <n v="1415.01"/>
    <n v="1259.3599999999999"/>
    <d v="2003-01-05T00:00:00"/>
    <n v="155.65000000000009"/>
    <s v="U"/>
    <n v="42"/>
    <d v="1899-12-30T00:00:00"/>
    <n v="122.81291005454084"/>
    <s v="Account Executive"/>
    <s v="IT"/>
    <s v="Mass Customer"/>
    <s v="N"/>
    <s v="No"/>
    <n v="0"/>
    <m/>
  </r>
  <r>
    <n v="17549"/>
    <n v="35"/>
    <x v="2436"/>
    <n v="107"/>
    <d v="2017-09-14T00:00:00"/>
    <b v="1"/>
    <s v="Approved"/>
    <s v="Trek Bicycles"/>
    <s v="Standard"/>
    <s v="low"/>
    <s v="medium"/>
    <n v="1057.51"/>
    <n v="154.4"/>
    <d v="1994-07-12T00:00:00"/>
    <n v="903.11"/>
    <s v="U"/>
    <n v="42"/>
    <d v="1899-12-30T00:00:00"/>
    <n v="122.81291005454084"/>
    <s v="Account Executive"/>
    <s v="IT"/>
    <s v="Mass Customer"/>
    <s v="N"/>
    <s v="No"/>
    <n v="0"/>
    <m/>
  </r>
  <r>
    <n v="8512"/>
    <n v="57"/>
    <x v="2436"/>
    <n v="146"/>
    <d v="2017-08-06T00:00:00"/>
    <b v="1"/>
    <s v="Approved"/>
    <s v="WeareA2B"/>
    <s v="Touring"/>
    <s v="medium"/>
    <s v="large"/>
    <n v="1890.39"/>
    <n v="260.14"/>
    <d v="1991-01-21T00:00:00"/>
    <n v="1630.25"/>
    <s v="U"/>
    <n v="42"/>
    <d v="1899-12-30T00:00:00"/>
    <n v="122.81291005454084"/>
    <s v="Account Executive"/>
    <s v="IT"/>
    <s v="Mass Customer"/>
    <s v="N"/>
    <s v="No"/>
    <n v="0"/>
    <m/>
  </r>
  <r>
    <n v="17576"/>
    <n v="91"/>
    <x v="2436"/>
    <n v="290"/>
    <d v="2017-03-15T00:00:00"/>
    <b v="1"/>
    <s v="Approved"/>
    <s v="Solex"/>
    <s v="Standard"/>
    <s v="medium"/>
    <s v="medium"/>
    <n v="100.35"/>
    <n v="75.260000000000005"/>
    <d v="1999-07-26T00:00:00"/>
    <n v="25.089999999999989"/>
    <s v="U"/>
    <n v="42"/>
    <d v="1899-12-30T00:00:00"/>
    <n v="122.81291005454084"/>
    <s v="Account Executive"/>
    <s v="IT"/>
    <s v="Mass Customer"/>
    <s v="N"/>
    <s v="No"/>
    <n v="0"/>
    <m/>
  </r>
  <r>
    <n v="13357"/>
    <n v="28"/>
    <x v="2437"/>
    <m/>
    <d v="2017-03-20T00:00:00"/>
    <m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</r>
  <r>
    <n v="15557"/>
    <n v="22"/>
    <x v="2436"/>
    <n v="355"/>
    <d v="2017-01-09T00:00:00"/>
    <b v="0"/>
    <s v="Approved"/>
    <s v="WeareA2B"/>
    <s v="Standard"/>
    <s v="medium"/>
    <s v="medium"/>
    <n v="60.34"/>
    <n v="45.26"/>
    <d v="1993-07-15T00:00:00"/>
    <n v="15.080000000000005"/>
    <s v="U"/>
    <n v="42"/>
    <d v="1899-12-30T00:00:00"/>
    <n v="122.81291005454084"/>
    <s v="Account Executive"/>
    <s v="IT"/>
    <s v="Mass Customer"/>
    <s v="N"/>
    <s v="No"/>
    <n v="0"/>
    <m/>
  </r>
  <r>
    <n v="16295"/>
    <n v="59"/>
    <x v="2436"/>
    <n v="360"/>
    <d v="2017-01-04T00:00:00"/>
    <b v="0"/>
    <s v="Approved"/>
    <s v="Solex"/>
    <s v="Standard"/>
    <s v="medium"/>
    <s v="large"/>
    <n v="1061.56"/>
    <n v="733.58"/>
    <d v="1993-07-20T00:00:00"/>
    <n v="327.9799999999999"/>
    <s v="U"/>
    <n v="42"/>
    <d v="1899-12-30T00:00:00"/>
    <n v="122.81291005454084"/>
    <s v="Account Executive"/>
    <s v="IT"/>
    <s v="Mass Customer"/>
    <s v="N"/>
    <s v="No"/>
    <n v="0"/>
    <m/>
  </r>
  <r>
    <n v="13474"/>
    <n v="57"/>
    <x v="2438"/>
    <n v="74"/>
    <d v="2017-10-17T00:00:00"/>
    <b v="0"/>
    <s v="Approved"/>
    <s v="WeareA2B"/>
    <s v="Touring"/>
    <s v="medium"/>
    <s v="large"/>
    <n v="1890.39"/>
    <n v="260.14"/>
    <d v="1991-01-21T00:00:00"/>
    <n v="1630.25"/>
    <s v="Male"/>
    <n v="59"/>
    <d v="1978-01-19T00:00:00"/>
    <n v="44.706060739789457"/>
    <s v="Dental Hygienist"/>
    <s v="Health"/>
    <s v="Affluent Customer"/>
    <s v="N"/>
    <s v="No"/>
    <n v="17"/>
    <m/>
  </r>
  <r>
    <n v="19679"/>
    <n v="24"/>
    <x v="2438"/>
    <n v="82"/>
    <d v="2017-10-09T00:00:00"/>
    <b v="0"/>
    <s v="Approved"/>
    <s v="Solex"/>
    <s v="Road"/>
    <s v="medium"/>
    <s v="large"/>
    <n v="1777.8"/>
    <n v="820.78"/>
    <d v="2011-05-07T00:00:00"/>
    <n v="957.02"/>
    <s v="Male"/>
    <n v="59"/>
    <d v="1978-01-19T00:00:00"/>
    <n v="44.706060739789457"/>
    <s v="Dental Hygienist"/>
    <s v="Health"/>
    <s v="Affluent Customer"/>
    <s v="N"/>
    <s v="No"/>
    <n v="17"/>
    <m/>
  </r>
  <r>
    <n v="2106"/>
    <n v="90"/>
    <x v="2438"/>
    <n v="84"/>
    <d v="2017-10-07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59"/>
    <d v="1978-01-19T00:00:00"/>
    <n v="44.706060739789457"/>
    <s v="Dental Hygienist"/>
    <s v="Health"/>
    <s v="Affluent Customer"/>
    <s v="N"/>
    <s v="No"/>
    <n v="17"/>
    <m/>
  </r>
  <r>
    <n v="985"/>
    <n v="55"/>
    <x v="2438"/>
    <n v="135"/>
    <d v="2017-08-17T00:00:00"/>
    <b v="1"/>
    <s v="Approved"/>
    <s v="Trek Bicycles"/>
    <s v="Road"/>
    <s v="medium"/>
    <s v="large"/>
    <n v="1894.19"/>
    <n v="598.76"/>
    <d v="2003-07-21T00:00:00"/>
    <n v="1295.43"/>
    <s v="Male"/>
    <n v="59"/>
    <d v="1978-01-19T00:00:00"/>
    <n v="44.706060739789457"/>
    <s v="Dental Hygienist"/>
    <s v="Health"/>
    <s v="Affluent Customer"/>
    <s v="N"/>
    <s v="No"/>
    <n v="17"/>
    <m/>
  </r>
  <r>
    <n v="2657"/>
    <n v="66"/>
    <x v="2438"/>
    <n v="154"/>
    <d v="2017-07-29T00:00:00"/>
    <b v="0"/>
    <s v="Approved"/>
    <s v="Giant Bicycles"/>
    <s v="Road"/>
    <s v="low"/>
    <s v="small"/>
    <n v="590.26"/>
    <n v="525.33000000000004"/>
    <d v="2010-11-05T00:00:00"/>
    <n v="64.92999999999995"/>
    <s v="Male"/>
    <n v="59"/>
    <d v="1978-01-19T00:00:00"/>
    <n v="44.706060739789457"/>
    <s v="Dental Hygienist"/>
    <s v="Health"/>
    <s v="Affluent Customer"/>
    <s v="N"/>
    <s v="No"/>
    <n v="17"/>
    <m/>
  </r>
  <r>
    <n v="5162"/>
    <n v="4"/>
    <x v="2438"/>
    <n v="202"/>
    <d v="2017-06-11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59"/>
    <d v="1978-01-19T00:00:00"/>
    <n v="44.706060739789457"/>
    <s v="Dental Hygienist"/>
    <s v="Health"/>
    <s v="Affluent Customer"/>
    <s v="N"/>
    <s v="No"/>
    <n v="17"/>
    <m/>
  </r>
  <r>
    <n v="8153"/>
    <n v="64"/>
    <x v="2438"/>
    <n v="221"/>
    <d v="2017-05-23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59"/>
    <d v="1978-01-19T00:00:00"/>
    <n v="44.706060739789457"/>
    <s v="Dental Hygienist"/>
    <s v="Health"/>
    <s v="Affluent Customer"/>
    <s v="N"/>
    <s v="No"/>
    <n v="17"/>
    <m/>
  </r>
  <r>
    <n v="545"/>
    <n v="45"/>
    <x v="2438"/>
    <n v="225"/>
    <d v="2017-05-19T00:00:00"/>
    <b v="0"/>
    <s v="Approved"/>
    <s v="Solex"/>
    <s v="Standard"/>
    <s v="medium"/>
    <s v="medium"/>
    <n v="441.49"/>
    <n v="84.99"/>
    <d v="1993-04-12T00:00:00"/>
    <n v="356.5"/>
    <s v="Male"/>
    <n v="59"/>
    <d v="1978-01-19T00:00:00"/>
    <n v="44.706060739789457"/>
    <s v="Dental Hygienist"/>
    <s v="Health"/>
    <s v="Affluent Customer"/>
    <s v="N"/>
    <s v="No"/>
    <n v="17"/>
    <m/>
  </r>
  <r>
    <n v="8284"/>
    <n v="14"/>
    <x v="2438"/>
    <n v="336"/>
    <d v="2017-01-28T00:00:00"/>
    <b v="0"/>
    <s v="Approved"/>
    <s v="Trek Bicycles"/>
    <s v="Standard"/>
    <s v="medium"/>
    <s v="small"/>
    <n v="1386.84"/>
    <n v="1234.29"/>
    <d v="2003-08-05T00:00:00"/>
    <n v="152.54999999999995"/>
    <s v="Male"/>
    <n v="59"/>
    <d v="1978-01-19T00:00:00"/>
    <n v="44.706060739789457"/>
    <s v="Dental Hygienist"/>
    <s v="Health"/>
    <s v="Affluent Customer"/>
    <s v="N"/>
    <s v="No"/>
    <n v="17"/>
    <m/>
  </r>
  <r>
    <n v="13369"/>
    <n v="0"/>
    <x v="1101"/>
    <m/>
    <d v="2017-01-10T00:00:00"/>
    <b v="1"/>
    <s v="Approved"/>
    <m/>
    <m/>
    <m/>
    <m/>
    <n v="1315.16"/>
    <m/>
    <m/>
    <m/>
    <m/>
    <m/>
    <m/>
    <m/>
    <m/>
    <m/>
    <m/>
    <m/>
    <m/>
    <m/>
    <m/>
  </r>
  <r>
    <n v="271"/>
    <n v="27"/>
    <x v="2439"/>
    <n v="172"/>
    <d v="2017-07-11T00:00:00"/>
    <b v="0"/>
    <s v="Approved"/>
    <s v="Trek Bicycles"/>
    <s v="Standard"/>
    <s v="medium"/>
    <s v="medium"/>
    <n v="499.53"/>
    <n v="388.72"/>
    <d v="1999-06-23T00:00:00"/>
    <n v="110.80999999999995"/>
    <s v="Female"/>
    <n v="47"/>
    <d v="2000-01-11T00:00:00"/>
    <n v="22.714279917554535"/>
    <s v="Programmer Analyst II"/>
    <s v="Health"/>
    <s v="Mass Customer"/>
    <s v="N"/>
    <s v="No"/>
    <n v="1"/>
    <m/>
  </r>
  <r>
    <n v="15430"/>
    <n v="98"/>
    <x v="2439"/>
    <n v="223"/>
    <d v="2017-05-21T00:00:00"/>
    <b v="0"/>
    <s v="Approved"/>
    <s v="Trek Bicycles"/>
    <s v="Standard"/>
    <s v="high"/>
    <s v="medium"/>
    <n v="358.39"/>
    <n v="215.03"/>
    <d v="2004-01-16T00:00:00"/>
    <n v="143.35999999999999"/>
    <s v="Female"/>
    <n v="47"/>
    <d v="2000-01-11T00:00:00"/>
    <n v="22.714279917554535"/>
    <s v="Programmer Analyst II"/>
    <s v="Health"/>
    <s v="Mass Customer"/>
    <s v="N"/>
    <s v="No"/>
    <n v="1"/>
    <m/>
  </r>
  <r>
    <n v="12671"/>
    <n v="33"/>
    <x v="2439"/>
    <n v="316"/>
    <d v="2017-02-17T00:00:00"/>
    <b v="0"/>
    <s v="Approved"/>
    <s v="Giant Bicycles"/>
    <s v="Standard"/>
    <s v="medium"/>
    <s v="small"/>
    <n v="1311.44"/>
    <n v="1167.18"/>
    <d v="1992-10-11T00:00:00"/>
    <n v="144.26"/>
    <s v="Female"/>
    <n v="47"/>
    <d v="2000-01-11T00:00:00"/>
    <n v="22.714279917554535"/>
    <s v="Programmer Analyst II"/>
    <s v="Health"/>
    <s v="Mass Customer"/>
    <s v="N"/>
    <s v="No"/>
    <n v="1"/>
    <m/>
  </r>
  <r>
    <n v="13861"/>
    <n v="96"/>
    <x v="2440"/>
    <n v="23"/>
    <d v="2017-12-07T00:00:00"/>
    <b v="1"/>
    <s v="Approved"/>
    <s v="WeareA2B"/>
    <s v="Road"/>
    <s v="low"/>
    <s v="small"/>
    <n v="1172.78"/>
    <n v="1043.77"/>
    <d v="2002-10-10T00:00:00"/>
    <n v="129.01"/>
    <s v="Female"/>
    <n v="13"/>
    <d v="1986-11-28T00:00:00"/>
    <n v="35.843047041159316"/>
    <s v="Programmer Analyst IV"/>
    <s v="Manufacturing"/>
    <s v="Mass Customer"/>
    <s v="N"/>
    <s v="No"/>
    <n v="5"/>
    <m/>
  </r>
  <r>
    <n v="13091"/>
    <n v="4"/>
    <x v="2440"/>
    <n v="153"/>
    <d v="2017-07-30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13"/>
    <d v="1986-11-28T00:00:00"/>
    <n v="35.843047041159316"/>
    <s v="Programmer Analyst IV"/>
    <s v="Manufacturing"/>
    <s v="Mass Customer"/>
    <s v="N"/>
    <s v="No"/>
    <n v="5"/>
    <m/>
  </r>
  <r>
    <n v="9480"/>
    <n v="75"/>
    <x v="2440"/>
    <n v="221"/>
    <d v="2017-05-23T00:00:00"/>
    <b v="0"/>
    <s v="Approved"/>
    <s v="Giant Bicycles"/>
    <s v="Touring"/>
    <s v="medium"/>
    <s v="large"/>
    <n v="1873.97"/>
    <n v="863.95"/>
    <d v="2006-05-22T00:00:00"/>
    <n v="1010.02"/>
    <s v="Female"/>
    <n v="13"/>
    <d v="1986-11-28T00:00:00"/>
    <n v="35.843047041159316"/>
    <s v="Programmer Analyst IV"/>
    <s v="Manufacturing"/>
    <s v="Mass Customer"/>
    <s v="N"/>
    <s v="No"/>
    <n v="5"/>
    <m/>
  </r>
  <r>
    <n v="7501"/>
    <n v="62"/>
    <x v="2440"/>
    <n v="232"/>
    <d v="2017-05-12T00:00:00"/>
    <b v="0"/>
    <s v="Approved"/>
    <s v="Solex"/>
    <s v="Standard"/>
    <s v="medium"/>
    <s v="medium"/>
    <n v="478.16"/>
    <n v="298.72000000000003"/>
    <d v="1993-06-23T00:00:00"/>
    <n v="179.44"/>
    <s v="Female"/>
    <n v="13"/>
    <d v="1986-11-28T00:00:00"/>
    <n v="35.843047041159316"/>
    <s v="Programmer Analyst IV"/>
    <s v="Manufacturing"/>
    <s v="Mass Customer"/>
    <s v="N"/>
    <s v="No"/>
    <n v="5"/>
    <m/>
  </r>
  <r>
    <n v="19525"/>
    <n v="17"/>
    <x v="2440"/>
    <n v="283"/>
    <d v="2017-03-22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13"/>
    <d v="1986-11-28T00:00:00"/>
    <n v="35.843047041159316"/>
    <s v="Programmer Analyst IV"/>
    <s v="Manufacturing"/>
    <s v="Mass Customer"/>
    <s v="N"/>
    <s v="No"/>
    <n v="5"/>
    <m/>
  </r>
  <r>
    <n v="13131"/>
    <n v="54"/>
    <x v="2440"/>
    <n v="299"/>
    <d v="2017-03-06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13"/>
    <d v="1986-11-28T00:00:00"/>
    <n v="35.843047041159316"/>
    <s v="Programmer Analyst IV"/>
    <s v="Manufacturing"/>
    <s v="Mass Customer"/>
    <s v="N"/>
    <s v="No"/>
    <n v="5"/>
    <m/>
  </r>
  <r>
    <n v="16852"/>
    <n v="5"/>
    <x v="2440"/>
    <n v="361"/>
    <d v="2017-01-03T00:00:00"/>
    <b v="1"/>
    <s v="Approved"/>
    <s v="Trek Bicycles"/>
    <s v="Mountain"/>
    <s v="low"/>
    <s v="medium"/>
    <n v="574.64"/>
    <n v="459.71"/>
    <d v="2011-08-29T00:00:00"/>
    <n v="114.93"/>
    <s v="Female"/>
    <n v="13"/>
    <d v="1986-11-28T00:00:00"/>
    <n v="35.843047041159316"/>
    <s v="Programmer Analyst IV"/>
    <s v="Manufacturing"/>
    <s v="Mass Customer"/>
    <s v="N"/>
    <s v="No"/>
    <n v="5"/>
    <m/>
  </r>
  <r>
    <n v="13380"/>
    <n v="0"/>
    <x v="1137"/>
    <m/>
    <d v="2017-08-22T00:00:00"/>
    <b v="1"/>
    <s v="Approved"/>
    <m/>
    <m/>
    <m/>
    <m/>
    <n v="1233.1199999999999"/>
    <m/>
    <m/>
    <m/>
    <m/>
    <m/>
    <m/>
    <m/>
    <m/>
    <m/>
    <m/>
    <m/>
    <m/>
    <m/>
    <m/>
  </r>
  <r>
    <n v="9443"/>
    <n v="68"/>
    <x v="1843"/>
    <n v="11"/>
    <d v="2017-12-19T00:00:00"/>
    <b v="1"/>
    <s v="Cancelled"/>
    <s v="OHM Cycles"/>
    <s v="Standard"/>
    <s v="medium"/>
    <s v="medium"/>
    <n v="1636.9"/>
    <n v="44.71"/>
    <d v="1992-10-02T00:00:00"/>
    <n v="1592.19"/>
    <s v="Male"/>
    <n v="3"/>
    <d v="1958-12-28T00:00:00"/>
    <n v="63.780033342212072"/>
    <s v="Web Designer II"/>
    <s v="Property"/>
    <s v="Affluent Customer"/>
    <s v="N"/>
    <s v="Yes"/>
    <n v="16"/>
    <m/>
  </r>
  <r>
    <n v="7326"/>
    <n v="53"/>
    <x v="1843"/>
    <n v="25"/>
    <d v="2017-12-05T00:00:00"/>
    <b v="1"/>
    <s v="Approved"/>
    <s v="OHM Cycles"/>
    <s v="Standard"/>
    <s v="medium"/>
    <s v="medium"/>
    <n v="795.34"/>
    <n v="101.58"/>
    <d v="1991-01-21T00:00:00"/>
    <n v="693.76"/>
    <s v="Male"/>
    <n v="3"/>
    <d v="1958-12-28T00:00:00"/>
    <n v="63.780033342212072"/>
    <s v="Web Designer II"/>
    <s v="Property"/>
    <s v="Affluent Customer"/>
    <s v="N"/>
    <s v="Yes"/>
    <n v="16"/>
    <m/>
  </r>
  <r>
    <n v="8831"/>
    <n v="16"/>
    <x v="1843"/>
    <n v="55"/>
    <d v="2017-11-05T00:00:00"/>
    <b v="1"/>
    <s v="Approved"/>
    <s v="Norco Bicycles"/>
    <s v="Standard"/>
    <s v="high"/>
    <s v="small"/>
    <n v="1661.92"/>
    <n v="1479.11"/>
    <d v="2009-03-08T00:00:00"/>
    <n v="182.81000000000017"/>
    <s v="Male"/>
    <n v="3"/>
    <d v="1958-12-28T00:00:00"/>
    <n v="63.780033342212072"/>
    <s v="Web Designer II"/>
    <s v="Property"/>
    <s v="Affluent Customer"/>
    <s v="N"/>
    <s v="Yes"/>
    <n v="16"/>
    <m/>
  </r>
  <r>
    <n v="3369"/>
    <n v="60"/>
    <x v="1843"/>
    <n v="223"/>
    <d v="2017-05-21T00:00:00"/>
    <b v="0"/>
    <s v="Approved"/>
    <s v="Giant Bicycles"/>
    <s v="Standard"/>
    <s v="high"/>
    <s v="small"/>
    <n v="1977.36"/>
    <n v="1759.85"/>
    <d v="2012-05-18T00:00:00"/>
    <n v="217.51"/>
    <s v="Male"/>
    <n v="3"/>
    <d v="1958-12-28T00:00:00"/>
    <n v="63.780033342212072"/>
    <s v="Web Designer II"/>
    <s v="Property"/>
    <s v="Affluent Customer"/>
    <s v="N"/>
    <s v="Yes"/>
    <n v="16"/>
    <m/>
  </r>
  <r>
    <n v="13760"/>
    <n v="29"/>
    <x v="1843"/>
    <n v="270"/>
    <d v="2017-04-04T00:00:00"/>
    <b v="0"/>
    <s v="Approved"/>
    <s v="Norco Bicycles"/>
    <s v="Road"/>
    <s v="medium"/>
    <s v="medium"/>
    <n v="543.39"/>
    <n v="407.54"/>
    <d v="1994-07-12T00:00:00"/>
    <n v="135.84999999999997"/>
    <s v="Male"/>
    <n v="3"/>
    <d v="1958-12-28T00:00:00"/>
    <n v="63.780033342212072"/>
    <s v="Web Designer II"/>
    <s v="Property"/>
    <s v="Affluent Customer"/>
    <s v="N"/>
    <s v="Yes"/>
    <n v="16"/>
    <m/>
  </r>
  <r>
    <n v="6"/>
    <n v="25"/>
    <x v="1843"/>
    <n v="297"/>
    <d v="2017-03-08T00:00:00"/>
    <b v="1"/>
    <s v="Approved"/>
    <s v="Giant Bicycles"/>
    <s v="Road"/>
    <s v="medium"/>
    <s v="medium"/>
    <n v="1538.99"/>
    <n v="829.65"/>
    <d v="2006-11-10T00:00:00"/>
    <n v="709.34"/>
    <s v="Male"/>
    <n v="3"/>
    <d v="1958-12-28T00:00:00"/>
    <n v="63.780033342212072"/>
    <s v="Web Designer II"/>
    <s v="Property"/>
    <s v="Affluent Customer"/>
    <s v="N"/>
    <s v="Yes"/>
    <n v="16"/>
    <m/>
  </r>
  <r>
    <n v="15991"/>
    <n v="45"/>
    <x v="1843"/>
    <n v="327"/>
    <d v="2017-02-06T00:00:00"/>
    <b v="1"/>
    <s v="Approved"/>
    <s v="Solex"/>
    <s v="Standard"/>
    <s v="medium"/>
    <s v="medium"/>
    <n v="441.49"/>
    <n v="84.99"/>
    <d v="2006-10-01T00:00:00"/>
    <n v="356.5"/>
    <s v="Male"/>
    <n v="3"/>
    <d v="1958-12-28T00:00:00"/>
    <n v="63.780033342212072"/>
    <s v="Web Designer II"/>
    <s v="Property"/>
    <s v="Affluent Customer"/>
    <s v="N"/>
    <s v="Yes"/>
    <n v="16"/>
    <m/>
  </r>
  <r>
    <n v="8128"/>
    <n v="90"/>
    <x v="1843"/>
    <n v="328"/>
    <d v="2017-02-05T00:00:00"/>
    <b v="0"/>
    <s v="Approved"/>
    <s v="Norco Bicycles"/>
    <s v="Standard"/>
    <s v="low"/>
    <s v="medium"/>
    <n v="363.01"/>
    <n v="290.41000000000003"/>
    <d v="2002-10-10T00:00:00"/>
    <n v="72.599999999999966"/>
    <s v="Male"/>
    <n v="3"/>
    <d v="1958-12-28T00:00:00"/>
    <n v="63.780033342212072"/>
    <s v="Web Designer II"/>
    <s v="Property"/>
    <s v="Affluent Customer"/>
    <s v="N"/>
    <s v="Yes"/>
    <n v="16"/>
    <m/>
  </r>
  <r>
    <n v="10283"/>
    <n v="68"/>
    <x v="2441"/>
    <n v="5"/>
    <d v="2017-12-25T00:00:00"/>
    <b v="1"/>
    <s v="Approved"/>
    <s v="OHM Cycles"/>
    <s v="Standard"/>
    <s v="medium"/>
    <s v="medium"/>
    <n v="1636.9"/>
    <n v="44.71"/>
    <d v="2014-10-10T00:00:00"/>
    <n v="1592.19"/>
    <s v="Male"/>
    <n v="33"/>
    <d v="1978-03-29T00:00:00"/>
    <n v="44.517019643899047"/>
    <s v="Research Assistant IV"/>
    <s v="Health"/>
    <s v="Mass Customer"/>
    <s v="N"/>
    <s v="Yes"/>
    <n v="16"/>
    <m/>
  </r>
  <r>
    <n v="5831"/>
    <n v="29"/>
    <x v="2441"/>
    <n v="62"/>
    <d v="2017-10-29T00:00:00"/>
    <b v="0"/>
    <s v="Approved"/>
    <s v="Norco Bicycles"/>
    <s v="Road"/>
    <s v="medium"/>
    <s v="medium"/>
    <n v="543.39"/>
    <n v="407.54"/>
    <d v="2006-11-10T00:00:00"/>
    <n v="135.84999999999997"/>
    <s v="Male"/>
    <n v="33"/>
    <d v="1978-03-29T00:00:00"/>
    <n v="44.517019643899047"/>
    <s v="Research Assistant IV"/>
    <s v="Health"/>
    <s v="Mass Customer"/>
    <s v="N"/>
    <s v="Yes"/>
    <n v="16"/>
    <m/>
  </r>
  <r>
    <n v="2183"/>
    <n v="33"/>
    <x v="2441"/>
    <n v="73"/>
    <d v="2017-10-18T00:00:00"/>
    <b v="0"/>
    <s v="Approved"/>
    <s v="Giant Bicycles"/>
    <s v="Standard"/>
    <s v="medium"/>
    <s v="small"/>
    <n v="1311.44"/>
    <n v="1167.18"/>
    <d v="1997-05-10T00:00:00"/>
    <n v="144.26"/>
    <s v="Male"/>
    <n v="33"/>
    <d v="1978-03-29T00:00:00"/>
    <n v="44.517019643899047"/>
    <s v="Research Assistant IV"/>
    <s v="Health"/>
    <s v="Mass Customer"/>
    <s v="N"/>
    <s v="Yes"/>
    <n v="16"/>
    <m/>
  </r>
  <r>
    <n v="9486"/>
    <n v="24"/>
    <x v="2441"/>
    <n v="93"/>
    <d v="2017-09-28T00:00:00"/>
    <b v="1"/>
    <s v="Approved"/>
    <s v="Solex"/>
    <s v="Road"/>
    <s v="medium"/>
    <s v="large"/>
    <n v="1777.8"/>
    <n v="820.78"/>
    <d v="1999-06-23T00:00:00"/>
    <n v="957.02"/>
    <s v="Male"/>
    <n v="33"/>
    <d v="1978-03-29T00:00:00"/>
    <n v="44.517019643899047"/>
    <s v="Research Assistant IV"/>
    <s v="Health"/>
    <s v="Mass Customer"/>
    <s v="N"/>
    <s v="Yes"/>
    <n v="16"/>
    <m/>
  </r>
  <r>
    <n v="2804"/>
    <n v="13"/>
    <x v="2441"/>
    <n v="181"/>
    <d v="2017-07-02T00:00:00"/>
    <b v="1"/>
    <s v="Approved"/>
    <s v="Solex"/>
    <s v="Standard"/>
    <s v="medium"/>
    <s v="medium"/>
    <n v="1163.8900000000001"/>
    <n v="589.27"/>
    <d v="2010-05-05T00:00:00"/>
    <n v="574.62000000000012"/>
    <s v="Male"/>
    <n v="33"/>
    <d v="1978-03-29T00:00:00"/>
    <n v="44.517019643899047"/>
    <s v="Research Assistant IV"/>
    <s v="Health"/>
    <s v="Mass Customer"/>
    <s v="N"/>
    <s v="Yes"/>
    <n v="16"/>
    <m/>
  </r>
  <r>
    <n v="10105"/>
    <n v="29"/>
    <x v="2441"/>
    <n v="216"/>
    <d v="2017-05-28T00:00:00"/>
    <b v="1"/>
    <s v="Approved"/>
    <s v="Norco Bicycles"/>
    <s v="Road"/>
    <s v="medium"/>
    <s v="medium"/>
    <n v="543.39"/>
    <n v="407.54"/>
    <d v="1991-11-10T00:00:00"/>
    <n v="135.84999999999997"/>
    <s v="Male"/>
    <n v="33"/>
    <d v="1978-03-29T00:00:00"/>
    <n v="44.517019643899047"/>
    <s v="Research Assistant IV"/>
    <s v="Health"/>
    <s v="Mass Customer"/>
    <s v="N"/>
    <s v="Yes"/>
    <n v="16"/>
    <m/>
  </r>
  <r>
    <n v="19074"/>
    <n v="70"/>
    <x v="2441"/>
    <n v="216"/>
    <d v="2017-05-28T00:00:00"/>
    <b v="0"/>
    <s v="Approved"/>
    <s v="Trek Bicycles"/>
    <s v="Standard"/>
    <s v="high"/>
    <s v="medium"/>
    <n v="495.72"/>
    <n v="297.43"/>
    <d v="2011-01-10T00:00:00"/>
    <n v="198.29000000000002"/>
    <s v="Male"/>
    <n v="33"/>
    <d v="1978-03-29T00:00:00"/>
    <n v="44.517019643899047"/>
    <s v="Research Assistant IV"/>
    <s v="Health"/>
    <s v="Mass Customer"/>
    <s v="N"/>
    <s v="Yes"/>
    <n v="16"/>
    <m/>
  </r>
  <r>
    <n v="2400"/>
    <n v="36"/>
    <x v="2441"/>
    <n v="254"/>
    <d v="2017-04-20T00:00:00"/>
    <b v="1"/>
    <s v="Approved"/>
    <s v="Solex"/>
    <s v="Standard"/>
    <s v="low"/>
    <s v="medium"/>
    <n v="945.04"/>
    <n v="507.58"/>
    <d v="1997-05-10T00:00:00"/>
    <n v="437.46"/>
    <s v="Male"/>
    <n v="33"/>
    <d v="1978-03-29T00:00:00"/>
    <n v="44.517019643899047"/>
    <s v="Research Assistant IV"/>
    <s v="Health"/>
    <s v="Mass Customer"/>
    <s v="N"/>
    <s v="Yes"/>
    <n v="16"/>
    <m/>
  </r>
  <r>
    <n v="15742"/>
    <n v="17"/>
    <x v="2441"/>
    <n v="317"/>
    <d v="2017-02-16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33"/>
    <d v="1978-03-29T00:00:00"/>
    <n v="44.517019643899047"/>
    <s v="Research Assistant IV"/>
    <s v="Health"/>
    <s v="Mass Customer"/>
    <s v="N"/>
    <s v="Yes"/>
    <n v="16"/>
    <m/>
  </r>
  <r>
    <n v="15531"/>
    <n v="64"/>
    <x v="2442"/>
    <n v="13"/>
    <d v="2017-12-17T00:00:00"/>
    <b v="0"/>
    <s v="Approved"/>
    <s v="Trek Bicycles"/>
    <s v="Standard"/>
    <s v="medium"/>
    <s v="large"/>
    <n v="1469.44"/>
    <n v="596.54999999999995"/>
    <d v="2016-12-06T00:00:00"/>
    <n v="872.8900000000001"/>
    <s v="U"/>
    <n v="41"/>
    <d v="1899-12-30T00:00:00"/>
    <n v="122.81291005454084"/>
    <s v="Web Designer II"/>
    <s v="IT"/>
    <s v="Mass Customer"/>
    <s v="N"/>
    <s v="Yes"/>
    <n v="0"/>
    <m/>
  </r>
  <r>
    <n v="7509"/>
    <n v="26"/>
    <x v="2442"/>
    <n v="16"/>
    <d v="2017-12-14T00:00:00"/>
    <b v="1"/>
    <s v="Approved"/>
    <s v="WeareA2B"/>
    <s v="Standard"/>
    <s v="medium"/>
    <s v="medium"/>
    <n v="1992.93"/>
    <n v="762.63"/>
    <d v="2002-03-22T00:00:00"/>
    <n v="1230.3000000000002"/>
    <s v="U"/>
    <n v="41"/>
    <d v="1899-12-30T00:00:00"/>
    <n v="122.81291005454084"/>
    <s v="Web Designer II"/>
    <s v="IT"/>
    <s v="Mass Customer"/>
    <s v="N"/>
    <s v="Yes"/>
    <n v="0"/>
    <m/>
  </r>
  <r>
    <n v="4236"/>
    <n v="59"/>
    <x v="2442"/>
    <n v="74"/>
    <d v="2017-10-17T00:00:00"/>
    <b v="0"/>
    <s v="Approved"/>
    <s v="Solex"/>
    <s v="Standard"/>
    <s v="medium"/>
    <s v="large"/>
    <n v="1061.56"/>
    <n v="733.58"/>
    <d v="2011-08-24T00:00:00"/>
    <n v="327.9799999999999"/>
    <s v="U"/>
    <n v="41"/>
    <d v="1899-12-30T00:00:00"/>
    <n v="122.81291005454084"/>
    <s v="Web Designer II"/>
    <s v="IT"/>
    <s v="Mass Customer"/>
    <s v="N"/>
    <s v="Yes"/>
    <n v="0"/>
    <m/>
  </r>
  <r>
    <n v="2453"/>
    <n v="56"/>
    <x v="2442"/>
    <n v="121"/>
    <d v="2017-08-31T00:00:00"/>
    <b v="1"/>
    <s v="Approved"/>
    <s v="OHM Cycles"/>
    <s v="Standard"/>
    <s v="medium"/>
    <s v="medium"/>
    <n v="183.86"/>
    <n v="137.9"/>
    <d v="2011-08-24T00:00:00"/>
    <n v="45.960000000000008"/>
    <s v="U"/>
    <n v="41"/>
    <d v="1899-12-30T00:00:00"/>
    <n v="122.81291005454084"/>
    <s v="Web Designer II"/>
    <s v="IT"/>
    <s v="Mass Customer"/>
    <s v="N"/>
    <s v="Yes"/>
    <n v="0"/>
    <m/>
  </r>
  <r>
    <n v="10582"/>
    <n v="3"/>
    <x v="2442"/>
    <n v="170"/>
    <d v="2017-07-13T00:00:00"/>
    <b v="0"/>
    <s v="Approved"/>
    <s v="Trek Bicycles"/>
    <s v="Standard"/>
    <s v="medium"/>
    <s v="large"/>
    <n v="2091.4699999999998"/>
    <n v="388.92"/>
    <d v="2012-09-15T00:00:00"/>
    <n v="1702.5499999999997"/>
    <s v="U"/>
    <n v="41"/>
    <d v="1899-12-30T00:00:00"/>
    <n v="122.81291005454084"/>
    <s v="Web Designer II"/>
    <s v="IT"/>
    <s v="Mass Customer"/>
    <s v="N"/>
    <s v="Yes"/>
    <n v="0"/>
    <m/>
  </r>
  <r>
    <n v="876"/>
    <n v="40"/>
    <x v="2442"/>
    <n v="181"/>
    <d v="2017-07-02T00:00:00"/>
    <b v="1"/>
    <s v="Approved"/>
    <s v="OHM Cycles"/>
    <s v="Standard"/>
    <s v="high"/>
    <s v="medium"/>
    <n v="1458.17"/>
    <n v="874.9"/>
    <d v="2014-07-28T00:00:00"/>
    <n v="583.2700000000001"/>
    <s v="U"/>
    <n v="41"/>
    <d v="1899-12-30T00:00:00"/>
    <n v="122.81291005454084"/>
    <s v="Web Designer II"/>
    <s v="IT"/>
    <s v="Mass Customer"/>
    <s v="N"/>
    <s v="Yes"/>
    <n v="0"/>
    <m/>
  </r>
  <r>
    <n v="9171"/>
    <n v="47"/>
    <x v="2442"/>
    <n v="259"/>
    <d v="2017-04-15T00:00:00"/>
    <b v="0"/>
    <s v="Approved"/>
    <s v="Trek Bicycles"/>
    <s v="Road"/>
    <s v="low"/>
    <s v="small"/>
    <n v="1720.7"/>
    <n v="1531.42"/>
    <d v="1997-02-09T00:00:00"/>
    <n v="189.27999999999997"/>
    <s v="U"/>
    <n v="41"/>
    <d v="1899-12-30T00:00:00"/>
    <n v="122.81291005454084"/>
    <s v="Web Designer II"/>
    <s v="IT"/>
    <s v="Mass Customer"/>
    <s v="N"/>
    <s v="Yes"/>
    <n v="0"/>
    <m/>
  </r>
  <r>
    <n v="430"/>
    <n v="21"/>
    <x v="2051"/>
    <n v="65"/>
    <d v="2017-10-26T00:00:00"/>
    <b v="0"/>
    <s v="Approved"/>
    <s v="Solex"/>
    <s v="Standard"/>
    <s v="medium"/>
    <s v="large"/>
    <n v="1071.23"/>
    <n v="380.74"/>
    <d v="1996-04-05T00:00:00"/>
    <n v="690.49"/>
    <s v="Female"/>
    <n v="87"/>
    <d v="1999-09-17T00:00:00"/>
    <n v="23.03208813704973"/>
    <n v="0"/>
    <s v="n/a"/>
    <s v="Mass Customer"/>
    <s v="N"/>
    <s v="No"/>
    <n v="2"/>
    <m/>
  </r>
  <r>
    <n v="13375"/>
    <n v="24"/>
    <x v="2051"/>
    <n v="69"/>
    <d v="2017-10-22T00:00:00"/>
    <b v="0"/>
    <s v="Approved"/>
    <s v="Solex"/>
    <s v="Road"/>
    <s v="medium"/>
    <s v="large"/>
    <n v="1777.8"/>
    <n v="820.78"/>
    <d v="2011-05-07T00:00:00"/>
    <n v="957.02"/>
    <s v="Female"/>
    <n v="87"/>
    <d v="1999-09-17T00:00:00"/>
    <n v="23.03208813704973"/>
    <n v="0"/>
    <s v="n/a"/>
    <s v="Mass Customer"/>
    <s v="N"/>
    <s v="No"/>
    <n v="2"/>
    <m/>
  </r>
  <r>
    <n v="5427"/>
    <n v="15"/>
    <x v="2443"/>
    <n v="62"/>
    <d v="2017-10-29T00:00:00"/>
    <b v="0"/>
    <s v="Approved"/>
    <s v="WeareA2B"/>
    <s v="Standard"/>
    <s v="medium"/>
    <s v="medium"/>
    <n v="1292.8399999999999"/>
    <n v="13.44"/>
    <d v="2003-07-21T00:00:00"/>
    <n v="1279.3999999999999"/>
    <s v="Male"/>
    <n v="6"/>
    <d v="1959-03-24T00:00:00"/>
    <n v="63.544416903855904"/>
    <s v="Nurse Practicioner"/>
    <s v="Argiculture"/>
    <s v="High Net Worth"/>
    <s v="N"/>
    <s v="Yes"/>
    <n v="5"/>
    <m/>
  </r>
  <r>
    <n v="13408"/>
    <n v="52"/>
    <x v="556"/>
    <m/>
    <d v="2017-08-21T00:00:00"/>
    <m/>
    <s v="Approved"/>
    <s v="OHM Cycles"/>
    <s v="Road"/>
    <s v="medium"/>
    <s v="medium"/>
    <n v="1280.28"/>
    <n v="829.51"/>
    <n v="37220"/>
    <m/>
    <m/>
    <m/>
    <m/>
    <m/>
    <m/>
    <m/>
    <m/>
    <m/>
    <m/>
    <m/>
    <m/>
  </r>
  <r>
    <n v="15865"/>
    <n v="46"/>
    <x v="2443"/>
    <n v="143"/>
    <d v="2017-08-09T00:00:00"/>
    <b v="1"/>
    <s v="Approved"/>
    <s v="OHM Cycles"/>
    <s v="Standard"/>
    <s v="low"/>
    <s v="medium"/>
    <n v="1793.43"/>
    <n v="248.82"/>
    <d v="1999-07-20T00:00:00"/>
    <n v="1544.6100000000001"/>
    <s v="Male"/>
    <n v="6"/>
    <d v="1959-03-24T00:00:00"/>
    <n v="63.544416903855904"/>
    <s v="Nurse Practicioner"/>
    <s v="Argiculture"/>
    <s v="High Net Worth"/>
    <s v="N"/>
    <s v="Yes"/>
    <n v="5"/>
    <m/>
  </r>
  <r>
    <n v="18956"/>
    <n v="5"/>
    <x v="2443"/>
    <n v="215"/>
    <d v="2017-05-29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6"/>
    <d v="1959-03-24T00:00:00"/>
    <n v="63.544416903855904"/>
    <s v="Nurse Practicioner"/>
    <s v="Argiculture"/>
    <s v="High Net Worth"/>
    <s v="N"/>
    <s v="Yes"/>
    <n v="5"/>
    <m/>
  </r>
  <r>
    <n v="18341"/>
    <n v="51"/>
    <x v="2444"/>
    <n v="47"/>
    <d v="2017-11-13T00:00:00"/>
    <b v="1"/>
    <s v="Approved"/>
    <s v="OHM Cycles"/>
    <s v="Standard"/>
    <s v="high"/>
    <s v="medium"/>
    <n v="2005.66"/>
    <n v="1203.4000000000001"/>
    <d v="2003-07-21T00:00:00"/>
    <n v="802.26"/>
    <s v="Male"/>
    <n v="93"/>
    <d v="1993-03-04T00:00:00"/>
    <n v="29.574553890474387"/>
    <s v="Nurse"/>
    <s v="Financial Services"/>
    <s v="Mass Customer"/>
    <s v="N"/>
    <s v="Yes"/>
    <n v="7"/>
    <m/>
  </r>
  <r>
    <n v="857"/>
    <n v="32"/>
    <x v="2444"/>
    <n v="111"/>
    <d v="2017-09-10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93"/>
    <d v="1993-03-04T00:00:00"/>
    <n v="29.574553890474387"/>
    <s v="Nurse"/>
    <s v="Financial Services"/>
    <s v="Mass Customer"/>
    <s v="N"/>
    <s v="Yes"/>
    <n v="7"/>
    <m/>
  </r>
  <r>
    <n v="11208"/>
    <n v="60"/>
    <x v="2444"/>
    <n v="221"/>
    <d v="2017-05-23T00:00:00"/>
    <b v="1"/>
    <s v="Approved"/>
    <s v="Giant Bicycles"/>
    <s v="Standard"/>
    <s v="high"/>
    <s v="small"/>
    <n v="1977.36"/>
    <n v="1759.85"/>
    <d v="2005-10-22T00:00:00"/>
    <n v="217.51"/>
    <s v="Male"/>
    <n v="93"/>
    <d v="1993-03-04T00:00:00"/>
    <n v="29.574553890474387"/>
    <s v="Nurse"/>
    <s v="Financial Services"/>
    <s v="Mass Customer"/>
    <s v="N"/>
    <s v="Yes"/>
    <n v="7"/>
    <m/>
  </r>
  <r>
    <n v="13751"/>
    <n v="43"/>
    <x v="2444"/>
    <n v="294"/>
    <d v="2017-03-11T00:00:00"/>
    <b v="0"/>
    <s v="Approved"/>
    <s v="Solex"/>
    <s v="Standard"/>
    <s v="medium"/>
    <s v="medium"/>
    <n v="1151.96"/>
    <n v="649.49"/>
    <d v="2006-10-01T00:00:00"/>
    <n v="502.47"/>
    <s v="Male"/>
    <n v="93"/>
    <d v="1993-03-04T00:00:00"/>
    <n v="29.574553890474387"/>
    <s v="Nurse"/>
    <s v="Financial Services"/>
    <s v="Mass Customer"/>
    <s v="N"/>
    <s v="Yes"/>
    <n v="7"/>
    <m/>
  </r>
  <r>
    <n v="4328"/>
    <n v="85"/>
    <x v="2444"/>
    <n v="305"/>
    <d v="2017-02-28T00:00:00"/>
    <b v="1"/>
    <s v="Approved"/>
    <s v="WeareA2B"/>
    <s v="Standard"/>
    <s v="medium"/>
    <s v="medium"/>
    <n v="752.64"/>
    <n v="205.36"/>
    <d v="2000-11-03T00:00:00"/>
    <n v="547.28"/>
    <s v="Male"/>
    <n v="93"/>
    <d v="1993-03-04T00:00:00"/>
    <n v="29.574553890474387"/>
    <s v="Nurse"/>
    <s v="Financial Services"/>
    <s v="Mass Customer"/>
    <s v="N"/>
    <s v="Yes"/>
    <n v="7"/>
    <m/>
  </r>
  <r>
    <n v="18812"/>
    <n v="41"/>
    <x v="2444"/>
    <n v="345"/>
    <d v="2017-01-19T00:00:00"/>
    <b v="1"/>
    <s v="Approved"/>
    <s v="Solex"/>
    <s v="Road"/>
    <s v="medium"/>
    <s v="medium"/>
    <n v="416.98"/>
    <n v="312.74"/>
    <d v="2006-10-01T00:00:00"/>
    <n v="104.24000000000001"/>
    <s v="Male"/>
    <n v="93"/>
    <d v="1993-03-04T00:00:00"/>
    <n v="29.574553890474387"/>
    <s v="Nurse"/>
    <s v="Financial Services"/>
    <s v="Mass Customer"/>
    <s v="N"/>
    <s v="Yes"/>
    <n v="7"/>
    <m/>
  </r>
  <r>
    <n v="16166"/>
    <n v="89"/>
    <x v="2445"/>
    <n v="0"/>
    <d v="2017-12-30T00:00:00"/>
    <b v="0"/>
    <s v="Approved"/>
    <s v="WeareA2B"/>
    <s v="Touring"/>
    <s v="medium"/>
    <s v="large"/>
    <n v="1362.99"/>
    <n v="57.74"/>
    <d v="2002-10-10T00:00:00"/>
    <n v="1305.25"/>
    <s v="Female"/>
    <n v="50"/>
    <d v="1986-07-15T00:00:00"/>
    <n v="36.215649780568235"/>
    <s v="Systems Administrator I"/>
    <s v="Retail"/>
    <s v="Affluent Customer"/>
    <s v="N"/>
    <s v="Yes"/>
    <n v="3"/>
    <m/>
  </r>
  <r>
    <n v="19827"/>
    <n v="37"/>
    <x v="2445"/>
    <n v="44"/>
    <d v="2017-11-16T00:00:00"/>
    <b v="1"/>
    <s v="Approved"/>
    <s v="OHM Cycles"/>
    <s v="Standard"/>
    <s v="low"/>
    <s v="medium"/>
    <n v="1793.43"/>
    <n v="248.82"/>
    <d v="2006-02-02T00:00:00"/>
    <n v="1544.6100000000001"/>
    <s v="Female"/>
    <n v="50"/>
    <d v="1986-07-15T00:00:00"/>
    <n v="36.215649780568235"/>
    <s v="Systems Administrator I"/>
    <s v="Retail"/>
    <s v="Affluent Customer"/>
    <s v="N"/>
    <s v="Yes"/>
    <n v="3"/>
    <m/>
  </r>
  <r>
    <n v="19798"/>
    <n v="24"/>
    <x v="2445"/>
    <n v="113"/>
    <d v="2017-09-08T00:00:00"/>
    <b v="0"/>
    <s v="Approved"/>
    <s v="Solex"/>
    <s v="Road"/>
    <s v="medium"/>
    <s v="large"/>
    <n v="1777.8"/>
    <n v="820.78"/>
    <d v="1991-11-10T00:00:00"/>
    <n v="957.02"/>
    <s v="Female"/>
    <n v="50"/>
    <d v="1986-07-15T00:00:00"/>
    <n v="36.215649780568235"/>
    <s v="Systems Administrator I"/>
    <s v="Retail"/>
    <s v="Affluent Customer"/>
    <s v="N"/>
    <s v="Yes"/>
    <n v="3"/>
    <m/>
  </r>
  <r>
    <n v="8564"/>
    <n v="51"/>
    <x v="2445"/>
    <n v="235"/>
    <d v="2017-05-09T00:00:00"/>
    <b v="0"/>
    <s v="Approved"/>
    <s v="OHM Cycles"/>
    <s v="Standard"/>
    <s v="high"/>
    <s v="medium"/>
    <n v="2005.66"/>
    <n v="1203.4000000000001"/>
    <d v="1997-02-09T00:00:00"/>
    <n v="802.26"/>
    <s v="Female"/>
    <n v="50"/>
    <d v="1986-07-15T00:00:00"/>
    <n v="36.215649780568235"/>
    <s v="Systems Administrator I"/>
    <s v="Retail"/>
    <s v="Affluent Customer"/>
    <s v="N"/>
    <s v="Yes"/>
    <n v="3"/>
    <m/>
  </r>
  <r>
    <n v="2352"/>
    <n v="77"/>
    <x v="2446"/>
    <n v="162"/>
    <d v="2017-07-21T00:00:00"/>
    <b v="0"/>
    <s v="Approved"/>
    <s v="Norco Bicycles"/>
    <s v="Road"/>
    <s v="medium"/>
    <s v="large"/>
    <n v="1240.31"/>
    <n v="795.1"/>
    <d v="1994-08-10T00:00:00"/>
    <n v="445.20999999999992"/>
    <s v="Male"/>
    <n v="89"/>
    <d v="1979-09-16T00:00:00"/>
    <n v="43.048526493214112"/>
    <s v="Information Systems Manager"/>
    <s v="n/a"/>
    <s v="Mass Customer"/>
    <s v="N"/>
    <s v="Yes"/>
    <n v="4"/>
    <m/>
  </r>
  <r>
    <n v="3787"/>
    <n v="53"/>
    <x v="2446"/>
    <n v="166"/>
    <d v="2017-07-17T00:00:00"/>
    <b v="0"/>
    <s v="Approved"/>
    <s v="OHM Cycles"/>
    <s v="Standard"/>
    <s v="medium"/>
    <s v="medium"/>
    <n v="795.34"/>
    <n v="101.58"/>
    <d v="2000-05-22T00:00:00"/>
    <n v="693.76"/>
    <s v="Male"/>
    <n v="89"/>
    <d v="1979-09-16T00:00:00"/>
    <n v="43.048526493214112"/>
    <s v="Information Systems Manager"/>
    <s v="n/a"/>
    <s v="Mass Customer"/>
    <s v="N"/>
    <s v="Yes"/>
    <n v="4"/>
    <m/>
  </r>
  <r>
    <n v="17792"/>
    <n v="39"/>
    <x v="2446"/>
    <n v="167"/>
    <d v="2017-07-16T00:00:00"/>
    <b v="0"/>
    <s v="Approved"/>
    <s v="Giant Bicycles"/>
    <s v="Standard"/>
    <s v="medium"/>
    <s v="large"/>
    <n v="1812.75"/>
    <n v="582.48"/>
    <d v="1993-04-12T00:00:00"/>
    <n v="1230.27"/>
    <s v="Male"/>
    <n v="89"/>
    <d v="1979-09-16T00:00:00"/>
    <n v="43.048526493214112"/>
    <s v="Information Systems Manager"/>
    <s v="n/a"/>
    <s v="Mass Customer"/>
    <s v="N"/>
    <s v="Yes"/>
    <n v="4"/>
    <m/>
  </r>
  <r>
    <n v="1497"/>
    <n v="51"/>
    <x v="2446"/>
    <n v="266"/>
    <d v="2017-04-08T00:00:00"/>
    <b v="1"/>
    <s v="Approved"/>
    <s v="OHM Cycles"/>
    <s v="Standard"/>
    <s v="high"/>
    <s v="medium"/>
    <n v="2005.66"/>
    <n v="1203.4000000000001"/>
    <d v="1993-04-12T00:00:00"/>
    <n v="802.26"/>
    <s v="Male"/>
    <n v="89"/>
    <d v="1979-09-16T00:00:00"/>
    <n v="43.048526493214112"/>
    <s v="Information Systems Manager"/>
    <s v="n/a"/>
    <s v="Mass Customer"/>
    <s v="N"/>
    <s v="Yes"/>
    <n v="4"/>
    <m/>
  </r>
  <r>
    <n v="790"/>
    <n v="18"/>
    <x v="2446"/>
    <n v="276"/>
    <d v="2017-03-29T00:00:00"/>
    <b v="0"/>
    <s v="Approved"/>
    <s v="Solex"/>
    <s v="Standard"/>
    <s v="medium"/>
    <s v="medium"/>
    <n v="575.27"/>
    <n v="431.45"/>
    <d v="1997-08-25T00:00:00"/>
    <n v="143.82"/>
    <s v="Male"/>
    <n v="89"/>
    <d v="1979-09-16T00:00:00"/>
    <n v="43.048526493214112"/>
    <s v="Information Systems Manager"/>
    <s v="n/a"/>
    <s v="Mass Customer"/>
    <s v="N"/>
    <s v="Yes"/>
    <n v="4"/>
    <m/>
  </r>
  <r>
    <n v="2912"/>
    <n v="18"/>
    <x v="2447"/>
    <n v="87"/>
    <d v="2017-10-04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79"/>
    <d v="1957-03-04T00:00:00"/>
    <n v="65.599211424403848"/>
    <s v="Programmer Analyst I"/>
    <s v="n/a"/>
    <s v="High Net Worth"/>
    <s v="N"/>
    <s v="No"/>
    <n v="11"/>
    <m/>
  </r>
  <r>
    <n v="7156"/>
    <n v="25"/>
    <x v="2447"/>
    <n v="104"/>
    <d v="2017-09-17T00:00:00"/>
    <b v="1"/>
    <s v="Approved"/>
    <s v="OHM Cycles"/>
    <s v="Standard"/>
    <s v="high"/>
    <s v="medium"/>
    <n v="2005.66"/>
    <n v="1203.4000000000001"/>
    <d v="2012-04-10T00:00:00"/>
    <n v="802.26"/>
    <s v="Female"/>
    <n v="79"/>
    <d v="1957-03-04T00:00:00"/>
    <n v="65.599211424403848"/>
    <s v="Programmer Analyst I"/>
    <s v="n/a"/>
    <s v="High Net Worth"/>
    <s v="N"/>
    <s v="No"/>
    <n v="11"/>
    <m/>
  </r>
  <r>
    <n v="685"/>
    <n v="34"/>
    <x v="2447"/>
    <n v="132"/>
    <d v="2017-08-20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79"/>
    <d v="1957-03-04T00:00:00"/>
    <n v="65.599211424403848"/>
    <s v="Programmer Analyst I"/>
    <s v="n/a"/>
    <s v="High Net Worth"/>
    <s v="N"/>
    <s v="No"/>
    <n v="11"/>
    <m/>
  </r>
  <r>
    <n v="17873"/>
    <n v="0"/>
    <x v="2447"/>
    <n v="142"/>
    <d v="2017-08-10T00:00:00"/>
    <b v="1"/>
    <s v="Approved"/>
    <s v="Trek Bicycles"/>
    <s v="Road"/>
    <s v="medium"/>
    <s v="medium"/>
    <n v="290.62"/>
    <n v="215.14"/>
    <d v="2004-12-18T00:00:00"/>
    <n v="75.480000000000018"/>
    <s v="Female"/>
    <n v="79"/>
    <d v="1957-03-04T00:00:00"/>
    <n v="65.599211424403848"/>
    <s v="Programmer Analyst I"/>
    <s v="n/a"/>
    <s v="High Net Worth"/>
    <s v="N"/>
    <s v="No"/>
    <n v="11"/>
    <m/>
  </r>
  <r>
    <n v="1575"/>
    <n v="0"/>
    <x v="2447"/>
    <n v="154"/>
    <d v="2017-07-29T00:00:00"/>
    <b v="1"/>
    <s v="Approved"/>
    <s v="Norco Bicycles"/>
    <s v="Standard"/>
    <s v="medium"/>
    <s v="medium"/>
    <n v="360.4"/>
    <n v="270.3"/>
    <d v="2016-12-06T00:00:00"/>
    <n v="90.099999999999966"/>
    <s v="Female"/>
    <n v="79"/>
    <d v="1957-03-04T00:00:00"/>
    <n v="65.599211424403848"/>
    <s v="Programmer Analyst I"/>
    <s v="n/a"/>
    <s v="High Net Worth"/>
    <s v="N"/>
    <s v="No"/>
    <n v="11"/>
    <m/>
  </r>
  <r>
    <n v="101"/>
    <n v="18"/>
    <x v="2447"/>
    <n v="156"/>
    <d v="2017-07-27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79"/>
    <d v="1957-03-04T00:00:00"/>
    <n v="65.599211424403848"/>
    <s v="Programmer Analyst I"/>
    <s v="n/a"/>
    <s v="High Net Worth"/>
    <s v="N"/>
    <s v="No"/>
    <n v="11"/>
    <m/>
  </r>
  <r>
    <n v="1363"/>
    <n v="38"/>
    <x v="2447"/>
    <n v="229"/>
    <d v="2017-05-15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79"/>
    <d v="1957-03-04T00:00:00"/>
    <n v="65.599211424403848"/>
    <s v="Programmer Analyst I"/>
    <s v="n/a"/>
    <s v="High Net Worth"/>
    <s v="N"/>
    <s v="No"/>
    <n v="11"/>
    <m/>
  </r>
  <r>
    <n v="2244"/>
    <n v="32"/>
    <x v="2447"/>
    <n v="252"/>
    <d v="2017-04-22T00:00:00"/>
    <b v="0"/>
    <s v="Approved"/>
    <s v="Giant Bicycles"/>
    <s v="Standard"/>
    <s v="high"/>
    <s v="medium"/>
    <n v="1179"/>
    <n v="707.4"/>
    <d v="1997-08-25T00:00:00"/>
    <n v="471.6"/>
    <s v="Female"/>
    <n v="79"/>
    <d v="1957-03-04T00:00:00"/>
    <n v="65.599211424403848"/>
    <s v="Programmer Analyst I"/>
    <s v="n/a"/>
    <s v="High Net Worth"/>
    <s v="N"/>
    <s v="No"/>
    <n v="11"/>
    <m/>
  </r>
  <r>
    <n v="6126"/>
    <n v="53"/>
    <x v="2447"/>
    <n v="276"/>
    <d v="2017-03-29T00:00:00"/>
    <b v="1"/>
    <s v="Approved"/>
    <s v="Giant Bicycles"/>
    <s v="Standard"/>
    <s v="high"/>
    <s v="medium"/>
    <n v="1274.93"/>
    <n v="764.96"/>
    <d v="2007-08-04T00:00:00"/>
    <n v="509.97"/>
    <s v="Female"/>
    <n v="79"/>
    <d v="1957-03-04T00:00:00"/>
    <n v="65.599211424403848"/>
    <s v="Programmer Analyst I"/>
    <s v="n/a"/>
    <s v="High Net Worth"/>
    <s v="N"/>
    <s v="No"/>
    <n v="11"/>
    <m/>
  </r>
  <r>
    <n v="15042"/>
    <n v="40"/>
    <x v="2448"/>
    <n v="60"/>
    <d v="2017-10-31T00:00:00"/>
    <b v="1"/>
    <s v="Approved"/>
    <s v="OHM Cycles"/>
    <s v="Standard"/>
    <s v="high"/>
    <s v="medium"/>
    <n v="1458.17"/>
    <n v="874.9"/>
    <d v="2006-02-02T00:00:00"/>
    <n v="583.2700000000001"/>
    <s v="Female"/>
    <n v="2"/>
    <d v="1957-11-07T00:00:00"/>
    <n v="64.919759369926439"/>
    <s v="Web Designer IV"/>
    <s v="Manufacturing"/>
    <s v="Mass Customer"/>
    <s v="N"/>
    <s v="No"/>
    <n v="16"/>
    <m/>
  </r>
  <r>
    <n v="10402"/>
    <n v="91"/>
    <x v="2448"/>
    <n v="160"/>
    <d v="2017-07-23T00:00:00"/>
    <b v="1"/>
    <s v="Approved"/>
    <s v="Solex"/>
    <s v="Standard"/>
    <s v="medium"/>
    <s v="medium"/>
    <n v="100.35"/>
    <n v="75.260000000000005"/>
    <d v="1999-07-26T00:00:00"/>
    <n v="25.089999999999989"/>
    <s v="Female"/>
    <n v="2"/>
    <d v="1957-11-07T00:00:00"/>
    <n v="64.919759369926439"/>
    <s v="Web Designer IV"/>
    <s v="Manufacturing"/>
    <s v="Mass Customer"/>
    <s v="N"/>
    <s v="No"/>
    <n v="16"/>
    <m/>
  </r>
  <r>
    <n v="4662"/>
    <n v="91"/>
    <x v="2448"/>
    <n v="169"/>
    <d v="2017-07-14T00:00:00"/>
    <b v="1"/>
    <s v="Approved"/>
    <s v="Solex"/>
    <s v="Standard"/>
    <s v="medium"/>
    <s v="medium"/>
    <n v="100.35"/>
    <n v="75.260000000000005"/>
    <d v="1999-07-26T00:00:00"/>
    <n v="25.089999999999989"/>
    <s v="Female"/>
    <n v="2"/>
    <d v="1957-11-07T00:00:00"/>
    <n v="64.919759369926439"/>
    <s v="Web Designer IV"/>
    <s v="Manufacturing"/>
    <s v="Mass Customer"/>
    <s v="N"/>
    <s v="No"/>
    <n v="16"/>
    <m/>
  </r>
  <r>
    <n v="2279"/>
    <n v="69"/>
    <x v="2448"/>
    <n v="248"/>
    <d v="2017-04-26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2"/>
    <d v="1957-11-07T00:00:00"/>
    <n v="64.919759369926439"/>
    <s v="Web Designer IV"/>
    <s v="Manufacturing"/>
    <s v="Mass Customer"/>
    <s v="N"/>
    <s v="No"/>
    <n v="16"/>
    <m/>
  </r>
  <r>
    <n v="13439"/>
    <n v="0"/>
    <x v="1090"/>
    <m/>
    <d v="2017-11-06T00:00:00"/>
    <m/>
    <s v="Approved"/>
    <s v="Trek Bicycles"/>
    <s v="Standard"/>
    <s v="high"/>
    <s v="medium"/>
    <n v="495.72"/>
    <n v="297.43"/>
    <n v="36367"/>
    <m/>
    <m/>
    <m/>
    <m/>
    <m/>
    <m/>
    <m/>
    <m/>
    <m/>
    <m/>
    <m/>
    <m/>
  </r>
  <r>
    <n v="6345"/>
    <n v="46"/>
    <x v="2449"/>
    <n v="54"/>
    <d v="2017-11-06T00:00:00"/>
    <b v="0"/>
    <s v="Approved"/>
    <s v="OHM Cycles"/>
    <s v="Standard"/>
    <s v="low"/>
    <s v="medium"/>
    <n v="1793.43"/>
    <n v="248.82"/>
    <d v="1999-07-20T00:00:00"/>
    <n v="1544.6100000000001"/>
    <s v="Female"/>
    <n v="23"/>
    <d v="1979-03-05T00:00:00"/>
    <n v="43.582773068239469"/>
    <s v="Executive Secretary"/>
    <s v="Telecommunications"/>
    <s v="High Net Worth"/>
    <s v="N"/>
    <s v="No"/>
    <n v="3"/>
    <m/>
  </r>
  <r>
    <n v="18801"/>
    <n v="0"/>
    <x v="2449"/>
    <n v="57"/>
    <d v="2017-11-03T00:00:00"/>
    <b v="1"/>
    <s v="Approved"/>
    <s v="OHM Cycles"/>
    <s v="Standard"/>
    <s v="low"/>
    <s v="medium"/>
    <n v="71.16"/>
    <n v="56.93"/>
    <d v="2015-06-17T00:00:00"/>
    <n v="14.229999999999997"/>
    <s v="Female"/>
    <n v="23"/>
    <d v="1979-03-05T00:00:00"/>
    <n v="43.582773068239469"/>
    <s v="Executive Secretary"/>
    <s v="Telecommunications"/>
    <s v="High Net Worth"/>
    <s v="N"/>
    <s v="No"/>
    <n v="3"/>
    <m/>
  </r>
  <r>
    <n v="1028"/>
    <n v="80"/>
    <x v="2449"/>
    <n v="158"/>
    <d v="2017-07-25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23"/>
    <d v="1979-03-05T00:00:00"/>
    <n v="43.582773068239469"/>
    <s v="Executive Secretary"/>
    <s v="Telecommunications"/>
    <s v="High Net Worth"/>
    <s v="N"/>
    <s v="No"/>
    <n v="3"/>
    <m/>
  </r>
  <r>
    <n v="19837"/>
    <n v="0"/>
    <x v="2449"/>
    <n v="246"/>
    <d v="2017-04-28T00:00:00"/>
    <b v="1"/>
    <s v="Approved"/>
    <s v="Solex"/>
    <s v="Standard"/>
    <s v="medium"/>
    <s v="large"/>
    <n v="202.62"/>
    <n v="151.96"/>
    <d v="2016-03-29T00:00:00"/>
    <n v="50.66"/>
    <s v="Female"/>
    <n v="23"/>
    <d v="1979-03-05T00:00:00"/>
    <n v="43.582773068239469"/>
    <s v="Executive Secretary"/>
    <s v="Telecommunications"/>
    <s v="High Net Worth"/>
    <s v="N"/>
    <s v="No"/>
    <n v="3"/>
    <m/>
  </r>
  <r>
    <n v="9156"/>
    <n v="0"/>
    <x v="2449"/>
    <n v="347"/>
    <d v="2017-01-17T00:00:00"/>
    <b v="0"/>
    <s v="Approved"/>
    <s v="Solex"/>
    <s v="Standard"/>
    <s v="medium"/>
    <s v="medium"/>
    <n v="71.489999999999995"/>
    <n v="53.62"/>
    <d v="2012-12-02T00:00:00"/>
    <n v="17.869999999999997"/>
    <s v="Female"/>
    <n v="23"/>
    <d v="1979-03-05T00:00:00"/>
    <n v="43.582773068239469"/>
    <s v="Executive Secretary"/>
    <s v="Telecommunications"/>
    <s v="High Net Worth"/>
    <s v="N"/>
    <s v="No"/>
    <n v="3"/>
    <m/>
  </r>
  <r>
    <n v="12147"/>
    <n v="9"/>
    <x v="764"/>
    <n v="180"/>
    <d v="2017-07-03T00:00:00"/>
    <b v="1"/>
    <s v="Approved"/>
    <s v="OHM Cycles"/>
    <s v="Road"/>
    <s v="medium"/>
    <s v="medium"/>
    <n v="742.54"/>
    <n v="667.4"/>
    <d v="2014-03-03T00:00:00"/>
    <n v="75.139999999999986"/>
    <s v="Female"/>
    <n v="32"/>
    <d v="1959-03-17T00:00:00"/>
    <n v="63.563594986364798"/>
    <s v="Nurse Practicioner"/>
    <s v="n/a"/>
    <s v="Mass Customer"/>
    <s v="N"/>
    <s v="Yes"/>
    <n v="14"/>
    <m/>
  </r>
  <r>
    <n v="18143"/>
    <n v="32"/>
    <x v="764"/>
    <n v="202"/>
    <d v="2017-06-11T00:00:00"/>
    <b v="0"/>
    <s v="Approved"/>
    <s v="Giant Bicycles"/>
    <s v="Standard"/>
    <s v="medium"/>
    <s v="medium"/>
    <n v="642.70000000000005"/>
    <n v="211.37"/>
    <d v="1992-10-11T00:00:00"/>
    <n v="431.33000000000004"/>
    <s v="Female"/>
    <n v="32"/>
    <d v="1959-03-17T00:00:00"/>
    <n v="63.563594986364798"/>
    <s v="Nurse Practicioner"/>
    <s v="n/a"/>
    <s v="Mass Customer"/>
    <s v="N"/>
    <s v="Yes"/>
    <n v="14"/>
    <m/>
  </r>
  <r>
    <n v="412"/>
    <n v="20"/>
    <x v="764"/>
    <n v="233"/>
    <d v="2017-05-11T00:00:00"/>
    <b v="1"/>
    <s v="Approved"/>
    <s v="Trek Bicycles"/>
    <s v="Standard"/>
    <s v="medium"/>
    <s v="small"/>
    <n v="1775.81"/>
    <n v="1580.47"/>
    <d v="1993-05-26T00:00:00"/>
    <n v="195.33999999999992"/>
    <s v="Female"/>
    <n v="32"/>
    <d v="1959-03-17T00:00:00"/>
    <n v="63.563594986364798"/>
    <s v="Nurse Practicioner"/>
    <s v="n/a"/>
    <s v="Mass Customer"/>
    <s v="N"/>
    <s v="Yes"/>
    <n v="14"/>
    <m/>
  </r>
  <r>
    <n v="18537"/>
    <n v="81"/>
    <x v="764"/>
    <n v="244"/>
    <d v="2017-04-30T00:00:00"/>
    <b v="0"/>
    <s v="Approved"/>
    <s v="Norco Bicycles"/>
    <s v="Standard"/>
    <s v="medium"/>
    <s v="small"/>
    <n v="586.45000000000005"/>
    <n v="521.94000000000005"/>
    <d v="1998-12-16T00:00:00"/>
    <n v="64.509999999999991"/>
    <s v="Female"/>
    <n v="32"/>
    <d v="1959-03-17T00:00:00"/>
    <n v="63.563594986364798"/>
    <s v="Nurse Practicioner"/>
    <s v="n/a"/>
    <s v="Mass Customer"/>
    <s v="N"/>
    <s v="Yes"/>
    <n v="14"/>
    <m/>
  </r>
  <r>
    <n v="1451"/>
    <n v="44"/>
    <x v="1370"/>
    <n v="55"/>
    <d v="2017-11-05T00:00:00"/>
    <b v="1"/>
    <s v="Approved"/>
    <s v="WeareA2B"/>
    <s v="Standard"/>
    <s v="medium"/>
    <s v="medium"/>
    <n v="1769.64"/>
    <n v="108.76"/>
    <d v="2003-02-16T00:00:00"/>
    <n v="1660.88"/>
    <s v="Female"/>
    <n v="35"/>
    <d v="1992-03-15T00:00:00"/>
    <n v="30.544416903855904"/>
    <s v="Assistant Professor"/>
    <s v="Retail"/>
    <s v="Affluent Customer"/>
    <s v="N"/>
    <s v="Yes"/>
    <n v="10"/>
    <m/>
  </r>
  <r>
    <n v="18761"/>
    <n v="49"/>
    <x v="1370"/>
    <n v="125"/>
    <d v="2017-08-27T00:00:00"/>
    <b v="1"/>
    <s v="Approved"/>
    <s v="Trek Bicycles"/>
    <s v="Road"/>
    <s v="medium"/>
    <s v="medium"/>
    <n v="533.51"/>
    <n v="400.13"/>
    <d v="2012-04-10T00:00:00"/>
    <n v="133.38"/>
    <s v="Female"/>
    <n v="35"/>
    <d v="1992-03-15T00:00:00"/>
    <n v="30.544416903855904"/>
    <s v="Assistant Professor"/>
    <s v="Retail"/>
    <s v="Affluent Customer"/>
    <s v="N"/>
    <s v="Yes"/>
    <n v="10"/>
    <m/>
  </r>
  <r>
    <n v="7503"/>
    <n v="2"/>
    <x v="1370"/>
    <n v="159"/>
    <d v="2017-07-24T00:00:00"/>
    <b v="1"/>
    <s v="Approved"/>
    <s v="Solex"/>
    <s v="Standard"/>
    <s v="medium"/>
    <s v="medium"/>
    <n v="71.489999999999995"/>
    <n v="53.62"/>
    <d v="2012-12-02T00:00:00"/>
    <n v="17.869999999999997"/>
    <s v="Female"/>
    <n v="35"/>
    <d v="1992-03-15T00:00:00"/>
    <n v="30.544416903855904"/>
    <s v="Assistant Professor"/>
    <s v="Retail"/>
    <s v="Affluent Customer"/>
    <s v="N"/>
    <s v="Yes"/>
    <n v="10"/>
    <m/>
  </r>
  <r>
    <n v="8938"/>
    <n v="61"/>
    <x v="1370"/>
    <n v="229"/>
    <d v="2017-05-15T00:00:00"/>
    <b v="1"/>
    <s v="Approved"/>
    <s v="OHM Cycles"/>
    <s v="Standard"/>
    <s v="low"/>
    <s v="medium"/>
    <n v="71.16"/>
    <n v="56.93"/>
    <d v="2005-10-22T00:00:00"/>
    <n v="14.229999999999997"/>
    <s v="Female"/>
    <n v="35"/>
    <d v="1992-03-15T00:00:00"/>
    <n v="30.544416903855904"/>
    <s v="Assistant Professor"/>
    <s v="Retail"/>
    <s v="Affluent Customer"/>
    <s v="N"/>
    <s v="Yes"/>
    <n v="10"/>
    <m/>
  </r>
  <r>
    <n v="18327"/>
    <n v="24"/>
    <x v="1370"/>
    <n v="301"/>
    <d v="2017-03-04T00:00:00"/>
    <b v="0"/>
    <s v="Approved"/>
    <s v="Solex"/>
    <s v="Road"/>
    <s v="medium"/>
    <s v="large"/>
    <n v="1777.8"/>
    <n v="820.78"/>
    <d v="2011-05-07T00:00:00"/>
    <n v="957.02"/>
    <s v="Female"/>
    <n v="35"/>
    <d v="1992-03-15T00:00:00"/>
    <n v="30.544416903855904"/>
    <s v="Assistant Professor"/>
    <s v="Retail"/>
    <s v="Affluent Customer"/>
    <s v="N"/>
    <s v="Yes"/>
    <n v="10"/>
    <m/>
  </r>
  <r>
    <n v="8130"/>
    <n v="85"/>
    <x v="1370"/>
    <n v="318"/>
    <d v="2017-02-15T00:00:00"/>
    <b v="1"/>
    <s v="Approved"/>
    <s v="WeareA2B"/>
    <s v="Standard"/>
    <s v="medium"/>
    <s v="medium"/>
    <n v="752.64"/>
    <n v="205.36"/>
    <d v="2003-01-05T00:00:00"/>
    <n v="547.28"/>
    <s v="Female"/>
    <n v="35"/>
    <d v="1992-03-15T00:00:00"/>
    <n v="30.544416903855904"/>
    <s v="Assistant Professor"/>
    <s v="Retail"/>
    <s v="Affluent Customer"/>
    <s v="N"/>
    <s v="Yes"/>
    <n v="10"/>
    <m/>
  </r>
  <r>
    <n v="9079"/>
    <n v="79"/>
    <x v="1370"/>
    <n v="342"/>
    <d v="2017-01-22T00:00:00"/>
    <b v="1"/>
    <s v="Approved"/>
    <s v="Norco Bicycles"/>
    <s v="Standard"/>
    <s v="medium"/>
    <s v="medium"/>
    <n v="1555.58"/>
    <n v="818.01"/>
    <d v="2013-09-16T00:00:00"/>
    <n v="737.56999999999994"/>
    <s v="Female"/>
    <n v="35"/>
    <d v="1992-03-15T00:00:00"/>
    <n v="30.544416903855904"/>
    <s v="Assistant Professor"/>
    <s v="Retail"/>
    <s v="Affluent Customer"/>
    <s v="N"/>
    <s v="Yes"/>
    <n v="10"/>
    <m/>
  </r>
  <r>
    <n v="14554"/>
    <n v="54"/>
    <x v="2450"/>
    <n v="36"/>
    <d v="2017-11-24T00:00:00"/>
    <b v="1"/>
    <s v="Approved"/>
    <s v="WeareA2B"/>
    <s v="Standard"/>
    <s v="medium"/>
    <s v="medium"/>
    <n v="1292.8399999999999"/>
    <n v="13.44"/>
    <d v="2015-06-17T00:00:00"/>
    <n v="1279.3999999999999"/>
    <s v="Female"/>
    <n v="76"/>
    <d v="1971-10-22T00:00:00"/>
    <n v="50.955375808282604"/>
    <s v="Statistician II"/>
    <s v="n/a"/>
    <s v="Mass Customer"/>
    <s v="N"/>
    <s v="Yes"/>
    <n v="13"/>
    <m/>
  </r>
  <r>
    <n v="4790"/>
    <n v="4"/>
    <x v="2451"/>
    <n v="81"/>
    <d v="2017-10-10T00:00:00"/>
    <b v="0"/>
    <s v="Approved"/>
    <s v="Giant Bicycles"/>
    <s v="Standard"/>
    <s v="high"/>
    <s v="medium"/>
    <n v="1129.1300000000001"/>
    <n v="677.48"/>
    <d v="2014-03-03T00:00:00"/>
    <n v="451.65000000000009"/>
    <s v="Male"/>
    <n v="93"/>
    <d v="1978-12-27T00:00:00"/>
    <n v="43.769074438102479"/>
    <s v="Health Coach IV"/>
    <s v="Health"/>
    <s v="Affluent Customer"/>
    <s v="N"/>
    <s v="Yes"/>
    <n v="12"/>
    <m/>
  </r>
  <r>
    <n v="14715"/>
    <n v="23"/>
    <x v="2451"/>
    <n v="139"/>
    <d v="2017-08-13T00:00:00"/>
    <b v="1"/>
    <s v="Approved"/>
    <s v="Norco Bicycles"/>
    <s v="Mountain"/>
    <s v="low"/>
    <s v="small"/>
    <n v="688.63"/>
    <n v="612.88"/>
    <d v="2006-11-10T00:00:00"/>
    <n v="75.75"/>
    <s v="Male"/>
    <n v="93"/>
    <d v="1978-12-27T00:00:00"/>
    <n v="43.769074438102479"/>
    <s v="Health Coach IV"/>
    <s v="Health"/>
    <s v="Affluent Customer"/>
    <s v="N"/>
    <s v="Yes"/>
    <n v="12"/>
    <m/>
  </r>
  <r>
    <n v="2320"/>
    <n v="15"/>
    <x v="2451"/>
    <n v="141"/>
    <d v="2017-08-11T00:00:00"/>
    <b v="1"/>
    <s v="Approved"/>
    <s v="Norco Bicycles"/>
    <s v="Standard"/>
    <s v="low"/>
    <s v="medium"/>
    <n v="958.74"/>
    <n v="748.9"/>
    <d v="2013-03-12T00:00:00"/>
    <n v="209.84000000000003"/>
    <s v="Male"/>
    <n v="93"/>
    <d v="1978-12-27T00:00:00"/>
    <n v="43.769074438102479"/>
    <s v="Health Coach IV"/>
    <s v="Health"/>
    <s v="Affluent Customer"/>
    <s v="N"/>
    <s v="Yes"/>
    <n v="12"/>
    <m/>
  </r>
  <r>
    <n v="13460"/>
    <n v="0"/>
    <x v="2126"/>
    <m/>
    <d v="2017-10-29T00:00:00"/>
    <b v="1"/>
    <s v="Approved"/>
    <m/>
    <m/>
    <m/>
    <m/>
    <n v="758.73"/>
    <m/>
    <m/>
    <m/>
    <m/>
    <m/>
    <m/>
    <m/>
    <m/>
    <m/>
    <m/>
    <m/>
    <m/>
    <m/>
    <m/>
  </r>
  <r>
    <n v="5319"/>
    <n v="78"/>
    <x v="2451"/>
    <n v="207"/>
    <d v="2017-06-06T00:00:00"/>
    <b v="0"/>
    <s v="Approved"/>
    <s v="Giant Bicycles"/>
    <s v="Standard"/>
    <s v="medium"/>
    <s v="large"/>
    <n v="1765.3"/>
    <n v="709.48"/>
    <d v="2013-09-16T00:00:00"/>
    <n v="1055.82"/>
    <s v="Male"/>
    <n v="93"/>
    <d v="1978-12-27T00:00:00"/>
    <n v="43.769074438102479"/>
    <s v="Health Coach IV"/>
    <s v="Health"/>
    <s v="Affluent Customer"/>
    <s v="N"/>
    <s v="Yes"/>
    <n v="12"/>
    <m/>
  </r>
  <r>
    <n v="102"/>
    <n v="4"/>
    <x v="2451"/>
    <n v="260"/>
    <d v="2017-04-14T00:00:00"/>
    <b v="0"/>
    <s v="Approved"/>
    <s v="Giant Bicycles"/>
    <s v="Standard"/>
    <s v="high"/>
    <s v="medium"/>
    <n v="1129.1300000000001"/>
    <n v="677.48"/>
    <d v="2011-04-16T00:00:00"/>
    <n v="451.65000000000009"/>
    <s v="Male"/>
    <n v="93"/>
    <d v="1978-12-27T00:00:00"/>
    <n v="43.769074438102479"/>
    <s v="Health Coach IV"/>
    <s v="Health"/>
    <s v="Affluent Customer"/>
    <s v="N"/>
    <s v="Yes"/>
    <n v="12"/>
    <m/>
  </r>
  <r>
    <n v="7252"/>
    <n v="4"/>
    <x v="2451"/>
    <n v="304"/>
    <d v="2017-03-01T00:00:00"/>
    <b v="0"/>
    <s v="Approved"/>
    <s v="Giant Bicycles"/>
    <s v="Standard"/>
    <s v="high"/>
    <s v="medium"/>
    <n v="1129.1300000000001"/>
    <n v="677.48"/>
    <d v="2011-08-29T00:00:00"/>
    <n v="451.65000000000009"/>
    <s v="Male"/>
    <n v="93"/>
    <d v="1978-12-27T00:00:00"/>
    <n v="43.769074438102479"/>
    <s v="Health Coach IV"/>
    <s v="Health"/>
    <s v="Affluent Customer"/>
    <s v="N"/>
    <s v="Yes"/>
    <n v="12"/>
    <m/>
  </r>
  <r>
    <n v="14442"/>
    <n v="4"/>
    <x v="2451"/>
    <n v="332"/>
    <d v="2017-02-01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93"/>
    <d v="1978-12-27T00:00:00"/>
    <n v="43.769074438102479"/>
    <s v="Health Coach IV"/>
    <s v="Health"/>
    <s v="Affluent Customer"/>
    <s v="N"/>
    <s v="Yes"/>
    <n v="12"/>
    <m/>
  </r>
  <r>
    <n v="14549"/>
    <n v="73"/>
    <x v="2451"/>
    <n v="341"/>
    <d v="2017-01-23T00:00:00"/>
    <b v="1"/>
    <s v="Approved"/>
    <s v="Solex"/>
    <s v="Standard"/>
    <s v="medium"/>
    <s v="medium"/>
    <n v="1945.43"/>
    <n v="333.18"/>
    <d v="2004-07-25T00:00:00"/>
    <n v="1612.25"/>
    <s v="Male"/>
    <n v="93"/>
    <d v="1978-12-27T00:00:00"/>
    <n v="43.769074438102479"/>
    <s v="Health Coach IV"/>
    <s v="Health"/>
    <s v="Affluent Customer"/>
    <s v="N"/>
    <s v="Yes"/>
    <n v="12"/>
    <m/>
  </r>
  <r>
    <n v="6199"/>
    <n v="95"/>
    <x v="2451"/>
    <n v="345"/>
    <d v="2017-01-19T00:00:00"/>
    <b v="0"/>
    <s v="Approved"/>
    <s v="Giant Bicycles"/>
    <s v="Standard"/>
    <s v="medium"/>
    <s v="large"/>
    <n v="569.55999999999995"/>
    <n v="528.42999999999995"/>
    <d v="2016-03-29T00:00:00"/>
    <n v="41.129999999999995"/>
    <s v="Male"/>
    <n v="93"/>
    <d v="1978-12-27T00:00:00"/>
    <n v="43.769074438102479"/>
    <s v="Health Coach IV"/>
    <s v="Health"/>
    <s v="Affluent Customer"/>
    <s v="N"/>
    <s v="Yes"/>
    <n v="12"/>
    <m/>
  </r>
  <r>
    <n v="13264"/>
    <n v="95"/>
    <x v="2451"/>
    <n v="359"/>
    <d v="2017-01-05T00:00:00"/>
    <b v="0"/>
    <s v="Approved"/>
    <s v="Giant Bicycles"/>
    <s v="Standard"/>
    <s v="medium"/>
    <s v="large"/>
    <n v="569.55999999999995"/>
    <n v="528.42999999999995"/>
    <d v="2002-10-10T00:00:00"/>
    <n v="41.129999999999995"/>
    <s v="Male"/>
    <n v="93"/>
    <d v="1978-12-27T00:00:00"/>
    <n v="43.769074438102479"/>
    <s v="Health Coach IV"/>
    <s v="Health"/>
    <s v="Affluent Customer"/>
    <s v="N"/>
    <s v="Yes"/>
    <n v="12"/>
    <m/>
  </r>
  <r>
    <n v="9728"/>
    <n v="78"/>
    <x v="2452"/>
    <n v="36"/>
    <d v="2017-11-24T00:00:00"/>
    <b v="0"/>
    <s v="Approved"/>
    <s v="Giant Bicycles"/>
    <s v="Standard"/>
    <s v="medium"/>
    <s v="large"/>
    <n v="1765.3"/>
    <n v="709.48"/>
    <d v="2004-07-25T00:00:00"/>
    <n v="1055.82"/>
    <s v="Female"/>
    <n v="99"/>
    <d v="1958-12-19T00:00:00"/>
    <n v="63.804690876775759"/>
    <s v="Product Engineer"/>
    <s v="Retail"/>
    <s v="Mass Customer"/>
    <s v="N"/>
    <s v="No"/>
    <n v="17"/>
    <m/>
  </r>
  <r>
    <n v="350"/>
    <n v="27"/>
    <x v="2452"/>
    <n v="65"/>
    <d v="2017-10-26T00:00:00"/>
    <b v="1"/>
    <s v="Approved"/>
    <s v="Trek Bicycles"/>
    <s v="Standard"/>
    <s v="medium"/>
    <s v="medium"/>
    <n v="499.53"/>
    <n v="388.72"/>
    <d v="1999-06-23T00:00:00"/>
    <n v="110.80999999999995"/>
    <s v="Female"/>
    <n v="99"/>
    <d v="1958-12-19T00:00:00"/>
    <n v="63.804690876775759"/>
    <s v="Product Engineer"/>
    <s v="Retail"/>
    <s v="Mass Customer"/>
    <s v="N"/>
    <s v="No"/>
    <n v="17"/>
    <m/>
  </r>
  <r>
    <n v="15184"/>
    <n v="63"/>
    <x v="2452"/>
    <n v="119"/>
    <d v="2017-09-02T00:00:00"/>
    <b v="0"/>
    <s v="Approved"/>
    <s v="Solex"/>
    <s v="Standard"/>
    <s v="medium"/>
    <s v="medium"/>
    <n v="1483.2"/>
    <n v="99.59"/>
    <d v="1998-12-17T00:00:00"/>
    <n v="1383.6100000000001"/>
    <s v="Female"/>
    <n v="99"/>
    <d v="1958-12-19T00:00:00"/>
    <n v="63.804690876775759"/>
    <s v="Product Engineer"/>
    <s v="Retail"/>
    <s v="Mass Customer"/>
    <s v="N"/>
    <s v="No"/>
    <n v="17"/>
    <m/>
  </r>
  <r>
    <n v="6706"/>
    <n v="35"/>
    <x v="2452"/>
    <n v="213"/>
    <d v="2017-05-31T00:00:00"/>
    <b v="1"/>
    <s v="Approved"/>
    <s v="Trek Bicycles"/>
    <s v="Standard"/>
    <s v="low"/>
    <s v="medium"/>
    <n v="1057.51"/>
    <n v="154.4"/>
    <d v="1994-07-12T00:00:00"/>
    <n v="903.11"/>
    <s v="Female"/>
    <n v="99"/>
    <d v="1958-12-19T00:00:00"/>
    <n v="63.804690876775759"/>
    <s v="Product Engineer"/>
    <s v="Retail"/>
    <s v="Mass Customer"/>
    <s v="N"/>
    <s v="No"/>
    <n v="17"/>
    <m/>
  </r>
  <r>
    <n v="7075"/>
    <n v="19"/>
    <x v="2452"/>
    <n v="291"/>
    <d v="2017-03-14T00:00:00"/>
    <b v="0"/>
    <s v="Approved"/>
    <s v="OHM Cycles"/>
    <s v="Road"/>
    <s v="high"/>
    <s v="large"/>
    <n v="12.01"/>
    <n v="7.21"/>
    <d v="2009-03-08T00:00:00"/>
    <n v="4.8"/>
    <s v="Female"/>
    <n v="99"/>
    <d v="1958-12-19T00:00:00"/>
    <n v="63.804690876775759"/>
    <s v="Product Engineer"/>
    <s v="Retail"/>
    <s v="Mass Customer"/>
    <s v="N"/>
    <s v="No"/>
    <n v="17"/>
    <m/>
  </r>
  <r>
    <n v="15181"/>
    <n v="44"/>
    <x v="2453"/>
    <n v="70"/>
    <d v="2017-10-21T00:00:00"/>
    <b v="0"/>
    <s v="Approved"/>
    <s v="WeareA2B"/>
    <s v="Standard"/>
    <s v="medium"/>
    <s v="medium"/>
    <n v="1769.64"/>
    <n v="108.76"/>
    <d v="1993-04-12T00:00:00"/>
    <n v="1660.88"/>
    <s v="Male"/>
    <n v="87"/>
    <d v="1993-12-19T00:00:00"/>
    <n v="28.780033342212068"/>
    <s v="Operator"/>
    <s v="Manufacturing"/>
    <s v="Mass Customer"/>
    <s v="N"/>
    <s v="Yes"/>
    <n v="4"/>
    <m/>
  </r>
  <r>
    <n v="1544"/>
    <n v="79"/>
    <x v="2453"/>
    <n v="232"/>
    <d v="2017-05-12T00:00:00"/>
    <b v="0"/>
    <s v="Approved"/>
    <s v="Norco Bicycles"/>
    <s v="Standard"/>
    <s v="medium"/>
    <s v="medium"/>
    <n v="1555.58"/>
    <n v="818.01"/>
    <d v="1997-08-25T00:00:00"/>
    <n v="737.56999999999994"/>
    <s v="Male"/>
    <n v="87"/>
    <d v="1993-12-19T00:00:00"/>
    <n v="28.780033342212068"/>
    <s v="Operator"/>
    <s v="Manufacturing"/>
    <s v="Mass Customer"/>
    <s v="N"/>
    <s v="Yes"/>
    <n v="4"/>
    <m/>
  </r>
  <r>
    <n v="11724"/>
    <n v="53"/>
    <x v="2453"/>
    <n v="306"/>
    <d v="2017-02-27T00:00:00"/>
    <b v="1"/>
    <s v="Approved"/>
    <s v="OHM Cycles"/>
    <s v="Standard"/>
    <s v="medium"/>
    <s v="medium"/>
    <n v="795.34"/>
    <n v="101.58"/>
    <d v="2011-08-24T00:00:00"/>
    <n v="693.76"/>
    <s v="Male"/>
    <n v="87"/>
    <d v="1993-12-19T00:00:00"/>
    <n v="28.780033342212068"/>
    <s v="Operator"/>
    <s v="Manufacturing"/>
    <s v="Mass Customer"/>
    <s v="N"/>
    <s v="Yes"/>
    <n v="4"/>
    <m/>
  </r>
  <r>
    <n v="2788"/>
    <n v="35"/>
    <x v="2453"/>
    <n v="326"/>
    <d v="2017-02-07T00:00:00"/>
    <b v="1"/>
    <s v="Approved"/>
    <s v="Trek Bicycles"/>
    <s v="Standard"/>
    <s v="low"/>
    <s v="medium"/>
    <n v="1057.51"/>
    <n v="154.4"/>
    <d v="1999-07-20T00:00:00"/>
    <n v="903.11"/>
    <s v="Male"/>
    <n v="87"/>
    <d v="1993-12-19T00:00:00"/>
    <n v="28.780033342212068"/>
    <s v="Operator"/>
    <s v="Manufacturing"/>
    <s v="Mass Customer"/>
    <s v="N"/>
    <s v="Yes"/>
    <n v="4"/>
    <m/>
  </r>
  <r>
    <n v="1958"/>
    <n v="45"/>
    <x v="2453"/>
    <n v="330"/>
    <d v="2017-02-03T00:00:00"/>
    <b v="0"/>
    <s v="Approved"/>
    <s v="Solex"/>
    <s v="Standard"/>
    <s v="medium"/>
    <s v="medium"/>
    <n v="441.49"/>
    <n v="84.99"/>
    <d v="2001-11-25T00:00:00"/>
    <n v="356.5"/>
    <s v="Male"/>
    <n v="87"/>
    <d v="1993-12-19T00:00:00"/>
    <n v="28.780033342212068"/>
    <s v="Operator"/>
    <s v="Manufacturing"/>
    <s v="Mass Customer"/>
    <s v="N"/>
    <s v="Yes"/>
    <n v="4"/>
    <m/>
  </r>
  <r>
    <n v="15201"/>
    <n v="78"/>
    <x v="2454"/>
    <n v="146"/>
    <d v="2017-08-06T00:00:00"/>
    <b v="1"/>
    <s v="Approved"/>
    <s v="Giant Bicycles"/>
    <s v="Standard"/>
    <s v="medium"/>
    <s v="large"/>
    <n v="1765.3"/>
    <n v="709.48"/>
    <d v="2004-07-25T00:00:00"/>
    <n v="1055.82"/>
    <s v="Female"/>
    <n v="58"/>
    <d v="1994-12-17T00:00:00"/>
    <n v="27.785512794583976"/>
    <s v="Geological Engineer"/>
    <s v="Manufacturing"/>
    <s v="Affluent Customer"/>
    <s v="N"/>
    <s v="No"/>
    <n v="3"/>
    <m/>
  </r>
  <r>
    <n v="1167"/>
    <n v="71"/>
    <x v="2454"/>
    <n v="210"/>
    <d v="2017-06-03T00:00:00"/>
    <b v="1"/>
    <s v="Approved"/>
    <s v="Solex"/>
    <s v="Standard"/>
    <s v="high"/>
    <s v="large"/>
    <n v="1842.92"/>
    <n v="1105.75"/>
    <d v="1995-10-24T00:00:00"/>
    <n v="737.17000000000007"/>
    <s v="Female"/>
    <n v="58"/>
    <d v="1994-12-17T00:00:00"/>
    <n v="27.785512794583976"/>
    <s v="Geological Engineer"/>
    <s v="Manufacturing"/>
    <s v="Affluent Customer"/>
    <s v="N"/>
    <s v="No"/>
    <n v="3"/>
    <m/>
  </r>
  <r>
    <n v="7672"/>
    <n v="58"/>
    <x v="2454"/>
    <n v="236"/>
    <d v="2017-05-08T00:00:00"/>
    <b v="0"/>
    <s v="Approved"/>
    <s v="OHM Cycles"/>
    <s v="Standard"/>
    <s v="medium"/>
    <s v="medium"/>
    <n v="912.52"/>
    <n v="141.4"/>
    <d v="2015-10-18T00:00:00"/>
    <n v="771.12"/>
    <s v="Female"/>
    <n v="58"/>
    <d v="1994-12-17T00:00:00"/>
    <n v="27.785512794583976"/>
    <s v="Geological Engineer"/>
    <s v="Manufacturing"/>
    <s v="Affluent Customer"/>
    <s v="N"/>
    <s v="No"/>
    <n v="3"/>
    <m/>
  </r>
  <r>
    <n v="7367"/>
    <n v="27"/>
    <x v="2454"/>
    <n v="287"/>
    <d v="2017-03-18T00:00:00"/>
    <b v="0"/>
    <s v="Approved"/>
    <s v="Trek Bicycles"/>
    <s v="Standard"/>
    <s v="medium"/>
    <s v="medium"/>
    <n v="499.53"/>
    <n v="388.72"/>
    <d v="1999-06-23T00:00:00"/>
    <n v="110.80999999999995"/>
    <s v="Female"/>
    <n v="58"/>
    <d v="1994-12-17T00:00:00"/>
    <n v="27.785512794583976"/>
    <s v="Geological Engineer"/>
    <s v="Manufacturing"/>
    <s v="Affluent Customer"/>
    <s v="N"/>
    <s v="No"/>
    <n v="3"/>
    <m/>
  </r>
  <r>
    <n v="5377"/>
    <n v="62"/>
    <x v="2455"/>
    <n v="40"/>
    <d v="2017-11-20T00:00:00"/>
    <b v="0"/>
    <s v="Approved"/>
    <s v="Solex"/>
    <s v="Standard"/>
    <s v="medium"/>
    <s v="medium"/>
    <n v="478.16"/>
    <n v="298.72000000000003"/>
    <d v="1993-06-23T00:00:00"/>
    <n v="179.44"/>
    <s v="Female"/>
    <n v="39"/>
    <d v="1962-10-15T00:00:00"/>
    <n v="59.980033342212067"/>
    <s v="Civil Engineer"/>
    <s v="Manufacturing"/>
    <s v="Mass Customer"/>
    <s v="N"/>
    <s v="No"/>
    <n v="6"/>
    <m/>
  </r>
  <r>
    <n v="14345"/>
    <n v="42"/>
    <x v="2455"/>
    <n v="41"/>
    <d v="2017-11-19T00:00:00"/>
    <b v="0"/>
    <s v="Approved"/>
    <s v="OHM Cycles"/>
    <s v="Road"/>
    <s v="medium"/>
    <s v="small"/>
    <n v="1810"/>
    <n v="1610.9"/>
    <d v="2008-03-19T00:00:00"/>
    <n v="199.09999999999991"/>
    <s v="Female"/>
    <n v="39"/>
    <d v="1962-10-15T00:00:00"/>
    <n v="59.980033342212067"/>
    <s v="Civil Engineer"/>
    <s v="Manufacturing"/>
    <s v="Mass Customer"/>
    <s v="N"/>
    <s v="No"/>
    <n v="6"/>
    <m/>
  </r>
  <r>
    <n v="1834"/>
    <n v="38"/>
    <x v="2455"/>
    <n v="243"/>
    <d v="2017-05-01T00:00:00"/>
    <b v="0"/>
    <s v="Approved"/>
    <s v="Solex"/>
    <s v="Standard"/>
    <s v="medium"/>
    <s v="medium"/>
    <n v="1577.53"/>
    <n v="826.51"/>
    <d v="2011-03-16T00:00:00"/>
    <n v="751.02"/>
    <s v="Female"/>
    <n v="39"/>
    <d v="1962-10-15T00:00:00"/>
    <n v="59.980033342212067"/>
    <s v="Civil Engineer"/>
    <s v="Manufacturing"/>
    <s v="Mass Customer"/>
    <s v="N"/>
    <s v="No"/>
    <n v="6"/>
    <m/>
  </r>
  <r>
    <n v="2055"/>
    <n v="73"/>
    <x v="2455"/>
    <n v="272"/>
    <d v="2017-04-02T00:00:00"/>
    <b v="1"/>
    <s v="Approved"/>
    <s v="Solex"/>
    <s v="Standard"/>
    <s v="medium"/>
    <s v="medium"/>
    <n v="1945.43"/>
    <n v="333.18"/>
    <d v="2002-08-31T00:00:00"/>
    <n v="1612.25"/>
    <s v="Female"/>
    <n v="39"/>
    <d v="1962-10-15T00:00:00"/>
    <n v="59.980033342212067"/>
    <s v="Civil Engineer"/>
    <s v="Manufacturing"/>
    <s v="Mass Customer"/>
    <s v="N"/>
    <s v="No"/>
    <n v="6"/>
    <m/>
  </r>
  <r>
    <n v="1498"/>
    <n v="53"/>
    <x v="2456"/>
    <n v="3"/>
    <d v="2017-12-27T00:00:00"/>
    <b v="1"/>
    <s v="Approved"/>
    <s v="Giant Bicycles"/>
    <s v="Standard"/>
    <s v="high"/>
    <s v="medium"/>
    <n v="1274.93"/>
    <n v="764.96"/>
    <d v="2009-03-08T00:00:00"/>
    <n v="509.97"/>
    <s v="Male"/>
    <n v="26"/>
    <d v="1959-05-01T00:00:00"/>
    <n v="63.440307315131918"/>
    <s v="Senior Sales Associate"/>
    <s v="Retail"/>
    <s v="High Net Worth"/>
    <s v="N"/>
    <s v="Yes"/>
    <n v="15"/>
    <m/>
  </r>
  <r>
    <n v="2846"/>
    <n v="0"/>
    <x v="2456"/>
    <n v="44"/>
    <d v="2017-11-16T00:00:00"/>
    <b v="1"/>
    <s v="Approved"/>
    <s v="Solex"/>
    <s v="Road"/>
    <s v="medium"/>
    <s v="medium"/>
    <n v="416.98"/>
    <n v="312.74"/>
    <d v="2006-10-01T00:00:00"/>
    <n v="104.24000000000001"/>
    <s v="Male"/>
    <n v="26"/>
    <d v="1959-05-01T00:00:00"/>
    <n v="63.440307315131918"/>
    <s v="Senior Sales Associate"/>
    <s v="Retail"/>
    <s v="High Net Worth"/>
    <s v="N"/>
    <s v="Yes"/>
    <n v="15"/>
    <m/>
  </r>
  <r>
    <n v="11128"/>
    <n v="81"/>
    <x v="2456"/>
    <n v="51"/>
    <d v="2017-11-09T00:00:00"/>
    <b v="1"/>
    <s v="Approved"/>
    <s v="Solex"/>
    <s v="Standard"/>
    <s v="medium"/>
    <s v="medium"/>
    <n v="1151.96"/>
    <n v="649.49"/>
    <d v="1993-04-12T00:00:00"/>
    <n v="502.47"/>
    <s v="Male"/>
    <n v="26"/>
    <d v="1959-05-01T00:00:00"/>
    <n v="63.440307315131918"/>
    <s v="Senior Sales Associate"/>
    <s v="Retail"/>
    <s v="High Net Worth"/>
    <s v="N"/>
    <s v="Yes"/>
    <n v="15"/>
    <m/>
  </r>
  <r>
    <n v="10767"/>
    <n v="29"/>
    <x v="2456"/>
    <n v="68"/>
    <d v="2017-10-23T00:00:00"/>
    <b v="0"/>
    <s v="Approved"/>
    <s v="WeareA2B"/>
    <s v="Standard"/>
    <s v="medium"/>
    <s v="medium"/>
    <n v="1065.03"/>
    <n v="230.09"/>
    <d v="2013-06-09T00:00:00"/>
    <n v="834.93999999999994"/>
    <s v="Male"/>
    <n v="26"/>
    <d v="1959-05-01T00:00:00"/>
    <n v="63.440307315131918"/>
    <s v="Senior Sales Associate"/>
    <s v="Retail"/>
    <s v="High Net Worth"/>
    <s v="N"/>
    <s v="Yes"/>
    <n v="15"/>
    <m/>
  </r>
  <r>
    <n v="7882"/>
    <n v="0"/>
    <x v="2456"/>
    <n v="125"/>
    <d v="2017-08-27T00:00:00"/>
    <b v="1"/>
    <s v="Approved"/>
    <s v="Solex"/>
    <s v="Standard"/>
    <s v="medium"/>
    <s v="medium"/>
    <n v="71.489999999999995"/>
    <n v="53.62"/>
    <d v="2011-08-29T00:00:00"/>
    <n v="17.869999999999997"/>
    <s v="Male"/>
    <n v="26"/>
    <d v="1959-05-01T00:00:00"/>
    <n v="63.440307315131918"/>
    <s v="Senior Sales Associate"/>
    <s v="Retail"/>
    <s v="High Net Worth"/>
    <s v="N"/>
    <s v="Yes"/>
    <n v="15"/>
    <m/>
  </r>
  <r>
    <n v="7344"/>
    <n v="0"/>
    <x v="2456"/>
    <n v="166"/>
    <d v="2017-07-17T00:00:00"/>
    <b v="0"/>
    <s v="Approved"/>
    <s v="OHM Cycles"/>
    <s v="Standard"/>
    <s v="medium"/>
    <s v="medium"/>
    <n v="183.86"/>
    <n v="137.9"/>
    <d v="1993-07-20T00:00:00"/>
    <n v="45.960000000000008"/>
    <s v="Male"/>
    <n v="26"/>
    <d v="1959-05-01T00:00:00"/>
    <n v="63.440307315131918"/>
    <s v="Senior Sales Associate"/>
    <s v="Retail"/>
    <s v="High Net Worth"/>
    <s v="N"/>
    <s v="Yes"/>
    <n v="15"/>
    <m/>
  </r>
  <r>
    <n v="15418"/>
    <n v="0"/>
    <x v="2456"/>
    <n v="202"/>
    <d v="2017-06-11T00:00:00"/>
    <b v="1"/>
    <s v="Approved"/>
    <s v="Trek Bicycles"/>
    <s v="Standard"/>
    <s v="high"/>
    <s v="medium"/>
    <n v="495.72"/>
    <n v="297.43"/>
    <d v="2016-12-06T00:00:00"/>
    <n v="198.29000000000002"/>
    <s v="Male"/>
    <n v="26"/>
    <d v="1959-05-01T00:00:00"/>
    <n v="63.440307315131918"/>
    <s v="Senior Sales Associate"/>
    <s v="Retail"/>
    <s v="High Net Worth"/>
    <s v="N"/>
    <s v="Yes"/>
    <n v="15"/>
    <m/>
  </r>
  <r>
    <n v="12630"/>
    <n v="58"/>
    <x v="2456"/>
    <n v="216"/>
    <d v="2017-05-28T00:00:00"/>
    <b v="0"/>
    <s v="Approved"/>
    <s v="OHM Cycles"/>
    <s v="Road"/>
    <s v="medium"/>
    <s v="medium"/>
    <n v="1280.28"/>
    <n v="829.51"/>
    <d v="1993-07-20T00:00:00"/>
    <n v="450.77"/>
    <s v="Male"/>
    <n v="26"/>
    <d v="1959-05-01T00:00:00"/>
    <n v="63.440307315131918"/>
    <s v="Senior Sales Associate"/>
    <s v="Retail"/>
    <s v="High Net Worth"/>
    <s v="N"/>
    <s v="Yes"/>
    <n v="15"/>
    <m/>
  </r>
  <r>
    <n v="6418"/>
    <n v="0"/>
    <x v="2456"/>
    <n v="230"/>
    <d v="2017-05-14T00:00:00"/>
    <b v="0"/>
    <s v="Approved"/>
    <s v="Solex"/>
    <s v="Standard"/>
    <s v="medium"/>
    <s v="medium"/>
    <n v="100.35"/>
    <n v="75.260000000000005"/>
    <d v="2003-09-10T00:00:00"/>
    <n v="25.089999999999989"/>
    <s v="Male"/>
    <n v="26"/>
    <d v="1959-05-01T00:00:00"/>
    <n v="63.440307315131918"/>
    <s v="Senior Sales Associate"/>
    <s v="Retail"/>
    <s v="High Net Worth"/>
    <s v="N"/>
    <s v="Yes"/>
    <n v="15"/>
    <m/>
  </r>
  <r>
    <n v="13356"/>
    <n v="62"/>
    <x v="2456"/>
    <n v="239"/>
    <d v="2017-05-05T00:00:00"/>
    <b v="0"/>
    <s v="Approved"/>
    <s v="Solex"/>
    <s v="Standard"/>
    <s v="high"/>
    <s v="medium"/>
    <n v="1024.6600000000001"/>
    <n v="614.79999999999995"/>
    <d v="2013-03-12T00:00:00"/>
    <n v="409.86000000000013"/>
    <s v="Male"/>
    <n v="26"/>
    <d v="1959-05-01T00:00:00"/>
    <n v="63.440307315131918"/>
    <s v="Senior Sales Associate"/>
    <s v="Retail"/>
    <s v="High Net Worth"/>
    <s v="N"/>
    <s v="Yes"/>
    <n v="15"/>
    <m/>
  </r>
  <r>
    <n v="18411"/>
    <n v="93"/>
    <x v="2456"/>
    <n v="242"/>
    <d v="2017-05-02T00:00:00"/>
    <b v="1"/>
    <s v="Approved"/>
    <s v="OHM Cycles"/>
    <s v="Standard"/>
    <s v="high"/>
    <s v="medium"/>
    <n v="1458.17"/>
    <n v="874.9"/>
    <d v="2014-07-28T00:00:00"/>
    <n v="583.2700000000001"/>
    <s v="Male"/>
    <n v="26"/>
    <d v="1959-05-01T00:00:00"/>
    <n v="63.440307315131918"/>
    <s v="Senior Sales Associate"/>
    <s v="Retail"/>
    <s v="High Net Worth"/>
    <s v="N"/>
    <s v="Yes"/>
    <n v="15"/>
    <m/>
  </r>
  <r>
    <n v="14118"/>
    <n v="28"/>
    <x v="2457"/>
    <n v="82"/>
    <d v="2017-10-09T00:00:00"/>
    <b v="1"/>
    <s v="Approved"/>
    <s v="Solex"/>
    <s v="Road"/>
    <s v="medium"/>
    <s v="small"/>
    <n v="1703.52"/>
    <n v="1516.13"/>
    <d v="2016-07-09T00:00:00"/>
    <n v="187.38999999999987"/>
    <s v="Female"/>
    <n v="80"/>
    <d v="1986-03-25T00:00:00"/>
    <n v="36.522499095636725"/>
    <s v="Mechanical Systems Engineer"/>
    <s v="Property"/>
    <s v="High Net Worth"/>
    <s v="N"/>
    <s v="Yes"/>
    <n v="7"/>
    <m/>
  </r>
  <r>
    <n v="17097"/>
    <n v="0"/>
    <x v="2457"/>
    <n v="194"/>
    <d v="2017-06-19T00:00:00"/>
    <b v="0"/>
    <s v="Approved"/>
    <s v="WeareA2B"/>
    <s v="Standard"/>
    <s v="medium"/>
    <s v="medium"/>
    <n v="60.34"/>
    <n v="45.26"/>
    <d v="1991-11-10T00:00:00"/>
    <n v="15.080000000000005"/>
    <s v="Female"/>
    <n v="80"/>
    <d v="1986-03-25T00:00:00"/>
    <n v="36.522499095636725"/>
    <s v="Mechanical Systems Engineer"/>
    <s v="Property"/>
    <s v="High Net Worth"/>
    <s v="N"/>
    <s v="Yes"/>
    <n v="7"/>
    <m/>
  </r>
  <r>
    <n v="1077"/>
    <n v="74"/>
    <x v="2457"/>
    <n v="203"/>
    <d v="2017-06-10T00:00:00"/>
    <b v="0"/>
    <s v="Approved"/>
    <s v="WeareA2B"/>
    <s v="Standard"/>
    <s v="medium"/>
    <s v="medium"/>
    <n v="1762.96"/>
    <n v="950.52"/>
    <d v="2001-11-25T00:00:00"/>
    <n v="812.44"/>
    <s v="Female"/>
    <n v="80"/>
    <d v="1986-03-25T00:00:00"/>
    <n v="36.522499095636725"/>
    <s v="Mechanical Systems Engineer"/>
    <s v="Property"/>
    <s v="High Net Worth"/>
    <s v="N"/>
    <s v="Yes"/>
    <n v="7"/>
    <m/>
  </r>
  <r>
    <n v="13889"/>
    <n v="5"/>
    <x v="2457"/>
    <n v="211"/>
    <d v="2017-06-02T00:00:00"/>
    <b v="0"/>
    <s v="Approved"/>
    <s v="Giant Bicycles"/>
    <s v="Standard"/>
    <s v="high"/>
    <s v="medium"/>
    <n v="1129.1300000000001"/>
    <n v="677.48"/>
    <d v="2007-08-04T00:00:00"/>
    <n v="451.65000000000009"/>
    <s v="Female"/>
    <n v="80"/>
    <d v="1986-03-25T00:00:00"/>
    <n v="36.522499095636725"/>
    <s v="Mechanical Systems Engineer"/>
    <s v="Property"/>
    <s v="High Net Worth"/>
    <s v="N"/>
    <s v="Yes"/>
    <n v="7"/>
    <m/>
  </r>
  <r>
    <n v="16932"/>
    <n v="2"/>
    <x v="2457"/>
    <n v="218"/>
    <d v="2017-05-26T00:00:00"/>
    <b v="0"/>
    <s v="Approved"/>
    <s v="Giant Bicycles"/>
    <s v="Road"/>
    <s v="low"/>
    <s v="small"/>
    <n v="590.26"/>
    <n v="525.33000000000004"/>
    <d v="2005-10-22T00:00:00"/>
    <n v="64.92999999999995"/>
    <s v="Female"/>
    <n v="80"/>
    <d v="1986-03-25T00:00:00"/>
    <n v="36.522499095636725"/>
    <s v="Mechanical Systems Engineer"/>
    <s v="Property"/>
    <s v="High Net Worth"/>
    <s v="N"/>
    <s v="Yes"/>
    <n v="7"/>
    <m/>
  </r>
  <r>
    <n v="5677"/>
    <n v="35"/>
    <x v="2457"/>
    <n v="344"/>
    <d v="2017-01-20T00:00:00"/>
    <b v="1"/>
    <s v="Approved"/>
    <s v="Giant Bicycles"/>
    <s v="Standard"/>
    <s v="medium"/>
    <s v="medium"/>
    <n v="1403.5"/>
    <n v="954.82"/>
    <d v="2016-11-14T00:00:00"/>
    <n v="448.67999999999995"/>
    <s v="Female"/>
    <n v="80"/>
    <d v="1986-03-25T00:00:00"/>
    <n v="36.522499095636725"/>
    <s v="Mechanical Systems Engineer"/>
    <s v="Property"/>
    <s v="High Net Worth"/>
    <s v="N"/>
    <s v="Yes"/>
    <n v="7"/>
    <m/>
  </r>
  <r>
    <n v="5181"/>
    <n v="9"/>
    <x v="2457"/>
    <n v="353"/>
    <d v="2017-01-11T00:00:00"/>
    <b v="1"/>
    <s v="Approved"/>
    <s v="Norco Bicycles"/>
    <s v="Standard"/>
    <s v="medium"/>
    <s v="small"/>
    <n v="1216.1400000000001"/>
    <n v="1082.3599999999999"/>
    <d v="2003-03-18T00:00:00"/>
    <n v="133.7800000000002"/>
    <s v="Female"/>
    <n v="80"/>
    <d v="1986-03-25T00:00:00"/>
    <n v="36.522499095636725"/>
    <s v="Mechanical Systems Engineer"/>
    <s v="Property"/>
    <s v="High Net Worth"/>
    <s v="N"/>
    <s v="Yes"/>
    <n v="7"/>
    <m/>
  </r>
  <r>
    <n v="16519"/>
    <n v="66"/>
    <x v="2457"/>
    <n v="358"/>
    <d v="2017-01-06T00:00:00"/>
    <b v="1"/>
    <s v="Approved"/>
    <s v="Solex"/>
    <s v="Standard"/>
    <s v="medium"/>
    <s v="medium"/>
    <n v="1163.8900000000001"/>
    <n v="589.27"/>
    <d v="2013-03-12T00:00:00"/>
    <n v="574.62000000000012"/>
    <s v="Female"/>
    <n v="80"/>
    <d v="1986-03-25T00:00:00"/>
    <n v="36.522499095636725"/>
    <s v="Mechanical Systems Engineer"/>
    <s v="Property"/>
    <s v="High Net Worth"/>
    <s v="N"/>
    <s v="Yes"/>
    <n v="7"/>
    <m/>
  </r>
  <r>
    <n v="12681"/>
    <n v="29"/>
    <x v="2458"/>
    <n v="27"/>
    <d v="2017-12-03T00:00:00"/>
    <b v="0"/>
    <s v="Approved"/>
    <s v="WeareA2B"/>
    <s v="Standard"/>
    <s v="medium"/>
    <s v="medium"/>
    <n v="1065.03"/>
    <n v="230.09"/>
    <d v="2013-06-09T00:00:00"/>
    <n v="834.93999999999994"/>
    <s v="Female"/>
    <n v="0"/>
    <d v="1974-11-03T00:00:00"/>
    <n v="47.919759369926439"/>
    <s v="VP Accounting"/>
    <s v="Financial Services"/>
    <s v="High Net Worth"/>
    <s v="N"/>
    <s v="Yes"/>
    <n v="5"/>
    <m/>
  </r>
  <r>
    <n v="9597"/>
    <n v="23"/>
    <x v="2458"/>
    <n v="31"/>
    <d v="2017-11-29T00:00:00"/>
    <b v="1"/>
    <s v="Approved"/>
    <s v="Norco Bicycles"/>
    <s v="Standard"/>
    <s v="medium"/>
    <s v="medium"/>
    <n v="1198.46"/>
    <n v="381.1"/>
    <d v="2013-06-09T00:00:00"/>
    <n v="817.36"/>
    <s v="Female"/>
    <n v="0"/>
    <d v="1974-11-03T00:00:00"/>
    <n v="47.919759369926439"/>
    <s v="VP Accounting"/>
    <s v="Financial Services"/>
    <s v="High Net Worth"/>
    <s v="N"/>
    <s v="Yes"/>
    <n v="5"/>
    <m/>
  </r>
  <r>
    <n v="5558"/>
    <n v="40"/>
    <x v="2458"/>
    <n v="81"/>
    <d v="2017-10-10T00:00:00"/>
    <b v="0"/>
    <s v="Approved"/>
    <s v="Trek Bicycles"/>
    <s v="Road"/>
    <s v="medium"/>
    <s v="large"/>
    <n v="1894.19"/>
    <n v="598.76"/>
    <d v="2003-07-21T00:00:00"/>
    <n v="1295.43"/>
    <s v="Female"/>
    <n v="0"/>
    <d v="1974-11-03T00:00:00"/>
    <n v="47.919759369926439"/>
    <s v="VP Accounting"/>
    <s v="Financial Services"/>
    <s v="High Net Worth"/>
    <s v="N"/>
    <s v="Yes"/>
    <n v="5"/>
    <m/>
  </r>
  <r>
    <n v="18240"/>
    <n v="12"/>
    <x v="2458"/>
    <n v="163"/>
    <d v="2017-07-20T00:00:00"/>
    <b v="1"/>
    <s v="Approved"/>
    <s v="Giant Bicycles"/>
    <s v="Standard"/>
    <s v="medium"/>
    <s v="large"/>
    <n v="1765.3"/>
    <n v="709.48"/>
    <d v="2004-12-18T00:00:00"/>
    <n v="1055.82"/>
    <s v="Female"/>
    <n v="0"/>
    <d v="1974-11-03T00:00:00"/>
    <n v="47.919759369926439"/>
    <s v="VP Accounting"/>
    <s v="Financial Services"/>
    <s v="High Net Worth"/>
    <s v="N"/>
    <s v="Yes"/>
    <n v="5"/>
    <m/>
  </r>
  <r>
    <n v="8341"/>
    <n v="53"/>
    <x v="2458"/>
    <n v="190"/>
    <d v="2017-06-23T00:00:00"/>
    <b v="1"/>
    <s v="Approved"/>
    <s v="Giant Bicycles"/>
    <s v="Standard"/>
    <s v="high"/>
    <s v="medium"/>
    <n v="1274.93"/>
    <n v="764.96"/>
    <d v="2003-08-05T00:00:00"/>
    <n v="509.97"/>
    <s v="Female"/>
    <n v="0"/>
    <d v="1974-11-03T00:00:00"/>
    <n v="47.919759369926439"/>
    <s v="VP Accounting"/>
    <s v="Financial Services"/>
    <s v="High Net Worth"/>
    <s v="N"/>
    <s v="Yes"/>
    <n v="5"/>
    <m/>
  </r>
  <r>
    <n v="10495"/>
    <n v="35"/>
    <x v="2458"/>
    <n v="280"/>
    <d v="2017-03-25T00:00:00"/>
    <b v="1"/>
    <s v="Approved"/>
    <s v="Giant Bicycles"/>
    <s v="Standard"/>
    <s v="medium"/>
    <s v="medium"/>
    <n v="1403.5"/>
    <n v="954.82"/>
    <d v="2005-08-09T00:00:00"/>
    <n v="448.67999999999995"/>
    <s v="Female"/>
    <n v="0"/>
    <d v="1974-11-03T00:00:00"/>
    <n v="47.919759369926439"/>
    <s v="VP Accounting"/>
    <s v="Financial Services"/>
    <s v="High Net Worth"/>
    <s v="N"/>
    <s v="Yes"/>
    <n v="5"/>
    <m/>
  </r>
  <r>
    <n v="2149"/>
    <n v="46"/>
    <x v="2459"/>
    <n v="22"/>
    <d v="2017-12-08T00:00:00"/>
    <b v="1"/>
    <s v="Approved"/>
    <s v="OHM Cycles"/>
    <s v="Standard"/>
    <s v="low"/>
    <s v="medium"/>
    <n v="1793.43"/>
    <n v="248.82"/>
    <d v="1993-04-12T00:00:00"/>
    <n v="1544.6100000000001"/>
    <s v="Female"/>
    <n v="55"/>
    <d v="1954-11-28T00:00:00"/>
    <n v="67.86496484906138"/>
    <s v="Help Desk Operator"/>
    <s v="n/a"/>
    <s v="High Net Worth"/>
    <s v="N"/>
    <s v="Yes"/>
    <n v="20"/>
    <m/>
  </r>
  <r>
    <n v="13512"/>
    <n v="1"/>
    <x v="2460"/>
    <m/>
    <d v="2017-07-17T00:00:00"/>
    <m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</r>
  <r>
    <n v="13659"/>
    <n v="56"/>
    <x v="2459"/>
    <n v="139"/>
    <d v="2017-08-13T00:00:00"/>
    <b v="0"/>
    <s v="Approved"/>
    <s v="Norco Bicycles"/>
    <s v="Mountain"/>
    <s v="low"/>
    <s v="small"/>
    <n v="688.63"/>
    <n v="612.88"/>
    <d v="2016-02-04T00:00:00"/>
    <n v="75.75"/>
    <s v="Female"/>
    <n v="55"/>
    <d v="1954-11-28T00:00:00"/>
    <n v="67.86496484906138"/>
    <s v="Help Desk Operator"/>
    <s v="n/a"/>
    <s v="High Net Worth"/>
    <s v="N"/>
    <s v="Yes"/>
    <n v="20"/>
    <m/>
  </r>
  <r>
    <n v="10511"/>
    <n v="45"/>
    <x v="2459"/>
    <n v="209"/>
    <d v="2017-06-04T00:00:00"/>
    <b v="1"/>
    <s v="Approved"/>
    <s v="Trek Bicycles"/>
    <s v="Road"/>
    <s v="low"/>
    <s v="medium"/>
    <n v="980.37"/>
    <n v="234.43"/>
    <d v="2004-09-28T00:00:00"/>
    <n v="745.94"/>
    <s v="Female"/>
    <n v="55"/>
    <d v="1954-11-28T00:00:00"/>
    <n v="67.86496484906138"/>
    <s v="Help Desk Operator"/>
    <s v="n/a"/>
    <s v="High Net Worth"/>
    <s v="N"/>
    <s v="Yes"/>
    <n v="20"/>
    <m/>
  </r>
  <r>
    <n v="17828"/>
    <n v="34"/>
    <x v="2459"/>
    <n v="214"/>
    <d v="2017-05-30T00:00:00"/>
    <b v="1"/>
    <s v="Approved"/>
    <s v="WeareA2B"/>
    <s v="Standard"/>
    <s v="medium"/>
    <s v="medium"/>
    <n v="1231.1500000000001"/>
    <n v="161.6"/>
    <d v="2013-03-12T00:00:00"/>
    <n v="1069.5500000000002"/>
    <s v="Female"/>
    <n v="55"/>
    <d v="1954-11-28T00:00:00"/>
    <n v="67.86496484906138"/>
    <s v="Help Desk Operator"/>
    <s v="n/a"/>
    <s v="High Net Worth"/>
    <s v="N"/>
    <s v="Yes"/>
    <n v="20"/>
    <m/>
  </r>
  <r>
    <n v="6652"/>
    <n v="50"/>
    <x v="2459"/>
    <n v="266"/>
    <d v="2017-04-08T00:00:00"/>
    <b v="1"/>
    <s v="Approved"/>
    <s v="Giant Bicycles"/>
    <s v="Standard"/>
    <s v="medium"/>
    <s v="medium"/>
    <n v="642.70000000000005"/>
    <n v="211.37"/>
    <d v="1995-12-19T00:00:00"/>
    <n v="431.33000000000004"/>
    <s v="Female"/>
    <n v="55"/>
    <d v="1954-11-28T00:00:00"/>
    <n v="67.86496484906138"/>
    <s v="Help Desk Operator"/>
    <s v="n/a"/>
    <s v="High Net Worth"/>
    <s v="N"/>
    <s v="Yes"/>
    <n v="20"/>
    <m/>
  </r>
  <r>
    <n v="1916"/>
    <n v="91"/>
    <x v="2459"/>
    <n v="297"/>
    <d v="2017-03-08T00:00:00"/>
    <b v="0"/>
    <s v="Approved"/>
    <s v="WeareA2B"/>
    <s v="Standard"/>
    <s v="low"/>
    <s v="medium"/>
    <n v="642.30999999999995"/>
    <n v="513.85"/>
    <d v="2015-08-10T00:00:00"/>
    <n v="128.45999999999992"/>
    <s v="Female"/>
    <n v="55"/>
    <d v="1954-11-28T00:00:00"/>
    <n v="67.86496484906138"/>
    <s v="Help Desk Operator"/>
    <s v="n/a"/>
    <s v="High Net Worth"/>
    <s v="N"/>
    <s v="Yes"/>
    <n v="20"/>
    <m/>
  </r>
  <r>
    <n v="18095"/>
    <n v="88"/>
    <x v="2459"/>
    <n v="357"/>
    <d v="2017-01-07T00:00:00"/>
    <b v="0"/>
    <s v="Approved"/>
    <s v="Norco Bicycles"/>
    <s v="Standard"/>
    <s v="high"/>
    <s v="small"/>
    <n v="1661.92"/>
    <n v="1479.11"/>
    <d v="2010-05-05T00:00:00"/>
    <n v="182.81000000000017"/>
    <s v="Female"/>
    <n v="55"/>
    <d v="1954-11-28T00:00:00"/>
    <n v="67.86496484906138"/>
    <s v="Help Desk Operator"/>
    <s v="n/a"/>
    <s v="High Net Worth"/>
    <s v="N"/>
    <s v="Yes"/>
    <n v="20"/>
    <m/>
  </r>
  <r>
    <n v="8021"/>
    <n v="48"/>
    <x v="2461"/>
    <n v="45"/>
    <d v="2017-11-15T00:00:00"/>
    <b v="0"/>
    <s v="Approved"/>
    <s v="WeareA2B"/>
    <s v="Standard"/>
    <s v="medium"/>
    <s v="medium"/>
    <n v="1762.96"/>
    <n v="950.52"/>
    <d v="2012-04-10T00:00:00"/>
    <n v="812.44"/>
    <s v="Male"/>
    <n v="49"/>
    <d v="1972-06-05T00:00:00"/>
    <n v="50.33345800006343"/>
    <s v="Developer II"/>
    <s v="Financial Services"/>
    <s v="Affluent Customer"/>
    <s v="N"/>
    <s v="Yes"/>
    <n v="19"/>
    <m/>
  </r>
  <r>
    <n v="13520"/>
    <n v="0"/>
    <x v="1063"/>
    <m/>
    <d v="2017-05-19T00:00:00"/>
    <b v="1"/>
    <s v="Approved"/>
    <m/>
    <m/>
    <m/>
    <m/>
    <n v="405.94"/>
    <m/>
    <m/>
    <m/>
    <m/>
    <m/>
    <m/>
    <m/>
    <m/>
    <m/>
    <m/>
    <m/>
    <m/>
    <m/>
    <m/>
  </r>
  <r>
    <n v="10127"/>
    <n v="96"/>
    <x v="2461"/>
    <n v="91"/>
    <d v="2017-09-30T00:00:00"/>
    <b v="0"/>
    <s v="Approved"/>
    <s v="WeareA2B"/>
    <s v="Road"/>
    <s v="low"/>
    <s v="small"/>
    <n v="1172.78"/>
    <n v="1043.77"/>
    <d v="1991-05-06T00:00:00"/>
    <n v="129.01"/>
    <s v="Male"/>
    <n v="49"/>
    <d v="1972-06-05T00:00:00"/>
    <n v="50.33345800006343"/>
    <s v="Developer II"/>
    <s v="Financial Services"/>
    <s v="Affluent Customer"/>
    <s v="N"/>
    <s v="Yes"/>
    <n v="19"/>
    <m/>
  </r>
  <r>
    <n v="270"/>
    <n v="2"/>
    <x v="2461"/>
    <n v="320"/>
    <d v="2017-02-13T00:00:00"/>
    <b v="0"/>
    <s v="Approved"/>
    <s v="Solex"/>
    <s v="Standard"/>
    <s v="medium"/>
    <s v="medium"/>
    <n v="71.489999999999995"/>
    <n v="53.62"/>
    <d v="2005-08-09T00:00:00"/>
    <n v="17.869999999999997"/>
    <s v="Male"/>
    <n v="49"/>
    <d v="1972-06-05T00:00:00"/>
    <n v="50.33345800006343"/>
    <s v="Developer II"/>
    <s v="Financial Services"/>
    <s v="Affluent Customer"/>
    <s v="N"/>
    <s v="Yes"/>
    <n v="19"/>
    <m/>
  </r>
  <r>
    <n v="468"/>
    <n v="53"/>
    <x v="2462"/>
    <n v="58"/>
    <d v="2017-11-02T00:00:00"/>
    <b v="1"/>
    <s v="Approved"/>
    <s v="OHM Cycles"/>
    <s v="Standard"/>
    <s v="medium"/>
    <s v="medium"/>
    <n v="795.34"/>
    <n v="101.58"/>
    <d v="1993-07-20T00:00:00"/>
    <n v="693.76"/>
    <s v="Male"/>
    <n v="92"/>
    <d v="1983-12-30T00:00:00"/>
    <n v="38.758115533992893"/>
    <s v="Nurse"/>
    <s v="Entertainment"/>
    <s v="Mass Customer"/>
    <s v="N"/>
    <s v="Yes"/>
    <n v="16"/>
    <m/>
  </r>
  <r>
    <n v="7878"/>
    <n v="87"/>
    <x v="2462"/>
    <n v="78"/>
    <d v="2017-10-13T00:00:00"/>
    <b v="0"/>
    <s v="Approved"/>
    <s v="Giant Bicycles"/>
    <s v="Standard"/>
    <s v="high"/>
    <s v="medium"/>
    <n v="1179"/>
    <n v="707.4"/>
    <d v="2000-11-03T00:00:00"/>
    <n v="471.6"/>
    <s v="Male"/>
    <n v="92"/>
    <d v="1983-12-30T00:00:00"/>
    <n v="38.758115533992893"/>
    <s v="Nurse"/>
    <s v="Entertainment"/>
    <s v="Mass Customer"/>
    <s v="N"/>
    <s v="Yes"/>
    <n v="16"/>
    <m/>
  </r>
  <r>
    <n v="14746"/>
    <n v="65"/>
    <x v="2462"/>
    <n v="169"/>
    <d v="2017-07-14T00:00:00"/>
    <b v="1"/>
    <s v="Approved"/>
    <s v="WeareA2B"/>
    <s v="Standard"/>
    <s v="medium"/>
    <s v="medium"/>
    <n v="1807.45"/>
    <n v="778.69"/>
    <d v="1992-10-02T00:00:00"/>
    <n v="1028.76"/>
    <s v="Male"/>
    <n v="92"/>
    <d v="1983-12-30T00:00:00"/>
    <n v="38.758115533992893"/>
    <s v="Nurse"/>
    <s v="Entertainment"/>
    <s v="Mass Customer"/>
    <s v="N"/>
    <s v="Yes"/>
    <n v="16"/>
    <m/>
  </r>
  <r>
    <n v="10804"/>
    <n v="74"/>
    <x v="2462"/>
    <n v="211"/>
    <d v="2017-06-02T00:00:00"/>
    <b v="0"/>
    <s v="Approved"/>
    <s v="WeareA2B"/>
    <s v="Standard"/>
    <s v="medium"/>
    <s v="medium"/>
    <n v="1228.07"/>
    <n v="400.91"/>
    <d v="1991-07-10T00:00:00"/>
    <n v="827.15999999999985"/>
    <s v="Male"/>
    <n v="92"/>
    <d v="1983-12-30T00:00:00"/>
    <n v="38.758115533992893"/>
    <s v="Nurse"/>
    <s v="Entertainment"/>
    <s v="Mass Customer"/>
    <s v="N"/>
    <s v="Yes"/>
    <n v="16"/>
    <m/>
  </r>
  <r>
    <n v="15388"/>
    <n v="6"/>
    <x v="2462"/>
    <n v="225"/>
    <d v="2017-05-19T00:00:00"/>
    <b v="1"/>
    <s v="Approved"/>
    <s v="OHM Cycles"/>
    <s v="Standard"/>
    <s v="high"/>
    <s v="medium"/>
    <n v="227.88"/>
    <n v="136.72999999999999"/>
    <d v="2014-03-03T00:00:00"/>
    <n v="91.15"/>
    <s v="Male"/>
    <n v="92"/>
    <d v="1983-12-30T00:00:00"/>
    <n v="38.758115533992893"/>
    <s v="Nurse"/>
    <s v="Entertainment"/>
    <s v="Mass Customer"/>
    <s v="N"/>
    <s v="Yes"/>
    <n v="16"/>
    <m/>
  </r>
  <r>
    <n v="4378"/>
    <n v="86"/>
    <x v="2462"/>
    <n v="277"/>
    <d v="2017-03-28T00:00:00"/>
    <b v="0"/>
    <s v="Approved"/>
    <s v="OHM Cycles"/>
    <s v="Standard"/>
    <s v="medium"/>
    <s v="medium"/>
    <n v="235.63"/>
    <n v="125.07"/>
    <d v="2005-05-10T00:00:00"/>
    <n v="110.56"/>
    <s v="Male"/>
    <n v="92"/>
    <d v="1983-12-30T00:00:00"/>
    <n v="38.758115533992893"/>
    <s v="Nurse"/>
    <s v="Entertainment"/>
    <s v="Mass Customer"/>
    <s v="N"/>
    <s v="Yes"/>
    <n v="16"/>
    <m/>
  </r>
  <r>
    <n v="19821"/>
    <n v="51"/>
    <x v="2463"/>
    <n v="43"/>
    <d v="2017-11-17T00:00:00"/>
    <b v="1"/>
    <s v="Approved"/>
    <s v="OHM Cycles"/>
    <s v="Standard"/>
    <s v="high"/>
    <s v="medium"/>
    <n v="2005.66"/>
    <n v="1203.4000000000001"/>
    <d v="2009-04-12T00:00:00"/>
    <n v="802.26"/>
    <s v="Male"/>
    <n v="19"/>
    <d v="1995-09-22T00:00:00"/>
    <n v="27.02112923294014"/>
    <s v="Speech Pathologist"/>
    <s v="n/a"/>
    <s v="Mass Customer"/>
    <s v="N"/>
    <s v="Yes"/>
    <n v="13"/>
    <m/>
  </r>
  <r>
    <n v="12162"/>
    <n v="55"/>
    <x v="2463"/>
    <n v="130"/>
    <d v="2017-08-22T00:00:00"/>
    <b v="1"/>
    <s v="Approved"/>
    <s v="Trek Bicycles"/>
    <s v="Road"/>
    <s v="medium"/>
    <s v="large"/>
    <n v="1894.19"/>
    <n v="598.76"/>
    <d v="2011-08-24T00:00:00"/>
    <n v="1295.43"/>
    <s v="Male"/>
    <n v="19"/>
    <d v="1995-09-22T00:00:00"/>
    <n v="27.02112923294014"/>
    <s v="Speech Pathologist"/>
    <s v="n/a"/>
    <s v="Mass Customer"/>
    <s v="N"/>
    <s v="Yes"/>
    <n v="13"/>
    <m/>
  </r>
  <r>
    <n v="13531"/>
    <n v="43"/>
    <x v="2464"/>
    <m/>
    <d v="2017-02-19T00:00:00"/>
    <m/>
    <s v="Approved"/>
    <s v="Solex"/>
    <s v="Standard"/>
    <s v="medium"/>
    <s v="medium"/>
    <n v="1151.96"/>
    <n v="649.49"/>
    <n v="42172"/>
    <m/>
    <m/>
    <m/>
    <m/>
    <m/>
    <m/>
    <m/>
    <m/>
    <m/>
    <m/>
    <m/>
    <m/>
  </r>
  <r>
    <n v="18344"/>
    <n v="74"/>
    <x v="2463"/>
    <n v="188"/>
    <d v="2017-06-25T00:00:00"/>
    <b v="1"/>
    <s v="Approved"/>
    <s v="WeareA2B"/>
    <s v="Standard"/>
    <s v="medium"/>
    <s v="medium"/>
    <n v="1228.07"/>
    <n v="400.91"/>
    <d v="2000-05-22T00:00:00"/>
    <n v="827.15999999999985"/>
    <s v="Male"/>
    <n v="19"/>
    <d v="1995-09-22T00:00:00"/>
    <n v="27.02112923294014"/>
    <s v="Speech Pathologist"/>
    <s v="n/a"/>
    <s v="Mass Customer"/>
    <s v="N"/>
    <s v="Yes"/>
    <n v="13"/>
    <m/>
  </r>
  <r>
    <n v="4570"/>
    <n v="64"/>
    <x v="2463"/>
    <n v="317"/>
    <d v="2017-02-16T00:00:00"/>
    <b v="1"/>
    <s v="Approved"/>
    <s v="Trek Bicycles"/>
    <s v="Standard"/>
    <s v="medium"/>
    <s v="large"/>
    <n v="1469.44"/>
    <n v="596.54999999999995"/>
    <d v="2005-10-22T00:00:00"/>
    <n v="872.8900000000001"/>
    <s v="Male"/>
    <n v="19"/>
    <d v="1995-09-22T00:00:00"/>
    <n v="27.02112923294014"/>
    <s v="Speech Pathologist"/>
    <s v="n/a"/>
    <s v="Mass Customer"/>
    <s v="N"/>
    <s v="Yes"/>
    <n v="13"/>
    <m/>
  </r>
  <r>
    <n v="7645"/>
    <n v="65"/>
    <x v="2463"/>
    <n v="320"/>
    <d v="2017-02-13T00:00:00"/>
    <b v="0"/>
    <s v="Approved"/>
    <s v="WeareA2B"/>
    <s v="Standard"/>
    <s v="medium"/>
    <s v="medium"/>
    <n v="1807.45"/>
    <n v="778.69"/>
    <d v="1995-10-24T00:00:00"/>
    <n v="1028.76"/>
    <s v="Male"/>
    <n v="19"/>
    <d v="1995-09-22T00:00:00"/>
    <n v="27.02112923294014"/>
    <s v="Speech Pathologist"/>
    <s v="n/a"/>
    <s v="Mass Customer"/>
    <s v="N"/>
    <s v="Yes"/>
    <n v="13"/>
    <m/>
  </r>
  <r>
    <n v="6479"/>
    <n v="29"/>
    <x v="2465"/>
    <n v="1"/>
    <d v="2017-12-29T00:00:00"/>
    <b v="1"/>
    <s v="Approved"/>
    <s v="Norco Bicycles"/>
    <s v="Road"/>
    <s v="medium"/>
    <s v="medium"/>
    <n v="543.39"/>
    <n v="407.54"/>
    <d v="2002-03-22T00:00:00"/>
    <n v="135.84999999999997"/>
    <s v="Female"/>
    <n v="2"/>
    <d v="1998-10-18T00:00:00"/>
    <n v="23.947156629883303"/>
    <s v="Structural Analysis Engineer"/>
    <s v="Argiculture"/>
    <s v="Mass Customer"/>
    <s v="N"/>
    <s v="Yes"/>
    <n v="3"/>
    <m/>
  </r>
  <r>
    <n v="10267"/>
    <n v="80"/>
    <x v="2465"/>
    <n v="225"/>
    <d v="2017-05-19T00:00:00"/>
    <b v="1"/>
    <s v="Approved"/>
    <s v="OHM Cycles"/>
    <s v="Touring"/>
    <s v="low"/>
    <s v="medium"/>
    <n v="1073.07"/>
    <n v="933.84"/>
    <d v="1997-01-25T00:00:00"/>
    <n v="139.2299999999999"/>
    <s v="Female"/>
    <n v="2"/>
    <d v="1998-10-18T00:00:00"/>
    <n v="23.947156629883303"/>
    <s v="Structural Analysis Engineer"/>
    <s v="Argiculture"/>
    <s v="Mass Customer"/>
    <s v="N"/>
    <s v="Yes"/>
    <n v="3"/>
    <m/>
  </r>
  <r>
    <n v="8841"/>
    <n v="38"/>
    <x v="2465"/>
    <n v="247"/>
    <d v="2017-04-27T00:00:00"/>
    <b v="0"/>
    <s v="Approved"/>
    <s v="Solex"/>
    <s v="Standard"/>
    <s v="medium"/>
    <s v="medium"/>
    <n v="1577.53"/>
    <n v="826.51"/>
    <d v="2006-02-02T00:00:00"/>
    <n v="751.02"/>
    <s v="Female"/>
    <n v="2"/>
    <d v="1998-10-18T00:00:00"/>
    <n v="23.947156629883303"/>
    <s v="Structural Analysis Engineer"/>
    <s v="Argiculture"/>
    <s v="Mass Customer"/>
    <s v="N"/>
    <s v="Yes"/>
    <n v="3"/>
    <m/>
  </r>
  <r>
    <n v="172"/>
    <n v="55"/>
    <x v="2465"/>
    <n v="263"/>
    <d v="2017-04-11T00:00:00"/>
    <b v="1"/>
    <s v="Approved"/>
    <s v="Trek Bicycles"/>
    <s v="Road"/>
    <s v="medium"/>
    <s v="large"/>
    <n v="1894.19"/>
    <n v="598.76"/>
    <d v="1991-01-21T00:00:00"/>
    <n v="1295.43"/>
    <s v="Female"/>
    <n v="2"/>
    <d v="1998-10-18T00:00:00"/>
    <n v="23.947156629883303"/>
    <s v="Structural Analysis Engineer"/>
    <s v="Argiculture"/>
    <s v="Mass Customer"/>
    <s v="N"/>
    <s v="Yes"/>
    <n v="3"/>
    <m/>
  </r>
  <r>
    <n v="6831"/>
    <n v="72"/>
    <x v="2465"/>
    <n v="353"/>
    <d v="2017-01-11T00:00:00"/>
    <b v="0"/>
    <s v="Approved"/>
    <s v="Norco Bicycles"/>
    <s v="Standard"/>
    <s v="medium"/>
    <s v="medium"/>
    <n v="360.4"/>
    <n v="270.3"/>
    <d v="2002-08-31T00:00:00"/>
    <n v="90.099999999999966"/>
    <s v="Female"/>
    <n v="2"/>
    <d v="1998-10-18T00:00:00"/>
    <n v="23.947156629883303"/>
    <s v="Structural Analysis Engineer"/>
    <s v="Argiculture"/>
    <s v="Mass Customer"/>
    <s v="N"/>
    <s v="Yes"/>
    <n v="3"/>
    <m/>
  </r>
  <r>
    <n v="13705"/>
    <n v="29"/>
    <x v="2466"/>
    <n v="19"/>
    <d v="2017-12-11T00:00:00"/>
    <b v="1"/>
    <s v="Approved"/>
    <s v="Norco Bicycles"/>
    <s v="Road"/>
    <s v="medium"/>
    <s v="medium"/>
    <n v="543.39"/>
    <n v="407.54"/>
    <d v="1999-07-20T00:00:00"/>
    <n v="135.84999999999997"/>
    <s v="Female"/>
    <n v="51"/>
    <d v="1975-06-15T00:00:00"/>
    <n v="47.306060739789451"/>
    <s v="Web Designer I"/>
    <s v="Health"/>
    <s v="Mass Customer"/>
    <s v="N"/>
    <s v="Yes"/>
    <n v="15"/>
    <m/>
  </r>
  <r>
    <n v="8410"/>
    <n v="25"/>
    <x v="2466"/>
    <n v="58"/>
    <d v="2017-11-02T00:00:00"/>
    <b v="1"/>
    <s v="Approved"/>
    <s v="Giant Bicycles"/>
    <s v="Road"/>
    <s v="medium"/>
    <s v="medium"/>
    <n v="1538.99"/>
    <n v="829.65"/>
    <d v="1991-08-05T00:00:00"/>
    <n v="709.34"/>
    <s v="Female"/>
    <n v="51"/>
    <d v="1975-06-15T00:00:00"/>
    <n v="47.306060739789451"/>
    <s v="Web Designer I"/>
    <s v="Health"/>
    <s v="Mass Customer"/>
    <s v="N"/>
    <s v="Yes"/>
    <n v="15"/>
    <m/>
  </r>
  <r>
    <n v="19270"/>
    <n v="29"/>
    <x v="2466"/>
    <n v="84"/>
    <d v="2017-10-07T00:00:00"/>
    <b v="0"/>
    <s v="Approved"/>
    <s v="Norco Bicycles"/>
    <s v="Road"/>
    <s v="medium"/>
    <s v="medium"/>
    <n v="543.39"/>
    <n v="407.54"/>
    <d v="1995-12-19T00:00:00"/>
    <n v="135.84999999999997"/>
    <s v="Female"/>
    <n v="51"/>
    <d v="1975-06-15T00:00:00"/>
    <n v="47.306060739789451"/>
    <s v="Web Designer I"/>
    <s v="Health"/>
    <s v="Mass Customer"/>
    <s v="N"/>
    <s v="Yes"/>
    <n v="15"/>
    <m/>
  </r>
  <r>
    <n v="13098"/>
    <n v="51"/>
    <x v="2466"/>
    <n v="174"/>
    <d v="2017-07-09T00:00:00"/>
    <b v="1"/>
    <s v="Approved"/>
    <s v="OHM Cycles"/>
    <s v="Standard"/>
    <s v="high"/>
    <s v="medium"/>
    <n v="2005.66"/>
    <n v="1203.4000000000001"/>
    <d v="2012-04-10T00:00:00"/>
    <n v="802.26"/>
    <s v="Female"/>
    <n v="51"/>
    <d v="1975-06-15T00:00:00"/>
    <n v="47.306060739789451"/>
    <s v="Web Designer I"/>
    <s v="Health"/>
    <s v="Mass Customer"/>
    <s v="N"/>
    <s v="Yes"/>
    <n v="15"/>
    <m/>
  </r>
  <r>
    <n v="11415"/>
    <n v="58"/>
    <x v="2466"/>
    <n v="189"/>
    <d v="2017-06-24T00:00:00"/>
    <b v="0"/>
    <s v="Approved"/>
    <s v="OHM Cycles"/>
    <s v="Standard"/>
    <s v="medium"/>
    <s v="medium"/>
    <n v="912.52"/>
    <n v="141.4"/>
    <d v="2011-08-24T00:00:00"/>
    <n v="771.12"/>
    <s v="Female"/>
    <n v="51"/>
    <d v="1975-06-15T00:00:00"/>
    <n v="47.306060739789451"/>
    <s v="Web Designer I"/>
    <s v="Health"/>
    <s v="Mass Customer"/>
    <s v="N"/>
    <s v="Yes"/>
    <n v="15"/>
    <m/>
  </r>
  <r>
    <n v="7459"/>
    <n v="67"/>
    <x v="2460"/>
    <n v="25"/>
    <d v="2017-12-05T00:00:00"/>
    <b v="0"/>
    <s v="Approved"/>
    <s v="Norco Bicycles"/>
    <s v="Road"/>
    <s v="medium"/>
    <s v="medium"/>
    <n v="544.04999999999995"/>
    <n v="376.84"/>
    <d v="1992-10-02T00:00:00"/>
    <n v="167.20999999999998"/>
    <s v="Male"/>
    <n v="40"/>
    <d v="1957-05-22T00:00:00"/>
    <n v="65.382773068239459"/>
    <s v="Electrical Engineer"/>
    <s v="Manufacturing"/>
    <s v="Mass Customer"/>
    <s v="N"/>
    <s v="Yes"/>
    <n v="16"/>
    <m/>
  </r>
  <r>
    <n v="14756"/>
    <n v="25"/>
    <x v="2460"/>
    <n v="131"/>
    <d v="2017-08-21T00:00:00"/>
    <b v="0"/>
    <s v="Approved"/>
    <s v="Giant Bicycles"/>
    <s v="Road"/>
    <s v="medium"/>
    <s v="medium"/>
    <n v="1538.99"/>
    <n v="829.65"/>
    <d v="2006-11-10T00:00:00"/>
    <n v="709.34"/>
    <s v="Male"/>
    <n v="40"/>
    <d v="1957-05-22T00:00:00"/>
    <n v="65.382773068239459"/>
    <s v="Electrical Engineer"/>
    <s v="Manufacturing"/>
    <s v="Mass Customer"/>
    <s v="N"/>
    <s v="Yes"/>
    <n v="16"/>
    <m/>
  </r>
  <r>
    <n v="1915"/>
    <n v="12"/>
    <x v="2460"/>
    <n v="144"/>
    <d v="2017-08-08T00:00:00"/>
    <b v="0"/>
    <s v="Approved"/>
    <s v="WeareA2B"/>
    <s v="Standard"/>
    <s v="medium"/>
    <s v="medium"/>
    <n v="1231.1500000000001"/>
    <n v="161.6"/>
    <d v="2004-08-17T00:00:00"/>
    <n v="1069.5500000000002"/>
    <s v="Male"/>
    <n v="40"/>
    <d v="1957-05-22T00:00:00"/>
    <n v="65.382773068239459"/>
    <s v="Electrical Engineer"/>
    <s v="Manufacturing"/>
    <s v="Mass Customer"/>
    <s v="N"/>
    <s v="Yes"/>
    <n v="16"/>
    <m/>
  </r>
  <r>
    <n v="8687"/>
    <n v="59"/>
    <x v="2460"/>
    <n v="245"/>
    <d v="2017-04-29T00:00:00"/>
    <b v="1"/>
    <s v="Approved"/>
    <s v="Solex"/>
    <s v="Standard"/>
    <s v="medium"/>
    <s v="large"/>
    <n v="1061.56"/>
    <n v="733.58"/>
    <d v="2010-11-05T00:00:00"/>
    <n v="327.9799999999999"/>
    <s v="Male"/>
    <n v="40"/>
    <d v="1957-05-22T00:00:00"/>
    <n v="65.382773068239459"/>
    <s v="Electrical Engineer"/>
    <s v="Manufacturing"/>
    <s v="Mass Customer"/>
    <s v="N"/>
    <s v="Yes"/>
    <n v="16"/>
    <m/>
  </r>
  <r>
    <n v="16348"/>
    <n v="24"/>
    <x v="2460"/>
    <n v="303"/>
    <d v="2017-03-02T00:00:00"/>
    <b v="0"/>
    <s v="Approved"/>
    <s v="Solex"/>
    <s v="Road"/>
    <s v="medium"/>
    <s v="large"/>
    <n v="1777.8"/>
    <n v="820.78"/>
    <d v="1993-05-26T00:00:00"/>
    <n v="957.02"/>
    <s v="Male"/>
    <n v="40"/>
    <d v="1957-05-22T00:00:00"/>
    <n v="65.382773068239459"/>
    <s v="Electrical Engineer"/>
    <s v="Manufacturing"/>
    <s v="Mass Customer"/>
    <s v="N"/>
    <s v="Yes"/>
    <n v="16"/>
    <m/>
  </r>
  <r>
    <n v="12786"/>
    <n v="24"/>
    <x v="2460"/>
    <n v="338"/>
    <d v="2017-01-26T00:00:00"/>
    <b v="1"/>
    <s v="Approved"/>
    <s v="Solex"/>
    <s v="Road"/>
    <s v="medium"/>
    <s v="large"/>
    <n v="1777.8"/>
    <n v="820.78"/>
    <d v="2002-03-22T00:00:00"/>
    <n v="957.02"/>
    <s v="Male"/>
    <n v="40"/>
    <d v="1957-05-22T00:00:00"/>
    <n v="65.382773068239459"/>
    <s v="Electrical Engineer"/>
    <s v="Manufacturing"/>
    <s v="Mass Customer"/>
    <s v="N"/>
    <s v="Yes"/>
    <n v="16"/>
    <m/>
  </r>
  <r>
    <n v="377"/>
    <n v="7"/>
    <x v="2467"/>
    <n v="74"/>
    <d v="2017-10-17T00:00:00"/>
    <b v="0"/>
    <s v="Approved"/>
    <s v="Trek Bicycles"/>
    <s v="Road"/>
    <s v="low"/>
    <s v="medium"/>
    <n v="980.37"/>
    <n v="234.43"/>
    <d v="2004-09-28T00:00:00"/>
    <n v="745.94"/>
    <s v="Female"/>
    <n v="98"/>
    <d v="1993-01-22T00:00:00"/>
    <n v="29.686882657597675"/>
    <s v="Chemical Engineer"/>
    <s v="Manufacturing"/>
    <s v="Mass Customer"/>
    <s v="N"/>
    <s v="No"/>
    <n v="10"/>
    <m/>
  </r>
  <r>
    <n v="6932"/>
    <n v="94"/>
    <x v="2467"/>
    <n v="126"/>
    <d v="2017-08-26T00:00:00"/>
    <b v="0"/>
    <s v="Approved"/>
    <s v="Giant Bicycles"/>
    <s v="Standard"/>
    <s v="medium"/>
    <s v="large"/>
    <n v="1635.3"/>
    <n v="993.66"/>
    <d v="2013-06-09T00:00:00"/>
    <n v="641.64"/>
    <s v="Female"/>
    <n v="98"/>
    <d v="1993-01-22T00:00:00"/>
    <n v="29.686882657597675"/>
    <s v="Chemical Engineer"/>
    <s v="Manufacturing"/>
    <s v="Mass Customer"/>
    <s v="N"/>
    <s v="No"/>
    <n v="10"/>
    <m/>
  </r>
  <r>
    <n v="18473"/>
    <n v="67"/>
    <x v="2467"/>
    <n v="154"/>
    <d v="2017-07-29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98"/>
    <d v="1993-01-22T00:00:00"/>
    <n v="29.686882657597675"/>
    <s v="Chemical Engineer"/>
    <s v="Manufacturing"/>
    <s v="Mass Customer"/>
    <s v="N"/>
    <s v="No"/>
    <n v="10"/>
    <m/>
  </r>
  <r>
    <n v="7855"/>
    <n v="80"/>
    <x v="2467"/>
    <n v="165"/>
    <d v="2017-07-18T00:00:00"/>
    <b v="0"/>
    <s v="Approved"/>
    <s v="OHM Cycles"/>
    <s v="Touring"/>
    <s v="low"/>
    <s v="medium"/>
    <n v="1073.07"/>
    <n v="933.84"/>
    <d v="1997-01-25T00:00:00"/>
    <n v="139.2299999999999"/>
    <s v="Female"/>
    <n v="98"/>
    <d v="1993-01-22T00:00:00"/>
    <n v="29.686882657597675"/>
    <s v="Chemical Engineer"/>
    <s v="Manufacturing"/>
    <s v="Mass Customer"/>
    <s v="N"/>
    <s v="No"/>
    <n v="10"/>
    <m/>
  </r>
  <r>
    <n v="18619"/>
    <n v="3"/>
    <x v="2467"/>
    <n v="339"/>
    <d v="2017-01-25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98"/>
    <d v="1993-01-22T00:00:00"/>
    <n v="29.686882657597675"/>
    <s v="Chemical Engineer"/>
    <s v="Manufacturing"/>
    <s v="Mass Customer"/>
    <s v="N"/>
    <s v="No"/>
    <n v="10"/>
    <m/>
  </r>
  <r>
    <n v="702"/>
    <n v="54"/>
    <x v="2467"/>
    <n v="359"/>
    <d v="2017-01-05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98"/>
    <d v="1993-01-22T00:00:00"/>
    <n v="29.686882657597675"/>
    <s v="Chemical Engineer"/>
    <s v="Manufacturing"/>
    <s v="Mass Customer"/>
    <s v="N"/>
    <s v="No"/>
    <n v="10"/>
    <m/>
  </r>
  <r>
    <n v="1015"/>
    <n v="35"/>
    <x v="2468"/>
    <n v="1"/>
    <d v="2017-12-29T00:00:00"/>
    <b v="1"/>
    <s v="Approved"/>
    <s v="Trek Bicycles"/>
    <s v="Standard"/>
    <s v="low"/>
    <s v="medium"/>
    <n v="1057.51"/>
    <n v="154.4"/>
    <d v="2008-03-19T00:00:00"/>
    <n v="903.11"/>
    <s v="Female"/>
    <n v="80"/>
    <d v="1996-10-28T00:00:00"/>
    <n v="25.919759369609327"/>
    <s v="Financial Analyst"/>
    <s v="Financial Services"/>
    <s v="Mass Customer"/>
    <s v="N"/>
    <s v="Yes"/>
    <n v="1"/>
    <m/>
  </r>
  <r>
    <n v="2367"/>
    <n v="4"/>
    <x v="2468"/>
    <n v="35"/>
    <d v="2017-11-25T00:00:00"/>
    <b v="1"/>
    <s v="Approved"/>
    <s v="Giant Bicycles"/>
    <s v="Standard"/>
    <s v="high"/>
    <s v="medium"/>
    <n v="1129.1300000000001"/>
    <n v="677.48"/>
    <d v="2004-09-28T00:00:00"/>
    <n v="451.65000000000009"/>
    <s v="Female"/>
    <n v="80"/>
    <d v="1996-10-28T00:00:00"/>
    <n v="25.919759369609327"/>
    <s v="Financial Analyst"/>
    <s v="Financial Services"/>
    <s v="Mass Customer"/>
    <s v="N"/>
    <s v="Yes"/>
    <n v="1"/>
    <m/>
  </r>
  <r>
    <n v="14350"/>
    <n v="37"/>
    <x v="2468"/>
    <n v="42"/>
    <d v="2017-11-18T00:00:00"/>
    <b v="1"/>
    <s v="Approved"/>
    <s v="OHM Cycles"/>
    <s v="Standard"/>
    <s v="low"/>
    <s v="medium"/>
    <n v="1793.43"/>
    <n v="248.82"/>
    <d v="2010-06-07T00:00:00"/>
    <n v="1544.6100000000001"/>
    <s v="Female"/>
    <n v="80"/>
    <d v="1996-10-28T00:00:00"/>
    <n v="25.919759369609327"/>
    <s v="Financial Analyst"/>
    <s v="Financial Services"/>
    <s v="Mass Customer"/>
    <s v="N"/>
    <s v="Yes"/>
    <n v="1"/>
    <m/>
  </r>
  <r>
    <n v="19480"/>
    <n v="68"/>
    <x v="2468"/>
    <n v="127"/>
    <d v="2017-08-25T00:00:00"/>
    <b v="0"/>
    <s v="Approved"/>
    <s v="OHM Cycles"/>
    <s v="Standard"/>
    <s v="medium"/>
    <s v="medium"/>
    <n v="1636.9"/>
    <n v="44.71"/>
    <d v="2002-08-31T00:00:00"/>
    <n v="1592.19"/>
    <s v="Female"/>
    <n v="80"/>
    <d v="1996-10-28T00:00:00"/>
    <n v="25.919759369609327"/>
    <s v="Financial Analyst"/>
    <s v="Financial Services"/>
    <s v="Mass Customer"/>
    <s v="N"/>
    <s v="Yes"/>
    <n v="1"/>
    <m/>
  </r>
  <r>
    <n v="14398"/>
    <n v="75"/>
    <x v="2468"/>
    <n v="179"/>
    <d v="2017-07-04T00:00:00"/>
    <b v="1"/>
    <s v="Approved"/>
    <s v="Giant Bicycles"/>
    <s v="Touring"/>
    <s v="medium"/>
    <s v="large"/>
    <n v="1873.97"/>
    <n v="863.95"/>
    <d v="1991-07-10T00:00:00"/>
    <n v="1010.02"/>
    <s v="Female"/>
    <n v="80"/>
    <d v="1996-10-28T00:00:00"/>
    <n v="25.919759369609327"/>
    <s v="Financial Analyst"/>
    <s v="Financial Services"/>
    <s v="Mass Customer"/>
    <s v="N"/>
    <s v="Yes"/>
    <n v="1"/>
    <m/>
  </r>
  <r>
    <n v="9751"/>
    <n v="21"/>
    <x v="2468"/>
    <n v="194"/>
    <d v="2017-06-19T00:00:00"/>
    <b v="1"/>
    <s v="Approved"/>
    <s v="Solex"/>
    <s v="Standard"/>
    <s v="medium"/>
    <s v="large"/>
    <n v="1071.23"/>
    <n v="380.74"/>
    <d v="1993-10-02T00:00:00"/>
    <n v="690.49"/>
    <s v="Female"/>
    <n v="80"/>
    <d v="1996-10-28T00:00:00"/>
    <n v="25.919759369609327"/>
    <s v="Financial Analyst"/>
    <s v="Financial Services"/>
    <s v="Mass Customer"/>
    <s v="N"/>
    <s v="Yes"/>
    <n v="1"/>
    <m/>
  </r>
  <r>
    <n v="8013"/>
    <n v="11"/>
    <x v="2468"/>
    <n v="299"/>
    <d v="2017-03-06T00:00:00"/>
    <b v="1"/>
    <s v="Approved"/>
    <s v="Giant Bicycles"/>
    <s v="Standard"/>
    <s v="high"/>
    <s v="medium"/>
    <n v="1274.93"/>
    <n v="764.96"/>
    <d v="2005-12-07T00:00:00"/>
    <n v="509.97"/>
    <s v="Female"/>
    <n v="80"/>
    <d v="1996-10-28T00:00:00"/>
    <n v="25.919759369609327"/>
    <s v="Financial Analyst"/>
    <s v="Financial Services"/>
    <s v="Mass Customer"/>
    <s v="N"/>
    <s v="Yes"/>
    <n v="1"/>
    <m/>
  </r>
  <r>
    <n v="1091"/>
    <n v="14"/>
    <x v="2468"/>
    <n v="323"/>
    <d v="2017-02-10T00:00:00"/>
    <b v="0"/>
    <s v="Approved"/>
    <s v="Trek Bicycles"/>
    <s v="Standard"/>
    <s v="medium"/>
    <s v="small"/>
    <n v="1386.84"/>
    <n v="1234.29"/>
    <d v="2013-03-12T00:00:00"/>
    <n v="152.54999999999995"/>
    <s v="Female"/>
    <n v="80"/>
    <d v="1996-10-28T00:00:00"/>
    <n v="25.919759369609327"/>
    <s v="Financial Analyst"/>
    <s v="Financial Services"/>
    <s v="Mass Customer"/>
    <s v="N"/>
    <s v="Yes"/>
    <n v="1"/>
    <m/>
  </r>
  <r>
    <n v="8884"/>
    <n v="91"/>
    <x v="2469"/>
    <n v="20"/>
    <d v="2017-12-10T00:00:00"/>
    <b v="1"/>
    <s v="Approved"/>
    <s v="WeareA2B"/>
    <s v="Standard"/>
    <s v="low"/>
    <s v="medium"/>
    <n v="642.30999999999995"/>
    <n v="513.85"/>
    <d v="2014-10-10T00:00:00"/>
    <n v="128.45999999999992"/>
    <s v="Female"/>
    <n v="35"/>
    <d v="1996-03-19T00:00:00"/>
    <n v="26.53071827403603"/>
    <s v="Analyst Programmer"/>
    <s v="Property"/>
    <s v="High Net Worth"/>
    <s v="N"/>
    <s v="No"/>
    <n v="7"/>
    <m/>
  </r>
  <r>
    <n v="14182"/>
    <n v="22"/>
    <x v="2469"/>
    <n v="194"/>
    <d v="2017-06-19T00:00:00"/>
    <b v="0"/>
    <s v="Approved"/>
    <s v="Solex"/>
    <s v="Standard"/>
    <s v="medium"/>
    <s v="medium"/>
    <n v="575.27"/>
    <n v="431.45"/>
    <d v="2013-03-12T00:00:00"/>
    <n v="143.82"/>
    <s v="Female"/>
    <n v="35"/>
    <d v="1996-03-19T00:00:00"/>
    <n v="26.53071827403603"/>
    <s v="Analyst Programmer"/>
    <s v="Property"/>
    <s v="High Net Worth"/>
    <s v="N"/>
    <s v="No"/>
    <n v="7"/>
    <m/>
  </r>
  <r>
    <n v="18540"/>
    <n v="92"/>
    <x v="2469"/>
    <n v="236"/>
    <d v="2017-05-08T00:00:00"/>
    <b v="1"/>
    <s v="Approved"/>
    <s v="WeareA2B"/>
    <s v="Touring"/>
    <s v="medium"/>
    <s v="large"/>
    <n v="1890.39"/>
    <n v="260.14"/>
    <d v="1991-01-21T00:00:00"/>
    <n v="1630.25"/>
    <s v="Female"/>
    <n v="35"/>
    <d v="1996-03-19T00:00:00"/>
    <n v="26.53071827403603"/>
    <s v="Analyst Programmer"/>
    <s v="Property"/>
    <s v="High Net Worth"/>
    <s v="N"/>
    <s v="No"/>
    <n v="7"/>
    <m/>
  </r>
  <r>
    <n v="15172"/>
    <n v="76"/>
    <x v="2470"/>
    <n v="93"/>
    <d v="2017-09-28T00:00:00"/>
    <b v="0"/>
    <s v="Approved"/>
    <s v="WeareA2B"/>
    <s v="Road"/>
    <s v="low"/>
    <s v="small"/>
    <n v="1172.78"/>
    <n v="1043.77"/>
    <d v="2016-03-29T00:00:00"/>
    <n v="129.01"/>
    <s v="Female"/>
    <n v="22"/>
    <d v="1966-11-18T00:00:00"/>
    <n v="55.884142931253166"/>
    <s v="Staff Scientist"/>
    <s v="Manufacturing"/>
    <s v="High Net Worth"/>
    <s v="N"/>
    <s v="Yes"/>
    <n v="8"/>
    <m/>
  </r>
  <r>
    <n v="4530"/>
    <n v="63"/>
    <x v="2470"/>
    <n v="109"/>
    <d v="2017-09-12T00:00:00"/>
    <b v="0"/>
    <s v="Approved"/>
    <s v="WeareA2B"/>
    <s v="Standard"/>
    <s v="medium"/>
    <s v="medium"/>
    <n v="1992.93"/>
    <n v="762.63"/>
    <d v="2006-11-10T00:00:00"/>
    <n v="1230.3000000000002"/>
    <s v="Female"/>
    <n v="22"/>
    <d v="1966-11-18T00:00:00"/>
    <n v="55.884142931253166"/>
    <s v="Staff Scientist"/>
    <s v="Manufacturing"/>
    <s v="High Net Worth"/>
    <s v="N"/>
    <s v="Yes"/>
    <n v="8"/>
    <m/>
  </r>
  <r>
    <n v="16125"/>
    <n v="95"/>
    <x v="2470"/>
    <n v="134"/>
    <d v="2017-08-18T00:00:00"/>
    <b v="1"/>
    <s v="Approved"/>
    <s v="OHM Cycles"/>
    <s v="Touring"/>
    <s v="low"/>
    <s v="medium"/>
    <n v="1073.07"/>
    <n v="933.84"/>
    <d v="1997-01-25T00:00:00"/>
    <n v="139.2299999999999"/>
    <s v="Female"/>
    <n v="22"/>
    <d v="1966-11-18T00:00:00"/>
    <n v="55.884142931253166"/>
    <s v="Staff Scientist"/>
    <s v="Manufacturing"/>
    <s v="High Net Worth"/>
    <s v="N"/>
    <s v="Yes"/>
    <n v="8"/>
    <m/>
  </r>
  <r>
    <n v="6256"/>
    <n v="52"/>
    <x v="2470"/>
    <n v="200"/>
    <d v="2017-06-13T00:00:00"/>
    <b v="0"/>
    <s v="Approved"/>
    <s v="Solex"/>
    <s v="Road"/>
    <s v="medium"/>
    <s v="large"/>
    <n v="1777.8"/>
    <n v="820.78"/>
    <d v="2002-03-22T00:00:00"/>
    <n v="957.02"/>
    <s v="Female"/>
    <n v="22"/>
    <d v="1966-11-18T00:00:00"/>
    <n v="55.884142931253166"/>
    <s v="Staff Scientist"/>
    <s v="Manufacturing"/>
    <s v="High Net Worth"/>
    <s v="N"/>
    <s v="Yes"/>
    <n v="8"/>
    <m/>
  </r>
  <r>
    <n v="6608"/>
    <n v="28"/>
    <x v="2470"/>
    <n v="350"/>
    <d v="2017-01-14T00:00:00"/>
    <b v="1"/>
    <s v="Approved"/>
    <s v="Solex"/>
    <s v="Road"/>
    <s v="medium"/>
    <s v="small"/>
    <n v="1703.52"/>
    <n v="1516.13"/>
    <d v="2014-03-03T00:00:00"/>
    <n v="187.38999999999987"/>
    <s v="Female"/>
    <n v="22"/>
    <d v="1966-11-18T00:00:00"/>
    <n v="55.884142931253166"/>
    <s v="Staff Scientist"/>
    <s v="Manufacturing"/>
    <s v="High Net Worth"/>
    <s v="N"/>
    <s v="Yes"/>
    <n v="8"/>
    <m/>
  </r>
  <r>
    <n v="18609"/>
    <n v="27"/>
    <x v="2471"/>
    <n v="0"/>
    <d v="2017-12-30T00:00:00"/>
    <b v="0"/>
    <s v="Approved"/>
    <s v="Trek Bicycles"/>
    <s v="Standard"/>
    <s v="medium"/>
    <s v="medium"/>
    <n v="499.53"/>
    <n v="388.72"/>
    <d v="1999-06-23T00:00:00"/>
    <n v="110.80999999999995"/>
    <s v="Male"/>
    <n v="14"/>
    <d v="1977-09-10T00:00:00"/>
    <n v="45.064964849378498"/>
    <s v="Clinical Specialist"/>
    <s v="Health"/>
    <s v="Affluent Customer"/>
    <s v="N"/>
    <s v="No"/>
    <n v="10"/>
    <m/>
  </r>
  <r>
    <n v="5999"/>
    <n v="66"/>
    <x v="2471"/>
    <n v="48"/>
    <d v="2017-11-12T00:00:00"/>
    <b v="0"/>
    <s v="Approved"/>
    <s v="Giant Bicycles"/>
    <s v="Road"/>
    <s v="low"/>
    <s v="small"/>
    <n v="590.26"/>
    <n v="525.33000000000004"/>
    <d v="2010-11-05T00:00:00"/>
    <n v="64.92999999999995"/>
    <s v="Male"/>
    <n v="14"/>
    <d v="1977-09-10T00:00:00"/>
    <n v="45.064964849378498"/>
    <s v="Clinical Specialist"/>
    <s v="Health"/>
    <s v="Affluent Customer"/>
    <s v="N"/>
    <s v="No"/>
    <n v="10"/>
    <m/>
  </r>
  <r>
    <n v="18407"/>
    <n v="76"/>
    <x v="2471"/>
    <n v="64"/>
    <d v="2017-10-27T00:00:00"/>
    <b v="0"/>
    <s v="Approved"/>
    <s v="WeareA2B"/>
    <s v="Standard"/>
    <s v="low"/>
    <s v="medium"/>
    <n v="642.30999999999995"/>
    <n v="513.85"/>
    <d v="2014-10-10T00:00:00"/>
    <n v="128.45999999999992"/>
    <s v="Male"/>
    <n v="14"/>
    <d v="1977-09-10T00:00:00"/>
    <n v="45.064964849378498"/>
    <s v="Clinical Specialist"/>
    <s v="Health"/>
    <s v="Affluent Customer"/>
    <s v="N"/>
    <s v="No"/>
    <n v="10"/>
    <m/>
  </r>
  <r>
    <n v="17797"/>
    <n v="2"/>
    <x v="2471"/>
    <n v="107"/>
    <d v="2017-09-14T00:00:00"/>
    <b v="0"/>
    <s v="Approved"/>
    <s v="Solex"/>
    <s v="Standard"/>
    <s v="medium"/>
    <s v="medium"/>
    <n v="71.489999999999995"/>
    <n v="53.62"/>
    <d v="2012-12-02T00:00:00"/>
    <n v="17.869999999999997"/>
    <s v="Male"/>
    <n v="14"/>
    <d v="1977-09-10T00:00:00"/>
    <n v="45.064964849378498"/>
    <s v="Clinical Specialist"/>
    <s v="Health"/>
    <s v="Affluent Customer"/>
    <s v="N"/>
    <s v="No"/>
    <n v="10"/>
    <m/>
  </r>
  <r>
    <n v="13403"/>
    <n v="51"/>
    <x v="2471"/>
    <n v="117"/>
    <d v="2017-09-04T00:00:00"/>
    <b v="0"/>
    <s v="Approved"/>
    <s v="OHM Cycles"/>
    <s v="Standard"/>
    <s v="high"/>
    <s v="medium"/>
    <n v="2005.66"/>
    <n v="1203.4000000000001"/>
    <d v="2012-04-10T00:00:00"/>
    <n v="802.26"/>
    <s v="Male"/>
    <n v="14"/>
    <d v="1977-09-10T00:00:00"/>
    <n v="45.064964849378498"/>
    <s v="Clinical Specialist"/>
    <s v="Health"/>
    <s v="Affluent Customer"/>
    <s v="N"/>
    <s v="No"/>
    <n v="10"/>
    <m/>
  </r>
  <r>
    <n v="2661"/>
    <n v="37"/>
    <x v="2471"/>
    <n v="121"/>
    <d v="2017-08-31T00:00:00"/>
    <b v="1"/>
    <s v="Approved"/>
    <s v="OHM Cycles"/>
    <s v="Standard"/>
    <s v="low"/>
    <s v="medium"/>
    <n v="1793.43"/>
    <n v="248.82"/>
    <d v="1999-07-20T00:00:00"/>
    <n v="1544.6100000000001"/>
    <s v="Male"/>
    <n v="14"/>
    <d v="1977-09-10T00:00:00"/>
    <n v="45.064964849378498"/>
    <s v="Clinical Specialist"/>
    <s v="Health"/>
    <s v="Affluent Customer"/>
    <s v="N"/>
    <s v="No"/>
    <n v="10"/>
    <m/>
  </r>
  <r>
    <n v="1215"/>
    <n v="6"/>
    <x v="2471"/>
    <n v="128"/>
    <d v="2017-08-24T00:00:00"/>
    <b v="1"/>
    <s v="Cancelled"/>
    <s v="OHM Cycles"/>
    <s v="Standard"/>
    <s v="high"/>
    <s v="medium"/>
    <n v="227.88"/>
    <n v="136.72999999999999"/>
    <d v="2003-02-07T00:00:00"/>
    <n v="91.15"/>
    <s v="Male"/>
    <n v="14"/>
    <d v="1977-09-10T00:00:00"/>
    <n v="45.064964849378498"/>
    <s v="Clinical Specialist"/>
    <s v="Health"/>
    <s v="Affluent Customer"/>
    <s v="N"/>
    <s v="No"/>
    <n v="10"/>
    <m/>
  </r>
  <r>
    <n v="18277"/>
    <n v="20"/>
    <x v="2471"/>
    <n v="181"/>
    <d v="2017-07-02T00:00:00"/>
    <b v="1"/>
    <s v="Approved"/>
    <s v="Trek Bicycles"/>
    <s v="Standard"/>
    <s v="medium"/>
    <s v="small"/>
    <n v="1775.81"/>
    <n v="1580.47"/>
    <d v="2010-05-05T00:00:00"/>
    <n v="195.33999999999992"/>
    <s v="Male"/>
    <n v="14"/>
    <d v="1977-09-10T00:00:00"/>
    <n v="45.064964849378498"/>
    <s v="Clinical Specialist"/>
    <s v="Health"/>
    <s v="Affluent Customer"/>
    <s v="N"/>
    <s v="No"/>
    <n v="10"/>
    <m/>
  </r>
  <r>
    <n v="18360"/>
    <n v="23"/>
    <x v="2471"/>
    <n v="245"/>
    <d v="2017-04-29T00:00:00"/>
    <b v="0"/>
    <s v="Approved"/>
    <s v="Norco Bicycles"/>
    <s v="Mountain"/>
    <s v="low"/>
    <s v="small"/>
    <n v="688.63"/>
    <n v="612.88"/>
    <d v="1993-10-02T00:00:00"/>
    <n v="75.75"/>
    <s v="Male"/>
    <n v="14"/>
    <d v="1977-09-10T00:00:00"/>
    <n v="45.064964849378498"/>
    <s v="Clinical Specialist"/>
    <s v="Health"/>
    <s v="Affluent Customer"/>
    <s v="N"/>
    <s v="No"/>
    <n v="10"/>
    <m/>
  </r>
  <r>
    <n v="19452"/>
    <n v="58"/>
    <x v="2472"/>
    <n v="45"/>
    <d v="2017-11-15T00:00:00"/>
    <b v="0"/>
    <s v="Approved"/>
    <s v="OHM Cycles"/>
    <s v="Road"/>
    <s v="medium"/>
    <s v="medium"/>
    <n v="1280.28"/>
    <n v="829.51"/>
    <d v="1993-07-20T00:00:00"/>
    <n v="450.77"/>
    <s v="Female"/>
    <n v="51"/>
    <d v="1982-05-22T00:00:00"/>
    <n v="40.36633471207508"/>
    <s v="Structural Engineer"/>
    <s v="Manufacturing"/>
    <s v="High Net Worth"/>
    <s v="N"/>
    <s v="Yes"/>
    <n v="16"/>
    <m/>
  </r>
  <r>
    <n v="9660"/>
    <n v="98"/>
    <x v="2472"/>
    <n v="158"/>
    <d v="2017-07-25T00:00:00"/>
    <b v="0"/>
    <s v="Approved"/>
    <s v="OHM Cycles"/>
    <s v="Standard"/>
    <s v="medium"/>
    <s v="medium"/>
    <n v="795.34"/>
    <n v="101.58"/>
    <d v="2015-06-17T00:00:00"/>
    <n v="693.76"/>
    <s v="Female"/>
    <n v="51"/>
    <d v="1982-05-22T00:00:00"/>
    <n v="40.36633471207508"/>
    <s v="Structural Engineer"/>
    <s v="Manufacturing"/>
    <s v="High Net Worth"/>
    <s v="N"/>
    <s v="Yes"/>
    <n v="16"/>
    <m/>
  </r>
  <r>
    <n v="10688"/>
    <n v="21"/>
    <x v="2472"/>
    <n v="161"/>
    <d v="2017-07-22T00:00:00"/>
    <b v="0"/>
    <s v="Approved"/>
    <s v="WeareA2B"/>
    <s v="Touring"/>
    <s v="medium"/>
    <s v="medium"/>
    <n v="1466.68"/>
    <n v="363.25"/>
    <d v="2005-12-07T00:00:00"/>
    <n v="1103.43"/>
    <s v="Female"/>
    <n v="51"/>
    <d v="1982-05-22T00:00:00"/>
    <n v="40.36633471207508"/>
    <s v="Structural Engineer"/>
    <s v="Manufacturing"/>
    <s v="High Net Worth"/>
    <s v="N"/>
    <s v="Yes"/>
    <n v="16"/>
    <m/>
  </r>
  <r>
    <n v="17306"/>
    <n v="9"/>
    <x v="2472"/>
    <n v="186"/>
    <d v="2017-06-27T00:00:00"/>
    <b v="1"/>
    <s v="Approved"/>
    <s v="Norco Bicycles"/>
    <s v="Standard"/>
    <s v="medium"/>
    <s v="small"/>
    <n v="1216.1400000000001"/>
    <n v="1082.3599999999999"/>
    <d v="1991-11-10T00:00:00"/>
    <n v="133.7800000000002"/>
    <s v="Female"/>
    <n v="51"/>
    <d v="1982-05-22T00:00:00"/>
    <n v="40.36633471207508"/>
    <s v="Structural Engineer"/>
    <s v="Manufacturing"/>
    <s v="High Net Worth"/>
    <s v="N"/>
    <s v="Yes"/>
    <n v="16"/>
    <m/>
  </r>
  <r>
    <n v="8881"/>
    <n v="71"/>
    <x v="2473"/>
    <n v="14"/>
    <d v="2017-12-16T00:00:00"/>
    <b v="0"/>
    <s v="Approved"/>
    <s v="Solex"/>
    <s v="Standard"/>
    <s v="high"/>
    <s v="large"/>
    <n v="1842.92"/>
    <n v="1105.75"/>
    <d v="1995-10-24T00:00:00"/>
    <n v="737.17000000000007"/>
    <s v="Male"/>
    <n v="6"/>
    <d v="1993-06-15T00:00:00"/>
    <n v="29.292362109652469"/>
    <s v="Design Engineer"/>
    <s v="Financial Services"/>
    <s v="Mass Customer"/>
    <s v="N"/>
    <s v="No"/>
    <n v="9"/>
    <m/>
  </r>
  <r>
    <n v="4184"/>
    <n v="58"/>
    <x v="2473"/>
    <n v="18"/>
    <d v="2017-12-12T00:00:00"/>
    <b v="0"/>
    <s v="Approved"/>
    <s v="OHM Cycles"/>
    <s v="Standard"/>
    <s v="medium"/>
    <s v="medium"/>
    <n v="912.52"/>
    <n v="141.4"/>
    <d v="2015-10-18T00:00:00"/>
    <n v="771.12"/>
    <s v="Male"/>
    <n v="6"/>
    <d v="1993-06-15T00:00:00"/>
    <n v="29.292362109652469"/>
    <s v="Design Engineer"/>
    <s v="Financial Services"/>
    <s v="Mass Customer"/>
    <s v="N"/>
    <s v="No"/>
    <n v="9"/>
    <m/>
  </r>
  <r>
    <n v="4341"/>
    <n v="7"/>
    <x v="2473"/>
    <n v="62"/>
    <d v="2017-10-29T00:00:00"/>
    <b v="1"/>
    <s v="Approved"/>
    <s v="Trek Bicycles"/>
    <s v="Road"/>
    <s v="low"/>
    <s v="medium"/>
    <n v="980.37"/>
    <n v="234.43"/>
    <d v="2004-09-28T00:00:00"/>
    <n v="745.94"/>
    <s v="Male"/>
    <n v="6"/>
    <d v="1993-06-15T00:00:00"/>
    <n v="29.292362109652469"/>
    <s v="Design Engineer"/>
    <s v="Financial Services"/>
    <s v="Mass Customer"/>
    <s v="N"/>
    <s v="No"/>
    <n v="9"/>
    <m/>
  </r>
  <r>
    <n v="10998"/>
    <n v="100"/>
    <x v="2473"/>
    <n v="152"/>
    <d v="2017-07-31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6"/>
    <d v="1993-06-15T00:00:00"/>
    <n v="29.292362109652469"/>
    <s v="Design Engineer"/>
    <s v="Financial Services"/>
    <s v="Mass Customer"/>
    <s v="N"/>
    <s v="No"/>
    <n v="9"/>
    <m/>
  </r>
  <r>
    <n v="7958"/>
    <n v="19"/>
    <x v="2473"/>
    <n v="214"/>
    <d v="2017-05-30T00:00:00"/>
    <b v="0"/>
    <s v="Approved"/>
    <s v="OHM Cycles"/>
    <s v="Road"/>
    <s v="high"/>
    <s v="large"/>
    <n v="12.01"/>
    <n v="7.21"/>
    <d v="2009-03-08T00:00:00"/>
    <n v="4.8"/>
    <s v="Male"/>
    <n v="6"/>
    <d v="1993-06-15T00:00:00"/>
    <n v="29.292362109652469"/>
    <s v="Design Engineer"/>
    <s v="Financial Services"/>
    <s v="Mass Customer"/>
    <s v="N"/>
    <s v="No"/>
    <n v="9"/>
    <m/>
  </r>
  <r>
    <n v="3431"/>
    <n v="74"/>
    <x v="2473"/>
    <n v="301"/>
    <d v="2017-03-04T00:00:00"/>
    <b v="0"/>
    <s v="Approved"/>
    <s v="WeareA2B"/>
    <s v="Standard"/>
    <s v="medium"/>
    <s v="medium"/>
    <n v="1228.07"/>
    <n v="400.91"/>
    <d v="2000-05-22T00:00:00"/>
    <n v="827.15999999999985"/>
    <s v="Male"/>
    <n v="6"/>
    <d v="1993-06-15T00:00:00"/>
    <n v="29.292362109652469"/>
    <s v="Design Engineer"/>
    <s v="Financial Services"/>
    <s v="Mass Customer"/>
    <s v="N"/>
    <s v="No"/>
    <n v="9"/>
    <m/>
  </r>
  <r>
    <n v="11939"/>
    <n v="63"/>
    <x v="2473"/>
    <n v="322"/>
    <d v="2017-02-11T00:00:00"/>
    <b v="0"/>
    <s v="Approved"/>
    <s v="Solex"/>
    <s v="Standard"/>
    <s v="medium"/>
    <s v="medium"/>
    <n v="1483.2"/>
    <n v="99.59"/>
    <d v="1998-12-17T00:00:00"/>
    <n v="1383.6100000000001"/>
    <s v="Male"/>
    <n v="6"/>
    <d v="1993-06-15T00:00:00"/>
    <n v="29.292362109652469"/>
    <s v="Design Engineer"/>
    <s v="Financial Services"/>
    <s v="Mass Customer"/>
    <s v="N"/>
    <s v="No"/>
    <n v="9"/>
    <m/>
  </r>
  <r>
    <n v="13593"/>
    <n v="98"/>
    <x v="2474"/>
    <m/>
    <d v="2017-08-26T00:00:00"/>
    <m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</r>
  <r>
    <n v="13594"/>
    <n v="0"/>
    <x v="337"/>
    <m/>
    <d v="2017-10-24T00:00:00"/>
    <b v="1"/>
    <s v="Approved"/>
    <m/>
    <m/>
    <m/>
    <m/>
    <n v="1026.7"/>
    <m/>
    <m/>
    <m/>
    <m/>
    <m/>
    <m/>
    <m/>
    <m/>
    <m/>
    <m/>
    <m/>
    <m/>
    <m/>
    <m/>
  </r>
  <r>
    <n v="16740"/>
    <n v="81"/>
    <x v="2475"/>
    <n v="43"/>
    <d v="2017-11-17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21"/>
    <d v="1987-03-17T00:00:00"/>
    <n v="35.544416903855904"/>
    <s v="Sales Representative"/>
    <s v="Retail"/>
    <s v="Affluent Customer"/>
    <s v="N"/>
    <s v="No"/>
    <n v="8"/>
    <m/>
  </r>
  <r>
    <n v="2981"/>
    <n v="75"/>
    <x v="2475"/>
    <n v="86"/>
    <d v="2017-10-05T00:00:00"/>
    <b v="1"/>
    <s v="Approved"/>
    <s v="Giant Bicycles"/>
    <s v="Touring"/>
    <s v="medium"/>
    <s v="large"/>
    <n v="1873.97"/>
    <n v="863.95"/>
    <d v="2006-05-22T00:00:00"/>
    <n v="1010.02"/>
    <s v="Female"/>
    <n v="21"/>
    <d v="1987-03-17T00:00:00"/>
    <n v="35.544416903855904"/>
    <s v="Sales Representative"/>
    <s v="Retail"/>
    <s v="Affluent Customer"/>
    <s v="N"/>
    <s v="No"/>
    <n v="8"/>
    <m/>
  </r>
  <r>
    <n v="13704"/>
    <n v="55"/>
    <x v="2475"/>
    <n v="151"/>
    <d v="2017-08-01T00:00:00"/>
    <b v="0"/>
    <s v="Approved"/>
    <s v="Trek Bicycles"/>
    <s v="Road"/>
    <s v="medium"/>
    <s v="large"/>
    <n v="1894.19"/>
    <n v="598.76"/>
    <d v="2003-07-21T00:00:00"/>
    <n v="1295.43"/>
    <s v="Female"/>
    <n v="21"/>
    <d v="1987-03-17T00:00:00"/>
    <n v="35.544416903855904"/>
    <s v="Sales Representative"/>
    <s v="Retail"/>
    <s v="Affluent Customer"/>
    <s v="N"/>
    <s v="No"/>
    <n v="8"/>
    <m/>
  </r>
  <r>
    <n v="1548"/>
    <n v="75"/>
    <x v="2475"/>
    <n v="290"/>
    <d v="2017-03-15T00:00:00"/>
    <b v="1"/>
    <s v="Approved"/>
    <s v="Giant Bicycles"/>
    <s v="Touring"/>
    <s v="medium"/>
    <s v="large"/>
    <n v="1873.97"/>
    <n v="863.95"/>
    <d v="2006-05-22T00:00:00"/>
    <n v="1010.02"/>
    <s v="Female"/>
    <n v="21"/>
    <d v="1987-03-17T00:00:00"/>
    <n v="35.544416903855904"/>
    <s v="Sales Representative"/>
    <s v="Retail"/>
    <s v="Affluent Customer"/>
    <s v="N"/>
    <s v="No"/>
    <n v="8"/>
    <m/>
  </r>
  <r>
    <n v="18754"/>
    <n v="68"/>
    <x v="2475"/>
    <n v="303"/>
    <d v="2017-03-02T00:00:00"/>
    <b v="0"/>
    <s v="Approved"/>
    <s v="OHM Cycles"/>
    <s v="Standard"/>
    <s v="medium"/>
    <s v="medium"/>
    <n v="1636.9"/>
    <n v="44.71"/>
    <d v="2010-08-20T00:00:00"/>
    <n v="1592.19"/>
    <s v="Female"/>
    <n v="21"/>
    <d v="1987-03-17T00:00:00"/>
    <n v="35.544416903855904"/>
    <s v="Sales Representative"/>
    <s v="Retail"/>
    <s v="Affluent Customer"/>
    <s v="N"/>
    <s v="No"/>
    <n v="8"/>
    <m/>
  </r>
  <r>
    <n v="11076"/>
    <n v="82"/>
    <x v="2475"/>
    <n v="311"/>
    <d v="2017-02-22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21"/>
    <d v="1987-03-17T00:00:00"/>
    <n v="35.544416903855904"/>
    <s v="Sales Representative"/>
    <s v="Retail"/>
    <s v="Affluent Customer"/>
    <s v="N"/>
    <s v="No"/>
    <n v="8"/>
    <m/>
  </r>
  <r>
    <n v="12173"/>
    <n v="15"/>
    <x v="2475"/>
    <n v="352"/>
    <d v="2017-01-12T00:00:00"/>
    <b v="0"/>
    <s v="Approved"/>
    <s v="Norco Bicycles"/>
    <s v="Standard"/>
    <s v="low"/>
    <s v="medium"/>
    <n v="958.74"/>
    <n v="748.9"/>
    <d v="2005-12-07T00:00:00"/>
    <n v="209.84000000000003"/>
    <s v="Female"/>
    <n v="21"/>
    <d v="1987-03-17T00:00:00"/>
    <n v="35.544416903855904"/>
    <s v="Sales Representative"/>
    <s v="Retail"/>
    <s v="Affluent Customer"/>
    <s v="N"/>
    <s v="No"/>
    <n v="8"/>
    <m/>
  </r>
  <r>
    <n v="5821"/>
    <n v="54"/>
    <x v="1800"/>
    <n v="11"/>
    <d v="2017-12-19T00:00:00"/>
    <b v="0"/>
    <s v="Approved"/>
    <s v="WeareA2B"/>
    <s v="Standard"/>
    <s v="medium"/>
    <s v="medium"/>
    <n v="1807.45"/>
    <n v="778.69"/>
    <d v="2005-10-22T00:00:00"/>
    <n v="1028.76"/>
    <s v="Female"/>
    <n v="84"/>
    <d v="1958-10-23T00:00:00"/>
    <n v="63.960855260337397"/>
    <s v="Community Outreach Specialist"/>
    <s v="n/a"/>
    <s v="High Net Worth"/>
    <s v="N"/>
    <s v="Yes"/>
    <n v="12"/>
    <m/>
  </r>
  <r>
    <n v="5466"/>
    <n v="85"/>
    <x v="1800"/>
    <n v="135"/>
    <d v="2017-08-17T00:00:00"/>
    <b v="1"/>
    <s v="Approved"/>
    <s v="WeareA2B"/>
    <s v="Standard"/>
    <s v="medium"/>
    <s v="medium"/>
    <n v="1228.07"/>
    <n v="400.91"/>
    <d v="1997-01-25T00:00:00"/>
    <n v="827.15999999999985"/>
    <s v="Female"/>
    <n v="84"/>
    <d v="1958-10-23T00:00:00"/>
    <n v="63.960855260337397"/>
    <s v="Community Outreach Specialist"/>
    <s v="n/a"/>
    <s v="High Net Worth"/>
    <s v="N"/>
    <s v="Yes"/>
    <n v="12"/>
    <m/>
  </r>
  <r>
    <n v="11422"/>
    <n v="61"/>
    <x v="1800"/>
    <n v="256"/>
    <d v="2017-04-18T00:00:00"/>
    <b v="0"/>
    <s v="Approved"/>
    <s v="Norco Bicycles"/>
    <s v="Standard"/>
    <s v="medium"/>
    <s v="small"/>
    <n v="586.45000000000005"/>
    <n v="521.94000000000005"/>
    <d v="2004-12-18T00:00:00"/>
    <n v="64.509999999999991"/>
    <s v="Female"/>
    <n v="84"/>
    <d v="1958-10-23T00:00:00"/>
    <n v="63.960855260337397"/>
    <s v="Community Outreach Specialist"/>
    <s v="n/a"/>
    <s v="High Net Worth"/>
    <s v="N"/>
    <s v="Yes"/>
    <n v="12"/>
    <m/>
  </r>
  <r>
    <n v="10797"/>
    <n v="38"/>
    <x v="2476"/>
    <n v="7"/>
    <d v="2017-12-23T00:00:00"/>
    <b v="1"/>
    <s v="Approved"/>
    <s v="Trek Bicycles"/>
    <s v="Standard"/>
    <s v="medium"/>
    <s v="large"/>
    <n v="2091.4699999999998"/>
    <n v="388.92"/>
    <d v="2013-09-16T00:00:00"/>
    <n v="1702.5499999999997"/>
    <s v="Female"/>
    <n v="29"/>
    <d v="1998-10-02T00:00:00"/>
    <n v="23.990992246321657"/>
    <s v="Analog Circuit Design manager"/>
    <s v="IT"/>
    <s v="High Net Worth"/>
    <s v="N"/>
    <s v="No"/>
    <n v="2"/>
    <m/>
  </r>
  <r>
    <n v="4097"/>
    <n v="90"/>
    <x v="2476"/>
    <n v="74"/>
    <d v="2017-10-17T00:00:00"/>
    <b v="0"/>
    <s v="Approved"/>
    <s v="Solex"/>
    <s v="Standard"/>
    <s v="low"/>
    <s v="medium"/>
    <n v="945.04"/>
    <n v="507.58"/>
    <d v="2011-08-29T00:00:00"/>
    <n v="437.46"/>
    <s v="Female"/>
    <n v="29"/>
    <d v="1998-10-02T00:00:00"/>
    <n v="23.990992246321657"/>
    <s v="Analog Circuit Design manager"/>
    <s v="IT"/>
    <s v="High Net Worth"/>
    <s v="N"/>
    <s v="No"/>
    <n v="2"/>
    <m/>
  </r>
  <r>
    <n v="12857"/>
    <n v="59"/>
    <x v="2476"/>
    <n v="122"/>
    <d v="2017-08-30T00:00:00"/>
    <b v="0"/>
    <s v="Approved"/>
    <s v="WeareA2B"/>
    <s v="Standard"/>
    <s v="medium"/>
    <s v="small"/>
    <n v="1415.01"/>
    <n v="1259.3599999999999"/>
    <d v="1998-12-16T00:00:00"/>
    <n v="155.65000000000009"/>
    <s v="Female"/>
    <n v="29"/>
    <d v="1998-10-02T00:00:00"/>
    <n v="23.990992246321657"/>
    <s v="Analog Circuit Design manager"/>
    <s v="IT"/>
    <s v="High Net Worth"/>
    <s v="N"/>
    <s v="No"/>
    <n v="2"/>
    <m/>
  </r>
  <r>
    <n v="6824"/>
    <n v="38"/>
    <x v="2476"/>
    <n v="150"/>
    <d v="2017-08-02T00:00:00"/>
    <b v="0"/>
    <s v="Approved"/>
    <s v="Trek Bicycles"/>
    <s v="Standard"/>
    <s v="medium"/>
    <s v="large"/>
    <n v="2091.4699999999998"/>
    <n v="388.92"/>
    <d v="2002-08-31T00:00:00"/>
    <n v="1702.5499999999997"/>
    <s v="Female"/>
    <n v="29"/>
    <d v="1998-10-02T00:00:00"/>
    <n v="23.990992246321657"/>
    <s v="Analog Circuit Design manager"/>
    <s v="IT"/>
    <s v="High Net Worth"/>
    <s v="N"/>
    <s v="No"/>
    <n v="2"/>
    <m/>
  </r>
  <r>
    <n v="410"/>
    <n v="82"/>
    <x v="2476"/>
    <n v="298"/>
    <d v="2017-03-07T00:00:00"/>
    <b v="0"/>
    <s v="Approved"/>
    <s v="Giant Bicycles"/>
    <s v="Road"/>
    <s v="medium"/>
    <s v="medium"/>
    <n v="1538.99"/>
    <n v="829.65"/>
    <d v="2011-01-10T00:00:00"/>
    <n v="709.34"/>
    <s v="Female"/>
    <n v="29"/>
    <d v="1998-10-02T00:00:00"/>
    <n v="23.990992246321657"/>
    <s v="Analog Circuit Design manager"/>
    <s v="IT"/>
    <s v="High Net Worth"/>
    <s v="N"/>
    <s v="No"/>
    <n v="2"/>
    <m/>
  </r>
  <r>
    <n v="10634"/>
    <n v="72"/>
    <x v="2477"/>
    <n v="10"/>
    <d v="2017-12-20T00:00:00"/>
    <b v="1"/>
    <s v="Approved"/>
    <s v="Norco Bicycles"/>
    <s v="Standard"/>
    <s v="medium"/>
    <s v="medium"/>
    <n v="360.4"/>
    <n v="270.3"/>
    <d v="2016-12-06T00:00:00"/>
    <n v="90.099999999999966"/>
    <s v="Female"/>
    <n v="41"/>
    <d v="1994-04-25T00:00:00"/>
    <n v="28.432088137049728"/>
    <s v="Research Assistant II"/>
    <s v="Manufacturing"/>
    <s v="Affluent Customer"/>
    <s v="N"/>
    <s v="No"/>
    <n v="1"/>
    <m/>
  </r>
  <r>
    <n v="18890"/>
    <n v="36"/>
    <x v="2477"/>
    <n v="29"/>
    <d v="2017-12-01T00:00:00"/>
    <b v="1"/>
    <s v="Approved"/>
    <s v="Solex"/>
    <s v="Standard"/>
    <s v="low"/>
    <s v="medium"/>
    <n v="945.04"/>
    <n v="507.58"/>
    <d v="1995-12-19T00:00:00"/>
    <n v="437.46"/>
    <s v="Female"/>
    <n v="41"/>
    <d v="1994-04-25T00:00:00"/>
    <n v="28.432088137049728"/>
    <s v="Research Assistant II"/>
    <s v="Manufacturing"/>
    <s v="Affluent Customer"/>
    <s v="N"/>
    <s v="No"/>
    <n v="1"/>
    <m/>
  </r>
  <r>
    <n v="927"/>
    <n v="63"/>
    <x v="2477"/>
    <n v="92"/>
    <d v="2017-09-29T00:00:00"/>
    <b v="1"/>
    <s v="Approved"/>
    <s v="Solex"/>
    <s v="Standard"/>
    <s v="medium"/>
    <s v="medium"/>
    <n v="1483.2"/>
    <n v="99.59"/>
    <d v="1998-12-17T00:00:00"/>
    <n v="1383.6100000000001"/>
    <s v="Female"/>
    <n v="41"/>
    <d v="1994-04-25T00:00:00"/>
    <n v="28.432088137049728"/>
    <s v="Research Assistant II"/>
    <s v="Manufacturing"/>
    <s v="Affluent Customer"/>
    <s v="N"/>
    <s v="No"/>
    <n v="1"/>
    <m/>
  </r>
  <r>
    <n v="19159"/>
    <n v="99"/>
    <x v="2477"/>
    <n v="94"/>
    <d v="2017-09-27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41"/>
    <d v="1994-04-25T00:00:00"/>
    <n v="28.432088137049728"/>
    <s v="Research Assistant II"/>
    <s v="Manufacturing"/>
    <s v="Affluent Customer"/>
    <s v="N"/>
    <s v="No"/>
    <n v="1"/>
    <m/>
  </r>
  <r>
    <n v="3742"/>
    <n v="17"/>
    <x v="2477"/>
    <n v="293"/>
    <d v="2017-03-12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41"/>
    <d v="1994-04-25T00:00:00"/>
    <n v="28.432088137049728"/>
    <s v="Research Assistant II"/>
    <s v="Manufacturing"/>
    <s v="Affluent Customer"/>
    <s v="N"/>
    <s v="No"/>
    <n v="1"/>
    <m/>
  </r>
  <r>
    <n v="8557"/>
    <n v="54"/>
    <x v="2478"/>
    <n v="3"/>
    <d v="2017-12-27T00:00:00"/>
    <b v="0"/>
    <s v="Approved"/>
    <s v="WeareA2B"/>
    <s v="Standard"/>
    <s v="medium"/>
    <s v="medium"/>
    <n v="1292.8399999999999"/>
    <n v="13.44"/>
    <d v="2003-07-21T00:00:00"/>
    <n v="1279.3999999999999"/>
    <s v="Female"/>
    <n v="85"/>
    <d v="1981-05-05T00:00:00"/>
    <n v="41.412910054540838"/>
    <s v="Occupational Therapist"/>
    <s v="Health"/>
    <s v="Affluent Customer"/>
    <s v="N"/>
    <s v="Yes"/>
    <n v="15"/>
    <m/>
  </r>
  <r>
    <n v="11147"/>
    <n v="33"/>
    <x v="2478"/>
    <n v="51"/>
    <d v="2017-11-09T00:00:00"/>
    <b v="1"/>
    <s v="Approved"/>
    <s v="Giant Bicycles"/>
    <s v="Standard"/>
    <s v="medium"/>
    <s v="small"/>
    <n v="1311.44"/>
    <n v="1167.18"/>
    <d v="2006-02-02T00:00:00"/>
    <n v="144.26"/>
    <s v="Female"/>
    <n v="85"/>
    <d v="1981-05-05T00:00:00"/>
    <n v="41.412910054540838"/>
    <s v="Occupational Therapist"/>
    <s v="Health"/>
    <s v="Affluent Customer"/>
    <s v="N"/>
    <s v="Yes"/>
    <n v="15"/>
    <m/>
  </r>
  <r>
    <n v="13556"/>
    <n v="10"/>
    <x v="2478"/>
    <n v="70"/>
    <d v="2017-10-21T00:00:00"/>
    <b v="0"/>
    <s v="Approved"/>
    <s v="WeareA2B"/>
    <s v="Touring"/>
    <s v="medium"/>
    <s v="medium"/>
    <n v="1466.68"/>
    <n v="363.25"/>
    <d v="2005-12-07T00:00:00"/>
    <n v="1103.43"/>
    <s v="Female"/>
    <n v="85"/>
    <d v="1981-05-05T00:00:00"/>
    <n v="41.412910054540838"/>
    <s v="Occupational Therapist"/>
    <s v="Health"/>
    <s v="Affluent Customer"/>
    <s v="N"/>
    <s v="Yes"/>
    <n v="15"/>
    <m/>
  </r>
  <r>
    <n v="10853"/>
    <n v="12"/>
    <x v="2478"/>
    <n v="114"/>
    <d v="2017-09-07T00:00:00"/>
    <b v="1"/>
    <s v="Approved"/>
    <s v="WeareA2B"/>
    <s v="Standard"/>
    <s v="medium"/>
    <s v="medium"/>
    <n v="1231.1500000000001"/>
    <n v="161.6"/>
    <d v="2010-05-05T00:00:00"/>
    <n v="1069.5500000000002"/>
    <s v="Female"/>
    <n v="85"/>
    <d v="1981-05-05T00:00:00"/>
    <n v="41.412910054540838"/>
    <s v="Occupational Therapist"/>
    <s v="Health"/>
    <s v="Affluent Customer"/>
    <s v="N"/>
    <s v="Yes"/>
    <n v="15"/>
    <m/>
  </r>
  <r>
    <n v="2209"/>
    <n v="77"/>
    <x v="2478"/>
    <n v="145"/>
    <d v="2017-08-07T00:00:00"/>
    <b v="1"/>
    <s v="Approved"/>
    <s v="Norco Bicycles"/>
    <s v="Road"/>
    <s v="medium"/>
    <s v="large"/>
    <n v="1240.31"/>
    <n v="795.1"/>
    <d v="2015-08-10T00:00:00"/>
    <n v="445.20999999999992"/>
    <s v="Female"/>
    <n v="85"/>
    <d v="1981-05-05T00:00:00"/>
    <n v="41.412910054540838"/>
    <s v="Occupational Therapist"/>
    <s v="Health"/>
    <s v="Affluent Customer"/>
    <s v="N"/>
    <s v="Yes"/>
    <n v="15"/>
    <m/>
  </r>
  <r>
    <n v="17111"/>
    <n v="70"/>
    <x v="2478"/>
    <n v="147"/>
    <d v="2017-08-05T00:00:00"/>
    <b v="0"/>
    <s v="Approved"/>
    <s v="Trek Bicycles"/>
    <s v="Standard"/>
    <s v="high"/>
    <s v="medium"/>
    <n v="495.72"/>
    <n v="297.43"/>
    <d v="2016-12-06T00:00:00"/>
    <n v="198.29000000000002"/>
    <s v="Female"/>
    <n v="85"/>
    <d v="1981-05-05T00:00:00"/>
    <n v="41.412910054540838"/>
    <s v="Occupational Therapist"/>
    <s v="Health"/>
    <s v="Affluent Customer"/>
    <s v="N"/>
    <s v="Yes"/>
    <n v="15"/>
    <m/>
  </r>
  <r>
    <n v="18919"/>
    <n v="73"/>
    <x v="2478"/>
    <n v="162"/>
    <d v="2017-07-21T00:00:00"/>
    <b v="0"/>
    <s v="Approved"/>
    <s v="Solex"/>
    <s v="Standard"/>
    <s v="medium"/>
    <s v="medium"/>
    <n v="1945.43"/>
    <n v="333.18"/>
    <d v="2006-05-22T00:00:00"/>
    <n v="1612.25"/>
    <s v="Female"/>
    <n v="85"/>
    <d v="1981-05-05T00:00:00"/>
    <n v="41.412910054540838"/>
    <s v="Occupational Therapist"/>
    <s v="Health"/>
    <s v="Affluent Customer"/>
    <s v="N"/>
    <s v="Yes"/>
    <n v="15"/>
    <m/>
  </r>
  <r>
    <n v="11872"/>
    <n v="53"/>
    <x v="2478"/>
    <n v="184"/>
    <d v="2017-06-29T00:00:00"/>
    <b v="0"/>
    <s v="Approved"/>
    <s v="OHM Cycles"/>
    <s v="Standard"/>
    <s v="medium"/>
    <s v="medium"/>
    <n v="795.34"/>
    <n v="101.58"/>
    <d v="1997-10-04T00:00:00"/>
    <n v="693.76"/>
    <s v="Female"/>
    <n v="85"/>
    <d v="1981-05-05T00:00:00"/>
    <n v="41.412910054540838"/>
    <s v="Occupational Therapist"/>
    <s v="Health"/>
    <s v="Affluent Customer"/>
    <s v="N"/>
    <s v="Yes"/>
    <n v="15"/>
    <m/>
  </r>
  <r>
    <n v="3269"/>
    <n v="71"/>
    <x v="2478"/>
    <n v="195"/>
    <d v="2017-06-18T00:00:00"/>
    <b v="1"/>
    <s v="Approved"/>
    <s v="Solex"/>
    <s v="Standard"/>
    <s v="high"/>
    <s v="large"/>
    <n v="1842.92"/>
    <n v="1105.75"/>
    <d v="2014-10-10T00:00:00"/>
    <n v="737.17000000000007"/>
    <s v="Female"/>
    <n v="85"/>
    <d v="1981-05-05T00:00:00"/>
    <n v="41.412910054540838"/>
    <s v="Occupational Therapist"/>
    <s v="Health"/>
    <s v="Affluent Customer"/>
    <s v="N"/>
    <s v="Yes"/>
    <n v="15"/>
    <m/>
  </r>
  <r>
    <n v="15253"/>
    <n v="70"/>
    <x v="2478"/>
    <n v="315"/>
    <d v="2017-02-18T00:00:00"/>
    <b v="0"/>
    <s v="Approved"/>
    <s v="Trek Bicycles"/>
    <s v="Standard"/>
    <s v="high"/>
    <s v="medium"/>
    <n v="495.72"/>
    <n v="297.43"/>
    <d v="2016-12-06T00:00:00"/>
    <n v="198.29000000000002"/>
    <s v="Female"/>
    <n v="85"/>
    <d v="1981-05-05T00:00:00"/>
    <n v="41.412910054540838"/>
    <s v="Occupational Therapist"/>
    <s v="Health"/>
    <s v="Affluent Customer"/>
    <s v="N"/>
    <s v="Yes"/>
    <n v="15"/>
    <m/>
  </r>
  <r>
    <n v="8241"/>
    <n v="58"/>
    <x v="2478"/>
    <n v="319"/>
    <d v="2017-02-14T00:00:00"/>
    <b v="0"/>
    <s v="Approved"/>
    <s v="OHM Cycles"/>
    <s v="Standard"/>
    <s v="medium"/>
    <s v="medium"/>
    <n v="912.52"/>
    <n v="141.4"/>
    <d v="1993-07-20T00:00:00"/>
    <n v="771.12"/>
    <s v="Female"/>
    <n v="85"/>
    <d v="1981-05-05T00:00:00"/>
    <n v="41.412910054540838"/>
    <s v="Occupational Therapist"/>
    <s v="Health"/>
    <s v="Affluent Customer"/>
    <s v="N"/>
    <s v="Yes"/>
    <n v="15"/>
    <m/>
  </r>
  <r>
    <n v="19606"/>
    <n v="85"/>
    <x v="2426"/>
    <n v="42"/>
    <d v="2017-11-18T00:00:00"/>
    <b v="0"/>
    <s v="Approved"/>
    <s v="WeareA2B"/>
    <s v="Standard"/>
    <s v="medium"/>
    <s v="medium"/>
    <n v="752.64"/>
    <n v="205.36"/>
    <d v="1993-04-20T00:00:00"/>
    <n v="547.28"/>
    <s v="Female"/>
    <n v="44"/>
    <d v="1956-04-09T00:00:00"/>
    <n v="66.500581287734661"/>
    <s v="Technical Writer"/>
    <s v="Retail"/>
    <s v="Mass Customer"/>
    <s v="N"/>
    <s v="Yes"/>
    <n v="15"/>
    <m/>
  </r>
  <r>
    <n v="18582"/>
    <n v="53"/>
    <x v="2426"/>
    <n v="126"/>
    <d v="2017-08-26T00:00:00"/>
    <b v="1"/>
    <s v="Approved"/>
    <s v="OHM Cycles"/>
    <s v="Standard"/>
    <s v="medium"/>
    <s v="medium"/>
    <n v="795.34"/>
    <n v="101.58"/>
    <d v="2003-07-21T00:00:00"/>
    <n v="693.76"/>
    <s v="Female"/>
    <n v="44"/>
    <d v="1956-04-09T00:00:00"/>
    <n v="66.500581287734661"/>
    <s v="Technical Writer"/>
    <s v="Retail"/>
    <s v="Mass Customer"/>
    <s v="N"/>
    <s v="Yes"/>
    <n v="15"/>
    <m/>
  </r>
  <r>
    <n v="11299"/>
    <n v="5"/>
    <x v="2426"/>
    <n v="270"/>
    <d v="2017-04-04T00:00:00"/>
    <b v="1"/>
    <s v="Approved"/>
    <s v="Trek Bicycles"/>
    <s v="Mountain"/>
    <s v="low"/>
    <s v="medium"/>
    <n v="574.64"/>
    <n v="459.71"/>
    <d v="2004-09-28T00:00:00"/>
    <n v="114.93"/>
    <s v="Female"/>
    <n v="44"/>
    <d v="1956-04-09T00:00:00"/>
    <n v="66.500581287734661"/>
    <s v="Technical Writer"/>
    <s v="Retail"/>
    <s v="Mass Customer"/>
    <s v="N"/>
    <s v="Yes"/>
    <n v="15"/>
    <m/>
  </r>
  <r>
    <n v="1323"/>
    <n v="7"/>
    <x v="2426"/>
    <n v="309"/>
    <d v="2017-02-24T00:00:00"/>
    <b v="1"/>
    <s v="Approved"/>
    <s v="Trek Bicycles"/>
    <s v="Road"/>
    <s v="low"/>
    <s v="medium"/>
    <n v="980.37"/>
    <n v="234.43"/>
    <d v="2011-04-16T00:00:00"/>
    <n v="745.94"/>
    <s v="Female"/>
    <n v="44"/>
    <d v="1956-04-09T00:00:00"/>
    <n v="66.500581287734661"/>
    <s v="Technical Writer"/>
    <s v="Retail"/>
    <s v="Mass Customer"/>
    <s v="N"/>
    <s v="Yes"/>
    <n v="15"/>
    <m/>
  </r>
  <r>
    <n v="18135"/>
    <n v="24"/>
    <x v="2426"/>
    <n v="328"/>
    <d v="2017-02-05T00:00:00"/>
    <b v="0"/>
    <s v="Approved"/>
    <s v="Solex"/>
    <s v="Road"/>
    <s v="medium"/>
    <s v="large"/>
    <n v="1777.8"/>
    <n v="820.78"/>
    <d v="2002-03-22T00:00:00"/>
    <n v="957.02"/>
    <s v="Female"/>
    <n v="44"/>
    <d v="1956-04-09T00:00:00"/>
    <n v="66.500581287734661"/>
    <s v="Technical Writer"/>
    <s v="Retail"/>
    <s v="Mass Customer"/>
    <s v="N"/>
    <s v="Yes"/>
    <n v="15"/>
    <m/>
  </r>
  <r>
    <n v="13631"/>
    <n v="78"/>
    <x v="283"/>
    <m/>
    <d v="2017-06-18T00:00:00"/>
    <m/>
    <s v="Approved"/>
    <s v="Giant Bicycles"/>
    <s v="Standard"/>
    <s v="medium"/>
    <s v="large"/>
    <n v="1765.3"/>
    <n v="709.48"/>
    <n v="41533"/>
    <m/>
    <m/>
    <m/>
    <m/>
    <m/>
    <m/>
    <m/>
    <m/>
    <m/>
    <m/>
    <m/>
    <m/>
  </r>
  <r>
    <n v="8851"/>
    <n v="24"/>
    <x v="2426"/>
    <n v="329"/>
    <d v="2017-02-04T00:00:00"/>
    <b v="1"/>
    <s v="Approved"/>
    <s v="Solex"/>
    <s v="Road"/>
    <s v="medium"/>
    <s v="large"/>
    <n v="1777.8"/>
    <n v="820.78"/>
    <d v="1993-05-26T00:00:00"/>
    <n v="957.02"/>
    <s v="Female"/>
    <n v="44"/>
    <d v="1956-04-09T00:00:00"/>
    <n v="66.500581287734661"/>
    <s v="Technical Writer"/>
    <s v="Retail"/>
    <s v="Mass Customer"/>
    <s v="N"/>
    <s v="Yes"/>
    <n v="15"/>
    <m/>
  </r>
  <r>
    <n v="5231"/>
    <n v="12"/>
    <x v="2479"/>
    <n v="29"/>
    <d v="2017-12-01T00:00:00"/>
    <b v="1"/>
    <s v="Approved"/>
    <s v="WeareA2B"/>
    <s v="Standard"/>
    <s v="medium"/>
    <s v="medium"/>
    <n v="1231.1500000000001"/>
    <n v="161.6"/>
    <d v="2016-07-09T00:00:00"/>
    <n v="1069.5500000000002"/>
    <s v="Female"/>
    <n v="91"/>
    <d v="1973-02-12T00:00:00"/>
    <n v="49.643047040842205"/>
    <s v="Programmer I"/>
    <s v="Argiculture"/>
    <s v="Affluent Customer"/>
    <s v="N"/>
    <s v="Yes"/>
    <n v="5"/>
    <m/>
  </r>
  <r>
    <n v="6542"/>
    <n v="43"/>
    <x v="2479"/>
    <n v="31"/>
    <d v="2017-11-29T00:00:00"/>
    <b v="1"/>
    <s v="Approved"/>
    <s v="Solex"/>
    <s v="Standard"/>
    <s v="medium"/>
    <s v="medium"/>
    <n v="1151.96"/>
    <n v="649.49"/>
    <d v="2007-12-11T00:00:00"/>
    <n v="502.47"/>
    <s v="Female"/>
    <n v="91"/>
    <d v="1973-02-12T00:00:00"/>
    <n v="49.643047040842205"/>
    <s v="Programmer I"/>
    <s v="Argiculture"/>
    <s v="Affluent Customer"/>
    <s v="N"/>
    <s v="Yes"/>
    <n v="5"/>
    <m/>
  </r>
  <r>
    <n v="19537"/>
    <n v="49"/>
    <x v="2479"/>
    <n v="54"/>
    <d v="2017-11-06T00:00:00"/>
    <b v="0"/>
    <s v="Approved"/>
    <s v="Trek Bicycles"/>
    <s v="Road"/>
    <s v="medium"/>
    <s v="medium"/>
    <n v="533.51"/>
    <n v="400.13"/>
    <d v="2009-04-12T00:00:00"/>
    <n v="133.38"/>
    <s v="Female"/>
    <n v="91"/>
    <d v="1973-02-12T00:00:00"/>
    <n v="49.643047040842205"/>
    <s v="Programmer I"/>
    <s v="Argiculture"/>
    <s v="Affluent Customer"/>
    <s v="N"/>
    <s v="Yes"/>
    <n v="5"/>
    <m/>
  </r>
  <r>
    <n v="6701"/>
    <n v="96"/>
    <x v="2479"/>
    <n v="55"/>
    <d v="2017-11-05T00:00:00"/>
    <b v="0"/>
    <s v="Approved"/>
    <s v="WeareA2B"/>
    <s v="Road"/>
    <s v="low"/>
    <s v="small"/>
    <n v="1172.78"/>
    <n v="1043.77"/>
    <d v="1994-08-10T00:00:00"/>
    <n v="129.01"/>
    <s v="Female"/>
    <n v="91"/>
    <d v="1973-02-12T00:00:00"/>
    <n v="49.643047040842205"/>
    <s v="Programmer I"/>
    <s v="Argiculture"/>
    <s v="Affluent Customer"/>
    <s v="N"/>
    <s v="Yes"/>
    <n v="5"/>
    <m/>
  </r>
  <r>
    <n v="8615"/>
    <n v="47"/>
    <x v="2479"/>
    <n v="74"/>
    <d v="2017-10-17T00:00:00"/>
    <b v="0"/>
    <s v="Approved"/>
    <s v="Trek Bicycles"/>
    <s v="Road"/>
    <s v="low"/>
    <s v="small"/>
    <n v="1720.7"/>
    <n v="1531.42"/>
    <d v="2001-11-25T00:00:00"/>
    <n v="189.27999999999997"/>
    <s v="Female"/>
    <n v="91"/>
    <d v="1973-02-12T00:00:00"/>
    <n v="49.643047040842205"/>
    <s v="Programmer I"/>
    <s v="Argiculture"/>
    <s v="Affluent Customer"/>
    <s v="N"/>
    <s v="Yes"/>
    <n v="5"/>
    <m/>
  </r>
  <r>
    <n v="161"/>
    <n v="69"/>
    <x v="2479"/>
    <n v="173"/>
    <d v="2017-07-10T00:00:00"/>
    <b v="0"/>
    <s v="Approved"/>
    <s v="Giant Bicycles"/>
    <s v="Road"/>
    <s v="medium"/>
    <s v="medium"/>
    <n v="792.9"/>
    <n v="594.67999999999995"/>
    <d v="2015-04-11T00:00:00"/>
    <n v="198.22000000000003"/>
    <s v="Female"/>
    <n v="91"/>
    <d v="1973-02-12T00:00:00"/>
    <n v="49.643047040842205"/>
    <s v="Programmer I"/>
    <s v="Argiculture"/>
    <s v="Affluent Customer"/>
    <s v="N"/>
    <s v="Yes"/>
    <n v="5"/>
    <m/>
  </r>
  <r>
    <n v="11530"/>
    <n v="11"/>
    <x v="2479"/>
    <n v="303"/>
    <d v="2017-03-02T00:00:00"/>
    <b v="0"/>
    <s v="Approved"/>
    <s v="Giant Bicycles"/>
    <s v="Standard"/>
    <s v="high"/>
    <s v="medium"/>
    <n v="1274.93"/>
    <n v="764.96"/>
    <d v="2005-12-07T00:00:00"/>
    <n v="509.97"/>
    <s v="Female"/>
    <n v="91"/>
    <d v="1973-02-12T00:00:00"/>
    <n v="49.643047040842205"/>
    <s v="Programmer I"/>
    <s v="Argiculture"/>
    <s v="Affluent Customer"/>
    <s v="N"/>
    <s v="Yes"/>
    <n v="5"/>
    <m/>
  </r>
  <r>
    <n v="14407"/>
    <n v="91"/>
    <x v="2480"/>
    <n v="38"/>
    <d v="2017-11-22T00:00:00"/>
    <b v="0"/>
    <s v="Approved"/>
    <s v="Solex"/>
    <s v="Standard"/>
    <s v="medium"/>
    <s v="medium"/>
    <n v="100.35"/>
    <n v="75.260000000000005"/>
    <d v="2000-11-03T00:00:00"/>
    <n v="25.089999999999989"/>
    <s v="Male"/>
    <n v="79"/>
    <d v="1971-07-05T00:00:00"/>
    <n v="51.254005945268908"/>
    <s v="Accounting Assistant III"/>
    <s v="Retail"/>
    <s v="Mass Customer"/>
    <s v="N"/>
    <s v="Yes"/>
    <n v="4"/>
    <m/>
  </r>
  <r>
    <n v="12293"/>
    <n v="2"/>
    <x v="2480"/>
    <n v="80"/>
    <d v="2017-10-11T00:00:00"/>
    <b v="1"/>
    <s v="Approved"/>
    <s v="Solex"/>
    <s v="Standard"/>
    <s v="medium"/>
    <s v="medium"/>
    <n v="71.489999999999995"/>
    <n v="53.62"/>
    <d v="2003-02-07T00:00:00"/>
    <n v="17.869999999999997"/>
    <s v="Male"/>
    <n v="79"/>
    <d v="1971-07-05T00:00:00"/>
    <n v="51.254005945268908"/>
    <s v="Accounting Assistant III"/>
    <s v="Retail"/>
    <s v="Mass Customer"/>
    <s v="N"/>
    <s v="Yes"/>
    <n v="4"/>
    <m/>
  </r>
  <r>
    <n v="7088"/>
    <n v="30"/>
    <x v="2480"/>
    <n v="110"/>
    <d v="2017-09-11T00:00:00"/>
    <b v="0"/>
    <s v="Approved"/>
    <s v="Solex"/>
    <s v="Standard"/>
    <s v="high"/>
    <s v="medium"/>
    <n v="748.17"/>
    <n v="448.9"/>
    <d v="1995-12-19T00:00:00"/>
    <n v="299.27"/>
    <s v="Male"/>
    <n v="79"/>
    <d v="1971-07-05T00:00:00"/>
    <n v="51.254005945268908"/>
    <s v="Accounting Assistant III"/>
    <s v="Retail"/>
    <s v="Mass Customer"/>
    <s v="N"/>
    <s v="Yes"/>
    <n v="4"/>
    <m/>
  </r>
  <r>
    <n v="7051"/>
    <n v="27"/>
    <x v="2480"/>
    <n v="196"/>
    <d v="2017-06-17T00:00:00"/>
    <b v="1"/>
    <s v="Approved"/>
    <s v="Trek Bicycles"/>
    <s v="Standard"/>
    <s v="medium"/>
    <s v="medium"/>
    <n v="499.53"/>
    <n v="388.72"/>
    <d v="1992-10-11T00:00:00"/>
    <n v="110.80999999999995"/>
    <s v="Male"/>
    <n v="79"/>
    <d v="1971-07-05T00:00:00"/>
    <n v="51.254005945268908"/>
    <s v="Accounting Assistant III"/>
    <s v="Retail"/>
    <s v="Mass Customer"/>
    <s v="N"/>
    <s v="Yes"/>
    <n v="4"/>
    <m/>
  </r>
  <r>
    <n v="1504"/>
    <n v="84"/>
    <x v="2480"/>
    <n v="234"/>
    <d v="2017-05-10T00:00:00"/>
    <b v="1"/>
    <s v="Approved"/>
    <s v="Trek Bicycles"/>
    <s v="Road"/>
    <s v="medium"/>
    <s v="medium"/>
    <n v="290.62"/>
    <n v="215.14"/>
    <d v="2003-01-05T00:00:00"/>
    <n v="75.480000000000018"/>
    <s v="Male"/>
    <n v="79"/>
    <d v="1971-07-05T00:00:00"/>
    <n v="51.254005945268908"/>
    <s v="Accounting Assistant III"/>
    <s v="Retail"/>
    <s v="Mass Customer"/>
    <s v="N"/>
    <s v="Yes"/>
    <n v="4"/>
    <m/>
  </r>
  <r>
    <n v="2403"/>
    <n v="13"/>
    <x v="2480"/>
    <n v="253"/>
    <d v="2017-04-21T00:00:00"/>
    <b v="1"/>
    <s v="Approved"/>
    <s v="Solex"/>
    <s v="Standard"/>
    <s v="medium"/>
    <s v="medium"/>
    <n v="1163.8900000000001"/>
    <n v="589.27"/>
    <d v="1996-11-09T00:00:00"/>
    <n v="574.62000000000012"/>
    <s v="Male"/>
    <n v="79"/>
    <d v="1971-07-05T00:00:00"/>
    <n v="51.254005945268908"/>
    <s v="Accounting Assistant III"/>
    <s v="Retail"/>
    <s v="Mass Customer"/>
    <s v="N"/>
    <s v="Yes"/>
    <n v="4"/>
    <m/>
  </r>
  <r>
    <n v="10155"/>
    <n v="70"/>
    <x v="2480"/>
    <n v="315"/>
    <d v="2017-02-18T00:00:00"/>
    <b v="0"/>
    <s v="Approved"/>
    <s v="Trek Bicycles"/>
    <s v="Standard"/>
    <s v="high"/>
    <s v="medium"/>
    <n v="495.72"/>
    <n v="297.43"/>
    <d v="2014-10-10T00:00:00"/>
    <n v="198.29000000000002"/>
    <s v="Male"/>
    <n v="79"/>
    <d v="1971-07-05T00:00:00"/>
    <n v="51.254005945268908"/>
    <s v="Accounting Assistant III"/>
    <s v="Retail"/>
    <s v="Mass Customer"/>
    <s v="N"/>
    <s v="Yes"/>
    <n v="4"/>
    <m/>
  </r>
  <r>
    <n v="2060"/>
    <n v="82"/>
    <x v="2481"/>
    <n v="21"/>
    <d v="2017-12-09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34"/>
    <d v="1978-09-15T00:00:00"/>
    <n v="44.051266218924397"/>
    <s v="Compensation Analyst"/>
    <s v="Financial Services"/>
    <s v="Mass Customer"/>
    <s v="N"/>
    <s v="No"/>
    <n v="15"/>
    <m/>
  </r>
  <r>
    <n v="6564"/>
    <n v="83"/>
    <x v="2481"/>
    <n v="28"/>
    <d v="2017-12-02T00:00:00"/>
    <b v="0"/>
    <s v="Approved"/>
    <s v="Solex"/>
    <s v="Touring"/>
    <s v="medium"/>
    <s v="large"/>
    <n v="2083.94"/>
    <n v="675.03"/>
    <d v="2013-09-16T00:00:00"/>
    <n v="1408.91"/>
    <s v="Female"/>
    <n v="34"/>
    <d v="1978-09-15T00:00:00"/>
    <n v="44.051266218924397"/>
    <s v="Compensation Analyst"/>
    <s v="Financial Services"/>
    <s v="Mass Customer"/>
    <s v="N"/>
    <s v="No"/>
    <n v="15"/>
    <m/>
  </r>
  <r>
    <n v="14194"/>
    <n v="19"/>
    <x v="2481"/>
    <n v="128"/>
    <d v="2017-08-24T00:00:00"/>
    <b v="1"/>
    <s v="Approved"/>
    <s v="OHM Cycles"/>
    <s v="Road"/>
    <s v="high"/>
    <s v="large"/>
    <n v="12.01"/>
    <n v="7.21"/>
    <d v="2009-03-08T00:00:00"/>
    <n v="4.8"/>
    <s v="Female"/>
    <n v="34"/>
    <d v="1978-09-15T00:00:00"/>
    <n v="44.051266218924397"/>
    <s v="Compensation Analyst"/>
    <s v="Financial Services"/>
    <s v="Mass Customer"/>
    <s v="N"/>
    <s v="No"/>
    <n v="15"/>
    <m/>
  </r>
  <r>
    <n v="756"/>
    <n v="60"/>
    <x v="2481"/>
    <n v="169"/>
    <d v="2017-07-14T00:00:00"/>
    <b v="1"/>
    <s v="Approved"/>
    <s v="Giant Bicycles"/>
    <s v="Standard"/>
    <s v="high"/>
    <s v="small"/>
    <n v="1977.36"/>
    <n v="1759.85"/>
    <d v="2011-08-24T00:00:00"/>
    <n v="217.51"/>
    <s v="Female"/>
    <n v="34"/>
    <d v="1978-09-15T00:00:00"/>
    <n v="44.051266218924397"/>
    <s v="Compensation Analyst"/>
    <s v="Financial Services"/>
    <s v="Mass Customer"/>
    <s v="N"/>
    <s v="No"/>
    <n v="15"/>
    <m/>
  </r>
  <r>
    <n v="1959"/>
    <n v="42"/>
    <x v="2481"/>
    <n v="193"/>
    <d v="2017-06-20T00:00:00"/>
    <b v="1"/>
    <s v="Approved"/>
    <s v="OHM Cycles"/>
    <s v="Road"/>
    <s v="medium"/>
    <s v="small"/>
    <n v="1810"/>
    <n v="1610.9"/>
    <d v="2008-03-19T00:00:00"/>
    <n v="199.09999999999991"/>
    <s v="Female"/>
    <n v="34"/>
    <d v="1978-09-15T00:00:00"/>
    <n v="44.051266218924397"/>
    <s v="Compensation Analyst"/>
    <s v="Financial Services"/>
    <s v="Mass Customer"/>
    <s v="N"/>
    <s v="No"/>
    <n v="15"/>
    <m/>
  </r>
  <r>
    <n v="13035"/>
    <n v="28"/>
    <x v="2481"/>
    <n v="228"/>
    <d v="2017-05-16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34"/>
    <d v="1978-09-15T00:00:00"/>
    <n v="44.051266218924397"/>
    <s v="Compensation Analyst"/>
    <s v="Financial Services"/>
    <s v="Mass Customer"/>
    <s v="N"/>
    <s v="No"/>
    <n v="15"/>
    <m/>
  </r>
  <r>
    <n v="1239"/>
    <n v="73"/>
    <x v="2481"/>
    <n v="315"/>
    <d v="2017-02-18T00:00:00"/>
    <b v="0"/>
    <s v="Approved"/>
    <s v="Solex"/>
    <s v="Standard"/>
    <s v="medium"/>
    <s v="medium"/>
    <n v="1945.43"/>
    <n v="333.18"/>
    <d v="2002-08-31T00:00:00"/>
    <n v="1612.25"/>
    <s v="Female"/>
    <n v="34"/>
    <d v="1978-09-15T00:00:00"/>
    <n v="44.051266218924397"/>
    <s v="Compensation Analyst"/>
    <s v="Financial Services"/>
    <s v="Mass Customer"/>
    <s v="N"/>
    <s v="No"/>
    <n v="15"/>
    <m/>
  </r>
  <r>
    <n v="664"/>
    <n v="100"/>
    <x v="2481"/>
    <n v="343"/>
    <d v="2017-01-21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34"/>
    <d v="1978-09-15T00:00:00"/>
    <n v="44.051266218924397"/>
    <s v="Compensation Analyst"/>
    <s v="Financial Services"/>
    <s v="Mass Customer"/>
    <s v="N"/>
    <s v="No"/>
    <n v="15"/>
    <m/>
  </r>
  <r>
    <n v="4391"/>
    <n v="75"/>
    <x v="2481"/>
    <n v="350"/>
    <d v="2017-01-14T00:00:00"/>
    <b v="0"/>
    <s v="Approved"/>
    <s v="Giant Bicycles"/>
    <s v="Touring"/>
    <s v="medium"/>
    <s v="large"/>
    <n v="1873.97"/>
    <n v="863.95"/>
    <d v="2006-05-22T00:00:00"/>
    <n v="1010.02"/>
    <s v="Female"/>
    <n v="34"/>
    <d v="1978-09-15T00:00:00"/>
    <n v="44.051266218924397"/>
    <s v="Compensation Analyst"/>
    <s v="Financial Services"/>
    <s v="Mass Customer"/>
    <s v="N"/>
    <s v="No"/>
    <n v="15"/>
    <m/>
  </r>
  <r>
    <n v="6846"/>
    <n v="0"/>
    <x v="2482"/>
    <n v="59"/>
    <d v="2017-11-01T00:00:00"/>
    <b v="0"/>
    <s v="Approved"/>
    <s v="OHM Cycles"/>
    <s v="Standard"/>
    <s v="high"/>
    <s v="medium"/>
    <n v="227.88"/>
    <n v="136.72999999999999"/>
    <d v="2007-08-04T00:00:00"/>
    <n v="91.15"/>
    <s v="Male"/>
    <n v="96"/>
    <d v="1961-07-16T00:00:00"/>
    <n v="61.229348411022329"/>
    <s v="Operator"/>
    <s v="Health"/>
    <s v="High Net Worth"/>
    <s v="N"/>
    <s v="Yes"/>
    <n v="6"/>
    <m/>
  </r>
  <r>
    <n v="892"/>
    <n v="0"/>
    <x v="2482"/>
    <n v="160"/>
    <d v="2017-07-23T00:00:00"/>
    <b v="1"/>
    <s v="Approved"/>
    <s v="OHM Cycles"/>
    <s v="Standard"/>
    <s v="high"/>
    <s v="medium"/>
    <n v="227.88"/>
    <n v="136.72999999999999"/>
    <d v="2004-09-28T00:00:00"/>
    <n v="91.15"/>
    <s v="Male"/>
    <n v="96"/>
    <d v="1961-07-16T00:00:00"/>
    <n v="61.229348411022329"/>
    <s v="Operator"/>
    <s v="Health"/>
    <s v="High Net Worth"/>
    <s v="N"/>
    <s v="Yes"/>
    <n v="6"/>
    <m/>
  </r>
  <r>
    <n v="1040"/>
    <n v="38"/>
    <x v="2482"/>
    <n v="236"/>
    <d v="2017-05-08T00:00:00"/>
    <b v="1"/>
    <s v="Approved"/>
    <s v="Trek Bicycles"/>
    <s v="Standard"/>
    <s v="medium"/>
    <s v="large"/>
    <n v="2091.4699999999998"/>
    <n v="388.92"/>
    <d v="2007-08-04T00:00:00"/>
    <n v="1702.5499999999997"/>
    <s v="Male"/>
    <n v="96"/>
    <d v="1961-07-16T00:00:00"/>
    <n v="61.229348411022329"/>
    <s v="Operator"/>
    <s v="Health"/>
    <s v="High Net Worth"/>
    <s v="N"/>
    <s v="Yes"/>
    <n v="6"/>
    <m/>
  </r>
  <r>
    <n v="2627"/>
    <n v="77"/>
    <x v="2482"/>
    <n v="238"/>
    <d v="2017-05-06T00:00:00"/>
    <b v="1"/>
    <s v="Approved"/>
    <s v="WeareA2B"/>
    <s v="Standard"/>
    <s v="medium"/>
    <s v="medium"/>
    <n v="1769.64"/>
    <n v="108.76"/>
    <d v="2014-07-28T00:00:00"/>
    <n v="1660.88"/>
    <s v="Male"/>
    <n v="96"/>
    <d v="1961-07-16T00:00:00"/>
    <n v="61.229348411022329"/>
    <s v="Operator"/>
    <s v="Health"/>
    <s v="High Net Worth"/>
    <s v="N"/>
    <s v="Yes"/>
    <n v="6"/>
    <m/>
  </r>
  <r>
    <n v="13660"/>
    <n v="0"/>
    <x v="2483"/>
    <m/>
    <d v="2017-03-18T00:00:00"/>
    <b v="1"/>
    <s v="Approved"/>
    <m/>
    <m/>
    <m/>
    <m/>
    <n v="687.9"/>
    <m/>
    <m/>
    <m/>
    <m/>
    <m/>
    <m/>
    <m/>
    <m/>
    <m/>
    <m/>
    <m/>
    <m/>
    <m/>
    <m/>
  </r>
  <r>
    <n v="17169"/>
    <n v="0"/>
    <x v="2482"/>
    <n v="266"/>
    <d v="2017-04-08T00:00:00"/>
    <b v="1"/>
    <s v="Approved"/>
    <s v="Giant Bicycles"/>
    <s v="Standard"/>
    <s v="medium"/>
    <s v="large"/>
    <n v="569.55999999999995"/>
    <n v="528.42999999999995"/>
    <d v="1994-08-10T00:00:00"/>
    <n v="41.129999999999995"/>
    <s v="Male"/>
    <n v="96"/>
    <d v="1961-07-16T00:00:00"/>
    <n v="61.229348411022329"/>
    <s v="Operator"/>
    <s v="Health"/>
    <s v="High Net Worth"/>
    <s v="N"/>
    <s v="Yes"/>
    <n v="6"/>
    <m/>
  </r>
  <r>
    <n v="4396"/>
    <n v="41"/>
    <x v="2482"/>
    <n v="338"/>
    <d v="2017-01-26T00:00:00"/>
    <b v="1"/>
    <s v="Approved"/>
    <s v="Norco Bicycles"/>
    <s v="Standard"/>
    <s v="low"/>
    <s v="medium"/>
    <n v="958.74"/>
    <n v="748.9"/>
    <d v="1996-04-05T00:00:00"/>
    <n v="209.84000000000003"/>
    <s v="Male"/>
    <n v="96"/>
    <d v="1961-07-16T00:00:00"/>
    <n v="61.229348411022329"/>
    <s v="Operator"/>
    <s v="Health"/>
    <s v="High Net Worth"/>
    <s v="N"/>
    <s v="Yes"/>
    <n v="6"/>
    <m/>
  </r>
  <r>
    <n v="18444"/>
    <n v="86"/>
    <x v="2484"/>
    <n v="31"/>
    <d v="2017-11-29T00:00:00"/>
    <b v="0"/>
    <s v="Approved"/>
    <s v="OHM Cycles"/>
    <s v="Standard"/>
    <s v="medium"/>
    <s v="medium"/>
    <n v="235.63"/>
    <n v="125.07"/>
    <d v="2004-08-07T00:00:00"/>
    <n v="110.56"/>
    <s v="Male"/>
    <n v="70"/>
    <d v="1958-12-17T00:00:00"/>
    <n v="63.810170328513436"/>
    <s v="Dental Hygienist"/>
    <s v="Health"/>
    <s v="Mass Customer"/>
    <s v="N"/>
    <s v="No"/>
    <n v="8"/>
    <m/>
  </r>
  <r>
    <n v="16420"/>
    <n v="58"/>
    <x v="2484"/>
    <n v="38"/>
    <d v="2017-11-22T00:00:00"/>
    <b v="1"/>
    <s v="Approved"/>
    <s v="OHM Cycles"/>
    <s v="Standard"/>
    <s v="medium"/>
    <s v="medium"/>
    <n v="912.52"/>
    <n v="141.4"/>
    <d v="2015-10-18T00:00:00"/>
    <n v="771.12"/>
    <s v="Male"/>
    <n v="70"/>
    <d v="1958-12-17T00:00:00"/>
    <n v="63.810170328513436"/>
    <s v="Dental Hygienist"/>
    <s v="Health"/>
    <s v="Mass Customer"/>
    <s v="N"/>
    <s v="No"/>
    <n v="8"/>
    <m/>
  </r>
  <r>
    <n v="19987"/>
    <n v="38"/>
    <x v="2484"/>
    <n v="59"/>
    <d v="2017-11-01T00:00:00"/>
    <b v="0"/>
    <s v="Approved"/>
    <s v="Solex"/>
    <s v="Standard"/>
    <s v="medium"/>
    <s v="medium"/>
    <n v="1577.53"/>
    <n v="826.51"/>
    <d v="2011-03-16T00:00:00"/>
    <n v="751.02"/>
    <s v="Male"/>
    <n v="70"/>
    <d v="1958-12-17T00:00:00"/>
    <n v="63.810170328513436"/>
    <s v="Dental Hygienist"/>
    <s v="Health"/>
    <s v="Mass Customer"/>
    <s v="N"/>
    <s v="No"/>
    <n v="8"/>
    <m/>
  </r>
  <r>
    <n v="14964"/>
    <n v="49"/>
    <x v="2484"/>
    <n v="60"/>
    <d v="2017-10-31T00:00:00"/>
    <b v="0"/>
    <s v="Approved"/>
    <s v="Trek Bicycles"/>
    <s v="Road"/>
    <s v="medium"/>
    <s v="medium"/>
    <n v="533.51"/>
    <n v="400.13"/>
    <d v="2012-06-04T00:00:00"/>
    <n v="133.38"/>
    <s v="Male"/>
    <n v="70"/>
    <d v="1958-12-17T00:00:00"/>
    <n v="63.810170328513436"/>
    <s v="Dental Hygienist"/>
    <s v="Health"/>
    <s v="Mass Customer"/>
    <s v="N"/>
    <s v="No"/>
    <n v="8"/>
    <m/>
  </r>
  <r>
    <n v="15487"/>
    <n v="80"/>
    <x v="2484"/>
    <n v="101"/>
    <d v="2017-09-20T00:00:00"/>
    <b v="1"/>
    <s v="Approved"/>
    <s v="OHM Cycles"/>
    <s v="Touring"/>
    <s v="low"/>
    <s v="medium"/>
    <n v="1073.07"/>
    <n v="933.84"/>
    <d v="1997-01-25T00:00:00"/>
    <n v="139.2299999999999"/>
    <s v="Male"/>
    <n v="70"/>
    <d v="1958-12-17T00:00:00"/>
    <n v="63.810170328513436"/>
    <s v="Dental Hygienist"/>
    <s v="Health"/>
    <s v="Mass Customer"/>
    <s v="N"/>
    <s v="No"/>
    <n v="8"/>
    <m/>
  </r>
  <r>
    <n v="1162"/>
    <n v="57"/>
    <x v="2484"/>
    <n v="159"/>
    <d v="2017-07-24T00:00:00"/>
    <b v="1"/>
    <s v="Approved"/>
    <s v="WeareA2B"/>
    <s v="Touring"/>
    <s v="medium"/>
    <s v="large"/>
    <n v="1890.39"/>
    <n v="260.14"/>
    <d v="1991-01-21T00:00:00"/>
    <n v="1630.25"/>
    <s v="Male"/>
    <n v="70"/>
    <d v="1958-12-17T00:00:00"/>
    <n v="63.810170328513436"/>
    <s v="Dental Hygienist"/>
    <s v="Health"/>
    <s v="Mass Customer"/>
    <s v="N"/>
    <s v="No"/>
    <n v="8"/>
    <m/>
  </r>
  <r>
    <n v="6412"/>
    <n v="100"/>
    <x v="2484"/>
    <n v="162"/>
    <d v="2017-07-21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70"/>
    <d v="1958-12-17T00:00:00"/>
    <n v="63.810170328513436"/>
    <s v="Dental Hygienist"/>
    <s v="Health"/>
    <s v="Mass Customer"/>
    <s v="N"/>
    <s v="No"/>
    <n v="8"/>
    <m/>
  </r>
  <r>
    <n v="14356"/>
    <n v="32"/>
    <x v="2484"/>
    <n v="320"/>
    <d v="2017-02-13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70"/>
    <d v="1958-12-17T00:00:00"/>
    <n v="63.810170328513436"/>
    <s v="Dental Hygienist"/>
    <s v="Health"/>
    <s v="Mass Customer"/>
    <s v="N"/>
    <s v="No"/>
    <n v="8"/>
    <m/>
  </r>
  <r>
    <n v="13671"/>
    <n v="80"/>
    <x v="2485"/>
    <m/>
    <d v="2017-05-30T00:00:00"/>
    <m/>
    <s v="Approved"/>
    <s v="OHM Cycles"/>
    <s v="Touring"/>
    <s v="low"/>
    <s v="medium"/>
    <n v="1073.07"/>
    <n v="933.84"/>
    <n v="35667"/>
    <m/>
    <m/>
    <m/>
    <m/>
    <m/>
    <m/>
    <m/>
    <m/>
    <m/>
    <m/>
    <m/>
    <m/>
  </r>
  <r>
    <n v="10117"/>
    <n v="21"/>
    <x v="2486"/>
    <n v="12"/>
    <d v="2017-12-18T00:00:00"/>
    <b v="0"/>
    <s v="Approved"/>
    <s v="Solex"/>
    <s v="Standard"/>
    <s v="medium"/>
    <s v="large"/>
    <n v="1071.23"/>
    <n v="380.74"/>
    <d v="1996-04-05T00:00:00"/>
    <n v="690.49"/>
    <s v="Female"/>
    <n v="93"/>
    <d v="1997-07-06T00:00:00"/>
    <n v="25.232088137049729"/>
    <s v="Compensation Analyst"/>
    <s v="Financial Services"/>
    <s v="Mass Customer"/>
    <s v="N"/>
    <s v="No"/>
    <n v="2"/>
    <m/>
  </r>
  <r>
    <n v="1205"/>
    <n v="44"/>
    <x v="2486"/>
    <n v="38"/>
    <d v="2017-11-22T00:00:00"/>
    <b v="0"/>
    <s v="Approved"/>
    <s v="WeareA2B"/>
    <s v="Standard"/>
    <s v="medium"/>
    <s v="medium"/>
    <n v="1769.64"/>
    <n v="108.76"/>
    <d v="2011-05-09T00:00:00"/>
    <n v="1660.88"/>
    <s v="Female"/>
    <n v="93"/>
    <d v="1997-07-06T00:00:00"/>
    <n v="25.232088137049729"/>
    <s v="Compensation Analyst"/>
    <s v="Financial Services"/>
    <s v="Mass Customer"/>
    <s v="N"/>
    <s v="No"/>
    <n v="2"/>
    <m/>
  </r>
  <r>
    <n v="8987"/>
    <n v="73"/>
    <x v="2486"/>
    <n v="84"/>
    <d v="2017-10-07T00:00:00"/>
    <b v="0"/>
    <s v="Approved"/>
    <s v="Solex"/>
    <s v="Standard"/>
    <s v="medium"/>
    <s v="medium"/>
    <n v="1945.43"/>
    <n v="333.18"/>
    <d v="2002-08-31T00:00:00"/>
    <n v="1612.25"/>
    <s v="Female"/>
    <n v="93"/>
    <d v="1997-07-06T00:00:00"/>
    <n v="25.232088137049729"/>
    <s v="Compensation Analyst"/>
    <s v="Financial Services"/>
    <s v="Mass Customer"/>
    <s v="N"/>
    <s v="No"/>
    <n v="2"/>
    <m/>
  </r>
  <r>
    <n v="12255"/>
    <n v="91"/>
    <x v="2486"/>
    <n v="105"/>
    <d v="2017-09-16T00:00:00"/>
    <b v="1"/>
    <s v="Approved"/>
    <s v="Solex"/>
    <s v="Standard"/>
    <s v="medium"/>
    <s v="medium"/>
    <n v="100.35"/>
    <n v="75.260000000000005"/>
    <d v="1999-07-26T00:00:00"/>
    <n v="25.089999999999989"/>
    <s v="Female"/>
    <n v="93"/>
    <d v="1997-07-06T00:00:00"/>
    <n v="25.232088137049729"/>
    <s v="Compensation Analyst"/>
    <s v="Financial Services"/>
    <s v="Mass Customer"/>
    <s v="N"/>
    <s v="No"/>
    <n v="2"/>
    <m/>
  </r>
  <r>
    <n v="6384"/>
    <n v="93"/>
    <x v="2486"/>
    <n v="311"/>
    <d v="2017-02-22T00:00:00"/>
    <b v="0"/>
    <s v="Approved"/>
    <s v="WeareA2B"/>
    <s v="Standard"/>
    <s v="medium"/>
    <s v="medium"/>
    <n v="1065.03"/>
    <n v="230.09"/>
    <d v="2000-11-03T00:00:00"/>
    <n v="834.93999999999994"/>
    <s v="Female"/>
    <n v="93"/>
    <d v="1997-07-06T00:00:00"/>
    <n v="25.232088137049729"/>
    <s v="Compensation Analyst"/>
    <s v="Financial Services"/>
    <s v="Mass Customer"/>
    <s v="N"/>
    <s v="No"/>
    <n v="2"/>
    <m/>
  </r>
  <r>
    <n v="6057"/>
    <n v="52"/>
    <x v="2486"/>
    <n v="324"/>
    <d v="2017-02-09T00:00:00"/>
    <b v="1"/>
    <s v="Approved"/>
    <s v="OHM Cycles"/>
    <s v="Road"/>
    <s v="medium"/>
    <s v="medium"/>
    <n v="1280.28"/>
    <n v="829.51"/>
    <d v="2001-11-25T00:00:00"/>
    <n v="450.77"/>
    <s v="Female"/>
    <n v="93"/>
    <d v="1997-07-06T00:00:00"/>
    <n v="25.232088137049729"/>
    <s v="Compensation Analyst"/>
    <s v="Financial Services"/>
    <s v="Mass Customer"/>
    <s v="N"/>
    <s v="No"/>
    <n v="2"/>
    <m/>
  </r>
  <r>
    <n v="18170"/>
    <n v="62"/>
    <x v="2486"/>
    <n v="359"/>
    <d v="2017-01-05T00:00:00"/>
    <b v="1"/>
    <s v="Approved"/>
    <s v="Solex"/>
    <s v="Standard"/>
    <s v="medium"/>
    <s v="medium"/>
    <n v="478.16"/>
    <n v="298.72000000000003"/>
    <d v="1993-06-23T00:00:00"/>
    <n v="179.44"/>
    <s v="Female"/>
    <n v="93"/>
    <d v="1997-07-06T00:00:00"/>
    <n v="25.232088137049729"/>
    <s v="Compensation Analyst"/>
    <s v="Financial Services"/>
    <s v="Mass Customer"/>
    <s v="N"/>
    <s v="No"/>
    <n v="2"/>
    <m/>
  </r>
  <r>
    <n v="18324"/>
    <n v="0"/>
    <x v="2487"/>
    <n v="182"/>
    <d v="2017-07-01T00:00:00"/>
    <b v="1"/>
    <s v="Approved"/>
    <s v="Giant Bicycles"/>
    <s v="Standard"/>
    <s v="medium"/>
    <s v="medium"/>
    <n v="230.91"/>
    <n v="173.18"/>
    <d v="2003-03-18T00:00:00"/>
    <n v="57.72999999999999"/>
    <s v="Male"/>
    <n v="33"/>
    <d v="1977-08-30T00:00:00"/>
    <n v="45.095101835362755"/>
    <s v="Nurse"/>
    <s v="n/a"/>
    <s v="High Net Worth"/>
    <s v="N"/>
    <s v="Yes"/>
    <n v="9"/>
    <m/>
  </r>
  <r>
    <n v="7609"/>
    <n v="0"/>
    <x v="2487"/>
    <n v="289"/>
    <d v="2017-03-16T00:00:00"/>
    <b v="1"/>
    <s v="Approved"/>
    <s v="Norco Bicycles"/>
    <s v="Standard"/>
    <s v="medium"/>
    <s v="medium"/>
    <n v="360.4"/>
    <n v="270.3"/>
    <d v="2002-08-31T00:00:00"/>
    <n v="90.099999999999966"/>
    <s v="Male"/>
    <n v="33"/>
    <d v="1977-08-30T00:00:00"/>
    <n v="45.095101835362755"/>
    <s v="Nurse"/>
    <s v="n/a"/>
    <s v="High Net Worth"/>
    <s v="N"/>
    <s v="Yes"/>
    <n v="9"/>
    <m/>
  </r>
  <r>
    <n v="13681"/>
    <n v="0"/>
    <x v="843"/>
    <m/>
    <d v="2017-01-18T00:00:00"/>
    <b v="0"/>
    <s v="Approved"/>
    <m/>
    <m/>
    <m/>
    <m/>
    <n v="494.96"/>
    <m/>
    <m/>
    <m/>
    <m/>
    <m/>
    <m/>
    <m/>
    <m/>
    <m/>
    <m/>
    <m/>
    <m/>
    <m/>
    <m/>
  </r>
  <r>
    <n v="7004"/>
    <n v="59"/>
    <x v="2488"/>
    <n v="113"/>
    <d v="2017-09-08T00:00:00"/>
    <b v="1"/>
    <s v="Approved"/>
    <s v="Solex"/>
    <s v="Standard"/>
    <s v="medium"/>
    <s v="large"/>
    <n v="1061.56"/>
    <n v="733.58"/>
    <d v="1993-07-20T00:00:00"/>
    <n v="327.9799999999999"/>
    <s v="Male"/>
    <n v="84"/>
    <d v="1997-05-28T00:00:00"/>
    <n v="25.338937452118223"/>
    <s v="Cost Accountant"/>
    <s v="Financial Services"/>
    <s v="Mass Customer"/>
    <s v="N"/>
    <s v="No"/>
    <n v="1"/>
    <m/>
  </r>
  <r>
    <n v="14974"/>
    <n v="26"/>
    <x v="2488"/>
    <n v="181"/>
    <d v="2017-07-02T00:00:00"/>
    <b v="0"/>
    <s v="Approved"/>
    <s v="WeareA2B"/>
    <s v="Standard"/>
    <s v="medium"/>
    <s v="medium"/>
    <n v="1992.93"/>
    <n v="762.63"/>
    <d v="1993-05-26T00:00:00"/>
    <n v="1230.3000000000002"/>
    <s v="Male"/>
    <n v="84"/>
    <d v="1997-05-28T00:00:00"/>
    <n v="25.338937452118223"/>
    <s v="Cost Accountant"/>
    <s v="Financial Services"/>
    <s v="Mass Customer"/>
    <s v="N"/>
    <s v="No"/>
    <n v="1"/>
    <m/>
  </r>
  <r>
    <n v="7839"/>
    <n v="63"/>
    <x v="2488"/>
    <n v="189"/>
    <d v="2017-06-24T00:00:00"/>
    <b v="0"/>
    <s v="Approved"/>
    <s v="Solex"/>
    <s v="Standard"/>
    <s v="medium"/>
    <s v="medium"/>
    <n v="1483.2"/>
    <n v="99.59"/>
    <d v="1998-12-17T00:00:00"/>
    <n v="1383.6100000000001"/>
    <s v="Male"/>
    <n v="84"/>
    <d v="1997-05-28T00:00:00"/>
    <n v="25.338937452118223"/>
    <s v="Cost Accountant"/>
    <s v="Financial Services"/>
    <s v="Mass Customer"/>
    <s v="N"/>
    <s v="No"/>
    <n v="1"/>
    <m/>
  </r>
  <r>
    <n v="15594"/>
    <n v="1"/>
    <x v="2488"/>
    <n v="200"/>
    <d v="2017-06-13T00:00:00"/>
    <b v="0"/>
    <s v="Approved"/>
    <s v="Giant Bicycles"/>
    <s v="Standard"/>
    <s v="medium"/>
    <s v="medium"/>
    <n v="1403.5"/>
    <n v="954.82"/>
    <d v="2016-11-14T00:00:00"/>
    <n v="448.67999999999995"/>
    <s v="Male"/>
    <n v="84"/>
    <d v="1997-05-28T00:00:00"/>
    <n v="25.338937452118223"/>
    <s v="Cost Accountant"/>
    <s v="Financial Services"/>
    <s v="Mass Customer"/>
    <s v="N"/>
    <s v="No"/>
    <n v="1"/>
    <m/>
  </r>
  <r>
    <n v="1758"/>
    <n v="57"/>
    <x v="2488"/>
    <n v="297"/>
    <d v="2017-03-08T00:00:00"/>
    <b v="1"/>
    <s v="Approved"/>
    <s v="WeareA2B"/>
    <s v="Touring"/>
    <s v="medium"/>
    <s v="large"/>
    <n v="1890.39"/>
    <n v="260.14"/>
    <d v="1991-01-21T00:00:00"/>
    <n v="1630.25"/>
    <s v="Male"/>
    <n v="84"/>
    <d v="1997-05-28T00:00:00"/>
    <n v="25.338937452118223"/>
    <s v="Cost Accountant"/>
    <s v="Financial Services"/>
    <s v="Mass Customer"/>
    <s v="N"/>
    <s v="No"/>
    <n v="1"/>
    <m/>
  </r>
  <r>
    <n v="2555"/>
    <n v="62"/>
    <x v="2488"/>
    <n v="348"/>
    <d v="2017-01-16T00:00:00"/>
    <b v="1"/>
    <s v="Approved"/>
    <s v="Solex"/>
    <s v="Standard"/>
    <s v="medium"/>
    <s v="medium"/>
    <n v="478.16"/>
    <n v="298.72000000000003"/>
    <d v="1993-06-23T00:00:00"/>
    <n v="179.44"/>
    <s v="Male"/>
    <n v="84"/>
    <d v="1997-05-28T00:00:00"/>
    <n v="25.338937452118223"/>
    <s v="Cost Accountant"/>
    <s v="Financial Services"/>
    <s v="Mass Customer"/>
    <s v="N"/>
    <s v="No"/>
    <n v="1"/>
    <m/>
  </r>
  <r>
    <n v="8109"/>
    <n v="8"/>
    <x v="2488"/>
    <n v="359"/>
    <d v="2017-01-05T00:00:00"/>
    <b v="1"/>
    <s v="Approved"/>
    <s v="Solex"/>
    <s v="Road"/>
    <s v="medium"/>
    <s v="small"/>
    <n v="1703.52"/>
    <n v="1516.13"/>
    <d v="2011-04-16T00:00:00"/>
    <n v="187.38999999999987"/>
    <s v="Male"/>
    <n v="84"/>
    <d v="1997-05-28T00:00:00"/>
    <n v="25.338937452118223"/>
    <s v="Cost Accountant"/>
    <s v="Financial Services"/>
    <s v="Mass Customer"/>
    <s v="N"/>
    <s v="No"/>
    <n v="1"/>
    <m/>
  </r>
  <r>
    <n v="5077"/>
    <n v="66"/>
    <x v="2489"/>
    <n v="8"/>
    <d v="2017-12-22T00:00:00"/>
    <b v="1"/>
    <s v="Approved"/>
    <s v="Solex"/>
    <s v="Standard"/>
    <s v="medium"/>
    <s v="medium"/>
    <n v="1163.8900000000001"/>
    <n v="589.27"/>
    <d v="2016-07-09T00:00:00"/>
    <n v="574.62000000000012"/>
    <s v="Male"/>
    <n v="18"/>
    <d v="1973-12-28T00:00:00"/>
    <n v="48.769074438102479"/>
    <s v="Desktop Support Technician"/>
    <s v="Retail"/>
    <s v="High Net Worth"/>
    <s v="N"/>
    <s v="No"/>
    <n v="7"/>
    <m/>
  </r>
  <r>
    <n v="6303"/>
    <n v="0"/>
    <x v="2489"/>
    <n v="71"/>
    <d v="2017-10-20T00:00:00"/>
    <b v="1"/>
    <s v="Approved"/>
    <s v="OHM Cycles"/>
    <s v="Road"/>
    <s v="high"/>
    <s v="large"/>
    <n v="12.01"/>
    <n v="7.21"/>
    <d v="2009-03-08T00:00:00"/>
    <n v="4.8"/>
    <s v="Male"/>
    <n v="18"/>
    <d v="1973-12-28T00:00:00"/>
    <n v="48.769074438102479"/>
    <s v="Desktop Support Technician"/>
    <s v="Retail"/>
    <s v="High Net Worth"/>
    <s v="N"/>
    <s v="No"/>
    <n v="7"/>
    <m/>
  </r>
  <r>
    <n v="17995"/>
    <n v="58"/>
    <x v="2489"/>
    <n v="170"/>
    <d v="2017-07-13T00:00:00"/>
    <b v="1"/>
    <s v="Approved"/>
    <s v="OHM Cycles"/>
    <s v="Road"/>
    <s v="medium"/>
    <s v="medium"/>
    <n v="1280.28"/>
    <n v="829.51"/>
    <d v="2001-11-25T00:00:00"/>
    <n v="450.77"/>
    <s v="Male"/>
    <n v="18"/>
    <d v="1973-12-28T00:00:00"/>
    <n v="48.769074438102479"/>
    <s v="Desktop Support Technician"/>
    <s v="Retail"/>
    <s v="High Net Worth"/>
    <s v="N"/>
    <s v="No"/>
    <n v="7"/>
    <m/>
  </r>
  <r>
    <n v="19319"/>
    <n v="51"/>
    <x v="1617"/>
    <n v="69"/>
    <d v="2017-10-22T00:00:00"/>
    <b v="1"/>
    <s v="Approved"/>
    <s v="OHM Cycles"/>
    <s v="Standard"/>
    <s v="high"/>
    <s v="medium"/>
    <n v="2005.66"/>
    <n v="1203.4000000000001"/>
    <d v="2012-04-10T00:00:00"/>
    <n v="802.26"/>
    <s v="Female"/>
    <n v="48"/>
    <d v="1964-05-06T00:00:00"/>
    <n v="58.421129232940139"/>
    <s v="Legal Assistant"/>
    <s v="Property"/>
    <s v="Mass Customer"/>
    <s v="N"/>
    <s v="No"/>
    <n v="12"/>
    <m/>
  </r>
  <r>
    <n v="8217"/>
    <n v="35"/>
    <x v="1617"/>
    <n v="104"/>
    <d v="2017-09-17T00:00:00"/>
    <b v="1"/>
    <s v="Approved"/>
    <s v="Trek Bicycles"/>
    <s v="Standard"/>
    <s v="low"/>
    <s v="medium"/>
    <n v="1057.51"/>
    <n v="154.4"/>
    <d v="1994-07-12T00:00:00"/>
    <n v="903.11"/>
    <s v="Female"/>
    <n v="48"/>
    <d v="1964-05-06T00:00:00"/>
    <n v="58.421129232940139"/>
    <s v="Legal Assistant"/>
    <s v="Property"/>
    <s v="Mass Customer"/>
    <s v="N"/>
    <s v="No"/>
    <n v="12"/>
    <m/>
  </r>
  <r>
    <n v="18921"/>
    <n v="78"/>
    <x v="1617"/>
    <n v="118"/>
    <d v="2017-09-03T00:00:00"/>
    <b v="1"/>
    <s v="Approved"/>
    <s v="Giant Bicycles"/>
    <s v="Standard"/>
    <s v="medium"/>
    <s v="large"/>
    <n v="1765.3"/>
    <n v="709.48"/>
    <d v="2004-07-25T00:00:00"/>
    <n v="1055.82"/>
    <s v="Female"/>
    <n v="48"/>
    <d v="1964-05-06T00:00:00"/>
    <n v="58.421129232940139"/>
    <s v="Legal Assistant"/>
    <s v="Property"/>
    <s v="Mass Customer"/>
    <s v="N"/>
    <s v="No"/>
    <n v="12"/>
    <m/>
  </r>
  <r>
    <n v="1955"/>
    <n v="67"/>
    <x v="1617"/>
    <n v="162"/>
    <d v="2017-07-21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48"/>
    <d v="1964-05-06T00:00:00"/>
    <n v="58.421129232940139"/>
    <s v="Legal Assistant"/>
    <s v="Property"/>
    <s v="Mass Customer"/>
    <s v="N"/>
    <s v="No"/>
    <n v="12"/>
    <m/>
  </r>
  <r>
    <n v="8656"/>
    <n v="30"/>
    <x v="1617"/>
    <n v="315"/>
    <d v="2017-02-18T00:00:00"/>
    <b v="0"/>
    <s v="Approved"/>
    <s v="Solex"/>
    <s v="Standard"/>
    <s v="high"/>
    <s v="medium"/>
    <n v="748.17"/>
    <n v="448.9"/>
    <d v="1991-11-10T00:00:00"/>
    <n v="299.27"/>
    <s v="Female"/>
    <n v="48"/>
    <d v="1964-05-06T00:00:00"/>
    <n v="58.421129232940139"/>
    <s v="Legal Assistant"/>
    <s v="Property"/>
    <s v="Mass Customer"/>
    <s v="N"/>
    <s v="No"/>
    <n v="12"/>
    <m/>
  </r>
  <r>
    <n v="5550"/>
    <n v="83"/>
    <x v="1617"/>
    <n v="328"/>
    <d v="2017-02-05T00:00:00"/>
    <b v="0"/>
    <s v="Approved"/>
    <s v="Solex"/>
    <s v="Touring"/>
    <s v="medium"/>
    <s v="large"/>
    <n v="2083.94"/>
    <n v="675.03"/>
    <d v="2013-09-16T00:00:00"/>
    <n v="1408.91"/>
    <s v="Female"/>
    <n v="48"/>
    <d v="1964-05-06T00:00:00"/>
    <n v="58.421129232940139"/>
    <s v="Legal Assistant"/>
    <s v="Property"/>
    <s v="Mass Customer"/>
    <s v="N"/>
    <s v="No"/>
    <n v="12"/>
    <m/>
  </r>
  <r>
    <n v="7435"/>
    <n v="79"/>
    <x v="2490"/>
    <n v="12"/>
    <d v="2017-12-18T00:00:00"/>
    <b v="1"/>
    <s v="Approved"/>
    <s v="Norco Bicycles"/>
    <s v="Standard"/>
    <s v="medium"/>
    <s v="medium"/>
    <n v="1555.58"/>
    <n v="818.01"/>
    <d v="2003-09-09T00:00:00"/>
    <n v="737.56999999999994"/>
    <s v="Female"/>
    <n v="72"/>
    <d v="1961-04-22T00:00:00"/>
    <n v="61.462225123033988"/>
    <s v="Nurse Practicioner"/>
    <s v="Health"/>
    <s v="Mass Customer"/>
    <s v="N"/>
    <s v="No"/>
    <n v="14"/>
    <m/>
  </r>
  <r>
    <n v="13391"/>
    <n v="61"/>
    <x v="2490"/>
    <n v="99"/>
    <d v="2017-09-22T00:00:00"/>
    <b v="0"/>
    <s v="Approved"/>
    <s v="OHM Cycles"/>
    <s v="Standard"/>
    <s v="low"/>
    <s v="medium"/>
    <n v="71.16"/>
    <n v="56.93"/>
    <d v="2015-06-17T00:00:00"/>
    <n v="14.229999999999997"/>
    <s v="Female"/>
    <n v="72"/>
    <d v="1961-04-22T00:00:00"/>
    <n v="61.462225123033988"/>
    <s v="Nurse Practicioner"/>
    <s v="Health"/>
    <s v="Mass Customer"/>
    <s v="N"/>
    <s v="No"/>
    <n v="14"/>
    <m/>
  </r>
  <r>
    <n v="5442"/>
    <n v="72"/>
    <x v="2490"/>
    <n v="100"/>
    <d v="2017-09-21T00:00:00"/>
    <b v="1"/>
    <s v="Approved"/>
    <s v="Norco Bicycles"/>
    <s v="Standard"/>
    <s v="medium"/>
    <s v="medium"/>
    <n v="360.4"/>
    <n v="270.3"/>
    <d v="2016-12-06T00:00:00"/>
    <n v="90.099999999999966"/>
    <s v="Female"/>
    <n v="72"/>
    <d v="1961-04-22T00:00:00"/>
    <n v="61.462225123033988"/>
    <s v="Nurse Practicioner"/>
    <s v="Health"/>
    <s v="Mass Customer"/>
    <s v="N"/>
    <s v="No"/>
    <n v="14"/>
    <m/>
  </r>
  <r>
    <n v="546"/>
    <n v="73"/>
    <x v="2490"/>
    <n v="131"/>
    <d v="2017-08-21T00:00:00"/>
    <b v="1"/>
    <s v="Approved"/>
    <s v="Solex"/>
    <s v="Standard"/>
    <s v="medium"/>
    <s v="medium"/>
    <n v="1945.43"/>
    <n v="333.18"/>
    <d v="2002-08-31T00:00:00"/>
    <n v="1612.25"/>
    <s v="Female"/>
    <n v="72"/>
    <d v="1961-04-22T00:00:00"/>
    <n v="61.462225123033988"/>
    <s v="Nurse Practicioner"/>
    <s v="Health"/>
    <s v="Mass Customer"/>
    <s v="N"/>
    <s v="No"/>
    <n v="14"/>
    <m/>
  </r>
  <r>
    <n v="19308"/>
    <n v="24"/>
    <x v="2490"/>
    <n v="143"/>
    <d v="2017-08-09T00:00:00"/>
    <b v="0"/>
    <s v="Approved"/>
    <s v="Solex"/>
    <s v="Road"/>
    <s v="medium"/>
    <s v="large"/>
    <n v="1777.8"/>
    <n v="820.78"/>
    <d v="2011-05-07T00:00:00"/>
    <n v="957.02"/>
    <s v="Female"/>
    <n v="72"/>
    <d v="1961-04-22T00:00:00"/>
    <n v="61.462225123033988"/>
    <s v="Nurse Practicioner"/>
    <s v="Health"/>
    <s v="Mass Customer"/>
    <s v="N"/>
    <s v="No"/>
    <n v="14"/>
    <m/>
  </r>
  <r>
    <n v="14363"/>
    <n v="36"/>
    <x v="2490"/>
    <n v="175"/>
    <d v="2017-07-08T00:00:00"/>
    <b v="1"/>
    <s v="Approved"/>
    <s v="Solex"/>
    <s v="Standard"/>
    <s v="low"/>
    <s v="medium"/>
    <n v="945.04"/>
    <n v="507.58"/>
    <d v="1995-12-19T00:00:00"/>
    <n v="437.46"/>
    <s v="Female"/>
    <n v="72"/>
    <d v="1961-04-22T00:00:00"/>
    <n v="61.462225123033988"/>
    <s v="Nurse Practicioner"/>
    <s v="Health"/>
    <s v="Mass Customer"/>
    <s v="N"/>
    <s v="No"/>
    <n v="14"/>
    <m/>
  </r>
  <r>
    <n v="17378"/>
    <n v="75"/>
    <x v="2490"/>
    <n v="211"/>
    <d v="2017-06-02T00:00:00"/>
    <b v="0"/>
    <s v="Cancelled"/>
    <s v="Giant Bicycles"/>
    <s v="Touring"/>
    <s v="medium"/>
    <s v="large"/>
    <n v="1873.97"/>
    <n v="863.95"/>
    <d v="2006-05-22T00:00:00"/>
    <n v="1010.02"/>
    <s v="Female"/>
    <n v="72"/>
    <d v="1961-04-22T00:00:00"/>
    <n v="61.462225123033988"/>
    <s v="Nurse Practicioner"/>
    <s v="Health"/>
    <s v="Mass Customer"/>
    <s v="N"/>
    <s v="No"/>
    <n v="14"/>
    <m/>
  </r>
  <r>
    <n v="12621"/>
    <n v="36"/>
    <x v="2490"/>
    <n v="282"/>
    <d v="2017-03-23T00:00:00"/>
    <b v="1"/>
    <s v="Approved"/>
    <s v="Solex"/>
    <s v="Standard"/>
    <s v="low"/>
    <s v="medium"/>
    <n v="945.04"/>
    <n v="507.58"/>
    <d v="1995-12-19T00:00:00"/>
    <n v="437.46"/>
    <s v="Female"/>
    <n v="72"/>
    <d v="1961-04-22T00:00:00"/>
    <n v="61.462225123033988"/>
    <s v="Nurse Practicioner"/>
    <s v="Health"/>
    <s v="Mass Customer"/>
    <s v="N"/>
    <s v="No"/>
    <n v="14"/>
    <m/>
  </r>
  <r>
    <n v="13706"/>
    <n v="7"/>
    <x v="2491"/>
    <m/>
    <d v="2017-07-22T00:00:00"/>
    <m/>
    <s v="Approved"/>
    <s v="Trek Bicycles"/>
    <s v="Road"/>
    <s v="low"/>
    <s v="medium"/>
    <n v="980.37"/>
    <n v="234.43"/>
    <n v="38216"/>
    <m/>
    <m/>
    <m/>
    <m/>
    <m/>
    <m/>
    <m/>
    <m/>
    <m/>
    <m/>
    <m/>
    <m/>
  </r>
  <r>
    <n v="3038"/>
    <n v="45"/>
    <x v="2490"/>
    <n v="290"/>
    <d v="2017-03-15T00:00:00"/>
    <b v="0"/>
    <s v="Approved"/>
    <s v="Solex"/>
    <s v="Standard"/>
    <s v="medium"/>
    <s v="medium"/>
    <n v="441.49"/>
    <n v="84.99"/>
    <d v="1993-04-12T00:00:00"/>
    <n v="356.5"/>
    <s v="Female"/>
    <n v="72"/>
    <d v="1961-04-22T00:00:00"/>
    <n v="61.462225123033988"/>
    <s v="Nurse Practicioner"/>
    <s v="Health"/>
    <s v="Mass Customer"/>
    <s v="N"/>
    <s v="No"/>
    <n v="14"/>
    <m/>
  </r>
  <r>
    <n v="12236"/>
    <n v="15"/>
    <x v="2490"/>
    <n v="361"/>
    <d v="2017-01-03T00:00:00"/>
    <b v="0"/>
    <s v="Approved"/>
    <s v="Norco Bicycles"/>
    <s v="Standard"/>
    <s v="low"/>
    <s v="medium"/>
    <n v="958.74"/>
    <n v="748.9"/>
    <d v="2005-12-07T00:00:00"/>
    <n v="209.84000000000003"/>
    <s v="Female"/>
    <n v="72"/>
    <d v="1961-04-22T00:00:00"/>
    <n v="61.462225123033988"/>
    <s v="Nurse Practicioner"/>
    <s v="Health"/>
    <s v="Mass Customer"/>
    <s v="N"/>
    <s v="No"/>
    <n v="14"/>
    <m/>
  </r>
  <r>
    <n v="3169"/>
    <n v="25"/>
    <x v="2492"/>
    <n v="26"/>
    <d v="2017-12-04T00:00:00"/>
    <b v="1"/>
    <s v="Approved"/>
    <s v="Giant Bicycles"/>
    <s v="Road"/>
    <s v="medium"/>
    <s v="medium"/>
    <n v="1538.99"/>
    <n v="829.65"/>
    <d v="2016-02-04T00:00:00"/>
    <n v="709.34"/>
    <s v="Female"/>
    <n v="48"/>
    <d v="2001-01-11T00:00:00"/>
    <n v="21.71154019184425"/>
    <s v="Marketing Assistant"/>
    <s v="Manufacturing"/>
    <s v="Affluent Customer"/>
    <s v="N"/>
    <s v="No"/>
    <n v="2"/>
    <m/>
  </r>
  <r>
    <n v="12905"/>
    <n v="56"/>
    <x v="2492"/>
    <n v="57"/>
    <d v="2017-11-03T00:00:00"/>
    <b v="0"/>
    <s v="Approved"/>
    <s v="OHM Cycles"/>
    <s v="Standard"/>
    <s v="medium"/>
    <s v="medium"/>
    <n v="183.86"/>
    <n v="137.9"/>
    <d v="1997-10-04T00:00:00"/>
    <n v="45.960000000000008"/>
    <s v="Female"/>
    <n v="48"/>
    <d v="2001-01-11T00:00:00"/>
    <n v="21.71154019184425"/>
    <s v="Marketing Assistant"/>
    <s v="Manufacturing"/>
    <s v="Affluent Customer"/>
    <s v="N"/>
    <s v="No"/>
    <n v="2"/>
    <m/>
  </r>
  <r>
    <n v="9416"/>
    <n v="43"/>
    <x v="2492"/>
    <n v="74"/>
    <d v="2017-10-17T00:00:00"/>
    <b v="0"/>
    <s v="Approved"/>
    <s v="Solex"/>
    <s v="Standard"/>
    <s v="medium"/>
    <s v="medium"/>
    <n v="1151.96"/>
    <n v="649.49"/>
    <d v="1999-12-04T00:00:00"/>
    <n v="502.47"/>
    <s v="Female"/>
    <n v="48"/>
    <d v="2001-01-11T00:00:00"/>
    <n v="21.71154019184425"/>
    <s v="Marketing Assistant"/>
    <s v="Manufacturing"/>
    <s v="Affluent Customer"/>
    <s v="N"/>
    <s v="No"/>
    <n v="2"/>
    <m/>
  </r>
  <r>
    <n v="8499"/>
    <n v="90"/>
    <x v="2492"/>
    <n v="183"/>
    <d v="2017-06-30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48"/>
    <d v="2001-01-11T00:00:00"/>
    <n v="21.71154019184425"/>
    <s v="Marketing Assistant"/>
    <s v="Manufacturing"/>
    <s v="Affluent Customer"/>
    <s v="N"/>
    <s v="No"/>
    <n v="2"/>
    <m/>
  </r>
  <r>
    <n v="13713"/>
    <n v="86"/>
    <x v="838"/>
    <m/>
    <d v="2017-02-17T00:00:00"/>
    <m/>
    <s v="Approved"/>
    <s v="Norco Bicycles"/>
    <s v="Road"/>
    <s v="high"/>
    <s v="large"/>
    <n v="774.53"/>
    <n v="464.72"/>
    <n v="37698"/>
    <m/>
    <m/>
    <m/>
    <m/>
    <m/>
    <m/>
    <m/>
    <m/>
    <m/>
    <m/>
    <m/>
    <m/>
  </r>
  <r>
    <n v="4613"/>
    <n v="60"/>
    <x v="2492"/>
    <n v="208"/>
    <d v="2017-06-05T00:00:00"/>
    <b v="1"/>
    <s v="Approved"/>
    <s v="Giant Bicycles"/>
    <s v="Standard"/>
    <s v="high"/>
    <s v="small"/>
    <n v="1977.36"/>
    <n v="1759.85"/>
    <d v="2011-08-24T00:00:00"/>
    <n v="217.51"/>
    <s v="Female"/>
    <n v="48"/>
    <d v="2001-01-11T00:00:00"/>
    <n v="21.71154019184425"/>
    <s v="Marketing Assistant"/>
    <s v="Manufacturing"/>
    <s v="Affluent Customer"/>
    <s v="N"/>
    <s v="No"/>
    <n v="2"/>
    <m/>
  </r>
  <r>
    <n v="14802"/>
    <n v="91"/>
    <x v="2493"/>
    <n v="122"/>
    <d v="2017-08-30T00:00:00"/>
    <b v="1"/>
    <s v="Approved"/>
    <s v="WeareA2B"/>
    <s v="Standard"/>
    <s v="low"/>
    <s v="medium"/>
    <n v="642.30999999999995"/>
    <n v="513.85"/>
    <d v="2015-08-10T00:00:00"/>
    <n v="128.45999999999992"/>
    <s v="Female"/>
    <n v="68"/>
    <d v="1981-06-21T00:00:00"/>
    <n v="41.284142931253164"/>
    <s v="Registered Nurse"/>
    <s v="Health"/>
    <s v="High Net Worth"/>
    <s v="N"/>
    <s v="Yes"/>
    <n v="11"/>
    <m/>
  </r>
  <r>
    <n v="7271"/>
    <n v="61"/>
    <x v="2493"/>
    <n v="129"/>
    <d v="2017-08-23T00:00:00"/>
    <b v="1"/>
    <s v="Approved"/>
    <s v="Norco Bicycles"/>
    <s v="Standard"/>
    <s v="medium"/>
    <s v="small"/>
    <n v="586.45000000000005"/>
    <n v="521.94000000000005"/>
    <d v="2015-08-02T00:00:00"/>
    <n v="64.509999999999991"/>
    <s v="Female"/>
    <n v="68"/>
    <d v="1981-06-21T00:00:00"/>
    <n v="41.284142931253164"/>
    <s v="Registered Nurse"/>
    <s v="Health"/>
    <s v="High Net Worth"/>
    <s v="N"/>
    <s v="Yes"/>
    <n v="11"/>
    <m/>
  </r>
  <r>
    <n v="9763"/>
    <n v="7"/>
    <x v="2494"/>
    <n v="90"/>
    <d v="2017-10-01T00:00:00"/>
    <b v="0"/>
    <s v="Approved"/>
    <s v="Trek Bicycles"/>
    <s v="Road"/>
    <s v="low"/>
    <s v="medium"/>
    <n v="980.37"/>
    <n v="234.43"/>
    <d v="2004-09-28T00:00:00"/>
    <n v="745.94"/>
    <s v="Female"/>
    <n v="31"/>
    <d v="1995-11-12T00:00:00"/>
    <n v="26.881403205542881"/>
    <s v="GIS Technical Architect"/>
    <s v="n/a"/>
    <s v="Mass Customer"/>
    <s v="N"/>
    <s v="Yes"/>
    <n v="7"/>
    <m/>
  </r>
  <r>
    <n v="8594"/>
    <n v="0"/>
    <x v="2495"/>
    <n v="62"/>
    <d v="2017-10-29T00:00:00"/>
    <b v="1"/>
    <s v="Approved"/>
    <s v="Giant Bicycles"/>
    <s v="Standard"/>
    <s v="medium"/>
    <s v="medium"/>
    <n v="230.91"/>
    <n v="173.18"/>
    <d v="2006-11-10T00:00:00"/>
    <n v="57.72999999999999"/>
    <s v="Male"/>
    <n v="23"/>
    <d v="1966-02-26T00:00:00"/>
    <n v="56.610170328513441"/>
    <s v="Executive Secretary"/>
    <s v="n/a"/>
    <s v="High Net Worth"/>
    <s v="N"/>
    <s v="No"/>
    <n v="16"/>
    <m/>
  </r>
  <r>
    <n v="13575"/>
    <n v="98"/>
    <x v="1870"/>
    <n v="0"/>
    <d v="2017-12-30T00:00:00"/>
    <b v="0"/>
    <s v="Approved"/>
    <s v="Trek Bicycles"/>
    <s v="Standard"/>
    <s v="high"/>
    <s v="medium"/>
    <n v="358.39"/>
    <n v="215.03"/>
    <d v="1991-05-06T00:00:00"/>
    <n v="143.35999999999999"/>
    <s v="Female"/>
    <n v="40"/>
    <d v="1973-08-02T00:00:00"/>
    <n v="49.174553890474385"/>
    <s v="Recruiter"/>
    <s v="Retail"/>
    <s v="Affluent Customer"/>
    <s v="N"/>
    <s v="Yes"/>
    <n v="7"/>
    <m/>
  </r>
  <r>
    <n v="13720"/>
    <n v="0"/>
    <x v="2496"/>
    <m/>
    <d v="2017-08-12T00:00:00"/>
    <b v="1"/>
    <s v="Approved"/>
    <m/>
    <m/>
    <m/>
    <m/>
    <n v="1181.8900000000001"/>
    <m/>
    <m/>
    <m/>
    <m/>
    <m/>
    <m/>
    <m/>
    <m/>
    <m/>
    <m/>
    <m/>
    <m/>
    <m/>
    <m/>
  </r>
  <r>
    <n v="19289"/>
    <n v="35"/>
    <x v="1870"/>
    <n v="146"/>
    <d v="2017-08-06T00:00:00"/>
    <b v="0"/>
    <s v="Approved"/>
    <s v="Trek Bicycles"/>
    <s v="Standard"/>
    <s v="low"/>
    <s v="medium"/>
    <n v="1057.51"/>
    <n v="154.4"/>
    <d v="1997-05-10T00:00:00"/>
    <n v="903.11"/>
    <s v="Female"/>
    <n v="40"/>
    <d v="1973-08-02T00:00:00"/>
    <n v="49.174553890474385"/>
    <s v="Recruiter"/>
    <s v="Retail"/>
    <s v="Affluent Customer"/>
    <s v="N"/>
    <s v="Yes"/>
    <n v="7"/>
    <m/>
  </r>
  <r>
    <n v="7032"/>
    <n v="94"/>
    <x v="1870"/>
    <n v="171"/>
    <d v="2017-07-12T00:00:00"/>
    <b v="1"/>
    <s v="Approved"/>
    <s v="Giant Bicycles"/>
    <s v="Standard"/>
    <s v="medium"/>
    <s v="large"/>
    <n v="1635.3"/>
    <n v="993.66"/>
    <d v="1991-05-06T00:00:00"/>
    <n v="641.64"/>
    <s v="Female"/>
    <n v="40"/>
    <d v="1973-08-02T00:00:00"/>
    <n v="49.174553890474385"/>
    <s v="Recruiter"/>
    <s v="Retail"/>
    <s v="Affluent Customer"/>
    <s v="N"/>
    <s v="Yes"/>
    <n v="7"/>
    <m/>
  </r>
  <r>
    <n v="2655"/>
    <n v="11"/>
    <x v="1870"/>
    <n v="252"/>
    <d v="2017-04-22T00:00:00"/>
    <b v="0"/>
    <s v="Approved"/>
    <s v="Giant Bicycles"/>
    <s v="Standard"/>
    <s v="high"/>
    <s v="medium"/>
    <n v="1274.93"/>
    <n v="764.96"/>
    <d v="2007-08-04T00:00:00"/>
    <n v="509.97"/>
    <s v="Female"/>
    <n v="40"/>
    <d v="1973-08-02T00:00:00"/>
    <n v="49.174553890474385"/>
    <s v="Recruiter"/>
    <s v="Retail"/>
    <s v="Affluent Customer"/>
    <s v="N"/>
    <s v="Yes"/>
    <n v="7"/>
    <m/>
  </r>
  <r>
    <n v="78"/>
    <n v="80"/>
    <x v="2497"/>
    <n v="53"/>
    <d v="2017-11-07T00:00:00"/>
    <b v="0"/>
    <s v="Approved"/>
    <s v="OHM Cycles"/>
    <s v="Touring"/>
    <s v="low"/>
    <s v="medium"/>
    <n v="1073.07"/>
    <n v="933.84"/>
    <d v="1998-12-16T00:00:00"/>
    <n v="139.2299999999999"/>
    <s v="Male"/>
    <n v="33"/>
    <d v="1985-06-10T00:00:00"/>
    <n v="37.311540191527136"/>
    <s v="Analyst Programmer"/>
    <s v="Retail"/>
    <s v="Affluent Customer"/>
    <s v="N"/>
    <s v="Yes"/>
    <n v="4"/>
    <m/>
  </r>
  <r>
    <n v="3617"/>
    <n v="33"/>
    <x v="2497"/>
    <n v="66"/>
    <d v="2017-10-25T00:00:00"/>
    <b v="0"/>
    <s v="Approved"/>
    <s v="Giant Bicycles"/>
    <s v="Standard"/>
    <s v="medium"/>
    <s v="small"/>
    <n v="1311.44"/>
    <n v="1167.18"/>
    <d v="2006-02-02T00:00:00"/>
    <n v="144.26"/>
    <s v="Male"/>
    <n v="33"/>
    <d v="1985-06-10T00:00:00"/>
    <n v="37.311540191527136"/>
    <s v="Analyst Programmer"/>
    <s v="Retail"/>
    <s v="Affluent Customer"/>
    <s v="N"/>
    <s v="Yes"/>
    <n v="4"/>
    <m/>
  </r>
  <r>
    <n v="14082"/>
    <n v="69"/>
    <x v="2497"/>
    <n v="69"/>
    <d v="2017-10-22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33"/>
    <d v="1985-06-10T00:00:00"/>
    <n v="37.311540191527136"/>
    <s v="Analyst Programmer"/>
    <s v="Retail"/>
    <s v="Affluent Customer"/>
    <s v="N"/>
    <s v="Yes"/>
    <n v="4"/>
    <m/>
  </r>
  <r>
    <n v="8652"/>
    <n v="67"/>
    <x v="2497"/>
    <n v="111"/>
    <d v="2017-09-10T00:00:00"/>
    <b v="0"/>
    <s v="Approved"/>
    <s v="Norco Bicycles"/>
    <s v="Road"/>
    <s v="medium"/>
    <s v="medium"/>
    <n v="544.04999999999995"/>
    <n v="376.84"/>
    <d v="2016-12-06T00:00:00"/>
    <n v="167.20999999999998"/>
    <s v="Male"/>
    <n v="33"/>
    <d v="1985-06-10T00:00:00"/>
    <n v="37.311540191527136"/>
    <s v="Analyst Programmer"/>
    <s v="Retail"/>
    <s v="Affluent Customer"/>
    <s v="N"/>
    <s v="Yes"/>
    <n v="4"/>
    <m/>
  </r>
  <r>
    <n v="16807"/>
    <n v="13"/>
    <x v="2497"/>
    <n v="153"/>
    <d v="2017-07-30T00:00:00"/>
    <b v="1"/>
    <s v="Approved"/>
    <s v="Solex"/>
    <s v="Standard"/>
    <s v="medium"/>
    <s v="medium"/>
    <n v="1163.8900000000001"/>
    <n v="589.27"/>
    <d v="1994-09-09T00:00:00"/>
    <n v="574.62000000000012"/>
    <s v="Male"/>
    <n v="33"/>
    <d v="1985-06-10T00:00:00"/>
    <n v="37.311540191527136"/>
    <s v="Analyst Programmer"/>
    <s v="Retail"/>
    <s v="Affluent Customer"/>
    <s v="N"/>
    <s v="Yes"/>
    <n v="4"/>
    <m/>
  </r>
  <r>
    <n v="16072"/>
    <n v="3"/>
    <x v="2497"/>
    <n v="200"/>
    <d v="2017-06-13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33"/>
    <d v="1985-06-10T00:00:00"/>
    <n v="37.311540191527136"/>
    <s v="Analyst Programmer"/>
    <s v="Retail"/>
    <s v="Affluent Customer"/>
    <s v="N"/>
    <s v="Yes"/>
    <n v="4"/>
    <m/>
  </r>
  <r>
    <n v="10296"/>
    <n v="69"/>
    <x v="2497"/>
    <n v="261"/>
    <d v="2017-04-13T00:00:00"/>
    <b v="1"/>
    <s v="Approved"/>
    <s v="Giant Bicycles"/>
    <s v="Road"/>
    <s v="medium"/>
    <s v="medium"/>
    <n v="792.9"/>
    <n v="594.67999999999995"/>
    <d v="1995-10-24T00:00:00"/>
    <n v="198.22000000000003"/>
    <s v="Male"/>
    <n v="33"/>
    <d v="1985-06-10T00:00:00"/>
    <n v="37.311540191527136"/>
    <s v="Analyst Programmer"/>
    <s v="Retail"/>
    <s v="Affluent Customer"/>
    <s v="N"/>
    <s v="Yes"/>
    <n v="4"/>
    <m/>
  </r>
  <r>
    <n v="6163"/>
    <n v="51"/>
    <x v="2497"/>
    <n v="264"/>
    <d v="2017-04-10T00:00:00"/>
    <b v="1"/>
    <s v="Approved"/>
    <s v="OHM Cycles"/>
    <s v="Standard"/>
    <s v="high"/>
    <s v="medium"/>
    <n v="2005.66"/>
    <n v="1203.4000000000001"/>
    <d v="1997-02-09T00:00:00"/>
    <n v="802.26"/>
    <s v="Male"/>
    <n v="33"/>
    <d v="1985-06-10T00:00:00"/>
    <n v="37.311540191527136"/>
    <s v="Analyst Programmer"/>
    <s v="Retail"/>
    <s v="Affluent Customer"/>
    <s v="N"/>
    <s v="Yes"/>
    <n v="4"/>
    <m/>
  </r>
  <r>
    <n v="19643"/>
    <n v="23"/>
    <x v="2497"/>
    <n v="323"/>
    <d v="2017-02-10T00:00:00"/>
    <b v="1"/>
    <s v="Approved"/>
    <s v="Norco Bicycles"/>
    <s v="Mountain"/>
    <s v="low"/>
    <s v="small"/>
    <n v="688.63"/>
    <n v="612.88"/>
    <d v="1993-10-02T00:00:00"/>
    <n v="75.75"/>
    <s v="Male"/>
    <n v="33"/>
    <d v="1985-06-10T00:00:00"/>
    <n v="37.311540191527136"/>
    <s v="Analyst Programmer"/>
    <s v="Retail"/>
    <s v="Affluent Customer"/>
    <s v="N"/>
    <s v="Yes"/>
    <n v="4"/>
    <m/>
  </r>
  <r>
    <n v="7474"/>
    <n v="0"/>
    <x v="2498"/>
    <n v="113"/>
    <d v="2017-09-08T00:00:00"/>
    <b v="1"/>
    <s v="Approved"/>
    <s v="OHM Cycles"/>
    <s v="Standard"/>
    <s v="high"/>
    <s v="medium"/>
    <n v="227.88"/>
    <n v="136.72999999999999"/>
    <d v="2004-09-28T00:00:00"/>
    <n v="91.15"/>
    <s v="Female"/>
    <n v="6"/>
    <d v="2000-10-11T00:00:00"/>
    <n v="21.963594986364797"/>
    <s v="Administrative Assistant IV"/>
    <s v="Financial Services"/>
    <s v="High Net Worth"/>
    <s v="N"/>
    <s v="Yes"/>
    <n v="1"/>
    <m/>
  </r>
  <r>
    <n v="5136"/>
    <n v="69"/>
    <x v="2498"/>
    <n v="242"/>
    <d v="2017-05-02T00:00:00"/>
    <b v="0"/>
    <s v="Approved"/>
    <s v="Norco Bicycles"/>
    <s v="Road"/>
    <s v="medium"/>
    <s v="large"/>
    <n v="1240.31"/>
    <n v="795.1"/>
    <d v="1997-01-25T00:00:00"/>
    <n v="445.20999999999992"/>
    <s v="Female"/>
    <n v="6"/>
    <d v="2000-10-11T00:00:00"/>
    <n v="21.963594986364797"/>
    <s v="Administrative Assistant IV"/>
    <s v="Financial Services"/>
    <s v="High Net Worth"/>
    <s v="N"/>
    <s v="Yes"/>
    <n v="1"/>
    <m/>
  </r>
  <r>
    <n v="6492"/>
    <n v="41"/>
    <x v="2498"/>
    <n v="350"/>
    <d v="2017-01-14T00:00:00"/>
    <b v="1"/>
    <s v="Approved"/>
    <s v="Norco Bicycles"/>
    <s v="Standard"/>
    <s v="low"/>
    <s v="medium"/>
    <n v="958.74"/>
    <n v="748.9"/>
    <d v="2005-12-07T00:00:00"/>
    <n v="209.84000000000003"/>
    <s v="Female"/>
    <n v="6"/>
    <d v="2000-10-11T00:00:00"/>
    <n v="21.963594986364797"/>
    <s v="Administrative Assistant IV"/>
    <s v="Financial Services"/>
    <s v="High Net Worth"/>
    <s v="N"/>
    <s v="Yes"/>
    <n v="1"/>
    <m/>
  </r>
  <r>
    <n v="5273"/>
    <n v="49"/>
    <x v="2499"/>
    <n v="38"/>
    <d v="2017-11-22T00:00:00"/>
    <b v="0"/>
    <s v="Approved"/>
    <s v="Solex"/>
    <s v="Standard"/>
    <s v="medium"/>
    <s v="large"/>
    <n v="1061.56"/>
    <n v="733.58"/>
    <d v="1998-12-17T00:00:00"/>
    <n v="327.9799999999999"/>
    <s v="Female"/>
    <n v="20"/>
    <d v="1980-06-11T00:00:00"/>
    <n v="42.311540191527136"/>
    <s v="Software Consultant"/>
    <s v="Manufacturing"/>
    <s v="High Net Worth"/>
    <s v="N"/>
    <s v="Yes"/>
    <n v="14"/>
    <m/>
  </r>
  <r>
    <n v="2504"/>
    <n v="41"/>
    <x v="2499"/>
    <n v="44"/>
    <d v="2017-11-16T00:00:00"/>
    <b v="1"/>
    <s v="Approved"/>
    <s v="Norco Bicycles"/>
    <s v="Standard"/>
    <s v="low"/>
    <s v="medium"/>
    <n v="958.74"/>
    <n v="748.9"/>
    <d v="2010-05-05T00:00:00"/>
    <n v="209.84000000000003"/>
    <s v="Female"/>
    <n v="20"/>
    <d v="1980-06-11T00:00:00"/>
    <n v="42.311540191527136"/>
    <s v="Software Consultant"/>
    <s v="Manufacturing"/>
    <s v="High Net Worth"/>
    <s v="N"/>
    <s v="Yes"/>
    <n v="14"/>
    <m/>
  </r>
  <r>
    <n v="13334"/>
    <n v="0"/>
    <x v="2499"/>
    <n v="67"/>
    <d v="2017-10-24T00:00:00"/>
    <b v="1"/>
    <s v="Approved"/>
    <s v="OHM Cycles"/>
    <s v="Standard"/>
    <s v="medium"/>
    <s v="medium"/>
    <n v="235.63"/>
    <n v="125.07"/>
    <d v="2004-08-07T00:00:00"/>
    <n v="110.56"/>
    <s v="Female"/>
    <n v="20"/>
    <d v="1980-06-11T00:00:00"/>
    <n v="42.311540191527136"/>
    <s v="Software Consultant"/>
    <s v="Manufacturing"/>
    <s v="High Net Worth"/>
    <s v="N"/>
    <s v="Yes"/>
    <n v="14"/>
    <m/>
  </r>
  <r>
    <n v="13739"/>
    <n v="0"/>
    <x v="2500"/>
    <m/>
    <d v="2017-03-17T00:00:00"/>
    <b v="1"/>
    <s v="Approved"/>
    <m/>
    <m/>
    <m/>
    <m/>
    <n v="465.71"/>
    <m/>
    <m/>
    <m/>
    <m/>
    <m/>
    <m/>
    <m/>
    <m/>
    <m/>
    <m/>
    <m/>
    <m/>
    <m/>
    <m/>
  </r>
  <r>
    <n v="2514"/>
    <n v="90"/>
    <x v="2499"/>
    <n v="192"/>
    <d v="2017-06-21T00:00:00"/>
    <b v="0"/>
    <s v="Approved"/>
    <s v="Solex"/>
    <s v="Standard"/>
    <s v="low"/>
    <s v="medium"/>
    <n v="945.04"/>
    <n v="507.58"/>
    <d v="1995-12-19T00:00:00"/>
    <n v="437.46"/>
    <s v="Female"/>
    <n v="20"/>
    <d v="1980-06-11T00:00:00"/>
    <n v="42.311540191527136"/>
    <s v="Software Consultant"/>
    <s v="Manufacturing"/>
    <s v="High Net Worth"/>
    <s v="N"/>
    <s v="Yes"/>
    <n v="14"/>
    <m/>
  </r>
  <r>
    <n v="8795"/>
    <n v="12"/>
    <x v="2499"/>
    <n v="266"/>
    <d v="2017-04-08T00:00:00"/>
    <b v="0"/>
    <s v="Approved"/>
    <s v="Giant Bicycles"/>
    <s v="Standard"/>
    <s v="medium"/>
    <s v="large"/>
    <n v="1765.3"/>
    <n v="709.48"/>
    <d v="1997-01-25T00:00:00"/>
    <n v="1055.82"/>
    <s v="Female"/>
    <n v="20"/>
    <d v="1980-06-11T00:00:00"/>
    <n v="42.311540191527136"/>
    <s v="Software Consultant"/>
    <s v="Manufacturing"/>
    <s v="High Net Worth"/>
    <s v="N"/>
    <s v="Yes"/>
    <n v="14"/>
    <m/>
  </r>
  <r>
    <n v="7966"/>
    <n v="93"/>
    <x v="2499"/>
    <n v="319"/>
    <d v="2017-02-14T00:00:00"/>
    <b v="0"/>
    <s v="Approved"/>
    <s v="OHM Cycles"/>
    <s v="Standard"/>
    <s v="high"/>
    <s v="medium"/>
    <n v="1458.17"/>
    <n v="874.9"/>
    <d v="2011-05-09T00:00:00"/>
    <n v="583.2700000000001"/>
    <s v="Female"/>
    <n v="20"/>
    <d v="1980-06-11T00:00:00"/>
    <n v="42.311540191527136"/>
    <s v="Software Consultant"/>
    <s v="Manufacturing"/>
    <s v="High Net Worth"/>
    <s v="N"/>
    <s v="Yes"/>
    <n v="14"/>
    <m/>
  </r>
  <r>
    <n v="9806"/>
    <n v="69"/>
    <x v="2501"/>
    <n v="19"/>
    <d v="2017-12-11T00:00:00"/>
    <b v="1"/>
    <s v="Approved"/>
    <s v="Giant Bicycles"/>
    <s v="Road"/>
    <s v="medium"/>
    <s v="medium"/>
    <n v="792.9"/>
    <n v="594.67999999999995"/>
    <d v="1995-10-24T00:00:00"/>
    <n v="198.22000000000003"/>
    <s v="Male"/>
    <n v="73"/>
    <d v="1978-02-28T00:00:00"/>
    <n v="44.596471698693563"/>
    <s v="Office Assistant III"/>
    <s v="Property"/>
    <s v="Mass Customer"/>
    <s v="N"/>
    <s v="Yes"/>
    <n v="22"/>
    <m/>
  </r>
  <r>
    <n v="19126"/>
    <n v="7"/>
    <x v="2501"/>
    <n v="32"/>
    <d v="2017-11-28T00:00:00"/>
    <b v="1"/>
    <s v="Approved"/>
    <s v="Trek Bicycles"/>
    <s v="Road"/>
    <s v="low"/>
    <s v="medium"/>
    <n v="980.37"/>
    <n v="234.43"/>
    <d v="2014-03-03T00:00:00"/>
    <n v="745.94"/>
    <s v="Male"/>
    <n v="73"/>
    <d v="1978-02-28T00:00:00"/>
    <n v="44.596471698693563"/>
    <s v="Office Assistant III"/>
    <s v="Property"/>
    <s v="Mass Customer"/>
    <s v="N"/>
    <s v="Yes"/>
    <n v="22"/>
    <m/>
  </r>
  <r>
    <n v="12920"/>
    <n v="83"/>
    <x v="2501"/>
    <n v="35"/>
    <d v="2017-11-25T00:00:00"/>
    <b v="0"/>
    <s v="Approved"/>
    <s v="Solex"/>
    <s v="Touring"/>
    <s v="medium"/>
    <s v="large"/>
    <n v="2083.94"/>
    <n v="675.03"/>
    <d v="1997-08-25T00:00:00"/>
    <n v="1408.91"/>
    <s v="Male"/>
    <n v="73"/>
    <d v="1978-02-28T00:00:00"/>
    <n v="44.596471698693563"/>
    <s v="Office Assistant III"/>
    <s v="Property"/>
    <s v="Mass Customer"/>
    <s v="N"/>
    <s v="Yes"/>
    <n v="22"/>
    <m/>
  </r>
  <r>
    <n v="18622"/>
    <n v="99"/>
    <x v="2501"/>
    <n v="70"/>
    <d v="2017-10-21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73"/>
    <d v="1978-02-28T00:00:00"/>
    <n v="44.596471698693563"/>
    <s v="Office Assistant III"/>
    <s v="Property"/>
    <s v="Mass Customer"/>
    <s v="N"/>
    <s v="Yes"/>
    <n v="22"/>
    <m/>
  </r>
  <r>
    <n v="5650"/>
    <n v="57"/>
    <x v="2501"/>
    <n v="71"/>
    <d v="2017-10-20T00:00:00"/>
    <b v="1"/>
    <s v="Approved"/>
    <s v="WeareA2B"/>
    <s v="Touring"/>
    <s v="medium"/>
    <s v="large"/>
    <n v="1890.39"/>
    <n v="260.14"/>
    <d v="2015-06-17T00:00:00"/>
    <n v="1630.25"/>
    <s v="Male"/>
    <n v="73"/>
    <d v="1978-02-28T00:00:00"/>
    <n v="44.596471698693563"/>
    <s v="Office Assistant III"/>
    <s v="Property"/>
    <s v="Mass Customer"/>
    <s v="N"/>
    <s v="Yes"/>
    <n v="22"/>
    <m/>
  </r>
  <r>
    <n v="5852"/>
    <n v="77"/>
    <x v="2501"/>
    <n v="81"/>
    <d v="2017-10-10T00:00:00"/>
    <b v="1"/>
    <s v="Approved"/>
    <s v="Norco Bicycles"/>
    <s v="Road"/>
    <s v="medium"/>
    <s v="large"/>
    <n v="1240.31"/>
    <n v="795.1"/>
    <d v="2004-07-25T00:00:00"/>
    <n v="445.20999999999992"/>
    <s v="Male"/>
    <n v="73"/>
    <d v="1978-02-28T00:00:00"/>
    <n v="44.596471698693563"/>
    <s v="Office Assistant III"/>
    <s v="Property"/>
    <s v="Mass Customer"/>
    <s v="N"/>
    <s v="Yes"/>
    <n v="22"/>
    <m/>
  </r>
  <r>
    <n v="18935"/>
    <n v="8"/>
    <x v="2501"/>
    <n v="113"/>
    <d v="2017-09-08T00:00:00"/>
    <b v="1"/>
    <s v="Approved"/>
    <s v="Solex"/>
    <s v="Road"/>
    <s v="medium"/>
    <s v="small"/>
    <n v="1703.52"/>
    <n v="1516.13"/>
    <d v="2016-07-09T00:00:00"/>
    <n v="187.38999999999987"/>
    <s v="Male"/>
    <n v="73"/>
    <d v="1978-02-28T00:00:00"/>
    <n v="44.596471698693563"/>
    <s v="Office Assistant III"/>
    <s v="Property"/>
    <s v="Mass Customer"/>
    <s v="N"/>
    <s v="Yes"/>
    <n v="22"/>
    <m/>
  </r>
  <r>
    <n v="15657"/>
    <n v="49"/>
    <x v="2501"/>
    <n v="272"/>
    <d v="2017-04-02T00:00:00"/>
    <b v="1"/>
    <s v="Approved"/>
    <s v="Trek Bicycles"/>
    <s v="Road"/>
    <s v="medium"/>
    <s v="medium"/>
    <n v="533.51"/>
    <n v="400.13"/>
    <d v="2001-11-25T00:00:00"/>
    <n v="133.38"/>
    <s v="Male"/>
    <n v="73"/>
    <d v="1978-02-28T00:00:00"/>
    <n v="44.596471698693563"/>
    <s v="Office Assistant III"/>
    <s v="Property"/>
    <s v="Mass Customer"/>
    <s v="N"/>
    <s v="Yes"/>
    <n v="22"/>
    <m/>
  </r>
  <r>
    <n v="9822"/>
    <n v="5"/>
    <x v="2502"/>
    <n v="21"/>
    <d v="2017-12-09T00:00:00"/>
    <b v="1"/>
    <s v="Approved"/>
    <s v="Trek Bicycles"/>
    <s v="Mountain"/>
    <s v="low"/>
    <s v="medium"/>
    <n v="574.64"/>
    <n v="459.71"/>
    <d v="2003-02-07T00:00:00"/>
    <n v="114.93"/>
    <s v="Male"/>
    <n v="7"/>
    <d v="1977-07-31T00:00:00"/>
    <n v="45.17729361618467"/>
    <s v="Staff Scientist"/>
    <s v="n/a"/>
    <s v="Mass Customer"/>
    <s v="N"/>
    <s v="Yes"/>
    <n v="15"/>
    <m/>
  </r>
  <r>
    <n v="1022"/>
    <n v="44"/>
    <x v="2502"/>
    <n v="22"/>
    <d v="2017-12-08T00:00:00"/>
    <b v="1"/>
    <s v="Approved"/>
    <s v="WeareA2B"/>
    <s v="Standard"/>
    <s v="medium"/>
    <s v="medium"/>
    <n v="1769.64"/>
    <n v="108.76"/>
    <d v="2011-05-09T00:00:00"/>
    <n v="1660.88"/>
    <s v="Male"/>
    <n v="7"/>
    <d v="1977-07-31T00:00:00"/>
    <n v="45.17729361618467"/>
    <s v="Staff Scientist"/>
    <s v="n/a"/>
    <s v="Mass Customer"/>
    <s v="N"/>
    <s v="Yes"/>
    <n v="15"/>
    <m/>
  </r>
  <r>
    <n v="9010"/>
    <n v="10"/>
    <x v="2502"/>
    <n v="105"/>
    <d v="2017-09-16T00:00:00"/>
    <b v="1"/>
    <s v="Approved"/>
    <s v="WeareA2B"/>
    <s v="Touring"/>
    <s v="medium"/>
    <s v="medium"/>
    <n v="1466.68"/>
    <n v="363.25"/>
    <d v="2007-08-04T00:00:00"/>
    <n v="1103.43"/>
    <s v="Male"/>
    <n v="7"/>
    <d v="1977-07-31T00:00:00"/>
    <n v="45.17729361618467"/>
    <s v="Staff Scientist"/>
    <s v="n/a"/>
    <s v="Mass Customer"/>
    <s v="N"/>
    <s v="Yes"/>
    <n v="15"/>
    <m/>
  </r>
  <r>
    <n v="9225"/>
    <n v="34"/>
    <x v="2502"/>
    <n v="114"/>
    <d v="2017-09-07T00:00:00"/>
    <b v="1"/>
    <s v="Approved"/>
    <s v="Norco Bicycles"/>
    <s v="Road"/>
    <s v="high"/>
    <s v="large"/>
    <n v="774.53"/>
    <n v="464.72"/>
    <d v="2006-02-02T00:00:00"/>
    <n v="309.80999999999995"/>
    <s v="Male"/>
    <n v="7"/>
    <d v="1977-07-31T00:00:00"/>
    <n v="45.17729361618467"/>
    <s v="Staff Scientist"/>
    <s v="n/a"/>
    <s v="Mass Customer"/>
    <s v="N"/>
    <s v="Yes"/>
    <n v="15"/>
    <m/>
  </r>
  <r>
    <n v="9572"/>
    <n v="71"/>
    <x v="2502"/>
    <n v="164"/>
    <d v="2017-07-19T00:00:00"/>
    <b v="0"/>
    <s v="Approved"/>
    <s v="Solex"/>
    <s v="Standard"/>
    <s v="high"/>
    <s v="large"/>
    <n v="1842.92"/>
    <n v="1105.75"/>
    <d v="2014-10-10T00:00:00"/>
    <n v="737.17000000000007"/>
    <s v="Male"/>
    <n v="7"/>
    <d v="1977-07-31T00:00:00"/>
    <n v="45.17729361618467"/>
    <s v="Staff Scientist"/>
    <s v="n/a"/>
    <s v="Mass Customer"/>
    <s v="N"/>
    <s v="Yes"/>
    <n v="15"/>
    <m/>
  </r>
  <r>
    <n v="16557"/>
    <n v="46"/>
    <x v="2502"/>
    <n v="263"/>
    <d v="2017-04-11T00:00:00"/>
    <b v="1"/>
    <s v="Approved"/>
    <s v="Solex"/>
    <s v="Standard"/>
    <s v="low"/>
    <s v="medium"/>
    <n v="1289.8499999999999"/>
    <n v="74.510000000000005"/>
    <d v="2003-02-16T00:00:00"/>
    <n v="1215.3399999999999"/>
    <s v="Male"/>
    <n v="7"/>
    <d v="1977-07-31T00:00:00"/>
    <n v="45.17729361618467"/>
    <s v="Staff Scientist"/>
    <s v="n/a"/>
    <s v="Mass Customer"/>
    <s v="N"/>
    <s v="Yes"/>
    <n v="15"/>
    <m/>
  </r>
  <r>
    <n v="18125"/>
    <n v="60"/>
    <x v="2502"/>
    <n v="331"/>
    <d v="2017-02-02T00:00:00"/>
    <b v="1"/>
    <s v="Approved"/>
    <s v="Giant Bicycles"/>
    <s v="Standard"/>
    <s v="high"/>
    <s v="small"/>
    <n v="1977.36"/>
    <n v="1759.85"/>
    <d v="2015-05-21T00:00:00"/>
    <n v="217.51"/>
    <s v="Male"/>
    <n v="7"/>
    <d v="1977-07-31T00:00:00"/>
    <n v="45.17729361618467"/>
    <s v="Staff Scientist"/>
    <s v="n/a"/>
    <s v="Mass Customer"/>
    <s v="N"/>
    <s v="Yes"/>
    <n v="15"/>
    <m/>
  </r>
  <r>
    <n v="7766"/>
    <n v="77"/>
    <x v="2502"/>
    <n v="344"/>
    <d v="2017-01-20T00:00:00"/>
    <b v="1"/>
    <s v="Approved"/>
    <s v="Norco Bicycles"/>
    <s v="Road"/>
    <s v="medium"/>
    <s v="large"/>
    <n v="1240.31"/>
    <n v="795.1"/>
    <d v="2004-07-25T00:00:00"/>
    <n v="445.20999999999992"/>
    <s v="Male"/>
    <n v="7"/>
    <d v="1977-07-31T00:00:00"/>
    <n v="45.17729361618467"/>
    <s v="Staff Scientist"/>
    <s v="n/a"/>
    <s v="Mass Customer"/>
    <s v="N"/>
    <s v="Yes"/>
    <n v="15"/>
    <m/>
  </r>
  <r>
    <n v="13088"/>
    <n v="1"/>
    <x v="2503"/>
    <n v="78"/>
    <d v="2017-10-13T00:00:00"/>
    <b v="1"/>
    <s v="Approved"/>
    <s v="Giant Bicycles"/>
    <s v="Standard"/>
    <s v="medium"/>
    <s v="medium"/>
    <n v="1403.5"/>
    <n v="954.82"/>
    <d v="2012-12-02T00:00:00"/>
    <n v="448.67999999999995"/>
    <s v="Female"/>
    <n v="99"/>
    <d v="1957-06-07T00:00:00"/>
    <n v="65.338937452118216"/>
    <s v="Cost Accountant"/>
    <s v="Financial Services"/>
    <s v="Mass Customer"/>
    <s v="N"/>
    <s v="Yes"/>
    <n v="8"/>
    <m/>
  </r>
  <r>
    <n v="7651"/>
    <n v="20"/>
    <x v="2503"/>
    <n v="151"/>
    <d v="2017-08-01T00:00:00"/>
    <b v="1"/>
    <s v="Approved"/>
    <s v="Trek Bicycles"/>
    <s v="Standard"/>
    <s v="medium"/>
    <s v="small"/>
    <n v="1775.81"/>
    <n v="1580.47"/>
    <d v="1991-08-05T00:00:00"/>
    <n v="195.33999999999992"/>
    <s v="Female"/>
    <n v="99"/>
    <d v="1957-06-07T00:00:00"/>
    <n v="65.338937452118216"/>
    <s v="Cost Accountant"/>
    <s v="Financial Services"/>
    <s v="Mass Customer"/>
    <s v="N"/>
    <s v="Yes"/>
    <n v="8"/>
    <m/>
  </r>
  <r>
    <n v="4006"/>
    <n v="33"/>
    <x v="2503"/>
    <n v="335"/>
    <d v="2017-01-29T00:00:00"/>
    <b v="1"/>
    <s v="Approved"/>
    <s v="Giant Bicycles"/>
    <s v="Standard"/>
    <s v="medium"/>
    <s v="small"/>
    <n v="1311.44"/>
    <n v="1167.18"/>
    <d v="1992-10-11T00:00:00"/>
    <n v="144.26"/>
    <s v="Female"/>
    <n v="99"/>
    <d v="1957-06-07T00:00:00"/>
    <n v="65.338937452118216"/>
    <s v="Cost Accountant"/>
    <s v="Financial Services"/>
    <s v="Mass Customer"/>
    <s v="N"/>
    <s v="Yes"/>
    <n v="8"/>
    <m/>
  </r>
  <r>
    <n v="2652"/>
    <n v="31"/>
    <x v="2504"/>
    <n v="150"/>
    <d v="2017-08-02T00:00:00"/>
    <b v="0"/>
    <s v="Approved"/>
    <s v="Giant Bicycles"/>
    <s v="Standard"/>
    <s v="medium"/>
    <s v="medium"/>
    <n v="230.91"/>
    <n v="173.18"/>
    <d v="2006-11-10T00:00:00"/>
    <n v="57.72999999999999"/>
    <s v="Female"/>
    <n v="41"/>
    <d v="1977-10-25T00:00:00"/>
    <n v="44.94167717782851"/>
    <s v="Technical Writer"/>
    <s v="Financial Services"/>
    <s v="Affluent Customer"/>
    <s v="N"/>
    <s v="No"/>
    <n v="12"/>
    <m/>
  </r>
  <r>
    <n v="17706"/>
    <n v="70"/>
    <x v="2504"/>
    <n v="215"/>
    <d v="2017-05-29T00:00:00"/>
    <b v="1"/>
    <s v="Cancelled"/>
    <s v="Trek Bicycles"/>
    <s v="Standard"/>
    <s v="high"/>
    <s v="medium"/>
    <n v="495.72"/>
    <n v="297.43"/>
    <d v="2015-04-11T00:00:00"/>
    <n v="198.29000000000002"/>
    <s v="Female"/>
    <n v="41"/>
    <d v="1977-10-25T00:00:00"/>
    <n v="44.94167717782851"/>
    <s v="Technical Writer"/>
    <s v="Financial Services"/>
    <s v="Affluent Customer"/>
    <s v="N"/>
    <s v="No"/>
    <n v="12"/>
    <m/>
  </r>
  <r>
    <n v="12843"/>
    <n v="36"/>
    <x v="2504"/>
    <n v="308"/>
    <d v="2017-02-25T00:00:00"/>
    <b v="1"/>
    <s v="Approved"/>
    <s v="Solex"/>
    <s v="Standard"/>
    <s v="low"/>
    <s v="medium"/>
    <n v="945.04"/>
    <n v="507.58"/>
    <d v="1995-12-19T00:00:00"/>
    <n v="437.46"/>
    <s v="Female"/>
    <n v="41"/>
    <d v="1977-10-25T00:00:00"/>
    <n v="44.94167717782851"/>
    <s v="Technical Writer"/>
    <s v="Financial Services"/>
    <s v="Affluent Customer"/>
    <s v="N"/>
    <s v="No"/>
    <n v="12"/>
    <m/>
  </r>
  <r>
    <n v="984"/>
    <n v="98"/>
    <x v="2504"/>
    <n v="322"/>
    <d v="2017-02-11T00:00:00"/>
    <b v="1"/>
    <s v="Approved"/>
    <s v="Trek Bicycles"/>
    <s v="Standard"/>
    <s v="high"/>
    <s v="medium"/>
    <n v="358.39"/>
    <n v="215.03"/>
    <d v="2004-01-16T00:00:00"/>
    <n v="143.35999999999999"/>
    <s v="Female"/>
    <n v="41"/>
    <d v="1977-10-25T00:00:00"/>
    <n v="44.94167717782851"/>
    <s v="Technical Writer"/>
    <s v="Financial Services"/>
    <s v="Affluent Customer"/>
    <s v="N"/>
    <s v="No"/>
    <n v="12"/>
    <m/>
  </r>
  <r>
    <n v="131"/>
    <n v="96"/>
    <x v="2504"/>
    <n v="346"/>
    <d v="2017-01-18T00:00:00"/>
    <b v="1"/>
    <s v="Approved"/>
    <s v="WeareA2B"/>
    <s v="Road"/>
    <s v="low"/>
    <s v="small"/>
    <n v="1172.78"/>
    <n v="1043.77"/>
    <d v="2002-10-10T00:00:00"/>
    <n v="129.01"/>
    <s v="Female"/>
    <n v="41"/>
    <d v="1977-10-25T00:00:00"/>
    <n v="44.94167717782851"/>
    <s v="Technical Writer"/>
    <s v="Financial Services"/>
    <s v="Affluent Customer"/>
    <s v="N"/>
    <s v="No"/>
    <n v="12"/>
    <m/>
  </r>
  <r>
    <n v="4944"/>
    <n v="3"/>
    <x v="1102"/>
    <n v="187"/>
    <d v="2017-06-26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13"/>
    <d v="1960-03-14T00:00:00"/>
    <n v="62.569074438419591"/>
    <s v="Graphic Designer"/>
    <s v="Retail"/>
    <s v="Mass Customer"/>
    <s v="N"/>
    <s v="No"/>
    <n v="6"/>
    <m/>
  </r>
  <r>
    <n v="8822"/>
    <n v="72"/>
    <x v="1102"/>
    <n v="247"/>
    <d v="2017-04-27T00:00:00"/>
    <b v="1"/>
    <s v="Approved"/>
    <s v="Norco Bicycles"/>
    <s v="Standard"/>
    <s v="medium"/>
    <s v="medium"/>
    <n v="360.4"/>
    <n v="270.3"/>
    <d v="2016-12-06T00:00:00"/>
    <n v="90.099999999999966"/>
    <s v="Male"/>
    <n v="13"/>
    <d v="1960-03-14T00:00:00"/>
    <n v="62.569074438419591"/>
    <s v="Graphic Designer"/>
    <s v="Retail"/>
    <s v="Mass Customer"/>
    <s v="N"/>
    <s v="No"/>
    <n v="6"/>
    <m/>
  </r>
  <r>
    <n v="3672"/>
    <n v="48"/>
    <x v="1102"/>
    <n v="291"/>
    <d v="2017-03-14T00:00:00"/>
    <b v="0"/>
    <s v="Approved"/>
    <s v="WeareA2B"/>
    <s v="Standard"/>
    <s v="medium"/>
    <s v="medium"/>
    <n v="1762.96"/>
    <n v="950.52"/>
    <d v="2014-07-28T00:00:00"/>
    <n v="812.44"/>
    <s v="Male"/>
    <n v="13"/>
    <d v="1960-03-14T00:00:00"/>
    <n v="62.569074438419591"/>
    <s v="Graphic Designer"/>
    <s v="Retail"/>
    <s v="Mass Customer"/>
    <s v="N"/>
    <s v="No"/>
    <n v="6"/>
    <m/>
  </r>
  <r>
    <n v="9393"/>
    <n v="92"/>
    <x v="1102"/>
    <n v="310"/>
    <d v="2017-02-23T00:00:00"/>
    <b v="0"/>
    <s v="Approved"/>
    <s v="WeareA2B"/>
    <s v="Standard"/>
    <s v="medium"/>
    <s v="small"/>
    <n v="1415.01"/>
    <n v="1259.3599999999999"/>
    <d v="2003-01-05T00:00:00"/>
    <n v="155.65000000000009"/>
    <s v="Male"/>
    <n v="13"/>
    <d v="1960-03-14T00:00:00"/>
    <n v="62.569074438419591"/>
    <s v="Graphic Designer"/>
    <s v="Retail"/>
    <s v="Mass Customer"/>
    <s v="N"/>
    <s v="No"/>
    <n v="6"/>
    <m/>
  </r>
  <r>
    <n v="4497"/>
    <n v="60"/>
    <x v="1102"/>
    <n v="343"/>
    <d v="2017-01-21T00:00:00"/>
    <b v="0"/>
    <s v="Approved"/>
    <s v="Giant Bicycles"/>
    <s v="Standard"/>
    <s v="high"/>
    <s v="small"/>
    <n v="1977.36"/>
    <n v="1759.85"/>
    <d v="2011-08-24T00:00:00"/>
    <n v="217.51"/>
    <s v="Male"/>
    <n v="13"/>
    <d v="1960-03-14T00:00:00"/>
    <n v="62.569074438419591"/>
    <s v="Graphic Designer"/>
    <s v="Retail"/>
    <s v="Mass Customer"/>
    <s v="N"/>
    <s v="No"/>
    <n v="6"/>
    <m/>
  </r>
  <r>
    <n v="16862"/>
    <n v="58"/>
    <x v="799"/>
    <n v="45"/>
    <d v="2017-11-15T00:00:00"/>
    <b v="0"/>
    <s v="Approved"/>
    <s v="OHM Cycles"/>
    <s v="Standard"/>
    <s v="medium"/>
    <s v="medium"/>
    <n v="912.52"/>
    <n v="141.4"/>
    <d v="2015-10-18T00:00:00"/>
    <n v="771.12"/>
    <s v="Female"/>
    <n v="16"/>
    <d v="1957-07-28T00:00:00"/>
    <n v="65.199211424403856"/>
    <s v="Structural Analysis Engineer"/>
    <s v="n/a"/>
    <s v="Mass Customer"/>
    <s v="N"/>
    <s v="No"/>
    <n v="18"/>
    <m/>
  </r>
  <r>
    <n v="19774"/>
    <n v="30"/>
    <x v="799"/>
    <n v="224"/>
    <d v="2017-05-20T00:00:00"/>
    <b v="1"/>
    <s v="Approved"/>
    <s v="Solex"/>
    <s v="Standard"/>
    <s v="high"/>
    <s v="medium"/>
    <n v="748.17"/>
    <n v="448.9"/>
    <d v="1991-11-10T00:00:00"/>
    <n v="299.27"/>
    <s v="Female"/>
    <n v="16"/>
    <d v="1957-07-28T00:00:00"/>
    <n v="65.199211424403856"/>
    <s v="Structural Analysis Engineer"/>
    <s v="n/a"/>
    <s v="Mass Customer"/>
    <s v="N"/>
    <s v="No"/>
    <n v="18"/>
    <m/>
  </r>
  <r>
    <n v="9842"/>
    <n v="61"/>
    <x v="799"/>
    <n v="294"/>
    <d v="2017-03-11T00:00:00"/>
    <b v="0"/>
    <s v="Approved"/>
    <s v="OHM Cycles"/>
    <s v="Standard"/>
    <s v="low"/>
    <s v="medium"/>
    <n v="71.16"/>
    <n v="56.93"/>
    <d v="2015-06-17T00:00:00"/>
    <n v="14.229999999999997"/>
    <s v="Female"/>
    <n v="16"/>
    <d v="1957-07-28T00:00:00"/>
    <n v="65.199211424403856"/>
    <s v="Structural Analysis Engineer"/>
    <s v="n/a"/>
    <s v="Mass Customer"/>
    <s v="N"/>
    <s v="No"/>
    <n v="18"/>
    <m/>
  </r>
  <r>
    <n v="10285"/>
    <n v="84"/>
    <x v="799"/>
    <n v="295"/>
    <d v="2017-03-10T00:00:00"/>
    <b v="1"/>
    <s v="Approved"/>
    <s v="Trek Bicycles"/>
    <s v="Road"/>
    <s v="medium"/>
    <s v="medium"/>
    <n v="290.62"/>
    <n v="215.14"/>
    <d v="2004-12-18T00:00:00"/>
    <n v="75.480000000000018"/>
    <s v="Female"/>
    <n v="16"/>
    <d v="1957-07-28T00:00:00"/>
    <n v="65.199211424403856"/>
    <s v="Structural Analysis Engineer"/>
    <s v="n/a"/>
    <s v="Mass Customer"/>
    <s v="N"/>
    <s v="No"/>
    <n v="18"/>
    <m/>
  </r>
  <r>
    <n v="5423"/>
    <n v="53"/>
    <x v="799"/>
    <n v="316"/>
    <d v="2017-02-17T00:00:00"/>
    <b v="0"/>
    <s v="Approved"/>
    <s v="OHM Cycles"/>
    <s v="Standard"/>
    <s v="medium"/>
    <s v="medium"/>
    <n v="795.34"/>
    <n v="101.58"/>
    <d v="1997-02-09T00:00:00"/>
    <n v="693.76"/>
    <s v="Female"/>
    <n v="16"/>
    <d v="1957-07-28T00:00:00"/>
    <n v="65.199211424403856"/>
    <s v="Structural Analysis Engineer"/>
    <s v="n/a"/>
    <s v="Mass Customer"/>
    <s v="N"/>
    <s v="No"/>
    <n v="18"/>
    <m/>
  </r>
  <r>
    <n v="13721"/>
    <n v="96"/>
    <x v="2505"/>
    <n v="80"/>
    <d v="2017-10-11T00:00:00"/>
    <b v="1"/>
    <s v="Approved"/>
    <s v="WeareA2B"/>
    <s v="Road"/>
    <s v="low"/>
    <s v="small"/>
    <n v="1172.78"/>
    <n v="1043.77"/>
    <d v="2016-03-29T00:00:00"/>
    <n v="129.01"/>
    <s v="Male"/>
    <n v="34"/>
    <d v="1973-06-11T00:00:00"/>
    <n v="49.317019643899044"/>
    <s v="Executive Secretary"/>
    <s v="n/a"/>
    <s v="Affluent Customer"/>
    <s v="N"/>
    <s v="Yes"/>
    <n v="9"/>
    <m/>
  </r>
  <r>
    <n v="6485"/>
    <n v="24"/>
    <x v="2505"/>
    <n v="111"/>
    <d v="2017-09-10T00:00:00"/>
    <b v="0"/>
    <s v="Approved"/>
    <s v="Solex"/>
    <s v="Road"/>
    <s v="medium"/>
    <s v="large"/>
    <n v="1777.8"/>
    <n v="820.78"/>
    <d v="1991-08-05T00:00:00"/>
    <n v="957.02"/>
    <s v="Male"/>
    <n v="34"/>
    <d v="1973-06-11T00:00:00"/>
    <n v="49.317019643899044"/>
    <s v="Executive Secretary"/>
    <s v="n/a"/>
    <s v="Affluent Customer"/>
    <s v="N"/>
    <s v="Yes"/>
    <n v="9"/>
    <m/>
  </r>
  <r>
    <n v="9338"/>
    <n v="62"/>
    <x v="2505"/>
    <n v="283"/>
    <d v="2017-03-22T00:00:00"/>
    <b v="1"/>
    <s v="Approved"/>
    <s v="Solex"/>
    <s v="Standard"/>
    <s v="medium"/>
    <s v="medium"/>
    <n v="478.16"/>
    <n v="298.72000000000003"/>
    <d v="1998-12-17T00:00:00"/>
    <n v="179.44"/>
    <s v="Male"/>
    <n v="34"/>
    <d v="1973-06-11T00:00:00"/>
    <n v="49.317019643899044"/>
    <s v="Executive Secretary"/>
    <s v="n/a"/>
    <s v="Affluent Customer"/>
    <s v="N"/>
    <s v="Yes"/>
    <n v="9"/>
    <m/>
  </r>
  <r>
    <n v="202"/>
    <n v="23"/>
    <x v="2505"/>
    <n v="307"/>
    <d v="2017-02-26T00:00:00"/>
    <b v="1"/>
    <s v="Approved"/>
    <s v="Norco Bicycles"/>
    <s v="Mountain"/>
    <s v="low"/>
    <s v="small"/>
    <n v="688.63"/>
    <n v="612.88"/>
    <d v="2006-11-10T00:00:00"/>
    <n v="75.75"/>
    <s v="Male"/>
    <n v="34"/>
    <d v="1973-06-11T00:00:00"/>
    <n v="49.317019643899044"/>
    <s v="Executive Secretary"/>
    <s v="n/a"/>
    <s v="Affluent Customer"/>
    <s v="N"/>
    <s v="Yes"/>
    <n v="9"/>
    <m/>
  </r>
  <r>
    <n v="19677"/>
    <n v="53"/>
    <x v="2506"/>
    <n v="68"/>
    <d v="2017-10-23T00:00:00"/>
    <b v="1"/>
    <s v="Approved"/>
    <s v="Giant Bicycles"/>
    <s v="Standard"/>
    <s v="high"/>
    <s v="medium"/>
    <n v="1274.93"/>
    <n v="764.96"/>
    <d v="2004-08-17T00:00:00"/>
    <n v="509.97"/>
    <s v="Female"/>
    <n v="24"/>
    <d v="1959-03-30T00:00:00"/>
    <n v="63.527978547691518"/>
    <n v="0"/>
    <s v="Financial Services"/>
    <s v="High Net Worth"/>
    <s v="N"/>
    <s v="Yes"/>
    <n v="6"/>
    <m/>
  </r>
  <r>
    <n v="6795"/>
    <n v="5"/>
    <x v="2506"/>
    <n v="96"/>
    <d v="2017-09-25T00:00:00"/>
    <b v="0"/>
    <s v="Approved"/>
    <s v="Giant Bicycles"/>
    <s v="Standard"/>
    <s v="high"/>
    <s v="medium"/>
    <n v="1129.1300000000001"/>
    <n v="677.48"/>
    <d v="1991-11-07T00:00:00"/>
    <n v="451.65000000000009"/>
    <s v="Female"/>
    <n v="24"/>
    <d v="1959-03-30T00:00:00"/>
    <n v="63.527978547691518"/>
    <n v="0"/>
    <s v="Financial Services"/>
    <s v="High Net Worth"/>
    <s v="N"/>
    <s v="Yes"/>
    <n v="6"/>
    <m/>
  </r>
  <r>
    <n v="18901"/>
    <n v="86"/>
    <x v="2506"/>
    <n v="139"/>
    <d v="2017-08-13T00:00:00"/>
    <b v="1"/>
    <s v="Approved"/>
    <s v="Norco Bicycles"/>
    <s v="Road"/>
    <s v="high"/>
    <s v="large"/>
    <n v="774.53"/>
    <n v="464.72"/>
    <d v="2008-03-19T00:00:00"/>
    <n v="309.80999999999995"/>
    <s v="Female"/>
    <n v="24"/>
    <d v="1959-03-30T00:00:00"/>
    <n v="63.527978547691518"/>
    <n v="0"/>
    <s v="Financial Services"/>
    <s v="High Net Worth"/>
    <s v="N"/>
    <s v="Yes"/>
    <n v="6"/>
    <m/>
  </r>
  <r>
    <n v="1243"/>
    <n v="69"/>
    <x v="2506"/>
    <n v="148"/>
    <d v="2017-08-04T00:00:00"/>
    <b v="1"/>
    <s v="Approved"/>
    <s v="Norco Bicycles"/>
    <s v="Road"/>
    <s v="medium"/>
    <s v="large"/>
    <n v="1240.31"/>
    <n v="795.1"/>
    <d v="1997-01-25T00:00:00"/>
    <n v="445.20999999999992"/>
    <s v="Female"/>
    <n v="24"/>
    <d v="1959-03-30T00:00:00"/>
    <n v="63.527978547691518"/>
    <n v="0"/>
    <s v="Financial Services"/>
    <s v="High Net Worth"/>
    <s v="N"/>
    <s v="Yes"/>
    <n v="6"/>
    <m/>
  </r>
  <r>
    <n v="3766"/>
    <n v="56"/>
    <x v="2506"/>
    <n v="190"/>
    <d v="2017-06-23T00:00:00"/>
    <b v="0"/>
    <s v="Approved"/>
    <s v="Norco Bicycles"/>
    <s v="Mountain"/>
    <s v="low"/>
    <s v="small"/>
    <n v="688.63"/>
    <n v="612.88"/>
    <d v="2006-11-10T00:00:00"/>
    <n v="75.75"/>
    <s v="Female"/>
    <n v="24"/>
    <d v="1959-03-30T00:00:00"/>
    <n v="63.527978547691518"/>
    <n v="0"/>
    <s v="Financial Services"/>
    <s v="High Net Worth"/>
    <s v="N"/>
    <s v="Yes"/>
    <n v="6"/>
    <m/>
  </r>
  <r>
    <n v="13899"/>
    <n v="29"/>
    <x v="2507"/>
    <n v="24"/>
    <d v="2017-12-06T00:00:00"/>
    <b v="0"/>
    <s v="Approved"/>
    <s v="Norco Bicycles"/>
    <s v="Road"/>
    <s v="medium"/>
    <s v="medium"/>
    <n v="543.39"/>
    <n v="407.54"/>
    <d v="2016-11-22T00:00:00"/>
    <n v="135.84999999999997"/>
    <s v="Female"/>
    <n v="38"/>
    <d v="1955-10-10T00:00:00"/>
    <n v="66.999211424720968"/>
    <s v="VP Marketing"/>
    <s v="Health"/>
    <s v="Mass Customer"/>
    <s v="N"/>
    <s v="No"/>
    <n v="16"/>
    <m/>
  </r>
  <r>
    <n v="14493"/>
    <n v="83"/>
    <x v="2507"/>
    <n v="139"/>
    <d v="2017-08-13T00:00:00"/>
    <b v="0"/>
    <s v="Approved"/>
    <s v="Solex"/>
    <s v="Touring"/>
    <s v="medium"/>
    <s v="large"/>
    <n v="2083.94"/>
    <n v="675.03"/>
    <d v="2013-09-16T00:00:00"/>
    <n v="1408.91"/>
    <s v="Female"/>
    <n v="38"/>
    <d v="1955-10-10T00:00:00"/>
    <n v="66.999211424720968"/>
    <s v="VP Marketing"/>
    <s v="Health"/>
    <s v="Mass Customer"/>
    <s v="N"/>
    <s v="No"/>
    <n v="16"/>
    <m/>
  </r>
  <r>
    <n v="4977"/>
    <n v="54"/>
    <x v="2507"/>
    <n v="147"/>
    <d v="2017-08-05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38"/>
    <d v="1955-10-10T00:00:00"/>
    <n v="66.999211424720968"/>
    <s v="VP Marketing"/>
    <s v="Health"/>
    <s v="Mass Customer"/>
    <s v="N"/>
    <s v="No"/>
    <n v="16"/>
    <m/>
  </r>
  <r>
    <n v="18784"/>
    <n v="86"/>
    <x v="2508"/>
    <n v="49"/>
    <d v="2017-11-11T00:00:00"/>
    <b v="0"/>
    <s v="Approved"/>
    <s v="OHM Cycles"/>
    <s v="Standard"/>
    <s v="medium"/>
    <s v="medium"/>
    <n v="235.63"/>
    <n v="125.07"/>
    <d v="2004-08-07T00:00:00"/>
    <n v="110.56"/>
    <s v="Female"/>
    <n v="23"/>
    <d v="1989-07-13T00:00:00"/>
    <n v="33.218389506595628"/>
    <n v="0"/>
    <s v="Health"/>
    <s v="Mass Customer"/>
    <s v="N"/>
    <s v="No"/>
    <n v="12"/>
    <m/>
  </r>
  <r>
    <n v="6939"/>
    <n v="21"/>
    <x v="2508"/>
    <n v="82"/>
    <d v="2017-10-09T00:00:00"/>
    <b v="1"/>
    <s v="Approved"/>
    <s v="Solex"/>
    <s v="Standard"/>
    <s v="medium"/>
    <s v="large"/>
    <n v="1071.23"/>
    <n v="380.74"/>
    <d v="1996-04-05T00:00:00"/>
    <n v="690.49"/>
    <s v="Female"/>
    <n v="23"/>
    <d v="1989-07-13T00:00:00"/>
    <n v="33.218389506595628"/>
    <n v="0"/>
    <s v="Health"/>
    <s v="Mass Customer"/>
    <s v="N"/>
    <s v="No"/>
    <n v="12"/>
    <m/>
  </r>
  <r>
    <n v="19082"/>
    <n v="81"/>
    <x v="2508"/>
    <n v="133"/>
    <d v="2017-08-19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23"/>
    <d v="1989-07-13T00:00:00"/>
    <n v="33.218389506595628"/>
    <n v="0"/>
    <s v="Health"/>
    <s v="Mass Customer"/>
    <s v="N"/>
    <s v="No"/>
    <n v="12"/>
    <m/>
  </r>
  <r>
    <n v="184"/>
    <n v="71"/>
    <x v="2508"/>
    <n v="178"/>
    <d v="2017-07-05T00:00:00"/>
    <b v="1"/>
    <s v="Approved"/>
    <s v="Solex"/>
    <s v="Standard"/>
    <s v="high"/>
    <s v="large"/>
    <n v="1842.92"/>
    <n v="1105.75"/>
    <d v="1995-10-24T00:00:00"/>
    <n v="737.17000000000007"/>
    <s v="Female"/>
    <n v="23"/>
    <d v="1989-07-13T00:00:00"/>
    <n v="33.218389506595628"/>
    <n v="0"/>
    <s v="Health"/>
    <s v="Mass Customer"/>
    <s v="N"/>
    <s v="No"/>
    <n v="12"/>
    <m/>
  </r>
  <r>
    <n v="9370"/>
    <n v="90"/>
    <x v="2508"/>
    <n v="292"/>
    <d v="2017-03-13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23"/>
    <d v="1989-07-13T00:00:00"/>
    <n v="33.218389506595628"/>
    <n v="0"/>
    <s v="Health"/>
    <s v="Mass Customer"/>
    <s v="N"/>
    <s v="No"/>
    <n v="12"/>
    <m/>
  </r>
  <r>
    <n v="8121"/>
    <n v="24"/>
    <x v="2508"/>
    <n v="306"/>
    <d v="2017-02-27T00:00:00"/>
    <b v="1"/>
    <s v="Approved"/>
    <s v="Solex"/>
    <s v="Road"/>
    <s v="medium"/>
    <s v="large"/>
    <n v="1777.8"/>
    <n v="820.78"/>
    <d v="2011-05-07T00:00:00"/>
    <n v="957.02"/>
    <s v="Female"/>
    <n v="23"/>
    <d v="1989-07-13T00:00:00"/>
    <n v="33.218389506595628"/>
    <n v="0"/>
    <s v="Health"/>
    <s v="Mass Customer"/>
    <s v="N"/>
    <s v="No"/>
    <n v="12"/>
    <m/>
  </r>
  <r>
    <n v="12813"/>
    <n v="77"/>
    <x v="2508"/>
    <n v="344"/>
    <d v="2017-01-20T00:00:00"/>
    <b v="1"/>
    <s v="Approved"/>
    <s v="Norco Bicycles"/>
    <s v="Road"/>
    <s v="medium"/>
    <s v="large"/>
    <n v="1240.31"/>
    <n v="795.1"/>
    <d v="2011-01-10T00:00:00"/>
    <n v="445.20999999999992"/>
    <s v="Female"/>
    <n v="23"/>
    <d v="1989-07-13T00:00:00"/>
    <n v="33.218389506595628"/>
    <n v="0"/>
    <s v="Health"/>
    <s v="Mass Customer"/>
    <s v="N"/>
    <s v="No"/>
    <n v="12"/>
    <m/>
  </r>
  <r>
    <n v="17387"/>
    <n v="72"/>
    <x v="2509"/>
    <n v="36"/>
    <d v="2017-11-24T00:00:00"/>
    <b v="1"/>
    <s v="Approved"/>
    <s v="Norco Bicycles"/>
    <s v="Standard"/>
    <s v="medium"/>
    <s v="medium"/>
    <n v="360.4"/>
    <n v="270.3"/>
    <d v="2000-05-22T00:00:00"/>
    <n v="90.099999999999966"/>
    <s v="Female"/>
    <n v="75"/>
    <d v="1974-08-24T00:00:00"/>
    <n v="48.114279917871649"/>
    <s v="Geological Engineer"/>
    <s v="Manufacturing"/>
    <s v="Mass Customer"/>
    <s v="N"/>
    <s v="Yes"/>
    <n v="21"/>
    <m/>
  </r>
  <r>
    <n v="3156"/>
    <n v="7"/>
    <x v="2509"/>
    <n v="62"/>
    <d v="2017-10-29T00:00:00"/>
    <b v="0"/>
    <s v="Approved"/>
    <s v="Trek Bicycles"/>
    <s v="Road"/>
    <s v="low"/>
    <s v="medium"/>
    <n v="980.37"/>
    <n v="234.43"/>
    <d v="1991-11-07T00:00:00"/>
    <n v="745.94"/>
    <s v="Female"/>
    <n v="75"/>
    <d v="1974-08-24T00:00:00"/>
    <n v="48.114279917871649"/>
    <s v="Geological Engineer"/>
    <s v="Manufacturing"/>
    <s v="Mass Customer"/>
    <s v="N"/>
    <s v="Yes"/>
    <n v="21"/>
    <m/>
  </r>
  <r>
    <n v="248"/>
    <n v="57"/>
    <x v="2509"/>
    <n v="162"/>
    <d v="2017-07-21T00:00:00"/>
    <b v="0"/>
    <s v="Approved"/>
    <s v="WeareA2B"/>
    <s v="Touring"/>
    <s v="medium"/>
    <s v="large"/>
    <n v="1890.39"/>
    <n v="260.14"/>
    <d v="1993-06-23T00:00:00"/>
    <n v="1630.25"/>
    <s v="Female"/>
    <n v="75"/>
    <d v="1974-08-24T00:00:00"/>
    <n v="48.114279917871649"/>
    <s v="Geological Engineer"/>
    <s v="Manufacturing"/>
    <s v="Mass Customer"/>
    <s v="N"/>
    <s v="Yes"/>
    <n v="21"/>
    <m/>
  </r>
  <r>
    <n v="4799"/>
    <n v="16"/>
    <x v="2509"/>
    <n v="176"/>
    <d v="2017-07-07T00:00:00"/>
    <b v="1"/>
    <s v="Approved"/>
    <s v="Norco Bicycles"/>
    <s v="Standard"/>
    <s v="high"/>
    <s v="small"/>
    <n v="1661.92"/>
    <n v="1479.11"/>
    <d v="2009-03-08T00:00:00"/>
    <n v="182.81000000000017"/>
    <s v="Female"/>
    <n v="75"/>
    <d v="1974-08-24T00:00:00"/>
    <n v="48.114279917871649"/>
    <s v="Geological Engineer"/>
    <s v="Manufacturing"/>
    <s v="Mass Customer"/>
    <s v="N"/>
    <s v="Yes"/>
    <n v="21"/>
    <m/>
  </r>
  <r>
    <n v="18465"/>
    <n v="65"/>
    <x v="2509"/>
    <n v="186"/>
    <d v="2017-06-27T00:00:00"/>
    <b v="1"/>
    <s v="Approved"/>
    <s v="WeareA2B"/>
    <s v="Standard"/>
    <s v="medium"/>
    <s v="medium"/>
    <n v="1807.45"/>
    <n v="778.69"/>
    <d v="2015-04-11T00:00:00"/>
    <n v="1028.76"/>
    <s v="Female"/>
    <n v="75"/>
    <d v="1974-08-24T00:00:00"/>
    <n v="48.114279917871649"/>
    <s v="Geological Engineer"/>
    <s v="Manufacturing"/>
    <s v="Mass Customer"/>
    <s v="N"/>
    <s v="Yes"/>
    <n v="21"/>
    <m/>
  </r>
  <r>
    <n v="3928"/>
    <n v="2"/>
    <x v="2509"/>
    <n v="329"/>
    <d v="2017-02-04T00:00:00"/>
    <b v="1"/>
    <s v="Approved"/>
    <s v="Solex"/>
    <s v="Standard"/>
    <s v="medium"/>
    <s v="medium"/>
    <n v="71.489999999999995"/>
    <n v="53.62"/>
    <d v="2012-12-02T00:00:00"/>
    <n v="17.869999999999997"/>
    <s v="Female"/>
    <n v="75"/>
    <d v="1974-08-24T00:00:00"/>
    <n v="48.114279917871649"/>
    <s v="Geological Engineer"/>
    <s v="Manufacturing"/>
    <s v="Mass Customer"/>
    <s v="N"/>
    <s v="Yes"/>
    <n v="21"/>
    <m/>
  </r>
  <r>
    <n v="5317"/>
    <n v="40"/>
    <x v="2510"/>
    <n v="223"/>
    <d v="2017-05-21T00:00:00"/>
    <b v="0"/>
    <s v="Approved"/>
    <s v="Trek Bicycles"/>
    <s v="Road"/>
    <s v="medium"/>
    <s v="large"/>
    <n v="1894.19"/>
    <n v="598.76"/>
    <d v="2003-07-21T00:00:00"/>
    <n v="1295.43"/>
    <s v="Male"/>
    <n v="0"/>
    <d v="1964-05-27T00:00:00"/>
    <n v="58.363594986047687"/>
    <s v="Technical Writer"/>
    <s v="Financial Services"/>
    <s v="High Net Worth"/>
    <s v="N"/>
    <s v="No"/>
    <n v="13"/>
    <m/>
  </r>
  <r>
    <n v="6510"/>
    <n v="77"/>
    <x v="2510"/>
    <n v="233"/>
    <d v="2017-05-11T00:00:00"/>
    <b v="0"/>
    <s v="Approved"/>
    <s v="WeareA2B"/>
    <s v="Standard"/>
    <s v="medium"/>
    <s v="medium"/>
    <n v="1769.64"/>
    <n v="108.76"/>
    <d v="2011-05-09T00:00:00"/>
    <n v="1660.88"/>
    <s v="Male"/>
    <n v="0"/>
    <d v="1964-05-27T00:00:00"/>
    <n v="58.363594986047687"/>
    <s v="Technical Writer"/>
    <s v="Financial Services"/>
    <s v="High Net Worth"/>
    <s v="N"/>
    <s v="No"/>
    <n v="13"/>
    <m/>
  </r>
  <r>
    <n v="6315"/>
    <n v="33"/>
    <x v="2510"/>
    <n v="276"/>
    <d v="2017-03-29T00:00:00"/>
    <b v="1"/>
    <s v="Approved"/>
    <s v="OHM Cycles"/>
    <s v="Road"/>
    <s v="medium"/>
    <s v="small"/>
    <n v="1810"/>
    <n v="1610.9"/>
    <d v="2008-03-19T00:00:00"/>
    <n v="199.09999999999991"/>
    <s v="Male"/>
    <n v="0"/>
    <d v="1964-05-27T00:00:00"/>
    <n v="58.363594986047687"/>
    <s v="Technical Writer"/>
    <s v="Financial Services"/>
    <s v="High Net Worth"/>
    <s v="N"/>
    <s v="No"/>
    <n v="13"/>
    <m/>
  </r>
  <r>
    <n v="11483"/>
    <n v="49"/>
    <x v="2510"/>
    <n v="333"/>
    <d v="2017-01-31T00:00:00"/>
    <b v="1"/>
    <s v="Approved"/>
    <s v="Solex"/>
    <s v="Standard"/>
    <s v="medium"/>
    <s v="large"/>
    <n v="1061.56"/>
    <n v="733.58"/>
    <d v="1993-07-20T00:00:00"/>
    <n v="327.9799999999999"/>
    <s v="Male"/>
    <n v="0"/>
    <d v="1964-05-27T00:00:00"/>
    <n v="58.363594986047687"/>
    <s v="Technical Writer"/>
    <s v="Financial Services"/>
    <s v="High Net Worth"/>
    <s v="N"/>
    <s v="No"/>
    <n v="13"/>
    <m/>
  </r>
  <r>
    <n v="15464"/>
    <n v="65"/>
    <x v="2511"/>
    <n v="17"/>
    <d v="2017-12-13T00:00:00"/>
    <b v="0"/>
    <s v="Approved"/>
    <s v="WeareA2B"/>
    <s v="Standard"/>
    <s v="medium"/>
    <s v="medium"/>
    <n v="1807.45"/>
    <n v="778.69"/>
    <d v="2015-05-21T00:00:00"/>
    <n v="1028.76"/>
    <s v="Female"/>
    <n v="77"/>
    <d v="1981-05-26T00:00:00"/>
    <n v="41.355375808282602"/>
    <s v="Chemical Engineer"/>
    <s v="Manufacturing"/>
    <s v="Affluent Customer"/>
    <s v="N"/>
    <s v="No"/>
    <n v="8"/>
    <m/>
  </r>
  <r>
    <n v="15671"/>
    <n v="94"/>
    <x v="2511"/>
    <n v="20"/>
    <d v="2017-12-10T00:00:00"/>
    <b v="0"/>
    <s v="Approved"/>
    <s v="Giant Bicycles"/>
    <s v="Standard"/>
    <s v="medium"/>
    <s v="large"/>
    <n v="1635.3"/>
    <n v="993.66"/>
    <d v="2013-06-09T00:00:00"/>
    <n v="641.64"/>
    <s v="Female"/>
    <n v="77"/>
    <d v="1981-05-26T00:00:00"/>
    <n v="41.355375808282602"/>
    <s v="Chemical Engineer"/>
    <s v="Manufacturing"/>
    <s v="Affluent Customer"/>
    <s v="N"/>
    <s v="No"/>
    <n v="8"/>
    <m/>
  </r>
  <r>
    <n v="13149"/>
    <n v="39"/>
    <x v="2511"/>
    <n v="246"/>
    <d v="2017-04-28T00:00:00"/>
    <b v="1"/>
    <s v="Approved"/>
    <s v="Giant Bicycles"/>
    <s v="Standard"/>
    <s v="medium"/>
    <s v="large"/>
    <n v="1812.75"/>
    <n v="582.48"/>
    <d v="2010-06-07T00:00:00"/>
    <n v="1230.27"/>
    <s v="Female"/>
    <n v="77"/>
    <d v="1981-05-26T00:00:00"/>
    <n v="41.355375808282602"/>
    <s v="Chemical Engineer"/>
    <s v="Manufacturing"/>
    <s v="Affluent Customer"/>
    <s v="N"/>
    <s v="No"/>
    <n v="8"/>
    <m/>
  </r>
  <r>
    <n v="13809"/>
    <n v="0"/>
    <x v="1718"/>
    <m/>
    <d v="2017-10-22T00:00:00"/>
    <b v="0"/>
    <s v="Approved"/>
    <m/>
    <m/>
    <m/>
    <m/>
    <n v="880.3"/>
    <m/>
    <m/>
    <m/>
    <m/>
    <m/>
    <m/>
    <m/>
    <m/>
    <m/>
    <m/>
    <m/>
    <m/>
    <m/>
    <m/>
  </r>
  <r>
    <n v="12348"/>
    <n v="5"/>
    <x v="2511"/>
    <n v="277"/>
    <d v="2017-03-28T00:00:00"/>
    <b v="0"/>
    <s v="Approved"/>
    <s v="Trek Bicycles"/>
    <s v="Mountain"/>
    <s v="low"/>
    <s v="medium"/>
    <n v="574.64"/>
    <n v="459.71"/>
    <d v="2011-08-29T00:00:00"/>
    <n v="114.93"/>
    <s v="Female"/>
    <n v="77"/>
    <d v="1981-05-26T00:00:00"/>
    <n v="41.355375808282602"/>
    <s v="Chemical Engineer"/>
    <s v="Manufacturing"/>
    <s v="Affluent Customer"/>
    <s v="N"/>
    <s v="No"/>
    <n v="8"/>
    <m/>
  </r>
  <r>
    <n v="6037"/>
    <n v="31"/>
    <x v="2511"/>
    <n v="289"/>
    <d v="2017-03-16T00:00:00"/>
    <b v="1"/>
    <s v="Approved"/>
    <s v="Giant Bicycles"/>
    <s v="Standard"/>
    <s v="medium"/>
    <s v="medium"/>
    <n v="230.91"/>
    <n v="173.18"/>
    <d v="2006-11-10T00:00:00"/>
    <n v="57.72999999999999"/>
    <s v="Female"/>
    <n v="77"/>
    <d v="1981-05-26T00:00:00"/>
    <n v="41.355375808282602"/>
    <s v="Chemical Engineer"/>
    <s v="Manufacturing"/>
    <s v="Affluent Customer"/>
    <s v="N"/>
    <s v="No"/>
    <n v="8"/>
    <m/>
  </r>
  <r>
    <n v="863"/>
    <n v="100"/>
    <x v="2511"/>
    <n v="298"/>
    <d v="2017-03-07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77"/>
    <d v="1981-05-26T00:00:00"/>
    <n v="41.355375808282602"/>
    <s v="Chemical Engineer"/>
    <s v="Manufacturing"/>
    <s v="Affluent Customer"/>
    <s v="N"/>
    <s v="No"/>
    <n v="8"/>
    <m/>
  </r>
  <r>
    <n v="14385"/>
    <n v="52"/>
    <x v="2512"/>
    <n v="58"/>
    <d v="2017-11-02T00:00:00"/>
    <b v="0"/>
    <s v="Approved"/>
    <s v="Solex"/>
    <s v="Road"/>
    <s v="medium"/>
    <s v="large"/>
    <n v="1777.8"/>
    <n v="820.78"/>
    <d v="1993-05-26T00:00:00"/>
    <n v="957.02"/>
    <s v="Male"/>
    <n v="27"/>
    <d v="1943-08-11T00:00:00"/>
    <n v="79.17181416412987"/>
    <s v="Environmental Specialist"/>
    <s v="Manufacturing"/>
    <s v="High Net Worth"/>
    <s v="N"/>
    <s v="Yes"/>
    <n v="17"/>
    <m/>
  </r>
  <r>
    <n v="1812"/>
    <n v="0"/>
    <x v="2512"/>
    <n v="73"/>
    <d v="2017-10-18T00:00:00"/>
    <b v="0"/>
    <s v="Approved"/>
    <s v="Norco Bicycles"/>
    <s v="Standard"/>
    <s v="low"/>
    <s v="medium"/>
    <n v="363.01"/>
    <n v="290.41000000000003"/>
    <d v="2016-03-29T00:00:00"/>
    <n v="72.599999999999966"/>
    <s v="Male"/>
    <n v="27"/>
    <d v="1943-08-11T00:00:00"/>
    <n v="79.17181416412987"/>
    <s v="Environmental Specialist"/>
    <s v="Manufacturing"/>
    <s v="High Net Worth"/>
    <s v="N"/>
    <s v="Yes"/>
    <n v="17"/>
    <m/>
  </r>
  <r>
    <n v="13417"/>
    <n v="91"/>
    <x v="2512"/>
    <n v="128"/>
    <d v="2017-08-24T00:00:00"/>
    <b v="1"/>
    <s v="Approved"/>
    <s v="WeareA2B"/>
    <s v="Standard"/>
    <s v="low"/>
    <s v="medium"/>
    <n v="642.30999999999995"/>
    <n v="513.85"/>
    <d v="2003-09-09T00:00:00"/>
    <n v="128.45999999999992"/>
    <s v="Male"/>
    <n v="27"/>
    <d v="1943-08-11T00:00:00"/>
    <n v="79.17181416412987"/>
    <s v="Environmental Specialist"/>
    <s v="Manufacturing"/>
    <s v="High Net Worth"/>
    <s v="N"/>
    <s v="Yes"/>
    <n v="17"/>
    <m/>
  </r>
  <r>
    <n v="7659"/>
    <n v="11"/>
    <x v="2512"/>
    <n v="196"/>
    <d v="2017-06-17T00:00:00"/>
    <b v="1"/>
    <s v="Approved"/>
    <s v="Trek Bicycles"/>
    <s v="Standard"/>
    <s v="medium"/>
    <s v="small"/>
    <n v="1775.81"/>
    <n v="1580.47"/>
    <d v="1991-08-05T00:00:00"/>
    <n v="195.33999999999992"/>
    <s v="Male"/>
    <n v="27"/>
    <d v="1943-08-11T00:00:00"/>
    <n v="79.17181416412987"/>
    <s v="Environmental Specialist"/>
    <s v="Manufacturing"/>
    <s v="High Net Worth"/>
    <s v="N"/>
    <s v="Yes"/>
    <n v="17"/>
    <m/>
  </r>
  <r>
    <n v="5027"/>
    <n v="62"/>
    <x v="2512"/>
    <n v="197"/>
    <d v="2017-06-16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27"/>
    <d v="1943-08-11T00:00:00"/>
    <n v="79.17181416412987"/>
    <s v="Environmental Specialist"/>
    <s v="Manufacturing"/>
    <s v="High Net Worth"/>
    <s v="N"/>
    <s v="Yes"/>
    <n v="17"/>
    <m/>
  </r>
  <r>
    <n v="6548"/>
    <n v="46"/>
    <x v="2512"/>
    <n v="234"/>
    <d v="2017-05-10T00:00:00"/>
    <b v="0"/>
    <s v="Approved"/>
    <s v="OHM Cycles"/>
    <s v="Standard"/>
    <s v="low"/>
    <s v="medium"/>
    <n v="1793.43"/>
    <n v="248.82"/>
    <d v="2011-05-09T00:00:00"/>
    <n v="1544.6100000000001"/>
    <s v="Male"/>
    <n v="27"/>
    <d v="1943-08-11T00:00:00"/>
    <n v="79.17181416412987"/>
    <s v="Environmental Specialist"/>
    <s v="Manufacturing"/>
    <s v="High Net Worth"/>
    <s v="N"/>
    <s v="Yes"/>
    <n v="17"/>
    <m/>
  </r>
  <r>
    <n v="7562"/>
    <n v="36"/>
    <x v="2512"/>
    <n v="285"/>
    <d v="2017-03-20T00:00:00"/>
    <b v="1"/>
    <s v="Approved"/>
    <s v="Solex"/>
    <s v="Standard"/>
    <s v="low"/>
    <s v="medium"/>
    <n v="1289.8499999999999"/>
    <n v="74.510000000000005"/>
    <d v="2009-04-12T00:00:00"/>
    <n v="1215.3399999999999"/>
    <s v="Male"/>
    <n v="27"/>
    <d v="1943-08-11T00:00:00"/>
    <n v="79.17181416412987"/>
    <s v="Environmental Specialist"/>
    <s v="Manufacturing"/>
    <s v="High Net Worth"/>
    <s v="N"/>
    <s v="Yes"/>
    <n v="17"/>
    <m/>
  </r>
  <r>
    <n v="9001"/>
    <n v="42"/>
    <x v="150"/>
    <n v="4"/>
    <d v="2017-12-26T00:00:00"/>
    <b v="0"/>
    <s v="Approved"/>
    <s v="OHM Cycles"/>
    <s v="Road"/>
    <s v="medium"/>
    <s v="small"/>
    <n v="1810"/>
    <n v="1610.9"/>
    <d v="2011-05-09T00:00:00"/>
    <n v="199.09999999999991"/>
    <s v="U"/>
    <n v="18"/>
    <d v="1899-12-30T00:00:00"/>
    <n v="122.81291005485795"/>
    <s v="Registered Nurse"/>
    <s v="Health"/>
    <s v="Mass Customer"/>
    <s v="N"/>
    <s v="Yes"/>
    <n v="0"/>
    <m/>
  </r>
  <r>
    <n v="12133"/>
    <n v="48"/>
    <x v="150"/>
    <n v="238"/>
    <d v="2017-05-06T00:00:00"/>
    <b v="0"/>
    <s v="Approved"/>
    <s v="WeareA2B"/>
    <s v="Standard"/>
    <s v="medium"/>
    <s v="medium"/>
    <n v="1762.96"/>
    <n v="950.52"/>
    <d v="2003-07-21T00:00:00"/>
    <n v="812.44"/>
    <s v="U"/>
    <n v="18"/>
    <d v="1899-12-30T00:00:00"/>
    <n v="122.81291005485795"/>
    <s v="Registered Nurse"/>
    <s v="Health"/>
    <s v="Mass Customer"/>
    <s v="N"/>
    <s v="Yes"/>
    <n v="0"/>
    <m/>
  </r>
  <r>
    <n v="11941"/>
    <n v="7"/>
    <x v="150"/>
    <n v="297"/>
    <d v="2017-03-08T00:00:00"/>
    <b v="1"/>
    <s v="Approved"/>
    <s v="Trek Bicycles"/>
    <s v="Road"/>
    <s v="low"/>
    <s v="medium"/>
    <n v="980.37"/>
    <n v="234.43"/>
    <d v="2004-08-17T00:00:00"/>
    <n v="745.94"/>
    <s v="U"/>
    <n v="18"/>
    <d v="1899-12-30T00:00:00"/>
    <n v="122.81291005485795"/>
    <s v="Registered Nurse"/>
    <s v="Health"/>
    <s v="Mass Customer"/>
    <s v="N"/>
    <s v="Yes"/>
    <n v="0"/>
    <m/>
  </r>
  <r>
    <n v="2668"/>
    <n v="55"/>
    <x v="2513"/>
    <n v="43"/>
    <d v="2017-11-17T00:00:00"/>
    <b v="0"/>
    <s v="Approved"/>
    <s v="Trek Bicycles"/>
    <s v="Road"/>
    <s v="medium"/>
    <s v="large"/>
    <n v="1894.19"/>
    <n v="598.76"/>
    <d v="2003-07-21T00:00:00"/>
    <n v="1295.43"/>
    <s v="Male"/>
    <n v="56"/>
    <d v="1978-11-05T00:00:00"/>
    <n v="43.911540191527138"/>
    <s v="Web Designer II"/>
    <s v="Manufacturing"/>
    <s v="Mass Customer"/>
    <s v="N"/>
    <s v="No"/>
    <n v="3"/>
    <m/>
  </r>
  <r>
    <n v="3861"/>
    <n v="2"/>
    <x v="2513"/>
    <n v="91"/>
    <d v="2017-09-30T00:00:00"/>
    <b v="0"/>
    <s v="Approved"/>
    <s v="Solex"/>
    <s v="Standard"/>
    <s v="medium"/>
    <s v="medium"/>
    <n v="71.489999999999995"/>
    <n v="53.62"/>
    <d v="2012-12-02T00:00:00"/>
    <n v="17.869999999999997"/>
    <s v="Male"/>
    <n v="56"/>
    <d v="1978-11-05T00:00:00"/>
    <n v="43.911540191527138"/>
    <s v="Web Designer II"/>
    <s v="Manufacturing"/>
    <s v="Mass Customer"/>
    <s v="N"/>
    <s v="No"/>
    <n v="3"/>
    <m/>
  </r>
  <r>
    <n v="2880"/>
    <n v="76"/>
    <x v="2513"/>
    <n v="115"/>
    <d v="2017-09-06T00:00:00"/>
    <b v="1"/>
    <s v="Approved"/>
    <s v="WeareA2B"/>
    <s v="Standard"/>
    <s v="low"/>
    <s v="medium"/>
    <n v="642.30999999999995"/>
    <n v="513.85"/>
    <d v="2014-10-10T00:00:00"/>
    <n v="128.45999999999992"/>
    <s v="Male"/>
    <n v="56"/>
    <d v="1978-11-05T00:00:00"/>
    <n v="43.911540191527138"/>
    <s v="Web Designer II"/>
    <s v="Manufacturing"/>
    <s v="Mass Customer"/>
    <s v="N"/>
    <s v="No"/>
    <n v="3"/>
    <m/>
  </r>
  <r>
    <n v="13826"/>
    <n v="41"/>
    <x v="2514"/>
    <m/>
    <d v="2017-02-08T00:00:00"/>
    <m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</r>
  <r>
    <n v="14081"/>
    <n v="9"/>
    <x v="2513"/>
    <n v="173"/>
    <d v="2017-07-10T00:00:00"/>
    <b v="0"/>
    <s v="Approved"/>
    <s v="OHM Cycles"/>
    <s v="Road"/>
    <s v="medium"/>
    <s v="medium"/>
    <n v="742.54"/>
    <n v="667.4"/>
    <d v="1991-11-07T00:00:00"/>
    <n v="75.139999999999986"/>
    <s v="Male"/>
    <n v="56"/>
    <d v="1978-11-05T00:00:00"/>
    <n v="43.911540191527138"/>
    <s v="Web Designer II"/>
    <s v="Manufacturing"/>
    <s v="Mass Customer"/>
    <s v="N"/>
    <s v="No"/>
    <n v="3"/>
    <m/>
  </r>
  <r>
    <n v="5626"/>
    <n v="59"/>
    <x v="2513"/>
    <n v="244"/>
    <d v="2017-04-30T00:00:00"/>
    <b v="1"/>
    <s v="Approved"/>
    <s v="Solex"/>
    <s v="Standard"/>
    <s v="medium"/>
    <s v="large"/>
    <n v="1061.56"/>
    <n v="733.58"/>
    <d v="1993-07-20T00:00:00"/>
    <n v="327.9799999999999"/>
    <s v="Male"/>
    <n v="56"/>
    <d v="1978-11-05T00:00:00"/>
    <n v="43.911540191527138"/>
    <s v="Web Designer II"/>
    <s v="Manufacturing"/>
    <s v="Mass Customer"/>
    <s v="N"/>
    <s v="No"/>
    <n v="3"/>
    <m/>
  </r>
  <r>
    <n v="18739"/>
    <n v="47"/>
    <x v="2515"/>
    <n v="222"/>
    <d v="2017-05-22T00:00:00"/>
    <b v="0"/>
    <s v="Approved"/>
    <s v="Trek Bicycles"/>
    <s v="Road"/>
    <s v="low"/>
    <s v="small"/>
    <n v="1720.7"/>
    <n v="1531.42"/>
    <d v="2006-10-01T00:00:00"/>
    <n v="189.27999999999997"/>
    <s v="Male"/>
    <n v="19"/>
    <d v="1959-12-29T00:00:00"/>
    <n v="62.777293616501787"/>
    <s v="Office Assistant I"/>
    <s v="Health"/>
    <s v="Affluent Customer"/>
    <s v="N"/>
    <s v="No"/>
    <n v="16"/>
    <m/>
  </r>
  <r>
    <n v="14741"/>
    <n v="27"/>
    <x v="2515"/>
    <n v="279"/>
    <d v="2017-03-26T00:00:00"/>
    <b v="1"/>
    <s v="Approved"/>
    <s v="Trek Bicycles"/>
    <s v="Standard"/>
    <s v="medium"/>
    <s v="medium"/>
    <n v="499.53"/>
    <n v="388.72"/>
    <d v="1999-06-23T00:00:00"/>
    <n v="110.80999999999995"/>
    <s v="Male"/>
    <n v="19"/>
    <d v="1959-12-29T00:00:00"/>
    <n v="62.777293616501787"/>
    <s v="Office Assistant I"/>
    <s v="Health"/>
    <s v="Affluent Customer"/>
    <s v="N"/>
    <s v="No"/>
    <n v="16"/>
    <m/>
  </r>
  <r>
    <n v="10552"/>
    <n v="4"/>
    <x v="2516"/>
    <n v="22"/>
    <d v="2017-12-08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27"/>
    <d v="1974-06-24T00:00:00"/>
    <n v="48.281403205225764"/>
    <s v="Nurse"/>
    <s v="n/a"/>
    <s v="Affluent Customer"/>
    <s v="N"/>
    <s v="No"/>
    <n v="22"/>
    <m/>
  </r>
  <r>
    <n v="4856"/>
    <n v="68"/>
    <x v="2517"/>
    <n v="2"/>
    <d v="2017-12-28T00:00:00"/>
    <b v="1"/>
    <s v="Approved"/>
    <s v="OHM Cycles"/>
    <s v="Standard"/>
    <s v="medium"/>
    <s v="medium"/>
    <n v="1636.9"/>
    <n v="44.71"/>
    <d v="1995-10-24T00:00:00"/>
    <n v="1592.19"/>
    <s v="Female"/>
    <n v="82"/>
    <d v="1970-04-05T00:00:00"/>
    <n v="52.503321013762054"/>
    <s v="Software Engineer III"/>
    <s v="Property"/>
    <s v="Mass Customer"/>
    <s v="N"/>
    <s v="Yes"/>
    <n v="13"/>
    <m/>
  </r>
  <r>
    <n v="16001"/>
    <n v="51"/>
    <x v="2517"/>
    <n v="4"/>
    <d v="2017-12-26T00:00:00"/>
    <b v="0"/>
    <s v="Approved"/>
    <s v="OHM Cycles"/>
    <s v="Standard"/>
    <s v="high"/>
    <s v="medium"/>
    <n v="2005.66"/>
    <n v="1203.4000000000001"/>
    <d v="2015-10-18T00:00:00"/>
    <n v="802.26"/>
    <s v="Female"/>
    <n v="82"/>
    <d v="1970-04-05T00:00:00"/>
    <n v="52.503321013762054"/>
    <s v="Software Engineer III"/>
    <s v="Property"/>
    <s v="Mass Customer"/>
    <s v="N"/>
    <s v="Yes"/>
    <n v="13"/>
    <m/>
  </r>
  <r>
    <n v="9108"/>
    <n v="14"/>
    <x v="2517"/>
    <n v="53"/>
    <d v="2017-11-07T00:00:00"/>
    <b v="0"/>
    <s v="Approved"/>
    <s v="Trek Bicycles"/>
    <s v="Standard"/>
    <s v="medium"/>
    <s v="small"/>
    <n v="1386.84"/>
    <n v="1234.29"/>
    <d v="1996-11-09T00:00:00"/>
    <n v="152.54999999999995"/>
    <s v="Female"/>
    <n v="82"/>
    <d v="1970-04-05T00:00:00"/>
    <n v="52.503321013762054"/>
    <s v="Software Engineer III"/>
    <s v="Property"/>
    <s v="Mass Customer"/>
    <s v="N"/>
    <s v="Yes"/>
    <n v="13"/>
    <m/>
  </r>
  <r>
    <n v="6873"/>
    <n v="46"/>
    <x v="2517"/>
    <n v="196"/>
    <d v="2017-06-17T00:00:00"/>
    <b v="1"/>
    <s v="Approved"/>
    <s v="Solex"/>
    <s v="Standard"/>
    <s v="low"/>
    <s v="medium"/>
    <n v="1289.8499999999999"/>
    <n v="74.510000000000005"/>
    <d v="2012-04-10T00:00:00"/>
    <n v="1215.3399999999999"/>
    <s v="Female"/>
    <n v="82"/>
    <d v="1970-04-05T00:00:00"/>
    <n v="52.503321013762054"/>
    <s v="Software Engineer III"/>
    <s v="Property"/>
    <s v="Mass Customer"/>
    <s v="N"/>
    <s v="Yes"/>
    <n v="13"/>
    <m/>
  </r>
  <r>
    <n v="6376"/>
    <n v="50"/>
    <x v="2517"/>
    <n v="207"/>
    <d v="2017-06-06T00:00:00"/>
    <b v="0"/>
    <s v="Approved"/>
    <s v="WeareA2B"/>
    <s v="Standard"/>
    <s v="medium"/>
    <s v="small"/>
    <n v="175.89"/>
    <n v="131.91999999999999"/>
    <d v="2003-02-16T00:00:00"/>
    <n v="43.97"/>
    <s v="Female"/>
    <n v="82"/>
    <d v="1970-04-05T00:00:00"/>
    <n v="52.503321013762054"/>
    <s v="Software Engineer III"/>
    <s v="Property"/>
    <s v="Mass Customer"/>
    <s v="N"/>
    <s v="Yes"/>
    <n v="13"/>
    <m/>
  </r>
  <r>
    <n v="13837"/>
    <n v="35"/>
    <x v="1587"/>
    <m/>
    <d v="2017-02-08T00:00:00"/>
    <m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</r>
  <r>
    <n v="14873"/>
    <n v="53"/>
    <x v="2517"/>
    <n v="303"/>
    <d v="2017-03-02T00:00:00"/>
    <b v="1"/>
    <s v="Approved"/>
    <s v="OHM Cycles"/>
    <s v="Standard"/>
    <s v="medium"/>
    <s v="medium"/>
    <n v="795.34"/>
    <n v="101.58"/>
    <d v="1997-10-04T00:00:00"/>
    <n v="693.76"/>
    <s v="Female"/>
    <n v="82"/>
    <d v="1970-04-05T00:00:00"/>
    <n v="52.503321013762054"/>
    <s v="Software Engineer III"/>
    <s v="Property"/>
    <s v="Mass Customer"/>
    <s v="N"/>
    <s v="Yes"/>
    <n v="13"/>
    <m/>
  </r>
  <r>
    <n v="3318"/>
    <n v="24"/>
    <x v="2517"/>
    <n v="363"/>
    <d v="2017-01-01T00:00:00"/>
    <b v="1"/>
    <s v="Approved"/>
    <s v="Solex"/>
    <s v="Road"/>
    <s v="medium"/>
    <s v="large"/>
    <n v="1777.8"/>
    <n v="820.78"/>
    <d v="1999-06-23T00:00:00"/>
    <n v="957.02"/>
    <s v="Female"/>
    <n v="82"/>
    <d v="1970-04-05T00:00:00"/>
    <n v="52.503321013762054"/>
    <s v="Software Engineer III"/>
    <s v="Property"/>
    <s v="Mass Customer"/>
    <s v="N"/>
    <s v="Yes"/>
    <n v="13"/>
    <m/>
  </r>
  <r>
    <n v="742"/>
    <n v="0"/>
    <x v="2518"/>
    <n v="51"/>
    <d v="2017-11-09T00:00:00"/>
    <b v="0"/>
    <s v="Approved"/>
    <s v="Norco Bicycles"/>
    <s v="Road"/>
    <s v="medium"/>
    <s v="medium"/>
    <n v="543.39"/>
    <n v="407.54"/>
    <d v="2016-11-22T00:00:00"/>
    <n v="135.84999999999997"/>
    <s v="Male"/>
    <n v="96"/>
    <d v="1978-07-04T00:00:00"/>
    <n v="44.2512662189244"/>
    <s v="Physical Therapy Assistant"/>
    <s v="Property"/>
    <s v="High Net Worth"/>
    <s v="N"/>
    <s v="No"/>
    <n v="9"/>
    <m/>
  </r>
  <r>
    <n v="10680"/>
    <n v="0"/>
    <x v="2518"/>
    <n v="72"/>
    <d v="2017-10-19T00:00:00"/>
    <b v="0"/>
    <s v="Approved"/>
    <s v="Solex"/>
    <s v="Standard"/>
    <s v="medium"/>
    <s v="medium"/>
    <n v="478.16"/>
    <n v="298.72000000000003"/>
    <d v="1993-06-23T00:00:00"/>
    <n v="179.44"/>
    <s v="Male"/>
    <n v="96"/>
    <d v="1978-07-04T00:00:00"/>
    <n v="44.2512662189244"/>
    <s v="Physical Therapy Assistant"/>
    <s v="Property"/>
    <s v="High Net Worth"/>
    <s v="N"/>
    <s v="No"/>
    <n v="9"/>
    <m/>
  </r>
  <r>
    <n v="13604"/>
    <n v="32"/>
    <x v="2518"/>
    <n v="185"/>
    <d v="2017-06-28T00:00:00"/>
    <b v="0"/>
    <s v="Approved"/>
    <s v="Giant Bicycles"/>
    <s v="Standard"/>
    <s v="high"/>
    <s v="medium"/>
    <n v="1179"/>
    <n v="707.4"/>
    <d v="1997-08-25T00:00:00"/>
    <n v="471.6"/>
    <s v="Male"/>
    <n v="96"/>
    <d v="1978-07-04T00:00:00"/>
    <n v="44.2512662189244"/>
    <s v="Physical Therapy Assistant"/>
    <s v="Property"/>
    <s v="High Net Worth"/>
    <s v="N"/>
    <s v="No"/>
    <n v="9"/>
    <m/>
  </r>
  <r>
    <n v="19815"/>
    <n v="0"/>
    <x v="2518"/>
    <n v="224"/>
    <d v="2017-05-20T00:00:00"/>
    <b v="0"/>
    <s v="Approved"/>
    <s v="OHM Cycles"/>
    <s v="Standard"/>
    <s v="high"/>
    <s v="medium"/>
    <n v="227.88"/>
    <n v="136.72999999999999"/>
    <d v="2003-02-07T00:00:00"/>
    <n v="91.15"/>
    <s v="Male"/>
    <n v="96"/>
    <d v="1978-07-04T00:00:00"/>
    <n v="44.2512662189244"/>
    <s v="Physical Therapy Assistant"/>
    <s v="Property"/>
    <s v="High Net Worth"/>
    <s v="N"/>
    <s v="No"/>
    <n v="9"/>
    <m/>
  </r>
  <r>
    <n v="13022"/>
    <n v="99"/>
    <x v="2518"/>
    <n v="250"/>
    <d v="2017-04-24T00:00:00"/>
    <b v="1"/>
    <s v="Approved"/>
    <s v="Trek Bicycles"/>
    <s v="Road"/>
    <s v="low"/>
    <s v="small"/>
    <n v="1720.7"/>
    <n v="1531.42"/>
    <d v="2006-10-01T00:00:00"/>
    <n v="189.27999999999997"/>
    <s v="Male"/>
    <n v="96"/>
    <d v="1978-07-04T00:00:00"/>
    <n v="44.2512662189244"/>
    <s v="Physical Therapy Assistant"/>
    <s v="Property"/>
    <s v="High Net Worth"/>
    <s v="N"/>
    <s v="No"/>
    <n v="9"/>
    <m/>
  </r>
  <r>
    <n v="18807"/>
    <n v="58"/>
    <x v="2518"/>
    <n v="274"/>
    <d v="2017-03-31T00:00:00"/>
    <b v="0"/>
    <s v="Approved"/>
    <s v="OHM Cycles"/>
    <s v="Road"/>
    <s v="medium"/>
    <s v="medium"/>
    <n v="1280.28"/>
    <n v="829.51"/>
    <d v="2001-11-25T00:00:00"/>
    <n v="450.77"/>
    <s v="Male"/>
    <n v="96"/>
    <d v="1978-07-04T00:00:00"/>
    <n v="44.2512662189244"/>
    <s v="Physical Therapy Assistant"/>
    <s v="Property"/>
    <s v="High Net Worth"/>
    <s v="N"/>
    <s v="No"/>
    <n v="9"/>
    <m/>
  </r>
  <r>
    <n v="13789"/>
    <n v="54"/>
    <x v="2518"/>
    <n v="301"/>
    <d v="2017-03-04T00:00:00"/>
    <b v="0"/>
    <s v="Approved"/>
    <s v="WeareA2B"/>
    <s v="Standard"/>
    <s v="medium"/>
    <s v="medium"/>
    <n v="1807.45"/>
    <n v="778.69"/>
    <d v="2015-05-21T00:00:00"/>
    <n v="1028.76"/>
    <s v="Male"/>
    <n v="96"/>
    <d v="1978-07-04T00:00:00"/>
    <n v="44.2512662189244"/>
    <s v="Physical Therapy Assistant"/>
    <s v="Property"/>
    <s v="High Net Worth"/>
    <s v="N"/>
    <s v="No"/>
    <n v="9"/>
    <m/>
  </r>
  <r>
    <n v="6700"/>
    <n v="59"/>
    <x v="2518"/>
    <n v="315"/>
    <d v="2017-02-18T00:00:00"/>
    <b v="0"/>
    <s v="Approved"/>
    <s v="WeareA2B"/>
    <s v="Standard"/>
    <s v="medium"/>
    <s v="small"/>
    <n v="1415.01"/>
    <n v="1259.3599999999999"/>
    <d v="2003-01-05T00:00:00"/>
    <n v="155.65000000000009"/>
    <s v="Male"/>
    <n v="96"/>
    <d v="1978-07-04T00:00:00"/>
    <n v="44.2512662189244"/>
    <s v="Physical Therapy Assistant"/>
    <s v="Property"/>
    <s v="High Net Worth"/>
    <s v="N"/>
    <s v="No"/>
    <n v="9"/>
    <m/>
  </r>
  <r>
    <n v="16203"/>
    <n v="92"/>
    <x v="2519"/>
    <n v="139"/>
    <d v="2017-08-13T00:00:00"/>
    <b v="1"/>
    <s v="Approved"/>
    <s v="WeareA2B"/>
    <s v="Touring"/>
    <s v="medium"/>
    <s v="large"/>
    <n v="1890.39"/>
    <n v="260.14"/>
    <d v="1991-01-21T00:00:00"/>
    <n v="1630.25"/>
    <s v="Female"/>
    <n v="10"/>
    <d v="1976-08-26T00:00:00"/>
    <n v="46.106060739789456"/>
    <s v="Staff Scientist"/>
    <s v="Financial Services"/>
    <s v="High Net Worth"/>
    <s v="N"/>
    <s v="No"/>
    <n v="16"/>
    <m/>
  </r>
  <r>
    <n v="13849"/>
    <n v="0"/>
    <x v="1198"/>
    <m/>
    <d v="2017-10-15T00:00:00"/>
    <b v="0"/>
    <s v="Approved"/>
    <m/>
    <m/>
    <m/>
    <m/>
    <n v="1989.3"/>
    <m/>
    <m/>
    <m/>
    <m/>
    <m/>
    <m/>
    <m/>
    <m/>
    <m/>
    <m/>
    <m/>
    <m/>
    <m/>
    <m/>
  </r>
  <r>
    <n v="19565"/>
    <n v="0"/>
    <x v="2519"/>
    <n v="185"/>
    <d v="2017-06-28T00:00:00"/>
    <b v="0"/>
    <s v="Approved"/>
    <s v="WeareA2B"/>
    <s v="Standard"/>
    <s v="medium"/>
    <s v="medium"/>
    <n v="60.34"/>
    <n v="45.26"/>
    <d v="1993-07-15T00:00:00"/>
    <n v="15.080000000000005"/>
    <s v="Female"/>
    <n v="10"/>
    <d v="1976-08-26T00:00:00"/>
    <n v="46.106060739789456"/>
    <s v="Staff Scientist"/>
    <s v="Financial Services"/>
    <s v="High Net Worth"/>
    <s v="N"/>
    <s v="No"/>
    <n v="16"/>
    <m/>
  </r>
  <r>
    <n v="1576"/>
    <n v="0"/>
    <x v="2519"/>
    <n v="239"/>
    <d v="2017-05-05T00:00:00"/>
    <b v="1"/>
    <s v="Approved"/>
    <s v="Solex"/>
    <s v="Road"/>
    <s v="medium"/>
    <s v="medium"/>
    <n v="416.98"/>
    <n v="312.74"/>
    <d v="1997-05-10T00:00:00"/>
    <n v="104.24000000000001"/>
    <s v="Female"/>
    <n v="10"/>
    <d v="1976-08-26T00:00:00"/>
    <n v="46.106060739789456"/>
    <s v="Staff Scientist"/>
    <s v="Financial Services"/>
    <s v="High Net Worth"/>
    <s v="N"/>
    <s v="No"/>
    <n v="16"/>
    <m/>
  </r>
  <r>
    <n v="1697"/>
    <n v="56"/>
    <x v="2520"/>
    <n v="0"/>
    <d v="2017-12-30T00:00:00"/>
    <b v="1"/>
    <s v="Approved"/>
    <s v="OHM Cycles"/>
    <s v="Standard"/>
    <s v="medium"/>
    <s v="medium"/>
    <n v="183.86"/>
    <n v="137.9"/>
    <d v="1991-01-21T00:00:00"/>
    <n v="45.960000000000008"/>
    <s v="Female"/>
    <n v="54"/>
    <d v="1954-08-16T00:00:00"/>
    <n v="68.149896355910698"/>
    <s v="Research Nurse"/>
    <s v="Health"/>
    <s v="Affluent Customer"/>
    <s v="N"/>
    <s v="Yes"/>
    <n v="13"/>
    <m/>
  </r>
  <r>
    <n v="11376"/>
    <n v="80"/>
    <x v="2520"/>
    <n v="26"/>
    <d v="2017-12-04T00:00:00"/>
    <b v="1"/>
    <s v="Approved"/>
    <s v="OHM Cycles"/>
    <s v="Touring"/>
    <s v="low"/>
    <s v="medium"/>
    <n v="1073.07"/>
    <n v="933.84"/>
    <d v="2015-08-02T00:00:00"/>
    <n v="139.2299999999999"/>
    <s v="Female"/>
    <n v="54"/>
    <d v="1954-08-16T00:00:00"/>
    <n v="68.149896355910698"/>
    <s v="Research Nurse"/>
    <s v="Health"/>
    <s v="Affluent Customer"/>
    <s v="N"/>
    <s v="Yes"/>
    <n v="13"/>
    <m/>
  </r>
  <r>
    <n v="19748"/>
    <n v="97"/>
    <x v="2520"/>
    <n v="111"/>
    <d v="2017-09-10T00:00:00"/>
    <b v="1"/>
    <s v="Approved"/>
    <s v="Solex"/>
    <s v="Standard"/>
    <s v="medium"/>
    <s v="large"/>
    <n v="202.62"/>
    <n v="151.96"/>
    <d v="2004-01-16T00:00:00"/>
    <n v="50.66"/>
    <s v="Female"/>
    <n v="54"/>
    <d v="1954-08-16T00:00:00"/>
    <n v="68.149896355910698"/>
    <s v="Research Nurse"/>
    <s v="Health"/>
    <s v="Affluent Customer"/>
    <s v="N"/>
    <s v="Yes"/>
    <n v="13"/>
    <m/>
  </r>
  <r>
    <n v="15267"/>
    <n v="28"/>
    <x v="2520"/>
    <n v="217"/>
    <d v="2017-05-27T00:00:00"/>
    <b v="0"/>
    <s v="Approved"/>
    <s v="Norco Bicycles"/>
    <s v="Standard"/>
    <s v="medium"/>
    <s v="small"/>
    <n v="1216.1400000000001"/>
    <n v="1082.3599999999999"/>
    <d v="2002-03-22T00:00:00"/>
    <n v="133.7800000000002"/>
    <s v="Female"/>
    <n v="54"/>
    <d v="1954-08-16T00:00:00"/>
    <n v="68.149896355910698"/>
    <s v="Research Nurse"/>
    <s v="Health"/>
    <s v="Affluent Customer"/>
    <s v="N"/>
    <s v="Yes"/>
    <n v="13"/>
    <m/>
  </r>
  <r>
    <n v="11488"/>
    <n v="22"/>
    <x v="2520"/>
    <n v="264"/>
    <d v="2017-04-10T00:00:00"/>
    <b v="0"/>
    <s v="Approved"/>
    <s v="WeareA2B"/>
    <s v="Standard"/>
    <s v="medium"/>
    <s v="medium"/>
    <n v="60.34"/>
    <n v="45.26"/>
    <d v="1993-10-02T00:00:00"/>
    <n v="15.080000000000005"/>
    <s v="Female"/>
    <n v="54"/>
    <d v="1954-08-16T00:00:00"/>
    <n v="68.149896355910698"/>
    <s v="Research Nurse"/>
    <s v="Health"/>
    <s v="Affluent Customer"/>
    <s v="N"/>
    <s v="Yes"/>
    <n v="13"/>
    <m/>
  </r>
  <r>
    <n v="6424"/>
    <n v="91"/>
    <x v="2520"/>
    <n v="327"/>
    <d v="2017-02-06T00:00:00"/>
    <b v="0"/>
    <s v="Approved"/>
    <s v="Solex"/>
    <s v="Standard"/>
    <s v="medium"/>
    <s v="medium"/>
    <n v="100.35"/>
    <n v="75.260000000000005"/>
    <d v="2013-06-09T00:00:00"/>
    <n v="25.089999999999989"/>
    <s v="Female"/>
    <n v="54"/>
    <d v="1954-08-16T00:00:00"/>
    <n v="68.149896355910698"/>
    <s v="Research Nurse"/>
    <s v="Health"/>
    <s v="Affluent Customer"/>
    <s v="N"/>
    <s v="Yes"/>
    <n v="13"/>
    <m/>
  </r>
  <r>
    <n v="3478"/>
    <n v="76"/>
    <x v="2521"/>
    <n v="32"/>
    <d v="2017-11-28T00:00:00"/>
    <b v="1"/>
    <s v="Approved"/>
    <s v="WeareA2B"/>
    <s v="Road"/>
    <s v="low"/>
    <s v="small"/>
    <n v="1172.78"/>
    <n v="1043.77"/>
    <d v="2002-10-10T00:00:00"/>
    <n v="129.01"/>
    <s v="Female"/>
    <n v="96"/>
    <d v="1978-11-30T00:00:00"/>
    <n v="43.843047041159316"/>
    <s v="Librarian"/>
    <s v="Entertainment"/>
    <s v="High Net Worth"/>
    <s v="N"/>
    <s v="No"/>
    <n v="13"/>
    <m/>
  </r>
  <r>
    <n v="16830"/>
    <n v="17"/>
    <x v="2521"/>
    <n v="120"/>
    <d v="2017-09-01T00:00:00"/>
    <b v="1"/>
    <s v="Approved"/>
    <s v="WeareA2B"/>
    <s v="Touring"/>
    <s v="medium"/>
    <s v="large"/>
    <n v="1362.99"/>
    <n v="57.74"/>
    <d v="1993-04-20T00:00:00"/>
    <n v="1305.25"/>
    <s v="Female"/>
    <n v="96"/>
    <d v="1978-11-30T00:00:00"/>
    <n v="43.843047041159316"/>
    <s v="Librarian"/>
    <s v="Entertainment"/>
    <s v="High Net Worth"/>
    <s v="N"/>
    <s v="No"/>
    <n v="13"/>
    <m/>
  </r>
  <r>
    <n v="12473"/>
    <n v="0"/>
    <x v="2521"/>
    <n v="191"/>
    <d v="2017-06-22T00:00:00"/>
    <b v="0"/>
    <s v="Approved"/>
    <s v="Trek Bicycles"/>
    <s v="Road"/>
    <s v="medium"/>
    <s v="medium"/>
    <n v="533.51"/>
    <n v="400.13"/>
    <d v="2012-06-04T00:00:00"/>
    <n v="133.38"/>
    <s v="Female"/>
    <n v="96"/>
    <d v="1978-11-30T00:00:00"/>
    <n v="43.843047041159316"/>
    <s v="Librarian"/>
    <s v="Entertainment"/>
    <s v="High Net Worth"/>
    <s v="N"/>
    <s v="No"/>
    <n v="13"/>
    <m/>
  </r>
  <r>
    <n v="15053"/>
    <n v="0"/>
    <x v="2521"/>
    <n v="225"/>
    <d v="2017-05-19T00:00:00"/>
    <b v="0"/>
    <s v="Approved"/>
    <s v="Norco Bicycles"/>
    <s v="Road"/>
    <s v="medium"/>
    <s v="medium"/>
    <n v="543.39"/>
    <n v="407.54"/>
    <d v="2016-11-22T00:00:00"/>
    <n v="135.84999999999997"/>
    <s v="Female"/>
    <n v="96"/>
    <d v="1978-11-30T00:00:00"/>
    <n v="43.843047041159316"/>
    <s v="Librarian"/>
    <s v="Entertainment"/>
    <s v="High Net Worth"/>
    <s v="N"/>
    <s v="No"/>
    <n v="13"/>
    <m/>
  </r>
  <r>
    <n v="1940"/>
    <n v="27"/>
    <x v="2521"/>
    <n v="289"/>
    <d v="2017-03-16T00:00:00"/>
    <b v="0"/>
    <s v="Approved"/>
    <s v="Trek Bicycles"/>
    <s v="Standard"/>
    <s v="low"/>
    <s v="medium"/>
    <n v="1057.51"/>
    <n v="154.4"/>
    <d v="1994-07-12T00:00:00"/>
    <n v="903.11"/>
    <s v="Female"/>
    <n v="96"/>
    <d v="1978-11-30T00:00:00"/>
    <n v="43.843047041159316"/>
    <s v="Librarian"/>
    <s v="Entertainment"/>
    <s v="High Net Worth"/>
    <s v="N"/>
    <s v="No"/>
    <n v="13"/>
    <m/>
  </r>
  <r>
    <n v="17193"/>
    <n v="97"/>
    <x v="2522"/>
    <n v="59"/>
    <d v="2017-11-01T00:00:00"/>
    <b v="0"/>
    <s v="Approved"/>
    <s v="Solex"/>
    <s v="Standard"/>
    <s v="medium"/>
    <s v="large"/>
    <n v="202.62"/>
    <n v="151.96"/>
    <d v="2004-01-16T00:00:00"/>
    <n v="50.66"/>
    <s v="Male"/>
    <n v="49"/>
    <d v="1981-02-20T00:00:00"/>
    <n v="41.615649780568233"/>
    <s v="Professor"/>
    <s v="IT"/>
    <s v="Mass Customer"/>
    <s v="N"/>
    <s v="Yes"/>
    <n v="20"/>
    <m/>
  </r>
  <r>
    <n v="13885"/>
    <n v="67"/>
    <x v="1357"/>
    <n v="67"/>
    <d v="2017-10-24T00:00:00"/>
    <b v="0"/>
    <s v="Approved"/>
    <s v="Norco Bicycles"/>
    <s v="Road"/>
    <s v="medium"/>
    <s v="medium"/>
    <n v="544.04999999999995"/>
    <n v="376.84"/>
    <d v="1995-10-24T00:00:00"/>
    <n v="167.20999999999998"/>
    <s v="Male"/>
    <n v="17"/>
    <d v="1982-01-06T00:00:00"/>
    <n v="40.738937452118222"/>
    <n v="0"/>
    <s v="n/a"/>
    <s v="Affluent Customer"/>
    <s v="N"/>
    <s v="Yes"/>
    <n v="15"/>
    <m/>
  </r>
  <r>
    <n v="12052"/>
    <n v="10"/>
    <x v="1357"/>
    <n v="119"/>
    <d v="2017-09-02T00:00:00"/>
    <b v="0"/>
    <s v="Approved"/>
    <s v="WeareA2B"/>
    <s v="Touring"/>
    <s v="medium"/>
    <s v="medium"/>
    <n v="1466.68"/>
    <n v="363.25"/>
    <d v="2014-03-03T00:00:00"/>
    <n v="1103.43"/>
    <s v="Male"/>
    <n v="17"/>
    <d v="1982-01-06T00:00:00"/>
    <n v="40.738937452118222"/>
    <n v="0"/>
    <s v="n/a"/>
    <s v="Affluent Customer"/>
    <s v="N"/>
    <s v="Yes"/>
    <n v="15"/>
    <m/>
  </r>
  <r>
    <n v="8372"/>
    <n v="5"/>
    <x v="1357"/>
    <n v="160"/>
    <d v="2017-07-23T00:00:00"/>
    <b v="1"/>
    <s v="Approved"/>
    <s v="Trek Bicycles"/>
    <s v="Mountain"/>
    <s v="low"/>
    <s v="medium"/>
    <n v="574.64"/>
    <n v="459.71"/>
    <d v="2014-03-03T00:00:00"/>
    <n v="114.93"/>
    <s v="Male"/>
    <n v="17"/>
    <d v="1982-01-06T00:00:00"/>
    <n v="40.738937452118222"/>
    <n v="0"/>
    <s v="n/a"/>
    <s v="Affluent Customer"/>
    <s v="N"/>
    <s v="Yes"/>
    <n v="15"/>
    <m/>
  </r>
  <r>
    <n v="12012"/>
    <n v="87"/>
    <x v="1357"/>
    <n v="222"/>
    <d v="2017-05-22T00:00:00"/>
    <b v="0"/>
    <s v="Approved"/>
    <s v="Giant Bicycles"/>
    <s v="Standard"/>
    <s v="high"/>
    <s v="medium"/>
    <n v="1179"/>
    <n v="707.4"/>
    <d v="2003-09-10T00:00:00"/>
    <n v="471.6"/>
    <s v="Male"/>
    <n v="17"/>
    <d v="1982-01-06T00:00:00"/>
    <n v="40.738937452118222"/>
    <n v="0"/>
    <s v="n/a"/>
    <s v="Affluent Customer"/>
    <s v="N"/>
    <s v="Yes"/>
    <n v="15"/>
    <m/>
  </r>
  <r>
    <n v="17338"/>
    <n v="77"/>
    <x v="1357"/>
    <n v="255"/>
    <d v="2017-04-19T00:00:00"/>
    <b v="0"/>
    <s v="Approved"/>
    <s v="Norco Bicycles"/>
    <s v="Road"/>
    <s v="medium"/>
    <s v="large"/>
    <n v="1240.31"/>
    <n v="795.1"/>
    <d v="2015-08-10T00:00:00"/>
    <n v="445.20999999999992"/>
    <s v="Male"/>
    <n v="17"/>
    <d v="1982-01-06T00:00:00"/>
    <n v="40.738937452118222"/>
    <n v="0"/>
    <s v="n/a"/>
    <s v="Affluent Customer"/>
    <s v="N"/>
    <s v="Yes"/>
    <n v="15"/>
    <m/>
  </r>
  <r>
    <n v="14684"/>
    <n v="18"/>
    <x v="1357"/>
    <n v="273"/>
    <d v="2017-04-01T00:00:00"/>
    <b v="0"/>
    <s v="Approved"/>
    <s v="Solex"/>
    <s v="Standard"/>
    <s v="medium"/>
    <s v="medium"/>
    <n v="575.27"/>
    <n v="431.45"/>
    <d v="2016-02-04T00:00:00"/>
    <n v="143.82"/>
    <s v="Male"/>
    <n v="17"/>
    <d v="1982-01-06T00:00:00"/>
    <n v="40.738937452118222"/>
    <n v="0"/>
    <s v="n/a"/>
    <s v="Affluent Customer"/>
    <s v="N"/>
    <s v="Yes"/>
    <n v="15"/>
    <m/>
  </r>
  <r>
    <n v="11428"/>
    <n v="77"/>
    <x v="2523"/>
    <n v="8"/>
    <d v="2017-12-22T00:00:00"/>
    <b v="0"/>
    <s v="Approved"/>
    <s v="Norco Bicycles"/>
    <s v="Road"/>
    <s v="medium"/>
    <s v="large"/>
    <n v="1240.31"/>
    <n v="795.1"/>
    <d v="2013-09-16T00:00:00"/>
    <n v="445.20999999999992"/>
    <s v="Male"/>
    <n v="32"/>
    <d v="1976-03-19T00:00:00"/>
    <n v="46.544416903855904"/>
    <s v="Help Desk Technician"/>
    <s v="n/a"/>
    <s v="Mass Customer"/>
    <s v="N"/>
    <s v="Yes"/>
    <n v="11"/>
    <m/>
  </r>
  <r>
    <n v="19521"/>
    <n v="87"/>
    <x v="2523"/>
    <n v="51"/>
    <d v="2017-11-09T00:00:00"/>
    <b v="0"/>
    <s v="Approved"/>
    <s v="Giant Bicycles"/>
    <s v="Standard"/>
    <s v="high"/>
    <s v="medium"/>
    <n v="1179"/>
    <n v="707.4"/>
    <d v="1998-12-16T00:00:00"/>
    <n v="471.6"/>
    <s v="Male"/>
    <n v="32"/>
    <d v="1976-03-19T00:00:00"/>
    <n v="46.544416903855904"/>
    <s v="Help Desk Technician"/>
    <s v="n/a"/>
    <s v="Mass Customer"/>
    <s v="N"/>
    <s v="Yes"/>
    <n v="11"/>
    <m/>
  </r>
  <r>
    <n v="7574"/>
    <n v="2"/>
    <x v="2523"/>
    <n v="57"/>
    <d v="2017-11-03T00:00:00"/>
    <b v="1"/>
    <s v="Approved"/>
    <s v="Solex"/>
    <s v="Standard"/>
    <s v="medium"/>
    <s v="medium"/>
    <n v="71.489999999999995"/>
    <n v="53.62"/>
    <d v="2014-03-03T00:00:00"/>
    <n v="17.869999999999997"/>
    <s v="Male"/>
    <n v="32"/>
    <d v="1976-03-19T00:00:00"/>
    <n v="46.544416903855904"/>
    <s v="Help Desk Technician"/>
    <s v="n/a"/>
    <s v="Mass Customer"/>
    <s v="N"/>
    <s v="Yes"/>
    <n v="11"/>
    <m/>
  </r>
  <r>
    <n v="13873"/>
    <n v="0"/>
    <x v="2442"/>
    <m/>
    <d v="2017-01-30T00:00:00"/>
    <b v="0"/>
    <s v="Approved"/>
    <m/>
    <m/>
    <m/>
    <m/>
    <n v="1413.98"/>
    <m/>
    <m/>
    <m/>
    <m/>
    <m/>
    <m/>
    <m/>
    <m/>
    <m/>
    <m/>
    <m/>
    <m/>
    <m/>
    <m/>
  </r>
  <r>
    <n v="5588"/>
    <n v="81"/>
    <x v="2523"/>
    <n v="76"/>
    <d v="2017-10-15T00:00:00"/>
    <b v="0"/>
    <s v="Approved"/>
    <s v="Norco Bicycles"/>
    <s v="Standard"/>
    <s v="medium"/>
    <s v="small"/>
    <n v="586.45000000000005"/>
    <n v="521.94000000000005"/>
    <d v="1993-04-20T00:00:00"/>
    <n v="64.509999999999991"/>
    <s v="Male"/>
    <n v="32"/>
    <d v="1976-03-19T00:00:00"/>
    <n v="46.544416903855904"/>
    <s v="Help Desk Technician"/>
    <s v="n/a"/>
    <s v="Mass Customer"/>
    <s v="N"/>
    <s v="Yes"/>
    <n v="11"/>
    <m/>
  </r>
  <r>
    <n v="3086"/>
    <n v="1"/>
    <x v="2523"/>
    <n v="78"/>
    <d v="2017-10-13T00:00:00"/>
    <b v="0"/>
    <s v="Approved"/>
    <s v="Giant Bicycles"/>
    <s v="Standard"/>
    <s v="medium"/>
    <s v="medium"/>
    <n v="1403.5"/>
    <n v="954.82"/>
    <d v="2016-11-14T00:00:00"/>
    <n v="448.67999999999995"/>
    <s v="Male"/>
    <n v="32"/>
    <d v="1976-03-19T00:00:00"/>
    <n v="46.544416903855904"/>
    <s v="Help Desk Technician"/>
    <s v="n/a"/>
    <s v="Mass Customer"/>
    <s v="N"/>
    <s v="Yes"/>
    <n v="11"/>
    <m/>
  </r>
  <r>
    <n v="10100"/>
    <n v="83"/>
    <x v="2523"/>
    <n v="143"/>
    <d v="2017-08-09T00:00:00"/>
    <b v="0"/>
    <s v="Approved"/>
    <s v="Solex"/>
    <s v="Touring"/>
    <s v="medium"/>
    <s v="large"/>
    <n v="2083.94"/>
    <n v="675.03"/>
    <d v="1999-07-26T00:00:00"/>
    <n v="1408.91"/>
    <s v="Male"/>
    <n v="32"/>
    <d v="1976-03-19T00:00:00"/>
    <n v="46.544416903855904"/>
    <s v="Help Desk Technician"/>
    <s v="n/a"/>
    <s v="Mass Customer"/>
    <s v="N"/>
    <s v="Yes"/>
    <n v="11"/>
    <m/>
  </r>
  <r>
    <n v="5857"/>
    <n v="62"/>
    <x v="2523"/>
    <n v="167"/>
    <d v="2017-07-16T00:00:00"/>
    <b v="1"/>
    <s v="Approved"/>
    <s v="Solex"/>
    <s v="Standard"/>
    <s v="medium"/>
    <s v="medium"/>
    <n v="478.16"/>
    <n v="298.72000000000003"/>
    <d v="1998-12-17T00:00:00"/>
    <n v="179.44"/>
    <s v="Male"/>
    <n v="32"/>
    <d v="1976-03-19T00:00:00"/>
    <n v="46.544416903855904"/>
    <s v="Help Desk Technician"/>
    <s v="n/a"/>
    <s v="Mass Customer"/>
    <s v="N"/>
    <s v="Yes"/>
    <n v="11"/>
    <m/>
  </r>
  <r>
    <n v="17739"/>
    <n v="93"/>
    <x v="2523"/>
    <n v="221"/>
    <d v="2017-05-23T00:00:00"/>
    <b v="0"/>
    <s v="Approved"/>
    <s v="WeareA2B"/>
    <s v="Standard"/>
    <s v="medium"/>
    <s v="medium"/>
    <n v="1065.03"/>
    <n v="230.09"/>
    <d v="1994-08-10T00:00:00"/>
    <n v="834.93999999999994"/>
    <s v="Male"/>
    <n v="32"/>
    <d v="1976-03-19T00:00:00"/>
    <n v="46.544416903855904"/>
    <s v="Help Desk Technician"/>
    <s v="n/a"/>
    <s v="Mass Customer"/>
    <s v="N"/>
    <s v="Yes"/>
    <n v="11"/>
    <m/>
  </r>
  <r>
    <n v="9516"/>
    <n v="97"/>
    <x v="2523"/>
    <n v="350"/>
    <d v="2017-01-14T00:00:00"/>
    <b v="1"/>
    <s v="Approved"/>
    <s v="Solex"/>
    <s v="Standard"/>
    <s v="medium"/>
    <s v="large"/>
    <n v="202.62"/>
    <n v="151.96"/>
    <d v="1994-08-10T00:00:00"/>
    <n v="50.66"/>
    <s v="Male"/>
    <n v="32"/>
    <d v="1976-03-19T00:00:00"/>
    <n v="46.544416903855904"/>
    <s v="Help Desk Technician"/>
    <s v="n/a"/>
    <s v="Mass Customer"/>
    <s v="N"/>
    <s v="Yes"/>
    <n v="11"/>
    <m/>
  </r>
  <r>
    <n v="10524"/>
    <n v="26"/>
    <x v="2524"/>
    <n v="16"/>
    <d v="2017-12-14T00:00:00"/>
    <b v="1"/>
    <s v="Approved"/>
    <s v="WeareA2B"/>
    <s v="Standard"/>
    <s v="medium"/>
    <s v="medium"/>
    <n v="1992.93"/>
    <n v="762.63"/>
    <d v="1999-06-23T00:00:00"/>
    <n v="1230.3000000000002"/>
    <s v="U"/>
    <n v="64"/>
    <d v="1899-12-30T00:00:00"/>
    <n v="122.81291005485795"/>
    <n v="0"/>
    <s v="IT"/>
    <s v="Affluent Customer"/>
    <s v="N"/>
    <s v="Yes"/>
    <n v="0"/>
    <m/>
  </r>
  <r>
    <n v="1038"/>
    <n v="88"/>
    <x v="2524"/>
    <n v="121"/>
    <d v="2017-08-31T00:00:00"/>
    <b v="1"/>
    <s v="Approved"/>
    <s v="Norco Bicycles"/>
    <s v="Standard"/>
    <s v="medium"/>
    <s v="medium"/>
    <n v="1198.46"/>
    <n v="381.1"/>
    <d v="2000-11-03T00:00:00"/>
    <n v="817.36"/>
    <s v="U"/>
    <n v="64"/>
    <d v="1899-12-30T00:00:00"/>
    <n v="122.81291005485795"/>
    <n v="0"/>
    <s v="IT"/>
    <s v="Affluent Customer"/>
    <s v="N"/>
    <s v="Yes"/>
    <n v="0"/>
    <m/>
  </r>
  <r>
    <n v="4030"/>
    <n v="71"/>
    <x v="2524"/>
    <n v="129"/>
    <d v="2017-08-23T00:00:00"/>
    <b v="0"/>
    <s v="Approved"/>
    <s v="Solex"/>
    <s v="Standard"/>
    <s v="high"/>
    <s v="large"/>
    <n v="1842.92"/>
    <n v="1105.75"/>
    <d v="2003-09-09T00:00:00"/>
    <n v="737.17000000000007"/>
    <s v="U"/>
    <n v="64"/>
    <d v="1899-12-30T00:00:00"/>
    <n v="122.81291005485795"/>
    <n v="0"/>
    <s v="IT"/>
    <s v="Affluent Customer"/>
    <s v="N"/>
    <s v="Yes"/>
    <n v="0"/>
    <m/>
  </r>
  <r>
    <n v="17"/>
    <n v="79"/>
    <x v="2524"/>
    <n v="271"/>
    <d v="2017-04-03T00:00:00"/>
    <b v="0"/>
    <s v="Approved"/>
    <s v="Norco Bicycles"/>
    <s v="Standard"/>
    <s v="medium"/>
    <s v="medium"/>
    <n v="1555.58"/>
    <n v="818.01"/>
    <d v="2004-08-07T00:00:00"/>
    <n v="737.56999999999994"/>
    <s v="U"/>
    <n v="64"/>
    <d v="1899-12-30T00:00:00"/>
    <n v="122.81291005485795"/>
    <n v="0"/>
    <s v="IT"/>
    <s v="Affluent Customer"/>
    <s v="N"/>
    <s v="Yes"/>
    <n v="0"/>
    <m/>
  </r>
  <r>
    <n v="302"/>
    <n v="42"/>
    <x v="2524"/>
    <n v="288"/>
    <d v="2017-03-17T00:00:00"/>
    <b v="1"/>
    <s v="Approved"/>
    <s v="OHM Cycles"/>
    <s v="Road"/>
    <s v="medium"/>
    <s v="small"/>
    <n v="1810"/>
    <n v="1610.9"/>
    <d v="1999-12-04T00:00:00"/>
    <n v="199.09999999999991"/>
    <s v="U"/>
    <n v="64"/>
    <d v="1899-12-30T00:00:00"/>
    <n v="122.81291005485795"/>
    <n v="0"/>
    <s v="IT"/>
    <s v="Affluent Customer"/>
    <s v="N"/>
    <s v="Yes"/>
    <n v="0"/>
    <m/>
  </r>
  <r>
    <n v="10743"/>
    <n v="52"/>
    <x v="2525"/>
    <n v="3"/>
    <d v="2017-12-27T00:00:00"/>
    <b v="0"/>
    <s v="Approved"/>
    <s v="Solex"/>
    <s v="Road"/>
    <s v="medium"/>
    <s v="large"/>
    <n v="1777.8"/>
    <n v="820.78"/>
    <d v="2002-03-22T00:00:00"/>
    <n v="957.02"/>
    <s v="Female"/>
    <n v="20"/>
    <d v="1998-10-15T00:00:00"/>
    <n v="23.955375807965492"/>
    <s v="Senior Developer"/>
    <s v="n/a"/>
    <s v="High Net Worth"/>
    <s v="N"/>
    <s v="Yes"/>
    <n v="2"/>
    <m/>
  </r>
  <r>
    <n v="6581"/>
    <n v="7"/>
    <x v="2525"/>
    <n v="24"/>
    <d v="2017-12-06T00:00:00"/>
    <b v="0"/>
    <s v="Approved"/>
    <s v="Giant Bicycles"/>
    <s v="Standard"/>
    <s v="medium"/>
    <s v="small"/>
    <n v="1311.44"/>
    <n v="1167.18"/>
    <d v="1997-05-10T00:00:00"/>
    <n v="144.26"/>
    <s v="Female"/>
    <n v="20"/>
    <d v="1998-10-15T00:00:00"/>
    <n v="23.955375807965492"/>
    <s v="Senior Developer"/>
    <s v="n/a"/>
    <s v="High Net Worth"/>
    <s v="N"/>
    <s v="Yes"/>
    <n v="2"/>
    <m/>
  </r>
  <r>
    <n v="15431"/>
    <n v="15"/>
    <x v="2525"/>
    <n v="59"/>
    <d v="2017-11-01T00:00:00"/>
    <b v="1"/>
    <s v="Approved"/>
    <s v="WeareA2B"/>
    <s v="Standard"/>
    <s v="medium"/>
    <s v="medium"/>
    <n v="1292.8399999999999"/>
    <n v="13.44"/>
    <d v="1997-10-04T00:00:00"/>
    <n v="1279.3999999999999"/>
    <s v="Female"/>
    <n v="20"/>
    <d v="1998-10-15T00:00:00"/>
    <n v="23.955375807965492"/>
    <s v="Senior Developer"/>
    <s v="n/a"/>
    <s v="High Net Worth"/>
    <s v="N"/>
    <s v="Yes"/>
    <n v="2"/>
    <m/>
  </r>
  <r>
    <n v="8340"/>
    <n v="6"/>
    <x v="2525"/>
    <n v="61"/>
    <d v="2017-10-30T00:00:00"/>
    <b v="0"/>
    <s v="Approved"/>
    <s v="Solex"/>
    <s v="Standard"/>
    <s v="high"/>
    <s v="medium"/>
    <n v="748.17"/>
    <n v="448.9"/>
    <d v="2003-03-18T00:00:00"/>
    <n v="299.27"/>
    <s v="Female"/>
    <n v="20"/>
    <d v="1998-10-15T00:00:00"/>
    <n v="23.955375807965492"/>
    <s v="Senior Developer"/>
    <s v="n/a"/>
    <s v="High Net Worth"/>
    <s v="N"/>
    <s v="Yes"/>
    <n v="2"/>
    <m/>
  </r>
  <r>
    <n v="7950"/>
    <n v="79"/>
    <x v="2525"/>
    <n v="109"/>
    <d v="2017-09-12T00:00:00"/>
    <b v="1"/>
    <s v="Approved"/>
    <s v="Solex"/>
    <s v="Touring"/>
    <s v="medium"/>
    <s v="large"/>
    <n v="2083.94"/>
    <n v="675.03"/>
    <d v="2013-09-16T00:00:00"/>
    <n v="1408.91"/>
    <s v="Female"/>
    <n v="20"/>
    <d v="1998-10-15T00:00:00"/>
    <n v="23.955375807965492"/>
    <s v="Senior Developer"/>
    <s v="n/a"/>
    <s v="High Net Worth"/>
    <s v="N"/>
    <s v="Yes"/>
    <n v="2"/>
    <m/>
  </r>
  <r>
    <n v="6474"/>
    <n v="6"/>
    <x v="2525"/>
    <n v="319"/>
    <d v="2017-02-14T00:00:00"/>
    <b v="0"/>
    <s v="Approved"/>
    <s v="Solex"/>
    <s v="Standard"/>
    <s v="high"/>
    <s v="medium"/>
    <n v="748.17"/>
    <n v="448.9"/>
    <d v="1995-12-19T00:00:00"/>
    <n v="299.27"/>
    <s v="Female"/>
    <n v="20"/>
    <d v="1998-10-15T00:00:00"/>
    <n v="23.955375807965492"/>
    <s v="Senior Developer"/>
    <s v="n/a"/>
    <s v="High Net Worth"/>
    <s v="N"/>
    <s v="Yes"/>
    <n v="2"/>
    <m/>
  </r>
  <r>
    <n v="11452"/>
    <n v="43"/>
    <x v="148"/>
    <n v="37"/>
    <d v="2017-11-23T00:00:00"/>
    <b v="0"/>
    <s v="Approved"/>
    <s v="Solex"/>
    <s v="Standard"/>
    <s v="medium"/>
    <s v="medium"/>
    <n v="1151.96"/>
    <n v="649.49"/>
    <d v="2007-12-11T00:00:00"/>
    <n v="502.47"/>
    <s v="Male"/>
    <n v="74"/>
    <d v="1968-07-26T00:00:00"/>
    <n v="54.196471698693564"/>
    <s v="Help Desk Operator"/>
    <s v="n/a"/>
    <s v="Mass Customer"/>
    <s v="N"/>
    <s v="Yes"/>
    <n v="9"/>
    <m/>
  </r>
  <r>
    <n v="13473"/>
    <n v="31"/>
    <x v="148"/>
    <n v="46"/>
    <d v="2017-11-14T00:00:00"/>
    <b v="1"/>
    <s v="Approved"/>
    <s v="Giant Bicycles"/>
    <s v="Standard"/>
    <s v="medium"/>
    <s v="medium"/>
    <n v="230.91"/>
    <n v="173.18"/>
    <d v="2010-06-07T00:00:00"/>
    <n v="57.72999999999999"/>
    <s v="Male"/>
    <n v="74"/>
    <d v="1968-07-26T00:00:00"/>
    <n v="54.196471698693564"/>
    <s v="Help Desk Operator"/>
    <s v="n/a"/>
    <s v="Mass Customer"/>
    <s v="N"/>
    <s v="Yes"/>
    <n v="9"/>
    <m/>
  </r>
  <r>
    <n v="8752"/>
    <n v="62"/>
    <x v="148"/>
    <n v="59"/>
    <d v="2017-11-01T00:00:00"/>
    <b v="1"/>
    <s v="Approved"/>
    <s v="Solex"/>
    <s v="Standard"/>
    <s v="medium"/>
    <s v="medium"/>
    <n v="478.16"/>
    <n v="298.72000000000003"/>
    <d v="2015-04-11T00:00:00"/>
    <n v="179.44"/>
    <s v="Male"/>
    <n v="74"/>
    <d v="1968-07-26T00:00:00"/>
    <n v="54.196471698693564"/>
    <s v="Help Desk Operator"/>
    <s v="n/a"/>
    <s v="Mass Customer"/>
    <s v="N"/>
    <s v="Yes"/>
    <n v="9"/>
    <m/>
  </r>
  <r>
    <n v="11820"/>
    <n v="37"/>
    <x v="148"/>
    <n v="89"/>
    <d v="2017-10-02T00:00:00"/>
    <b v="0"/>
    <s v="Approved"/>
    <s v="OHM Cycles"/>
    <s v="Standard"/>
    <s v="low"/>
    <s v="medium"/>
    <n v="1793.43"/>
    <n v="248.82"/>
    <d v="2011-05-09T00:00:00"/>
    <n v="1544.6100000000001"/>
    <s v="Male"/>
    <n v="74"/>
    <d v="1968-07-26T00:00:00"/>
    <n v="54.196471698693564"/>
    <s v="Help Desk Operator"/>
    <s v="n/a"/>
    <s v="Mass Customer"/>
    <s v="N"/>
    <s v="Yes"/>
    <n v="9"/>
    <m/>
  </r>
  <r>
    <n v="15054"/>
    <n v="57"/>
    <x v="148"/>
    <n v="122"/>
    <d v="2017-08-30T00:00:00"/>
    <b v="1"/>
    <s v="Approved"/>
    <s v="WeareA2B"/>
    <s v="Touring"/>
    <s v="medium"/>
    <s v="large"/>
    <n v="1890.39"/>
    <n v="260.14"/>
    <d v="1993-06-23T00:00:00"/>
    <n v="1630.25"/>
    <s v="Male"/>
    <n v="74"/>
    <d v="1968-07-26T00:00:00"/>
    <n v="54.196471698693564"/>
    <s v="Help Desk Operator"/>
    <s v="n/a"/>
    <s v="Mass Customer"/>
    <s v="N"/>
    <s v="Yes"/>
    <n v="9"/>
    <m/>
  </r>
  <r>
    <n v="8321"/>
    <n v="87"/>
    <x v="148"/>
    <n v="139"/>
    <d v="2017-08-13T00:00:00"/>
    <b v="1"/>
    <s v="Approved"/>
    <s v="Giant Bicycles"/>
    <s v="Standard"/>
    <s v="high"/>
    <s v="medium"/>
    <n v="1179"/>
    <n v="707.4"/>
    <d v="2000-11-03T00:00:00"/>
    <n v="471.6"/>
    <s v="Male"/>
    <n v="74"/>
    <d v="1968-07-26T00:00:00"/>
    <n v="54.196471698693564"/>
    <s v="Help Desk Operator"/>
    <s v="n/a"/>
    <s v="Mass Customer"/>
    <s v="N"/>
    <s v="Yes"/>
    <n v="9"/>
    <m/>
  </r>
  <r>
    <n v="2764"/>
    <n v="17"/>
    <x v="148"/>
    <n v="162"/>
    <d v="2017-07-21T00:00:00"/>
    <b v="1"/>
    <s v="Approved"/>
    <s v="Solex"/>
    <s v="Standard"/>
    <s v="high"/>
    <s v="medium"/>
    <n v="1024.6600000000001"/>
    <n v="614.79999999999995"/>
    <d v="2013-03-12T00:00:00"/>
    <n v="409.86000000000013"/>
    <s v="Male"/>
    <n v="74"/>
    <d v="1968-07-26T00:00:00"/>
    <n v="54.196471698693564"/>
    <s v="Help Desk Operator"/>
    <s v="n/a"/>
    <s v="Mass Customer"/>
    <s v="N"/>
    <s v="Yes"/>
    <n v="9"/>
    <m/>
  </r>
  <r>
    <n v="11272"/>
    <n v="46"/>
    <x v="148"/>
    <n v="245"/>
    <d v="2017-04-29T00:00:00"/>
    <b v="1"/>
    <s v="Approved"/>
    <s v="Solex"/>
    <s v="Standard"/>
    <s v="low"/>
    <s v="medium"/>
    <n v="1289.8499999999999"/>
    <n v="74.510000000000005"/>
    <d v="1997-02-09T00:00:00"/>
    <n v="1215.3399999999999"/>
    <s v="Male"/>
    <n v="74"/>
    <d v="1968-07-26T00:00:00"/>
    <n v="54.196471698693564"/>
    <s v="Help Desk Operator"/>
    <s v="n/a"/>
    <s v="Mass Customer"/>
    <s v="N"/>
    <s v="Yes"/>
    <n v="9"/>
    <m/>
  </r>
  <r>
    <n v="17883"/>
    <n v="4"/>
    <x v="2526"/>
    <n v="222"/>
    <d v="2017-05-22T00:00:00"/>
    <b v="1"/>
    <s v="Approved"/>
    <s v="Giant Bicycles"/>
    <s v="Standard"/>
    <s v="high"/>
    <s v="medium"/>
    <n v="1129.1300000000001"/>
    <n v="677.48"/>
    <d v="2011-08-29T00:00:00"/>
    <n v="451.65000000000009"/>
    <s v="Female"/>
    <n v="54"/>
    <d v="1980-11-11T00:00:00"/>
    <n v="41.892362109335359"/>
    <s v="Assistant Professor"/>
    <s v="Manufacturing"/>
    <s v="Mass Customer"/>
    <s v="N"/>
    <s v="Yes"/>
    <n v="3"/>
    <m/>
  </r>
  <r>
    <n v="5324"/>
    <n v="58"/>
    <x v="2526"/>
    <n v="225"/>
    <d v="2017-05-19T00:00:00"/>
    <b v="1"/>
    <s v="Approved"/>
    <s v="OHM Cycles"/>
    <s v="Standard"/>
    <s v="medium"/>
    <s v="medium"/>
    <n v="912.52"/>
    <n v="141.4"/>
    <d v="1998-12-17T00:00:00"/>
    <n v="771.12"/>
    <s v="Female"/>
    <n v="54"/>
    <d v="1980-11-11T00:00:00"/>
    <n v="41.892362109335359"/>
    <s v="Assistant Professor"/>
    <s v="Manufacturing"/>
    <s v="Mass Customer"/>
    <s v="N"/>
    <s v="Yes"/>
    <n v="3"/>
    <m/>
  </r>
  <r>
    <n v="15603"/>
    <n v="44"/>
    <x v="2526"/>
    <n v="315"/>
    <d v="2017-02-18T00:00:00"/>
    <b v="1"/>
    <s v="Approved"/>
    <s v="WeareA2B"/>
    <s v="Standard"/>
    <s v="medium"/>
    <s v="medium"/>
    <n v="1769.64"/>
    <n v="108.76"/>
    <d v="2006-10-01T00:00:00"/>
    <n v="1660.88"/>
    <s v="Female"/>
    <n v="54"/>
    <d v="1980-11-11T00:00:00"/>
    <n v="41.892362109335359"/>
    <s v="Assistant Professor"/>
    <s v="Manufacturing"/>
    <s v="Mass Customer"/>
    <s v="N"/>
    <s v="Yes"/>
    <n v="3"/>
    <m/>
  </r>
  <r>
    <n v="13343"/>
    <n v="3"/>
    <x v="2527"/>
    <n v="115"/>
    <d v="2017-09-06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38"/>
    <d v="1968-09-06T00:00:00"/>
    <n v="54.081403205542877"/>
    <s v="Quality Engineer"/>
    <s v="n/a"/>
    <s v="Mass Customer"/>
    <s v="N"/>
    <s v="No"/>
    <n v="5"/>
    <m/>
  </r>
  <r>
    <n v="2300"/>
    <n v="50"/>
    <x v="2527"/>
    <n v="135"/>
    <d v="2017-08-17T00:00:00"/>
    <b v="1"/>
    <s v="Approved"/>
    <s v="WeareA2B"/>
    <s v="Standard"/>
    <s v="medium"/>
    <s v="small"/>
    <n v="175.89"/>
    <n v="131.91999999999999"/>
    <d v="2003-02-16T00:00:00"/>
    <n v="43.97"/>
    <s v="Male"/>
    <n v="38"/>
    <d v="1968-09-06T00:00:00"/>
    <n v="54.081403205542877"/>
    <s v="Quality Engineer"/>
    <s v="n/a"/>
    <s v="Mass Customer"/>
    <s v="N"/>
    <s v="No"/>
    <n v="5"/>
    <m/>
  </r>
  <r>
    <n v="73"/>
    <n v="22"/>
    <x v="2527"/>
    <n v="160"/>
    <d v="2017-07-23T00:00:00"/>
    <b v="0"/>
    <s v="Approved"/>
    <s v="WeareA2B"/>
    <s v="Standard"/>
    <s v="medium"/>
    <s v="medium"/>
    <n v="60.34"/>
    <n v="45.26"/>
    <d v="1993-07-15T00:00:00"/>
    <n v="15.080000000000005"/>
    <s v="Male"/>
    <n v="38"/>
    <d v="1968-09-06T00:00:00"/>
    <n v="54.081403205542877"/>
    <s v="Quality Engineer"/>
    <s v="n/a"/>
    <s v="Mass Customer"/>
    <s v="N"/>
    <s v="No"/>
    <n v="5"/>
    <m/>
  </r>
  <r>
    <n v="9841"/>
    <n v="35"/>
    <x v="2527"/>
    <n v="240"/>
    <d v="2017-05-04T00:00:00"/>
    <b v="0"/>
    <s v="Approved"/>
    <s v="Trek Bicycles"/>
    <s v="Standard"/>
    <s v="low"/>
    <s v="medium"/>
    <n v="1057.51"/>
    <n v="154.4"/>
    <d v="1994-07-12T00:00:00"/>
    <n v="903.11"/>
    <s v="Male"/>
    <n v="38"/>
    <d v="1968-09-06T00:00:00"/>
    <n v="54.081403205542877"/>
    <s v="Quality Engineer"/>
    <s v="n/a"/>
    <s v="Mass Customer"/>
    <s v="N"/>
    <s v="No"/>
    <n v="5"/>
    <m/>
  </r>
  <r>
    <n v="9072"/>
    <n v="14"/>
    <x v="2528"/>
    <n v="218"/>
    <d v="2017-05-26T00:00:00"/>
    <b v="1"/>
    <s v="Approved"/>
    <s v="Trek Bicycles"/>
    <s v="Standard"/>
    <s v="medium"/>
    <s v="small"/>
    <n v="1386.84"/>
    <n v="1234.29"/>
    <d v="1996-11-09T00:00:00"/>
    <n v="152.54999999999995"/>
    <s v="Male"/>
    <n v="15"/>
    <d v="1999-12-24T00:00:00"/>
    <n v="22.763594986047686"/>
    <s v="Senior Cost Accountant"/>
    <s v="Financial Services"/>
    <s v="Mass Customer"/>
    <s v="N"/>
    <s v="Yes"/>
    <n v="2"/>
    <m/>
  </r>
  <r>
    <n v="15875"/>
    <n v="22"/>
    <x v="2528"/>
    <n v="220"/>
    <d v="2017-05-24T00:00:00"/>
    <b v="0"/>
    <s v="Approved"/>
    <s v="WeareA2B"/>
    <s v="Standard"/>
    <s v="medium"/>
    <s v="medium"/>
    <n v="60.34"/>
    <n v="45.26"/>
    <d v="1993-05-26T00:00:00"/>
    <n v="15.080000000000005"/>
    <s v="Male"/>
    <n v="15"/>
    <d v="1999-12-24T00:00:00"/>
    <n v="22.763594986047686"/>
    <s v="Senior Cost Accountant"/>
    <s v="Financial Services"/>
    <s v="Mass Customer"/>
    <s v="N"/>
    <s v="Yes"/>
    <n v="2"/>
    <m/>
  </r>
  <r>
    <n v="5699"/>
    <n v="22"/>
    <x v="675"/>
    <n v="40"/>
    <d v="2017-11-20T00:00:00"/>
    <b v="1"/>
    <s v="Approved"/>
    <s v="WeareA2B"/>
    <s v="Standard"/>
    <s v="medium"/>
    <s v="medium"/>
    <n v="60.34"/>
    <n v="45.26"/>
    <d v="2016-02-04T00:00:00"/>
    <n v="15.080000000000005"/>
    <s v="Female"/>
    <n v="67"/>
    <d v="1981-02-21T00:00:00"/>
    <n v="41.612910054857949"/>
    <s v="Nuclear Power Engineer"/>
    <s v="Manufacturing"/>
    <s v="Affluent Customer"/>
    <s v="N"/>
    <s v="Yes"/>
    <n v="5"/>
    <m/>
  </r>
  <r>
    <n v="4888"/>
    <n v="65"/>
    <x v="675"/>
    <n v="120"/>
    <d v="2017-09-01T00:00:00"/>
    <b v="1"/>
    <s v="Approved"/>
    <s v="WeareA2B"/>
    <s v="Standard"/>
    <s v="medium"/>
    <s v="medium"/>
    <n v="1807.45"/>
    <n v="778.69"/>
    <d v="1992-10-02T00:00:00"/>
    <n v="1028.76"/>
    <s v="Female"/>
    <n v="67"/>
    <d v="1981-02-21T00:00:00"/>
    <n v="41.612910054857949"/>
    <s v="Nuclear Power Engineer"/>
    <s v="Manufacturing"/>
    <s v="Affluent Customer"/>
    <s v="N"/>
    <s v="Yes"/>
    <n v="5"/>
    <m/>
  </r>
  <r>
    <n v="7245"/>
    <n v="61"/>
    <x v="675"/>
    <n v="153"/>
    <d v="2017-07-30T00:00:00"/>
    <b v="1"/>
    <s v="Approved"/>
    <s v="OHM Cycles"/>
    <s v="Standard"/>
    <s v="low"/>
    <s v="medium"/>
    <n v="71.16"/>
    <n v="56.93"/>
    <d v="2015-06-17T00:00:00"/>
    <n v="14.229999999999997"/>
    <s v="Female"/>
    <n v="67"/>
    <d v="1981-02-21T00:00:00"/>
    <n v="41.612910054857949"/>
    <s v="Nuclear Power Engineer"/>
    <s v="Manufacturing"/>
    <s v="Affluent Customer"/>
    <s v="N"/>
    <s v="Yes"/>
    <n v="5"/>
    <m/>
  </r>
  <r>
    <n v="12126"/>
    <n v="88"/>
    <x v="675"/>
    <n v="332"/>
    <d v="2017-02-01T00:00:00"/>
    <b v="1"/>
    <s v="Approved"/>
    <s v="Norco Bicycles"/>
    <s v="Standard"/>
    <s v="medium"/>
    <s v="medium"/>
    <n v="1198.46"/>
    <n v="381.1"/>
    <d v="2005-05-10T00:00:00"/>
    <n v="817.36"/>
    <s v="Female"/>
    <n v="67"/>
    <d v="1981-02-21T00:00:00"/>
    <n v="41.612910054857949"/>
    <s v="Nuclear Power Engineer"/>
    <s v="Manufacturing"/>
    <s v="Affluent Customer"/>
    <s v="N"/>
    <s v="Yes"/>
    <n v="5"/>
    <m/>
  </r>
  <r>
    <n v="10706"/>
    <n v="69"/>
    <x v="675"/>
    <n v="360"/>
    <d v="2017-01-04T00:00:00"/>
    <b v="1"/>
    <s v="Approved"/>
    <s v="Giant Bicycles"/>
    <s v="Road"/>
    <s v="medium"/>
    <s v="medium"/>
    <n v="792.9"/>
    <n v="594.67999999999995"/>
    <d v="2014-10-10T00:00:00"/>
    <n v="198.22000000000003"/>
    <s v="Female"/>
    <n v="67"/>
    <d v="1981-02-21T00:00:00"/>
    <n v="41.612910054857949"/>
    <s v="Nuclear Power Engineer"/>
    <s v="Manufacturing"/>
    <s v="Affluent Customer"/>
    <s v="N"/>
    <s v="Yes"/>
    <n v="5"/>
    <m/>
  </r>
  <r>
    <n v="6488"/>
    <n v="17"/>
    <x v="2529"/>
    <n v="26"/>
    <d v="2017-12-04T00:00:00"/>
    <b v="0"/>
    <s v="Approved"/>
    <s v="WeareA2B"/>
    <s v="Touring"/>
    <s v="medium"/>
    <s v="large"/>
    <n v="1362.99"/>
    <n v="57.74"/>
    <d v="1999-07-26T00:00:00"/>
    <n v="1305.25"/>
    <s v="Male"/>
    <n v="38"/>
    <d v="1976-07-19T00:00:00"/>
    <n v="46.210170328513442"/>
    <s v="Nurse Practicioner"/>
    <s v="n/a"/>
    <s v="High Net Worth"/>
    <s v="N"/>
    <s v="Yes"/>
    <n v="8"/>
    <m/>
  </r>
  <r>
    <n v="11611"/>
    <n v="89"/>
    <x v="2529"/>
    <n v="38"/>
    <d v="2017-11-22T00:00:00"/>
    <b v="0"/>
    <s v="Approved"/>
    <s v="Giant Bicycles"/>
    <s v="Standard"/>
    <s v="medium"/>
    <s v="large"/>
    <n v="1812.75"/>
    <n v="582.48"/>
    <d v="2006-10-01T00:00:00"/>
    <n v="1230.27"/>
    <s v="Male"/>
    <n v="38"/>
    <d v="1976-07-19T00:00:00"/>
    <n v="46.210170328513442"/>
    <s v="Nurse Practicioner"/>
    <s v="n/a"/>
    <s v="High Net Worth"/>
    <s v="N"/>
    <s v="Yes"/>
    <n v="8"/>
    <m/>
  </r>
  <r>
    <n v="11625"/>
    <n v="14"/>
    <x v="2529"/>
    <n v="92"/>
    <d v="2017-09-29T00:00:00"/>
    <b v="0"/>
    <s v="Approved"/>
    <s v="Solex"/>
    <s v="Standard"/>
    <s v="high"/>
    <s v="large"/>
    <n v="1842.92"/>
    <n v="1105.75"/>
    <d v="2002-08-31T00:00:00"/>
    <n v="737.17000000000007"/>
    <s v="Male"/>
    <n v="38"/>
    <d v="1976-07-19T00:00:00"/>
    <n v="46.210170328513442"/>
    <s v="Nurse Practicioner"/>
    <s v="n/a"/>
    <s v="High Net Worth"/>
    <s v="N"/>
    <s v="Yes"/>
    <n v="8"/>
    <m/>
  </r>
  <r>
    <n v="3922"/>
    <n v="9"/>
    <x v="2529"/>
    <n v="165"/>
    <d v="2017-07-18T00:00:00"/>
    <b v="0"/>
    <s v="Approved"/>
    <s v="Norco Bicycles"/>
    <s v="Standard"/>
    <s v="medium"/>
    <s v="small"/>
    <n v="1216.1400000000001"/>
    <n v="1082.3599999999999"/>
    <d v="2006-11-10T00:00:00"/>
    <n v="133.7800000000002"/>
    <s v="Male"/>
    <n v="38"/>
    <d v="1976-07-19T00:00:00"/>
    <n v="46.210170328513442"/>
    <s v="Nurse Practicioner"/>
    <s v="n/a"/>
    <s v="High Net Worth"/>
    <s v="N"/>
    <s v="Yes"/>
    <n v="8"/>
    <m/>
  </r>
  <r>
    <n v="5055"/>
    <n v="5"/>
    <x v="2529"/>
    <n v="190"/>
    <d v="2017-06-23T00:00:00"/>
    <b v="0"/>
    <s v="Approved"/>
    <s v="Giant Bicycles"/>
    <s v="Standard"/>
    <s v="high"/>
    <s v="medium"/>
    <n v="1129.1300000000001"/>
    <n v="677.48"/>
    <d v="2004-09-28T00:00:00"/>
    <n v="451.65000000000009"/>
    <s v="Male"/>
    <n v="38"/>
    <d v="1976-07-19T00:00:00"/>
    <n v="46.210170328513442"/>
    <s v="Nurse Practicioner"/>
    <s v="n/a"/>
    <s v="High Net Worth"/>
    <s v="N"/>
    <s v="Yes"/>
    <n v="8"/>
    <m/>
  </r>
  <r>
    <n v="19391"/>
    <n v="66"/>
    <x v="2529"/>
    <n v="193"/>
    <d v="2017-06-20T00:00:00"/>
    <b v="1"/>
    <s v="Approved"/>
    <s v="Solex"/>
    <s v="Standard"/>
    <s v="medium"/>
    <s v="medium"/>
    <n v="1163.8900000000001"/>
    <n v="589.27"/>
    <d v="1994-09-09T00:00:00"/>
    <n v="574.62000000000012"/>
    <s v="Male"/>
    <n v="38"/>
    <d v="1976-07-19T00:00:00"/>
    <n v="46.210170328513442"/>
    <s v="Nurse Practicioner"/>
    <s v="n/a"/>
    <s v="High Net Worth"/>
    <s v="N"/>
    <s v="Yes"/>
    <n v="8"/>
    <m/>
  </r>
  <r>
    <n v="12960"/>
    <n v="22"/>
    <x v="2529"/>
    <n v="295"/>
    <d v="2017-03-10T00:00:00"/>
    <b v="1"/>
    <s v="Approved"/>
    <s v="Solex"/>
    <s v="Standard"/>
    <s v="medium"/>
    <s v="medium"/>
    <n v="575.27"/>
    <n v="431.45"/>
    <d v="1996-04-05T00:00:00"/>
    <n v="143.82"/>
    <s v="Male"/>
    <n v="38"/>
    <d v="1976-07-19T00:00:00"/>
    <n v="46.210170328513442"/>
    <s v="Nurse Practicioner"/>
    <s v="n/a"/>
    <s v="High Net Worth"/>
    <s v="N"/>
    <s v="Yes"/>
    <n v="8"/>
    <m/>
  </r>
  <r>
    <n v="14463"/>
    <n v="61"/>
    <x v="2529"/>
    <n v="315"/>
    <d v="2017-02-18T00:00:00"/>
    <b v="0"/>
    <s v="Approved"/>
    <s v="Norco Bicycles"/>
    <s v="Standard"/>
    <s v="medium"/>
    <s v="small"/>
    <n v="586.45000000000005"/>
    <n v="521.94000000000005"/>
    <d v="2004-08-07T00:00:00"/>
    <n v="64.509999999999991"/>
    <s v="Male"/>
    <n v="38"/>
    <d v="1976-07-19T00:00:00"/>
    <n v="46.210170328513442"/>
    <s v="Nurse Practicioner"/>
    <s v="n/a"/>
    <s v="High Net Worth"/>
    <s v="N"/>
    <s v="Yes"/>
    <n v="8"/>
    <m/>
  </r>
  <r>
    <n v="19703"/>
    <n v="62"/>
    <x v="2529"/>
    <n v="338"/>
    <d v="2017-01-26T00:00:00"/>
    <b v="1"/>
    <s v="Approved"/>
    <s v="Solex"/>
    <s v="Standard"/>
    <s v="high"/>
    <s v="medium"/>
    <n v="1024.6600000000001"/>
    <n v="614.79999999999995"/>
    <d v="2016-02-04T00:00:00"/>
    <n v="409.86000000000013"/>
    <s v="Male"/>
    <n v="38"/>
    <d v="1976-07-19T00:00:00"/>
    <n v="46.210170328513442"/>
    <s v="Nurse Practicioner"/>
    <s v="n/a"/>
    <s v="High Net Worth"/>
    <s v="N"/>
    <s v="Yes"/>
    <n v="8"/>
    <m/>
  </r>
  <r>
    <n v="4907"/>
    <n v="0"/>
    <x v="2529"/>
    <n v="340"/>
    <d v="2017-01-24T00:00:00"/>
    <b v="0"/>
    <s v="Approved"/>
    <s v="Giant Bicycles"/>
    <s v="Standard"/>
    <s v="medium"/>
    <s v="medium"/>
    <n v="230.91"/>
    <n v="173.18"/>
    <d v="1994-07-12T00:00:00"/>
    <n v="57.72999999999999"/>
    <s v="Male"/>
    <n v="38"/>
    <d v="1976-07-19T00:00:00"/>
    <n v="46.210170328513442"/>
    <s v="Nurse Practicioner"/>
    <s v="n/a"/>
    <s v="High Net Worth"/>
    <s v="N"/>
    <s v="Yes"/>
    <n v="8"/>
    <m/>
  </r>
  <r>
    <n v="15522"/>
    <n v="19"/>
    <x v="2530"/>
    <n v="0"/>
    <d v="2017-12-30T00:00:00"/>
    <b v="0"/>
    <s v="Approved"/>
    <s v="OHM Cycles"/>
    <s v="Road"/>
    <s v="high"/>
    <s v="large"/>
    <n v="12.01"/>
    <n v="7.21"/>
    <d v="2009-03-08T00:00:00"/>
    <n v="4.8"/>
    <s v="Male"/>
    <n v="40"/>
    <d v="1956-11-17T00:00:00"/>
    <n v="65.892362109652467"/>
    <s v="Environmental Specialist"/>
    <s v="n/a"/>
    <s v="Affluent Customer"/>
    <s v="N"/>
    <s v="No"/>
    <n v="18"/>
    <m/>
  </r>
  <r>
    <n v="15486"/>
    <n v="32"/>
    <x v="2530"/>
    <n v="30"/>
    <d v="2017-11-30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40"/>
    <d v="1956-11-17T00:00:00"/>
    <n v="65.892362109652467"/>
    <s v="Environmental Specialist"/>
    <s v="n/a"/>
    <s v="Affluent Customer"/>
    <s v="N"/>
    <s v="No"/>
    <n v="18"/>
    <m/>
  </r>
  <r>
    <n v="1589"/>
    <n v="37"/>
    <x v="2530"/>
    <n v="51"/>
    <d v="2017-11-09T00:00:00"/>
    <b v="1"/>
    <s v="Approved"/>
    <s v="OHM Cycles"/>
    <s v="Standard"/>
    <s v="low"/>
    <s v="medium"/>
    <n v="1793.43"/>
    <n v="248.82"/>
    <d v="1999-07-20T00:00:00"/>
    <n v="1544.6100000000001"/>
    <s v="Male"/>
    <n v="40"/>
    <d v="1956-11-17T00:00:00"/>
    <n v="65.892362109652467"/>
    <s v="Environmental Specialist"/>
    <s v="n/a"/>
    <s v="Affluent Customer"/>
    <s v="N"/>
    <s v="No"/>
    <n v="18"/>
    <m/>
  </r>
  <r>
    <n v="2891"/>
    <n v="48"/>
    <x v="2530"/>
    <n v="175"/>
    <d v="2017-07-08T00:00:00"/>
    <b v="0"/>
    <s v="Approved"/>
    <s v="WeareA2B"/>
    <s v="Standard"/>
    <s v="medium"/>
    <s v="medium"/>
    <n v="1762.96"/>
    <n v="950.52"/>
    <d v="2014-07-28T00:00:00"/>
    <n v="812.44"/>
    <s v="Male"/>
    <n v="40"/>
    <d v="1956-11-17T00:00:00"/>
    <n v="65.892362109652467"/>
    <s v="Environmental Specialist"/>
    <s v="n/a"/>
    <s v="Affluent Customer"/>
    <s v="N"/>
    <s v="No"/>
    <n v="18"/>
    <m/>
  </r>
  <r>
    <n v="5024"/>
    <n v="100"/>
    <x v="2530"/>
    <n v="234"/>
    <d v="2017-05-10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40"/>
    <d v="1956-11-17T00:00:00"/>
    <n v="65.892362109652467"/>
    <s v="Environmental Specialist"/>
    <s v="n/a"/>
    <s v="Affluent Customer"/>
    <s v="N"/>
    <s v="No"/>
    <n v="18"/>
    <m/>
  </r>
  <r>
    <n v="17380"/>
    <n v="73"/>
    <x v="2530"/>
    <n v="269"/>
    <d v="2017-04-05T00:00:00"/>
    <b v="1"/>
    <s v="Approved"/>
    <s v="Solex"/>
    <s v="Standard"/>
    <s v="medium"/>
    <s v="medium"/>
    <n v="1945.43"/>
    <n v="333.18"/>
    <d v="2002-08-31T00:00:00"/>
    <n v="1612.25"/>
    <s v="Male"/>
    <n v="40"/>
    <d v="1956-11-17T00:00:00"/>
    <n v="65.892362109652467"/>
    <s v="Environmental Specialist"/>
    <s v="n/a"/>
    <s v="Affluent Customer"/>
    <s v="N"/>
    <s v="No"/>
    <n v="18"/>
    <m/>
  </r>
  <r>
    <n v="11643"/>
    <n v="21"/>
    <x v="2530"/>
    <n v="299"/>
    <d v="2017-03-06T00:00:00"/>
    <b v="0"/>
    <s v="Approved"/>
    <s v="Solex"/>
    <s v="Standard"/>
    <s v="medium"/>
    <s v="large"/>
    <n v="1071.23"/>
    <n v="380.74"/>
    <d v="1996-04-05T00:00:00"/>
    <n v="690.49"/>
    <s v="Male"/>
    <n v="40"/>
    <d v="1956-11-17T00:00:00"/>
    <n v="65.892362109652467"/>
    <s v="Environmental Specialist"/>
    <s v="n/a"/>
    <s v="Affluent Customer"/>
    <s v="N"/>
    <s v="No"/>
    <n v="18"/>
    <m/>
  </r>
  <r>
    <n v="1157"/>
    <n v="64"/>
    <x v="2530"/>
    <n v="316"/>
    <d v="2017-02-17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40"/>
    <d v="1956-11-17T00:00:00"/>
    <n v="65.892362109652467"/>
    <s v="Environmental Specialist"/>
    <s v="n/a"/>
    <s v="Affluent Customer"/>
    <s v="N"/>
    <s v="No"/>
    <n v="18"/>
    <m/>
  </r>
  <r>
    <n v="85"/>
    <n v="84"/>
    <x v="2530"/>
    <n v="320"/>
    <d v="2017-02-13T00:00:00"/>
    <b v="1"/>
    <s v="Approved"/>
    <s v="Trek Bicycles"/>
    <s v="Road"/>
    <s v="medium"/>
    <s v="medium"/>
    <n v="290.62"/>
    <n v="215.14"/>
    <d v="2004-12-18T00:00:00"/>
    <n v="75.480000000000018"/>
    <s v="Male"/>
    <n v="40"/>
    <d v="1956-11-17T00:00:00"/>
    <n v="65.892362109652467"/>
    <s v="Environmental Specialist"/>
    <s v="n/a"/>
    <s v="Affluent Customer"/>
    <s v="N"/>
    <s v="No"/>
    <n v="18"/>
    <m/>
  </r>
  <r>
    <n v="1309"/>
    <n v="76"/>
    <x v="2531"/>
    <n v="123"/>
    <d v="2017-08-29T00:00:00"/>
    <b v="0"/>
    <s v="Approved"/>
    <s v="WeareA2B"/>
    <s v="Standard"/>
    <s v="low"/>
    <s v="medium"/>
    <n v="642.30999999999995"/>
    <n v="513.85"/>
    <d v="2014-10-10T00:00:00"/>
    <n v="128.45999999999992"/>
    <s v="Female"/>
    <n v="69"/>
    <d v="1961-08-12T00:00:00"/>
    <n v="61.155375807965491"/>
    <s v="Account Coordinator"/>
    <s v="Manufacturing"/>
    <s v="Mass Customer"/>
    <s v="N"/>
    <s v="No"/>
    <n v="14"/>
    <m/>
  </r>
  <r>
    <n v="2559"/>
    <n v="59"/>
    <x v="2531"/>
    <n v="153"/>
    <d v="2017-07-30T00:00:00"/>
    <b v="1"/>
    <s v="Approved"/>
    <s v="Solex"/>
    <s v="Standard"/>
    <s v="medium"/>
    <s v="large"/>
    <n v="1061.56"/>
    <n v="733.58"/>
    <d v="1993-07-20T00:00:00"/>
    <n v="327.9799999999999"/>
    <s v="Female"/>
    <n v="69"/>
    <d v="1961-08-12T00:00:00"/>
    <n v="61.155375807965491"/>
    <s v="Account Coordinator"/>
    <s v="Manufacturing"/>
    <s v="Mass Customer"/>
    <s v="N"/>
    <s v="No"/>
    <n v="14"/>
    <m/>
  </r>
  <r>
    <n v="1932"/>
    <n v="24"/>
    <x v="2531"/>
    <n v="161"/>
    <d v="2017-07-22T00:00:00"/>
    <b v="0"/>
    <s v="Approved"/>
    <s v="Solex"/>
    <s v="Road"/>
    <s v="medium"/>
    <s v="large"/>
    <n v="1777.8"/>
    <n v="820.78"/>
    <d v="2011-05-07T00:00:00"/>
    <n v="957.02"/>
    <s v="Female"/>
    <n v="69"/>
    <d v="1961-08-12T00:00:00"/>
    <n v="61.155375807965491"/>
    <s v="Account Coordinator"/>
    <s v="Manufacturing"/>
    <s v="Mass Customer"/>
    <s v="N"/>
    <s v="No"/>
    <n v="14"/>
    <m/>
  </r>
  <r>
    <n v="6891"/>
    <n v="78"/>
    <x v="2531"/>
    <n v="321"/>
    <d v="2017-02-12T00:00:00"/>
    <b v="1"/>
    <s v="Approved"/>
    <s v="Giant Bicycles"/>
    <s v="Standard"/>
    <s v="medium"/>
    <s v="large"/>
    <n v="1765.3"/>
    <n v="709.48"/>
    <d v="2004-07-25T00:00:00"/>
    <n v="1055.82"/>
    <s v="Female"/>
    <n v="69"/>
    <d v="1961-08-12T00:00:00"/>
    <n v="61.155375807965491"/>
    <s v="Account Coordinator"/>
    <s v="Manufacturing"/>
    <s v="Mass Customer"/>
    <s v="N"/>
    <s v="No"/>
    <n v="14"/>
    <m/>
  </r>
  <r>
    <n v="17312"/>
    <n v="8"/>
    <x v="2531"/>
    <n v="349"/>
    <d v="2017-01-15T00:00:00"/>
    <b v="0"/>
    <s v="Approved"/>
    <s v="Solex"/>
    <s v="Road"/>
    <s v="medium"/>
    <s v="small"/>
    <n v="1703.52"/>
    <n v="1516.13"/>
    <d v="2011-04-16T00:00:00"/>
    <n v="187.38999999999987"/>
    <s v="Female"/>
    <n v="69"/>
    <d v="1961-08-12T00:00:00"/>
    <n v="61.155375807965491"/>
    <s v="Account Coordinator"/>
    <s v="Manufacturing"/>
    <s v="Mass Customer"/>
    <s v="N"/>
    <s v="No"/>
    <n v="14"/>
    <m/>
  </r>
  <r>
    <n v="16487"/>
    <n v="92"/>
    <x v="2532"/>
    <n v="16"/>
    <d v="2017-12-14T00:00:00"/>
    <b v="0"/>
    <s v="Approved"/>
    <s v="WeareA2B"/>
    <s v="Standard"/>
    <s v="medium"/>
    <s v="small"/>
    <n v="1415.01"/>
    <n v="1259.3599999999999"/>
    <d v="2003-01-05T00:00:00"/>
    <n v="155.65000000000009"/>
    <s v="Male"/>
    <n v="37"/>
    <d v="1986-03-21T00:00:00"/>
    <n v="36.533458000063426"/>
    <s v="Help Desk Technician"/>
    <s v="IT"/>
    <s v="Mass Customer"/>
    <s v="N"/>
    <s v="No"/>
    <n v="4"/>
    <m/>
  </r>
  <r>
    <n v="7660"/>
    <n v="89"/>
    <x v="2532"/>
    <n v="145"/>
    <d v="2017-08-07T00:00:00"/>
    <b v="0"/>
    <s v="Approved"/>
    <s v="WeareA2B"/>
    <s v="Touring"/>
    <s v="medium"/>
    <s v="large"/>
    <n v="1362.99"/>
    <n v="57.74"/>
    <d v="1993-04-20T00:00:00"/>
    <n v="1305.25"/>
    <s v="Male"/>
    <n v="37"/>
    <d v="1986-03-21T00:00:00"/>
    <n v="36.533458000063426"/>
    <s v="Help Desk Technician"/>
    <s v="IT"/>
    <s v="Mass Customer"/>
    <s v="N"/>
    <s v="No"/>
    <n v="4"/>
    <m/>
  </r>
  <r>
    <n v="5419"/>
    <n v="27"/>
    <x v="2532"/>
    <n v="247"/>
    <d v="2017-04-27T00:00:00"/>
    <b v="1"/>
    <s v="Approved"/>
    <s v="Trek Bicycles"/>
    <s v="Standard"/>
    <s v="medium"/>
    <s v="medium"/>
    <n v="499.53"/>
    <n v="388.72"/>
    <d v="1999-06-23T00:00:00"/>
    <n v="110.80999999999995"/>
    <s v="Male"/>
    <n v="37"/>
    <d v="1986-03-21T00:00:00"/>
    <n v="36.533458000063426"/>
    <s v="Help Desk Technician"/>
    <s v="IT"/>
    <s v="Mass Customer"/>
    <s v="N"/>
    <s v="No"/>
    <n v="4"/>
    <m/>
  </r>
  <r>
    <n v="8897"/>
    <n v="76"/>
    <x v="2532"/>
    <n v="349"/>
    <d v="2017-01-15T00:00:00"/>
    <b v="1"/>
    <s v="Approved"/>
    <s v="WeareA2B"/>
    <s v="Standard"/>
    <s v="low"/>
    <s v="medium"/>
    <n v="642.30999999999995"/>
    <n v="513.85"/>
    <d v="2014-10-10T00:00:00"/>
    <n v="128.45999999999992"/>
    <s v="Male"/>
    <n v="37"/>
    <d v="1986-03-21T00:00:00"/>
    <n v="36.533458000063426"/>
    <s v="Help Desk Technician"/>
    <s v="IT"/>
    <s v="Mass Customer"/>
    <s v="N"/>
    <s v="No"/>
    <n v="4"/>
    <m/>
  </r>
  <r>
    <n v="11309"/>
    <n v="23"/>
    <x v="2533"/>
    <n v="198"/>
    <d v="2017-06-15T00:00:00"/>
    <b v="1"/>
    <s v="Approved"/>
    <s v="Norco Bicycles"/>
    <s v="Mountain"/>
    <s v="low"/>
    <s v="small"/>
    <n v="688.63"/>
    <n v="612.88"/>
    <d v="2012-06-04T00:00:00"/>
    <n v="75.75"/>
    <s v="Female"/>
    <n v="90"/>
    <d v="1977-05-01T00:00:00"/>
    <n v="45.426608684677824"/>
    <s v="Marketing Manager"/>
    <s v="Financial Services"/>
    <s v="Mass Customer"/>
    <s v="N"/>
    <s v="Yes"/>
    <n v="18"/>
    <m/>
  </r>
  <r>
    <n v="11780"/>
    <n v="30"/>
    <x v="2533"/>
    <n v="304"/>
    <d v="2017-03-01T00:00:00"/>
    <b v="0"/>
    <s v="Approved"/>
    <s v="Solex"/>
    <s v="Standard"/>
    <s v="high"/>
    <s v="medium"/>
    <n v="748.17"/>
    <n v="448.9"/>
    <d v="2014-10-10T00:00:00"/>
    <n v="299.27"/>
    <s v="Female"/>
    <n v="90"/>
    <d v="1977-05-01T00:00:00"/>
    <n v="45.426608684677824"/>
    <s v="Marketing Manager"/>
    <s v="Financial Services"/>
    <s v="Mass Customer"/>
    <s v="N"/>
    <s v="Yes"/>
    <n v="18"/>
    <m/>
  </r>
  <r>
    <n v="1030"/>
    <n v="49"/>
    <x v="2534"/>
    <n v="27"/>
    <d v="2017-12-03T00:00:00"/>
    <b v="0"/>
    <s v="Approved"/>
    <s v="Trek Bicycles"/>
    <s v="Road"/>
    <s v="medium"/>
    <s v="medium"/>
    <n v="533.51"/>
    <n v="400.13"/>
    <d v="1997-02-09T00:00:00"/>
    <n v="133.38"/>
    <s v="Female"/>
    <n v="76"/>
    <d v="1983-01-29T00:00:00"/>
    <n v="39.675923753488085"/>
    <s v="Speech Pathologist"/>
    <s v="Manufacturing"/>
    <s v="Mass Customer"/>
    <s v="N"/>
    <s v="Yes"/>
    <n v="4"/>
    <m/>
  </r>
  <r>
    <n v="2859"/>
    <n v="78"/>
    <x v="2534"/>
    <n v="88"/>
    <d v="2017-10-03T00:00:00"/>
    <b v="0"/>
    <s v="Approved"/>
    <s v="Giant Bicycles"/>
    <s v="Standard"/>
    <s v="medium"/>
    <s v="large"/>
    <n v="1765.3"/>
    <n v="709.48"/>
    <d v="2004-08-07T00:00:00"/>
    <n v="1055.82"/>
    <s v="Female"/>
    <n v="76"/>
    <d v="1983-01-29T00:00:00"/>
    <n v="39.675923753488085"/>
    <s v="Speech Pathologist"/>
    <s v="Manufacturing"/>
    <s v="Mass Customer"/>
    <s v="N"/>
    <s v="Yes"/>
    <n v="4"/>
    <m/>
  </r>
  <r>
    <n v="7705"/>
    <n v="1"/>
    <x v="2534"/>
    <n v="143"/>
    <d v="2017-08-09T00:00:00"/>
    <b v="0"/>
    <s v="Approved"/>
    <s v="Giant Bicycles"/>
    <s v="Standard"/>
    <s v="medium"/>
    <s v="medium"/>
    <n v="1403.5"/>
    <n v="954.82"/>
    <d v="2012-09-15T00:00:00"/>
    <n v="448.67999999999995"/>
    <s v="Female"/>
    <n v="76"/>
    <d v="1983-01-29T00:00:00"/>
    <n v="39.675923753488085"/>
    <s v="Speech Pathologist"/>
    <s v="Manufacturing"/>
    <s v="Mass Customer"/>
    <s v="N"/>
    <s v="Yes"/>
    <n v="4"/>
    <m/>
  </r>
  <r>
    <n v="6642"/>
    <n v="35"/>
    <x v="2534"/>
    <n v="211"/>
    <d v="2017-06-02T00:00:00"/>
    <b v="0"/>
    <s v="Approved"/>
    <s v="Trek Bicycles"/>
    <s v="Standard"/>
    <s v="low"/>
    <s v="medium"/>
    <n v="1057.51"/>
    <n v="154.4"/>
    <d v="2008-03-19T00:00:00"/>
    <n v="903.11"/>
    <s v="Female"/>
    <n v="76"/>
    <d v="1983-01-29T00:00:00"/>
    <n v="39.675923753488085"/>
    <s v="Speech Pathologist"/>
    <s v="Manufacturing"/>
    <s v="Mass Customer"/>
    <s v="N"/>
    <s v="Yes"/>
    <n v="4"/>
    <m/>
  </r>
  <r>
    <n v="16685"/>
    <n v="19"/>
    <x v="2534"/>
    <n v="249"/>
    <d v="2017-04-25T00:00:00"/>
    <b v="1"/>
    <s v="Approved"/>
    <s v="OHM Cycles"/>
    <s v="Road"/>
    <s v="high"/>
    <s v="large"/>
    <n v="12.01"/>
    <n v="7.21"/>
    <d v="1999-06-23T00:00:00"/>
    <n v="4.8"/>
    <s v="Female"/>
    <n v="76"/>
    <d v="1983-01-29T00:00:00"/>
    <n v="39.675923753488085"/>
    <s v="Speech Pathologist"/>
    <s v="Manufacturing"/>
    <s v="Mass Customer"/>
    <s v="N"/>
    <s v="Yes"/>
    <n v="4"/>
    <m/>
  </r>
  <r>
    <n v="19284"/>
    <n v="84"/>
    <x v="2534"/>
    <n v="296"/>
    <d v="2017-03-09T00:00:00"/>
    <b v="0"/>
    <s v="Approved"/>
    <s v="Trek Bicycles"/>
    <s v="Road"/>
    <s v="medium"/>
    <s v="medium"/>
    <n v="290.62"/>
    <n v="215.14"/>
    <d v="1997-08-25T00:00:00"/>
    <n v="75.480000000000018"/>
    <s v="Female"/>
    <n v="76"/>
    <d v="1983-01-29T00:00:00"/>
    <n v="39.675923753488085"/>
    <s v="Speech Pathologist"/>
    <s v="Manufacturing"/>
    <s v="Mass Customer"/>
    <s v="N"/>
    <s v="Yes"/>
    <n v="4"/>
    <m/>
  </r>
  <r>
    <n v="1651"/>
    <n v="36"/>
    <x v="2534"/>
    <n v="332"/>
    <d v="2017-02-01T00:00:00"/>
    <b v="0"/>
    <s v="Approved"/>
    <s v="Solex"/>
    <s v="Standard"/>
    <s v="low"/>
    <s v="medium"/>
    <n v="945.04"/>
    <n v="507.58"/>
    <d v="1995-12-19T00:00:00"/>
    <n v="437.46"/>
    <s v="Female"/>
    <n v="76"/>
    <d v="1983-01-29T00:00:00"/>
    <n v="39.675923753488085"/>
    <s v="Speech Pathologist"/>
    <s v="Manufacturing"/>
    <s v="Mass Customer"/>
    <s v="N"/>
    <s v="Yes"/>
    <n v="4"/>
    <m/>
  </r>
  <r>
    <n v="9239"/>
    <n v="38"/>
    <x v="2535"/>
    <n v="18"/>
    <d v="2017-12-12T00:00:00"/>
    <b v="1"/>
    <s v="Approved"/>
    <s v="Solex"/>
    <s v="Standard"/>
    <s v="medium"/>
    <s v="medium"/>
    <n v="1577.53"/>
    <n v="826.51"/>
    <d v="2011-03-16T00:00:00"/>
    <n v="751.02"/>
    <s v="Female"/>
    <n v="44"/>
    <d v="1967-10-02T00:00:00"/>
    <n v="55.012910054540839"/>
    <n v="0"/>
    <s v="Manufacturing"/>
    <s v="Affluent Customer"/>
    <s v="N"/>
    <s v="No"/>
    <n v="15"/>
    <m/>
  </r>
  <r>
    <n v="9967"/>
    <n v="72"/>
    <x v="2535"/>
    <n v="67"/>
    <d v="2017-10-24T00:00:00"/>
    <b v="0"/>
    <s v="Approved"/>
    <s v="Norco Bicycles"/>
    <s v="Standard"/>
    <s v="medium"/>
    <s v="medium"/>
    <n v="360.4"/>
    <n v="270.3"/>
    <d v="2016-12-06T00:00:00"/>
    <n v="90.099999999999966"/>
    <s v="Female"/>
    <n v="44"/>
    <d v="1967-10-02T00:00:00"/>
    <n v="55.012910054540839"/>
    <n v="0"/>
    <s v="Manufacturing"/>
    <s v="Affluent Customer"/>
    <s v="N"/>
    <s v="No"/>
    <n v="15"/>
    <m/>
  </r>
  <r>
    <n v="8320"/>
    <n v="41"/>
    <x v="2535"/>
    <n v="122"/>
    <d v="2017-08-30T00:00:00"/>
    <b v="0"/>
    <s v="Approved"/>
    <s v="Solex"/>
    <s v="Road"/>
    <s v="medium"/>
    <s v="medium"/>
    <n v="416.98"/>
    <n v="312.74"/>
    <d v="1997-05-10T00:00:00"/>
    <n v="104.24000000000001"/>
    <s v="Female"/>
    <n v="44"/>
    <d v="1967-10-02T00:00:00"/>
    <n v="55.012910054540839"/>
    <n v="0"/>
    <s v="Manufacturing"/>
    <s v="Affluent Customer"/>
    <s v="N"/>
    <s v="No"/>
    <n v="15"/>
    <m/>
  </r>
  <r>
    <n v="4257"/>
    <n v="6"/>
    <x v="2535"/>
    <n v="134"/>
    <d v="2017-08-18T00:00:00"/>
    <b v="0"/>
    <s v="Approved"/>
    <s v="OHM Cycles"/>
    <s v="Standard"/>
    <s v="high"/>
    <s v="medium"/>
    <n v="227.88"/>
    <n v="136.72999999999999"/>
    <d v="2003-02-07T00:00:00"/>
    <n v="91.15"/>
    <s v="Female"/>
    <n v="44"/>
    <d v="1967-10-02T00:00:00"/>
    <n v="55.012910054540839"/>
    <n v="0"/>
    <s v="Manufacturing"/>
    <s v="Affluent Customer"/>
    <s v="N"/>
    <s v="No"/>
    <n v="15"/>
    <m/>
  </r>
  <r>
    <n v="16199"/>
    <n v="63"/>
    <x v="2535"/>
    <n v="260"/>
    <d v="2017-04-14T00:00:00"/>
    <b v="0"/>
    <s v="Approved"/>
    <s v="Solex"/>
    <s v="Standard"/>
    <s v="medium"/>
    <s v="medium"/>
    <n v="1483.2"/>
    <n v="99.59"/>
    <d v="1998-12-17T00:00:00"/>
    <n v="1383.6100000000001"/>
    <s v="Female"/>
    <n v="44"/>
    <d v="1967-10-02T00:00:00"/>
    <n v="55.012910054540839"/>
    <n v="0"/>
    <s v="Manufacturing"/>
    <s v="Affluent Customer"/>
    <s v="N"/>
    <s v="No"/>
    <n v="15"/>
    <m/>
  </r>
  <r>
    <n v="5282"/>
    <n v="20"/>
    <x v="2535"/>
    <n v="349"/>
    <d v="2017-01-15T00:00:00"/>
    <b v="1"/>
    <s v="Approved"/>
    <s v="Trek Bicycles"/>
    <s v="Standard"/>
    <s v="medium"/>
    <s v="small"/>
    <n v="1775.81"/>
    <n v="1580.47"/>
    <d v="2010-05-05T00:00:00"/>
    <n v="195.33999999999992"/>
    <s v="Female"/>
    <n v="44"/>
    <d v="1967-10-02T00:00:00"/>
    <n v="55.012910054540839"/>
    <n v="0"/>
    <s v="Manufacturing"/>
    <s v="Affluent Customer"/>
    <s v="N"/>
    <s v="No"/>
    <n v="15"/>
    <m/>
  </r>
  <r>
    <n v="18972"/>
    <n v="23"/>
    <x v="2536"/>
    <n v="53"/>
    <d v="2017-11-07T00:00:00"/>
    <b v="1"/>
    <s v="Approved"/>
    <s v="Norco Bicycles"/>
    <s v="Mountain"/>
    <s v="low"/>
    <s v="small"/>
    <n v="688.63"/>
    <n v="612.88"/>
    <d v="1993-10-02T00:00:00"/>
    <n v="75.75"/>
    <s v="Female"/>
    <n v="17"/>
    <d v="1959-09-21T00:00:00"/>
    <n v="63.048526493214112"/>
    <s v="Engineer II"/>
    <s v="Manufacturing"/>
    <s v="Affluent Customer"/>
    <s v="N"/>
    <s v="No"/>
    <n v="8"/>
    <m/>
  </r>
  <r>
    <n v="7991"/>
    <n v="51"/>
    <x v="2536"/>
    <n v="82"/>
    <d v="2017-10-09T00:00:00"/>
    <b v="1"/>
    <s v="Approved"/>
    <s v="OHM Cycles"/>
    <s v="Standard"/>
    <s v="high"/>
    <s v="medium"/>
    <n v="2005.66"/>
    <n v="1203.4000000000001"/>
    <d v="2012-04-10T00:00:00"/>
    <n v="802.26"/>
    <s v="Female"/>
    <n v="17"/>
    <d v="1959-09-21T00:00:00"/>
    <n v="63.048526493214112"/>
    <s v="Engineer II"/>
    <s v="Manufacturing"/>
    <s v="Affluent Customer"/>
    <s v="N"/>
    <s v="No"/>
    <n v="8"/>
    <m/>
  </r>
  <r>
    <n v="1866"/>
    <n v="47"/>
    <x v="2536"/>
    <n v="243"/>
    <d v="2017-05-01T00:00:00"/>
    <b v="0"/>
    <s v="Approved"/>
    <s v="Trek Bicycles"/>
    <s v="Road"/>
    <s v="low"/>
    <s v="small"/>
    <n v="1720.7"/>
    <n v="1531.42"/>
    <d v="2006-10-01T00:00:00"/>
    <n v="189.27999999999997"/>
    <s v="Female"/>
    <n v="17"/>
    <d v="1959-09-21T00:00:00"/>
    <n v="63.048526493214112"/>
    <s v="Engineer II"/>
    <s v="Manufacturing"/>
    <s v="Affluent Customer"/>
    <s v="N"/>
    <s v="No"/>
    <n v="8"/>
    <m/>
  </r>
  <r>
    <n v="858"/>
    <n v="81"/>
    <x v="2536"/>
    <n v="297"/>
    <d v="2017-03-08T00:00:00"/>
    <b v="1"/>
    <s v="Cancelled"/>
    <s v="Norco Bicycles"/>
    <s v="Standard"/>
    <s v="medium"/>
    <s v="small"/>
    <n v="586.45000000000005"/>
    <n v="521.94000000000005"/>
    <d v="1991-07-10T00:00:00"/>
    <n v="64.509999999999991"/>
    <s v="Female"/>
    <n v="17"/>
    <d v="1959-09-21T00:00:00"/>
    <n v="63.048526493214112"/>
    <s v="Engineer II"/>
    <s v="Manufacturing"/>
    <s v="Affluent Customer"/>
    <s v="N"/>
    <s v="No"/>
    <n v="8"/>
    <m/>
  </r>
  <r>
    <n v="4997"/>
    <n v="6"/>
    <x v="2537"/>
    <n v="28"/>
    <d v="2017-12-02T00:00:00"/>
    <b v="0"/>
    <s v="Approved"/>
    <s v="Solex"/>
    <s v="Standard"/>
    <s v="high"/>
    <s v="medium"/>
    <n v="748.17"/>
    <n v="448.9"/>
    <d v="1995-12-19T00:00:00"/>
    <n v="299.27"/>
    <s v="Female"/>
    <n v="52"/>
    <d v="1959-03-29T00:00:00"/>
    <n v="63.530718273718918"/>
    <n v="0"/>
    <s v="Property"/>
    <s v="High Net Worth"/>
    <s v="N"/>
    <s v="Yes"/>
    <n v="5"/>
    <m/>
  </r>
  <r>
    <n v="9855"/>
    <n v="7"/>
    <x v="2537"/>
    <n v="310"/>
    <d v="2017-02-23T00:00:00"/>
    <b v="0"/>
    <s v="Approved"/>
    <s v="Giant Bicycles"/>
    <s v="Standard"/>
    <s v="medium"/>
    <s v="small"/>
    <n v="1311.44"/>
    <n v="1167.18"/>
    <d v="1995-12-19T00:00:00"/>
    <n v="144.26"/>
    <s v="Female"/>
    <n v="52"/>
    <d v="1959-03-29T00:00:00"/>
    <n v="63.530718273718918"/>
    <n v="0"/>
    <s v="Property"/>
    <s v="High Net Worth"/>
    <s v="N"/>
    <s v="Yes"/>
    <n v="5"/>
    <m/>
  </r>
  <r>
    <n v="19508"/>
    <n v="66"/>
    <x v="2538"/>
    <n v="80"/>
    <d v="2017-10-11T00:00:00"/>
    <b v="0"/>
    <s v="Approved"/>
    <s v="Giant Bicycles"/>
    <s v="Road"/>
    <s v="low"/>
    <s v="small"/>
    <n v="590.26"/>
    <n v="525.33000000000004"/>
    <d v="2002-08-31T00:00:00"/>
    <n v="64.92999999999995"/>
    <s v="Male"/>
    <n v="8"/>
    <d v="1957-10-13T00:00:00"/>
    <n v="64.988252520611368"/>
    <s v="Social Worker"/>
    <s v="Health"/>
    <s v="Affluent Customer"/>
    <s v="N"/>
    <s v="Yes"/>
    <n v="17"/>
    <m/>
  </r>
  <r>
    <n v="12377"/>
    <n v="37"/>
    <x v="2538"/>
    <n v="113"/>
    <d v="2017-09-08T00:00:00"/>
    <b v="1"/>
    <s v="Approved"/>
    <s v="OHM Cycles"/>
    <s v="Standard"/>
    <s v="low"/>
    <s v="medium"/>
    <n v="1793.43"/>
    <n v="248.82"/>
    <d v="2010-06-07T00:00:00"/>
    <n v="1544.6100000000001"/>
    <s v="Male"/>
    <n v="8"/>
    <d v="1957-10-13T00:00:00"/>
    <n v="64.988252520611368"/>
    <s v="Social Worker"/>
    <s v="Health"/>
    <s v="Affluent Customer"/>
    <s v="N"/>
    <s v="Yes"/>
    <n v="17"/>
    <m/>
  </r>
  <r>
    <n v="3401"/>
    <n v="77"/>
    <x v="2538"/>
    <n v="124"/>
    <d v="2017-08-28T00:00:00"/>
    <b v="1"/>
    <s v="Approved"/>
    <s v="Norco Bicycles"/>
    <s v="Road"/>
    <s v="medium"/>
    <s v="large"/>
    <n v="1240.31"/>
    <n v="795.1"/>
    <d v="2015-08-02T00:00:00"/>
    <n v="445.20999999999992"/>
    <s v="Male"/>
    <n v="8"/>
    <d v="1957-10-13T00:00:00"/>
    <n v="64.988252520611368"/>
    <s v="Social Worker"/>
    <s v="Health"/>
    <s v="Affluent Customer"/>
    <s v="N"/>
    <s v="Yes"/>
    <n v="17"/>
    <m/>
  </r>
  <r>
    <n v="2861"/>
    <n v="98"/>
    <x v="2538"/>
    <n v="148"/>
    <d v="2017-08-04T00:00:00"/>
    <b v="0"/>
    <s v="Approved"/>
    <s v="Trek Bicycles"/>
    <s v="Standard"/>
    <s v="high"/>
    <s v="medium"/>
    <n v="358.39"/>
    <n v="215.03"/>
    <d v="2004-01-16T00:00:00"/>
    <n v="143.35999999999999"/>
    <s v="Male"/>
    <n v="8"/>
    <d v="1957-10-13T00:00:00"/>
    <n v="64.988252520611368"/>
    <s v="Social Worker"/>
    <s v="Health"/>
    <s v="Affluent Customer"/>
    <s v="N"/>
    <s v="Yes"/>
    <n v="17"/>
    <m/>
  </r>
  <r>
    <n v="19645"/>
    <n v="66"/>
    <x v="2538"/>
    <n v="171"/>
    <d v="2017-07-12T00:00:00"/>
    <b v="0"/>
    <s v="Approved"/>
    <s v="Giant Bicycles"/>
    <s v="Road"/>
    <s v="low"/>
    <s v="small"/>
    <n v="590.26"/>
    <n v="525.33000000000004"/>
    <d v="2010-08-20T00:00:00"/>
    <n v="64.92999999999995"/>
    <s v="Male"/>
    <n v="8"/>
    <d v="1957-10-13T00:00:00"/>
    <n v="64.988252520611368"/>
    <s v="Social Worker"/>
    <s v="Health"/>
    <s v="Affluent Customer"/>
    <s v="N"/>
    <s v="Yes"/>
    <n v="17"/>
    <m/>
  </r>
  <r>
    <n v="5137"/>
    <n v="45"/>
    <x v="2538"/>
    <n v="244"/>
    <d v="2017-04-30T00:00:00"/>
    <b v="0"/>
    <s v="Approved"/>
    <s v="Solex"/>
    <s v="Standard"/>
    <s v="medium"/>
    <s v="medium"/>
    <n v="441.49"/>
    <n v="84.99"/>
    <d v="2007-12-11T00:00:00"/>
    <n v="356.5"/>
    <s v="Male"/>
    <n v="8"/>
    <d v="1957-10-13T00:00:00"/>
    <n v="64.988252520611368"/>
    <s v="Social Worker"/>
    <s v="Health"/>
    <s v="Affluent Customer"/>
    <s v="N"/>
    <s v="Yes"/>
    <n v="17"/>
    <m/>
  </r>
  <r>
    <n v="2253"/>
    <n v="0"/>
    <x v="2539"/>
    <n v="12"/>
    <d v="2017-12-18T00:00:00"/>
    <b v="0"/>
    <s v="Approved"/>
    <s v="Solex"/>
    <s v="Standard"/>
    <s v="medium"/>
    <s v="medium"/>
    <n v="100.35"/>
    <n v="75.260000000000005"/>
    <d v="1999-07-26T00:00:00"/>
    <n v="25.089999999999989"/>
    <s v="Male"/>
    <n v="30"/>
    <d v="1990-02-13T00:00:00"/>
    <n v="32.629348410705219"/>
    <s v="Computer Systems Analyst I"/>
    <s v="Property"/>
    <s v="High Net Worth"/>
    <s v="N"/>
    <s v="No"/>
    <n v="20"/>
    <m/>
  </r>
  <r>
    <n v="3677"/>
    <n v="14"/>
    <x v="2539"/>
    <n v="127"/>
    <d v="2017-08-25T00:00:00"/>
    <b v="1"/>
    <s v="Approved"/>
    <s v="Solex"/>
    <s v="Standard"/>
    <s v="high"/>
    <s v="large"/>
    <n v="1842.92"/>
    <n v="1105.75"/>
    <d v="1995-10-24T00:00:00"/>
    <n v="737.17000000000007"/>
    <s v="Male"/>
    <n v="30"/>
    <d v="1990-02-13T00:00:00"/>
    <n v="32.629348410705219"/>
    <s v="Computer Systems Analyst I"/>
    <s v="Property"/>
    <s v="High Net Worth"/>
    <s v="N"/>
    <s v="No"/>
    <n v="20"/>
    <m/>
  </r>
  <r>
    <n v="18952"/>
    <n v="56"/>
    <x v="2539"/>
    <n v="261"/>
    <d v="2017-04-13T00:00:00"/>
    <b v="1"/>
    <s v="Approved"/>
    <s v="Norco Bicycles"/>
    <s v="Mountain"/>
    <s v="low"/>
    <s v="small"/>
    <n v="688.63"/>
    <n v="612.88"/>
    <d v="1993-10-02T00:00:00"/>
    <n v="75.75"/>
    <s v="Male"/>
    <n v="30"/>
    <d v="1990-02-13T00:00:00"/>
    <n v="32.629348410705219"/>
    <s v="Computer Systems Analyst I"/>
    <s v="Property"/>
    <s v="High Net Worth"/>
    <s v="N"/>
    <s v="No"/>
    <n v="20"/>
    <m/>
  </r>
  <r>
    <n v="17563"/>
    <n v="72"/>
    <x v="2539"/>
    <n v="316"/>
    <d v="2017-02-17T00:00:00"/>
    <b v="1"/>
    <s v="Approved"/>
    <s v="OHM Cycles"/>
    <s v="Standard"/>
    <s v="medium"/>
    <s v="medium"/>
    <n v="912.52"/>
    <n v="141.4"/>
    <d v="2015-10-18T00:00:00"/>
    <n v="771.12"/>
    <s v="Male"/>
    <n v="30"/>
    <d v="1990-02-13T00:00:00"/>
    <n v="32.629348410705219"/>
    <s v="Computer Systems Analyst I"/>
    <s v="Property"/>
    <s v="High Net Worth"/>
    <s v="N"/>
    <s v="No"/>
    <n v="20"/>
    <m/>
  </r>
  <r>
    <n v="10641"/>
    <n v="14"/>
    <x v="2539"/>
    <n v="324"/>
    <d v="2017-02-09T00:00:00"/>
    <b v="0"/>
    <s v="Approved"/>
    <s v="Solex"/>
    <s v="Standard"/>
    <s v="high"/>
    <s v="large"/>
    <n v="1842.92"/>
    <n v="1105.75"/>
    <d v="1995-10-24T00:00:00"/>
    <n v="737.17000000000007"/>
    <s v="Male"/>
    <n v="30"/>
    <d v="1990-02-13T00:00:00"/>
    <n v="32.629348410705219"/>
    <s v="Computer Systems Analyst I"/>
    <s v="Property"/>
    <s v="High Net Worth"/>
    <s v="N"/>
    <s v="No"/>
    <n v="20"/>
    <m/>
  </r>
  <r>
    <n v="5617"/>
    <n v="98"/>
    <x v="2539"/>
    <n v="353"/>
    <d v="2017-01-11T00:00:00"/>
    <b v="0"/>
    <s v="Approved"/>
    <s v="OHM Cycles"/>
    <s v="Standard"/>
    <s v="medium"/>
    <s v="medium"/>
    <n v="795.34"/>
    <n v="101.58"/>
    <d v="1997-02-09T00:00:00"/>
    <n v="693.76"/>
    <s v="Male"/>
    <n v="30"/>
    <d v="1990-02-13T00:00:00"/>
    <n v="32.629348410705219"/>
    <s v="Computer Systems Analyst I"/>
    <s v="Property"/>
    <s v="High Net Worth"/>
    <s v="N"/>
    <s v="No"/>
    <n v="20"/>
    <m/>
  </r>
  <r>
    <n v="12466"/>
    <n v="96"/>
    <x v="2540"/>
    <n v="44"/>
    <d v="2017-11-16T00:00:00"/>
    <b v="0"/>
    <s v="Approved"/>
    <s v="Giant Bicycles"/>
    <s v="Standard"/>
    <s v="medium"/>
    <s v="large"/>
    <n v="1635.3"/>
    <n v="993.66"/>
    <d v="2013-06-09T00:00:00"/>
    <n v="641.64"/>
    <s v="Male"/>
    <n v="22"/>
    <d v="1977-05-13T00:00:00"/>
    <n v="45.393731972666167"/>
    <s v="Associate Professor"/>
    <s v="Manufacturing"/>
    <s v="High Net Worth"/>
    <s v="N"/>
    <s v="No"/>
    <n v="11"/>
    <m/>
  </r>
  <r>
    <n v="13168"/>
    <n v="21"/>
    <x v="2540"/>
    <n v="213"/>
    <d v="2017-05-31T00:00:00"/>
    <b v="0"/>
    <s v="Approved"/>
    <s v="WeareA2B"/>
    <s v="Touring"/>
    <s v="medium"/>
    <s v="medium"/>
    <n v="1466.68"/>
    <n v="363.25"/>
    <d v="2014-03-03T00:00:00"/>
    <n v="1103.43"/>
    <s v="Male"/>
    <n v="22"/>
    <d v="1977-05-13T00:00:00"/>
    <n v="45.393731972666167"/>
    <s v="Associate Professor"/>
    <s v="Manufacturing"/>
    <s v="High Net Worth"/>
    <s v="N"/>
    <s v="No"/>
    <n v="11"/>
    <m/>
  </r>
  <r>
    <n v="2630"/>
    <n v="86"/>
    <x v="2540"/>
    <n v="258"/>
    <d v="2017-04-16T00:00:00"/>
    <b v="0"/>
    <s v="Approved"/>
    <s v="Norco Bicycles"/>
    <s v="Road"/>
    <s v="high"/>
    <s v="large"/>
    <n v="774.53"/>
    <n v="464.72"/>
    <d v="2003-03-18T00:00:00"/>
    <n v="309.80999999999995"/>
    <s v="Male"/>
    <n v="22"/>
    <d v="1977-05-13T00:00:00"/>
    <n v="45.393731972666167"/>
    <s v="Associate Professor"/>
    <s v="Manufacturing"/>
    <s v="High Net Worth"/>
    <s v="N"/>
    <s v="No"/>
    <n v="11"/>
    <m/>
  </r>
  <r>
    <n v="8103"/>
    <n v="36"/>
    <x v="2540"/>
    <n v="326"/>
    <d v="2017-02-07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22"/>
    <d v="1977-05-13T00:00:00"/>
    <n v="45.393731972666167"/>
    <s v="Associate Professor"/>
    <s v="Manufacturing"/>
    <s v="High Net Worth"/>
    <s v="N"/>
    <s v="No"/>
    <n v="11"/>
    <m/>
  </r>
  <r>
    <n v="6096"/>
    <n v="82"/>
    <x v="2541"/>
    <n v="17"/>
    <d v="2017-12-13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46"/>
    <d v="1976-03-11T00:00:00"/>
    <n v="46.566334712075083"/>
    <s v="Quality Control Specialist"/>
    <s v="Retail"/>
    <s v="Affluent Customer"/>
    <s v="N"/>
    <s v="No"/>
    <n v="18"/>
    <m/>
  </r>
  <r>
    <n v="9518"/>
    <n v="72"/>
    <x v="2541"/>
    <n v="39"/>
    <d v="2017-11-21T00:00:00"/>
    <b v="0"/>
    <s v="Approved"/>
    <s v="Norco Bicycles"/>
    <s v="Standard"/>
    <s v="medium"/>
    <s v="medium"/>
    <n v="360.4"/>
    <n v="270.3"/>
    <d v="2016-12-06T00:00:00"/>
    <n v="90.099999999999966"/>
    <s v="Male"/>
    <n v="46"/>
    <d v="1976-03-11T00:00:00"/>
    <n v="46.566334712075083"/>
    <s v="Quality Control Specialist"/>
    <s v="Retail"/>
    <s v="Affluent Customer"/>
    <s v="N"/>
    <s v="No"/>
    <n v="18"/>
    <m/>
  </r>
  <r>
    <n v="14024"/>
    <n v="94"/>
    <x v="2541"/>
    <n v="48"/>
    <d v="2017-11-12T00:00:00"/>
    <b v="0"/>
    <s v="Approved"/>
    <s v="Giant Bicycles"/>
    <s v="Standard"/>
    <s v="medium"/>
    <s v="large"/>
    <n v="1635.3"/>
    <n v="993.66"/>
    <d v="2013-06-09T00:00:00"/>
    <n v="641.64"/>
    <s v="Male"/>
    <n v="46"/>
    <d v="1976-03-11T00:00:00"/>
    <n v="46.566334712075083"/>
    <s v="Quality Control Specialist"/>
    <s v="Retail"/>
    <s v="Affluent Customer"/>
    <s v="N"/>
    <s v="No"/>
    <n v="18"/>
    <m/>
  </r>
  <r>
    <n v="8917"/>
    <n v="40"/>
    <x v="2541"/>
    <n v="74"/>
    <d v="2017-10-17T00:00:00"/>
    <b v="0"/>
    <s v="Approved"/>
    <s v="OHM Cycles"/>
    <s v="Standard"/>
    <s v="high"/>
    <s v="medium"/>
    <n v="1458.17"/>
    <n v="874.9"/>
    <d v="2006-02-02T00:00:00"/>
    <n v="583.2700000000001"/>
    <s v="Male"/>
    <n v="46"/>
    <d v="1976-03-11T00:00:00"/>
    <n v="46.566334712075083"/>
    <s v="Quality Control Specialist"/>
    <s v="Retail"/>
    <s v="Affluent Customer"/>
    <s v="N"/>
    <s v="No"/>
    <n v="18"/>
    <m/>
  </r>
  <r>
    <n v="14013"/>
    <n v="32"/>
    <x v="2541"/>
    <n v="218"/>
    <d v="2017-05-26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46"/>
    <d v="1976-03-11T00:00:00"/>
    <n v="46.566334712075083"/>
    <s v="Quality Control Specialist"/>
    <s v="Retail"/>
    <s v="Affluent Customer"/>
    <s v="N"/>
    <s v="No"/>
    <n v="18"/>
    <m/>
  </r>
  <r>
    <n v="1413"/>
    <n v="79"/>
    <x v="2542"/>
    <n v="71"/>
    <d v="2017-10-20T00:00:00"/>
    <b v="0"/>
    <s v="Approved"/>
    <s v="Norco Bicycles"/>
    <s v="Standard"/>
    <s v="medium"/>
    <s v="medium"/>
    <n v="1555.58"/>
    <n v="818.01"/>
    <d v="2003-09-09T00:00:00"/>
    <n v="737.56999999999994"/>
    <s v="Male"/>
    <n v="33"/>
    <d v="1956-09-07T00:00:00"/>
    <n v="66.08688265759767"/>
    <n v="0"/>
    <s v="Retail"/>
    <s v="Affluent Customer"/>
    <s v="N"/>
    <s v="No"/>
    <n v="17"/>
    <m/>
  </r>
  <r>
    <n v="4917"/>
    <n v="80"/>
    <x v="2542"/>
    <n v="102"/>
    <d v="2017-09-19T00:00:00"/>
    <b v="1"/>
    <s v="Approved"/>
    <s v="OHM Cycles"/>
    <s v="Touring"/>
    <s v="low"/>
    <s v="medium"/>
    <n v="1073.07"/>
    <n v="933.84"/>
    <d v="1997-01-25T00:00:00"/>
    <n v="139.2299999999999"/>
    <s v="Male"/>
    <n v="33"/>
    <d v="1956-09-07T00:00:00"/>
    <n v="66.08688265759767"/>
    <n v="0"/>
    <s v="Retail"/>
    <s v="Affluent Customer"/>
    <s v="N"/>
    <s v="No"/>
    <n v="17"/>
    <m/>
  </r>
  <r>
    <n v="10323"/>
    <n v="89"/>
    <x v="2542"/>
    <n v="218"/>
    <d v="2017-05-26T00:00:00"/>
    <b v="0"/>
    <s v="Approved"/>
    <s v="WeareA2B"/>
    <s v="Touring"/>
    <s v="medium"/>
    <s v="large"/>
    <n v="1362.99"/>
    <n v="57.74"/>
    <d v="1993-04-20T00:00:00"/>
    <n v="1305.25"/>
    <s v="Male"/>
    <n v="33"/>
    <d v="1956-09-07T00:00:00"/>
    <n v="66.08688265759767"/>
    <n v="0"/>
    <s v="Retail"/>
    <s v="Affluent Customer"/>
    <s v="N"/>
    <s v="No"/>
    <n v="17"/>
    <m/>
  </r>
  <r>
    <n v="8251"/>
    <n v="53"/>
    <x v="2542"/>
    <n v="263"/>
    <d v="2017-04-11T00:00:00"/>
    <b v="0"/>
    <s v="Approved"/>
    <s v="OHM Cycles"/>
    <s v="Standard"/>
    <s v="medium"/>
    <s v="medium"/>
    <n v="795.34"/>
    <n v="101.58"/>
    <d v="1997-02-09T00:00:00"/>
    <n v="693.76"/>
    <s v="Male"/>
    <n v="33"/>
    <d v="1956-09-07T00:00:00"/>
    <n v="66.08688265759767"/>
    <n v="0"/>
    <s v="Retail"/>
    <s v="Affluent Customer"/>
    <s v="N"/>
    <s v="No"/>
    <n v="17"/>
    <m/>
  </r>
  <r>
    <n v="13331"/>
    <n v="13"/>
    <x v="2542"/>
    <n v="340"/>
    <d v="2017-01-24T00:00:00"/>
    <b v="1"/>
    <s v="Approved"/>
    <s v="Solex"/>
    <s v="Standard"/>
    <s v="medium"/>
    <s v="medium"/>
    <n v="1163.8900000000001"/>
    <n v="589.27"/>
    <d v="2016-07-09T00:00:00"/>
    <n v="574.62000000000012"/>
    <s v="Male"/>
    <n v="33"/>
    <d v="1956-09-07T00:00:00"/>
    <n v="66.08688265759767"/>
    <n v="0"/>
    <s v="Retail"/>
    <s v="Affluent Customer"/>
    <s v="N"/>
    <s v="No"/>
    <n v="17"/>
    <m/>
  </r>
  <r>
    <n v="10212"/>
    <n v="75"/>
    <x v="2542"/>
    <n v="351"/>
    <d v="2017-01-13T00:00:00"/>
    <b v="0"/>
    <s v="Approved"/>
    <s v="Giant Bicycles"/>
    <s v="Touring"/>
    <s v="medium"/>
    <s v="large"/>
    <n v="1873.97"/>
    <n v="863.95"/>
    <d v="2006-05-22T00:00:00"/>
    <n v="1010.02"/>
    <s v="Male"/>
    <n v="33"/>
    <d v="1956-09-07T00:00:00"/>
    <n v="66.08688265759767"/>
    <n v="0"/>
    <s v="Retail"/>
    <s v="Affluent Customer"/>
    <s v="N"/>
    <s v="No"/>
    <n v="17"/>
    <m/>
  </r>
  <r>
    <n v="7456"/>
    <n v="24"/>
    <x v="2542"/>
    <n v="362"/>
    <d v="2017-01-02T00:00:00"/>
    <b v="1"/>
    <s v="Approved"/>
    <s v="Solex"/>
    <s v="Road"/>
    <s v="medium"/>
    <s v="large"/>
    <n v="1777.8"/>
    <n v="820.78"/>
    <d v="2011-05-07T00:00:00"/>
    <n v="957.02"/>
    <s v="Male"/>
    <n v="33"/>
    <d v="1956-09-07T00:00:00"/>
    <n v="66.08688265759767"/>
    <n v="0"/>
    <s v="Retail"/>
    <s v="Affluent Customer"/>
    <s v="N"/>
    <s v="No"/>
    <n v="17"/>
    <m/>
  </r>
  <r>
    <n v="10807"/>
    <n v="28"/>
    <x v="2543"/>
    <n v="39"/>
    <d v="2017-11-21T00:00:00"/>
    <b v="1"/>
    <s v="Approved"/>
    <s v="Norco Bicycles"/>
    <s v="Standard"/>
    <s v="medium"/>
    <s v="small"/>
    <n v="1216.1400000000001"/>
    <n v="1082.3599999999999"/>
    <d v="2006-11-10T00:00:00"/>
    <n v="133.7800000000002"/>
    <s v="Male"/>
    <n v="55"/>
    <d v="1997-01-06T00:00:00"/>
    <n v="25.727978547691521"/>
    <s v="Tax Accountant"/>
    <s v="n/a"/>
    <s v="Affluent Customer"/>
    <s v="N"/>
    <s v="Yes"/>
    <n v="2"/>
    <m/>
  </r>
  <r>
    <n v="16210"/>
    <n v="98"/>
    <x v="2543"/>
    <n v="58"/>
    <d v="2017-11-02T00:00:00"/>
    <b v="1"/>
    <s v="Approved"/>
    <s v="Trek Bicycles"/>
    <s v="Standard"/>
    <s v="high"/>
    <s v="medium"/>
    <n v="358.39"/>
    <n v="215.03"/>
    <d v="1994-08-10T00:00:00"/>
    <n v="143.35999999999999"/>
    <s v="Male"/>
    <n v="55"/>
    <d v="1997-01-06T00:00:00"/>
    <n v="25.727978547691521"/>
    <s v="Tax Accountant"/>
    <s v="n/a"/>
    <s v="Affluent Customer"/>
    <s v="N"/>
    <s v="Yes"/>
    <n v="2"/>
    <m/>
  </r>
  <r>
    <n v="17403"/>
    <n v="64"/>
    <x v="2543"/>
    <n v="133"/>
    <d v="2017-08-19T00:00:00"/>
    <b v="0"/>
    <s v="Approved"/>
    <s v="Trek Bicycles"/>
    <s v="Standard"/>
    <s v="medium"/>
    <s v="large"/>
    <n v="1469.44"/>
    <n v="596.54999999999995"/>
    <d v="2015-05-21T00:00:00"/>
    <n v="872.8900000000001"/>
    <s v="Male"/>
    <n v="55"/>
    <d v="1997-01-06T00:00:00"/>
    <n v="25.727978547691521"/>
    <s v="Tax Accountant"/>
    <s v="n/a"/>
    <s v="Affluent Customer"/>
    <s v="N"/>
    <s v="Yes"/>
    <n v="2"/>
    <m/>
  </r>
  <r>
    <n v="18639"/>
    <n v="74"/>
    <x v="2543"/>
    <n v="196"/>
    <d v="2017-06-17T00:00:00"/>
    <b v="1"/>
    <s v="Approved"/>
    <s v="WeareA2B"/>
    <s v="Standard"/>
    <s v="medium"/>
    <s v="medium"/>
    <n v="1228.07"/>
    <n v="400.91"/>
    <d v="2006-05-22T00:00:00"/>
    <n v="827.15999999999985"/>
    <s v="Male"/>
    <n v="55"/>
    <d v="1997-01-06T00:00:00"/>
    <n v="25.727978547691521"/>
    <s v="Tax Accountant"/>
    <s v="n/a"/>
    <s v="Affluent Customer"/>
    <s v="N"/>
    <s v="Yes"/>
    <n v="2"/>
    <m/>
  </r>
  <r>
    <n v="19754"/>
    <n v="8"/>
    <x v="2543"/>
    <n v="213"/>
    <d v="2017-05-31T00:00:00"/>
    <b v="0"/>
    <s v="Approved"/>
    <s v="Solex"/>
    <s v="Road"/>
    <s v="medium"/>
    <s v="small"/>
    <n v="1703.52"/>
    <n v="1516.13"/>
    <d v="2011-04-16T00:00:00"/>
    <n v="187.38999999999987"/>
    <s v="Male"/>
    <n v="55"/>
    <d v="1997-01-06T00:00:00"/>
    <n v="25.727978547691521"/>
    <s v="Tax Accountant"/>
    <s v="n/a"/>
    <s v="Affluent Customer"/>
    <s v="N"/>
    <s v="Yes"/>
    <n v="2"/>
    <m/>
  </r>
  <r>
    <n v="16795"/>
    <n v="15"/>
    <x v="2543"/>
    <n v="224"/>
    <d v="2017-05-20T00:00:00"/>
    <b v="0"/>
    <s v="Approved"/>
    <s v="Norco Bicycles"/>
    <s v="Standard"/>
    <s v="low"/>
    <s v="medium"/>
    <n v="958.74"/>
    <n v="748.9"/>
    <d v="2010-05-05T00:00:00"/>
    <n v="209.84000000000003"/>
    <s v="Male"/>
    <n v="55"/>
    <d v="1997-01-06T00:00:00"/>
    <n v="25.727978547691521"/>
    <s v="Tax Accountant"/>
    <s v="n/a"/>
    <s v="Affluent Customer"/>
    <s v="N"/>
    <s v="Yes"/>
    <n v="2"/>
    <m/>
  </r>
  <r>
    <n v="2098"/>
    <n v="53"/>
    <x v="2543"/>
    <n v="340"/>
    <d v="2017-01-24T00:00:00"/>
    <b v="1"/>
    <s v="Approved"/>
    <s v="OHM Cycles"/>
    <s v="Standard"/>
    <s v="medium"/>
    <s v="medium"/>
    <n v="795.34"/>
    <n v="101.58"/>
    <d v="1991-01-21T00:00:00"/>
    <n v="693.76"/>
    <s v="Male"/>
    <n v="55"/>
    <d v="1997-01-06T00:00:00"/>
    <n v="25.727978547691521"/>
    <s v="Tax Accountant"/>
    <s v="n/a"/>
    <s v="Affluent Customer"/>
    <s v="N"/>
    <s v="Yes"/>
    <n v="2"/>
    <m/>
  </r>
  <r>
    <n v="13506"/>
    <n v="45"/>
    <x v="2544"/>
    <n v="6"/>
    <d v="2017-12-24T00:00:00"/>
    <b v="1"/>
    <s v="Approved"/>
    <s v="Trek Bicycles"/>
    <s v="Road"/>
    <s v="low"/>
    <s v="medium"/>
    <n v="980.37"/>
    <n v="234.43"/>
    <d v="2004-09-28T00:00:00"/>
    <n v="745.94"/>
    <s v="Female"/>
    <n v="5"/>
    <d v="1992-12-18T00:00:00"/>
    <n v="29.78277306855658"/>
    <s v="Structural Analysis Engineer"/>
    <s v="Property"/>
    <s v="High Net Worth"/>
    <s v="N"/>
    <s v="No"/>
    <n v="10"/>
    <m/>
  </r>
  <r>
    <n v="40"/>
    <n v="0"/>
    <x v="2544"/>
    <n v="32"/>
    <d v="2017-11-28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5"/>
    <d v="1992-12-18T00:00:00"/>
    <n v="29.78277306855658"/>
    <s v="Structural Analysis Engineer"/>
    <s v="Property"/>
    <s v="High Net Worth"/>
    <s v="N"/>
    <s v="No"/>
    <n v="10"/>
    <m/>
  </r>
  <r>
    <n v="887"/>
    <n v="41"/>
    <x v="2544"/>
    <n v="77"/>
    <d v="2017-10-14T00:00:00"/>
    <b v="0"/>
    <s v="Approved"/>
    <s v="Norco Bicycles"/>
    <s v="Standard"/>
    <s v="low"/>
    <s v="medium"/>
    <n v="958.74"/>
    <n v="748.9"/>
    <d v="2005-12-07T00:00:00"/>
    <n v="209.84000000000003"/>
    <s v="Female"/>
    <n v="5"/>
    <d v="1992-12-18T00:00:00"/>
    <n v="29.78277306855658"/>
    <s v="Structural Analysis Engineer"/>
    <s v="Property"/>
    <s v="High Net Worth"/>
    <s v="N"/>
    <s v="No"/>
    <n v="10"/>
    <m/>
  </r>
  <r>
    <n v="14307"/>
    <n v="5"/>
    <x v="2544"/>
    <n v="120"/>
    <d v="2017-09-01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5"/>
    <d v="1992-12-18T00:00:00"/>
    <n v="29.78277306855658"/>
    <s v="Structural Analysis Engineer"/>
    <s v="Property"/>
    <s v="High Net Worth"/>
    <s v="N"/>
    <s v="No"/>
    <n v="10"/>
    <m/>
  </r>
  <r>
    <n v="17138"/>
    <n v="50"/>
    <x v="2544"/>
    <n v="234"/>
    <d v="2017-05-10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5"/>
    <d v="1992-12-18T00:00:00"/>
    <n v="29.78277306855658"/>
    <s v="Structural Analysis Engineer"/>
    <s v="Property"/>
    <s v="High Net Worth"/>
    <s v="N"/>
    <s v="No"/>
    <n v="10"/>
    <m/>
  </r>
  <r>
    <n v="19345"/>
    <n v="66"/>
    <x v="2544"/>
    <n v="304"/>
    <d v="2017-03-01T00:00:00"/>
    <b v="0"/>
    <s v="Approved"/>
    <s v="Solex"/>
    <s v="Standard"/>
    <s v="medium"/>
    <s v="medium"/>
    <n v="1163.8900000000001"/>
    <n v="589.27"/>
    <d v="2016-07-09T00:00:00"/>
    <n v="574.62000000000012"/>
    <s v="Female"/>
    <n v="5"/>
    <d v="1992-12-18T00:00:00"/>
    <n v="29.78277306855658"/>
    <s v="Structural Analysis Engineer"/>
    <s v="Property"/>
    <s v="High Net Worth"/>
    <s v="N"/>
    <s v="No"/>
    <n v="10"/>
    <m/>
  </r>
  <r>
    <n v="4138"/>
    <n v="96"/>
    <x v="953"/>
    <n v="76"/>
    <d v="2017-10-15T00:00:00"/>
    <b v="0"/>
    <s v="Approved"/>
    <s v="WeareA2B"/>
    <s v="Road"/>
    <s v="low"/>
    <s v="small"/>
    <n v="1172.78"/>
    <n v="1043.77"/>
    <d v="2002-10-10T00:00:00"/>
    <n v="129.01"/>
    <s v="Male"/>
    <n v="54"/>
    <d v="1982-06-01T00:00:00"/>
    <n v="40.338937451801108"/>
    <s v="Tax Accountant"/>
    <s v="n/a"/>
    <s v="Affluent Customer"/>
    <s v="N"/>
    <s v="No"/>
    <n v="8"/>
    <m/>
  </r>
  <r>
    <n v="17274"/>
    <n v="11"/>
    <x v="953"/>
    <n v="130"/>
    <d v="2017-08-22T00:00:00"/>
    <b v="0"/>
    <s v="Approved"/>
    <s v="Giant Bicycles"/>
    <s v="Standard"/>
    <s v="high"/>
    <s v="medium"/>
    <n v="1274.93"/>
    <n v="764.96"/>
    <d v="2007-08-04T00:00:00"/>
    <n v="509.97"/>
    <s v="Male"/>
    <n v="54"/>
    <d v="1982-06-01T00:00:00"/>
    <n v="40.338937451801108"/>
    <s v="Tax Accountant"/>
    <s v="n/a"/>
    <s v="Affluent Customer"/>
    <s v="N"/>
    <s v="No"/>
    <n v="8"/>
    <m/>
  </r>
  <r>
    <n v="6620"/>
    <n v="53"/>
    <x v="953"/>
    <n v="222"/>
    <d v="2017-05-22T00:00:00"/>
    <b v="1"/>
    <s v="Approved"/>
    <s v="OHM Cycles"/>
    <s v="Standard"/>
    <s v="medium"/>
    <s v="medium"/>
    <n v="795.34"/>
    <n v="101.58"/>
    <d v="1997-02-09T00:00:00"/>
    <n v="693.76"/>
    <s v="Male"/>
    <n v="54"/>
    <d v="1982-06-01T00:00:00"/>
    <n v="40.338937451801108"/>
    <s v="Tax Accountant"/>
    <s v="n/a"/>
    <s v="Affluent Customer"/>
    <s v="N"/>
    <s v="No"/>
    <n v="8"/>
    <m/>
  </r>
  <r>
    <n v="16980"/>
    <n v="8"/>
    <x v="953"/>
    <n v="317"/>
    <d v="2017-02-16T00:00:00"/>
    <b v="0"/>
    <s v="Approved"/>
    <s v="Solex"/>
    <s v="Road"/>
    <s v="medium"/>
    <s v="small"/>
    <n v="1703.52"/>
    <n v="1516.13"/>
    <d v="2011-04-16T00:00:00"/>
    <n v="187.38999999999987"/>
    <s v="Male"/>
    <n v="54"/>
    <d v="1982-06-01T00:00:00"/>
    <n v="40.338937451801108"/>
    <s v="Tax Accountant"/>
    <s v="n/a"/>
    <s v="Affluent Customer"/>
    <s v="N"/>
    <s v="No"/>
    <n v="8"/>
    <m/>
  </r>
  <r>
    <n v="12616"/>
    <n v="57"/>
    <x v="953"/>
    <n v="336"/>
    <d v="2017-01-28T00:00:00"/>
    <b v="1"/>
    <s v="Approved"/>
    <s v="WeareA2B"/>
    <s v="Touring"/>
    <s v="medium"/>
    <s v="large"/>
    <n v="1890.39"/>
    <n v="260.14"/>
    <d v="1991-01-21T00:00:00"/>
    <n v="1630.25"/>
    <s v="Male"/>
    <n v="54"/>
    <d v="1982-06-01T00:00:00"/>
    <n v="40.338937451801108"/>
    <s v="Tax Accountant"/>
    <s v="n/a"/>
    <s v="Affluent Customer"/>
    <s v="N"/>
    <s v="No"/>
    <n v="8"/>
    <m/>
  </r>
  <r>
    <n v="19896"/>
    <n v="24"/>
    <x v="2545"/>
    <n v="40"/>
    <d v="2017-11-20T00:00:00"/>
    <b v="1"/>
    <s v="Approved"/>
    <s v="Solex"/>
    <s v="Road"/>
    <s v="medium"/>
    <s v="large"/>
    <n v="1777.8"/>
    <n v="820.78"/>
    <d v="2002-03-22T00:00:00"/>
    <n v="957.02"/>
    <s v="Male"/>
    <n v="64"/>
    <d v="1974-06-21T00:00:00"/>
    <n v="48.289622383625073"/>
    <s v="Structural Engineer"/>
    <s v="Retail"/>
    <s v="Affluent Customer"/>
    <s v="N"/>
    <s v="Yes"/>
    <n v="7"/>
    <m/>
  </r>
  <r>
    <n v="15245"/>
    <n v="83"/>
    <x v="2545"/>
    <n v="311"/>
    <d v="2017-02-22T00:00:00"/>
    <b v="1"/>
    <s v="Approved"/>
    <s v="Solex"/>
    <s v="Touring"/>
    <s v="medium"/>
    <s v="large"/>
    <n v="2083.94"/>
    <n v="675.03"/>
    <d v="2005-05-10T00:00:00"/>
    <n v="1408.91"/>
    <s v="Male"/>
    <n v="64"/>
    <d v="1974-06-21T00:00:00"/>
    <n v="48.289622383625073"/>
    <s v="Structural Engineer"/>
    <s v="Retail"/>
    <s v="Affluent Customer"/>
    <s v="N"/>
    <s v="Yes"/>
    <n v="7"/>
    <m/>
  </r>
  <r>
    <n v="18039"/>
    <n v="17"/>
    <x v="2546"/>
    <n v="17"/>
    <d v="2017-12-13T00:00:00"/>
    <b v="1"/>
    <s v="Approved"/>
    <s v="Solex"/>
    <s v="Standard"/>
    <s v="high"/>
    <s v="medium"/>
    <n v="1024.6600000000001"/>
    <n v="614.79999999999995"/>
    <d v="2016-02-04T00:00:00"/>
    <n v="409.86000000000013"/>
    <s v="Male"/>
    <n v="33"/>
    <d v="1973-03-09T00:00:00"/>
    <n v="49.574553890157276"/>
    <s v="Editor"/>
    <s v="Argiculture"/>
    <s v="Affluent Customer"/>
    <s v="N"/>
    <s v="Yes"/>
    <n v="18"/>
    <m/>
  </r>
  <r>
    <n v="18776"/>
    <n v="43"/>
    <x v="2546"/>
    <n v="115"/>
    <d v="2017-09-06T00:00:00"/>
    <b v="0"/>
    <s v="Approved"/>
    <s v="Solex"/>
    <s v="Standard"/>
    <s v="medium"/>
    <s v="medium"/>
    <n v="1151.96"/>
    <n v="649.49"/>
    <d v="2003-02-16T00:00:00"/>
    <n v="502.47"/>
    <s v="Male"/>
    <n v="33"/>
    <d v="1973-03-09T00:00:00"/>
    <n v="49.574553890157276"/>
    <s v="Editor"/>
    <s v="Argiculture"/>
    <s v="Affluent Customer"/>
    <s v="N"/>
    <s v="Yes"/>
    <n v="18"/>
    <m/>
  </r>
  <r>
    <n v="4931"/>
    <n v="21"/>
    <x v="2546"/>
    <n v="335"/>
    <d v="2017-01-29T00:00:00"/>
    <b v="0"/>
    <s v="Approved"/>
    <s v="Solex"/>
    <s v="Standard"/>
    <s v="medium"/>
    <s v="large"/>
    <n v="1071.23"/>
    <n v="380.74"/>
    <d v="2016-02-04T00:00:00"/>
    <n v="690.49"/>
    <s v="Male"/>
    <n v="33"/>
    <d v="1973-03-09T00:00:00"/>
    <n v="49.574553890157276"/>
    <s v="Editor"/>
    <s v="Argiculture"/>
    <s v="Affluent Customer"/>
    <s v="N"/>
    <s v="Yes"/>
    <n v="18"/>
    <m/>
  </r>
  <r>
    <n v="11470"/>
    <n v="42"/>
    <x v="2547"/>
    <n v="9"/>
    <d v="2017-12-21T00:00:00"/>
    <b v="1"/>
    <s v="Approved"/>
    <s v="OHM Cycles"/>
    <s v="Road"/>
    <s v="medium"/>
    <s v="small"/>
    <n v="1810"/>
    <n v="1610.9"/>
    <d v="2012-06-04T00:00:00"/>
    <n v="199.09999999999991"/>
    <s v="Female"/>
    <n v="93"/>
    <d v="1975-07-24T00:00:00"/>
    <n v="47.199211424720964"/>
    <s v="Chemical Engineer"/>
    <s v="Manufacturing"/>
    <s v="Mass Customer"/>
    <s v="N"/>
    <s v="Yes"/>
    <n v="17"/>
    <m/>
  </r>
  <r>
    <n v="14865"/>
    <n v="91"/>
    <x v="2547"/>
    <n v="35"/>
    <d v="2017-11-25T00:00:00"/>
    <b v="0"/>
    <s v="Approved"/>
    <s v="Solex"/>
    <s v="Standard"/>
    <s v="medium"/>
    <s v="medium"/>
    <n v="100.35"/>
    <n v="75.260000000000005"/>
    <d v="2004-01-16T00:00:00"/>
    <n v="25.089999999999989"/>
    <s v="Female"/>
    <n v="93"/>
    <d v="1975-07-24T00:00:00"/>
    <n v="47.199211424720964"/>
    <s v="Chemical Engineer"/>
    <s v="Manufacturing"/>
    <s v="Mass Customer"/>
    <s v="N"/>
    <s v="Yes"/>
    <n v="17"/>
    <m/>
  </r>
  <r>
    <n v="6434"/>
    <n v="58"/>
    <x v="2547"/>
    <n v="45"/>
    <d v="2017-11-15T00:00:00"/>
    <b v="1"/>
    <s v="Approved"/>
    <s v="OHM Cycles"/>
    <s v="Standard"/>
    <s v="medium"/>
    <s v="medium"/>
    <n v="912.52"/>
    <n v="141.4"/>
    <d v="2015-10-18T00:00:00"/>
    <n v="771.12"/>
    <s v="Female"/>
    <n v="93"/>
    <d v="1975-07-24T00:00:00"/>
    <n v="47.199211424720964"/>
    <s v="Chemical Engineer"/>
    <s v="Manufacturing"/>
    <s v="Mass Customer"/>
    <s v="N"/>
    <s v="Yes"/>
    <n v="17"/>
    <m/>
  </r>
  <r>
    <n v="8617"/>
    <n v="14"/>
    <x v="2547"/>
    <n v="302"/>
    <d v="2017-03-03T00:00:00"/>
    <b v="1"/>
    <s v="Approved"/>
    <s v="Trek Bicycles"/>
    <s v="Standard"/>
    <s v="medium"/>
    <s v="small"/>
    <n v="1386.84"/>
    <n v="1234.29"/>
    <d v="1994-09-09T00:00:00"/>
    <n v="152.54999999999995"/>
    <s v="Female"/>
    <n v="93"/>
    <d v="1975-07-24T00:00:00"/>
    <n v="47.199211424720964"/>
    <s v="Chemical Engineer"/>
    <s v="Manufacturing"/>
    <s v="Mass Customer"/>
    <s v="N"/>
    <s v="Yes"/>
    <n v="17"/>
    <m/>
  </r>
  <r>
    <n v="8673"/>
    <n v="91"/>
    <x v="2548"/>
    <n v="56"/>
    <d v="2017-11-04T00:00:00"/>
    <b v="0"/>
    <s v="Approved"/>
    <s v="WeareA2B"/>
    <s v="Standard"/>
    <s v="low"/>
    <s v="medium"/>
    <n v="642.30999999999995"/>
    <n v="513.85"/>
    <d v="2014-10-10T00:00:00"/>
    <n v="128.45999999999992"/>
    <s v="Female"/>
    <n v="22"/>
    <d v="1992-08-05T00:00:00"/>
    <n v="30.152636081938095"/>
    <s v="Safety Technician II"/>
    <s v="Telecommunications"/>
    <s v="High Net Worth"/>
    <s v="N"/>
    <s v="No"/>
    <n v="9"/>
    <m/>
  </r>
  <r>
    <n v="8637"/>
    <n v="29"/>
    <x v="2548"/>
    <n v="64"/>
    <d v="2017-10-27T00:00:00"/>
    <b v="0"/>
    <s v="Approved"/>
    <s v="WeareA2B"/>
    <s v="Standard"/>
    <s v="medium"/>
    <s v="medium"/>
    <n v="1065.03"/>
    <n v="230.09"/>
    <d v="2000-11-03T00:00:00"/>
    <n v="834.93999999999994"/>
    <s v="Female"/>
    <n v="22"/>
    <d v="1992-08-05T00:00:00"/>
    <n v="30.152636081938095"/>
    <s v="Safety Technician II"/>
    <s v="Telecommunications"/>
    <s v="High Net Worth"/>
    <s v="N"/>
    <s v="No"/>
    <n v="9"/>
    <m/>
  </r>
  <r>
    <n v="783"/>
    <n v="0"/>
    <x v="2548"/>
    <n v="145"/>
    <d v="2017-08-07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22"/>
    <d v="1992-08-05T00:00:00"/>
    <n v="30.152636081938095"/>
    <s v="Safety Technician II"/>
    <s v="Telecommunications"/>
    <s v="High Net Worth"/>
    <s v="N"/>
    <s v="No"/>
    <n v="9"/>
    <m/>
  </r>
  <r>
    <n v="18564"/>
    <n v="0"/>
    <x v="2548"/>
    <n v="189"/>
    <d v="2017-06-24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22"/>
    <d v="1992-08-05T00:00:00"/>
    <n v="30.152636081938095"/>
    <s v="Safety Technician II"/>
    <s v="Telecommunications"/>
    <s v="High Net Worth"/>
    <s v="N"/>
    <s v="No"/>
    <n v="9"/>
    <m/>
  </r>
  <r>
    <n v="16061"/>
    <n v="17"/>
    <x v="2548"/>
    <n v="212"/>
    <d v="2017-06-01T00:00:00"/>
    <b v="0"/>
    <s v="Approved"/>
    <s v="WeareA2B"/>
    <s v="Touring"/>
    <s v="medium"/>
    <s v="large"/>
    <n v="1362.99"/>
    <n v="57.74"/>
    <d v="1993-04-20T00:00:00"/>
    <n v="1305.25"/>
    <s v="Female"/>
    <n v="22"/>
    <d v="1992-08-05T00:00:00"/>
    <n v="30.152636081938095"/>
    <s v="Safety Technician II"/>
    <s v="Telecommunications"/>
    <s v="High Net Worth"/>
    <s v="N"/>
    <s v="No"/>
    <n v="9"/>
    <m/>
  </r>
  <r>
    <n v="14004"/>
    <n v="0"/>
    <x v="2548"/>
    <n v="326"/>
    <d v="2017-02-07T00:00:00"/>
    <b v="0"/>
    <s v="Approved"/>
    <s v="Trek Bicycles"/>
    <s v="Standard"/>
    <s v="medium"/>
    <s v="medium"/>
    <n v="499.53"/>
    <n v="388.72"/>
    <d v="1999-06-23T00:00:00"/>
    <n v="110.80999999999995"/>
    <s v="Female"/>
    <n v="22"/>
    <d v="1992-08-05T00:00:00"/>
    <n v="30.152636081938095"/>
    <s v="Safety Technician II"/>
    <s v="Telecommunications"/>
    <s v="High Net Worth"/>
    <s v="N"/>
    <s v="No"/>
    <n v="9"/>
    <m/>
  </r>
  <r>
    <n v="11263"/>
    <n v="50"/>
    <x v="890"/>
    <n v="29"/>
    <d v="2017-12-01T00:00:00"/>
    <b v="1"/>
    <s v="Approved"/>
    <s v="WeareA2B"/>
    <s v="Standard"/>
    <s v="medium"/>
    <s v="small"/>
    <n v="175.89"/>
    <n v="131.91999999999999"/>
    <d v="2003-07-21T00:00:00"/>
    <n v="43.97"/>
    <s v="Female"/>
    <n v="81"/>
    <d v="1960-02-13T00:00:00"/>
    <n v="62.651266219241506"/>
    <s v="Senior Sales Associate"/>
    <s v="Property"/>
    <s v="Mass Customer"/>
    <s v="N"/>
    <s v="Yes"/>
    <n v="12"/>
    <m/>
  </r>
  <r>
    <n v="7997"/>
    <n v="20"/>
    <x v="890"/>
    <n v="40"/>
    <d v="2017-11-20T00:00:00"/>
    <b v="1"/>
    <s v="Approved"/>
    <s v="Trek Bicycles"/>
    <s v="Standard"/>
    <s v="medium"/>
    <s v="small"/>
    <n v="1775.81"/>
    <n v="1580.47"/>
    <d v="1999-06-23T00:00:00"/>
    <n v="195.33999999999992"/>
    <s v="Female"/>
    <n v="81"/>
    <d v="1960-02-13T00:00:00"/>
    <n v="62.651266219241506"/>
    <s v="Senior Sales Associate"/>
    <s v="Property"/>
    <s v="Mass Customer"/>
    <s v="N"/>
    <s v="Yes"/>
    <n v="12"/>
    <m/>
  </r>
  <r>
    <n v="12669"/>
    <n v="89"/>
    <x v="890"/>
    <n v="57"/>
    <d v="2017-11-03T00:00:00"/>
    <b v="0"/>
    <s v="Approved"/>
    <s v="WeareA2B"/>
    <s v="Touring"/>
    <s v="medium"/>
    <s v="large"/>
    <n v="1362.99"/>
    <n v="57.74"/>
    <d v="2002-10-10T00:00:00"/>
    <n v="1305.25"/>
    <s v="Female"/>
    <n v="81"/>
    <d v="1960-02-13T00:00:00"/>
    <n v="62.651266219241506"/>
    <s v="Senior Sales Associate"/>
    <s v="Property"/>
    <s v="Mass Customer"/>
    <s v="N"/>
    <s v="Yes"/>
    <n v="12"/>
    <m/>
  </r>
  <r>
    <n v="6734"/>
    <n v="52"/>
    <x v="890"/>
    <n v="114"/>
    <d v="2017-09-07T00:00:00"/>
    <b v="0"/>
    <s v="Approved"/>
    <s v="OHM Cycles"/>
    <s v="Road"/>
    <s v="medium"/>
    <s v="medium"/>
    <n v="1280.28"/>
    <n v="829.51"/>
    <d v="1997-02-09T00:00:00"/>
    <n v="450.77"/>
    <s v="Female"/>
    <n v="81"/>
    <d v="1960-02-13T00:00:00"/>
    <n v="62.651266219241506"/>
    <s v="Senior Sales Associate"/>
    <s v="Property"/>
    <s v="Mass Customer"/>
    <s v="N"/>
    <s v="Yes"/>
    <n v="12"/>
    <m/>
  </r>
  <r>
    <n v="5858"/>
    <n v="87"/>
    <x v="890"/>
    <n v="121"/>
    <d v="2017-08-31T00:00:00"/>
    <b v="0"/>
    <s v="Approved"/>
    <s v="Giant Bicycles"/>
    <s v="Standard"/>
    <s v="high"/>
    <s v="medium"/>
    <n v="1179"/>
    <n v="707.4"/>
    <d v="1998-12-16T00:00:00"/>
    <n v="471.6"/>
    <s v="Female"/>
    <n v="81"/>
    <d v="1960-02-13T00:00:00"/>
    <n v="62.651266219241506"/>
    <s v="Senior Sales Associate"/>
    <s v="Property"/>
    <s v="Mass Customer"/>
    <s v="N"/>
    <s v="Yes"/>
    <n v="12"/>
    <m/>
  </r>
  <r>
    <n v="13018"/>
    <n v="6"/>
    <x v="890"/>
    <n v="183"/>
    <d v="2017-06-30T00:00:00"/>
    <b v="0"/>
    <s v="Approved"/>
    <s v="OHM Cycles"/>
    <s v="Standard"/>
    <s v="high"/>
    <s v="medium"/>
    <n v="227.88"/>
    <n v="136.72999999999999"/>
    <d v="2003-02-07T00:00:00"/>
    <n v="91.15"/>
    <s v="Female"/>
    <n v="81"/>
    <d v="1960-02-13T00:00:00"/>
    <n v="62.651266219241506"/>
    <s v="Senior Sales Associate"/>
    <s v="Property"/>
    <s v="Mass Customer"/>
    <s v="N"/>
    <s v="Yes"/>
    <n v="12"/>
    <m/>
  </r>
  <r>
    <n v="5017"/>
    <n v="69"/>
    <x v="890"/>
    <n v="211"/>
    <d v="2017-06-02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81"/>
    <d v="1960-02-13T00:00:00"/>
    <n v="62.651266219241506"/>
    <s v="Senior Sales Associate"/>
    <s v="Property"/>
    <s v="Mass Customer"/>
    <s v="N"/>
    <s v="Yes"/>
    <n v="12"/>
    <m/>
  </r>
  <r>
    <n v="2876"/>
    <n v="3"/>
    <x v="890"/>
    <n v="231"/>
    <d v="2017-05-13T00:00:00"/>
    <b v="1"/>
    <s v="Approved"/>
    <s v="Trek Bicycles"/>
    <s v="Standard"/>
    <s v="medium"/>
    <s v="large"/>
    <n v="2091.4699999999998"/>
    <n v="388.92"/>
    <d v="2011-04-16T00:00:00"/>
    <n v="1702.5499999999997"/>
    <s v="Female"/>
    <n v="81"/>
    <d v="1960-02-13T00:00:00"/>
    <n v="62.651266219241506"/>
    <s v="Senior Sales Associate"/>
    <s v="Property"/>
    <s v="Mass Customer"/>
    <s v="N"/>
    <s v="Yes"/>
    <n v="12"/>
    <m/>
  </r>
  <r>
    <n v="8263"/>
    <n v="27"/>
    <x v="890"/>
    <n v="290"/>
    <d v="2017-03-15T00:00:00"/>
    <b v="0"/>
    <s v="Approved"/>
    <s v="Trek Bicycles"/>
    <s v="Standard"/>
    <s v="medium"/>
    <s v="medium"/>
    <n v="499.53"/>
    <n v="388.72"/>
    <d v="1991-11-10T00:00:00"/>
    <n v="110.80999999999995"/>
    <s v="Female"/>
    <n v="81"/>
    <d v="1960-02-13T00:00:00"/>
    <n v="62.651266219241506"/>
    <s v="Senior Sales Associate"/>
    <s v="Property"/>
    <s v="Mass Customer"/>
    <s v="N"/>
    <s v="Yes"/>
    <n v="12"/>
    <m/>
  </r>
  <r>
    <n v="3578"/>
    <n v="3"/>
    <x v="890"/>
    <n v="350"/>
    <d v="2017-01-14T00:00:00"/>
    <b v="0"/>
    <s v="Approved"/>
    <s v="Trek Bicycles"/>
    <s v="Standard"/>
    <s v="medium"/>
    <s v="large"/>
    <n v="2091.4699999999998"/>
    <n v="388.92"/>
    <d v="1991-11-07T00:00:00"/>
    <n v="1702.5499999999997"/>
    <s v="Female"/>
    <n v="81"/>
    <d v="1960-02-13T00:00:00"/>
    <n v="62.651266219241506"/>
    <s v="Senior Sales Associate"/>
    <s v="Property"/>
    <s v="Mass Customer"/>
    <s v="N"/>
    <s v="Yes"/>
    <n v="12"/>
    <m/>
  </r>
  <r>
    <n v="13432"/>
    <n v="74"/>
    <x v="2549"/>
    <n v="75"/>
    <d v="2017-10-16T00:00:00"/>
    <b v="0"/>
    <s v="Approved"/>
    <s v="WeareA2B"/>
    <s v="Standard"/>
    <s v="medium"/>
    <s v="medium"/>
    <n v="1228.07"/>
    <n v="400.91"/>
    <d v="2000-05-22T00:00:00"/>
    <n v="827.15999999999985"/>
    <s v="Female"/>
    <n v="64"/>
    <d v="1977-10-09T00:00:00"/>
    <n v="44.98551279426686"/>
    <n v="0"/>
    <s v="Manufacturing"/>
    <s v="Mass Customer"/>
    <s v="N"/>
    <s v="No"/>
    <n v="21"/>
    <m/>
  </r>
  <r>
    <n v="14247"/>
    <n v="6"/>
    <x v="2549"/>
    <n v="138"/>
    <d v="2017-08-14T00:00:00"/>
    <b v="1"/>
    <s v="Approved"/>
    <s v="OHM Cycles"/>
    <s v="Standard"/>
    <s v="high"/>
    <s v="medium"/>
    <n v="227.88"/>
    <n v="136.72999999999999"/>
    <d v="2003-02-07T00:00:00"/>
    <n v="91.15"/>
    <s v="Female"/>
    <n v="64"/>
    <d v="1977-10-09T00:00:00"/>
    <n v="44.98551279426686"/>
    <n v="0"/>
    <s v="Manufacturing"/>
    <s v="Mass Customer"/>
    <s v="N"/>
    <s v="No"/>
    <n v="21"/>
    <m/>
  </r>
  <r>
    <n v="2939"/>
    <n v="59"/>
    <x v="2549"/>
    <n v="142"/>
    <d v="2017-08-10T00:00:00"/>
    <b v="0"/>
    <s v="Approved"/>
    <s v="Solex"/>
    <s v="Standard"/>
    <s v="medium"/>
    <s v="large"/>
    <n v="1061.56"/>
    <n v="733.58"/>
    <d v="1993-07-20T00:00:00"/>
    <n v="327.9799999999999"/>
    <s v="Female"/>
    <n v="64"/>
    <d v="1977-10-09T00:00:00"/>
    <n v="44.98551279426686"/>
    <n v="0"/>
    <s v="Manufacturing"/>
    <s v="Mass Customer"/>
    <s v="N"/>
    <s v="No"/>
    <n v="21"/>
    <m/>
  </r>
  <r>
    <n v="4697"/>
    <n v="99"/>
    <x v="2549"/>
    <n v="163"/>
    <d v="2017-07-20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64"/>
    <d v="1977-10-09T00:00:00"/>
    <n v="44.98551279426686"/>
    <n v="0"/>
    <s v="Manufacturing"/>
    <s v="Mass Customer"/>
    <s v="N"/>
    <s v="No"/>
    <n v="21"/>
    <m/>
  </r>
  <r>
    <n v="11747"/>
    <n v="89"/>
    <x v="2549"/>
    <n v="237"/>
    <d v="2017-05-07T00:00:00"/>
    <b v="1"/>
    <s v="Approved"/>
    <s v="WeareA2B"/>
    <s v="Touring"/>
    <s v="medium"/>
    <s v="large"/>
    <n v="1362.99"/>
    <n v="57.74"/>
    <d v="1993-04-20T00:00:00"/>
    <n v="1305.25"/>
    <s v="Female"/>
    <n v="64"/>
    <d v="1977-10-09T00:00:00"/>
    <n v="44.98551279426686"/>
    <n v="0"/>
    <s v="Manufacturing"/>
    <s v="Mass Customer"/>
    <s v="N"/>
    <s v="No"/>
    <n v="21"/>
    <m/>
  </r>
  <r>
    <n v="7148"/>
    <n v="17"/>
    <x v="2549"/>
    <n v="294"/>
    <d v="2017-03-11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64"/>
    <d v="1977-10-09T00:00:00"/>
    <n v="44.98551279426686"/>
    <n v="0"/>
    <s v="Manufacturing"/>
    <s v="Mass Customer"/>
    <s v="N"/>
    <s v="No"/>
    <n v="21"/>
    <m/>
  </r>
  <r>
    <n v="15685"/>
    <n v="43"/>
    <x v="2549"/>
    <n v="342"/>
    <d v="2017-01-22T00:00:00"/>
    <b v="1"/>
    <s v="Approved"/>
    <s v="Solex"/>
    <s v="Standard"/>
    <s v="medium"/>
    <s v="medium"/>
    <n v="1151.96"/>
    <n v="649.49"/>
    <d v="1999-12-04T00:00:00"/>
    <n v="502.47"/>
    <s v="Female"/>
    <n v="64"/>
    <d v="1977-10-09T00:00:00"/>
    <n v="44.98551279426686"/>
    <n v="0"/>
    <s v="Manufacturing"/>
    <s v="Mass Customer"/>
    <s v="N"/>
    <s v="No"/>
    <n v="21"/>
    <m/>
  </r>
  <r>
    <n v="16677"/>
    <n v="88"/>
    <x v="2549"/>
    <n v="347"/>
    <d v="2017-01-17T00:00:00"/>
    <b v="0"/>
    <s v="Approved"/>
    <s v="Norco Bicycles"/>
    <s v="Standard"/>
    <s v="medium"/>
    <s v="medium"/>
    <n v="1198.46"/>
    <n v="381.1"/>
    <d v="1998-12-16T00:00:00"/>
    <n v="817.36"/>
    <s v="Female"/>
    <n v="64"/>
    <d v="1977-10-09T00:00:00"/>
    <n v="44.98551279426686"/>
    <n v="0"/>
    <s v="Manufacturing"/>
    <s v="Mass Customer"/>
    <s v="N"/>
    <s v="No"/>
    <n v="21"/>
    <m/>
  </r>
  <r>
    <n v="1800"/>
    <n v="69"/>
    <x v="2031"/>
    <n v="167"/>
    <d v="2017-07-16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9"/>
    <d v="1991-05-29T00:00:00"/>
    <n v="31.34167717814562"/>
    <s v="Sales Associate"/>
    <s v="n/a"/>
    <s v="Mass Customer"/>
    <s v="N"/>
    <s v="No"/>
    <n v="10"/>
    <m/>
  </r>
  <r>
    <n v="9498"/>
    <n v="34"/>
    <x v="2031"/>
    <n v="171"/>
    <d v="2017-07-12T00:00:00"/>
    <b v="1"/>
    <s v="Approved"/>
    <s v="Norco Bicycles"/>
    <s v="Road"/>
    <s v="high"/>
    <s v="large"/>
    <n v="774.53"/>
    <n v="464.72"/>
    <d v="2003-03-18T00:00:00"/>
    <n v="309.80999999999995"/>
    <s v="Male"/>
    <n v="9"/>
    <d v="1991-05-29T00:00:00"/>
    <n v="31.34167717814562"/>
    <s v="Sales Associate"/>
    <s v="n/a"/>
    <s v="Mass Customer"/>
    <s v="N"/>
    <s v="No"/>
    <n v="10"/>
    <m/>
  </r>
  <r>
    <n v="15289"/>
    <n v="62"/>
    <x v="2031"/>
    <n v="210"/>
    <d v="2017-06-03T00:00:00"/>
    <b v="1"/>
    <s v="Approved"/>
    <s v="Solex"/>
    <s v="Standard"/>
    <s v="medium"/>
    <s v="medium"/>
    <n v="478.16"/>
    <n v="298.72000000000003"/>
    <d v="1993-06-23T00:00:00"/>
    <n v="179.44"/>
    <s v="Male"/>
    <n v="9"/>
    <d v="1991-05-29T00:00:00"/>
    <n v="31.34167717814562"/>
    <s v="Sales Associate"/>
    <s v="n/a"/>
    <s v="Mass Customer"/>
    <s v="N"/>
    <s v="No"/>
    <n v="10"/>
    <m/>
  </r>
  <r>
    <n v="6934"/>
    <n v="55"/>
    <x v="2031"/>
    <n v="274"/>
    <d v="2017-03-31T00:00:00"/>
    <b v="0"/>
    <s v="Approved"/>
    <s v="Trek Bicycles"/>
    <s v="Road"/>
    <s v="medium"/>
    <s v="large"/>
    <n v="1894.19"/>
    <n v="598.76"/>
    <d v="2003-07-21T00:00:00"/>
    <n v="1295.43"/>
    <s v="Male"/>
    <n v="9"/>
    <d v="1991-05-29T00:00:00"/>
    <n v="31.34167717814562"/>
    <s v="Sales Associate"/>
    <s v="n/a"/>
    <s v="Mass Customer"/>
    <s v="N"/>
    <s v="No"/>
    <n v="10"/>
    <m/>
  </r>
  <r>
    <n v="8061"/>
    <n v="99"/>
    <x v="2031"/>
    <n v="355"/>
    <d v="2017-01-09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9"/>
    <d v="1991-05-29T00:00:00"/>
    <n v="31.34167717814562"/>
    <s v="Sales Associate"/>
    <s v="n/a"/>
    <s v="Mass Customer"/>
    <s v="N"/>
    <s v="No"/>
    <n v="10"/>
    <m/>
  </r>
  <r>
    <n v="15415"/>
    <n v="85"/>
    <x v="2550"/>
    <n v="52"/>
    <d v="2017-11-08T00:00:00"/>
    <b v="0"/>
    <s v="Approved"/>
    <s v="WeareA2B"/>
    <s v="Standard"/>
    <s v="medium"/>
    <s v="medium"/>
    <n v="1228.07"/>
    <n v="400.91"/>
    <d v="2015-08-10T00:00:00"/>
    <n v="827.15999999999985"/>
    <s v="Male"/>
    <n v="70"/>
    <d v="1975-04-12T00:00:00"/>
    <n v="47.481403205225767"/>
    <s v="Developer IV"/>
    <s v="IT"/>
    <s v="High Net Worth"/>
    <s v="N"/>
    <s v="Yes"/>
    <n v="15"/>
    <m/>
  </r>
  <r>
    <n v="15547"/>
    <n v="99"/>
    <x v="2550"/>
    <n v="213"/>
    <d v="2017-05-31T00:00:00"/>
    <b v="1"/>
    <s v="Approved"/>
    <s v="Trek Bicycles"/>
    <s v="Road"/>
    <s v="low"/>
    <s v="small"/>
    <n v="1720.7"/>
    <n v="1531.42"/>
    <d v="2003-07-21T00:00:00"/>
    <n v="189.27999999999997"/>
    <s v="Male"/>
    <n v="70"/>
    <d v="1975-04-12T00:00:00"/>
    <n v="47.481403205225767"/>
    <s v="Developer IV"/>
    <s v="IT"/>
    <s v="High Net Worth"/>
    <s v="N"/>
    <s v="Yes"/>
    <n v="15"/>
    <m/>
  </r>
  <r>
    <n v="9606"/>
    <n v="59"/>
    <x v="2550"/>
    <n v="267"/>
    <d v="2017-04-07T00:00:00"/>
    <b v="0"/>
    <s v="Approved"/>
    <s v="WeareA2B"/>
    <s v="Standard"/>
    <s v="medium"/>
    <s v="small"/>
    <n v="1415.01"/>
    <n v="1259.3599999999999"/>
    <d v="2003-09-10T00:00:00"/>
    <n v="155.65000000000009"/>
    <s v="Male"/>
    <n v="70"/>
    <d v="1975-04-12T00:00:00"/>
    <n v="47.481403205225767"/>
    <s v="Developer IV"/>
    <s v="IT"/>
    <s v="High Net Worth"/>
    <s v="N"/>
    <s v="Yes"/>
    <n v="15"/>
    <m/>
  </r>
  <r>
    <n v="2817"/>
    <n v="35"/>
    <x v="2550"/>
    <n v="272"/>
    <d v="2017-04-02T00:00:00"/>
    <b v="0"/>
    <s v="Approved"/>
    <s v="Giant Bicycles"/>
    <s v="Standard"/>
    <s v="medium"/>
    <s v="medium"/>
    <n v="1403.5"/>
    <n v="954.82"/>
    <d v="2012-12-02T00:00:00"/>
    <n v="448.67999999999995"/>
    <s v="Male"/>
    <n v="70"/>
    <d v="1975-04-12T00:00:00"/>
    <n v="47.481403205225767"/>
    <s v="Developer IV"/>
    <s v="IT"/>
    <s v="High Net Worth"/>
    <s v="N"/>
    <s v="Yes"/>
    <n v="15"/>
    <m/>
  </r>
  <r>
    <n v="1501"/>
    <n v="52"/>
    <x v="2550"/>
    <n v="349"/>
    <d v="2017-01-15T00:00:00"/>
    <b v="0"/>
    <s v="Approved"/>
    <s v="Solex"/>
    <s v="Road"/>
    <s v="medium"/>
    <s v="large"/>
    <n v="1777.8"/>
    <n v="820.78"/>
    <d v="2016-11-22T00:00:00"/>
    <n v="957.02"/>
    <s v="Male"/>
    <n v="70"/>
    <d v="1975-04-12T00:00:00"/>
    <n v="47.481403205225767"/>
    <s v="Developer IV"/>
    <s v="IT"/>
    <s v="High Net Worth"/>
    <s v="N"/>
    <s v="Yes"/>
    <n v="15"/>
    <m/>
  </r>
  <r>
    <n v="11255"/>
    <n v="0"/>
    <x v="2550"/>
    <n v="352"/>
    <d v="2017-01-12T00:00:00"/>
    <b v="1"/>
    <s v="Approved"/>
    <s v="Solex"/>
    <s v="Standard"/>
    <s v="medium"/>
    <s v="medium"/>
    <n v="478.16"/>
    <n v="298.72000000000003"/>
    <d v="2010-08-20T00:00:00"/>
    <n v="179.44"/>
    <s v="Male"/>
    <n v="70"/>
    <d v="1975-04-12T00:00:00"/>
    <n v="47.481403205225767"/>
    <s v="Developer IV"/>
    <s v="IT"/>
    <s v="High Net Worth"/>
    <s v="N"/>
    <s v="Yes"/>
    <n v="15"/>
    <m/>
  </r>
  <r>
    <n v="4176"/>
    <n v="38"/>
    <x v="2551"/>
    <n v="4"/>
    <d v="2017-12-26T00:00:00"/>
    <b v="1"/>
    <s v="Approved"/>
    <s v="Trek Bicycles"/>
    <s v="Standard"/>
    <s v="medium"/>
    <s v="large"/>
    <n v="2091.4699999999998"/>
    <n v="388.92"/>
    <d v="2011-08-24T00:00:00"/>
    <n v="1702.5499999999997"/>
    <s v="Female"/>
    <n v="73"/>
    <d v="1964-04-20T00:00:00"/>
    <n v="58.464964849378497"/>
    <s v="Media Manager II"/>
    <s v="Manufacturing"/>
    <s v="High Net Worth"/>
    <s v="N"/>
    <s v="Yes"/>
    <n v="5"/>
    <m/>
  </r>
  <r>
    <n v="2134"/>
    <n v="38"/>
    <x v="2551"/>
    <n v="81"/>
    <d v="2017-10-10T00:00:00"/>
    <b v="0"/>
    <s v="Approved"/>
    <s v="Trek Bicycles"/>
    <s v="Standard"/>
    <s v="medium"/>
    <s v="large"/>
    <n v="2091.4699999999998"/>
    <n v="388.92"/>
    <d v="2005-10-22T00:00:00"/>
    <n v="1702.5499999999997"/>
    <s v="Female"/>
    <n v="73"/>
    <d v="1964-04-20T00:00:00"/>
    <n v="58.464964849378497"/>
    <s v="Media Manager II"/>
    <s v="Manufacturing"/>
    <s v="High Net Worth"/>
    <s v="N"/>
    <s v="Yes"/>
    <n v="5"/>
    <m/>
  </r>
  <r>
    <n v="10219"/>
    <n v="0"/>
    <x v="2551"/>
    <n v="84"/>
    <d v="2017-10-07T00:00:00"/>
    <b v="0"/>
    <s v="Approved"/>
    <s v="Norco Bicycles"/>
    <s v="Road"/>
    <s v="medium"/>
    <s v="medium"/>
    <n v="543.39"/>
    <n v="407.54"/>
    <d v="1991-05-06T00:00:00"/>
    <n v="135.84999999999997"/>
    <s v="Female"/>
    <n v="73"/>
    <d v="1964-04-20T00:00:00"/>
    <n v="58.464964849378497"/>
    <s v="Media Manager II"/>
    <s v="Manufacturing"/>
    <s v="High Net Worth"/>
    <s v="N"/>
    <s v="Yes"/>
    <n v="5"/>
    <m/>
  </r>
  <r>
    <n v="1973"/>
    <n v="92"/>
    <x v="2551"/>
    <n v="89"/>
    <d v="2017-10-02T00:00:00"/>
    <b v="1"/>
    <s v="Approved"/>
    <s v="WeareA2B"/>
    <s v="Touring"/>
    <s v="medium"/>
    <s v="large"/>
    <n v="1890.39"/>
    <n v="260.14"/>
    <d v="2011-05-07T00:00:00"/>
    <n v="1630.25"/>
    <s v="Female"/>
    <n v="73"/>
    <d v="1964-04-20T00:00:00"/>
    <n v="58.464964849378497"/>
    <s v="Media Manager II"/>
    <s v="Manufacturing"/>
    <s v="High Net Worth"/>
    <s v="N"/>
    <s v="Yes"/>
    <n v="5"/>
    <m/>
  </r>
  <r>
    <n v="19689"/>
    <n v="98"/>
    <x v="2551"/>
    <n v="168"/>
    <d v="2017-07-15T00:00:00"/>
    <b v="1"/>
    <s v="Approved"/>
    <s v="OHM Cycles"/>
    <s v="Standard"/>
    <s v="medium"/>
    <s v="medium"/>
    <n v="795.34"/>
    <n v="101.58"/>
    <d v="2000-05-22T00:00:00"/>
    <n v="693.76"/>
    <s v="Female"/>
    <n v="73"/>
    <d v="1964-04-20T00:00:00"/>
    <n v="58.464964849378497"/>
    <s v="Media Manager II"/>
    <s v="Manufacturing"/>
    <s v="High Net Worth"/>
    <s v="N"/>
    <s v="Yes"/>
    <n v="5"/>
    <m/>
  </r>
  <r>
    <n v="2868"/>
    <n v="38"/>
    <x v="2551"/>
    <n v="224"/>
    <d v="2017-05-20T00:00:00"/>
    <b v="0"/>
    <s v="Approved"/>
    <s v="Trek Bicycles"/>
    <s v="Standard"/>
    <s v="medium"/>
    <s v="large"/>
    <n v="2091.4699999999998"/>
    <n v="388.92"/>
    <d v="2012-05-18T00:00:00"/>
    <n v="1702.5499999999997"/>
    <s v="Female"/>
    <n v="73"/>
    <d v="1964-04-20T00:00:00"/>
    <n v="58.464964849378497"/>
    <s v="Media Manager II"/>
    <s v="Manufacturing"/>
    <s v="High Net Worth"/>
    <s v="N"/>
    <s v="Yes"/>
    <n v="5"/>
    <m/>
  </r>
  <r>
    <n v="14357"/>
    <n v="99"/>
    <x v="2551"/>
    <n v="302"/>
    <d v="2017-03-03T00:00:00"/>
    <b v="1"/>
    <s v="Approved"/>
    <s v="Trek Bicycles"/>
    <s v="Road"/>
    <s v="low"/>
    <s v="small"/>
    <n v="1720.7"/>
    <n v="1531.42"/>
    <d v="2013-03-12T00:00:00"/>
    <n v="189.27999999999997"/>
    <s v="Female"/>
    <n v="73"/>
    <d v="1964-04-20T00:00:00"/>
    <n v="58.464964849378497"/>
    <s v="Media Manager II"/>
    <s v="Manufacturing"/>
    <s v="High Net Worth"/>
    <s v="N"/>
    <s v="Yes"/>
    <n v="5"/>
    <m/>
  </r>
  <r>
    <n v="14324"/>
    <n v="0"/>
    <x v="2552"/>
    <n v="53"/>
    <d v="2017-11-07T00:00:00"/>
    <b v="1"/>
    <s v="Approved"/>
    <s v="Trek Bicycles"/>
    <s v="Road"/>
    <s v="medium"/>
    <s v="medium"/>
    <n v="533.51"/>
    <n v="400.13"/>
    <d v="2012-06-04T00:00:00"/>
    <n v="133.38"/>
    <s v="Female"/>
    <n v="67"/>
    <d v="1986-01-10T00:00:00"/>
    <n v="36.725238821664121"/>
    <s v="Quality Engineer"/>
    <s v="Manufacturing"/>
    <s v="High Net Worth"/>
    <s v="N"/>
    <s v="No"/>
    <n v="18"/>
    <m/>
  </r>
  <r>
    <n v="14060"/>
    <n v="57"/>
    <x v="475"/>
    <m/>
    <d v="2017-05-31T00:00:00"/>
    <m/>
    <s v="Approved"/>
    <s v="WeareA2B"/>
    <s v="Touring"/>
    <s v="medium"/>
    <s v="large"/>
    <n v="1890.39"/>
    <n v="260.14"/>
    <n v="33259"/>
    <m/>
    <m/>
    <m/>
    <m/>
    <m/>
    <m/>
    <m/>
    <m/>
    <m/>
    <m/>
    <m/>
    <m/>
  </r>
  <r>
    <n v="10292"/>
    <n v="14"/>
    <x v="2552"/>
    <n v="81"/>
    <d v="2017-10-10T00:00:00"/>
    <b v="1"/>
    <s v="Approved"/>
    <s v="Solex"/>
    <s v="Standard"/>
    <s v="high"/>
    <s v="large"/>
    <n v="1842.92"/>
    <n v="1105.75"/>
    <d v="1995-10-24T00:00:00"/>
    <n v="737.17000000000007"/>
    <s v="Female"/>
    <n v="67"/>
    <d v="1986-01-10T00:00:00"/>
    <n v="36.725238821664121"/>
    <s v="Quality Engineer"/>
    <s v="Manufacturing"/>
    <s v="High Net Worth"/>
    <s v="N"/>
    <s v="No"/>
    <n v="18"/>
    <m/>
  </r>
  <r>
    <n v="9952"/>
    <n v="99"/>
    <x v="2552"/>
    <n v="123"/>
    <d v="2017-08-29T00:00:00"/>
    <b v="0"/>
    <s v="Approved"/>
    <s v="Trek Bicycles"/>
    <s v="Road"/>
    <s v="low"/>
    <s v="small"/>
    <n v="1720.7"/>
    <n v="1531.42"/>
    <d v="2006-10-01T00:00:00"/>
    <n v="189.27999999999997"/>
    <s v="Female"/>
    <n v="67"/>
    <d v="1986-01-10T00:00:00"/>
    <n v="36.725238821664121"/>
    <s v="Quality Engineer"/>
    <s v="Manufacturing"/>
    <s v="High Net Worth"/>
    <s v="N"/>
    <s v="No"/>
    <n v="18"/>
    <m/>
  </r>
  <r>
    <n v="3356"/>
    <n v="0"/>
    <x v="2552"/>
    <n v="157"/>
    <d v="2017-07-26T00:00:00"/>
    <b v="0"/>
    <s v="Approved"/>
    <s v="OHM Cycles"/>
    <s v="Standard"/>
    <s v="medium"/>
    <s v="medium"/>
    <n v="235.63"/>
    <n v="125.07"/>
    <d v="2004-08-07T00:00:00"/>
    <n v="110.56"/>
    <s v="Female"/>
    <n v="67"/>
    <d v="1986-01-10T00:00:00"/>
    <n v="36.725238821664121"/>
    <s v="Quality Engineer"/>
    <s v="Manufacturing"/>
    <s v="High Net Worth"/>
    <s v="N"/>
    <s v="No"/>
    <n v="18"/>
    <m/>
  </r>
  <r>
    <n v="9783"/>
    <n v="30"/>
    <x v="2552"/>
    <n v="159"/>
    <d v="2017-07-24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67"/>
    <d v="1986-01-10T00:00:00"/>
    <n v="36.725238821664121"/>
    <s v="Quality Engineer"/>
    <s v="Manufacturing"/>
    <s v="High Net Worth"/>
    <s v="N"/>
    <s v="No"/>
    <n v="18"/>
    <m/>
  </r>
  <r>
    <n v="8"/>
    <n v="15"/>
    <x v="2552"/>
    <n v="168"/>
    <d v="2017-07-15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67"/>
    <d v="1986-01-10T00:00:00"/>
    <n v="36.725238821664121"/>
    <s v="Quality Engineer"/>
    <s v="Manufacturing"/>
    <s v="High Net Worth"/>
    <s v="N"/>
    <s v="No"/>
    <n v="18"/>
    <m/>
  </r>
  <r>
    <n v="5205"/>
    <n v="95"/>
    <x v="2552"/>
    <n v="177"/>
    <d v="2017-07-06T00:00:00"/>
    <b v="0"/>
    <s v="Approved"/>
    <s v="OHM Cycles"/>
    <s v="Touring"/>
    <s v="low"/>
    <s v="medium"/>
    <n v="1073.07"/>
    <n v="933.84"/>
    <d v="1997-01-25T00:00:00"/>
    <n v="139.2299999999999"/>
    <s v="Female"/>
    <n v="67"/>
    <d v="1986-01-10T00:00:00"/>
    <n v="36.725238821664121"/>
    <s v="Quality Engineer"/>
    <s v="Manufacturing"/>
    <s v="High Net Worth"/>
    <s v="N"/>
    <s v="No"/>
    <n v="18"/>
    <m/>
  </r>
  <r>
    <n v="18393"/>
    <n v="5"/>
    <x v="2552"/>
    <n v="222"/>
    <d v="2017-05-22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67"/>
    <d v="1986-01-10T00:00:00"/>
    <n v="36.725238821664121"/>
    <s v="Quality Engineer"/>
    <s v="Manufacturing"/>
    <s v="High Net Worth"/>
    <s v="N"/>
    <s v="No"/>
    <n v="18"/>
    <m/>
  </r>
  <r>
    <n v="18873"/>
    <n v="96"/>
    <x v="2552"/>
    <n v="224"/>
    <d v="2017-05-20T00:00:00"/>
    <b v="1"/>
    <s v="Approved"/>
    <s v="Giant Bicycles"/>
    <s v="Standard"/>
    <s v="medium"/>
    <s v="large"/>
    <n v="1635.3"/>
    <n v="993.66"/>
    <d v="2013-06-09T00:00:00"/>
    <n v="641.64"/>
    <s v="Female"/>
    <n v="67"/>
    <d v="1986-01-10T00:00:00"/>
    <n v="36.725238821664121"/>
    <s v="Quality Engineer"/>
    <s v="Manufacturing"/>
    <s v="High Net Worth"/>
    <s v="N"/>
    <s v="No"/>
    <n v="18"/>
    <m/>
  </r>
  <r>
    <n v="1406"/>
    <n v="50"/>
    <x v="2552"/>
    <n v="231"/>
    <d v="2017-05-13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67"/>
    <d v="1986-01-10T00:00:00"/>
    <n v="36.725238821664121"/>
    <s v="Quality Engineer"/>
    <s v="Manufacturing"/>
    <s v="High Net Worth"/>
    <s v="N"/>
    <s v="No"/>
    <n v="18"/>
    <m/>
  </r>
  <r>
    <n v="17439"/>
    <n v="0"/>
    <x v="2552"/>
    <n v="264"/>
    <d v="2017-04-10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67"/>
    <d v="1986-01-10T00:00:00"/>
    <n v="36.725238821664121"/>
    <s v="Quality Engineer"/>
    <s v="Manufacturing"/>
    <s v="High Net Worth"/>
    <s v="N"/>
    <s v="No"/>
    <n v="18"/>
    <m/>
  </r>
  <r>
    <n v="16073"/>
    <n v="74"/>
    <x v="2553"/>
    <n v="50"/>
    <d v="2017-11-10T00:00:00"/>
    <b v="1"/>
    <s v="Approved"/>
    <s v="WeareA2B"/>
    <s v="Standard"/>
    <s v="medium"/>
    <s v="medium"/>
    <n v="1762.96"/>
    <n v="950.52"/>
    <d v="1997-02-09T00:00:00"/>
    <n v="812.44"/>
    <s v="Male"/>
    <n v="88"/>
    <d v="1976-05-17T00:00:00"/>
    <n v="46.382773068556581"/>
    <s v="Nurse Practicioner"/>
    <s v="Manufacturing"/>
    <s v="High Net Worth"/>
    <s v="N"/>
    <s v="Yes"/>
    <n v="12"/>
    <m/>
  </r>
  <r>
    <n v="5010"/>
    <n v="0"/>
    <x v="2553"/>
    <n v="79"/>
    <d v="2017-10-12T00:00:00"/>
    <b v="0"/>
    <s v="Approved"/>
    <s v="Trek Bicycles"/>
    <s v="Standard"/>
    <s v="medium"/>
    <s v="medium"/>
    <n v="499.53"/>
    <n v="388.72"/>
    <d v="1999-06-23T00:00:00"/>
    <n v="110.80999999999995"/>
    <s v="Male"/>
    <n v="88"/>
    <d v="1976-05-17T00:00:00"/>
    <n v="46.382773068556581"/>
    <s v="Nurse Practicioner"/>
    <s v="Manufacturing"/>
    <s v="High Net Worth"/>
    <s v="N"/>
    <s v="Yes"/>
    <n v="12"/>
    <m/>
  </r>
  <r>
    <n v="13586"/>
    <n v="100"/>
    <x v="2553"/>
    <n v="144"/>
    <d v="2017-08-08T00:00:00"/>
    <b v="1"/>
    <s v="Approved"/>
    <s v="Trek Bicycles"/>
    <s v="Standard"/>
    <s v="medium"/>
    <s v="small"/>
    <n v="1386.84"/>
    <n v="1234.29"/>
    <d v="1994-09-09T00:00:00"/>
    <n v="152.54999999999995"/>
    <s v="Male"/>
    <n v="88"/>
    <d v="1976-05-17T00:00:00"/>
    <n v="46.382773068556581"/>
    <s v="Nurse Practicioner"/>
    <s v="Manufacturing"/>
    <s v="High Net Worth"/>
    <s v="N"/>
    <s v="Yes"/>
    <n v="12"/>
    <m/>
  </r>
  <r>
    <n v="13498"/>
    <n v="91"/>
    <x v="2553"/>
    <n v="180"/>
    <d v="2017-07-03T00:00:00"/>
    <b v="1"/>
    <s v="Approved"/>
    <s v="WeareA2B"/>
    <s v="Standard"/>
    <s v="low"/>
    <s v="medium"/>
    <n v="642.30999999999995"/>
    <n v="513.85"/>
    <d v="2015-08-10T00:00:00"/>
    <n v="128.45999999999992"/>
    <s v="Male"/>
    <n v="88"/>
    <d v="1976-05-17T00:00:00"/>
    <n v="46.382773068556581"/>
    <s v="Nurse Practicioner"/>
    <s v="Manufacturing"/>
    <s v="High Net Worth"/>
    <s v="N"/>
    <s v="Yes"/>
    <n v="12"/>
    <m/>
  </r>
  <r>
    <n v="15636"/>
    <n v="81"/>
    <x v="2554"/>
    <n v="31"/>
    <d v="2017-11-29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89"/>
    <d v="1976-06-12T00:00:00"/>
    <n v="46.311540191527136"/>
    <s v="Speech Pathologist"/>
    <s v="n/a"/>
    <s v="Affluent Customer"/>
    <s v="N"/>
    <s v="No"/>
    <n v="17"/>
    <m/>
  </r>
  <r>
    <n v="5176"/>
    <n v="89"/>
    <x v="2554"/>
    <n v="233"/>
    <d v="2017-05-11T00:00:00"/>
    <b v="1"/>
    <s v="Approved"/>
    <s v="WeareA2B"/>
    <s v="Touring"/>
    <s v="medium"/>
    <s v="large"/>
    <n v="1362.99"/>
    <n v="57.74"/>
    <d v="1993-04-20T00:00:00"/>
    <n v="1305.25"/>
    <s v="Male"/>
    <n v="89"/>
    <d v="1976-06-12T00:00:00"/>
    <n v="46.311540191527136"/>
    <s v="Speech Pathologist"/>
    <s v="n/a"/>
    <s v="Affluent Customer"/>
    <s v="N"/>
    <s v="No"/>
    <n v="17"/>
    <m/>
  </r>
  <r>
    <n v="1481"/>
    <n v="31"/>
    <x v="2554"/>
    <n v="251"/>
    <d v="2017-04-23T00:00:00"/>
    <b v="1"/>
    <s v="Approved"/>
    <s v="Giant Bicycles"/>
    <s v="Standard"/>
    <s v="medium"/>
    <s v="medium"/>
    <n v="230.91"/>
    <n v="173.18"/>
    <d v="2006-11-10T00:00:00"/>
    <n v="57.72999999999999"/>
    <s v="Male"/>
    <n v="89"/>
    <d v="1976-06-12T00:00:00"/>
    <n v="46.311540191527136"/>
    <s v="Speech Pathologist"/>
    <s v="n/a"/>
    <s v="Affluent Customer"/>
    <s v="N"/>
    <s v="No"/>
    <n v="17"/>
    <m/>
  </r>
  <r>
    <n v="13045"/>
    <n v="22"/>
    <x v="2554"/>
    <n v="305"/>
    <d v="2017-02-28T00:00:00"/>
    <b v="0"/>
    <s v="Approved"/>
    <s v="WeareA2B"/>
    <s v="Standard"/>
    <s v="medium"/>
    <s v="medium"/>
    <n v="60.34"/>
    <n v="45.26"/>
    <d v="1993-07-15T00:00:00"/>
    <n v="15.080000000000005"/>
    <s v="Male"/>
    <n v="89"/>
    <d v="1976-06-12T00:00:00"/>
    <n v="46.311540191527136"/>
    <s v="Speech Pathologist"/>
    <s v="n/a"/>
    <s v="Affluent Customer"/>
    <s v="N"/>
    <s v="No"/>
    <n v="17"/>
    <m/>
  </r>
  <r>
    <n v="15361"/>
    <n v="11"/>
    <x v="2554"/>
    <n v="318"/>
    <d v="2017-02-15T00:00:00"/>
    <b v="1"/>
    <s v="Approved"/>
    <s v="Giant Bicycles"/>
    <s v="Standard"/>
    <s v="high"/>
    <s v="medium"/>
    <n v="1274.93"/>
    <n v="764.96"/>
    <d v="2007-08-04T00:00:00"/>
    <n v="509.97"/>
    <s v="Male"/>
    <n v="89"/>
    <d v="1976-06-12T00:00:00"/>
    <n v="46.311540191527136"/>
    <s v="Speech Pathologist"/>
    <s v="n/a"/>
    <s v="Affluent Customer"/>
    <s v="N"/>
    <s v="No"/>
    <n v="17"/>
    <m/>
  </r>
  <r>
    <n v="13450"/>
    <n v="5"/>
    <x v="2554"/>
    <n v="342"/>
    <d v="2017-01-22T00:00:00"/>
    <b v="1"/>
    <s v="Approved"/>
    <s v="Trek Bicycles"/>
    <s v="Mountain"/>
    <s v="low"/>
    <s v="medium"/>
    <n v="574.64"/>
    <n v="459.71"/>
    <d v="2011-08-29T00:00:00"/>
    <n v="114.93"/>
    <s v="Male"/>
    <n v="89"/>
    <d v="1976-06-12T00:00:00"/>
    <n v="46.311540191527136"/>
    <s v="Speech Pathologist"/>
    <s v="n/a"/>
    <s v="Affluent Customer"/>
    <s v="N"/>
    <s v="No"/>
    <n v="17"/>
    <m/>
  </r>
  <r>
    <n v="7137"/>
    <n v="100"/>
    <x v="2555"/>
    <n v="24"/>
    <d v="2017-12-06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17"/>
    <d v="1980-07-05T00:00:00"/>
    <n v="42.245786767186715"/>
    <s v="Assistant Media Planner"/>
    <s v="Entertainment"/>
    <s v="Affluent Customer"/>
    <s v="N"/>
    <s v="No"/>
    <n v="21"/>
    <m/>
  </r>
  <r>
    <n v="8188"/>
    <n v="86"/>
    <x v="2555"/>
    <n v="42"/>
    <d v="2017-11-18T00:00:00"/>
    <b v="1"/>
    <s v="Approved"/>
    <s v="OHM Cycles"/>
    <s v="Standard"/>
    <s v="medium"/>
    <s v="medium"/>
    <n v="235.63"/>
    <n v="125.07"/>
    <d v="2004-08-07T00:00:00"/>
    <n v="110.56"/>
    <s v="Male"/>
    <n v="17"/>
    <d v="1980-07-05T00:00:00"/>
    <n v="42.245786767186715"/>
    <s v="Assistant Media Planner"/>
    <s v="Entertainment"/>
    <s v="Affluent Customer"/>
    <s v="N"/>
    <s v="No"/>
    <n v="21"/>
    <m/>
  </r>
  <r>
    <n v="12136"/>
    <n v="26"/>
    <x v="2555"/>
    <n v="48"/>
    <d v="2017-11-12T00:00:00"/>
    <b v="1"/>
    <s v="Approved"/>
    <s v="WeareA2B"/>
    <s v="Standard"/>
    <s v="medium"/>
    <s v="medium"/>
    <n v="1992.93"/>
    <n v="762.63"/>
    <d v="1993-05-26T00:00:00"/>
    <n v="1230.3000000000002"/>
    <s v="Male"/>
    <n v="17"/>
    <d v="1980-07-05T00:00:00"/>
    <n v="42.245786767186715"/>
    <s v="Assistant Media Planner"/>
    <s v="Entertainment"/>
    <s v="Affluent Customer"/>
    <s v="N"/>
    <s v="No"/>
    <n v="21"/>
    <m/>
  </r>
  <r>
    <n v="8940"/>
    <n v="91"/>
    <x v="2555"/>
    <n v="109"/>
    <d v="2017-09-12T00:00:00"/>
    <b v="0"/>
    <s v="Cancelled"/>
    <s v="Solex"/>
    <s v="Standard"/>
    <s v="medium"/>
    <s v="medium"/>
    <n v="100.35"/>
    <n v="75.260000000000005"/>
    <d v="1999-07-26T00:00:00"/>
    <n v="25.089999999999989"/>
    <s v="Male"/>
    <n v="17"/>
    <d v="1980-07-05T00:00:00"/>
    <n v="42.245786767186715"/>
    <s v="Assistant Media Planner"/>
    <s v="Entertainment"/>
    <s v="Affluent Customer"/>
    <s v="N"/>
    <s v="No"/>
    <n v="21"/>
    <m/>
  </r>
  <r>
    <n v="4686"/>
    <n v="64"/>
    <x v="2555"/>
    <n v="190"/>
    <d v="2017-06-23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17"/>
    <d v="1980-07-05T00:00:00"/>
    <n v="42.245786767186715"/>
    <s v="Assistant Media Planner"/>
    <s v="Entertainment"/>
    <s v="Affluent Customer"/>
    <s v="N"/>
    <s v="No"/>
    <n v="21"/>
    <m/>
  </r>
  <r>
    <n v="1984"/>
    <n v="36"/>
    <x v="2555"/>
    <n v="247"/>
    <d v="2017-04-27T00:00:00"/>
    <b v="0"/>
    <s v="Approved"/>
    <s v="Solex"/>
    <s v="Standard"/>
    <s v="low"/>
    <s v="medium"/>
    <n v="945.04"/>
    <n v="507.58"/>
    <d v="1995-12-19T00:00:00"/>
    <n v="437.46"/>
    <s v="Male"/>
    <n v="17"/>
    <d v="1980-07-05T00:00:00"/>
    <n v="42.245786767186715"/>
    <s v="Assistant Media Planner"/>
    <s v="Entertainment"/>
    <s v="Affluent Customer"/>
    <s v="N"/>
    <s v="No"/>
    <n v="21"/>
    <m/>
  </r>
  <r>
    <n v="5623"/>
    <n v="6"/>
    <x v="2556"/>
    <n v="64"/>
    <d v="2017-10-27T00:00:00"/>
    <b v="1"/>
    <s v="Approved"/>
    <s v="OHM Cycles"/>
    <s v="Standard"/>
    <s v="high"/>
    <s v="medium"/>
    <n v="227.88"/>
    <n v="136.72999999999999"/>
    <d v="2003-02-07T00:00:00"/>
    <n v="91.15"/>
    <s v="Female"/>
    <n v="54"/>
    <d v="1978-01-30T00:00:00"/>
    <n v="44.67592375317097"/>
    <s v="Pharmacist"/>
    <s v="Health"/>
    <s v="Mass Customer"/>
    <s v="N"/>
    <s v="No"/>
    <n v="12"/>
    <m/>
  </r>
  <r>
    <n v="5236"/>
    <n v="37"/>
    <x v="2556"/>
    <n v="92"/>
    <d v="2017-09-29T00:00:00"/>
    <b v="1"/>
    <s v="Approved"/>
    <s v="OHM Cycles"/>
    <s v="Standard"/>
    <s v="low"/>
    <s v="medium"/>
    <n v="1793.43"/>
    <n v="248.82"/>
    <d v="1999-07-20T00:00:00"/>
    <n v="1544.6100000000001"/>
    <s v="Female"/>
    <n v="54"/>
    <d v="1978-01-30T00:00:00"/>
    <n v="44.67592375317097"/>
    <s v="Pharmacist"/>
    <s v="Health"/>
    <s v="Mass Customer"/>
    <s v="N"/>
    <s v="No"/>
    <n v="12"/>
    <m/>
  </r>
  <r>
    <n v="4527"/>
    <n v="40"/>
    <x v="2556"/>
    <n v="152"/>
    <d v="2017-07-31T00:00:00"/>
    <b v="0"/>
    <s v="Approved"/>
    <s v="OHM Cycles"/>
    <s v="Standard"/>
    <s v="high"/>
    <s v="medium"/>
    <n v="1458.17"/>
    <n v="874.9"/>
    <d v="2006-02-02T00:00:00"/>
    <n v="583.2700000000001"/>
    <s v="Female"/>
    <n v="54"/>
    <d v="1978-01-30T00:00:00"/>
    <n v="44.67592375317097"/>
    <s v="Pharmacist"/>
    <s v="Health"/>
    <s v="Mass Customer"/>
    <s v="N"/>
    <s v="No"/>
    <n v="12"/>
    <m/>
  </r>
  <r>
    <n v="13964"/>
    <n v="63"/>
    <x v="2556"/>
    <n v="171"/>
    <d v="2017-07-12T00:00:00"/>
    <b v="0"/>
    <s v="Approved"/>
    <s v="Solex"/>
    <s v="Standard"/>
    <s v="medium"/>
    <s v="medium"/>
    <n v="1483.2"/>
    <n v="99.59"/>
    <d v="1998-12-17T00:00:00"/>
    <n v="1383.6100000000001"/>
    <s v="Female"/>
    <n v="54"/>
    <d v="1978-01-30T00:00:00"/>
    <n v="44.67592375317097"/>
    <s v="Pharmacist"/>
    <s v="Health"/>
    <s v="Mass Customer"/>
    <s v="N"/>
    <s v="No"/>
    <n v="12"/>
    <m/>
  </r>
  <r>
    <n v="14496"/>
    <n v="38"/>
    <x v="2556"/>
    <n v="172"/>
    <d v="2017-07-11T00:00:00"/>
    <b v="1"/>
    <s v="Approved"/>
    <s v="Solex"/>
    <s v="Standard"/>
    <s v="medium"/>
    <s v="medium"/>
    <n v="1577.53"/>
    <n v="826.51"/>
    <d v="2011-03-16T00:00:00"/>
    <n v="751.02"/>
    <s v="Female"/>
    <n v="54"/>
    <d v="1978-01-30T00:00:00"/>
    <n v="44.67592375317097"/>
    <s v="Pharmacist"/>
    <s v="Health"/>
    <s v="Mass Customer"/>
    <s v="N"/>
    <s v="No"/>
    <n v="12"/>
    <m/>
  </r>
  <r>
    <n v="2445"/>
    <n v="29"/>
    <x v="2556"/>
    <n v="180"/>
    <d v="2017-07-03T00:00:00"/>
    <b v="1"/>
    <s v="Approved"/>
    <s v="Norco Bicycles"/>
    <s v="Road"/>
    <s v="medium"/>
    <s v="medium"/>
    <n v="543.39"/>
    <n v="407.54"/>
    <d v="2016-11-22T00:00:00"/>
    <n v="135.84999999999997"/>
    <s v="Female"/>
    <n v="54"/>
    <d v="1978-01-30T00:00:00"/>
    <n v="44.67592375317097"/>
    <s v="Pharmacist"/>
    <s v="Health"/>
    <s v="Mass Customer"/>
    <s v="N"/>
    <s v="No"/>
    <n v="12"/>
    <m/>
  </r>
  <r>
    <n v="10314"/>
    <n v="7"/>
    <x v="2556"/>
    <n v="224"/>
    <d v="2017-05-20T00:00:00"/>
    <b v="1"/>
    <s v="Approved"/>
    <s v="Trek Bicycles"/>
    <s v="Road"/>
    <s v="low"/>
    <s v="medium"/>
    <n v="980.37"/>
    <n v="234.43"/>
    <d v="2004-09-28T00:00:00"/>
    <n v="745.94"/>
    <s v="Female"/>
    <n v="54"/>
    <d v="1978-01-30T00:00:00"/>
    <n v="44.67592375317097"/>
    <s v="Pharmacist"/>
    <s v="Health"/>
    <s v="Mass Customer"/>
    <s v="N"/>
    <s v="No"/>
    <n v="12"/>
    <m/>
  </r>
  <r>
    <n v="1870"/>
    <n v="71"/>
    <x v="2556"/>
    <n v="247"/>
    <d v="2017-04-27T00:00:00"/>
    <b v="0"/>
    <s v="Approved"/>
    <s v="Solex"/>
    <s v="Standard"/>
    <s v="high"/>
    <s v="large"/>
    <n v="1842.92"/>
    <n v="1105.75"/>
    <d v="1995-10-24T00:00:00"/>
    <n v="737.17000000000007"/>
    <s v="Female"/>
    <n v="54"/>
    <d v="1978-01-30T00:00:00"/>
    <n v="44.67592375317097"/>
    <s v="Pharmacist"/>
    <s v="Health"/>
    <s v="Mass Customer"/>
    <s v="N"/>
    <s v="No"/>
    <n v="12"/>
    <m/>
  </r>
  <r>
    <n v="4787"/>
    <n v="64"/>
    <x v="2557"/>
    <n v="2"/>
    <d v="2017-12-28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78"/>
    <d v="1983-04-06T00:00:00"/>
    <n v="39.492362109652468"/>
    <s v="Speech Pathologist"/>
    <s v="Retail"/>
    <s v="Mass Customer"/>
    <s v="N"/>
    <s v="No"/>
    <n v="6"/>
    <m/>
  </r>
  <r>
    <n v="13143"/>
    <n v="37"/>
    <x v="2557"/>
    <n v="4"/>
    <d v="2017-12-26T00:00:00"/>
    <b v="0"/>
    <s v="Approved"/>
    <s v="OHM Cycles"/>
    <s v="Standard"/>
    <s v="low"/>
    <s v="medium"/>
    <n v="1793.43"/>
    <n v="248.82"/>
    <d v="1999-07-20T00:00:00"/>
    <n v="1544.6100000000001"/>
    <s v="Male"/>
    <n v="78"/>
    <d v="1983-04-06T00:00:00"/>
    <n v="39.492362109652468"/>
    <s v="Speech Pathologist"/>
    <s v="Retail"/>
    <s v="Mass Customer"/>
    <s v="N"/>
    <s v="No"/>
    <n v="6"/>
    <m/>
  </r>
  <r>
    <n v="11924"/>
    <n v="41"/>
    <x v="2557"/>
    <n v="6"/>
    <d v="2017-12-24T00:00:00"/>
    <b v="0"/>
    <s v="Approved"/>
    <s v="Solex"/>
    <s v="Road"/>
    <s v="medium"/>
    <s v="medium"/>
    <n v="416.98"/>
    <n v="312.74"/>
    <d v="1997-05-10T00:00:00"/>
    <n v="104.24000000000001"/>
    <s v="Male"/>
    <n v="78"/>
    <d v="1983-04-06T00:00:00"/>
    <n v="39.492362109652468"/>
    <s v="Speech Pathologist"/>
    <s v="Retail"/>
    <s v="Mass Customer"/>
    <s v="N"/>
    <s v="No"/>
    <n v="6"/>
    <m/>
  </r>
  <r>
    <n v="14265"/>
    <n v="35"/>
    <x v="2557"/>
    <n v="46"/>
    <d v="2017-11-14T00:00:00"/>
    <b v="0"/>
    <s v="Approved"/>
    <s v="Trek Bicycles"/>
    <s v="Standard"/>
    <s v="low"/>
    <s v="medium"/>
    <n v="1057.51"/>
    <n v="154.4"/>
    <d v="1994-07-12T00:00:00"/>
    <n v="903.11"/>
    <s v="Male"/>
    <n v="78"/>
    <d v="1983-04-06T00:00:00"/>
    <n v="39.492362109652468"/>
    <s v="Speech Pathologist"/>
    <s v="Retail"/>
    <s v="Mass Customer"/>
    <s v="N"/>
    <s v="No"/>
    <n v="6"/>
    <m/>
  </r>
  <r>
    <n v="13016"/>
    <n v="78"/>
    <x v="2557"/>
    <n v="55"/>
    <d v="2017-11-05T00:00:00"/>
    <b v="0"/>
    <s v="Approved"/>
    <s v="Giant Bicycles"/>
    <s v="Standard"/>
    <s v="medium"/>
    <s v="large"/>
    <n v="1765.3"/>
    <n v="709.48"/>
    <d v="2004-07-25T00:00:00"/>
    <n v="1055.82"/>
    <s v="Male"/>
    <n v="78"/>
    <d v="1983-04-06T00:00:00"/>
    <n v="39.492362109652468"/>
    <s v="Speech Pathologist"/>
    <s v="Retail"/>
    <s v="Mass Customer"/>
    <s v="N"/>
    <s v="No"/>
    <n v="6"/>
    <m/>
  </r>
  <r>
    <n v="6106"/>
    <n v="90"/>
    <x v="2557"/>
    <n v="83"/>
    <d v="2017-10-08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78"/>
    <d v="1983-04-06T00:00:00"/>
    <n v="39.492362109652468"/>
    <s v="Speech Pathologist"/>
    <s v="Retail"/>
    <s v="Mass Customer"/>
    <s v="N"/>
    <s v="No"/>
    <n v="6"/>
    <m/>
  </r>
  <r>
    <n v="6337"/>
    <n v="95"/>
    <x v="2557"/>
    <n v="165"/>
    <d v="2017-07-18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78"/>
    <d v="1983-04-06T00:00:00"/>
    <n v="39.492362109652468"/>
    <s v="Speech Pathologist"/>
    <s v="Retail"/>
    <s v="Mass Customer"/>
    <s v="N"/>
    <s v="No"/>
    <n v="6"/>
    <m/>
  </r>
  <r>
    <n v="17659"/>
    <n v="65"/>
    <x v="2557"/>
    <n v="191"/>
    <d v="2017-06-22T00:00:00"/>
    <b v="0"/>
    <s v="Approved"/>
    <s v="WeareA2B"/>
    <s v="Standard"/>
    <s v="medium"/>
    <s v="medium"/>
    <n v="1807.45"/>
    <n v="778.69"/>
    <d v="2015-05-21T00:00:00"/>
    <n v="1028.76"/>
    <s v="Male"/>
    <n v="78"/>
    <d v="1983-04-06T00:00:00"/>
    <n v="39.492362109652468"/>
    <s v="Speech Pathologist"/>
    <s v="Retail"/>
    <s v="Mass Customer"/>
    <s v="N"/>
    <s v="No"/>
    <n v="6"/>
    <m/>
  </r>
  <r>
    <n v="18331"/>
    <n v="71"/>
    <x v="2557"/>
    <n v="193"/>
    <d v="2017-06-20T00:00:00"/>
    <b v="0"/>
    <s v="Approved"/>
    <s v="Solex"/>
    <s v="Standard"/>
    <s v="high"/>
    <s v="large"/>
    <n v="1842.92"/>
    <n v="1105.75"/>
    <d v="1995-10-24T00:00:00"/>
    <n v="737.17000000000007"/>
    <s v="Male"/>
    <n v="78"/>
    <d v="1983-04-06T00:00:00"/>
    <n v="39.492362109652468"/>
    <s v="Speech Pathologist"/>
    <s v="Retail"/>
    <s v="Mass Customer"/>
    <s v="N"/>
    <s v="No"/>
    <n v="6"/>
    <m/>
  </r>
  <r>
    <n v="7944"/>
    <n v="49"/>
    <x v="2557"/>
    <n v="215"/>
    <d v="2017-05-29T00:00:00"/>
    <b v="1"/>
    <s v="Approved"/>
    <s v="Trek Bicycles"/>
    <s v="Road"/>
    <s v="medium"/>
    <s v="medium"/>
    <n v="533.51"/>
    <n v="400.13"/>
    <d v="2012-06-04T00:00:00"/>
    <n v="133.38"/>
    <s v="Male"/>
    <n v="78"/>
    <d v="1983-04-06T00:00:00"/>
    <n v="39.492362109652468"/>
    <s v="Speech Pathologist"/>
    <s v="Retail"/>
    <s v="Mass Customer"/>
    <s v="N"/>
    <s v="No"/>
    <n v="6"/>
    <m/>
  </r>
  <r>
    <n v="10251"/>
    <n v="31"/>
    <x v="2557"/>
    <n v="248"/>
    <d v="2017-04-26T00:00:00"/>
    <b v="0"/>
    <s v="Approved"/>
    <s v="Giant Bicycles"/>
    <s v="Standard"/>
    <s v="medium"/>
    <s v="medium"/>
    <n v="230.91"/>
    <n v="173.18"/>
    <d v="2006-11-10T00:00:00"/>
    <n v="57.72999999999999"/>
    <s v="Male"/>
    <n v="78"/>
    <d v="1983-04-06T00:00:00"/>
    <n v="39.492362109652468"/>
    <s v="Speech Pathologist"/>
    <s v="Retail"/>
    <s v="Mass Customer"/>
    <s v="N"/>
    <s v="No"/>
    <n v="6"/>
    <m/>
  </r>
  <r>
    <n v="16332"/>
    <n v="78"/>
    <x v="2557"/>
    <n v="281"/>
    <d v="2017-03-24T00:00:00"/>
    <b v="0"/>
    <s v="Approved"/>
    <s v="Giant Bicycles"/>
    <s v="Standard"/>
    <s v="medium"/>
    <s v="large"/>
    <n v="1765.3"/>
    <n v="709.48"/>
    <d v="2004-07-25T00:00:00"/>
    <n v="1055.82"/>
    <s v="Male"/>
    <n v="78"/>
    <d v="1983-04-06T00:00:00"/>
    <n v="39.492362109652468"/>
    <s v="Speech Pathologist"/>
    <s v="Retail"/>
    <s v="Mass Customer"/>
    <s v="N"/>
    <s v="No"/>
    <n v="6"/>
    <m/>
  </r>
  <r>
    <n v="17909"/>
    <n v="15"/>
    <x v="2557"/>
    <n v="310"/>
    <d v="2017-02-23T00:00:00"/>
    <b v="1"/>
    <s v="Approved"/>
    <s v="Norco Bicycles"/>
    <s v="Standard"/>
    <s v="low"/>
    <s v="medium"/>
    <n v="958.74"/>
    <n v="748.9"/>
    <d v="2005-12-07T00:00:00"/>
    <n v="209.84000000000003"/>
    <s v="Male"/>
    <n v="78"/>
    <d v="1983-04-06T00:00:00"/>
    <n v="39.492362109652468"/>
    <s v="Speech Pathologist"/>
    <s v="Retail"/>
    <s v="Mass Customer"/>
    <s v="N"/>
    <s v="No"/>
    <n v="6"/>
    <m/>
  </r>
  <r>
    <n v="18347"/>
    <n v="87"/>
    <x v="445"/>
    <n v="11"/>
    <d v="2017-12-19T00:00:00"/>
    <b v="0"/>
    <s v="Approved"/>
    <s v="Giant Bicycles"/>
    <s v="Standard"/>
    <s v="high"/>
    <s v="medium"/>
    <n v="1179"/>
    <n v="707.4"/>
    <d v="2003-01-05T00:00:00"/>
    <n v="471.6"/>
    <s v="Female"/>
    <n v="31"/>
    <d v="1984-06-12T00:00:00"/>
    <n v="38.306060739472343"/>
    <s v="Senior Editor"/>
    <s v="n/a"/>
    <s v="Mass Customer"/>
    <s v="N"/>
    <s v="Yes"/>
    <n v="2"/>
    <m/>
  </r>
  <r>
    <n v="14088"/>
    <n v="57"/>
    <x v="445"/>
    <n v="41"/>
    <d v="2017-11-19T00:00:00"/>
    <b v="1"/>
    <s v="Approved"/>
    <s v="WeareA2B"/>
    <s v="Touring"/>
    <s v="medium"/>
    <s v="large"/>
    <n v="1890.39"/>
    <n v="260.14"/>
    <d v="2012-05-18T00:00:00"/>
    <n v="1630.25"/>
    <s v="Female"/>
    <n v="31"/>
    <d v="1984-06-12T00:00:00"/>
    <n v="38.306060739472343"/>
    <s v="Senior Editor"/>
    <s v="n/a"/>
    <s v="Mass Customer"/>
    <s v="N"/>
    <s v="Yes"/>
    <n v="2"/>
    <m/>
  </r>
  <r>
    <n v="16146"/>
    <n v="45"/>
    <x v="445"/>
    <n v="74"/>
    <d v="2017-10-17T00:00:00"/>
    <b v="1"/>
    <s v="Approved"/>
    <s v="Solex"/>
    <s v="Standard"/>
    <s v="medium"/>
    <s v="medium"/>
    <n v="441.49"/>
    <n v="84.99"/>
    <d v="2012-04-10T00:00:00"/>
    <n v="356.5"/>
    <s v="Female"/>
    <n v="31"/>
    <d v="1984-06-12T00:00:00"/>
    <n v="38.306060739472343"/>
    <s v="Senior Editor"/>
    <s v="n/a"/>
    <s v="Mass Customer"/>
    <s v="N"/>
    <s v="Yes"/>
    <n v="2"/>
    <m/>
  </r>
  <r>
    <n v="14441"/>
    <n v="99"/>
    <x v="445"/>
    <n v="84"/>
    <d v="2017-10-07T00:00:00"/>
    <b v="0"/>
    <s v="Approved"/>
    <s v="OHM Cycles"/>
    <s v="Standard"/>
    <s v="medium"/>
    <s v="medium"/>
    <n v="1227.3399999999999"/>
    <n v="770.89"/>
    <d v="1991-05-06T00:00:00"/>
    <n v="456.44999999999993"/>
    <s v="Female"/>
    <n v="31"/>
    <d v="1984-06-12T00:00:00"/>
    <n v="38.306060739472343"/>
    <s v="Senior Editor"/>
    <s v="n/a"/>
    <s v="Mass Customer"/>
    <s v="N"/>
    <s v="Yes"/>
    <n v="2"/>
    <m/>
  </r>
  <r>
    <n v="2916"/>
    <n v="40"/>
    <x v="445"/>
    <n v="128"/>
    <d v="2017-08-24T00:00:00"/>
    <b v="1"/>
    <s v="Approved"/>
    <s v="OHM Cycles"/>
    <s v="Standard"/>
    <s v="high"/>
    <s v="medium"/>
    <n v="1458.17"/>
    <n v="874.9"/>
    <d v="2008-03-19T00:00:00"/>
    <n v="583.2700000000001"/>
    <s v="Female"/>
    <n v="31"/>
    <d v="1984-06-12T00:00:00"/>
    <n v="38.306060739472343"/>
    <s v="Senior Editor"/>
    <s v="n/a"/>
    <s v="Mass Customer"/>
    <s v="N"/>
    <s v="Yes"/>
    <n v="2"/>
    <m/>
  </r>
  <r>
    <n v="8869"/>
    <n v="40"/>
    <x v="445"/>
    <n v="200"/>
    <d v="2017-06-13T00:00:00"/>
    <b v="1"/>
    <s v="Approved"/>
    <s v="OHM Cycles"/>
    <s v="Standard"/>
    <s v="high"/>
    <s v="medium"/>
    <n v="1458.17"/>
    <n v="874.9"/>
    <d v="2006-02-02T00:00:00"/>
    <n v="583.2700000000001"/>
    <s v="Female"/>
    <n v="31"/>
    <d v="1984-06-12T00:00:00"/>
    <n v="38.306060739472343"/>
    <s v="Senior Editor"/>
    <s v="n/a"/>
    <s v="Mass Customer"/>
    <s v="N"/>
    <s v="Yes"/>
    <n v="2"/>
    <m/>
  </r>
  <r>
    <n v="1233"/>
    <n v="6"/>
    <x v="445"/>
    <n v="248"/>
    <d v="2017-04-26T00:00:00"/>
    <b v="0"/>
    <s v="Approved"/>
    <s v="OHM Cycles"/>
    <s v="Standard"/>
    <s v="high"/>
    <s v="medium"/>
    <n v="227.88"/>
    <n v="136.72999999999999"/>
    <d v="2016-07-09T00:00:00"/>
    <n v="91.15"/>
    <s v="Female"/>
    <n v="31"/>
    <d v="1984-06-12T00:00:00"/>
    <n v="38.306060739472343"/>
    <s v="Senior Editor"/>
    <s v="n/a"/>
    <s v="Mass Customer"/>
    <s v="N"/>
    <s v="Yes"/>
    <n v="2"/>
    <m/>
  </r>
  <r>
    <n v="19431"/>
    <n v="29"/>
    <x v="445"/>
    <n v="292"/>
    <d v="2017-03-13T00:00:00"/>
    <b v="1"/>
    <s v="Approved"/>
    <s v="Norco Bicycles"/>
    <s v="Road"/>
    <s v="medium"/>
    <s v="medium"/>
    <n v="543.39"/>
    <n v="407.54"/>
    <d v="1992-10-11T00:00:00"/>
    <n v="135.84999999999997"/>
    <s v="Female"/>
    <n v="31"/>
    <d v="1984-06-12T00:00:00"/>
    <n v="38.306060739472343"/>
    <s v="Senior Editor"/>
    <s v="n/a"/>
    <s v="Mass Customer"/>
    <s v="N"/>
    <s v="Yes"/>
    <n v="2"/>
    <m/>
  </r>
  <r>
    <n v="7118"/>
    <n v="23"/>
    <x v="445"/>
    <n v="358"/>
    <d v="2017-01-06T00:00:00"/>
    <b v="1"/>
    <s v="Approved"/>
    <s v="Norco Bicycles"/>
    <s v="Mountain"/>
    <s v="low"/>
    <s v="small"/>
    <n v="688.63"/>
    <n v="612.88"/>
    <d v="2011-05-07T00:00:00"/>
    <n v="75.75"/>
    <s v="Female"/>
    <n v="31"/>
    <d v="1984-06-12T00:00:00"/>
    <n v="38.306060739472343"/>
    <s v="Senior Editor"/>
    <s v="n/a"/>
    <s v="Mass Customer"/>
    <s v="N"/>
    <s v="Yes"/>
    <n v="2"/>
    <m/>
  </r>
  <r>
    <n v="10616"/>
    <n v="9"/>
    <x v="2558"/>
    <n v="19"/>
    <d v="2017-12-11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62"/>
    <d v="1980-10-04T00:00:00"/>
    <n v="41.996471698693561"/>
    <s v="Software Test Engineer IV"/>
    <s v="Entertainment"/>
    <s v="High Net Worth"/>
    <s v="N"/>
    <s v="No"/>
    <n v="16"/>
    <m/>
  </r>
  <r>
    <n v="11100"/>
    <n v="29"/>
    <x v="2558"/>
    <n v="30"/>
    <d v="2017-11-30T00:00:00"/>
    <b v="0"/>
    <s v="Approved"/>
    <s v="WeareA2B"/>
    <s v="Standard"/>
    <s v="medium"/>
    <s v="medium"/>
    <n v="1065.03"/>
    <n v="230.09"/>
    <d v="2000-11-03T00:00:00"/>
    <n v="834.93999999999994"/>
    <s v="Male"/>
    <n v="62"/>
    <d v="1980-10-04T00:00:00"/>
    <n v="41.996471698693561"/>
    <s v="Software Test Engineer IV"/>
    <s v="Entertainment"/>
    <s v="High Net Worth"/>
    <s v="N"/>
    <s v="No"/>
    <n v="16"/>
    <m/>
  </r>
  <r>
    <n v="12777"/>
    <n v="9"/>
    <x v="2558"/>
    <n v="245"/>
    <d v="2017-04-29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62"/>
    <d v="1980-10-04T00:00:00"/>
    <n v="41.996471698693561"/>
    <s v="Software Test Engineer IV"/>
    <s v="Entertainment"/>
    <s v="High Net Worth"/>
    <s v="N"/>
    <s v="No"/>
    <n v="16"/>
    <m/>
  </r>
  <r>
    <n v="19483"/>
    <n v="30"/>
    <x v="2558"/>
    <n v="291"/>
    <d v="2017-03-14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62"/>
    <d v="1980-10-04T00:00:00"/>
    <n v="41.996471698693561"/>
    <s v="Software Test Engineer IV"/>
    <s v="Entertainment"/>
    <s v="High Net Worth"/>
    <s v="N"/>
    <s v="No"/>
    <n v="16"/>
    <m/>
  </r>
  <r>
    <n v="7184"/>
    <n v="0"/>
    <x v="2558"/>
    <n v="351"/>
    <d v="2017-01-13T00:00:00"/>
    <b v="0"/>
    <s v="Approved"/>
    <s v="Solex"/>
    <s v="Standard"/>
    <s v="medium"/>
    <s v="medium"/>
    <n v="71.489999999999995"/>
    <n v="53.62"/>
    <d v="2012-12-02T00:00:00"/>
    <n v="17.869999999999997"/>
    <s v="Male"/>
    <n v="62"/>
    <d v="1980-10-04T00:00:00"/>
    <n v="41.996471698693561"/>
    <s v="Software Test Engineer IV"/>
    <s v="Entertainment"/>
    <s v="High Net Worth"/>
    <s v="N"/>
    <s v="No"/>
    <n v="16"/>
    <m/>
  </r>
  <r>
    <n v="2414"/>
    <n v="7"/>
    <x v="2559"/>
    <n v="21"/>
    <d v="2017-12-09T00:00:00"/>
    <b v="1"/>
    <s v="Approved"/>
    <s v="Trek Bicycles"/>
    <s v="Road"/>
    <s v="low"/>
    <s v="medium"/>
    <n v="980.37"/>
    <n v="234.43"/>
    <d v="2004-08-17T00:00:00"/>
    <n v="745.94"/>
    <s v="Female"/>
    <n v="71"/>
    <d v="1975-07-15T00:00:00"/>
    <n v="47.223868958650428"/>
    <s v="Engineer III"/>
    <s v="Manufacturing"/>
    <s v="Affluent Customer"/>
    <s v="N"/>
    <s v="Yes"/>
    <n v="4"/>
    <m/>
  </r>
  <r>
    <n v="8279"/>
    <n v="2"/>
    <x v="2559"/>
    <n v="73"/>
    <d v="2017-10-18T00:00:00"/>
    <b v="1"/>
    <s v="Approved"/>
    <s v="Solex"/>
    <s v="Standard"/>
    <s v="medium"/>
    <s v="medium"/>
    <n v="71.489999999999995"/>
    <n v="53.62"/>
    <d v="2012-09-15T00:00:00"/>
    <n v="17.869999999999997"/>
    <s v="Female"/>
    <n v="71"/>
    <d v="1975-07-15T00:00:00"/>
    <n v="47.223868958650428"/>
    <s v="Engineer III"/>
    <s v="Manufacturing"/>
    <s v="Affluent Customer"/>
    <s v="N"/>
    <s v="Yes"/>
    <n v="4"/>
    <m/>
  </r>
  <r>
    <n v="16349"/>
    <n v="2"/>
    <x v="2559"/>
    <n v="110"/>
    <d v="2017-09-11T00:00:00"/>
    <b v="1"/>
    <s v="Approved"/>
    <s v="Solex"/>
    <s v="Standard"/>
    <s v="medium"/>
    <s v="medium"/>
    <n v="71.489999999999995"/>
    <n v="53.62"/>
    <d v="2012-12-02T00:00:00"/>
    <n v="17.869999999999997"/>
    <s v="Female"/>
    <n v="71"/>
    <d v="1975-07-15T00:00:00"/>
    <n v="47.223868958650428"/>
    <s v="Engineer III"/>
    <s v="Manufacturing"/>
    <s v="Affluent Customer"/>
    <s v="N"/>
    <s v="Yes"/>
    <n v="4"/>
    <m/>
  </r>
  <r>
    <n v="19251"/>
    <n v="12"/>
    <x v="2559"/>
    <n v="340"/>
    <d v="2017-01-24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71"/>
    <d v="1975-07-15T00:00:00"/>
    <n v="47.223868958650428"/>
    <s v="Engineer III"/>
    <s v="Manufacturing"/>
    <s v="Affluent Customer"/>
    <s v="N"/>
    <s v="Yes"/>
    <n v="4"/>
    <m/>
  </r>
  <r>
    <n v="9679"/>
    <n v="86"/>
    <x v="2559"/>
    <n v="355"/>
    <d v="2017-01-09T00:00:00"/>
    <b v="0"/>
    <s v="Approved"/>
    <s v="OHM Cycles"/>
    <s v="Standard"/>
    <s v="medium"/>
    <s v="medium"/>
    <n v="235.63"/>
    <n v="125.07"/>
    <d v="1998-12-16T00:00:00"/>
    <n v="110.56"/>
    <s v="Female"/>
    <n v="71"/>
    <d v="1975-07-15T00:00:00"/>
    <n v="47.223868958650428"/>
    <s v="Engineer III"/>
    <s v="Manufacturing"/>
    <s v="Affluent Customer"/>
    <s v="N"/>
    <s v="Yes"/>
    <n v="4"/>
    <m/>
  </r>
  <r>
    <n v="3556"/>
    <n v="0"/>
    <x v="2560"/>
    <n v="21"/>
    <d v="2017-12-09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51"/>
    <d v="1995-12-12T00:00:00"/>
    <n v="26.799211424720962"/>
    <s v="Marketing Assistant"/>
    <s v="Retail"/>
    <s v="High Net Worth"/>
    <s v="N"/>
    <s v="No"/>
    <n v="1"/>
    <m/>
  </r>
  <r>
    <n v="7475"/>
    <n v="23"/>
    <x v="2560"/>
    <n v="41"/>
    <d v="2017-11-19T00:00:00"/>
    <b v="0"/>
    <s v="Approved"/>
    <s v="Norco Bicycles"/>
    <s v="Standard"/>
    <s v="medium"/>
    <s v="medium"/>
    <n v="1198.46"/>
    <n v="381.1"/>
    <d v="1998-12-16T00:00:00"/>
    <n v="817.36"/>
    <s v="Male"/>
    <n v="51"/>
    <d v="1995-12-12T00:00:00"/>
    <n v="26.799211424720962"/>
    <s v="Marketing Assistant"/>
    <s v="Retail"/>
    <s v="High Net Worth"/>
    <s v="N"/>
    <s v="No"/>
    <n v="1"/>
    <m/>
  </r>
  <r>
    <n v="1683"/>
    <n v="25"/>
    <x v="2560"/>
    <n v="84"/>
    <d v="2017-10-07T00:00:00"/>
    <b v="1"/>
    <s v="Approved"/>
    <s v="OHM Cycles"/>
    <s v="Standard"/>
    <s v="high"/>
    <s v="medium"/>
    <n v="2005.66"/>
    <n v="1203.4000000000001"/>
    <d v="2012-04-10T00:00:00"/>
    <n v="802.26"/>
    <s v="Male"/>
    <n v="51"/>
    <d v="1995-12-12T00:00:00"/>
    <n v="26.799211424720962"/>
    <s v="Marketing Assistant"/>
    <s v="Retail"/>
    <s v="High Net Worth"/>
    <s v="N"/>
    <s v="No"/>
    <n v="1"/>
    <m/>
  </r>
  <r>
    <n v="10480"/>
    <n v="12"/>
    <x v="2560"/>
    <n v="122"/>
    <d v="2017-08-30T00:00:00"/>
    <b v="1"/>
    <s v="Approved"/>
    <s v="Giant Bicycles"/>
    <s v="Standard"/>
    <s v="medium"/>
    <s v="large"/>
    <n v="1765.3"/>
    <n v="709.48"/>
    <d v="2004-07-25T00:00:00"/>
    <n v="1055.82"/>
    <s v="Male"/>
    <n v="51"/>
    <d v="1995-12-12T00:00:00"/>
    <n v="26.799211424720962"/>
    <s v="Marketing Assistant"/>
    <s v="Retail"/>
    <s v="High Net Worth"/>
    <s v="N"/>
    <s v="No"/>
    <n v="1"/>
    <m/>
  </r>
  <r>
    <n v="8746"/>
    <n v="19"/>
    <x v="2560"/>
    <n v="131"/>
    <d v="2017-08-21T00:00:00"/>
    <b v="0"/>
    <s v="Approved"/>
    <s v="Trek Bicycles"/>
    <s v="Mountain"/>
    <s v="low"/>
    <s v="medium"/>
    <n v="574.64"/>
    <n v="459.71"/>
    <d v="2011-08-29T00:00:00"/>
    <n v="114.93"/>
    <s v="Male"/>
    <n v="51"/>
    <d v="1995-12-12T00:00:00"/>
    <n v="26.799211424720962"/>
    <s v="Marketing Assistant"/>
    <s v="Retail"/>
    <s v="High Net Worth"/>
    <s v="N"/>
    <s v="No"/>
    <n v="1"/>
    <m/>
  </r>
  <r>
    <n v="503"/>
    <n v="87"/>
    <x v="2560"/>
    <n v="145"/>
    <d v="2017-08-07T00:00:00"/>
    <b v="1"/>
    <s v="Approved"/>
    <s v="OHM Cycles"/>
    <s v="Standard"/>
    <s v="medium"/>
    <s v="medium"/>
    <n v="1636.9"/>
    <n v="44.71"/>
    <d v="2010-08-20T00:00:00"/>
    <n v="1592.19"/>
    <s v="Male"/>
    <n v="51"/>
    <d v="1995-12-12T00:00:00"/>
    <n v="26.799211424720962"/>
    <s v="Marketing Assistant"/>
    <s v="Retail"/>
    <s v="High Net Worth"/>
    <s v="N"/>
    <s v="No"/>
    <n v="1"/>
    <m/>
  </r>
  <r>
    <n v="17117"/>
    <n v="89"/>
    <x v="2560"/>
    <n v="159"/>
    <d v="2017-07-24T00:00:00"/>
    <b v="0"/>
    <s v="Approved"/>
    <s v="Giant Bicycles"/>
    <s v="Standard"/>
    <s v="medium"/>
    <s v="large"/>
    <n v="1812.75"/>
    <n v="582.48"/>
    <d v="2010-06-07T00:00:00"/>
    <n v="1230.27"/>
    <s v="Male"/>
    <n v="51"/>
    <d v="1995-12-12T00:00:00"/>
    <n v="26.799211424720962"/>
    <s v="Marketing Assistant"/>
    <s v="Retail"/>
    <s v="High Net Worth"/>
    <s v="N"/>
    <s v="No"/>
    <n v="1"/>
    <m/>
  </r>
  <r>
    <n v="1749"/>
    <n v="2"/>
    <x v="2560"/>
    <n v="187"/>
    <d v="2017-06-26T00:00:00"/>
    <b v="0"/>
    <s v="Approved"/>
    <s v="Giant Bicycles"/>
    <s v="Road"/>
    <s v="low"/>
    <s v="small"/>
    <n v="590.26"/>
    <n v="525.33000000000004"/>
    <d v="2010-11-05T00:00:00"/>
    <n v="64.92999999999995"/>
    <s v="Male"/>
    <n v="51"/>
    <d v="1995-12-12T00:00:00"/>
    <n v="26.799211424720962"/>
    <s v="Marketing Assistant"/>
    <s v="Retail"/>
    <s v="High Net Worth"/>
    <s v="N"/>
    <s v="No"/>
    <n v="1"/>
    <m/>
  </r>
  <r>
    <n v="19196"/>
    <n v="12"/>
    <x v="2560"/>
    <n v="362"/>
    <d v="2017-01-02T00:00:00"/>
    <b v="1"/>
    <s v="Approved"/>
    <s v="Giant Bicycles"/>
    <s v="Standard"/>
    <s v="medium"/>
    <s v="large"/>
    <n v="1765.3"/>
    <n v="709.48"/>
    <d v="2004-07-25T00:00:00"/>
    <n v="1055.82"/>
    <s v="Male"/>
    <n v="51"/>
    <d v="1995-12-12T00:00:00"/>
    <n v="26.799211424720962"/>
    <s v="Marketing Assistant"/>
    <s v="Retail"/>
    <s v="High Net Worth"/>
    <s v="N"/>
    <s v="No"/>
    <n v="1"/>
    <m/>
  </r>
  <r>
    <n v="1791"/>
    <n v="3"/>
    <x v="2561"/>
    <n v="20"/>
    <d v="2017-12-10T00:00:00"/>
    <b v="1"/>
    <s v="Approved"/>
    <s v="Trek Bicycles"/>
    <s v="Standard"/>
    <s v="medium"/>
    <s v="large"/>
    <n v="2091.4699999999998"/>
    <n v="388.92"/>
    <d v="2011-08-29T00:00:00"/>
    <n v="1702.5499999999997"/>
    <s v="U"/>
    <n v="18"/>
    <d v="1899-12-30T00:00:00"/>
    <n v="122.81291005454084"/>
    <s v="Accounting Assistant II"/>
    <s v="IT"/>
    <s v="Mass Customer"/>
    <s v="N"/>
    <s v="Yes"/>
    <n v="0"/>
    <m/>
  </r>
  <r>
    <n v="18276"/>
    <n v="7"/>
    <x v="2561"/>
    <n v="112"/>
    <d v="2017-09-09T00:00:00"/>
    <b v="1"/>
    <s v="Approved"/>
    <s v="Trek Bicycles"/>
    <s v="Road"/>
    <s v="low"/>
    <s v="medium"/>
    <n v="980.37"/>
    <n v="234.43"/>
    <d v="2007-08-04T00:00:00"/>
    <n v="745.94"/>
    <s v="U"/>
    <n v="18"/>
    <d v="1899-12-30T00:00:00"/>
    <n v="122.81291005454084"/>
    <s v="Accounting Assistant II"/>
    <s v="IT"/>
    <s v="Mass Customer"/>
    <s v="N"/>
    <s v="Yes"/>
    <n v="0"/>
    <m/>
  </r>
  <r>
    <n v="10859"/>
    <n v="45"/>
    <x v="2561"/>
    <n v="146"/>
    <d v="2017-08-06T00:00:00"/>
    <b v="1"/>
    <s v="Approved"/>
    <s v="Solex"/>
    <s v="Standard"/>
    <s v="medium"/>
    <s v="medium"/>
    <n v="441.49"/>
    <n v="84.99"/>
    <d v="1997-02-09T00:00:00"/>
    <n v="356.5"/>
    <s v="U"/>
    <n v="18"/>
    <d v="1899-12-30T00:00:00"/>
    <n v="122.81291005454084"/>
    <s v="Accounting Assistant II"/>
    <s v="IT"/>
    <s v="Mass Customer"/>
    <s v="N"/>
    <s v="Yes"/>
    <n v="0"/>
    <m/>
  </r>
  <r>
    <n v="17668"/>
    <n v="8"/>
    <x v="2561"/>
    <n v="194"/>
    <d v="2017-06-19T00:00:00"/>
    <b v="1"/>
    <s v="Approved"/>
    <s v="Solex"/>
    <s v="Road"/>
    <s v="medium"/>
    <s v="small"/>
    <n v="1703.52"/>
    <n v="1516.13"/>
    <d v="1991-11-07T00:00:00"/>
    <n v="187.38999999999987"/>
    <s v="U"/>
    <n v="18"/>
    <d v="1899-12-30T00:00:00"/>
    <n v="122.81291005454084"/>
    <s v="Accounting Assistant II"/>
    <s v="IT"/>
    <s v="Mass Customer"/>
    <s v="N"/>
    <s v="Yes"/>
    <n v="0"/>
    <m/>
  </r>
  <r>
    <n v="12802"/>
    <n v="33"/>
    <x v="2561"/>
    <n v="207"/>
    <d v="2017-06-06T00:00:00"/>
    <b v="1"/>
    <s v="Approved"/>
    <s v="Giant Bicycles"/>
    <s v="Standard"/>
    <s v="medium"/>
    <s v="small"/>
    <n v="1311.44"/>
    <n v="1167.18"/>
    <d v="1995-12-19T00:00:00"/>
    <n v="144.26"/>
    <s v="U"/>
    <n v="18"/>
    <d v="1899-12-30T00:00:00"/>
    <n v="122.81291005454084"/>
    <s v="Accounting Assistant II"/>
    <s v="IT"/>
    <s v="Mass Customer"/>
    <s v="N"/>
    <s v="Yes"/>
    <n v="0"/>
    <m/>
  </r>
  <r>
    <n v="16165"/>
    <n v="24"/>
    <x v="2561"/>
    <n v="233"/>
    <d v="2017-05-11T00:00:00"/>
    <b v="0"/>
    <s v="Approved"/>
    <s v="Solex"/>
    <s v="Road"/>
    <s v="medium"/>
    <s v="large"/>
    <n v="1777.8"/>
    <n v="820.78"/>
    <d v="2011-05-07T00:00:00"/>
    <n v="957.02"/>
    <s v="U"/>
    <n v="18"/>
    <d v="1899-12-30T00:00:00"/>
    <n v="122.81291005454084"/>
    <s v="Accounting Assistant II"/>
    <s v="IT"/>
    <s v="Mass Customer"/>
    <s v="N"/>
    <s v="Yes"/>
    <n v="0"/>
    <m/>
  </r>
  <r>
    <n v="1422"/>
    <n v="3"/>
    <x v="2561"/>
    <n v="259"/>
    <d v="2017-04-15T00:00:00"/>
    <b v="1"/>
    <s v="Approved"/>
    <s v="Trek Bicycles"/>
    <s v="Standard"/>
    <s v="medium"/>
    <s v="large"/>
    <n v="2091.4699999999998"/>
    <n v="388.92"/>
    <d v="2003-02-07T00:00:00"/>
    <n v="1702.5499999999997"/>
    <s v="U"/>
    <n v="18"/>
    <d v="1899-12-30T00:00:00"/>
    <n v="122.81291005454084"/>
    <s v="Accounting Assistant II"/>
    <s v="IT"/>
    <s v="Mass Customer"/>
    <s v="N"/>
    <s v="Yes"/>
    <n v="0"/>
    <m/>
  </r>
  <r>
    <n v="17671"/>
    <n v="46"/>
    <x v="2562"/>
    <n v="12"/>
    <d v="2017-12-18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70"/>
    <d v="1957-07-04T00:00:00"/>
    <n v="65.264964849378501"/>
    <n v="0"/>
    <s v="Argiculture"/>
    <s v="Mass Customer"/>
    <s v="N"/>
    <s v="No"/>
    <n v="13"/>
    <m/>
  </r>
  <r>
    <n v="13386"/>
    <n v="53"/>
    <x v="2562"/>
    <n v="96"/>
    <d v="2017-09-25T00:00:00"/>
    <b v="0"/>
    <s v="Approved"/>
    <s v="OHM Cycles"/>
    <s v="Standard"/>
    <s v="medium"/>
    <s v="medium"/>
    <n v="795.34"/>
    <n v="101.58"/>
    <d v="1997-02-09T00:00:00"/>
    <n v="693.76"/>
    <s v="Male"/>
    <n v="70"/>
    <d v="1957-07-04T00:00:00"/>
    <n v="65.264964849378501"/>
    <n v="0"/>
    <s v="Argiculture"/>
    <s v="Mass Customer"/>
    <s v="N"/>
    <s v="No"/>
    <n v="13"/>
    <m/>
  </r>
  <r>
    <n v="12058"/>
    <n v="58"/>
    <x v="2562"/>
    <n v="283"/>
    <d v="2017-03-22T00:00:00"/>
    <b v="1"/>
    <s v="Approved"/>
    <s v="OHM Cycles"/>
    <s v="Standard"/>
    <s v="medium"/>
    <s v="medium"/>
    <n v="912.52"/>
    <n v="141.4"/>
    <d v="2015-10-18T00:00:00"/>
    <n v="771.12"/>
    <s v="Male"/>
    <n v="70"/>
    <d v="1957-07-04T00:00:00"/>
    <n v="65.264964849378501"/>
    <n v="0"/>
    <s v="Argiculture"/>
    <s v="Mass Customer"/>
    <s v="N"/>
    <s v="No"/>
    <n v="13"/>
    <m/>
  </r>
  <r>
    <n v="14019"/>
    <n v="98"/>
    <x v="2562"/>
    <n v="305"/>
    <d v="2017-02-28T00:00:00"/>
    <b v="1"/>
    <s v="Approved"/>
    <s v="Trek Bicycles"/>
    <s v="Standard"/>
    <s v="high"/>
    <s v="medium"/>
    <n v="358.39"/>
    <n v="215.03"/>
    <d v="2004-01-16T00:00:00"/>
    <n v="143.35999999999999"/>
    <s v="Male"/>
    <n v="70"/>
    <d v="1957-07-04T00:00:00"/>
    <n v="65.264964849378501"/>
    <n v="0"/>
    <s v="Argiculture"/>
    <s v="Mass Customer"/>
    <s v="N"/>
    <s v="No"/>
    <n v="13"/>
    <m/>
  </r>
  <r>
    <n v="8142"/>
    <n v="79"/>
    <x v="2563"/>
    <n v="13"/>
    <d v="2017-12-17T00:00:00"/>
    <b v="1"/>
    <s v="Approved"/>
    <s v="Norco Bicycles"/>
    <s v="Standard"/>
    <s v="medium"/>
    <s v="medium"/>
    <n v="1555.58"/>
    <n v="818.01"/>
    <d v="2013-09-16T00:00:00"/>
    <n v="737.56999999999994"/>
    <s v="Male"/>
    <n v="55"/>
    <d v="1978-12-20T00:00:00"/>
    <n v="43.788252520294257"/>
    <s v="Geological Engineer"/>
    <s v="Manufacturing"/>
    <s v="Mass Customer"/>
    <s v="N"/>
    <s v="Yes"/>
    <n v="8"/>
    <m/>
  </r>
  <r>
    <n v="18100"/>
    <n v="23"/>
    <x v="2563"/>
    <n v="15"/>
    <d v="2017-12-15T00:00:00"/>
    <b v="0"/>
    <s v="Approved"/>
    <s v="Norco Bicycles"/>
    <s v="Mountain"/>
    <s v="low"/>
    <s v="small"/>
    <n v="688.63"/>
    <n v="612.88"/>
    <d v="2006-11-10T00:00:00"/>
    <n v="75.75"/>
    <s v="Male"/>
    <n v="55"/>
    <d v="1978-12-20T00:00:00"/>
    <n v="43.788252520294257"/>
    <s v="Geological Engineer"/>
    <s v="Manufacturing"/>
    <s v="Mass Customer"/>
    <s v="N"/>
    <s v="Yes"/>
    <n v="8"/>
    <m/>
  </r>
  <r>
    <n v="2964"/>
    <n v="40"/>
    <x v="2563"/>
    <n v="51"/>
    <d v="2017-11-09T00:00:00"/>
    <b v="0"/>
    <s v="Approved"/>
    <s v="OHM Cycles"/>
    <s v="Standard"/>
    <s v="high"/>
    <s v="medium"/>
    <n v="1458.17"/>
    <n v="874.9"/>
    <d v="2006-10-01T00:00:00"/>
    <n v="583.2700000000001"/>
    <s v="Male"/>
    <n v="55"/>
    <d v="1978-12-20T00:00:00"/>
    <n v="43.788252520294257"/>
    <s v="Geological Engineer"/>
    <s v="Manufacturing"/>
    <s v="Mass Customer"/>
    <s v="N"/>
    <s v="Yes"/>
    <n v="8"/>
    <m/>
  </r>
  <r>
    <n v="5689"/>
    <n v="45"/>
    <x v="2563"/>
    <n v="153"/>
    <d v="2017-07-30T00:00:00"/>
    <b v="0"/>
    <s v="Approved"/>
    <s v="Solex"/>
    <s v="Standard"/>
    <s v="medium"/>
    <s v="medium"/>
    <n v="441.49"/>
    <n v="84.99"/>
    <d v="2014-07-28T00:00:00"/>
    <n v="356.5"/>
    <s v="Male"/>
    <n v="55"/>
    <d v="1978-12-20T00:00:00"/>
    <n v="43.788252520294257"/>
    <s v="Geological Engineer"/>
    <s v="Manufacturing"/>
    <s v="Mass Customer"/>
    <s v="N"/>
    <s v="Yes"/>
    <n v="8"/>
    <m/>
  </r>
  <r>
    <n v="2469"/>
    <n v="79"/>
    <x v="2563"/>
    <n v="289"/>
    <d v="2017-03-16T00:00:00"/>
    <b v="1"/>
    <s v="Approved"/>
    <s v="Norco Bicycles"/>
    <s v="Standard"/>
    <s v="medium"/>
    <s v="medium"/>
    <n v="1555.58"/>
    <n v="818.01"/>
    <d v="1997-08-25T00:00:00"/>
    <n v="737.56999999999994"/>
    <s v="Male"/>
    <n v="55"/>
    <d v="1978-12-20T00:00:00"/>
    <n v="43.788252520294257"/>
    <s v="Geological Engineer"/>
    <s v="Manufacturing"/>
    <s v="Mass Customer"/>
    <s v="N"/>
    <s v="Yes"/>
    <n v="8"/>
    <m/>
  </r>
  <r>
    <n v="1271"/>
    <n v="52"/>
    <x v="2564"/>
    <n v="85"/>
    <d v="2017-10-06T00:00:00"/>
    <b v="0"/>
    <s v="Approved"/>
    <s v="Solex"/>
    <s v="Road"/>
    <s v="medium"/>
    <s v="large"/>
    <n v="1777.8"/>
    <n v="820.78"/>
    <d v="2006-11-10T00:00:00"/>
    <n v="957.02"/>
    <s v="Male"/>
    <n v="99"/>
    <d v="1989-06-02T00:00:00"/>
    <n v="33.33071827403603"/>
    <s v="Product Engineer"/>
    <s v="Health"/>
    <s v="High Net Worth"/>
    <s v="N"/>
    <s v="Yes"/>
    <n v="16"/>
    <m/>
  </r>
  <r>
    <n v="14348"/>
    <n v="40"/>
    <x v="2564"/>
    <n v="180"/>
    <d v="2017-07-03T00:00:00"/>
    <b v="1"/>
    <s v="Approved"/>
    <s v="Trek Bicycles"/>
    <s v="Road"/>
    <s v="medium"/>
    <s v="large"/>
    <n v="1894.19"/>
    <n v="598.76"/>
    <d v="1993-07-20T00:00:00"/>
    <n v="1295.43"/>
    <s v="Male"/>
    <n v="99"/>
    <d v="1989-06-02T00:00:00"/>
    <n v="33.33071827403603"/>
    <s v="Product Engineer"/>
    <s v="Health"/>
    <s v="High Net Worth"/>
    <s v="N"/>
    <s v="Yes"/>
    <n v="16"/>
    <m/>
  </r>
  <r>
    <n v="14142"/>
    <n v="97"/>
    <x v="2564"/>
    <n v="259"/>
    <d v="2017-04-15T00:00:00"/>
    <b v="0"/>
    <s v="Approved"/>
    <s v="OHM Cycles"/>
    <s v="Road"/>
    <s v="medium"/>
    <s v="medium"/>
    <n v="742.54"/>
    <n v="667.4"/>
    <d v="2014-03-03T00:00:00"/>
    <n v="75.139999999999986"/>
    <s v="Male"/>
    <n v="99"/>
    <d v="1989-06-02T00:00:00"/>
    <n v="33.33071827403603"/>
    <s v="Product Engineer"/>
    <s v="Health"/>
    <s v="High Net Worth"/>
    <s v="N"/>
    <s v="Yes"/>
    <n v="16"/>
    <m/>
  </r>
  <r>
    <n v="11642"/>
    <n v="49"/>
    <x v="2564"/>
    <n v="276"/>
    <d v="2017-03-29T00:00:00"/>
    <b v="1"/>
    <s v="Approved"/>
    <s v="Solex"/>
    <s v="Standard"/>
    <s v="medium"/>
    <s v="large"/>
    <n v="1061.56"/>
    <n v="733.58"/>
    <d v="1993-07-20T00:00:00"/>
    <n v="327.9799999999999"/>
    <s v="Male"/>
    <n v="99"/>
    <d v="1989-06-02T00:00:00"/>
    <n v="33.33071827403603"/>
    <s v="Product Engineer"/>
    <s v="Health"/>
    <s v="High Net Worth"/>
    <s v="N"/>
    <s v="Yes"/>
    <n v="16"/>
    <m/>
  </r>
  <r>
    <n v="12292"/>
    <n v="29"/>
    <x v="2564"/>
    <n v="299"/>
    <d v="2017-03-06T00:00:00"/>
    <b v="0"/>
    <s v="Approved"/>
    <s v="WeareA2B"/>
    <s v="Standard"/>
    <s v="medium"/>
    <s v="medium"/>
    <n v="1065.03"/>
    <n v="230.09"/>
    <d v="2000-11-03T00:00:00"/>
    <n v="834.93999999999994"/>
    <s v="Male"/>
    <n v="99"/>
    <d v="1989-06-02T00:00:00"/>
    <n v="33.33071827403603"/>
    <s v="Product Engineer"/>
    <s v="Health"/>
    <s v="High Net Worth"/>
    <s v="N"/>
    <s v="Yes"/>
    <n v="16"/>
    <m/>
  </r>
  <r>
    <n v="4678"/>
    <n v="67"/>
    <x v="2564"/>
    <n v="353"/>
    <d v="2017-01-11T00:00:00"/>
    <b v="0"/>
    <s v="Approved"/>
    <s v="Solex"/>
    <s v="Standard"/>
    <s v="medium"/>
    <s v="large"/>
    <n v="1071.23"/>
    <n v="380.74"/>
    <d v="1993-07-15T00:00:00"/>
    <n v="690.49"/>
    <s v="Male"/>
    <n v="99"/>
    <d v="1989-06-02T00:00:00"/>
    <n v="33.33071827403603"/>
    <s v="Product Engineer"/>
    <s v="Health"/>
    <s v="High Net Worth"/>
    <s v="N"/>
    <s v="Yes"/>
    <n v="16"/>
    <m/>
  </r>
  <r>
    <n v="11361"/>
    <n v="85"/>
    <x v="2565"/>
    <n v="113"/>
    <d v="2017-09-08T00:00:00"/>
    <b v="1"/>
    <s v="Approved"/>
    <s v="WeareA2B"/>
    <s v="Standard"/>
    <s v="medium"/>
    <s v="medium"/>
    <n v="752.64"/>
    <n v="205.36"/>
    <d v="1997-08-25T00:00:00"/>
    <n v="547.28"/>
    <s v="Male"/>
    <n v="50"/>
    <d v="1970-05-10T00:00:00"/>
    <n v="52.407430602486038"/>
    <s v="Administrative Assistant I"/>
    <s v="Entertainment"/>
    <s v="Mass Customer"/>
    <s v="N"/>
    <s v="Yes"/>
    <n v="13"/>
    <m/>
  </r>
  <r>
    <n v="19021"/>
    <n v="43"/>
    <x v="2565"/>
    <n v="151"/>
    <d v="2017-08-01T00:00:00"/>
    <b v="0"/>
    <s v="Approved"/>
    <s v="Solex"/>
    <s v="Standard"/>
    <s v="medium"/>
    <s v="medium"/>
    <n v="1151.96"/>
    <n v="649.49"/>
    <d v="2003-02-16T00:00:00"/>
    <n v="502.47"/>
    <s v="Male"/>
    <n v="50"/>
    <d v="1970-05-10T00:00:00"/>
    <n v="52.407430602486038"/>
    <s v="Administrative Assistant I"/>
    <s v="Entertainment"/>
    <s v="Mass Customer"/>
    <s v="N"/>
    <s v="Yes"/>
    <n v="13"/>
    <m/>
  </r>
  <r>
    <n v="911"/>
    <n v="36"/>
    <x v="2565"/>
    <n v="233"/>
    <d v="2017-05-11T00:00:00"/>
    <b v="1"/>
    <s v="Approved"/>
    <s v="Solex"/>
    <s v="Standard"/>
    <s v="low"/>
    <s v="medium"/>
    <n v="945.04"/>
    <n v="507.58"/>
    <d v="1997-05-10T00:00:00"/>
    <n v="437.46"/>
    <s v="Male"/>
    <n v="50"/>
    <d v="1970-05-10T00:00:00"/>
    <n v="52.407430602486038"/>
    <s v="Administrative Assistant I"/>
    <s v="Entertainment"/>
    <s v="Mass Customer"/>
    <s v="N"/>
    <s v="Yes"/>
    <n v="13"/>
    <m/>
  </r>
  <r>
    <n v="19246"/>
    <n v="50"/>
    <x v="2565"/>
    <n v="296"/>
    <d v="2017-03-09T00:00:00"/>
    <b v="1"/>
    <s v="Approved"/>
    <s v="WeareA2B"/>
    <s v="Standard"/>
    <s v="medium"/>
    <s v="small"/>
    <n v="175.89"/>
    <n v="131.91999999999999"/>
    <d v="2009-04-12T00:00:00"/>
    <n v="43.97"/>
    <s v="Male"/>
    <n v="50"/>
    <d v="1970-05-10T00:00:00"/>
    <n v="52.407430602486038"/>
    <s v="Administrative Assistant I"/>
    <s v="Entertainment"/>
    <s v="Mass Customer"/>
    <s v="N"/>
    <s v="Yes"/>
    <n v="13"/>
    <m/>
  </r>
  <r>
    <n v="17126"/>
    <n v="12"/>
    <x v="2565"/>
    <n v="310"/>
    <d v="2017-02-23T00:00:00"/>
    <b v="1"/>
    <s v="Approved"/>
    <s v="WeareA2B"/>
    <s v="Standard"/>
    <s v="medium"/>
    <s v="medium"/>
    <n v="1231.1500000000001"/>
    <n v="161.6"/>
    <d v="2013-03-12T00:00:00"/>
    <n v="1069.5500000000002"/>
    <s v="Male"/>
    <n v="50"/>
    <d v="1970-05-10T00:00:00"/>
    <n v="52.407430602486038"/>
    <s v="Administrative Assistant I"/>
    <s v="Entertainment"/>
    <s v="Mass Customer"/>
    <s v="N"/>
    <s v="Yes"/>
    <n v="13"/>
    <m/>
  </r>
  <r>
    <n v="4462"/>
    <n v="84"/>
    <x v="2566"/>
    <n v="64"/>
    <d v="2017-10-27T00:00:00"/>
    <b v="0"/>
    <s v="Approved"/>
    <s v="Giant Bicycles"/>
    <s v="Road"/>
    <s v="medium"/>
    <s v="medium"/>
    <n v="792.9"/>
    <n v="594.67999999999995"/>
    <d v="2015-04-11T00:00:00"/>
    <n v="198.22000000000003"/>
    <s v="Female"/>
    <n v="59"/>
    <d v="1980-06-08T00:00:00"/>
    <n v="42.319759369926444"/>
    <s v="Executive Secretary"/>
    <s v="Argiculture"/>
    <s v="High Net Worth"/>
    <s v="N"/>
    <s v="Yes"/>
    <n v="6"/>
    <m/>
  </r>
  <r>
    <n v="1975"/>
    <n v="92"/>
    <x v="2566"/>
    <n v="129"/>
    <d v="2017-08-23T00:00:00"/>
    <b v="0"/>
    <s v="Approved"/>
    <s v="WeareA2B"/>
    <s v="Touring"/>
    <s v="medium"/>
    <s v="large"/>
    <n v="1890.39"/>
    <n v="260.14"/>
    <d v="2015-06-17T00:00:00"/>
    <n v="1630.25"/>
    <s v="Female"/>
    <n v="59"/>
    <d v="1980-06-08T00:00:00"/>
    <n v="42.319759369926444"/>
    <s v="Executive Secretary"/>
    <s v="Argiculture"/>
    <s v="High Net Worth"/>
    <s v="N"/>
    <s v="Yes"/>
    <n v="6"/>
    <m/>
  </r>
  <r>
    <n v="19788"/>
    <n v="92"/>
    <x v="2566"/>
    <n v="143"/>
    <d v="2017-08-09T00:00:00"/>
    <b v="0"/>
    <s v="Approved"/>
    <s v="WeareA2B"/>
    <s v="Touring"/>
    <s v="medium"/>
    <s v="large"/>
    <n v="1890.39"/>
    <n v="260.14"/>
    <d v="1998-12-17T00:00:00"/>
    <n v="1630.25"/>
    <s v="Female"/>
    <n v="59"/>
    <d v="1980-06-08T00:00:00"/>
    <n v="42.319759369926444"/>
    <s v="Executive Secretary"/>
    <s v="Argiculture"/>
    <s v="High Net Worth"/>
    <s v="N"/>
    <s v="Yes"/>
    <n v="6"/>
    <m/>
  </r>
  <r>
    <n v="10352"/>
    <n v="62"/>
    <x v="2566"/>
    <n v="202"/>
    <d v="2017-06-11T00:00:00"/>
    <b v="0"/>
    <s v="Approved"/>
    <s v="Solex"/>
    <s v="Standard"/>
    <s v="high"/>
    <s v="medium"/>
    <n v="1024.6600000000001"/>
    <n v="614.79999999999995"/>
    <d v="2016-02-04T00:00:00"/>
    <n v="409.86000000000013"/>
    <s v="Female"/>
    <n v="59"/>
    <d v="1980-06-08T00:00:00"/>
    <n v="42.319759369926444"/>
    <s v="Executive Secretary"/>
    <s v="Argiculture"/>
    <s v="High Net Worth"/>
    <s v="N"/>
    <s v="Yes"/>
    <n v="6"/>
    <m/>
  </r>
  <r>
    <n v="14167"/>
    <n v="89"/>
    <x v="1344"/>
    <m/>
    <d v="2017-07-30T00:00:00"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</r>
  <r>
    <n v="10259"/>
    <n v="97"/>
    <x v="2566"/>
    <n v="224"/>
    <d v="2017-05-20T00:00:00"/>
    <b v="1"/>
    <s v="Approved"/>
    <s v="OHM Cycles"/>
    <s v="Road"/>
    <s v="medium"/>
    <s v="medium"/>
    <n v="742.54"/>
    <n v="667.4"/>
    <d v="2004-08-17T00:00:00"/>
    <n v="75.139999999999986"/>
    <s v="Female"/>
    <n v="59"/>
    <d v="1980-06-08T00:00:00"/>
    <n v="42.319759369926444"/>
    <s v="Executive Secretary"/>
    <s v="Argiculture"/>
    <s v="High Net Worth"/>
    <s v="N"/>
    <s v="Yes"/>
    <n v="6"/>
    <m/>
  </r>
  <r>
    <n v="17426"/>
    <n v="0"/>
    <x v="2566"/>
    <n v="241"/>
    <d v="2017-05-03T00:00:00"/>
    <b v="0"/>
    <s v="Approved"/>
    <s v="Solex"/>
    <s v="Standard"/>
    <s v="medium"/>
    <s v="medium"/>
    <n v="478.16"/>
    <n v="298.72000000000003"/>
    <d v="2005-10-22T00:00:00"/>
    <n v="179.44"/>
    <s v="Female"/>
    <n v="59"/>
    <d v="1980-06-08T00:00:00"/>
    <n v="42.319759369926444"/>
    <s v="Executive Secretary"/>
    <s v="Argiculture"/>
    <s v="High Net Worth"/>
    <s v="N"/>
    <s v="Yes"/>
    <n v="6"/>
    <m/>
  </r>
  <r>
    <n v="7038"/>
    <n v="29"/>
    <x v="2566"/>
    <n v="318"/>
    <d v="2017-02-15T00:00:00"/>
    <b v="0"/>
    <s v="Approved"/>
    <s v="WeareA2B"/>
    <s v="Standard"/>
    <s v="medium"/>
    <s v="medium"/>
    <n v="1065.03"/>
    <n v="230.09"/>
    <d v="1994-08-10T00:00:00"/>
    <n v="834.93999999999994"/>
    <s v="Female"/>
    <n v="59"/>
    <d v="1980-06-08T00:00:00"/>
    <n v="42.319759369926444"/>
    <s v="Executive Secretary"/>
    <s v="Argiculture"/>
    <s v="High Net Worth"/>
    <s v="N"/>
    <s v="Yes"/>
    <n v="6"/>
    <m/>
  </r>
  <r>
    <n v="10782"/>
    <n v="43"/>
    <x v="2567"/>
    <n v="85"/>
    <d v="2017-10-06T00:00:00"/>
    <b v="1"/>
    <s v="Approved"/>
    <s v="Solex"/>
    <s v="Standard"/>
    <s v="medium"/>
    <s v="medium"/>
    <n v="1151.96"/>
    <n v="649.49"/>
    <d v="1999-12-04T00:00:00"/>
    <n v="502.47"/>
    <s v="Female"/>
    <n v="68"/>
    <d v="1977-05-02T00:00:00"/>
    <n v="45.423868958650424"/>
    <s v="Quality Control Specialist"/>
    <s v="n/a"/>
    <s v="Mass Customer"/>
    <s v="N"/>
    <s v="No"/>
    <n v="20"/>
    <m/>
  </r>
  <r>
    <n v="18343"/>
    <n v="100"/>
    <x v="2567"/>
    <n v="153"/>
    <d v="2017-07-30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68"/>
    <d v="1977-05-02T00:00:00"/>
    <n v="45.423868958650424"/>
    <s v="Quality Control Specialist"/>
    <s v="n/a"/>
    <s v="Mass Customer"/>
    <s v="N"/>
    <s v="No"/>
    <n v="20"/>
    <m/>
  </r>
  <r>
    <n v="934"/>
    <n v="78"/>
    <x v="2567"/>
    <n v="173"/>
    <d v="2017-07-10T00:00:00"/>
    <b v="1"/>
    <s v="Approved"/>
    <s v="Giant Bicycles"/>
    <s v="Standard"/>
    <s v="medium"/>
    <s v="large"/>
    <n v="1765.3"/>
    <n v="709.48"/>
    <d v="2004-07-25T00:00:00"/>
    <n v="1055.82"/>
    <s v="Female"/>
    <n v="68"/>
    <d v="1977-05-02T00:00:00"/>
    <n v="45.423868958650424"/>
    <s v="Quality Control Specialist"/>
    <s v="n/a"/>
    <s v="Mass Customer"/>
    <s v="N"/>
    <s v="No"/>
    <n v="20"/>
    <m/>
  </r>
  <r>
    <n v="2174"/>
    <n v="39"/>
    <x v="2567"/>
    <n v="233"/>
    <d v="2017-05-11T00:00:00"/>
    <b v="0"/>
    <s v="Approved"/>
    <s v="Giant Bicycles"/>
    <s v="Standard"/>
    <s v="medium"/>
    <s v="large"/>
    <n v="1812.75"/>
    <n v="582.48"/>
    <d v="2010-06-07T00:00:00"/>
    <n v="1230.27"/>
    <s v="Female"/>
    <n v="68"/>
    <d v="1977-05-02T00:00:00"/>
    <n v="45.423868958650424"/>
    <s v="Quality Control Specialist"/>
    <s v="n/a"/>
    <s v="Mass Customer"/>
    <s v="N"/>
    <s v="No"/>
    <n v="20"/>
    <m/>
  </r>
  <r>
    <n v="15002"/>
    <n v="87"/>
    <x v="2567"/>
    <n v="234"/>
    <d v="2017-05-10T00:00:00"/>
    <b v="1"/>
    <s v="Approved"/>
    <s v="Giant Bicycles"/>
    <s v="Standard"/>
    <s v="high"/>
    <s v="medium"/>
    <n v="1179"/>
    <n v="707.4"/>
    <d v="1997-08-25T00:00:00"/>
    <n v="471.6"/>
    <s v="Female"/>
    <n v="68"/>
    <d v="1977-05-02T00:00:00"/>
    <n v="45.423868958650424"/>
    <s v="Quality Control Specialist"/>
    <s v="n/a"/>
    <s v="Mass Customer"/>
    <s v="N"/>
    <s v="No"/>
    <n v="20"/>
    <m/>
  </r>
  <r>
    <n v="17388"/>
    <n v="83"/>
    <x v="2567"/>
    <n v="288"/>
    <d v="2017-03-17T00:00:00"/>
    <b v="1"/>
    <s v="Approved"/>
    <s v="Solex"/>
    <s v="Touring"/>
    <s v="medium"/>
    <s v="large"/>
    <n v="2083.94"/>
    <n v="675.03"/>
    <d v="2013-09-16T00:00:00"/>
    <n v="1408.91"/>
    <s v="Female"/>
    <n v="68"/>
    <d v="1977-05-02T00:00:00"/>
    <n v="45.423868958650424"/>
    <s v="Quality Control Specialist"/>
    <s v="n/a"/>
    <s v="Mass Customer"/>
    <s v="N"/>
    <s v="No"/>
    <n v="20"/>
    <m/>
  </r>
  <r>
    <n v="13323"/>
    <n v="7"/>
    <x v="2567"/>
    <n v="338"/>
    <d v="2017-01-26T00:00:00"/>
    <b v="1"/>
    <s v="Approved"/>
    <s v="Trek Bicycles"/>
    <s v="Road"/>
    <s v="low"/>
    <s v="medium"/>
    <n v="980.37"/>
    <n v="234.43"/>
    <d v="2004-09-28T00:00:00"/>
    <n v="745.94"/>
    <s v="Female"/>
    <n v="68"/>
    <d v="1977-05-02T00:00:00"/>
    <n v="45.423868958650424"/>
    <s v="Quality Control Specialist"/>
    <s v="n/a"/>
    <s v="Mass Customer"/>
    <s v="N"/>
    <s v="No"/>
    <n v="20"/>
    <m/>
  </r>
  <r>
    <n v="12207"/>
    <n v="80"/>
    <x v="2568"/>
    <n v="14"/>
    <d v="2017-12-16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13"/>
    <d v="1956-09-25T00:00:00"/>
    <n v="66.037567589104526"/>
    <s v="Administrative Officer"/>
    <s v="Property"/>
    <s v="High Net Worth"/>
    <s v="N"/>
    <s v="No"/>
    <n v="17"/>
    <m/>
  </r>
  <r>
    <n v="17084"/>
    <n v="69"/>
    <x v="2568"/>
    <n v="21"/>
    <d v="2017-12-09T00:00:00"/>
    <b v="1"/>
    <s v="Approved"/>
    <s v="Norco Bicycles"/>
    <s v="Road"/>
    <s v="medium"/>
    <s v="large"/>
    <n v="1240.31"/>
    <n v="795.1"/>
    <d v="2011-01-10T00:00:00"/>
    <n v="445.20999999999992"/>
    <s v="Male"/>
    <n v="13"/>
    <d v="1956-09-25T00:00:00"/>
    <n v="66.037567589104526"/>
    <s v="Administrative Officer"/>
    <s v="Property"/>
    <s v="High Net Worth"/>
    <s v="N"/>
    <s v="No"/>
    <n v="17"/>
    <m/>
  </r>
  <r>
    <n v="8935"/>
    <n v="66"/>
    <x v="2568"/>
    <n v="26"/>
    <d v="2017-12-04T00:00:00"/>
    <b v="0"/>
    <s v="Approved"/>
    <s v="Solex"/>
    <s v="Standard"/>
    <s v="medium"/>
    <s v="medium"/>
    <n v="1163.8900000000001"/>
    <n v="589.27"/>
    <d v="2016-07-09T00:00:00"/>
    <n v="574.62000000000012"/>
    <s v="Male"/>
    <n v="13"/>
    <d v="1956-09-25T00:00:00"/>
    <n v="66.037567589104526"/>
    <s v="Administrative Officer"/>
    <s v="Property"/>
    <s v="High Net Worth"/>
    <s v="N"/>
    <s v="No"/>
    <n v="17"/>
    <m/>
  </r>
  <r>
    <n v="4351"/>
    <n v="21"/>
    <x v="2568"/>
    <n v="32"/>
    <d v="2017-11-28T00:00:00"/>
    <b v="1"/>
    <s v="Approved"/>
    <s v="WeareA2B"/>
    <s v="Touring"/>
    <s v="medium"/>
    <s v="medium"/>
    <n v="1466.68"/>
    <n v="363.25"/>
    <d v="2014-03-03T00:00:00"/>
    <n v="1103.43"/>
    <s v="Male"/>
    <n v="13"/>
    <d v="1956-09-25T00:00:00"/>
    <n v="66.037567589104526"/>
    <s v="Administrative Officer"/>
    <s v="Property"/>
    <s v="High Net Worth"/>
    <s v="N"/>
    <s v="No"/>
    <n v="17"/>
    <m/>
  </r>
  <r>
    <n v="8005"/>
    <n v="0"/>
    <x v="2568"/>
    <n v="43"/>
    <d v="2017-11-17T00:00:00"/>
    <b v="0"/>
    <s v="Approved"/>
    <s v="WeareA2B"/>
    <s v="Standard"/>
    <s v="medium"/>
    <s v="small"/>
    <n v="175.89"/>
    <n v="131.91999999999999"/>
    <d v="2003-02-16T00:00:00"/>
    <n v="43.97"/>
    <s v="Male"/>
    <n v="13"/>
    <d v="1956-09-25T00:00:00"/>
    <n v="66.037567589104526"/>
    <s v="Administrative Officer"/>
    <s v="Property"/>
    <s v="High Net Worth"/>
    <s v="N"/>
    <s v="No"/>
    <n v="17"/>
    <m/>
  </r>
  <r>
    <n v="17075"/>
    <n v="0"/>
    <x v="2568"/>
    <n v="44"/>
    <d v="2017-11-16T00:00:00"/>
    <b v="0"/>
    <s v="Approved"/>
    <s v="Norco Bicycles"/>
    <s v="Standard"/>
    <s v="medium"/>
    <s v="medium"/>
    <n v="360.4"/>
    <n v="270.3"/>
    <d v="2016-12-06T00:00:00"/>
    <n v="90.099999999999966"/>
    <s v="Male"/>
    <n v="13"/>
    <d v="1956-09-25T00:00:00"/>
    <n v="66.037567589104526"/>
    <s v="Administrative Officer"/>
    <s v="Property"/>
    <s v="High Net Worth"/>
    <s v="N"/>
    <s v="No"/>
    <n v="17"/>
    <m/>
  </r>
  <r>
    <n v="7910"/>
    <n v="90"/>
    <x v="2568"/>
    <n v="63"/>
    <d v="2017-10-28T00:00:00"/>
    <b v="1"/>
    <s v="Approved"/>
    <s v="Solex"/>
    <s v="Standard"/>
    <s v="low"/>
    <s v="medium"/>
    <n v="945.04"/>
    <n v="507.58"/>
    <d v="1995-12-19T00:00:00"/>
    <n v="437.46"/>
    <s v="Male"/>
    <n v="13"/>
    <d v="1956-09-25T00:00:00"/>
    <n v="66.037567589104526"/>
    <s v="Administrative Officer"/>
    <s v="Property"/>
    <s v="High Net Worth"/>
    <s v="N"/>
    <s v="No"/>
    <n v="17"/>
    <m/>
  </r>
  <r>
    <n v="13372"/>
    <n v="23"/>
    <x v="2568"/>
    <n v="68"/>
    <d v="2017-10-23T00:00:00"/>
    <b v="0"/>
    <s v="Approved"/>
    <s v="Norco Bicycles"/>
    <s v="Standard"/>
    <s v="medium"/>
    <s v="medium"/>
    <n v="1198.46"/>
    <n v="381.1"/>
    <d v="1998-12-16T00:00:00"/>
    <n v="817.36"/>
    <s v="Male"/>
    <n v="13"/>
    <d v="1956-09-25T00:00:00"/>
    <n v="66.037567589104526"/>
    <s v="Administrative Officer"/>
    <s v="Property"/>
    <s v="High Net Worth"/>
    <s v="N"/>
    <s v="No"/>
    <n v="17"/>
    <m/>
  </r>
  <r>
    <n v="10882"/>
    <n v="15"/>
    <x v="2568"/>
    <n v="167"/>
    <d v="2017-07-16T00:00:00"/>
    <b v="0"/>
    <s v="Approved"/>
    <s v="WeareA2B"/>
    <s v="Standard"/>
    <s v="medium"/>
    <s v="medium"/>
    <n v="1292.8399999999999"/>
    <n v="13.44"/>
    <d v="2009-04-12T00:00:00"/>
    <n v="1279.3999999999999"/>
    <s v="Male"/>
    <n v="13"/>
    <d v="1956-09-25T00:00:00"/>
    <n v="66.037567589104526"/>
    <s v="Administrative Officer"/>
    <s v="Property"/>
    <s v="High Net Worth"/>
    <s v="N"/>
    <s v="No"/>
    <n v="17"/>
    <m/>
  </r>
  <r>
    <n v="14187"/>
    <n v="35"/>
    <x v="1397"/>
    <m/>
    <d v="2017-09-04T00:00:00"/>
    <m/>
    <s v="Approved"/>
    <s v="Trek Bicycles"/>
    <s v="Standard"/>
    <s v="low"/>
    <s v="medium"/>
    <n v="1057.51"/>
    <n v="154.4"/>
    <n v="36361"/>
    <m/>
    <m/>
    <m/>
    <m/>
    <m/>
    <m/>
    <m/>
    <m/>
    <m/>
    <m/>
    <m/>
    <m/>
  </r>
  <r>
    <n v="11335"/>
    <n v="69"/>
    <x v="2568"/>
    <n v="178"/>
    <d v="2017-07-05T00:00:00"/>
    <b v="1"/>
    <s v="Approved"/>
    <s v="Norco Bicycles"/>
    <s v="Road"/>
    <s v="medium"/>
    <s v="large"/>
    <n v="1240.31"/>
    <n v="795.1"/>
    <d v="2011-01-10T00:00:00"/>
    <n v="445.20999999999992"/>
    <s v="Male"/>
    <n v="13"/>
    <d v="1956-09-25T00:00:00"/>
    <n v="66.037567589104526"/>
    <s v="Administrative Officer"/>
    <s v="Property"/>
    <s v="High Net Worth"/>
    <s v="N"/>
    <s v="No"/>
    <n v="17"/>
    <m/>
  </r>
  <r>
    <n v="12939"/>
    <n v="54"/>
    <x v="2568"/>
    <n v="219"/>
    <d v="2017-05-25T00:00:00"/>
    <b v="0"/>
    <s v="Approved"/>
    <s v="WeareA2B"/>
    <s v="Standard"/>
    <s v="medium"/>
    <s v="medium"/>
    <n v="1807.45"/>
    <n v="778.69"/>
    <d v="2015-05-21T00:00:00"/>
    <n v="1028.76"/>
    <s v="Male"/>
    <n v="13"/>
    <d v="1956-09-25T00:00:00"/>
    <n v="66.037567589104526"/>
    <s v="Administrative Officer"/>
    <s v="Property"/>
    <s v="High Net Worth"/>
    <s v="N"/>
    <s v="No"/>
    <n v="17"/>
    <m/>
  </r>
  <r>
    <n v="6997"/>
    <n v="0"/>
    <x v="2568"/>
    <n v="252"/>
    <d v="2017-04-22T00:00:00"/>
    <b v="0"/>
    <s v="Approved"/>
    <s v="OHM Cycles"/>
    <s v="Road"/>
    <s v="high"/>
    <s v="large"/>
    <n v="12.01"/>
    <n v="7.21"/>
    <d v="2009-03-08T00:00:00"/>
    <n v="4.8"/>
    <s v="Male"/>
    <n v="13"/>
    <d v="1956-09-25T00:00:00"/>
    <n v="66.037567589104526"/>
    <s v="Administrative Officer"/>
    <s v="Property"/>
    <s v="High Net Worth"/>
    <s v="N"/>
    <s v="No"/>
    <n v="17"/>
    <m/>
  </r>
  <r>
    <n v="11865"/>
    <n v="0"/>
    <x v="2568"/>
    <n v="262"/>
    <d v="2017-04-12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13"/>
    <d v="1956-09-25T00:00:00"/>
    <n v="66.037567589104526"/>
    <s v="Administrative Officer"/>
    <s v="Property"/>
    <s v="High Net Worth"/>
    <s v="N"/>
    <s v="No"/>
    <n v="17"/>
    <m/>
  </r>
  <r>
    <n v="8373"/>
    <n v="88"/>
    <x v="2568"/>
    <n v="319"/>
    <d v="2017-02-14T00:00:00"/>
    <b v="0"/>
    <s v="Approved"/>
    <s v="Norco Bicycles"/>
    <s v="Standard"/>
    <s v="high"/>
    <s v="small"/>
    <n v="1661.92"/>
    <n v="1479.11"/>
    <d v="1994-09-09T00:00:00"/>
    <n v="182.81000000000017"/>
    <s v="Male"/>
    <n v="13"/>
    <d v="1956-09-25T00:00:00"/>
    <n v="66.037567589104526"/>
    <s v="Administrative Officer"/>
    <s v="Property"/>
    <s v="High Net Worth"/>
    <s v="N"/>
    <s v="No"/>
    <n v="17"/>
    <m/>
  </r>
  <r>
    <n v="701"/>
    <n v="51"/>
    <x v="2569"/>
    <n v="40"/>
    <d v="2017-11-20T00:00:00"/>
    <b v="0"/>
    <s v="Approved"/>
    <s v="OHM Cycles"/>
    <s v="Standard"/>
    <s v="high"/>
    <s v="medium"/>
    <n v="2005.66"/>
    <n v="1203.4000000000001"/>
    <d v="1997-10-04T00:00:00"/>
    <n v="802.26"/>
    <s v="Male"/>
    <n v="25"/>
    <d v="1977-03-23T00:00:00"/>
    <n v="45.533457999746318"/>
    <s v="Electrical Engineer"/>
    <s v="Manufacturing"/>
    <s v="Affluent Customer"/>
    <s v="N"/>
    <s v="Yes"/>
    <n v="10"/>
    <m/>
  </r>
  <r>
    <n v="13990"/>
    <n v="39"/>
    <x v="2570"/>
    <n v="114"/>
    <d v="2017-09-07T00:00:00"/>
    <b v="0"/>
    <s v="Approved"/>
    <s v="Giant Bicycles"/>
    <s v="Standard"/>
    <s v="medium"/>
    <s v="large"/>
    <n v="1812.75"/>
    <n v="582.48"/>
    <d v="2006-02-02T00:00:00"/>
    <n v="1230.27"/>
    <s v="Male"/>
    <n v="85"/>
    <d v="1966-07-07T00:00:00"/>
    <n v="56.251266219241508"/>
    <s v="Senior Cost Accountant"/>
    <s v="Financial Services"/>
    <s v="Affluent Customer"/>
    <s v="N"/>
    <s v="Yes"/>
    <n v="10"/>
    <m/>
  </r>
  <r>
    <n v="18385"/>
    <n v="91"/>
    <x v="2570"/>
    <n v="161"/>
    <d v="2017-07-22T00:00:00"/>
    <b v="0"/>
    <s v="Approved"/>
    <s v="Solex"/>
    <s v="Standard"/>
    <s v="medium"/>
    <s v="medium"/>
    <n v="100.35"/>
    <n v="75.260000000000005"/>
    <d v="1999-07-26T00:00:00"/>
    <n v="25.089999999999989"/>
    <s v="Male"/>
    <n v="85"/>
    <d v="1966-07-07T00:00:00"/>
    <n v="56.251266219241508"/>
    <s v="Senior Cost Accountant"/>
    <s v="Financial Services"/>
    <s v="Affluent Customer"/>
    <s v="N"/>
    <s v="Yes"/>
    <n v="10"/>
    <m/>
  </r>
  <r>
    <n v="6777"/>
    <n v="48"/>
    <x v="2570"/>
    <n v="193"/>
    <d v="2017-06-20T00:00:00"/>
    <b v="1"/>
    <s v="Approved"/>
    <s v="WeareA2B"/>
    <s v="Standard"/>
    <s v="medium"/>
    <s v="medium"/>
    <n v="1762.96"/>
    <n v="950.52"/>
    <d v="2009-04-12T00:00:00"/>
    <n v="812.44"/>
    <s v="Male"/>
    <n v="85"/>
    <d v="1966-07-07T00:00:00"/>
    <n v="56.251266219241508"/>
    <s v="Senior Cost Accountant"/>
    <s v="Financial Services"/>
    <s v="Affluent Customer"/>
    <s v="N"/>
    <s v="Yes"/>
    <n v="10"/>
    <m/>
  </r>
  <r>
    <n v="7655"/>
    <n v="22"/>
    <x v="2570"/>
    <n v="245"/>
    <d v="2017-04-29T00:00:00"/>
    <b v="1"/>
    <s v="Approved"/>
    <s v="WeareA2B"/>
    <s v="Standard"/>
    <s v="medium"/>
    <s v="medium"/>
    <n v="60.34"/>
    <n v="45.26"/>
    <d v="2016-11-22T00:00:00"/>
    <n v="15.080000000000005"/>
    <s v="Male"/>
    <n v="85"/>
    <d v="1966-07-07T00:00:00"/>
    <n v="56.251266219241508"/>
    <s v="Senior Cost Accountant"/>
    <s v="Financial Services"/>
    <s v="Affluent Customer"/>
    <s v="N"/>
    <s v="Yes"/>
    <n v="10"/>
    <m/>
  </r>
  <r>
    <n v="17902"/>
    <n v="19"/>
    <x v="2570"/>
    <n v="247"/>
    <d v="2017-04-27T00:00:00"/>
    <b v="0"/>
    <s v="Approved"/>
    <s v="OHM Cycles"/>
    <s v="Road"/>
    <s v="high"/>
    <s v="large"/>
    <n v="12.01"/>
    <n v="7.21"/>
    <d v="1993-07-15T00:00:00"/>
    <n v="4.8"/>
    <s v="Male"/>
    <n v="85"/>
    <d v="1966-07-07T00:00:00"/>
    <n v="56.251266219241508"/>
    <s v="Senior Cost Accountant"/>
    <s v="Financial Services"/>
    <s v="Affluent Customer"/>
    <s v="N"/>
    <s v="Yes"/>
    <n v="10"/>
    <m/>
  </r>
  <r>
    <n v="1235"/>
    <n v="18"/>
    <x v="2570"/>
    <n v="270"/>
    <d v="2017-04-04T00:00:00"/>
    <b v="1"/>
    <s v="Approved"/>
    <s v="Solex"/>
    <s v="Standard"/>
    <s v="medium"/>
    <s v="medium"/>
    <n v="575.27"/>
    <n v="431.45"/>
    <d v="2013-03-12T00:00:00"/>
    <n v="143.82"/>
    <s v="Male"/>
    <n v="85"/>
    <d v="1966-07-07T00:00:00"/>
    <n v="56.251266219241508"/>
    <s v="Senior Cost Accountant"/>
    <s v="Financial Services"/>
    <s v="Affluent Customer"/>
    <s v="N"/>
    <s v="Yes"/>
    <n v="10"/>
    <m/>
  </r>
  <r>
    <n v="13733"/>
    <n v="19"/>
    <x v="798"/>
    <n v="2"/>
    <d v="2017-12-28T00:00:00"/>
    <b v="1"/>
    <s v="Approved"/>
    <s v="OHM Cycles"/>
    <s v="Road"/>
    <s v="high"/>
    <s v="large"/>
    <n v="12.01"/>
    <n v="7.21"/>
    <d v="2009-03-08T00:00:00"/>
    <n v="4.8"/>
    <s v="Female"/>
    <n v="81"/>
    <d v="1996-11-06T00:00:00"/>
    <n v="25.895101835362752"/>
    <s v="Community Outreach Specialist"/>
    <s v="Retail"/>
    <s v="Mass Customer"/>
    <s v="N"/>
    <s v="No"/>
    <n v="5"/>
    <m/>
  </r>
  <r>
    <n v="10013"/>
    <n v="35"/>
    <x v="798"/>
    <n v="105"/>
    <d v="2017-09-16T00:00:00"/>
    <b v="0"/>
    <s v="Approved"/>
    <s v="Trek Bicycles"/>
    <s v="Standard"/>
    <s v="low"/>
    <s v="medium"/>
    <n v="1057.51"/>
    <n v="154.4"/>
    <d v="1994-07-12T00:00:00"/>
    <n v="903.11"/>
    <s v="Female"/>
    <n v="81"/>
    <d v="1996-11-06T00:00:00"/>
    <n v="25.895101835362752"/>
    <s v="Community Outreach Specialist"/>
    <s v="Retail"/>
    <s v="Mass Customer"/>
    <s v="N"/>
    <s v="No"/>
    <n v="5"/>
    <m/>
  </r>
  <r>
    <n v="17971"/>
    <n v="2"/>
    <x v="798"/>
    <n v="281"/>
    <d v="2017-03-24T00:00:00"/>
    <b v="1"/>
    <s v="Approved"/>
    <s v="Solex"/>
    <s v="Standard"/>
    <s v="medium"/>
    <s v="medium"/>
    <n v="71.489999999999995"/>
    <n v="53.62"/>
    <d v="2012-12-02T00:00:00"/>
    <n v="17.869999999999997"/>
    <s v="Female"/>
    <n v="81"/>
    <d v="1996-11-06T00:00:00"/>
    <n v="25.895101835362752"/>
    <s v="Community Outreach Specialist"/>
    <s v="Retail"/>
    <s v="Mass Customer"/>
    <s v="N"/>
    <s v="No"/>
    <n v="5"/>
    <m/>
  </r>
  <r>
    <n v="8601"/>
    <n v="97"/>
    <x v="798"/>
    <n v="298"/>
    <d v="2017-03-07T00:00:00"/>
    <b v="1"/>
    <s v="Approved"/>
    <s v="Solex"/>
    <s v="Standard"/>
    <s v="medium"/>
    <s v="large"/>
    <n v="202.62"/>
    <n v="151.96"/>
    <d v="2016-03-29T00:00:00"/>
    <n v="50.66"/>
    <s v="Female"/>
    <n v="81"/>
    <d v="1996-11-06T00:00:00"/>
    <n v="25.895101835362752"/>
    <s v="Community Outreach Specialist"/>
    <s v="Retail"/>
    <s v="Mass Customer"/>
    <s v="N"/>
    <s v="No"/>
    <n v="5"/>
    <m/>
  </r>
  <r>
    <n v="4679"/>
    <n v="38"/>
    <x v="798"/>
    <n v="312"/>
    <d v="2017-02-21T00:00:00"/>
    <b v="1"/>
    <s v="Approved"/>
    <s v="Solex"/>
    <s v="Standard"/>
    <s v="medium"/>
    <s v="medium"/>
    <n v="1577.53"/>
    <n v="826.51"/>
    <d v="2011-03-16T00:00:00"/>
    <n v="751.02"/>
    <s v="Female"/>
    <n v="81"/>
    <d v="1996-11-06T00:00:00"/>
    <n v="25.895101835362752"/>
    <s v="Community Outreach Specialist"/>
    <s v="Retail"/>
    <s v="Mass Customer"/>
    <s v="N"/>
    <s v="No"/>
    <n v="5"/>
    <m/>
  </r>
  <r>
    <n v="2481"/>
    <n v="19"/>
    <x v="798"/>
    <n v="349"/>
    <d v="2017-01-15T00:00:00"/>
    <b v="1"/>
    <s v="Approved"/>
    <s v="OHM Cycles"/>
    <s v="Road"/>
    <s v="high"/>
    <s v="large"/>
    <n v="12.01"/>
    <n v="7.21"/>
    <d v="2009-03-08T00:00:00"/>
    <n v="4.8"/>
    <s v="Female"/>
    <n v="81"/>
    <d v="1996-11-06T00:00:00"/>
    <n v="25.895101835362752"/>
    <s v="Community Outreach Specialist"/>
    <s v="Retail"/>
    <s v="Mass Customer"/>
    <s v="N"/>
    <s v="No"/>
    <n v="5"/>
    <m/>
  </r>
  <r>
    <n v="5613"/>
    <n v="1"/>
    <x v="2571"/>
    <n v="42"/>
    <d v="2017-11-18T00:00:00"/>
    <b v="0"/>
    <s v="Approved"/>
    <s v="Giant Bicycles"/>
    <s v="Touring"/>
    <s v="medium"/>
    <s v="large"/>
    <n v="1873.97"/>
    <n v="863.95"/>
    <d v="2011-01-10T00:00:00"/>
    <n v="1010.02"/>
    <s v="Female"/>
    <n v="3"/>
    <d v="1971-12-26T00:00:00"/>
    <n v="50.777293616501787"/>
    <s v="Nuclear Power Engineer"/>
    <s v="Manufacturing"/>
    <s v="High Net Worth"/>
    <s v="N"/>
    <s v="Yes"/>
    <n v="16"/>
    <m/>
  </r>
  <r>
    <n v="12084"/>
    <n v="53"/>
    <x v="2571"/>
    <n v="146"/>
    <d v="2017-08-06T00:00:00"/>
    <b v="1"/>
    <s v="Approved"/>
    <s v="Giant Bicycles"/>
    <s v="Standard"/>
    <s v="high"/>
    <s v="medium"/>
    <n v="1274.93"/>
    <n v="764.96"/>
    <d v="2004-08-17T00:00:00"/>
    <n v="509.97"/>
    <s v="Female"/>
    <n v="3"/>
    <d v="1971-12-26T00:00:00"/>
    <n v="50.777293616501787"/>
    <s v="Nuclear Power Engineer"/>
    <s v="Manufacturing"/>
    <s v="High Net Worth"/>
    <s v="N"/>
    <s v="Yes"/>
    <n v="16"/>
    <m/>
  </r>
  <r>
    <n v="9102"/>
    <n v="81"/>
    <x v="2571"/>
    <n v="179"/>
    <d v="2017-07-04T00:00:00"/>
    <b v="0"/>
    <s v="Approved"/>
    <s v="Solex"/>
    <s v="Standard"/>
    <s v="medium"/>
    <s v="medium"/>
    <n v="1151.96"/>
    <n v="649.49"/>
    <d v="2014-07-28T00:00:00"/>
    <n v="502.47"/>
    <s v="Female"/>
    <n v="3"/>
    <d v="1971-12-26T00:00:00"/>
    <n v="50.777293616501787"/>
    <s v="Nuclear Power Engineer"/>
    <s v="Manufacturing"/>
    <s v="High Net Worth"/>
    <s v="N"/>
    <s v="Yes"/>
    <n v="16"/>
    <m/>
  </r>
  <r>
    <n v="16186"/>
    <n v="61"/>
    <x v="2571"/>
    <n v="198"/>
    <d v="2017-06-15T00:00:00"/>
    <b v="0"/>
    <s v="Approved"/>
    <s v="Norco Bicycles"/>
    <s v="Standard"/>
    <s v="medium"/>
    <s v="small"/>
    <n v="586.45000000000005"/>
    <n v="521.94000000000005"/>
    <d v="1993-04-20T00:00:00"/>
    <n v="64.509999999999991"/>
    <s v="Female"/>
    <n v="3"/>
    <d v="1971-12-26T00:00:00"/>
    <n v="50.777293616501787"/>
    <s v="Nuclear Power Engineer"/>
    <s v="Manufacturing"/>
    <s v="High Net Worth"/>
    <s v="N"/>
    <s v="Yes"/>
    <n v="16"/>
    <m/>
  </r>
  <r>
    <n v="6605"/>
    <n v="40"/>
    <x v="2571"/>
    <n v="201"/>
    <d v="2017-06-12T00:00:00"/>
    <b v="0"/>
    <s v="Approved"/>
    <s v="Trek Bicycles"/>
    <s v="Road"/>
    <s v="medium"/>
    <s v="large"/>
    <n v="1894.19"/>
    <n v="598.76"/>
    <d v="1998-12-17T00:00:00"/>
    <n v="1295.43"/>
    <s v="Female"/>
    <n v="3"/>
    <d v="1971-12-26T00:00:00"/>
    <n v="50.777293616501787"/>
    <s v="Nuclear Power Engineer"/>
    <s v="Manufacturing"/>
    <s v="High Net Worth"/>
    <s v="N"/>
    <s v="Yes"/>
    <n v="16"/>
    <m/>
  </r>
  <r>
    <n v="5824"/>
    <n v="12"/>
    <x v="2572"/>
    <n v="20"/>
    <d v="2017-12-10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71"/>
    <d v="1979-01-20T00:00:00"/>
    <n v="43.703321013444942"/>
    <s v="Chief Design Engineer"/>
    <s v="Manufacturing"/>
    <s v="Mass Customer"/>
    <s v="N"/>
    <s v="Yes"/>
    <n v="12"/>
    <m/>
  </r>
  <r>
    <n v="3802"/>
    <n v="89"/>
    <x v="2572"/>
    <n v="91"/>
    <d v="2017-09-30T00:00:00"/>
    <b v="1"/>
    <s v="Approved"/>
    <s v="WeareA2B"/>
    <s v="Touring"/>
    <s v="medium"/>
    <s v="large"/>
    <n v="1362.99"/>
    <n v="57.74"/>
    <d v="2016-03-29T00:00:00"/>
    <n v="1305.25"/>
    <s v="Female"/>
    <n v="71"/>
    <d v="1979-01-20T00:00:00"/>
    <n v="43.703321013444942"/>
    <s v="Chief Design Engineer"/>
    <s v="Manufacturing"/>
    <s v="Mass Customer"/>
    <s v="N"/>
    <s v="Yes"/>
    <n v="12"/>
    <m/>
  </r>
  <r>
    <n v="1795"/>
    <n v="72"/>
    <x v="2572"/>
    <n v="158"/>
    <d v="2017-07-25T00:00:00"/>
    <b v="0"/>
    <s v="Approved"/>
    <s v="Norco Bicycles"/>
    <s v="Standard"/>
    <s v="medium"/>
    <s v="medium"/>
    <n v="360.4"/>
    <n v="270.3"/>
    <d v="2006-05-22T00:00:00"/>
    <n v="90.099999999999966"/>
    <s v="Female"/>
    <n v="71"/>
    <d v="1979-01-20T00:00:00"/>
    <n v="43.703321013444942"/>
    <s v="Chief Design Engineer"/>
    <s v="Manufacturing"/>
    <s v="Mass Customer"/>
    <s v="N"/>
    <s v="Yes"/>
    <n v="12"/>
    <m/>
  </r>
  <r>
    <n v="953"/>
    <n v="49"/>
    <x v="2572"/>
    <n v="190"/>
    <d v="2017-06-23T00:00:00"/>
    <b v="1"/>
    <s v="Approved"/>
    <s v="Trek Bicycles"/>
    <s v="Road"/>
    <s v="medium"/>
    <s v="medium"/>
    <n v="533.51"/>
    <n v="400.13"/>
    <d v="2001-11-25T00:00:00"/>
    <n v="133.38"/>
    <s v="Female"/>
    <n v="71"/>
    <d v="1979-01-20T00:00:00"/>
    <n v="43.703321013444942"/>
    <s v="Chief Design Engineer"/>
    <s v="Manufacturing"/>
    <s v="Mass Customer"/>
    <s v="N"/>
    <s v="Yes"/>
    <n v="12"/>
    <m/>
  </r>
  <r>
    <n v="3084"/>
    <n v="53"/>
    <x v="2572"/>
    <n v="211"/>
    <d v="2017-06-02T00:00:00"/>
    <b v="1"/>
    <s v="Approved"/>
    <s v="OHM Cycles"/>
    <s v="Standard"/>
    <s v="medium"/>
    <s v="medium"/>
    <n v="795.34"/>
    <n v="101.58"/>
    <d v="2011-08-24T00:00:00"/>
    <n v="693.76"/>
    <s v="Female"/>
    <n v="71"/>
    <d v="1979-01-20T00:00:00"/>
    <n v="43.703321013444942"/>
    <s v="Chief Design Engineer"/>
    <s v="Manufacturing"/>
    <s v="Mass Customer"/>
    <s v="N"/>
    <s v="Yes"/>
    <n v="12"/>
    <m/>
  </r>
  <r>
    <n v="5875"/>
    <n v="87"/>
    <x v="2572"/>
    <n v="341"/>
    <d v="2017-01-23T00:00:00"/>
    <b v="0"/>
    <s v="Approved"/>
    <s v="Giant Bicycles"/>
    <s v="Standard"/>
    <s v="high"/>
    <s v="medium"/>
    <n v="1179"/>
    <n v="707.4"/>
    <d v="2003-09-10T00:00:00"/>
    <n v="471.6"/>
    <s v="Female"/>
    <n v="71"/>
    <d v="1979-01-20T00:00:00"/>
    <n v="43.703321013444942"/>
    <s v="Chief Design Engineer"/>
    <s v="Manufacturing"/>
    <s v="Mass Customer"/>
    <s v="N"/>
    <s v="Yes"/>
    <n v="12"/>
    <m/>
  </r>
  <r>
    <n v="8147"/>
    <n v="90"/>
    <x v="2572"/>
    <n v="361"/>
    <d v="2017-01-03T00:00:00"/>
    <b v="0"/>
    <s v="Approved"/>
    <s v="Norco Bicycles"/>
    <s v="Standard"/>
    <s v="low"/>
    <s v="medium"/>
    <n v="363.01"/>
    <n v="290.41000000000003"/>
    <d v="2016-03-29T00:00:00"/>
    <n v="72.599999999999966"/>
    <s v="Female"/>
    <n v="71"/>
    <d v="1979-01-20T00:00:00"/>
    <n v="43.703321013444942"/>
    <s v="Chief Design Engineer"/>
    <s v="Manufacturing"/>
    <s v="Mass Customer"/>
    <s v="N"/>
    <s v="Yes"/>
    <n v="12"/>
    <m/>
  </r>
  <r>
    <n v="18429"/>
    <n v="74"/>
    <x v="2573"/>
    <n v="232"/>
    <d v="2017-05-12T00:00:00"/>
    <b v="0"/>
    <s v="Approved"/>
    <s v="WeareA2B"/>
    <s v="Standard"/>
    <s v="medium"/>
    <s v="medium"/>
    <n v="1228.07"/>
    <n v="400.91"/>
    <d v="2003-09-09T00:00:00"/>
    <n v="827.15999999999985"/>
    <s v="Male"/>
    <n v="95"/>
    <d v="1953-12-10T00:00:00"/>
    <n v="68.832088137049723"/>
    <s v="Pharmacist"/>
    <s v="Health"/>
    <s v="Mass Customer"/>
    <s v="N"/>
    <s v="Yes"/>
    <n v="10"/>
    <m/>
  </r>
  <r>
    <n v="14230"/>
    <n v="76"/>
    <x v="2573"/>
    <n v="334"/>
    <d v="2017-01-30T00:00:00"/>
    <b v="1"/>
    <s v="Approved"/>
    <s v="WeareA2B"/>
    <s v="Standard"/>
    <s v="low"/>
    <s v="medium"/>
    <n v="642.30999999999995"/>
    <n v="513.85"/>
    <d v="2004-07-25T00:00:00"/>
    <n v="128.45999999999992"/>
    <s v="Male"/>
    <n v="95"/>
    <d v="1953-12-10T00:00:00"/>
    <n v="68.832088137049723"/>
    <s v="Pharmacist"/>
    <s v="Health"/>
    <s v="Mass Customer"/>
    <s v="N"/>
    <s v="Yes"/>
    <n v="10"/>
    <m/>
  </r>
  <r>
    <n v="19323"/>
    <n v="77"/>
    <x v="2573"/>
    <n v="343"/>
    <d v="2017-01-21T00:00:00"/>
    <b v="1"/>
    <s v="Approved"/>
    <s v="Norco Bicycles"/>
    <s v="Road"/>
    <s v="medium"/>
    <s v="large"/>
    <n v="1240.31"/>
    <n v="795.1"/>
    <d v="2013-09-16T00:00:00"/>
    <n v="445.20999999999992"/>
    <s v="Male"/>
    <n v="95"/>
    <d v="1953-12-10T00:00:00"/>
    <n v="68.832088137049723"/>
    <s v="Pharmacist"/>
    <s v="Health"/>
    <s v="Mass Customer"/>
    <s v="N"/>
    <s v="Yes"/>
    <n v="10"/>
    <m/>
  </r>
  <r>
    <n v="15301"/>
    <n v="5"/>
    <x v="2574"/>
    <n v="69"/>
    <d v="2017-10-22T00:00:00"/>
    <b v="1"/>
    <s v="Approved"/>
    <s v="Trek Bicycles"/>
    <s v="Mountain"/>
    <s v="low"/>
    <s v="medium"/>
    <n v="574.64"/>
    <n v="459.71"/>
    <d v="2011-08-29T00:00:00"/>
    <n v="114.93"/>
    <s v="Female"/>
    <n v="54"/>
    <d v="1987-06-06T00:00:00"/>
    <n v="35.322499095636729"/>
    <n v="0"/>
    <s v="Manufacturing"/>
    <s v="Mass Customer"/>
    <s v="N"/>
    <s v="No"/>
    <n v="10"/>
    <m/>
  </r>
  <r>
    <n v="4295"/>
    <n v="40"/>
    <x v="2574"/>
    <n v="208"/>
    <d v="2017-06-05T00:00:00"/>
    <b v="1"/>
    <s v="Approved"/>
    <s v="OHM Cycles"/>
    <s v="Standard"/>
    <s v="high"/>
    <s v="medium"/>
    <n v="1458.17"/>
    <n v="874.9"/>
    <d v="2006-02-02T00:00:00"/>
    <n v="583.2700000000001"/>
    <s v="Female"/>
    <n v="54"/>
    <d v="1987-06-06T00:00:00"/>
    <n v="35.322499095636729"/>
    <n v="0"/>
    <s v="Manufacturing"/>
    <s v="Mass Customer"/>
    <s v="N"/>
    <s v="No"/>
    <n v="10"/>
    <m/>
  </r>
  <r>
    <n v="18825"/>
    <n v="5"/>
    <x v="2574"/>
    <n v="210"/>
    <d v="2017-06-03T00:00:00"/>
    <b v="0"/>
    <s v="Approved"/>
    <s v="Trek Bicycles"/>
    <s v="Mountain"/>
    <s v="low"/>
    <s v="medium"/>
    <n v="574.64"/>
    <n v="459.71"/>
    <d v="2011-08-29T00:00:00"/>
    <n v="114.93"/>
    <s v="Female"/>
    <n v="54"/>
    <d v="1987-06-06T00:00:00"/>
    <n v="35.322499095636729"/>
    <n v="0"/>
    <s v="Manufacturing"/>
    <s v="Mass Customer"/>
    <s v="N"/>
    <s v="No"/>
    <n v="10"/>
    <m/>
  </r>
  <r>
    <n v="16564"/>
    <n v="86"/>
    <x v="2574"/>
    <n v="232"/>
    <d v="2017-05-12T00:00:00"/>
    <b v="1"/>
    <s v="Cancelled"/>
    <s v="OHM Cycles"/>
    <s v="Standard"/>
    <s v="medium"/>
    <s v="medium"/>
    <n v="235.63"/>
    <n v="125.07"/>
    <d v="2004-08-07T00:00:00"/>
    <n v="110.56"/>
    <s v="Female"/>
    <n v="54"/>
    <d v="1987-06-06T00:00:00"/>
    <n v="35.322499095636729"/>
    <n v="0"/>
    <s v="Manufacturing"/>
    <s v="Mass Customer"/>
    <s v="N"/>
    <s v="No"/>
    <n v="10"/>
    <m/>
  </r>
  <r>
    <n v="9112"/>
    <n v="56"/>
    <x v="2574"/>
    <n v="257"/>
    <d v="2017-04-17T00:00:00"/>
    <b v="0"/>
    <s v="Approved"/>
    <s v="OHM Cycles"/>
    <s v="Standard"/>
    <s v="medium"/>
    <s v="medium"/>
    <n v="183.86"/>
    <n v="137.9"/>
    <d v="1997-10-04T00:00:00"/>
    <n v="45.960000000000008"/>
    <s v="Female"/>
    <n v="54"/>
    <d v="1987-06-06T00:00:00"/>
    <n v="35.322499095636729"/>
    <n v="0"/>
    <s v="Manufacturing"/>
    <s v="Mass Customer"/>
    <s v="N"/>
    <s v="No"/>
    <n v="10"/>
    <m/>
  </r>
  <r>
    <n v="7191"/>
    <n v="5"/>
    <x v="823"/>
    <n v="24"/>
    <d v="2017-12-06T00:00:00"/>
    <b v="0"/>
    <s v="Approved"/>
    <s v="Trek Bicycles"/>
    <s v="Mountain"/>
    <s v="low"/>
    <s v="medium"/>
    <n v="574.64"/>
    <n v="459.71"/>
    <d v="1991-11-07T00:00:00"/>
    <n v="114.93"/>
    <s v="Female"/>
    <n v="77"/>
    <d v="1979-10-03T00:00:00"/>
    <n v="43.001951150748361"/>
    <s v="Senior Quality Engineer"/>
    <s v="Property"/>
    <s v="Mass Customer"/>
    <s v="N"/>
    <s v="Yes"/>
    <n v="14"/>
    <m/>
  </r>
  <r>
    <n v="12531"/>
    <n v="50"/>
    <x v="823"/>
    <n v="27"/>
    <d v="2017-12-03T00:00:00"/>
    <b v="1"/>
    <s v="Approved"/>
    <s v="WeareA2B"/>
    <s v="Standard"/>
    <s v="medium"/>
    <s v="small"/>
    <n v="175.89"/>
    <n v="131.91999999999999"/>
    <d v="2012-04-10T00:00:00"/>
    <n v="43.97"/>
    <s v="Female"/>
    <n v="77"/>
    <d v="1979-10-03T00:00:00"/>
    <n v="43.001951150748361"/>
    <s v="Senior Quality Engineer"/>
    <s v="Property"/>
    <s v="Mass Customer"/>
    <s v="N"/>
    <s v="Yes"/>
    <n v="14"/>
    <m/>
  </r>
  <r>
    <n v="14228"/>
    <n v="0"/>
    <x v="1548"/>
    <m/>
    <d v="2017-08-06T00:00:00"/>
    <b v="0"/>
    <s v="Approved"/>
    <m/>
    <m/>
    <m/>
    <m/>
    <n v="483.12"/>
    <m/>
    <m/>
    <m/>
    <m/>
    <m/>
    <m/>
    <m/>
    <m/>
    <m/>
    <m/>
    <m/>
    <m/>
    <m/>
    <m/>
  </r>
  <r>
    <n v="12595"/>
    <n v="3"/>
    <x v="823"/>
    <n v="117"/>
    <d v="2017-09-04T00:00:00"/>
    <b v="0"/>
    <s v="Approved"/>
    <s v="Trek Bicycles"/>
    <s v="Standard"/>
    <s v="medium"/>
    <s v="large"/>
    <n v="2091.4699999999998"/>
    <n v="388.92"/>
    <d v="2011-04-16T00:00:00"/>
    <n v="1702.5499999999997"/>
    <s v="Female"/>
    <n v="77"/>
    <d v="1979-10-03T00:00:00"/>
    <n v="43.001951150748361"/>
    <s v="Senior Quality Engineer"/>
    <s v="Property"/>
    <s v="Mass Customer"/>
    <s v="N"/>
    <s v="Yes"/>
    <n v="14"/>
    <m/>
  </r>
  <r>
    <n v="6695"/>
    <n v="14"/>
    <x v="823"/>
    <n v="207"/>
    <d v="2017-06-06T00:00:00"/>
    <b v="1"/>
    <s v="Approved"/>
    <s v="Trek Bicycles"/>
    <s v="Standard"/>
    <s v="medium"/>
    <s v="small"/>
    <n v="1386.84"/>
    <n v="1234.29"/>
    <d v="1996-04-05T00:00:00"/>
    <n v="152.54999999999995"/>
    <s v="Female"/>
    <n v="77"/>
    <d v="1979-10-03T00:00:00"/>
    <n v="43.001951150748361"/>
    <s v="Senior Quality Engineer"/>
    <s v="Property"/>
    <s v="Mass Customer"/>
    <s v="N"/>
    <s v="Yes"/>
    <n v="14"/>
    <m/>
  </r>
  <r>
    <n v="13019"/>
    <n v="96"/>
    <x v="823"/>
    <n v="300"/>
    <d v="2017-03-05T00:00:00"/>
    <b v="0"/>
    <s v="Approved"/>
    <s v="WeareA2B"/>
    <s v="Road"/>
    <s v="low"/>
    <s v="small"/>
    <n v="1172.78"/>
    <n v="1043.77"/>
    <d v="1994-08-10T00:00:00"/>
    <n v="129.01"/>
    <s v="Female"/>
    <n v="77"/>
    <d v="1979-10-03T00:00:00"/>
    <n v="43.001951150748361"/>
    <s v="Senior Quality Engineer"/>
    <s v="Property"/>
    <s v="Mass Customer"/>
    <s v="N"/>
    <s v="Yes"/>
    <n v="14"/>
    <m/>
  </r>
  <r>
    <n v="11595"/>
    <n v="5"/>
    <x v="2491"/>
    <n v="4"/>
    <d v="2017-12-26T00:00:00"/>
    <b v="0"/>
    <s v="Approved"/>
    <s v="Trek Bicycles"/>
    <s v="Mountain"/>
    <s v="low"/>
    <s v="medium"/>
    <n v="574.64"/>
    <n v="459.71"/>
    <d v="2003-02-07T00:00:00"/>
    <n v="114.93"/>
    <s v="Male"/>
    <n v="93"/>
    <d v="1955-07-27T00:00:00"/>
    <n v="67.204690876458642"/>
    <s v="Help Desk Technician"/>
    <s v="n/a"/>
    <s v="Mass Customer"/>
    <s v="N"/>
    <s v="Yes"/>
    <n v="12"/>
    <m/>
  </r>
  <r>
    <n v="735"/>
    <n v="32"/>
    <x v="2491"/>
    <n v="165"/>
    <d v="2017-07-18T00:00:00"/>
    <b v="1"/>
    <s v="Approved"/>
    <s v="Giant Bicycles"/>
    <s v="Standard"/>
    <s v="medium"/>
    <s v="medium"/>
    <n v="642.70000000000005"/>
    <n v="211.37"/>
    <d v="1994-07-12T00:00:00"/>
    <n v="431.33000000000004"/>
    <s v="Male"/>
    <n v="93"/>
    <d v="1955-07-27T00:00:00"/>
    <n v="67.204690876458642"/>
    <s v="Help Desk Technician"/>
    <s v="n/a"/>
    <s v="Mass Customer"/>
    <s v="N"/>
    <s v="Yes"/>
    <n v="12"/>
    <m/>
  </r>
  <r>
    <n v="6015"/>
    <n v="9"/>
    <x v="2491"/>
    <n v="192"/>
    <d v="2017-06-21T00:00:00"/>
    <b v="1"/>
    <s v="Approved"/>
    <s v="OHM Cycles"/>
    <s v="Road"/>
    <s v="medium"/>
    <s v="medium"/>
    <n v="742.54"/>
    <n v="667.4"/>
    <d v="2003-08-05T00:00:00"/>
    <n v="75.139999999999986"/>
    <s v="Male"/>
    <n v="93"/>
    <d v="1955-07-27T00:00:00"/>
    <n v="67.204690876458642"/>
    <s v="Help Desk Technician"/>
    <s v="n/a"/>
    <s v="Mass Customer"/>
    <s v="N"/>
    <s v="Yes"/>
    <n v="12"/>
    <m/>
  </r>
  <r>
    <n v="9586"/>
    <n v="33"/>
    <x v="2491"/>
    <n v="229"/>
    <d v="2017-05-15T00:00:00"/>
    <b v="1"/>
    <s v="Approved"/>
    <s v="Giant Bicycles"/>
    <s v="Standard"/>
    <s v="medium"/>
    <s v="small"/>
    <n v="1311.44"/>
    <n v="1167.18"/>
    <d v="1997-05-10T00:00:00"/>
    <n v="144.26"/>
    <s v="Male"/>
    <n v="93"/>
    <d v="1955-07-27T00:00:00"/>
    <n v="67.204690876458642"/>
    <s v="Help Desk Technician"/>
    <s v="n/a"/>
    <s v="Mass Customer"/>
    <s v="N"/>
    <s v="Yes"/>
    <n v="12"/>
    <m/>
  </r>
  <r>
    <n v="6583"/>
    <n v="8"/>
    <x v="2491"/>
    <n v="243"/>
    <d v="2017-05-01T00:00:00"/>
    <b v="0"/>
    <s v="Approved"/>
    <s v="Solex"/>
    <s v="Road"/>
    <s v="medium"/>
    <s v="small"/>
    <n v="1703.52"/>
    <n v="1516.13"/>
    <d v="1991-11-07T00:00:00"/>
    <n v="187.38999999999987"/>
    <s v="Male"/>
    <n v="93"/>
    <d v="1955-07-27T00:00:00"/>
    <n v="67.204690876458642"/>
    <s v="Help Desk Technician"/>
    <s v="n/a"/>
    <s v="Mass Customer"/>
    <s v="N"/>
    <s v="Yes"/>
    <n v="12"/>
    <m/>
  </r>
  <r>
    <n v="663"/>
    <n v="71"/>
    <x v="2575"/>
    <n v="229"/>
    <d v="2017-05-15T00:00:00"/>
    <b v="1"/>
    <s v="Approved"/>
    <s v="Solex"/>
    <s v="Standard"/>
    <s v="high"/>
    <s v="large"/>
    <n v="1842.92"/>
    <n v="1105.75"/>
    <d v="1995-10-24T00:00:00"/>
    <n v="737.17000000000007"/>
    <s v="Female"/>
    <n v="77"/>
    <d v="1954-03-09T00:00:00"/>
    <n v="68.588252520611377"/>
    <s v="Structural Engineer"/>
    <s v="Manufacturing"/>
    <s v="Mass Customer"/>
    <s v="N"/>
    <s v="Yes"/>
    <n v="5"/>
    <m/>
  </r>
  <r>
    <n v="1763"/>
    <n v="1"/>
    <x v="2575"/>
    <n v="292"/>
    <d v="2017-03-13T00:00:00"/>
    <b v="1"/>
    <s v="Approved"/>
    <s v="Giant Bicycles"/>
    <s v="Standard"/>
    <s v="medium"/>
    <s v="medium"/>
    <n v="1403.5"/>
    <n v="954.82"/>
    <d v="2016-11-14T00:00:00"/>
    <n v="448.67999999999995"/>
    <s v="Female"/>
    <n v="77"/>
    <d v="1954-03-09T00:00:00"/>
    <n v="68.588252520611377"/>
    <s v="Structural Engineer"/>
    <s v="Manufacturing"/>
    <s v="Mass Customer"/>
    <s v="N"/>
    <s v="Yes"/>
    <n v="5"/>
    <m/>
  </r>
  <r>
    <n v="8653"/>
    <n v="58"/>
    <x v="2576"/>
    <n v="98"/>
    <d v="2017-09-23T00:00:00"/>
    <b v="0"/>
    <s v="Approved"/>
    <s v="OHM Cycles"/>
    <s v="Standard"/>
    <s v="medium"/>
    <s v="medium"/>
    <n v="912.52"/>
    <n v="141.4"/>
    <d v="1993-06-23T00:00:00"/>
    <n v="771.12"/>
    <s v="Male"/>
    <n v="92"/>
    <d v="1978-01-13T00:00:00"/>
    <n v="44.722499095636728"/>
    <s v="Operator"/>
    <s v="IT"/>
    <s v="Affluent Customer"/>
    <s v="N"/>
    <s v="Yes"/>
    <n v="14"/>
    <m/>
  </r>
  <r>
    <n v="9532"/>
    <n v="98"/>
    <x v="2576"/>
    <n v="242"/>
    <d v="2017-05-02T00:00:00"/>
    <b v="0"/>
    <s v="Approved"/>
    <s v="Trek Bicycles"/>
    <s v="Standard"/>
    <s v="high"/>
    <s v="medium"/>
    <n v="358.39"/>
    <n v="215.03"/>
    <d v="1991-05-06T00:00:00"/>
    <n v="143.35999999999999"/>
    <s v="Male"/>
    <n v="92"/>
    <d v="1978-01-13T00:00:00"/>
    <n v="44.722499095636728"/>
    <s v="Operator"/>
    <s v="IT"/>
    <s v="Affluent Customer"/>
    <s v="N"/>
    <s v="Yes"/>
    <n v="14"/>
    <m/>
  </r>
  <r>
    <n v="280"/>
    <n v="93"/>
    <x v="2576"/>
    <n v="266"/>
    <d v="2017-04-08T00:00:00"/>
    <b v="0"/>
    <s v="Approved"/>
    <s v="WeareA2B"/>
    <s v="Standard"/>
    <s v="medium"/>
    <s v="medium"/>
    <n v="1065.03"/>
    <n v="230.09"/>
    <d v="2016-03-29T00:00:00"/>
    <n v="834.93999999999994"/>
    <s v="Male"/>
    <n v="92"/>
    <d v="1978-01-13T00:00:00"/>
    <n v="44.722499095636728"/>
    <s v="Operator"/>
    <s v="IT"/>
    <s v="Affluent Customer"/>
    <s v="N"/>
    <s v="Yes"/>
    <n v="14"/>
    <m/>
  </r>
  <r>
    <n v="19286"/>
    <n v="32"/>
    <x v="2576"/>
    <n v="338"/>
    <d v="2017-01-26T00:00:00"/>
    <b v="1"/>
    <s v="Approved"/>
    <s v="Giant Bicycles"/>
    <s v="Standard"/>
    <s v="medium"/>
    <s v="medium"/>
    <n v="642.70000000000005"/>
    <n v="211.37"/>
    <d v="1995-12-19T00:00:00"/>
    <n v="431.33000000000004"/>
    <s v="Male"/>
    <n v="92"/>
    <d v="1978-01-13T00:00:00"/>
    <n v="44.722499095636728"/>
    <s v="Operator"/>
    <s v="IT"/>
    <s v="Affluent Customer"/>
    <s v="N"/>
    <s v="Yes"/>
    <n v="14"/>
    <m/>
  </r>
  <r>
    <n v="10895"/>
    <n v="92"/>
    <x v="2577"/>
    <n v="18"/>
    <d v="2017-12-12T00:00:00"/>
    <b v="1"/>
    <s v="Approved"/>
    <s v="WeareA2B"/>
    <s v="Standard"/>
    <s v="medium"/>
    <s v="small"/>
    <n v="1415.01"/>
    <n v="1259.3599999999999"/>
    <d v="2003-09-10T00:00:00"/>
    <n v="155.65000000000009"/>
    <s v="Female"/>
    <n v="32"/>
    <d v="1988-11-17T00:00:00"/>
    <n v="33.870444301433288"/>
    <s v="Senior Financial Analyst"/>
    <s v="Financial Services"/>
    <s v="Mass Customer"/>
    <s v="N"/>
    <s v="Yes"/>
    <n v="7"/>
    <m/>
  </r>
  <r>
    <n v="19591"/>
    <n v="54"/>
    <x v="2577"/>
    <n v="97"/>
    <d v="2017-09-24T00:00:00"/>
    <b v="0"/>
    <s v="Approved"/>
    <s v="WeareA2B"/>
    <s v="Standard"/>
    <s v="medium"/>
    <s v="medium"/>
    <n v="1292.8399999999999"/>
    <n v="13.44"/>
    <d v="1997-10-04T00:00:00"/>
    <n v="1279.3999999999999"/>
    <s v="Female"/>
    <n v="32"/>
    <d v="1988-11-17T00:00:00"/>
    <n v="33.870444301433288"/>
    <s v="Senior Financial Analyst"/>
    <s v="Financial Services"/>
    <s v="Mass Customer"/>
    <s v="N"/>
    <s v="Yes"/>
    <n v="7"/>
    <m/>
  </r>
  <r>
    <n v="11514"/>
    <n v="92"/>
    <x v="2577"/>
    <n v="160"/>
    <d v="2017-07-23T00:00:00"/>
    <b v="1"/>
    <s v="Approved"/>
    <s v="WeareA2B"/>
    <s v="Standard"/>
    <s v="medium"/>
    <s v="small"/>
    <n v="1415.01"/>
    <n v="1259.3599999999999"/>
    <d v="2003-09-10T00:00:00"/>
    <n v="155.65000000000009"/>
    <s v="Female"/>
    <n v="32"/>
    <d v="1988-11-17T00:00:00"/>
    <n v="33.870444301433288"/>
    <s v="Senior Financial Analyst"/>
    <s v="Financial Services"/>
    <s v="Mass Customer"/>
    <s v="N"/>
    <s v="Yes"/>
    <n v="7"/>
    <m/>
  </r>
  <r>
    <n v="3172"/>
    <n v="94"/>
    <x v="2577"/>
    <n v="183"/>
    <d v="2017-06-30T00:00:00"/>
    <b v="0"/>
    <s v="Approved"/>
    <s v="Giant Bicycles"/>
    <s v="Standard"/>
    <s v="medium"/>
    <s v="large"/>
    <n v="1635.3"/>
    <n v="993.66"/>
    <d v="2016-03-29T00:00:00"/>
    <n v="641.64"/>
    <s v="Female"/>
    <n v="32"/>
    <d v="1988-11-17T00:00:00"/>
    <n v="33.870444301433288"/>
    <s v="Senior Financial Analyst"/>
    <s v="Financial Services"/>
    <s v="Mass Customer"/>
    <s v="N"/>
    <s v="Yes"/>
    <n v="7"/>
    <m/>
  </r>
  <r>
    <n v="757"/>
    <n v="27"/>
    <x v="2577"/>
    <n v="339"/>
    <d v="2017-01-25T00:00:00"/>
    <b v="0"/>
    <s v="Approved"/>
    <s v="Trek Bicycles"/>
    <s v="Standard"/>
    <s v="medium"/>
    <s v="medium"/>
    <n v="499.53"/>
    <n v="388.72"/>
    <d v="1999-06-23T00:00:00"/>
    <n v="110.80999999999995"/>
    <s v="Female"/>
    <n v="32"/>
    <d v="1988-11-17T00:00:00"/>
    <n v="33.870444301433288"/>
    <s v="Senior Financial Analyst"/>
    <s v="Financial Services"/>
    <s v="Mass Customer"/>
    <s v="N"/>
    <s v="Yes"/>
    <n v="7"/>
    <m/>
  </r>
  <r>
    <n v="11030"/>
    <n v="32"/>
    <x v="2577"/>
    <n v="363"/>
    <d v="2017-01-01T00:00:00"/>
    <b v="1"/>
    <s v="Approved"/>
    <s v="Giant Bicycles"/>
    <s v="Standard"/>
    <s v="medium"/>
    <s v="medium"/>
    <n v="642.70000000000005"/>
    <n v="211.37"/>
    <d v="2010-06-07T00:00:00"/>
    <n v="431.33000000000004"/>
    <s v="Female"/>
    <n v="32"/>
    <d v="1988-11-17T00:00:00"/>
    <n v="33.870444301433288"/>
    <s v="Senior Financial Analyst"/>
    <s v="Financial Services"/>
    <s v="Mass Customer"/>
    <s v="N"/>
    <s v="Yes"/>
    <n v="7"/>
    <m/>
  </r>
  <r>
    <n v="8180"/>
    <n v="87"/>
    <x v="2578"/>
    <n v="40"/>
    <d v="2017-11-20T00:00:00"/>
    <b v="1"/>
    <s v="Approved"/>
    <s v="Giant Bicycles"/>
    <s v="Standard"/>
    <s v="high"/>
    <s v="medium"/>
    <n v="1179"/>
    <n v="707.4"/>
    <d v="1997-08-25T00:00:00"/>
    <n v="471.6"/>
    <s v="Female"/>
    <n v="42"/>
    <d v="1976-06-12T00:00:00"/>
    <n v="46.311540191527136"/>
    <s v="Speech Pathologist"/>
    <s v="Retail"/>
    <s v="Mass Customer"/>
    <s v="N"/>
    <s v="No"/>
    <n v="15"/>
    <m/>
  </r>
  <r>
    <n v="12291"/>
    <n v="54"/>
    <x v="2578"/>
    <n v="136"/>
    <d v="2017-08-16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42"/>
    <d v="1976-06-12T00:00:00"/>
    <n v="46.311540191527136"/>
    <s v="Speech Pathologist"/>
    <s v="Retail"/>
    <s v="Mass Customer"/>
    <s v="N"/>
    <s v="No"/>
    <n v="15"/>
    <m/>
  </r>
  <r>
    <n v="10069"/>
    <n v="25"/>
    <x v="2578"/>
    <n v="164"/>
    <d v="2017-07-19T00:00:00"/>
    <b v="1"/>
    <s v="Approved"/>
    <s v="Giant Bicycles"/>
    <s v="Road"/>
    <s v="medium"/>
    <s v="medium"/>
    <n v="1538.99"/>
    <n v="829.65"/>
    <d v="2016-02-04T00:00:00"/>
    <n v="709.34"/>
    <s v="Female"/>
    <n v="42"/>
    <d v="1976-06-12T00:00:00"/>
    <n v="46.311540191527136"/>
    <s v="Speech Pathologist"/>
    <s v="Retail"/>
    <s v="Mass Customer"/>
    <s v="N"/>
    <s v="No"/>
    <n v="15"/>
    <m/>
  </r>
  <r>
    <n v="18298"/>
    <n v="24"/>
    <x v="2578"/>
    <n v="268"/>
    <d v="2017-04-06T00:00:00"/>
    <b v="1"/>
    <s v="Approved"/>
    <s v="Solex"/>
    <s v="Road"/>
    <s v="medium"/>
    <s v="large"/>
    <n v="1777.8"/>
    <n v="820.78"/>
    <d v="2011-05-07T00:00:00"/>
    <n v="957.02"/>
    <s v="Female"/>
    <n v="42"/>
    <d v="1976-06-12T00:00:00"/>
    <n v="46.311540191527136"/>
    <s v="Speech Pathologist"/>
    <s v="Retail"/>
    <s v="Mass Customer"/>
    <s v="N"/>
    <s v="No"/>
    <n v="15"/>
    <m/>
  </r>
  <r>
    <n v="11946"/>
    <n v="79"/>
    <x v="2578"/>
    <n v="282"/>
    <d v="2017-03-23T00:00:00"/>
    <b v="0"/>
    <s v="Approved"/>
    <s v="Norco Bicycles"/>
    <s v="Standard"/>
    <s v="medium"/>
    <s v="medium"/>
    <n v="1555.58"/>
    <n v="818.01"/>
    <d v="2003-09-09T00:00:00"/>
    <n v="737.56999999999994"/>
    <s v="Female"/>
    <n v="42"/>
    <d v="1976-06-12T00:00:00"/>
    <n v="46.311540191527136"/>
    <s v="Speech Pathologist"/>
    <s v="Retail"/>
    <s v="Mass Customer"/>
    <s v="N"/>
    <s v="No"/>
    <n v="15"/>
    <m/>
  </r>
  <r>
    <n v="9412"/>
    <n v="37"/>
    <x v="2578"/>
    <n v="294"/>
    <d v="2017-03-11T00:00:00"/>
    <b v="0"/>
    <s v="Approved"/>
    <s v="OHM Cycles"/>
    <s v="Standard"/>
    <s v="low"/>
    <s v="medium"/>
    <n v="1793.43"/>
    <n v="248.82"/>
    <d v="1999-07-20T00:00:00"/>
    <n v="1544.6100000000001"/>
    <s v="Female"/>
    <n v="42"/>
    <d v="1976-06-12T00:00:00"/>
    <n v="46.311540191527136"/>
    <s v="Speech Pathologist"/>
    <s v="Retail"/>
    <s v="Mass Customer"/>
    <s v="N"/>
    <s v="No"/>
    <n v="15"/>
    <m/>
  </r>
  <r>
    <n v="106"/>
    <n v="70"/>
    <x v="2578"/>
    <n v="318"/>
    <d v="2017-02-15T00:00:00"/>
    <b v="0"/>
    <s v="Approved"/>
    <s v="Trek Bicycles"/>
    <s v="Standard"/>
    <s v="high"/>
    <s v="medium"/>
    <n v="495.72"/>
    <n v="297.43"/>
    <d v="2015-04-11T00:00:00"/>
    <n v="198.29000000000002"/>
    <s v="Female"/>
    <n v="42"/>
    <d v="1976-06-12T00:00:00"/>
    <n v="46.311540191527136"/>
    <s v="Speech Pathologist"/>
    <s v="Retail"/>
    <s v="Mass Customer"/>
    <s v="N"/>
    <s v="No"/>
    <n v="15"/>
    <m/>
  </r>
  <r>
    <n v="11950"/>
    <n v="24"/>
    <x v="2578"/>
    <n v="348"/>
    <d v="2017-01-16T00:00:00"/>
    <b v="1"/>
    <s v="Approved"/>
    <s v="Solex"/>
    <s v="Road"/>
    <s v="medium"/>
    <s v="large"/>
    <n v="1777.8"/>
    <n v="820.78"/>
    <d v="2011-05-07T00:00:00"/>
    <n v="957.02"/>
    <s v="Female"/>
    <n v="42"/>
    <d v="1976-06-12T00:00:00"/>
    <n v="46.311540191527136"/>
    <s v="Speech Pathologist"/>
    <s v="Retail"/>
    <s v="Mass Customer"/>
    <s v="N"/>
    <s v="No"/>
    <n v="15"/>
    <m/>
  </r>
  <r>
    <n v="5366"/>
    <n v="16"/>
    <x v="2579"/>
    <n v="84"/>
    <d v="2017-10-07T00:00:00"/>
    <b v="0"/>
    <s v="Approved"/>
    <s v="Norco Bicycles"/>
    <s v="Standard"/>
    <s v="high"/>
    <s v="small"/>
    <n v="1661.92"/>
    <n v="1479.11"/>
    <d v="1996-11-09T00:00:00"/>
    <n v="182.81000000000017"/>
    <s v="Male"/>
    <n v="28"/>
    <d v="1987-10-01T00:00:00"/>
    <n v="35.001951150748361"/>
    <n v="0"/>
    <s v="Health"/>
    <s v="Mass Customer"/>
    <s v="N"/>
    <s v="Yes"/>
    <n v="5"/>
    <m/>
  </r>
  <r>
    <n v="10693"/>
    <n v="14"/>
    <x v="2579"/>
    <n v="175"/>
    <d v="2017-07-08T00:00:00"/>
    <b v="0"/>
    <s v="Approved"/>
    <s v="Trek Bicycles"/>
    <s v="Standard"/>
    <s v="medium"/>
    <s v="small"/>
    <n v="1386.84"/>
    <n v="1234.29"/>
    <d v="1996-11-09T00:00:00"/>
    <n v="152.54999999999995"/>
    <s v="Male"/>
    <n v="28"/>
    <d v="1987-10-01T00:00:00"/>
    <n v="35.001951150748361"/>
    <n v="0"/>
    <s v="Health"/>
    <s v="Mass Customer"/>
    <s v="N"/>
    <s v="Yes"/>
    <n v="5"/>
    <m/>
  </r>
  <r>
    <n v="2543"/>
    <n v="75"/>
    <x v="2579"/>
    <n v="232"/>
    <d v="2017-05-12T00:00:00"/>
    <b v="0"/>
    <s v="Approved"/>
    <s v="Giant Bicycles"/>
    <s v="Touring"/>
    <s v="medium"/>
    <s v="large"/>
    <n v="1873.97"/>
    <n v="863.95"/>
    <d v="1991-07-10T00:00:00"/>
    <n v="1010.02"/>
    <s v="Male"/>
    <n v="28"/>
    <d v="1987-10-01T00:00:00"/>
    <n v="35.001951150748361"/>
    <n v="0"/>
    <s v="Health"/>
    <s v="Mass Customer"/>
    <s v="N"/>
    <s v="Yes"/>
    <n v="5"/>
    <m/>
  </r>
  <r>
    <n v="604"/>
    <n v="96"/>
    <x v="2579"/>
    <n v="301"/>
    <d v="2017-03-04T00:00:00"/>
    <b v="1"/>
    <s v="Approved"/>
    <s v="WeareA2B"/>
    <s v="Road"/>
    <s v="low"/>
    <s v="small"/>
    <n v="1172.78"/>
    <n v="1043.77"/>
    <d v="1991-05-06T00:00:00"/>
    <n v="129.01"/>
    <s v="Male"/>
    <n v="28"/>
    <d v="1987-10-01T00:00:00"/>
    <n v="35.001951150748361"/>
    <n v="0"/>
    <s v="Health"/>
    <s v="Mass Customer"/>
    <s v="N"/>
    <s v="Yes"/>
    <n v="5"/>
    <m/>
  </r>
  <r>
    <n v="16234"/>
    <n v="22"/>
    <x v="2580"/>
    <n v="105"/>
    <d v="2017-09-16T00:00:00"/>
    <b v="1"/>
    <s v="Approved"/>
    <s v="WeareA2B"/>
    <s v="Standard"/>
    <s v="medium"/>
    <s v="medium"/>
    <n v="60.34"/>
    <n v="45.26"/>
    <d v="1993-07-15T00:00:00"/>
    <n v="15.080000000000005"/>
    <s v="Male"/>
    <n v="74"/>
    <d v="1977-05-08T00:00:00"/>
    <n v="45.407430602486038"/>
    <s v="Clinical Specialist"/>
    <s v="Health"/>
    <s v="Mass Customer"/>
    <s v="N"/>
    <s v="No"/>
    <n v="14"/>
    <m/>
  </r>
  <r>
    <n v="7358"/>
    <n v="30"/>
    <x v="2580"/>
    <n v="189"/>
    <d v="2017-06-24T00:00:00"/>
    <b v="1"/>
    <s v="Approved"/>
    <s v="Solex"/>
    <s v="Standard"/>
    <s v="high"/>
    <s v="medium"/>
    <n v="748.17"/>
    <n v="448.9"/>
    <d v="1991-11-10T00:00:00"/>
    <n v="299.27"/>
    <s v="Male"/>
    <n v="74"/>
    <d v="1977-05-08T00:00:00"/>
    <n v="45.407430602486038"/>
    <s v="Clinical Specialist"/>
    <s v="Health"/>
    <s v="Mass Customer"/>
    <s v="N"/>
    <s v="No"/>
    <n v="14"/>
    <m/>
  </r>
  <r>
    <n v="18275"/>
    <n v="58"/>
    <x v="2580"/>
    <n v="253"/>
    <d v="2017-04-21T00:00:00"/>
    <b v="1"/>
    <s v="Approved"/>
    <s v="OHM Cycles"/>
    <s v="Standard"/>
    <s v="medium"/>
    <s v="medium"/>
    <n v="912.52"/>
    <n v="141.4"/>
    <d v="2015-10-18T00:00:00"/>
    <n v="771.12"/>
    <s v="Male"/>
    <n v="74"/>
    <d v="1977-05-08T00:00:00"/>
    <n v="45.407430602486038"/>
    <s v="Clinical Specialist"/>
    <s v="Health"/>
    <s v="Mass Customer"/>
    <s v="N"/>
    <s v="No"/>
    <n v="14"/>
    <m/>
  </r>
  <r>
    <n v="5445"/>
    <n v="82"/>
    <x v="2580"/>
    <n v="257"/>
    <d v="2017-04-17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74"/>
    <d v="1977-05-08T00:00:00"/>
    <n v="45.407430602486038"/>
    <s v="Clinical Specialist"/>
    <s v="Health"/>
    <s v="Mass Customer"/>
    <s v="N"/>
    <s v="No"/>
    <n v="14"/>
    <m/>
  </r>
  <r>
    <n v="10206"/>
    <n v="50"/>
    <x v="2580"/>
    <n v="314"/>
    <d v="2017-02-19T00:00:00"/>
    <b v="1"/>
    <s v="Approved"/>
    <s v="WeareA2B"/>
    <s v="Standard"/>
    <s v="medium"/>
    <s v="small"/>
    <n v="175.89"/>
    <n v="131.91999999999999"/>
    <d v="2003-02-16T00:00:00"/>
    <n v="43.97"/>
    <s v="Male"/>
    <n v="74"/>
    <d v="1977-05-08T00:00:00"/>
    <n v="45.407430602486038"/>
    <s v="Clinical Specialist"/>
    <s v="Health"/>
    <s v="Mass Customer"/>
    <s v="N"/>
    <s v="No"/>
    <n v="14"/>
    <m/>
  </r>
  <r>
    <n v="18149"/>
    <n v="86"/>
    <x v="2581"/>
    <n v="7"/>
    <d v="2017-12-23T00:00:00"/>
    <b v="0"/>
    <s v="Approved"/>
    <s v="Norco Bicycles"/>
    <s v="Road"/>
    <s v="high"/>
    <s v="large"/>
    <n v="774.53"/>
    <n v="464.72"/>
    <d v="2003-03-18T00:00:00"/>
    <n v="309.80999999999995"/>
    <s v="Male"/>
    <n v="35"/>
    <d v="1974-02-01T00:00:00"/>
    <n v="48.673184027460685"/>
    <s v="Design Engineer"/>
    <s v="Manufacturing"/>
    <s v="High Net Worth"/>
    <s v="N"/>
    <s v="No"/>
    <n v="9"/>
    <m/>
  </r>
  <r>
    <n v="16762"/>
    <n v="36"/>
    <x v="2581"/>
    <n v="33"/>
    <d v="2017-11-27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35"/>
    <d v="1974-02-01T00:00:00"/>
    <n v="48.673184027460685"/>
    <s v="Design Engineer"/>
    <s v="Manufacturing"/>
    <s v="High Net Worth"/>
    <s v="N"/>
    <s v="No"/>
    <n v="9"/>
    <m/>
  </r>
  <r>
    <n v="12471"/>
    <n v="87"/>
    <x v="2581"/>
    <n v="39"/>
    <d v="2017-11-21T00:00:00"/>
    <b v="0"/>
    <s v="Approved"/>
    <s v="OHM Cycles"/>
    <s v="Standard"/>
    <s v="medium"/>
    <s v="medium"/>
    <n v="1636.9"/>
    <n v="44.71"/>
    <d v="2010-08-20T00:00:00"/>
    <n v="1592.19"/>
    <s v="Male"/>
    <n v="35"/>
    <d v="1974-02-01T00:00:00"/>
    <n v="48.673184027460685"/>
    <s v="Design Engineer"/>
    <s v="Manufacturing"/>
    <s v="High Net Worth"/>
    <s v="N"/>
    <s v="No"/>
    <n v="9"/>
    <m/>
  </r>
  <r>
    <n v="8336"/>
    <n v="0"/>
    <x v="2581"/>
    <n v="41"/>
    <d v="2017-11-19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35"/>
    <d v="1974-02-01T00:00:00"/>
    <n v="48.673184027460685"/>
    <s v="Design Engineer"/>
    <s v="Manufacturing"/>
    <s v="High Net Worth"/>
    <s v="N"/>
    <s v="No"/>
    <n v="9"/>
    <m/>
  </r>
  <r>
    <n v="1000"/>
    <n v="79"/>
    <x v="2581"/>
    <n v="76"/>
    <d v="2017-10-15T00:00:00"/>
    <b v="1"/>
    <s v="Approved"/>
    <s v="Solex"/>
    <s v="Touring"/>
    <s v="medium"/>
    <s v="large"/>
    <n v="2083.94"/>
    <n v="675.03"/>
    <d v="2013-09-16T00:00:00"/>
    <n v="1408.91"/>
    <s v="Male"/>
    <n v="35"/>
    <d v="1974-02-01T00:00:00"/>
    <n v="48.673184027460685"/>
    <s v="Design Engineer"/>
    <s v="Manufacturing"/>
    <s v="High Net Worth"/>
    <s v="N"/>
    <s v="No"/>
    <n v="9"/>
    <m/>
  </r>
  <r>
    <n v="12988"/>
    <n v="40"/>
    <x v="2581"/>
    <n v="140"/>
    <d v="2017-08-12T00:00:00"/>
    <b v="1"/>
    <s v="Approved"/>
    <s v="Trek Bicycles"/>
    <s v="Road"/>
    <s v="medium"/>
    <s v="large"/>
    <n v="1894.19"/>
    <n v="598.76"/>
    <d v="2003-07-21T00:00:00"/>
    <n v="1295.43"/>
    <s v="Male"/>
    <n v="35"/>
    <d v="1974-02-01T00:00:00"/>
    <n v="48.673184027460685"/>
    <s v="Design Engineer"/>
    <s v="Manufacturing"/>
    <s v="High Net Worth"/>
    <s v="N"/>
    <s v="No"/>
    <n v="9"/>
    <m/>
  </r>
  <r>
    <n v="7141"/>
    <n v="13"/>
    <x v="2581"/>
    <n v="168"/>
    <d v="2017-07-15T00:00:00"/>
    <b v="1"/>
    <s v="Approved"/>
    <s v="Solex"/>
    <s v="Standard"/>
    <s v="medium"/>
    <s v="medium"/>
    <n v="1577.53"/>
    <n v="826.51"/>
    <d v="2011-03-16T00:00:00"/>
    <n v="751.02"/>
    <s v="Male"/>
    <n v="35"/>
    <d v="1974-02-01T00:00:00"/>
    <n v="48.673184027460685"/>
    <s v="Design Engineer"/>
    <s v="Manufacturing"/>
    <s v="High Net Worth"/>
    <s v="N"/>
    <s v="No"/>
    <n v="9"/>
    <m/>
  </r>
  <r>
    <n v="15933"/>
    <n v="0"/>
    <x v="2581"/>
    <n v="197"/>
    <d v="2017-06-16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35"/>
    <d v="1974-02-01T00:00:00"/>
    <n v="48.673184027460685"/>
    <s v="Design Engineer"/>
    <s v="Manufacturing"/>
    <s v="High Net Worth"/>
    <s v="N"/>
    <s v="No"/>
    <n v="9"/>
    <m/>
  </r>
  <r>
    <n v="12871"/>
    <n v="32"/>
    <x v="2581"/>
    <n v="298"/>
    <d v="2017-03-07T00:00:00"/>
    <b v="0"/>
    <s v="Approved"/>
    <s v="Giant Bicycles"/>
    <s v="Standard"/>
    <s v="high"/>
    <s v="medium"/>
    <n v="1179"/>
    <n v="707.4"/>
    <d v="1997-08-25T00:00:00"/>
    <n v="471.6"/>
    <s v="Male"/>
    <n v="35"/>
    <d v="1974-02-01T00:00:00"/>
    <n v="48.673184027460685"/>
    <s v="Design Engineer"/>
    <s v="Manufacturing"/>
    <s v="High Net Worth"/>
    <s v="N"/>
    <s v="No"/>
    <n v="9"/>
    <m/>
  </r>
  <r>
    <n v="397"/>
    <n v="15"/>
    <x v="2581"/>
    <n v="306"/>
    <d v="2017-02-27T00:00:00"/>
    <b v="0"/>
    <s v="Approved"/>
    <s v="WeareA2B"/>
    <s v="Standard"/>
    <s v="medium"/>
    <s v="medium"/>
    <n v="1292.8399999999999"/>
    <n v="13.44"/>
    <d v="2009-04-12T00:00:00"/>
    <n v="1279.3999999999999"/>
    <s v="Male"/>
    <n v="35"/>
    <d v="1974-02-01T00:00:00"/>
    <n v="48.673184027460685"/>
    <s v="Design Engineer"/>
    <s v="Manufacturing"/>
    <s v="High Net Worth"/>
    <s v="N"/>
    <s v="No"/>
    <n v="9"/>
    <m/>
  </r>
  <r>
    <n v="10615"/>
    <n v="39"/>
    <x v="2582"/>
    <n v="54"/>
    <d v="2017-11-06T00:00:00"/>
    <b v="1"/>
    <s v="Approved"/>
    <s v="Giant Bicycles"/>
    <s v="Standard"/>
    <s v="medium"/>
    <s v="large"/>
    <n v="1812.75"/>
    <n v="582.48"/>
    <d v="2007-12-11T00:00:00"/>
    <n v="1230.27"/>
    <s v="Male"/>
    <n v="56"/>
    <d v="1981-08-19T00:00:00"/>
    <n v="41.122499095636726"/>
    <s v="Assistant Media Planner"/>
    <s v="Entertainment"/>
    <s v="Mass Customer"/>
    <s v="N"/>
    <s v="Yes"/>
    <n v="17"/>
    <m/>
  </r>
  <r>
    <n v="9629"/>
    <n v="65"/>
    <x v="2582"/>
    <n v="75"/>
    <d v="2017-10-16T00:00:00"/>
    <b v="1"/>
    <s v="Approved"/>
    <s v="WeareA2B"/>
    <s v="Standard"/>
    <s v="medium"/>
    <s v="medium"/>
    <n v="1807.45"/>
    <n v="778.69"/>
    <d v="1992-10-02T00:00:00"/>
    <n v="1028.76"/>
    <s v="Male"/>
    <n v="56"/>
    <d v="1981-08-19T00:00:00"/>
    <n v="41.122499095636726"/>
    <s v="Assistant Media Planner"/>
    <s v="Entertainment"/>
    <s v="Mass Customer"/>
    <s v="N"/>
    <s v="Yes"/>
    <n v="17"/>
    <m/>
  </r>
  <r>
    <n v="10415"/>
    <n v="50"/>
    <x v="2582"/>
    <n v="261"/>
    <d v="2017-04-13T00:00:00"/>
    <b v="1"/>
    <s v="Approved"/>
    <s v="WeareA2B"/>
    <s v="Standard"/>
    <s v="medium"/>
    <s v="small"/>
    <n v="175.89"/>
    <n v="131.91999999999999"/>
    <d v="2001-11-25T00:00:00"/>
    <n v="43.97"/>
    <s v="Male"/>
    <n v="56"/>
    <d v="1981-08-19T00:00:00"/>
    <n v="41.122499095636726"/>
    <s v="Assistant Media Planner"/>
    <s v="Entertainment"/>
    <s v="Mass Customer"/>
    <s v="N"/>
    <s v="Yes"/>
    <n v="17"/>
    <m/>
  </r>
  <r>
    <n v="5044"/>
    <n v="98"/>
    <x v="2583"/>
    <n v="95"/>
    <d v="2017-09-26T00:00:00"/>
    <b v="0"/>
    <s v="Approved"/>
    <s v="OHM Cycles"/>
    <s v="Standard"/>
    <s v="medium"/>
    <s v="medium"/>
    <n v="795.34"/>
    <n v="101.58"/>
    <d v="1997-02-09T00:00:00"/>
    <n v="693.76"/>
    <s v="Female"/>
    <n v="98"/>
    <d v="1974-08-08T00:00:00"/>
    <n v="48.158115534309999"/>
    <s v="Senior Sales Associate"/>
    <s v="Manufacturing"/>
    <s v="High Net Worth"/>
    <s v="N"/>
    <s v="No"/>
    <n v="16"/>
    <m/>
  </r>
  <r>
    <n v="14243"/>
    <n v="32"/>
    <x v="2583"/>
    <n v="114"/>
    <d v="2017-09-07T00:00:00"/>
    <b v="1"/>
    <s v="Approved"/>
    <s v="Giant Bicycles"/>
    <s v="Standard"/>
    <s v="high"/>
    <s v="medium"/>
    <n v="1179"/>
    <n v="707.4"/>
    <d v="1997-08-25T00:00:00"/>
    <n v="471.6"/>
    <s v="Female"/>
    <n v="98"/>
    <d v="1974-08-08T00:00:00"/>
    <n v="48.158115534309999"/>
    <s v="Senior Sales Associate"/>
    <s v="Manufacturing"/>
    <s v="High Net Worth"/>
    <s v="N"/>
    <s v="No"/>
    <n v="16"/>
    <m/>
  </r>
  <r>
    <n v="932"/>
    <n v="50"/>
    <x v="2583"/>
    <n v="148"/>
    <d v="2017-08-04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98"/>
    <d v="1974-08-08T00:00:00"/>
    <n v="48.158115534309999"/>
    <s v="Senior Sales Associate"/>
    <s v="Manufacturing"/>
    <s v="High Net Worth"/>
    <s v="N"/>
    <s v="No"/>
    <n v="16"/>
    <m/>
  </r>
  <r>
    <n v="8376"/>
    <n v="90"/>
    <x v="2583"/>
    <n v="198"/>
    <d v="2017-06-15T00:00:00"/>
    <b v="1"/>
    <s v="Approved"/>
    <s v="Solex"/>
    <s v="Standard"/>
    <s v="low"/>
    <s v="medium"/>
    <n v="945.04"/>
    <n v="507.58"/>
    <d v="1995-12-19T00:00:00"/>
    <n v="437.46"/>
    <s v="Female"/>
    <n v="98"/>
    <d v="1974-08-08T00:00:00"/>
    <n v="48.158115534309999"/>
    <s v="Senior Sales Associate"/>
    <s v="Manufacturing"/>
    <s v="High Net Worth"/>
    <s v="N"/>
    <s v="No"/>
    <n v="16"/>
    <m/>
  </r>
  <r>
    <n v="17479"/>
    <n v="14"/>
    <x v="2583"/>
    <n v="202"/>
    <d v="2017-06-11T00:00:00"/>
    <b v="1"/>
    <s v="Approved"/>
    <s v="Solex"/>
    <s v="Standard"/>
    <s v="high"/>
    <s v="large"/>
    <n v="1842.92"/>
    <n v="1105.75"/>
    <d v="1995-10-24T00:00:00"/>
    <n v="737.17000000000007"/>
    <s v="Female"/>
    <n v="98"/>
    <d v="1974-08-08T00:00:00"/>
    <n v="48.158115534309999"/>
    <s v="Senior Sales Associate"/>
    <s v="Manufacturing"/>
    <s v="High Net Worth"/>
    <s v="N"/>
    <s v="No"/>
    <n v="16"/>
    <m/>
  </r>
  <r>
    <n v="18905"/>
    <n v="98"/>
    <x v="2583"/>
    <n v="285"/>
    <d v="2017-03-20T00:00:00"/>
    <b v="1"/>
    <s v="Cancelled"/>
    <s v="OHM Cycles"/>
    <s v="Standard"/>
    <s v="medium"/>
    <s v="medium"/>
    <n v="795.34"/>
    <n v="101.58"/>
    <d v="1997-02-09T00:00:00"/>
    <n v="693.76"/>
    <s v="Female"/>
    <n v="98"/>
    <d v="1974-08-08T00:00:00"/>
    <n v="48.158115534309999"/>
    <s v="Senior Sales Associate"/>
    <s v="Manufacturing"/>
    <s v="High Net Worth"/>
    <s v="N"/>
    <s v="No"/>
    <n v="16"/>
    <m/>
  </r>
  <r>
    <n v="3117"/>
    <n v="0"/>
    <x v="2583"/>
    <n v="315"/>
    <d v="2017-02-18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98"/>
    <d v="1974-08-08T00:00:00"/>
    <n v="48.158115534309999"/>
    <s v="Senior Sales Associate"/>
    <s v="Manufacturing"/>
    <s v="High Net Worth"/>
    <s v="N"/>
    <s v="No"/>
    <n v="16"/>
    <m/>
  </r>
  <r>
    <n v="5194"/>
    <n v="36"/>
    <x v="2584"/>
    <n v="31"/>
    <d v="2017-11-29T00:00:00"/>
    <b v="1"/>
    <s v="Approved"/>
    <s v="Solex"/>
    <s v="Standard"/>
    <s v="low"/>
    <s v="medium"/>
    <n v="945.04"/>
    <n v="507.58"/>
    <d v="1995-12-19T00:00:00"/>
    <n v="437.46"/>
    <s v="Female"/>
    <n v="89"/>
    <d v="1953-11-12T00:00:00"/>
    <n v="68.908800465499738"/>
    <s v="Assistant Professor"/>
    <s v="IT"/>
    <s v="Affluent Customer"/>
    <s v="N"/>
    <s v="No"/>
    <n v="17"/>
    <m/>
  </r>
  <r>
    <n v="8659"/>
    <n v="61"/>
    <x v="2584"/>
    <n v="66"/>
    <d v="2017-10-25T00:00:00"/>
    <b v="0"/>
    <s v="Approved"/>
    <s v="OHM Cycles"/>
    <s v="Standard"/>
    <s v="low"/>
    <s v="medium"/>
    <n v="71.16"/>
    <n v="56.93"/>
    <d v="2015-06-17T00:00:00"/>
    <n v="14.229999999999997"/>
    <s v="Female"/>
    <n v="89"/>
    <d v="1953-11-12T00:00:00"/>
    <n v="68.908800465499738"/>
    <s v="Assistant Professor"/>
    <s v="IT"/>
    <s v="Affluent Customer"/>
    <s v="N"/>
    <s v="No"/>
    <n v="17"/>
    <m/>
  </r>
  <r>
    <n v="2699"/>
    <n v="21"/>
    <x v="2584"/>
    <n v="77"/>
    <d v="2017-10-14T00:00:00"/>
    <b v="0"/>
    <s v="Approved"/>
    <s v="Solex"/>
    <s v="Standard"/>
    <s v="medium"/>
    <s v="large"/>
    <n v="1071.23"/>
    <n v="380.74"/>
    <d v="1996-04-05T00:00:00"/>
    <n v="690.49"/>
    <s v="Female"/>
    <n v="89"/>
    <d v="1953-11-12T00:00:00"/>
    <n v="68.908800465499738"/>
    <s v="Assistant Professor"/>
    <s v="IT"/>
    <s v="Affluent Customer"/>
    <s v="N"/>
    <s v="No"/>
    <n v="17"/>
    <m/>
  </r>
  <r>
    <n v="16344"/>
    <n v="72"/>
    <x v="2584"/>
    <n v="91"/>
    <d v="2017-09-30T00:00:00"/>
    <b v="0"/>
    <s v="Approved"/>
    <s v="Norco Bicycles"/>
    <s v="Standard"/>
    <s v="medium"/>
    <s v="medium"/>
    <n v="360.4"/>
    <n v="270.3"/>
    <d v="2016-12-06T00:00:00"/>
    <n v="90.099999999999966"/>
    <s v="Female"/>
    <n v="89"/>
    <d v="1953-11-12T00:00:00"/>
    <n v="68.908800465499738"/>
    <s v="Assistant Professor"/>
    <s v="IT"/>
    <s v="Affluent Customer"/>
    <s v="N"/>
    <s v="No"/>
    <n v="17"/>
    <m/>
  </r>
  <r>
    <n v="3045"/>
    <n v="79"/>
    <x v="2584"/>
    <n v="116"/>
    <d v="2017-09-05T00:00:00"/>
    <b v="0"/>
    <s v="Approved"/>
    <s v="Norco Bicycles"/>
    <s v="Standard"/>
    <s v="medium"/>
    <s v="medium"/>
    <n v="1555.58"/>
    <n v="818.01"/>
    <d v="2003-09-09T00:00:00"/>
    <n v="737.56999999999994"/>
    <s v="Female"/>
    <n v="89"/>
    <d v="1953-11-12T00:00:00"/>
    <n v="68.908800465499738"/>
    <s v="Assistant Professor"/>
    <s v="IT"/>
    <s v="Affluent Customer"/>
    <s v="N"/>
    <s v="No"/>
    <n v="17"/>
    <m/>
  </r>
  <r>
    <n v="2564"/>
    <n v="18"/>
    <x v="2584"/>
    <n v="268"/>
    <d v="2017-04-06T00:00:00"/>
    <b v="0"/>
    <s v="Approved"/>
    <s v="Solex"/>
    <s v="Standard"/>
    <s v="medium"/>
    <s v="medium"/>
    <n v="575.27"/>
    <n v="431.45"/>
    <d v="2013-03-12T00:00:00"/>
    <n v="143.82"/>
    <s v="Female"/>
    <n v="89"/>
    <d v="1953-11-12T00:00:00"/>
    <n v="68.908800465499738"/>
    <s v="Assistant Professor"/>
    <s v="IT"/>
    <s v="Affluent Customer"/>
    <s v="N"/>
    <s v="No"/>
    <n v="17"/>
    <m/>
  </r>
  <r>
    <n v="14103"/>
    <n v="9"/>
    <x v="2584"/>
    <n v="292"/>
    <d v="2017-03-13T00:00:00"/>
    <b v="0"/>
    <s v="Approved"/>
    <s v="OHM Cycles"/>
    <s v="Road"/>
    <s v="medium"/>
    <s v="medium"/>
    <n v="742.54"/>
    <n v="667.4"/>
    <d v="1991-11-07T00:00:00"/>
    <n v="75.139999999999986"/>
    <s v="Female"/>
    <n v="89"/>
    <d v="1953-11-12T00:00:00"/>
    <n v="68.908800465499738"/>
    <s v="Assistant Professor"/>
    <s v="IT"/>
    <s v="Affluent Customer"/>
    <s v="N"/>
    <s v="No"/>
    <n v="17"/>
    <m/>
  </r>
  <r>
    <n v="16510"/>
    <n v="50"/>
    <x v="2584"/>
    <n v="324"/>
    <d v="2017-02-09T00:00:00"/>
    <b v="0"/>
    <s v="Approved"/>
    <s v="WeareA2B"/>
    <s v="Standard"/>
    <s v="medium"/>
    <s v="small"/>
    <n v="175.89"/>
    <n v="131.91999999999999"/>
    <d v="2003-02-16T00:00:00"/>
    <n v="43.97"/>
    <s v="Female"/>
    <n v="89"/>
    <d v="1953-11-12T00:00:00"/>
    <n v="68.908800465499738"/>
    <s v="Assistant Professor"/>
    <s v="IT"/>
    <s v="Affluent Customer"/>
    <s v="N"/>
    <s v="No"/>
    <n v="17"/>
    <m/>
  </r>
  <r>
    <n v="8023"/>
    <n v="91"/>
    <x v="2585"/>
    <n v="196"/>
    <d v="2017-06-17T00:00:00"/>
    <b v="1"/>
    <s v="Approved"/>
    <s v="Solex"/>
    <s v="Standard"/>
    <s v="medium"/>
    <s v="medium"/>
    <n v="100.35"/>
    <n v="75.260000000000005"/>
    <d v="2004-01-16T00:00:00"/>
    <n v="25.089999999999989"/>
    <s v="Male"/>
    <n v="29"/>
    <d v="1980-08-26T00:00:00"/>
    <n v="42.103321013762056"/>
    <s v="Web Developer II"/>
    <s v="Manufacturing"/>
    <s v="Mass Customer"/>
    <s v="N"/>
    <s v="Yes"/>
    <n v="21"/>
    <m/>
  </r>
  <r>
    <n v="12157"/>
    <n v="13"/>
    <x v="2585"/>
    <n v="205"/>
    <d v="2017-06-08T00:00:00"/>
    <b v="0"/>
    <s v="Approved"/>
    <s v="Solex"/>
    <s v="Standard"/>
    <s v="medium"/>
    <s v="medium"/>
    <n v="1163.8900000000001"/>
    <n v="589.27"/>
    <d v="2005-12-07T00:00:00"/>
    <n v="574.62000000000012"/>
    <s v="Male"/>
    <n v="29"/>
    <d v="1980-08-26T00:00:00"/>
    <n v="42.103321013762056"/>
    <s v="Web Developer II"/>
    <s v="Manufacturing"/>
    <s v="Mass Customer"/>
    <s v="N"/>
    <s v="Yes"/>
    <n v="21"/>
    <m/>
  </r>
  <r>
    <n v="14296"/>
    <n v="78"/>
    <x v="1016"/>
    <m/>
    <d v="2017-12-09T00:00:00"/>
    <m/>
    <s v="Cancelled"/>
    <s v="Giant Bicycles"/>
    <s v="Standard"/>
    <s v="medium"/>
    <s v="large"/>
    <n v="1765.3"/>
    <n v="709.48"/>
    <n v="38206"/>
    <m/>
    <m/>
    <m/>
    <m/>
    <m/>
    <m/>
    <m/>
    <m/>
    <m/>
    <m/>
    <m/>
    <m/>
  </r>
  <r>
    <n v="12364"/>
    <n v="23"/>
    <x v="2585"/>
    <n v="253"/>
    <d v="2017-04-21T00:00:00"/>
    <b v="1"/>
    <s v="Approved"/>
    <s v="Norco Bicycles"/>
    <s v="Mountain"/>
    <s v="low"/>
    <s v="small"/>
    <n v="688.63"/>
    <n v="612.88"/>
    <d v="1993-10-02T00:00:00"/>
    <n v="75.75"/>
    <s v="Male"/>
    <n v="29"/>
    <d v="1980-08-26T00:00:00"/>
    <n v="42.103321013762056"/>
    <s v="Web Developer II"/>
    <s v="Manufacturing"/>
    <s v="Mass Customer"/>
    <s v="N"/>
    <s v="Yes"/>
    <n v="21"/>
    <m/>
  </r>
  <r>
    <n v="19869"/>
    <n v="61"/>
    <x v="2585"/>
    <n v="282"/>
    <d v="2017-03-23T00:00:00"/>
    <b v="0"/>
    <s v="Approved"/>
    <s v="OHM Cycles"/>
    <s v="Standard"/>
    <s v="low"/>
    <s v="medium"/>
    <n v="71.16"/>
    <n v="56.93"/>
    <d v="2010-08-20T00:00:00"/>
    <n v="14.229999999999997"/>
    <s v="Male"/>
    <n v="29"/>
    <d v="1980-08-26T00:00:00"/>
    <n v="42.103321013762056"/>
    <s v="Web Developer II"/>
    <s v="Manufacturing"/>
    <s v="Mass Customer"/>
    <s v="N"/>
    <s v="Yes"/>
    <n v="21"/>
    <m/>
  </r>
  <r>
    <n v="9667"/>
    <n v="2"/>
    <x v="2585"/>
    <n v="308"/>
    <d v="2017-02-25T00:00:00"/>
    <b v="1"/>
    <s v="Approved"/>
    <s v="Solex"/>
    <s v="Standard"/>
    <s v="medium"/>
    <s v="medium"/>
    <n v="71.489999999999995"/>
    <n v="53.62"/>
    <d v="2012-09-15T00:00:00"/>
    <n v="17.869999999999997"/>
    <s v="Male"/>
    <n v="29"/>
    <d v="1980-08-26T00:00:00"/>
    <n v="42.103321013762056"/>
    <s v="Web Developer II"/>
    <s v="Manufacturing"/>
    <s v="Mass Customer"/>
    <s v="N"/>
    <s v="Yes"/>
    <n v="21"/>
    <m/>
  </r>
  <r>
    <n v="14482"/>
    <n v="18"/>
    <x v="2586"/>
    <n v="46"/>
    <d v="2017-11-14T00:00:00"/>
    <b v="1"/>
    <s v="Approved"/>
    <s v="Solex"/>
    <s v="Standard"/>
    <s v="medium"/>
    <s v="medium"/>
    <n v="575.27"/>
    <n v="431.45"/>
    <d v="2013-03-12T00:00:00"/>
    <n v="143.82"/>
    <s v="Male"/>
    <n v="33"/>
    <d v="1969-04-05T00:00:00"/>
    <n v="53.503321013444946"/>
    <s v="Administrative Assistant IV"/>
    <s v="Property"/>
    <s v="Affluent Customer"/>
    <s v="N"/>
    <s v="No"/>
    <n v="12"/>
    <m/>
  </r>
  <r>
    <n v="5527"/>
    <n v="26"/>
    <x v="2586"/>
    <n v="250"/>
    <d v="2017-04-24T00:00:00"/>
    <b v="0"/>
    <s v="Approved"/>
    <s v="WeareA2B"/>
    <s v="Standard"/>
    <s v="medium"/>
    <s v="medium"/>
    <n v="1992.93"/>
    <n v="762.63"/>
    <d v="1993-05-26T00:00:00"/>
    <n v="1230.3000000000002"/>
    <s v="Male"/>
    <n v="33"/>
    <d v="1969-04-05T00:00:00"/>
    <n v="53.503321013444946"/>
    <s v="Administrative Assistant IV"/>
    <s v="Property"/>
    <s v="Affluent Customer"/>
    <s v="N"/>
    <s v="No"/>
    <n v="12"/>
    <m/>
  </r>
  <r>
    <n v="19628"/>
    <n v="22"/>
    <x v="2586"/>
    <n v="267"/>
    <d v="2017-04-07T00:00:00"/>
    <b v="1"/>
    <s v="Approved"/>
    <s v="WeareA2B"/>
    <s v="Standard"/>
    <s v="medium"/>
    <s v="medium"/>
    <n v="60.34"/>
    <n v="45.26"/>
    <d v="1993-07-15T00:00:00"/>
    <n v="15.080000000000005"/>
    <s v="Male"/>
    <n v="33"/>
    <d v="1969-04-05T00:00:00"/>
    <n v="53.503321013444946"/>
    <s v="Administrative Assistant IV"/>
    <s v="Property"/>
    <s v="Affluent Customer"/>
    <s v="N"/>
    <s v="No"/>
    <n v="12"/>
    <m/>
  </r>
  <r>
    <n v="10125"/>
    <n v="68"/>
    <x v="2586"/>
    <n v="360"/>
    <d v="2017-01-04T00:00:00"/>
    <b v="1"/>
    <s v="Approved"/>
    <s v="OHM Cycles"/>
    <s v="Standard"/>
    <s v="medium"/>
    <s v="medium"/>
    <n v="1636.9"/>
    <n v="44.71"/>
    <d v="2010-08-20T00:00:00"/>
    <n v="1592.19"/>
    <s v="Male"/>
    <n v="33"/>
    <d v="1969-04-05T00:00:00"/>
    <n v="53.503321013444946"/>
    <s v="Administrative Assistant IV"/>
    <s v="Property"/>
    <s v="Affluent Customer"/>
    <s v="N"/>
    <s v="No"/>
    <n v="12"/>
    <m/>
  </r>
  <r>
    <n v="1055"/>
    <n v="40"/>
    <x v="2587"/>
    <n v="7"/>
    <d v="2017-12-23T00:00:00"/>
    <b v="1"/>
    <s v="Approved"/>
    <s v="Trek Bicycles"/>
    <s v="Road"/>
    <s v="medium"/>
    <s v="large"/>
    <n v="1894.19"/>
    <n v="598.76"/>
    <d v="2003-07-21T00:00:00"/>
    <n v="1295.43"/>
    <s v="Female"/>
    <n v="70"/>
    <d v="1978-02-02T00:00:00"/>
    <n v="44.667704575405892"/>
    <s v="Software Test Engineer III"/>
    <s v="Retail"/>
    <s v="High Net Worth"/>
    <s v="N"/>
    <s v="No"/>
    <n v="8"/>
    <m/>
  </r>
  <r>
    <n v="14305"/>
    <n v="0"/>
    <x v="1219"/>
    <m/>
    <d v="2017-06-30T00:00:00"/>
    <b v="1"/>
    <s v="Approved"/>
    <m/>
    <m/>
    <m/>
    <m/>
    <n v="753.01"/>
    <m/>
    <m/>
    <m/>
    <m/>
    <m/>
    <m/>
    <m/>
    <m/>
    <m/>
    <m/>
    <m/>
    <m/>
    <m/>
    <m/>
  </r>
  <r>
    <n v="17894"/>
    <n v="0"/>
    <x v="2587"/>
    <n v="43"/>
    <d v="2017-11-17T00:00:00"/>
    <b v="1"/>
    <s v="Approved"/>
    <s v="Trek Bicycles"/>
    <s v="Road"/>
    <s v="medium"/>
    <s v="medium"/>
    <n v="290.62"/>
    <n v="215.14"/>
    <d v="2004-12-18T00:00:00"/>
    <n v="75.480000000000018"/>
    <s v="Female"/>
    <n v="70"/>
    <d v="1978-02-02T00:00:00"/>
    <n v="44.667704575405892"/>
    <s v="Software Test Engineer III"/>
    <s v="Retail"/>
    <s v="High Net Worth"/>
    <s v="N"/>
    <s v="No"/>
    <n v="8"/>
    <m/>
  </r>
  <r>
    <n v="2624"/>
    <n v="18"/>
    <x v="2587"/>
    <n v="74"/>
    <d v="2017-10-17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70"/>
    <d v="1978-02-02T00:00:00"/>
    <n v="44.667704575405892"/>
    <s v="Software Test Engineer III"/>
    <s v="Retail"/>
    <s v="High Net Worth"/>
    <s v="N"/>
    <s v="No"/>
    <n v="8"/>
    <m/>
  </r>
  <r>
    <n v="423"/>
    <n v="82"/>
    <x v="2587"/>
    <n v="106"/>
    <d v="2017-09-15T00:00:00"/>
    <b v="1"/>
    <s v="Approved"/>
    <s v="Giant Bicycles"/>
    <s v="Road"/>
    <s v="medium"/>
    <s v="medium"/>
    <n v="1538.99"/>
    <n v="829.65"/>
    <d v="2016-02-04T00:00:00"/>
    <n v="709.34"/>
    <s v="Female"/>
    <n v="70"/>
    <d v="1978-02-02T00:00:00"/>
    <n v="44.667704575405892"/>
    <s v="Software Test Engineer III"/>
    <s v="Retail"/>
    <s v="High Net Worth"/>
    <s v="N"/>
    <s v="No"/>
    <n v="8"/>
    <m/>
  </r>
  <r>
    <n v="3035"/>
    <n v="9"/>
    <x v="2587"/>
    <n v="167"/>
    <d v="2017-07-16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70"/>
    <d v="1978-02-02T00:00:00"/>
    <n v="44.667704575405892"/>
    <s v="Software Test Engineer III"/>
    <s v="Retail"/>
    <s v="High Net Worth"/>
    <s v="N"/>
    <s v="No"/>
    <n v="8"/>
    <m/>
  </r>
  <r>
    <n v="1257"/>
    <n v="56"/>
    <x v="2587"/>
    <n v="200"/>
    <d v="2017-06-13T00:00:00"/>
    <b v="1"/>
    <s v="Approved"/>
    <s v="Norco Bicycles"/>
    <s v="Mountain"/>
    <s v="low"/>
    <s v="small"/>
    <n v="688.63"/>
    <n v="612.88"/>
    <d v="1993-10-02T00:00:00"/>
    <n v="75.75"/>
    <s v="Female"/>
    <n v="70"/>
    <d v="1978-02-02T00:00:00"/>
    <n v="44.667704575405892"/>
    <s v="Software Test Engineer III"/>
    <s v="Retail"/>
    <s v="High Net Worth"/>
    <s v="N"/>
    <s v="No"/>
    <n v="8"/>
    <m/>
  </r>
  <r>
    <n v="6625"/>
    <n v="30"/>
    <x v="2587"/>
    <n v="216"/>
    <d v="2017-05-28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70"/>
    <d v="1978-02-02T00:00:00"/>
    <n v="44.667704575405892"/>
    <s v="Software Test Engineer III"/>
    <s v="Retail"/>
    <s v="High Net Worth"/>
    <s v="N"/>
    <s v="No"/>
    <n v="8"/>
    <m/>
  </r>
  <r>
    <n v="17038"/>
    <n v="64"/>
    <x v="2587"/>
    <n v="227"/>
    <d v="2017-05-17T00:00:00"/>
    <b v="1"/>
    <s v="Approved"/>
    <s v="Giant Bicycles"/>
    <s v="Standard"/>
    <s v="high"/>
    <s v="small"/>
    <n v="1977.36"/>
    <n v="1759.85"/>
    <d v="2011-08-24T00:00:00"/>
    <n v="217.51"/>
    <s v="Female"/>
    <n v="70"/>
    <d v="1978-02-02T00:00:00"/>
    <n v="44.667704575405892"/>
    <s v="Software Test Engineer III"/>
    <s v="Retail"/>
    <s v="High Net Worth"/>
    <s v="N"/>
    <s v="No"/>
    <n v="8"/>
    <m/>
  </r>
  <r>
    <n v="14657"/>
    <n v="11"/>
    <x v="2588"/>
    <n v="175"/>
    <d v="2017-07-08T00:00:00"/>
    <b v="1"/>
    <s v="Approved"/>
    <s v="Giant Bicycles"/>
    <s v="Standard"/>
    <s v="high"/>
    <s v="medium"/>
    <n v="1274.93"/>
    <n v="764.96"/>
    <d v="2007-08-04T00:00:00"/>
    <n v="509.97"/>
    <s v="Female"/>
    <n v="77"/>
    <d v="1973-08-30T00:00:00"/>
    <n v="49.097841561390148"/>
    <s v="Account Representative I"/>
    <s v="Retail"/>
    <s v="Mass Customer"/>
    <s v="N"/>
    <s v="No"/>
    <n v="14"/>
    <m/>
  </r>
  <r>
    <n v="7646"/>
    <n v="53"/>
    <x v="2588"/>
    <n v="210"/>
    <d v="2017-06-03T00:00:00"/>
    <b v="1"/>
    <s v="Approved"/>
    <s v="OHM Cycles"/>
    <s v="Standard"/>
    <s v="medium"/>
    <s v="medium"/>
    <n v="795.34"/>
    <n v="101.58"/>
    <d v="1997-02-09T00:00:00"/>
    <n v="693.76"/>
    <s v="Female"/>
    <n v="77"/>
    <d v="1973-08-30T00:00:00"/>
    <n v="49.097841561390148"/>
    <s v="Account Representative I"/>
    <s v="Retail"/>
    <s v="Mass Customer"/>
    <s v="N"/>
    <s v="No"/>
    <n v="14"/>
    <m/>
  </r>
  <r>
    <n v="7803"/>
    <n v="24"/>
    <x v="2588"/>
    <n v="265"/>
    <d v="2017-04-09T00:00:00"/>
    <b v="0"/>
    <s v="Approved"/>
    <s v="Solex"/>
    <s v="Road"/>
    <s v="medium"/>
    <s v="large"/>
    <n v="1777.8"/>
    <n v="820.78"/>
    <d v="2011-05-07T00:00:00"/>
    <n v="957.02"/>
    <s v="Female"/>
    <n v="77"/>
    <d v="1973-08-30T00:00:00"/>
    <n v="49.097841561390148"/>
    <s v="Account Representative I"/>
    <s v="Retail"/>
    <s v="Mass Customer"/>
    <s v="N"/>
    <s v="No"/>
    <n v="14"/>
    <m/>
  </r>
  <r>
    <n v="14316"/>
    <n v="11"/>
    <x v="716"/>
    <m/>
    <d v="2017-09-28T00:00:00"/>
    <m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</r>
  <r>
    <n v="3264"/>
    <n v="50"/>
    <x v="2589"/>
    <n v="23"/>
    <d v="2017-12-07T00:00:00"/>
    <b v="1"/>
    <s v="Approved"/>
    <s v="Giant Bicycles"/>
    <s v="Standard"/>
    <s v="medium"/>
    <s v="medium"/>
    <n v="642.70000000000005"/>
    <n v="211.37"/>
    <d v="2010-06-07T00:00:00"/>
    <n v="431.33000000000004"/>
    <s v="Female"/>
    <n v="35"/>
    <d v="1957-12-18T00:00:00"/>
    <n v="64.807430602803151"/>
    <s v="Senior Developer"/>
    <s v="Property"/>
    <s v="High Net Worth"/>
    <s v="N"/>
    <s v="Yes"/>
    <n v="17"/>
    <m/>
  </r>
  <r>
    <n v="1281"/>
    <n v="0"/>
    <x v="2589"/>
    <n v="314"/>
    <d v="2017-02-19T00:00:00"/>
    <b v="1"/>
    <s v="Approved"/>
    <s v="Solex"/>
    <s v="Standard"/>
    <s v="medium"/>
    <s v="medium"/>
    <n v="478.16"/>
    <n v="298.72000000000003"/>
    <d v="2012-05-18T00:00:00"/>
    <n v="179.44"/>
    <s v="Female"/>
    <n v="35"/>
    <d v="1957-12-18T00:00:00"/>
    <n v="64.807430602803151"/>
    <s v="Senior Developer"/>
    <s v="Property"/>
    <s v="High Net Worth"/>
    <s v="N"/>
    <s v="Yes"/>
    <n v="17"/>
    <m/>
  </r>
  <r>
    <n v="15861"/>
    <n v="59"/>
    <x v="2589"/>
    <n v="319"/>
    <d v="2017-02-14T00:00:00"/>
    <b v="0"/>
    <s v="Approved"/>
    <s v="WeareA2B"/>
    <s v="Standard"/>
    <s v="medium"/>
    <s v="small"/>
    <n v="1415.01"/>
    <n v="1259.3599999999999"/>
    <d v="2016-03-29T00:00:00"/>
    <n v="155.65000000000009"/>
    <s v="Female"/>
    <n v="35"/>
    <d v="1957-12-18T00:00:00"/>
    <n v="64.807430602803151"/>
    <s v="Senior Developer"/>
    <s v="Property"/>
    <s v="High Net Worth"/>
    <s v="N"/>
    <s v="Yes"/>
    <n v="17"/>
    <m/>
  </r>
  <r>
    <n v="19372"/>
    <n v="8"/>
    <x v="2590"/>
    <n v="18"/>
    <d v="2017-12-12T00:00:00"/>
    <b v="0"/>
    <s v="Approved"/>
    <s v="Solex"/>
    <s v="Road"/>
    <s v="medium"/>
    <s v="small"/>
    <n v="1703.52"/>
    <n v="1516.13"/>
    <d v="2005-12-07T00:00:00"/>
    <n v="187.38999999999987"/>
    <s v="Female"/>
    <n v="80"/>
    <d v="1971-07-12T00:00:00"/>
    <n v="51.234827862760014"/>
    <s v="Actuary"/>
    <s v="Financial Services"/>
    <s v="Mass Customer"/>
    <s v="N"/>
    <s v="Yes"/>
    <n v="10"/>
    <m/>
  </r>
  <r>
    <n v="11336"/>
    <n v="28"/>
    <x v="2590"/>
    <n v="22"/>
    <d v="2017-12-08T00:00:00"/>
    <b v="1"/>
    <s v="Approved"/>
    <s v="Norco Bicycles"/>
    <s v="Standard"/>
    <s v="medium"/>
    <s v="small"/>
    <n v="1216.1400000000001"/>
    <n v="1082.3599999999999"/>
    <d v="1995-12-19T00:00:00"/>
    <n v="133.7800000000002"/>
    <s v="Female"/>
    <n v="80"/>
    <d v="1971-07-12T00:00:00"/>
    <n v="51.234827862760014"/>
    <s v="Actuary"/>
    <s v="Financial Services"/>
    <s v="Mass Customer"/>
    <s v="N"/>
    <s v="Yes"/>
    <n v="10"/>
    <m/>
  </r>
  <r>
    <n v="12117"/>
    <n v="19"/>
    <x v="2590"/>
    <n v="48"/>
    <d v="2017-11-12T00:00:00"/>
    <b v="0"/>
    <s v="Approved"/>
    <s v="OHM Cycles"/>
    <s v="Road"/>
    <s v="high"/>
    <s v="large"/>
    <n v="12.01"/>
    <n v="7.21"/>
    <d v="1993-07-15T00:00:00"/>
    <n v="4.8"/>
    <s v="Female"/>
    <n v="80"/>
    <d v="1971-07-12T00:00:00"/>
    <n v="51.234827862760014"/>
    <s v="Actuary"/>
    <s v="Financial Services"/>
    <s v="Mass Customer"/>
    <s v="N"/>
    <s v="Yes"/>
    <n v="10"/>
    <m/>
  </r>
  <r>
    <n v="11012"/>
    <n v="6"/>
    <x v="2590"/>
    <n v="55"/>
    <d v="2017-11-05T00:00:00"/>
    <b v="1"/>
    <s v="Approved"/>
    <s v="OHM Cycles"/>
    <s v="Standard"/>
    <s v="high"/>
    <s v="medium"/>
    <n v="227.88"/>
    <n v="136.72999999999999"/>
    <d v="1991-11-07T00:00:00"/>
    <n v="91.15"/>
    <s v="Female"/>
    <n v="80"/>
    <d v="1971-07-12T00:00:00"/>
    <n v="51.234827862760014"/>
    <s v="Actuary"/>
    <s v="Financial Services"/>
    <s v="Mass Customer"/>
    <s v="N"/>
    <s v="Yes"/>
    <n v="10"/>
    <m/>
  </r>
  <r>
    <n v="4297"/>
    <n v="38"/>
    <x v="2590"/>
    <n v="137"/>
    <d v="2017-08-15T00:00:00"/>
    <b v="1"/>
    <s v="Approved"/>
    <s v="Solex"/>
    <s v="Standard"/>
    <s v="medium"/>
    <s v="medium"/>
    <n v="1577.53"/>
    <n v="826.51"/>
    <d v="2007-12-11T00:00:00"/>
    <n v="751.02"/>
    <s v="Female"/>
    <n v="80"/>
    <d v="1971-07-12T00:00:00"/>
    <n v="51.234827862760014"/>
    <s v="Actuary"/>
    <s v="Financial Services"/>
    <s v="Mass Customer"/>
    <s v="N"/>
    <s v="Yes"/>
    <n v="10"/>
    <m/>
  </r>
  <r>
    <n v="15322"/>
    <n v="99"/>
    <x v="2590"/>
    <n v="243"/>
    <d v="2017-05-01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80"/>
    <d v="1971-07-12T00:00:00"/>
    <n v="51.234827862760014"/>
    <s v="Actuary"/>
    <s v="Financial Services"/>
    <s v="Mass Customer"/>
    <s v="N"/>
    <s v="Yes"/>
    <n v="10"/>
    <m/>
  </r>
  <r>
    <n v="3359"/>
    <n v="47"/>
    <x v="2590"/>
    <n v="330"/>
    <d v="2017-02-03T00:00:00"/>
    <b v="0"/>
    <s v="Approved"/>
    <s v="Trek Bicycles"/>
    <s v="Road"/>
    <s v="low"/>
    <s v="small"/>
    <n v="1720.7"/>
    <n v="1531.42"/>
    <d v="2012-06-04T00:00:00"/>
    <n v="189.27999999999997"/>
    <s v="Female"/>
    <n v="80"/>
    <d v="1971-07-12T00:00:00"/>
    <n v="51.234827862760014"/>
    <s v="Actuary"/>
    <s v="Financial Services"/>
    <s v="Mass Customer"/>
    <s v="N"/>
    <s v="Yes"/>
    <n v="10"/>
    <m/>
  </r>
  <r>
    <n v="1792"/>
    <n v="9"/>
    <x v="2591"/>
    <n v="14"/>
    <d v="2017-12-16T00:00:00"/>
    <b v="1"/>
    <s v="Approved"/>
    <s v="OHM Cycles"/>
    <s v="Road"/>
    <s v="medium"/>
    <s v="medium"/>
    <n v="742.54"/>
    <n v="667.4"/>
    <d v="1994-09-09T00:00:00"/>
    <n v="75.139999999999986"/>
    <s v="Female"/>
    <n v="6"/>
    <d v="1964-08-23T00:00:00"/>
    <n v="58.122499095953842"/>
    <s v="Structural Engineer"/>
    <s v="Manufacturing"/>
    <s v="Mass Customer"/>
    <s v="N"/>
    <s v="Yes"/>
    <n v="11"/>
    <m/>
  </r>
  <r>
    <n v="5372"/>
    <n v="45"/>
    <x v="2591"/>
    <n v="84"/>
    <d v="2017-10-07T00:00:00"/>
    <b v="0"/>
    <s v="Approved"/>
    <s v="Solex"/>
    <s v="Standard"/>
    <s v="medium"/>
    <s v="medium"/>
    <n v="441.49"/>
    <n v="84.99"/>
    <d v="2012-06-04T00:00:00"/>
    <n v="356.5"/>
    <s v="Female"/>
    <n v="6"/>
    <d v="1964-08-23T00:00:00"/>
    <n v="58.122499095953842"/>
    <s v="Structural Engineer"/>
    <s v="Manufacturing"/>
    <s v="Mass Customer"/>
    <s v="N"/>
    <s v="Yes"/>
    <n v="11"/>
    <m/>
  </r>
  <r>
    <n v="15116"/>
    <n v="9"/>
    <x v="2591"/>
    <n v="264"/>
    <d v="2017-04-10T00:00:00"/>
    <b v="0"/>
    <s v="Approved"/>
    <s v="OHM Cycles"/>
    <s v="Road"/>
    <s v="medium"/>
    <s v="medium"/>
    <n v="742.54"/>
    <n v="667.4"/>
    <d v="2004-08-17T00:00:00"/>
    <n v="75.139999999999986"/>
    <s v="Female"/>
    <n v="6"/>
    <d v="1964-08-23T00:00:00"/>
    <n v="58.122499095953842"/>
    <s v="Structural Engineer"/>
    <s v="Manufacturing"/>
    <s v="Mass Customer"/>
    <s v="N"/>
    <s v="Yes"/>
    <n v="11"/>
    <m/>
  </r>
  <r>
    <n v="10108"/>
    <n v="21"/>
    <x v="2591"/>
    <n v="290"/>
    <d v="2017-03-15T00:00:00"/>
    <b v="1"/>
    <s v="Approved"/>
    <s v="Solex"/>
    <s v="Standard"/>
    <s v="medium"/>
    <s v="large"/>
    <n v="1071.23"/>
    <n v="380.74"/>
    <d v="1999-06-23T00:00:00"/>
    <n v="690.49"/>
    <s v="Female"/>
    <n v="6"/>
    <d v="1964-08-23T00:00:00"/>
    <n v="58.122499095953842"/>
    <s v="Structural Engineer"/>
    <s v="Manufacturing"/>
    <s v="Mass Customer"/>
    <s v="N"/>
    <s v="Yes"/>
    <n v="11"/>
    <m/>
  </r>
  <r>
    <n v="13951"/>
    <n v="88"/>
    <x v="2591"/>
    <n v="310"/>
    <d v="2017-02-23T00:00:00"/>
    <b v="1"/>
    <s v="Approved"/>
    <s v="Norco Bicycles"/>
    <s v="Standard"/>
    <s v="medium"/>
    <s v="medium"/>
    <n v="1198.46"/>
    <n v="381.1"/>
    <d v="2005-05-10T00:00:00"/>
    <n v="817.36"/>
    <s v="Female"/>
    <n v="6"/>
    <d v="1964-08-23T00:00:00"/>
    <n v="58.122499095953842"/>
    <s v="Structural Engineer"/>
    <s v="Manufacturing"/>
    <s v="Mass Customer"/>
    <s v="N"/>
    <s v="Yes"/>
    <n v="11"/>
    <m/>
  </r>
  <r>
    <n v="14276"/>
    <n v="15"/>
    <x v="2592"/>
    <n v="108"/>
    <d v="2017-09-13T00:00:00"/>
    <b v="1"/>
    <s v="Approved"/>
    <s v="Norco Bicycles"/>
    <s v="Standard"/>
    <s v="low"/>
    <s v="medium"/>
    <n v="958.74"/>
    <n v="748.9"/>
    <d v="2013-03-12T00:00:00"/>
    <n v="209.84000000000003"/>
    <s v="Male"/>
    <n v="80"/>
    <d v="1967-07-16T00:00:00"/>
    <n v="55.226608684677821"/>
    <s v="Budget/Accounting Analyst I"/>
    <s v="Health"/>
    <s v="Affluent Customer"/>
    <s v="N"/>
    <s v="Yes"/>
    <n v="10"/>
    <m/>
  </r>
  <r>
    <n v="14333"/>
    <n v="3"/>
    <x v="1652"/>
    <m/>
    <d v="2017-06-29T00:00:00"/>
    <m/>
    <s v="Approved"/>
    <s v="Trek Bicycles"/>
    <s v="Standard"/>
    <s v="medium"/>
    <s v="large"/>
    <n v="2091.4699999999998"/>
    <n v="388.92"/>
    <n v="39298"/>
    <m/>
    <m/>
    <m/>
    <m/>
    <m/>
    <m/>
    <m/>
    <m/>
    <m/>
    <m/>
    <m/>
    <m/>
  </r>
  <r>
    <n v="19758"/>
    <n v="55"/>
    <x v="2592"/>
    <n v="278"/>
    <d v="2017-03-27T00:00:00"/>
    <b v="1"/>
    <s v="Approved"/>
    <s v="Trek Bicycles"/>
    <s v="Road"/>
    <s v="medium"/>
    <s v="large"/>
    <n v="1894.19"/>
    <n v="598.76"/>
    <d v="1993-06-23T00:00:00"/>
    <n v="1295.43"/>
    <s v="Male"/>
    <n v="80"/>
    <d v="1967-07-16T00:00:00"/>
    <n v="55.226608684677821"/>
    <s v="Budget/Accounting Analyst I"/>
    <s v="Health"/>
    <s v="Affluent Customer"/>
    <s v="N"/>
    <s v="Yes"/>
    <n v="10"/>
    <m/>
  </r>
  <r>
    <n v="127"/>
    <n v="84"/>
    <x v="2592"/>
    <n v="289"/>
    <d v="2017-03-16T00:00:00"/>
    <b v="1"/>
    <s v="Approved"/>
    <s v="Trek Bicycles"/>
    <s v="Road"/>
    <s v="medium"/>
    <s v="medium"/>
    <n v="290.62"/>
    <n v="215.14"/>
    <d v="2005-05-10T00:00:00"/>
    <n v="75.480000000000018"/>
    <s v="Male"/>
    <n v="80"/>
    <d v="1967-07-16T00:00:00"/>
    <n v="55.226608684677821"/>
    <s v="Budget/Accounting Analyst I"/>
    <s v="Health"/>
    <s v="Affluent Customer"/>
    <s v="N"/>
    <s v="Yes"/>
    <n v="10"/>
    <m/>
  </r>
  <r>
    <n v="19386"/>
    <n v="65"/>
    <x v="2592"/>
    <n v="339"/>
    <d v="2017-01-25T00:00:00"/>
    <b v="0"/>
    <s v="Approved"/>
    <s v="WeareA2B"/>
    <s v="Standard"/>
    <s v="medium"/>
    <s v="medium"/>
    <n v="1807.45"/>
    <n v="778.69"/>
    <d v="2015-05-21T00:00:00"/>
    <n v="1028.76"/>
    <s v="Male"/>
    <n v="80"/>
    <d v="1967-07-16T00:00:00"/>
    <n v="55.226608684677821"/>
    <s v="Budget/Accounting Analyst I"/>
    <s v="Health"/>
    <s v="Affluent Customer"/>
    <s v="N"/>
    <s v="Yes"/>
    <n v="10"/>
    <m/>
  </r>
  <r>
    <n v="11770"/>
    <n v="30"/>
    <x v="2593"/>
    <n v="93"/>
    <d v="2017-09-28T00:00:00"/>
    <b v="1"/>
    <s v="Approved"/>
    <s v="Solex"/>
    <s v="Standard"/>
    <s v="high"/>
    <s v="medium"/>
    <n v="748.17"/>
    <n v="448.9"/>
    <d v="1991-11-10T00:00:00"/>
    <n v="299.27"/>
    <s v="Male"/>
    <n v="52"/>
    <d v="2000-04-29T00:00:00"/>
    <n v="22.415649780885346"/>
    <n v="0"/>
    <s v="Property"/>
    <s v="Mass Customer"/>
    <s v="N"/>
    <s v="No"/>
    <n v="2"/>
    <m/>
  </r>
  <r>
    <n v="15931"/>
    <n v="78"/>
    <x v="2593"/>
    <n v="97"/>
    <d v="2017-09-24T00:00:00"/>
    <b v="0"/>
    <s v="Approved"/>
    <s v="Giant Bicycles"/>
    <s v="Standard"/>
    <s v="medium"/>
    <s v="large"/>
    <n v="1765.3"/>
    <n v="709.48"/>
    <d v="2004-07-25T00:00:00"/>
    <n v="1055.82"/>
    <s v="Male"/>
    <n v="52"/>
    <d v="2000-04-29T00:00:00"/>
    <n v="22.415649780885346"/>
    <n v="0"/>
    <s v="Property"/>
    <s v="Mass Customer"/>
    <s v="N"/>
    <s v="No"/>
    <n v="2"/>
    <m/>
  </r>
  <r>
    <n v="2805"/>
    <n v="3"/>
    <x v="2593"/>
    <n v="111"/>
    <d v="2017-09-10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52"/>
    <d v="2000-04-29T00:00:00"/>
    <n v="22.415649780885346"/>
    <n v="0"/>
    <s v="Property"/>
    <s v="Mass Customer"/>
    <s v="N"/>
    <s v="No"/>
    <n v="2"/>
    <m/>
  </r>
  <r>
    <n v="18831"/>
    <n v="69"/>
    <x v="2593"/>
    <n v="183"/>
    <d v="2017-06-30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52"/>
    <d v="2000-04-29T00:00:00"/>
    <n v="22.415649780885346"/>
    <n v="0"/>
    <s v="Property"/>
    <s v="Mass Customer"/>
    <s v="N"/>
    <s v="No"/>
    <n v="2"/>
    <m/>
  </r>
  <r>
    <n v="1706"/>
    <n v="22"/>
    <x v="2593"/>
    <n v="284"/>
    <d v="2017-03-21T00:00:00"/>
    <b v="1"/>
    <s v="Approved"/>
    <s v="WeareA2B"/>
    <s v="Standard"/>
    <s v="medium"/>
    <s v="medium"/>
    <n v="60.34"/>
    <n v="45.26"/>
    <d v="1993-07-15T00:00:00"/>
    <n v="15.080000000000005"/>
    <s v="Male"/>
    <n v="52"/>
    <d v="2000-04-29T00:00:00"/>
    <n v="22.415649780885346"/>
    <n v="0"/>
    <s v="Property"/>
    <s v="Mass Customer"/>
    <s v="N"/>
    <s v="No"/>
    <n v="2"/>
    <m/>
  </r>
  <r>
    <n v="942"/>
    <n v="11"/>
    <x v="2594"/>
    <n v="12"/>
    <d v="2017-12-18T00:00:00"/>
    <b v="1"/>
    <s v="Approved"/>
    <s v="Trek Bicycles"/>
    <s v="Standard"/>
    <s v="medium"/>
    <s v="small"/>
    <n v="1775.81"/>
    <n v="1580.47"/>
    <d v="2010-05-05T00:00:00"/>
    <n v="195.33999999999992"/>
    <s v="Female"/>
    <n v="45"/>
    <d v="1980-08-25T00:00:00"/>
    <n v="42.106060739472341"/>
    <s v="VP Marketing"/>
    <s v="Financial Services"/>
    <s v="High Net Worth"/>
    <s v="N"/>
    <s v="No"/>
    <n v="3"/>
    <m/>
  </r>
  <r>
    <n v="2595"/>
    <n v="0"/>
    <x v="2594"/>
    <n v="18"/>
    <d v="2017-12-12T00:00:00"/>
    <b v="0"/>
    <s v="Approved"/>
    <s v="Trek Bicycles"/>
    <s v="Standard"/>
    <s v="medium"/>
    <s v="medium"/>
    <n v="499.53"/>
    <n v="388.72"/>
    <d v="1999-06-23T00:00:00"/>
    <n v="110.80999999999995"/>
    <s v="Female"/>
    <n v="45"/>
    <d v="1980-08-25T00:00:00"/>
    <n v="42.106060739472341"/>
    <s v="VP Marketing"/>
    <s v="Financial Services"/>
    <s v="High Net Worth"/>
    <s v="N"/>
    <s v="No"/>
    <n v="3"/>
    <m/>
  </r>
  <r>
    <n v="15891"/>
    <n v="0"/>
    <x v="2594"/>
    <n v="107"/>
    <d v="2017-09-14T00:00:00"/>
    <b v="1"/>
    <s v="Approved"/>
    <s v="Solex"/>
    <s v="Standard"/>
    <s v="medium"/>
    <s v="medium"/>
    <n v="478.16"/>
    <n v="298.72000000000003"/>
    <d v="1993-06-23T00:00:00"/>
    <n v="179.44"/>
    <s v="Female"/>
    <n v="45"/>
    <d v="1980-08-25T00:00:00"/>
    <n v="42.106060739472341"/>
    <s v="VP Marketing"/>
    <s v="Financial Services"/>
    <s v="High Net Worth"/>
    <s v="N"/>
    <s v="No"/>
    <n v="3"/>
    <m/>
  </r>
  <r>
    <n v="9808"/>
    <n v="0"/>
    <x v="2594"/>
    <n v="184"/>
    <d v="2017-06-29T00:00:00"/>
    <b v="1"/>
    <s v="Approved"/>
    <s v="Giant Bicycles"/>
    <s v="Standard"/>
    <s v="medium"/>
    <s v="medium"/>
    <n v="230.91"/>
    <n v="173.18"/>
    <d v="2006-11-10T00:00:00"/>
    <n v="57.72999999999999"/>
    <s v="Female"/>
    <n v="45"/>
    <d v="1980-08-25T00:00:00"/>
    <n v="42.106060739472341"/>
    <s v="VP Marketing"/>
    <s v="Financial Services"/>
    <s v="High Net Worth"/>
    <s v="N"/>
    <s v="No"/>
    <n v="3"/>
    <m/>
  </r>
  <r>
    <n v="7813"/>
    <n v="67"/>
    <x v="2594"/>
    <n v="271"/>
    <d v="2017-04-03T00:00:00"/>
    <b v="1"/>
    <s v="Approved"/>
    <s v="Solex"/>
    <s v="Standard"/>
    <s v="medium"/>
    <s v="large"/>
    <n v="1071.23"/>
    <n v="380.74"/>
    <d v="1996-04-05T00:00:00"/>
    <n v="690.49"/>
    <s v="Female"/>
    <n v="45"/>
    <d v="1980-08-25T00:00:00"/>
    <n v="42.106060739472341"/>
    <s v="VP Marketing"/>
    <s v="Financial Services"/>
    <s v="High Net Worth"/>
    <s v="N"/>
    <s v="No"/>
    <n v="3"/>
    <m/>
  </r>
  <r>
    <n v="15348"/>
    <n v="100"/>
    <x v="2594"/>
    <n v="275"/>
    <d v="2017-03-30T00:00:00"/>
    <b v="1"/>
    <s v="Approved"/>
    <s v="Trek Bicycles"/>
    <s v="Standard"/>
    <s v="medium"/>
    <s v="small"/>
    <n v="1386.84"/>
    <n v="1234.29"/>
    <d v="2003-08-05T00:00:00"/>
    <n v="152.54999999999995"/>
    <s v="Female"/>
    <n v="45"/>
    <d v="1980-08-25T00:00:00"/>
    <n v="42.106060739472341"/>
    <s v="VP Marketing"/>
    <s v="Financial Services"/>
    <s v="High Net Worth"/>
    <s v="N"/>
    <s v="No"/>
    <n v="3"/>
    <m/>
  </r>
  <r>
    <n v="15176"/>
    <n v="40"/>
    <x v="2594"/>
    <n v="319"/>
    <d v="2017-02-14T00:00:00"/>
    <b v="1"/>
    <s v="Approved"/>
    <s v="Trek Bicycles"/>
    <s v="Road"/>
    <s v="medium"/>
    <s v="large"/>
    <n v="1894.19"/>
    <n v="598.76"/>
    <d v="2003-07-21T00:00:00"/>
    <n v="1295.43"/>
    <s v="Female"/>
    <n v="45"/>
    <d v="1980-08-25T00:00:00"/>
    <n v="42.106060739472341"/>
    <s v="VP Marketing"/>
    <s v="Financial Services"/>
    <s v="High Net Worth"/>
    <s v="N"/>
    <s v="No"/>
    <n v="3"/>
    <m/>
  </r>
  <r>
    <n v="11635"/>
    <n v="18"/>
    <x v="2594"/>
    <n v="329"/>
    <d v="2017-02-04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45"/>
    <d v="1980-08-25T00:00:00"/>
    <n v="42.106060739472341"/>
    <s v="VP Marketing"/>
    <s v="Financial Services"/>
    <s v="High Net Worth"/>
    <s v="N"/>
    <s v="No"/>
    <n v="3"/>
    <m/>
  </r>
  <r>
    <n v="12776"/>
    <n v="33"/>
    <x v="2594"/>
    <n v="353"/>
    <d v="2017-01-11T00:00:00"/>
    <b v="0"/>
    <s v="Approved"/>
    <s v="OHM Cycles"/>
    <s v="Road"/>
    <s v="medium"/>
    <s v="small"/>
    <n v="1810"/>
    <n v="1610.9"/>
    <d v="2008-03-19T00:00:00"/>
    <n v="199.09999999999991"/>
    <s v="Female"/>
    <n v="45"/>
    <d v="1980-08-25T00:00:00"/>
    <n v="42.106060739472341"/>
    <s v="VP Marketing"/>
    <s v="Financial Services"/>
    <s v="High Net Worth"/>
    <s v="N"/>
    <s v="No"/>
    <n v="3"/>
    <m/>
  </r>
  <r>
    <n v="13955"/>
    <n v="38"/>
    <x v="2595"/>
    <n v="106"/>
    <d v="2017-09-15T00:00:00"/>
    <b v="1"/>
    <s v="Approved"/>
    <s v="Solex"/>
    <s v="Standard"/>
    <s v="medium"/>
    <s v="medium"/>
    <n v="1577.53"/>
    <n v="826.51"/>
    <d v="2011-03-16T00:00:00"/>
    <n v="751.02"/>
    <s v="Female"/>
    <n v="97"/>
    <d v="1955-01-20T00:00:00"/>
    <n v="67.719759369926436"/>
    <n v="0"/>
    <s v="Health"/>
    <s v="Affluent Customer"/>
    <s v="N"/>
    <s v="No"/>
    <n v="9"/>
    <m/>
  </r>
  <r>
    <n v="14774"/>
    <n v="36"/>
    <x v="2595"/>
    <n v="159"/>
    <d v="2017-07-24T00:00:00"/>
    <b v="1"/>
    <s v="Approved"/>
    <s v="Solex"/>
    <s v="Standard"/>
    <s v="low"/>
    <s v="medium"/>
    <n v="945.04"/>
    <n v="507.58"/>
    <d v="1995-12-19T00:00:00"/>
    <n v="437.46"/>
    <s v="Female"/>
    <n v="97"/>
    <d v="1955-01-20T00:00:00"/>
    <n v="67.719759369926436"/>
    <n v="0"/>
    <s v="Health"/>
    <s v="Affluent Customer"/>
    <s v="N"/>
    <s v="No"/>
    <n v="9"/>
    <m/>
  </r>
  <r>
    <n v="15056"/>
    <n v="7"/>
    <x v="2595"/>
    <n v="212"/>
    <d v="2017-06-01T00:00:00"/>
    <b v="0"/>
    <s v="Approved"/>
    <s v="Trek Bicycles"/>
    <s v="Road"/>
    <s v="low"/>
    <s v="medium"/>
    <n v="980.37"/>
    <n v="234.43"/>
    <d v="2004-09-28T00:00:00"/>
    <n v="745.94"/>
    <s v="Female"/>
    <n v="97"/>
    <d v="1955-01-20T00:00:00"/>
    <n v="67.719759369926436"/>
    <n v="0"/>
    <s v="Health"/>
    <s v="Affluent Customer"/>
    <s v="N"/>
    <s v="No"/>
    <n v="9"/>
    <m/>
  </r>
  <r>
    <n v="2598"/>
    <n v="3"/>
    <x v="2595"/>
    <n v="315"/>
    <d v="2017-02-18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97"/>
    <d v="1955-01-20T00:00:00"/>
    <n v="67.719759369926436"/>
    <n v="0"/>
    <s v="Health"/>
    <s v="Affluent Customer"/>
    <s v="N"/>
    <s v="No"/>
    <n v="9"/>
    <m/>
  </r>
  <r>
    <n v="7195"/>
    <n v="38"/>
    <x v="2596"/>
    <n v="47"/>
    <d v="2017-11-13T00:00:00"/>
    <b v="0"/>
    <s v="Approved"/>
    <s v="Solex"/>
    <s v="Standard"/>
    <s v="medium"/>
    <s v="medium"/>
    <n v="1577.53"/>
    <n v="826.51"/>
    <d v="2010-06-07T00:00:00"/>
    <n v="751.02"/>
    <s v="Female"/>
    <n v="77"/>
    <d v="1986-06-25T00:00:00"/>
    <n v="36.270444301116179"/>
    <s v="Biostatistician III"/>
    <s v="Health"/>
    <s v="Affluent Customer"/>
    <s v="N"/>
    <s v="Yes"/>
    <n v="8"/>
    <m/>
  </r>
  <r>
    <n v="6041"/>
    <n v="44"/>
    <x v="2596"/>
    <n v="130"/>
    <d v="2017-08-22T00:00:00"/>
    <b v="0"/>
    <s v="Approved"/>
    <s v="WeareA2B"/>
    <s v="Standard"/>
    <s v="medium"/>
    <s v="medium"/>
    <n v="1769.64"/>
    <n v="108.76"/>
    <d v="2014-07-28T00:00:00"/>
    <n v="1660.88"/>
    <s v="Female"/>
    <n v="77"/>
    <d v="1986-06-25T00:00:00"/>
    <n v="36.270444301116179"/>
    <s v="Biostatistician III"/>
    <s v="Health"/>
    <s v="Affluent Customer"/>
    <s v="N"/>
    <s v="Yes"/>
    <n v="8"/>
    <m/>
  </r>
  <r>
    <n v="13243"/>
    <n v="75"/>
    <x v="2596"/>
    <n v="202"/>
    <d v="2017-06-11T00:00:00"/>
    <b v="0"/>
    <s v="Approved"/>
    <s v="Giant Bicycles"/>
    <s v="Touring"/>
    <s v="medium"/>
    <s v="large"/>
    <n v="1873.97"/>
    <n v="863.95"/>
    <d v="2014-10-10T00:00:00"/>
    <n v="1010.02"/>
    <s v="Female"/>
    <n v="77"/>
    <d v="1986-06-25T00:00:00"/>
    <n v="36.270444301116179"/>
    <s v="Biostatistician III"/>
    <s v="Health"/>
    <s v="Affluent Customer"/>
    <s v="N"/>
    <s v="Yes"/>
    <n v="8"/>
    <m/>
  </r>
  <r>
    <n v="5011"/>
    <n v="56"/>
    <x v="2596"/>
    <n v="342"/>
    <d v="2017-01-22T00:00:00"/>
    <b v="0"/>
    <s v="Approved"/>
    <s v="OHM Cycles"/>
    <s v="Standard"/>
    <s v="medium"/>
    <s v="medium"/>
    <n v="183.86"/>
    <n v="137.9"/>
    <d v="2015-10-18T00:00:00"/>
    <n v="45.960000000000008"/>
    <s v="Female"/>
    <n v="77"/>
    <d v="1986-06-25T00:00:00"/>
    <n v="36.270444301116179"/>
    <s v="Biostatistician III"/>
    <s v="Health"/>
    <s v="Affluent Customer"/>
    <s v="N"/>
    <s v="Yes"/>
    <n v="8"/>
    <m/>
  </r>
  <r>
    <n v="799"/>
    <n v="3"/>
    <x v="2597"/>
    <n v="56"/>
    <d v="2017-11-04T00:00:00"/>
    <b v="1"/>
    <s v="Approved"/>
    <s v="Trek Bicycles"/>
    <s v="Standard"/>
    <s v="medium"/>
    <s v="large"/>
    <n v="2091.4699999999998"/>
    <n v="388.92"/>
    <d v="2010-06-07T00:00:00"/>
    <n v="1702.5499999999997"/>
    <s v="Male"/>
    <n v="98"/>
    <d v="1996-11-04T00:00:00"/>
    <n v="25.90058128773466"/>
    <s v="Information Systems Manager"/>
    <s v="n/a"/>
    <s v="Mass Customer"/>
    <s v="N"/>
    <s v="No"/>
    <n v="3"/>
    <m/>
  </r>
  <r>
    <n v="15427"/>
    <n v="82"/>
    <x v="2597"/>
    <n v="121"/>
    <d v="2017-08-31T00:00:00"/>
    <b v="0"/>
    <s v="Approved"/>
    <s v="Norco Bicycles"/>
    <s v="Standard"/>
    <s v="high"/>
    <s v="medium"/>
    <n v="1148.6400000000001"/>
    <n v="689.18"/>
    <d v="1992-10-02T00:00:00"/>
    <n v="459.46000000000015"/>
    <s v="Male"/>
    <n v="98"/>
    <d v="1996-11-04T00:00:00"/>
    <n v="25.90058128773466"/>
    <s v="Information Systems Manager"/>
    <s v="n/a"/>
    <s v="Mass Customer"/>
    <s v="N"/>
    <s v="No"/>
    <n v="3"/>
    <m/>
  </r>
  <r>
    <n v="10772"/>
    <n v="59"/>
    <x v="2597"/>
    <n v="123"/>
    <d v="2017-08-29T00:00:00"/>
    <b v="1"/>
    <s v="Approved"/>
    <s v="Solex"/>
    <s v="Standard"/>
    <s v="medium"/>
    <s v="large"/>
    <n v="1061.56"/>
    <n v="733.58"/>
    <d v="1993-10-02T00:00:00"/>
    <n v="327.9799999999999"/>
    <s v="Male"/>
    <n v="98"/>
    <d v="1996-11-04T00:00:00"/>
    <n v="25.90058128773466"/>
    <s v="Information Systems Manager"/>
    <s v="n/a"/>
    <s v="Mass Customer"/>
    <s v="N"/>
    <s v="No"/>
    <n v="3"/>
    <m/>
  </r>
  <r>
    <n v="4368"/>
    <n v="45"/>
    <x v="2597"/>
    <n v="140"/>
    <d v="2017-08-12T00:00:00"/>
    <b v="1"/>
    <s v="Approved"/>
    <s v="Solex"/>
    <s v="Standard"/>
    <s v="medium"/>
    <s v="medium"/>
    <n v="441.49"/>
    <n v="84.99"/>
    <d v="2015-06-17T00:00:00"/>
    <n v="356.5"/>
    <s v="Male"/>
    <n v="98"/>
    <d v="1996-11-04T00:00:00"/>
    <n v="25.90058128773466"/>
    <s v="Information Systems Manager"/>
    <s v="n/a"/>
    <s v="Mass Customer"/>
    <s v="N"/>
    <s v="No"/>
    <n v="3"/>
    <m/>
  </r>
  <r>
    <n v="1146"/>
    <n v="37"/>
    <x v="2597"/>
    <n v="148"/>
    <d v="2017-08-04T00:00:00"/>
    <b v="1"/>
    <s v="Approved"/>
    <s v="OHM Cycles"/>
    <s v="Standard"/>
    <s v="low"/>
    <s v="medium"/>
    <n v="1793.43"/>
    <n v="248.82"/>
    <d v="1998-12-17T00:00:00"/>
    <n v="1544.6100000000001"/>
    <s v="Male"/>
    <n v="98"/>
    <d v="1996-11-04T00:00:00"/>
    <n v="25.90058128773466"/>
    <s v="Information Systems Manager"/>
    <s v="n/a"/>
    <s v="Mass Customer"/>
    <s v="N"/>
    <s v="No"/>
    <n v="3"/>
    <m/>
  </r>
  <r>
    <n v="6613"/>
    <n v="39"/>
    <x v="2597"/>
    <n v="204"/>
    <d v="2017-06-09T00:00:00"/>
    <b v="1"/>
    <s v="Approved"/>
    <s v="Giant Bicycles"/>
    <s v="Standard"/>
    <s v="medium"/>
    <s v="large"/>
    <n v="1812.75"/>
    <n v="582.48"/>
    <d v="2011-03-16T00:00:00"/>
    <n v="1230.27"/>
    <s v="Male"/>
    <n v="98"/>
    <d v="1996-11-04T00:00:00"/>
    <n v="25.90058128773466"/>
    <s v="Information Systems Manager"/>
    <s v="n/a"/>
    <s v="Mass Customer"/>
    <s v="N"/>
    <s v="No"/>
    <n v="3"/>
    <m/>
  </r>
  <r>
    <n v="12521"/>
    <n v="30"/>
    <x v="2597"/>
    <n v="205"/>
    <d v="2017-06-08T00:00:00"/>
    <b v="1"/>
    <s v="Approved"/>
    <s v="Solex"/>
    <s v="Standard"/>
    <s v="high"/>
    <s v="medium"/>
    <n v="748.17"/>
    <n v="448.9"/>
    <d v="2015-04-11T00:00:00"/>
    <n v="299.27"/>
    <s v="Male"/>
    <n v="98"/>
    <d v="1996-11-04T00:00:00"/>
    <n v="25.90058128773466"/>
    <s v="Information Systems Manager"/>
    <s v="n/a"/>
    <s v="Mass Customer"/>
    <s v="N"/>
    <s v="No"/>
    <n v="3"/>
    <m/>
  </r>
  <r>
    <n v="2273"/>
    <n v="92"/>
    <x v="2597"/>
    <n v="243"/>
    <d v="2017-05-01T00:00:00"/>
    <b v="0"/>
    <s v="Approved"/>
    <s v="WeareA2B"/>
    <s v="Standard"/>
    <s v="medium"/>
    <s v="small"/>
    <n v="1415.01"/>
    <n v="1259.3599999999999"/>
    <d v="1998-12-16T00:00:00"/>
    <n v="155.65000000000009"/>
    <s v="Male"/>
    <n v="98"/>
    <d v="1996-11-04T00:00:00"/>
    <n v="25.90058128773466"/>
    <s v="Information Systems Manager"/>
    <s v="n/a"/>
    <s v="Mass Customer"/>
    <s v="N"/>
    <s v="No"/>
    <n v="3"/>
    <m/>
  </r>
  <r>
    <n v="16883"/>
    <n v="16"/>
    <x v="2597"/>
    <n v="253"/>
    <d v="2017-04-21T00:00:00"/>
    <b v="1"/>
    <s v="Approved"/>
    <s v="Norco Bicycles"/>
    <s v="Standard"/>
    <s v="high"/>
    <s v="small"/>
    <n v="1661.92"/>
    <n v="1479.11"/>
    <d v="1992-10-11T00:00:00"/>
    <n v="182.81000000000017"/>
    <s v="Male"/>
    <n v="98"/>
    <d v="1996-11-04T00:00:00"/>
    <n v="25.90058128773466"/>
    <s v="Information Systems Manager"/>
    <s v="n/a"/>
    <s v="Mass Customer"/>
    <s v="N"/>
    <s v="No"/>
    <n v="3"/>
    <m/>
  </r>
  <r>
    <n v="14032"/>
    <n v="34"/>
    <x v="2597"/>
    <n v="266"/>
    <d v="2017-04-08T00:00:00"/>
    <b v="1"/>
    <s v="Approved"/>
    <s v="Norco Bicycles"/>
    <s v="Road"/>
    <s v="high"/>
    <s v="large"/>
    <n v="774.53"/>
    <n v="464.72"/>
    <d v="2012-06-04T00:00:00"/>
    <n v="309.80999999999995"/>
    <s v="Male"/>
    <n v="98"/>
    <d v="1996-11-04T00:00:00"/>
    <n v="25.90058128773466"/>
    <s v="Information Systems Manager"/>
    <s v="n/a"/>
    <s v="Mass Customer"/>
    <s v="N"/>
    <s v="No"/>
    <n v="3"/>
    <m/>
  </r>
  <r>
    <n v="6034"/>
    <n v="60"/>
    <x v="2598"/>
    <n v="25"/>
    <d v="2017-12-05T00:00:00"/>
    <b v="0"/>
    <s v="Approved"/>
    <s v="Giant Bicycles"/>
    <s v="Standard"/>
    <s v="high"/>
    <s v="small"/>
    <n v="1977.36"/>
    <n v="1759.85"/>
    <d v="2011-08-24T00:00:00"/>
    <n v="217.51"/>
    <s v="Male"/>
    <n v="99"/>
    <d v="1971-07-07T00:00:00"/>
    <n v="51.248526492897"/>
    <s v="Help Desk Technician"/>
    <s v="Financial Services"/>
    <s v="Mass Customer"/>
    <s v="N"/>
    <s v="No"/>
    <n v="7"/>
    <m/>
  </r>
  <r>
    <n v="830"/>
    <n v="82"/>
    <x v="2598"/>
    <n v="52"/>
    <d v="2017-11-08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99"/>
    <d v="1971-07-07T00:00:00"/>
    <n v="51.248526492897"/>
    <s v="Help Desk Technician"/>
    <s v="Financial Services"/>
    <s v="Mass Customer"/>
    <s v="N"/>
    <s v="No"/>
    <n v="7"/>
    <m/>
  </r>
  <r>
    <n v="10539"/>
    <n v="83"/>
    <x v="2598"/>
    <n v="92"/>
    <d v="2017-09-29T00:00:00"/>
    <b v="0"/>
    <s v="Approved"/>
    <s v="Solex"/>
    <s v="Touring"/>
    <s v="medium"/>
    <s v="large"/>
    <n v="2083.94"/>
    <n v="675.03"/>
    <d v="2013-09-16T00:00:00"/>
    <n v="1408.91"/>
    <s v="Male"/>
    <n v="99"/>
    <d v="1971-07-07T00:00:00"/>
    <n v="51.248526492897"/>
    <s v="Help Desk Technician"/>
    <s v="Financial Services"/>
    <s v="Mass Customer"/>
    <s v="N"/>
    <s v="No"/>
    <n v="7"/>
    <m/>
  </r>
  <r>
    <n v="13096"/>
    <n v="97"/>
    <x v="2598"/>
    <n v="109"/>
    <d v="2017-09-12T00:00:00"/>
    <b v="0"/>
    <s v="Approved"/>
    <s v="Solex"/>
    <s v="Standard"/>
    <s v="medium"/>
    <s v="large"/>
    <n v="202.62"/>
    <n v="151.96"/>
    <d v="2016-03-29T00:00:00"/>
    <n v="50.66"/>
    <s v="Male"/>
    <n v="99"/>
    <d v="1971-07-07T00:00:00"/>
    <n v="51.248526492897"/>
    <s v="Help Desk Technician"/>
    <s v="Financial Services"/>
    <s v="Mass Customer"/>
    <s v="N"/>
    <s v="No"/>
    <n v="7"/>
    <m/>
  </r>
  <r>
    <n v="2043"/>
    <n v="2"/>
    <x v="2598"/>
    <n v="173"/>
    <d v="2017-07-10T00:00:00"/>
    <b v="0"/>
    <s v="Approved"/>
    <s v="Solex"/>
    <s v="Standard"/>
    <s v="medium"/>
    <s v="medium"/>
    <n v="71.489999999999995"/>
    <n v="53.62"/>
    <d v="2012-12-02T00:00:00"/>
    <n v="17.869999999999997"/>
    <s v="Male"/>
    <n v="99"/>
    <d v="1971-07-07T00:00:00"/>
    <n v="51.248526492897"/>
    <s v="Help Desk Technician"/>
    <s v="Financial Services"/>
    <s v="Mass Customer"/>
    <s v="N"/>
    <s v="No"/>
    <n v="7"/>
    <m/>
  </r>
  <r>
    <n v="11660"/>
    <n v="98"/>
    <x v="2598"/>
    <n v="197"/>
    <d v="2017-06-16T00:00:00"/>
    <b v="0"/>
    <s v="Approved"/>
    <s v="Trek Bicycles"/>
    <s v="Standard"/>
    <s v="high"/>
    <s v="medium"/>
    <n v="358.39"/>
    <n v="215.03"/>
    <d v="2004-01-16T00:00:00"/>
    <n v="143.35999999999999"/>
    <s v="Male"/>
    <n v="99"/>
    <d v="1971-07-07T00:00:00"/>
    <n v="51.248526492897"/>
    <s v="Help Desk Technician"/>
    <s v="Financial Services"/>
    <s v="Mass Customer"/>
    <s v="N"/>
    <s v="No"/>
    <n v="7"/>
    <m/>
  </r>
  <r>
    <n v="19115"/>
    <n v="77"/>
    <x v="2598"/>
    <n v="206"/>
    <d v="2017-06-07T00:00:00"/>
    <b v="1"/>
    <s v="Approved"/>
    <s v="Norco Bicycles"/>
    <s v="Road"/>
    <s v="medium"/>
    <s v="large"/>
    <n v="1240.31"/>
    <n v="795.1"/>
    <d v="2011-01-10T00:00:00"/>
    <n v="445.20999999999992"/>
    <s v="Male"/>
    <n v="99"/>
    <d v="1971-07-07T00:00:00"/>
    <n v="51.248526492897"/>
    <s v="Help Desk Technician"/>
    <s v="Financial Services"/>
    <s v="Mass Customer"/>
    <s v="N"/>
    <s v="No"/>
    <n v="7"/>
    <m/>
  </r>
  <r>
    <n v="5948"/>
    <n v="12"/>
    <x v="2598"/>
    <n v="247"/>
    <d v="2017-04-27T00:00:00"/>
    <b v="1"/>
    <s v="Approved"/>
    <s v="WeareA2B"/>
    <s v="Standard"/>
    <s v="medium"/>
    <s v="medium"/>
    <n v="1231.1500000000001"/>
    <n v="161.6"/>
    <d v="2004-08-17T00:00:00"/>
    <n v="1069.5500000000002"/>
    <s v="Male"/>
    <n v="99"/>
    <d v="1971-07-07T00:00:00"/>
    <n v="51.248526492897"/>
    <s v="Help Desk Technician"/>
    <s v="Financial Services"/>
    <s v="Mass Customer"/>
    <s v="N"/>
    <s v="No"/>
    <n v="7"/>
    <m/>
  </r>
  <r>
    <n v="10936"/>
    <n v="13"/>
    <x v="2599"/>
    <n v="111"/>
    <d v="2017-09-10T00:00:00"/>
    <b v="0"/>
    <s v="Approved"/>
    <s v="Solex"/>
    <s v="Standard"/>
    <s v="medium"/>
    <s v="medium"/>
    <n v="1163.8900000000001"/>
    <n v="589.27"/>
    <d v="2010-11-05T00:00:00"/>
    <n v="574.62000000000012"/>
    <s v="Male"/>
    <n v="43"/>
    <d v="1973-04-10T00:00:00"/>
    <n v="49.486882657597675"/>
    <s v="Human Resources Manager"/>
    <s v="Manufacturing"/>
    <s v="Mass Customer"/>
    <s v="N"/>
    <s v="Yes"/>
    <n v="7"/>
    <m/>
  </r>
  <r>
    <n v="14670"/>
    <n v="38"/>
    <x v="2599"/>
    <n v="127"/>
    <d v="2017-08-25T00:00:00"/>
    <b v="0"/>
    <s v="Approved"/>
    <s v="Solex"/>
    <s v="Standard"/>
    <s v="medium"/>
    <s v="medium"/>
    <n v="1577.53"/>
    <n v="826.51"/>
    <d v="2011-08-24T00:00:00"/>
    <n v="751.02"/>
    <s v="Male"/>
    <n v="43"/>
    <d v="1973-04-10T00:00:00"/>
    <n v="49.486882657597675"/>
    <s v="Human Resources Manager"/>
    <s v="Manufacturing"/>
    <s v="Mass Customer"/>
    <s v="N"/>
    <s v="Yes"/>
    <n v="7"/>
    <m/>
  </r>
  <r>
    <n v="15404"/>
    <n v="3"/>
    <x v="2599"/>
    <n v="248"/>
    <d v="2017-04-26T00:00:00"/>
    <b v="1"/>
    <s v="Approved"/>
    <s v="Trek Bicycles"/>
    <s v="Standard"/>
    <s v="medium"/>
    <s v="large"/>
    <n v="2091.4699999999998"/>
    <n v="388.92"/>
    <d v="2013-09-16T00:00:00"/>
    <n v="1702.5499999999997"/>
    <s v="Male"/>
    <n v="43"/>
    <d v="1973-04-10T00:00:00"/>
    <n v="49.486882657597675"/>
    <s v="Human Resources Manager"/>
    <s v="Manufacturing"/>
    <s v="Mass Customer"/>
    <s v="N"/>
    <s v="Yes"/>
    <n v="7"/>
    <m/>
  </r>
  <r>
    <n v="3524"/>
    <n v="3"/>
    <x v="2599"/>
    <n v="273"/>
    <d v="2017-04-01T00:00:00"/>
    <b v="1"/>
    <s v="Approved"/>
    <s v="Trek Bicycles"/>
    <s v="Standard"/>
    <s v="medium"/>
    <s v="large"/>
    <n v="2091.4699999999998"/>
    <n v="388.92"/>
    <d v="2000-05-22T00:00:00"/>
    <n v="1702.5499999999997"/>
    <s v="Male"/>
    <n v="43"/>
    <d v="1973-04-10T00:00:00"/>
    <n v="49.486882657597675"/>
    <s v="Human Resources Manager"/>
    <s v="Manufacturing"/>
    <s v="Mass Customer"/>
    <s v="N"/>
    <s v="Yes"/>
    <n v="7"/>
    <m/>
  </r>
  <r>
    <n v="621"/>
    <n v="62"/>
    <x v="2599"/>
    <n v="278"/>
    <d v="2017-03-27T00:00:00"/>
    <b v="0"/>
    <s v="Approved"/>
    <s v="Solex"/>
    <s v="Standard"/>
    <s v="medium"/>
    <s v="medium"/>
    <n v="478.16"/>
    <n v="298.72000000000003"/>
    <d v="2012-12-02T00:00:00"/>
    <n v="179.44"/>
    <s v="Male"/>
    <n v="43"/>
    <d v="1973-04-10T00:00:00"/>
    <n v="49.486882657597675"/>
    <s v="Human Resources Manager"/>
    <s v="Manufacturing"/>
    <s v="Mass Customer"/>
    <s v="N"/>
    <s v="Yes"/>
    <n v="7"/>
    <m/>
  </r>
  <r>
    <n v="16550"/>
    <n v="58"/>
    <x v="2599"/>
    <n v="287"/>
    <d v="2017-03-18T00:00:00"/>
    <b v="1"/>
    <s v="Approved"/>
    <s v="OHM Cycles"/>
    <s v="Standard"/>
    <s v="medium"/>
    <s v="medium"/>
    <n v="912.52"/>
    <n v="141.4"/>
    <d v="2003-09-10T00:00:00"/>
    <n v="771.12"/>
    <s v="Male"/>
    <n v="43"/>
    <d v="1973-04-10T00:00:00"/>
    <n v="49.486882657597675"/>
    <s v="Human Resources Manager"/>
    <s v="Manufacturing"/>
    <s v="Mass Customer"/>
    <s v="N"/>
    <s v="Yes"/>
    <n v="7"/>
    <m/>
  </r>
  <r>
    <n v="14546"/>
    <n v="77"/>
    <x v="2600"/>
    <n v="32"/>
    <d v="2017-11-28T00:00:00"/>
    <b v="0"/>
    <s v="Approved"/>
    <s v="Norco Bicycles"/>
    <s v="Road"/>
    <s v="medium"/>
    <s v="large"/>
    <n v="1240.31"/>
    <n v="795.1"/>
    <d v="2015-08-02T00:00:00"/>
    <n v="445.20999999999992"/>
    <s v="Male"/>
    <n v="20"/>
    <d v="1991-07-12T00:00:00"/>
    <n v="31.221129232623028"/>
    <s v="Technical Writer"/>
    <s v="Financial Services"/>
    <s v="Mass Customer"/>
    <s v="N"/>
    <s v="Yes"/>
    <n v="4"/>
    <m/>
  </r>
  <r>
    <n v="3694"/>
    <n v="79"/>
    <x v="2600"/>
    <n v="77"/>
    <d v="2017-10-14T00:00:00"/>
    <b v="1"/>
    <s v="Approved"/>
    <s v="Norco Bicycles"/>
    <s v="Standard"/>
    <s v="medium"/>
    <s v="medium"/>
    <n v="1555.58"/>
    <n v="818.01"/>
    <d v="1997-08-25T00:00:00"/>
    <n v="737.56999999999994"/>
    <s v="Male"/>
    <n v="20"/>
    <d v="1991-07-12T00:00:00"/>
    <n v="31.221129232623028"/>
    <s v="Technical Writer"/>
    <s v="Financial Services"/>
    <s v="Mass Customer"/>
    <s v="N"/>
    <s v="Yes"/>
    <n v="4"/>
    <m/>
  </r>
  <r>
    <n v="13978"/>
    <n v="14"/>
    <x v="2600"/>
    <n v="153"/>
    <d v="2017-07-30T00:00:00"/>
    <b v="1"/>
    <s v="Approved"/>
    <s v="Trek Bicycles"/>
    <s v="Standard"/>
    <s v="medium"/>
    <s v="small"/>
    <n v="1386.84"/>
    <n v="1234.29"/>
    <d v="2005-12-07T00:00:00"/>
    <n v="152.54999999999995"/>
    <s v="Male"/>
    <n v="20"/>
    <d v="1991-07-12T00:00:00"/>
    <n v="31.221129232623028"/>
    <s v="Technical Writer"/>
    <s v="Financial Services"/>
    <s v="Mass Customer"/>
    <s v="N"/>
    <s v="Yes"/>
    <n v="4"/>
    <m/>
  </r>
  <r>
    <n v="13261"/>
    <n v="88"/>
    <x v="2600"/>
    <n v="339"/>
    <d v="2017-01-25T00:00:00"/>
    <b v="0"/>
    <s v="Approved"/>
    <s v="Norco Bicycles"/>
    <s v="Standard"/>
    <s v="medium"/>
    <s v="medium"/>
    <n v="1198.46"/>
    <n v="381.1"/>
    <d v="2000-11-03T00:00:00"/>
    <n v="817.36"/>
    <s v="Male"/>
    <n v="20"/>
    <d v="1991-07-12T00:00:00"/>
    <n v="31.221129232623028"/>
    <s v="Technical Writer"/>
    <s v="Financial Services"/>
    <s v="Mass Customer"/>
    <s v="N"/>
    <s v="Yes"/>
    <n v="4"/>
    <m/>
  </r>
  <r>
    <n v="11240"/>
    <n v="0"/>
    <x v="2601"/>
    <n v="111"/>
    <d v="2017-09-10T00:00:00"/>
    <b v="0"/>
    <s v="Approved"/>
    <s v="OHM Cycles"/>
    <s v="Standard"/>
    <s v="high"/>
    <s v="medium"/>
    <n v="227.88"/>
    <n v="136.72999999999999"/>
    <d v="2014-03-03T00:00:00"/>
    <n v="91.15"/>
    <s v="Male"/>
    <n v="3"/>
    <d v="1968-05-22T00:00:00"/>
    <n v="54.374553890474388"/>
    <s v="Web Developer I"/>
    <s v="n/a"/>
    <s v="High Net Worth"/>
    <s v="N"/>
    <s v="Yes"/>
    <n v="19"/>
    <m/>
  </r>
  <r>
    <n v="10286"/>
    <n v="14"/>
    <x v="2601"/>
    <n v="151"/>
    <d v="2017-08-01T00:00:00"/>
    <b v="0"/>
    <s v="Approved"/>
    <s v="Solex"/>
    <s v="Standard"/>
    <s v="high"/>
    <s v="large"/>
    <n v="1842.92"/>
    <n v="1105.75"/>
    <d v="2004-07-25T00:00:00"/>
    <n v="737.17000000000007"/>
    <s v="Male"/>
    <n v="3"/>
    <d v="1968-05-22T00:00:00"/>
    <n v="54.374553890474388"/>
    <s v="Web Developer I"/>
    <s v="n/a"/>
    <s v="High Net Worth"/>
    <s v="N"/>
    <s v="Yes"/>
    <n v="19"/>
    <m/>
  </r>
  <r>
    <n v="10491"/>
    <n v="0"/>
    <x v="2601"/>
    <n v="191"/>
    <d v="2017-06-22T00:00:00"/>
    <b v="0"/>
    <s v="Approved"/>
    <s v="Solex"/>
    <s v="Standard"/>
    <s v="medium"/>
    <s v="medium"/>
    <n v="71.489999999999995"/>
    <n v="53.62"/>
    <d v="1991-11-07T00:00:00"/>
    <n v="17.869999999999997"/>
    <s v="Male"/>
    <n v="3"/>
    <d v="1968-05-22T00:00:00"/>
    <n v="54.374553890474388"/>
    <s v="Web Developer I"/>
    <s v="n/a"/>
    <s v="High Net Worth"/>
    <s v="N"/>
    <s v="Yes"/>
    <n v="19"/>
    <m/>
  </r>
  <r>
    <n v="15840"/>
    <n v="22"/>
    <x v="2601"/>
    <n v="230"/>
    <d v="2017-05-14T00:00:00"/>
    <b v="1"/>
    <s v="Approved"/>
    <s v="Solex"/>
    <s v="Standard"/>
    <s v="medium"/>
    <s v="medium"/>
    <n v="575.27"/>
    <n v="431.45"/>
    <d v="1993-10-02T00:00:00"/>
    <n v="143.82"/>
    <s v="Male"/>
    <n v="3"/>
    <d v="1968-05-22T00:00:00"/>
    <n v="54.374553890474388"/>
    <s v="Web Developer I"/>
    <s v="n/a"/>
    <s v="High Net Worth"/>
    <s v="N"/>
    <s v="Yes"/>
    <n v="19"/>
    <m/>
  </r>
  <r>
    <n v="6702"/>
    <n v="59"/>
    <x v="2601"/>
    <n v="240"/>
    <d v="2017-05-04T00:00:00"/>
    <b v="0"/>
    <s v="Approved"/>
    <s v="WeareA2B"/>
    <s v="Standard"/>
    <s v="medium"/>
    <s v="small"/>
    <n v="1415.01"/>
    <n v="1259.3599999999999"/>
    <d v="2002-10-10T00:00:00"/>
    <n v="155.65000000000009"/>
    <s v="Male"/>
    <n v="3"/>
    <d v="1968-05-22T00:00:00"/>
    <n v="54.374553890474388"/>
    <s v="Web Developer I"/>
    <s v="n/a"/>
    <s v="High Net Worth"/>
    <s v="N"/>
    <s v="Yes"/>
    <n v="19"/>
    <m/>
  </r>
  <r>
    <n v="15771"/>
    <n v="35"/>
    <x v="2601"/>
    <n v="281"/>
    <d v="2017-03-24T00:00:00"/>
    <b v="1"/>
    <s v="Approved"/>
    <s v="Giant Bicycles"/>
    <s v="Standard"/>
    <s v="medium"/>
    <s v="medium"/>
    <n v="1403.5"/>
    <n v="954.82"/>
    <d v="1991-11-07T00:00:00"/>
    <n v="448.67999999999995"/>
    <s v="Male"/>
    <n v="3"/>
    <d v="1968-05-22T00:00:00"/>
    <n v="54.374553890474388"/>
    <s v="Web Developer I"/>
    <s v="n/a"/>
    <s v="High Net Worth"/>
    <s v="N"/>
    <s v="Yes"/>
    <n v="19"/>
    <m/>
  </r>
  <r>
    <n v="15055"/>
    <n v="24"/>
    <x v="2602"/>
    <n v="106"/>
    <d v="2017-09-15T00:00:00"/>
    <b v="0"/>
    <s v="Approved"/>
    <s v="Solex"/>
    <s v="Road"/>
    <s v="medium"/>
    <s v="large"/>
    <n v="1777.8"/>
    <n v="820.78"/>
    <d v="2011-05-07T00:00:00"/>
    <n v="957.02"/>
    <s v="Male"/>
    <n v="55"/>
    <d v="1978-07-31T00:00:00"/>
    <n v="44.17729361618467"/>
    <s v="Structural Analysis Engineer"/>
    <s v="Property"/>
    <s v="Mass Customer"/>
    <s v="N"/>
    <s v="No"/>
    <n v="12"/>
    <m/>
  </r>
  <r>
    <n v="1090"/>
    <n v="44"/>
    <x v="2602"/>
    <n v="126"/>
    <d v="2017-08-26T00:00:00"/>
    <b v="1"/>
    <s v="Approved"/>
    <s v="WeareA2B"/>
    <s v="Standard"/>
    <s v="medium"/>
    <s v="medium"/>
    <n v="1769.64"/>
    <n v="108.76"/>
    <d v="2011-05-09T00:00:00"/>
    <n v="1660.88"/>
    <s v="Male"/>
    <n v="55"/>
    <d v="1978-07-31T00:00:00"/>
    <n v="44.17729361618467"/>
    <s v="Structural Analysis Engineer"/>
    <s v="Property"/>
    <s v="Mass Customer"/>
    <s v="N"/>
    <s v="No"/>
    <n v="12"/>
    <m/>
  </r>
  <r>
    <n v="17044"/>
    <n v="9"/>
    <x v="2602"/>
    <n v="158"/>
    <d v="2017-07-25T00:00:00"/>
    <b v="0"/>
    <s v="Approved"/>
    <s v="OHM Cycles"/>
    <s v="Road"/>
    <s v="medium"/>
    <s v="medium"/>
    <n v="742.54"/>
    <n v="667.4"/>
    <d v="1991-11-07T00:00:00"/>
    <n v="75.139999999999986"/>
    <s v="Male"/>
    <n v="55"/>
    <d v="1978-07-31T00:00:00"/>
    <n v="44.17729361618467"/>
    <s v="Structural Analysis Engineer"/>
    <s v="Property"/>
    <s v="Mass Customer"/>
    <s v="N"/>
    <s v="No"/>
    <n v="12"/>
    <m/>
  </r>
  <r>
    <n v="16408"/>
    <n v="77"/>
    <x v="2602"/>
    <n v="172"/>
    <d v="2017-07-11T00:00:00"/>
    <b v="0"/>
    <s v="Approved"/>
    <s v="Norco Bicycles"/>
    <s v="Road"/>
    <s v="medium"/>
    <s v="large"/>
    <n v="1240.31"/>
    <n v="795.1"/>
    <d v="2011-01-10T00:00:00"/>
    <n v="445.20999999999992"/>
    <s v="Male"/>
    <n v="55"/>
    <d v="1978-07-31T00:00:00"/>
    <n v="44.17729361618467"/>
    <s v="Structural Analysis Engineer"/>
    <s v="Property"/>
    <s v="Mass Customer"/>
    <s v="N"/>
    <s v="No"/>
    <n v="12"/>
    <m/>
  </r>
  <r>
    <n v="17648"/>
    <n v="17"/>
    <x v="2602"/>
    <n v="216"/>
    <d v="2017-05-28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55"/>
    <d v="1978-07-31T00:00:00"/>
    <n v="44.17729361618467"/>
    <s v="Structural Analysis Engineer"/>
    <s v="Property"/>
    <s v="Mass Customer"/>
    <s v="N"/>
    <s v="No"/>
    <n v="12"/>
    <m/>
  </r>
  <r>
    <n v="14084"/>
    <n v="18"/>
    <x v="2602"/>
    <n v="232"/>
    <d v="2017-05-12T00:00:00"/>
    <b v="1"/>
    <s v="Approved"/>
    <s v="Solex"/>
    <s v="Standard"/>
    <s v="medium"/>
    <s v="medium"/>
    <n v="575.27"/>
    <n v="431.45"/>
    <d v="2013-03-12T00:00:00"/>
    <n v="143.82"/>
    <s v="Male"/>
    <n v="55"/>
    <d v="1978-07-31T00:00:00"/>
    <n v="44.17729361618467"/>
    <s v="Structural Analysis Engineer"/>
    <s v="Property"/>
    <s v="Mass Customer"/>
    <s v="N"/>
    <s v="No"/>
    <n v="12"/>
    <m/>
  </r>
  <r>
    <n v="12523"/>
    <n v="80"/>
    <x v="2602"/>
    <n v="301"/>
    <d v="2017-03-04T00:00:00"/>
    <b v="0"/>
    <s v="Approved"/>
    <s v="OHM Cycles"/>
    <s v="Touring"/>
    <s v="low"/>
    <s v="medium"/>
    <n v="1073.07"/>
    <n v="933.84"/>
    <d v="1997-01-25T00:00:00"/>
    <n v="139.2299999999999"/>
    <s v="Male"/>
    <n v="55"/>
    <d v="1978-07-31T00:00:00"/>
    <n v="44.17729361618467"/>
    <s v="Structural Analysis Engineer"/>
    <s v="Property"/>
    <s v="Mass Customer"/>
    <s v="N"/>
    <s v="No"/>
    <n v="12"/>
    <m/>
  </r>
  <r>
    <n v="2562"/>
    <n v="35"/>
    <x v="2603"/>
    <n v="46"/>
    <d v="2017-11-14T00:00:00"/>
    <b v="1"/>
    <s v="Approved"/>
    <s v="Giant Bicycles"/>
    <s v="Standard"/>
    <s v="medium"/>
    <s v="medium"/>
    <n v="1403.5"/>
    <n v="954.82"/>
    <d v="2003-02-07T00:00:00"/>
    <n v="448.67999999999995"/>
    <s v="Male"/>
    <n v="25"/>
    <d v="1975-08-11T00:00:00"/>
    <n v="47.149896356227813"/>
    <s v="Senior Financial Analyst"/>
    <s v="Financial Services"/>
    <s v="High Net Worth"/>
    <s v="N"/>
    <s v="Yes"/>
    <n v="17"/>
    <m/>
  </r>
  <r>
    <n v="11467"/>
    <n v="99"/>
    <x v="2603"/>
    <n v="109"/>
    <d v="2017-09-12T00:00:00"/>
    <b v="0"/>
    <s v="Approved"/>
    <s v="Trek Bicycles"/>
    <s v="Road"/>
    <s v="low"/>
    <s v="small"/>
    <n v="1720.7"/>
    <n v="1531.42"/>
    <d v="2003-02-16T00:00:00"/>
    <n v="189.27999999999997"/>
    <s v="Male"/>
    <n v="25"/>
    <d v="1975-08-11T00:00:00"/>
    <n v="47.149896356227813"/>
    <s v="Senior Financial Analyst"/>
    <s v="Financial Services"/>
    <s v="High Net Worth"/>
    <s v="N"/>
    <s v="Yes"/>
    <n v="17"/>
    <m/>
  </r>
  <r>
    <n v="19799"/>
    <n v="36"/>
    <x v="2603"/>
    <n v="159"/>
    <d v="2017-07-24T00:00:00"/>
    <b v="0"/>
    <s v="Approved"/>
    <s v="Solex"/>
    <s v="Standard"/>
    <s v="low"/>
    <s v="medium"/>
    <n v="1289.8499999999999"/>
    <n v="74.510000000000005"/>
    <d v="2006-10-01T00:00:00"/>
    <n v="1215.3399999999999"/>
    <s v="Male"/>
    <n v="25"/>
    <d v="1975-08-11T00:00:00"/>
    <n v="47.149896356227813"/>
    <s v="Senior Financial Analyst"/>
    <s v="Financial Services"/>
    <s v="High Net Worth"/>
    <s v="N"/>
    <s v="Yes"/>
    <n v="17"/>
    <m/>
  </r>
  <r>
    <n v="13102"/>
    <n v="39"/>
    <x v="2604"/>
    <n v="24"/>
    <d v="2017-12-06T00:00:00"/>
    <b v="1"/>
    <s v="Approved"/>
    <s v="Giant Bicycles"/>
    <s v="Standard"/>
    <s v="medium"/>
    <s v="large"/>
    <n v="1812.75"/>
    <n v="582.48"/>
    <d v="2006-10-01T00:00:00"/>
    <n v="1230.27"/>
    <s v="Female"/>
    <n v="24"/>
    <d v="1995-03-07T00:00:00"/>
    <n v="27.566334712075083"/>
    <n v="0"/>
    <s v="Retail"/>
    <s v="Affluent Customer"/>
    <s v="N"/>
    <s v="Yes"/>
    <n v="3"/>
    <m/>
  </r>
  <r>
    <n v="17524"/>
    <n v="16"/>
    <x v="2604"/>
    <n v="51"/>
    <d v="2017-11-09T00:00:00"/>
    <b v="0"/>
    <s v="Approved"/>
    <s v="Norco Bicycles"/>
    <s v="Standard"/>
    <s v="high"/>
    <s v="small"/>
    <n v="1661.92"/>
    <n v="1479.11"/>
    <d v="2010-05-05T00:00:00"/>
    <n v="182.81000000000017"/>
    <s v="Female"/>
    <n v="24"/>
    <d v="1995-03-07T00:00:00"/>
    <n v="27.566334712075083"/>
    <n v="0"/>
    <s v="Retail"/>
    <s v="Affluent Customer"/>
    <s v="N"/>
    <s v="Yes"/>
    <n v="3"/>
    <m/>
  </r>
  <r>
    <n v="9172"/>
    <n v="46"/>
    <x v="2604"/>
    <n v="322"/>
    <d v="2017-02-11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24"/>
    <d v="1995-03-07T00:00:00"/>
    <n v="27.566334712075083"/>
    <n v="0"/>
    <s v="Retail"/>
    <s v="Affluent Customer"/>
    <s v="N"/>
    <s v="Yes"/>
    <n v="3"/>
    <m/>
  </r>
  <r>
    <n v="16815"/>
    <n v="79"/>
    <x v="2605"/>
    <n v="83"/>
    <d v="2017-10-08T00:00:00"/>
    <b v="1"/>
    <s v="Approved"/>
    <s v="Norco Bicycles"/>
    <s v="Standard"/>
    <s v="medium"/>
    <s v="medium"/>
    <n v="1555.58"/>
    <n v="818.01"/>
    <d v="2003-09-09T00:00:00"/>
    <n v="737.56999999999994"/>
    <s v="Female"/>
    <n v="42"/>
    <d v="1967-05-27T00:00:00"/>
    <n v="55.363594986364795"/>
    <s v="Registered Nurse"/>
    <s v="Health"/>
    <s v="Mass Customer"/>
    <s v="N"/>
    <s v="No"/>
    <n v="19"/>
    <m/>
  </r>
  <r>
    <n v="12253"/>
    <n v="22"/>
    <x v="2605"/>
    <n v="168"/>
    <d v="2017-07-15T00:00:00"/>
    <b v="1"/>
    <s v="Approved"/>
    <s v="WeareA2B"/>
    <s v="Standard"/>
    <s v="medium"/>
    <s v="medium"/>
    <n v="60.34"/>
    <n v="45.26"/>
    <d v="1993-07-15T00:00:00"/>
    <n v="15.080000000000005"/>
    <s v="Female"/>
    <n v="42"/>
    <d v="1967-05-27T00:00:00"/>
    <n v="55.363594986364795"/>
    <s v="Registered Nurse"/>
    <s v="Health"/>
    <s v="Mass Customer"/>
    <s v="N"/>
    <s v="No"/>
    <n v="19"/>
    <m/>
  </r>
  <r>
    <n v="12717"/>
    <n v="90"/>
    <x v="2605"/>
    <n v="333"/>
    <d v="2017-01-31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42"/>
    <d v="1967-05-27T00:00:00"/>
    <n v="55.363594986364795"/>
    <s v="Registered Nurse"/>
    <s v="Health"/>
    <s v="Mass Customer"/>
    <s v="N"/>
    <s v="No"/>
    <n v="19"/>
    <m/>
  </r>
  <r>
    <n v="10731"/>
    <n v="48"/>
    <x v="2606"/>
    <n v="145"/>
    <d v="2017-08-07T00:00:00"/>
    <b v="0"/>
    <s v="Approved"/>
    <s v="WeareA2B"/>
    <s v="Standard"/>
    <s v="medium"/>
    <s v="medium"/>
    <n v="1762.96"/>
    <n v="950.52"/>
    <d v="2012-06-04T00:00:00"/>
    <n v="812.44"/>
    <s v="Female"/>
    <n v="1"/>
    <d v="1978-10-19T00:00:00"/>
    <n v="43.958115533992888"/>
    <s v="Research Nurse"/>
    <s v="Health"/>
    <s v="Mass Customer"/>
    <s v="N"/>
    <s v="Yes"/>
    <n v="9"/>
    <m/>
  </r>
  <r>
    <n v="14410"/>
    <n v="0"/>
    <x v="2009"/>
    <m/>
    <d v="2017-10-06T00:00:00"/>
    <b v="0"/>
    <s v="Approved"/>
    <m/>
    <m/>
    <m/>
    <m/>
    <n v="883.91"/>
    <m/>
    <m/>
    <m/>
    <m/>
    <m/>
    <m/>
    <m/>
    <m/>
    <m/>
    <m/>
    <m/>
    <m/>
    <m/>
    <m/>
  </r>
  <r>
    <n v="12767"/>
    <n v="35"/>
    <x v="2606"/>
    <n v="156"/>
    <d v="2017-07-27T00:00:00"/>
    <b v="1"/>
    <s v="Approved"/>
    <s v="Trek Bicycles"/>
    <s v="Standard"/>
    <s v="low"/>
    <s v="medium"/>
    <n v="1057.51"/>
    <n v="154.4"/>
    <d v="2006-02-02T00:00:00"/>
    <n v="903.11"/>
    <s v="Female"/>
    <n v="1"/>
    <d v="1978-10-19T00:00:00"/>
    <n v="43.958115533992888"/>
    <s v="Research Nurse"/>
    <s v="Health"/>
    <s v="Mass Customer"/>
    <s v="N"/>
    <s v="Yes"/>
    <n v="9"/>
    <m/>
  </r>
  <r>
    <n v="4224"/>
    <n v="26"/>
    <x v="2606"/>
    <n v="302"/>
    <d v="2017-03-03T00:00:00"/>
    <b v="0"/>
    <s v="Approved"/>
    <s v="WeareA2B"/>
    <s v="Standard"/>
    <s v="medium"/>
    <s v="medium"/>
    <n v="1992.93"/>
    <n v="762.63"/>
    <d v="2003-03-18T00:00:00"/>
    <n v="1230.3000000000002"/>
    <s v="Female"/>
    <n v="1"/>
    <d v="1978-10-19T00:00:00"/>
    <n v="43.958115533992888"/>
    <s v="Research Nurse"/>
    <s v="Health"/>
    <s v="Mass Customer"/>
    <s v="N"/>
    <s v="Yes"/>
    <n v="9"/>
    <m/>
  </r>
  <r>
    <n v="16478"/>
    <n v="3"/>
    <x v="2607"/>
    <n v="70"/>
    <d v="2017-10-21T00:00:00"/>
    <b v="1"/>
    <s v="Approved"/>
    <s v="Trek Bicycles"/>
    <s v="Standard"/>
    <s v="medium"/>
    <s v="large"/>
    <n v="2091.4699999999998"/>
    <n v="388.92"/>
    <d v="1998-12-17T00:00:00"/>
    <n v="1702.5499999999997"/>
    <s v="Female"/>
    <n v="53"/>
    <d v="1954-08-22T00:00:00"/>
    <n v="68.133458000063428"/>
    <s v="Recruiting Manager"/>
    <s v="n/a"/>
    <s v="Mass Customer"/>
    <s v="N"/>
    <s v="Yes"/>
    <n v="19"/>
    <m/>
  </r>
  <r>
    <n v="10564"/>
    <n v="83"/>
    <x v="2607"/>
    <n v="86"/>
    <d v="2017-10-05T00:00:00"/>
    <b v="0"/>
    <s v="Approved"/>
    <s v="Solex"/>
    <s v="Touring"/>
    <s v="medium"/>
    <s v="large"/>
    <n v="2083.94"/>
    <n v="675.03"/>
    <d v="1999-06-23T00:00:00"/>
    <n v="1408.91"/>
    <s v="Female"/>
    <n v="53"/>
    <d v="1954-08-22T00:00:00"/>
    <n v="68.133458000063428"/>
    <s v="Recruiting Manager"/>
    <s v="n/a"/>
    <s v="Mass Customer"/>
    <s v="N"/>
    <s v="Yes"/>
    <n v="19"/>
    <m/>
  </r>
  <r>
    <n v="16745"/>
    <n v="23"/>
    <x v="2607"/>
    <n v="147"/>
    <d v="2017-08-05T00:00:00"/>
    <b v="1"/>
    <s v="Approved"/>
    <s v="Norco Bicycles"/>
    <s v="Mountain"/>
    <s v="low"/>
    <s v="small"/>
    <n v="688.63"/>
    <n v="612.88"/>
    <d v="2001-11-25T00:00:00"/>
    <n v="75.75"/>
    <s v="Female"/>
    <n v="53"/>
    <d v="1954-08-22T00:00:00"/>
    <n v="68.133458000063428"/>
    <s v="Recruiting Manager"/>
    <s v="n/a"/>
    <s v="Mass Customer"/>
    <s v="N"/>
    <s v="Yes"/>
    <n v="19"/>
    <m/>
  </r>
  <r>
    <n v="19454"/>
    <n v="33"/>
    <x v="2607"/>
    <n v="222"/>
    <d v="2017-05-22T00:00:00"/>
    <b v="1"/>
    <s v="Approved"/>
    <s v="Giant Bicycles"/>
    <s v="Standard"/>
    <s v="medium"/>
    <s v="small"/>
    <n v="1311.44"/>
    <n v="1167.18"/>
    <d v="1993-04-12T00:00:00"/>
    <n v="144.26"/>
    <s v="Female"/>
    <n v="53"/>
    <d v="1954-08-22T00:00:00"/>
    <n v="68.133458000063428"/>
    <s v="Recruiting Manager"/>
    <s v="n/a"/>
    <s v="Mass Customer"/>
    <s v="N"/>
    <s v="Yes"/>
    <n v="19"/>
    <m/>
  </r>
  <r>
    <n v="574"/>
    <n v="89"/>
    <x v="2607"/>
    <n v="339"/>
    <d v="2017-01-25T00:00:00"/>
    <b v="1"/>
    <s v="Approved"/>
    <s v="WeareA2B"/>
    <s v="Touring"/>
    <s v="medium"/>
    <s v="large"/>
    <n v="1362.99"/>
    <n v="57.74"/>
    <d v="2016-07-09T00:00:00"/>
    <n v="1305.25"/>
    <s v="Female"/>
    <n v="53"/>
    <d v="1954-08-22T00:00:00"/>
    <n v="68.133458000063428"/>
    <s v="Recruiting Manager"/>
    <s v="n/a"/>
    <s v="Mass Customer"/>
    <s v="N"/>
    <s v="Yes"/>
    <n v="19"/>
    <m/>
  </r>
  <r>
    <n v="16929"/>
    <n v="70"/>
    <x v="2608"/>
    <n v="108"/>
    <d v="2017-09-13T00:00:00"/>
    <b v="1"/>
    <s v="Approved"/>
    <s v="Trek Bicycles"/>
    <s v="Standard"/>
    <s v="high"/>
    <s v="medium"/>
    <n v="495.72"/>
    <n v="297.43"/>
    <d v="2016-12-06T00:00:00"/>
    <n v="198.29000000000002"/>
    <s v="Male"/>
    <n v="76"/>
    <d v="1979-10-17T00:00:00"/>
    <n v="42.963594986047688"/>
    <s v="Senior Developer"/>
    <s v="Manufacturing"/>
    <s v="Mass Customer"/>
    <s v="N"/>
    <s v="Yes"/>
    <n v="5"/>
    <m/>
  </r>
  <r>
    <n v="12480"/>
    <n v="9"/>
    <x v="2608"/>
    <n v="174"/>
    <d v="2017-07-09T00:00:00"/>
    <b v="1"/>
    <s v="Approved"/>
    <s v="OHM Cycles"/>
    <s v="Road"/>
    <s v="medium"/>
    <s v="medium"/>
    <n v="742.54"/>
    <n v="667.4"/>
    <d v="2016-07-09T00:00:00"/>
    <n v="75.139999999999986"/>
    <s v="Male"/>
    <n v="76"/>
    <d v="1979-10-17T00:00:00"/>
    <n v="42.963594986047688"/>
    <s v="Senior Developer"/>
    <s v="Manufacturing"/>
    <s v="Mass Customer"/>
    <s v="N"/>
    <s v="Yes"/>
    <n v="5"/>
    <m/>
  </r>
  <r>
    <n v="163"/>
    <n v="80"/>
    <x v="2608"/>
    <n v="224"/>
    <d v="2017-05-20T00:00:00"/>
    <b v="1"/>
    <s v="Approved"/>
    <s v="OHM Cycles"/>
    <s v="Touring"/>
    <s v="low"/>
    <s v="medium"/>
    <n v="1073.07"/>
    <n v="933.84"/>
    <d v="2015-08-10T00:00:00"/>
    <n v="139.2299999999999"/>
    <s v="Male"/>
    <n v="76"/>
    <d v="1979-10-17T00:00:00"/>
    <n v="42.963594986047688"/>
    <s v="Senior Developer"/>
    <s v="Manufacturing"/>
    <s v="Mass Customer"/>
    <s v="N"/>
    <s v="Yes"/>
    <n v="5"/>
    <m/>
  </r>
  <r>
    <n v="13736"/>
    <n v="50"/>
    <x v="2608"/>
    <n v="233"/>
    <d v="2017-05-11T00:00:00"/>
    <b v="1"/>
    <s v="Approved"/>
    <s v="WeareA2B"/>
    <s v="Standard"/>
    <s v="medium"/>
    <s v="small"/>
    <n v="175.89"/>
    <n v="131.91999999999999"/>
    <d v="2015-10-18T00:00:00"/>
    <n v="43.97"/>
    <s v="Male"/>
    <n v="76"/>
    <d v="1979-10-17T00:00:00"/>
    <n v="42.963594986047688"/>
    <s v="Senior Developer"/>
    <s v="Manufacturing"/>
    <s v="Mass Customer"/>
    <s v="N"/>
    <s v="Yes"/>
    <n v="5"/>
    <m/>
  </r>
  <r>
    <n v="19157"/>
    <n v="88"/>
    <x v="2609"/>
    <n v="11"/>
    <d v="2017-12-19T00:00:00"/>
    <b v="1"/>
    <s v="Approved"/>
    <s v="Norco Bicycles"/>
    <s v="Standard"/>
    <s v="medium"/>
    <s v="medium"/>
    <n v="1198.46"/>
    <n v="381.1"/>
    <d v="2003-09-10T00:00:00"/>
    <n v="817.36"/>
    <s v="Male"/>
    <n v="71"/>
    <d v="1974-05-27T00:00:00"/>
    <n v="48.358115534310002"/>
    <s v="Accountant III"/>
    <s v="Retail"/>
    <s v="Affluent Customer"/>
    <s v="N"/>
    <s v="Yes"/>
    <n v="10"/>
    <m/>
  </r>
  <r>
    <n v="14423"/>
    <n v="0"/>
    <x v="466"/>
    <m/>
    <d v="2017-03-24T00:00:00"/>
    <b v="0"/>
    <s v="Approved"/>
    <m/>
    <m/>
    <m/>
    <m/>
    <n v="1216.4000000000001"/>
    <m/>
    <m/>
    <m/>
    <m/>
    <m/>
    <m/>
    <m/>
    <m/>
    <m/>
    <m/>
    <m/>
    <m/>
    <m/>
    <m/>
  </r>
  <r>
    <n v="15798"/>
    <n v="14"/>
    <x v="2609"/>
    <n v="38"/>
    <d v="2017-11-22T00:00:00"/>
    <b v="0"/>
    <s v="Approved"/>
    <s v="Trek Bicycles"/>
    <s v="Standard"/>
    <s v="medium"/>
    <s v="small"/>
    <n v="1386.84"/>
    <n v="1234.29"/>
    <d v="1996-11-09T00:00:00"/>
    <n v="152.54999999999995"/>
    <s v="Male"/>
    <n v="71"/>
    <d v="1974-05-27T00:00:00"/>
    <n v="48.358115534310002"/>
    <s v="Accountant III"/>
    <s v="Retail"/>
    <s v="Affluent Customer"/>
    <s v="N"/>
    <s v="Yes"/>
    <n v="10"/>
    <m/>
  </r>
  <r>
    <n v="4194"/>
    <n v="90"/>
    <x v="2609"/>
    <n v="176"/>
    <d v="2017-07-07T00:00:00"/>
    <b v="1"/>
    <s v="Approved"/>
    <s v="Norco Bicycles"/>
    <s v="Standard"/>
    <s v="low"/>
    <s v="medium"/>
    <n v="363.01"/>
    <n v="290.41000000000003"/>
    <d v="2003-01-05T00:00:00"/>
    <n v="72.599999999999966"/>
    <s v="Male"/>
    <n v="71"/>
    <d v="1974-05-27T00:00:00"/>
    <n v="48.358115534310002"/>
    <s v="Accountant III"/>
    <s v="Retail"/>
    <s v="Affluent Customer"/>
    <s v="N"/>
    <s v="Yes"/>
    <n v="10"/>
    <m/>
  </r>
  <r>
    <n v="19200"/>
    <n v="53"/>
    <x v="2609"/>
    <n v="206"/>
    <d v="2017-06-07T00:00:00"/>
    <b v="1"/>
    <s v="Approved"/>
    <s v="OHM Cycles"/>
    <s v="Standard"/>
    <s v="medium"/>
    <s v="medium"/>
    <n v="795.34"/>
    <n v="101.58"/>
    <d v="1991-01-21T00:00:00"/>
    <n v="693.76"/>
    <s v="Male"/>
    <n v="71"/>
    <d v="1974-05-27T00:00:00"/>
    <n v="48.358115534310002"/>
    <s v="Accountant III"/>
    <s v="Retail"/>
    <s v="Affluent Customer"/>
    <s v="N"/>
    <s v="Yes"/>
    <n v="10"/>
    <m/>
  </r>
  <r>
    <n v="10466"/>
    <n v="85"/>
    <x v="2609"/>
    <n v="360"/>
    <d v="2017-01-04T00:00:00"/>
    <b v="0"/>
    <s v="Approved"/>
    <s v="WeareA2B"/>
    <s v="Standard"/>
    <s v="medium"/>
    <s v="medium"/>
    <n v="752.64"/>
    <n v="205.36"/>
    <d v="1997-08-25T00:00:00"/>
    <n v="547.28"/>
    <s v="Male"/>
    <n v="71"/>
    <d v="1974-05-27T00:00:00"/>
    <n v="48.358115534310002"/>
    <s v="Accountant III"/>
    <s v="Retail"/>
    <s v="Affluent Customer"/>
    <s v="N"/>
    <s v="Yes"/>
    <n v="10"/>
    <m/>
  </r>
  <r>
    <n v="3559"/>
    <n v="63"/>
    <x v="2610"/>
    <n v="208"/>
    <d v="2017-06-05T00:00:00"/>
    <b v="1"/>
    <s v="Approved"/>
    <s v="WeareA2B"/>
    <s v="Standard"/>
    <s v="medium"/>
    <s v="medium"/>
    <n v="1992.93"/>
    <n v="762.63"/>
    <d v="1999-06-23T00:00:00"/>
    <n v="1230.3000000000002"/>
    <s v="Female"/>
    <n v="35"/>
    <d v="1999-08-29T00:00:00"/>
    <n v="23.084142931253165"/>
    <s v="Chemical Engineer"/>
    <s v="Manufacturing"/>
    <s v="High Net Worth"/>
    <s v="N"/>
    <s v="Yes"/>
    <n v="3"/>
    <m/>
  </r>
  <r>
    <n v="14429"/>
    <n v="83"/>
    <x v="2611"/>
    <m/>
    <d v="2017-09-30T00:00:00"/>
    <m/>
    <s v="Approved"/>
    <s v="Solex"/>
    <s v="Touring"/>
    <s v="medium"/>
    <s v="large"/>
    <n v="2083.94"/>
    <n v="675.03"/>
    <n v="41533"/>
    <m/>
    <m/>
    <m/>
    <m/>
    <m/>
    <m/>
    <m/>
    <m/>
    <m/>
    <m/>
    <m/>
    <m/>
  </r>
  <r>
    <n v="14462"/>
    <n v="23"/>
    <x v="2610"/>
    <n v="278"/>
    <d v="2017-03-27T00:00:00"/>
    <b v="0"/>
    <s v="Approved"/>
    <s v="Norco Bicycles"/>
    <s v="Standard"/>
    <s v="medium"/>
    <s v="medium"/>
    <n v="1198.46"/>
    <n v="381.1"/>
    <d v="2000-11-03T00:00:00"/>
    <n v="817.36"/>
    <s v="Female"/>
    <n v="35"/>
    <d v="1999-08-29T00:00:00"/>
    <n v="23.084142931253165"/>
    <s v="Chemical Engineer"/>
    <s v="Manufacturing"/>
    <s v="High Net Worth"/>
    <s v="N"/>
    <s v="Yes"/>
    <n v="3"/>
    <m/>
  </r>
  <r>
    <n v="12085"/>
    <n v="0"/>
    <x v="2610"/>
    <n v="350"/>
    <d v="2017-01-14T00:00:00"/>
    <b v="1"/>
    <s v="Approved"/>
    <s v="Giant Bicycles"/>
    <s v="Standard"/>
    <s v="medium"/>
    <s v="medium"/>
    <n v="230.91"/>
    <n v="173.18"/>
    <d v="1995-12-19T00:00:00"/>
    <n v="57.72999999999999"/>
    <s v="Female"/>
    <n v="35"/>
    <d v="1999-08-29T00:00:00"/>
    <n v="23.084142931253165"/>
    <s v="Chemical Engineer"/>
    <s v="Manufacturing"/>
    <s v="High Net Worth"/>
    <s v="N"/>
    <s v="Yes"/>
    <n v="3"/>
    <m/>
  </r>
  <r>
    <n v="9149"/>
    <n v="30"/>
    <x v="2296"/>
    <n v="24"/>
    <d v="2017-12-06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42"/>
    <d v="1977-02-03T00:00:00"/>
    <n v="45.664964849378492"/>
    <n v="0"/>
    <s v="n/a"/>
    <s v="High Net Worth"/>
    <s v="N"/>
    <s v="No"/>
    <n v="14"/>
    <m/>
  </r>
  <r>
    <n v="4723"/>
    <n v="54"/>
    <x v="2296"/>
    <n v="102"/>
    <d v="2017-09-19T00:00:00"/>
    <b v="0"/>
    <s v="Approved"/>
    <s v="WeareA2B"/>
    <s v="Standard"/>
    <s v="medium"/>
    <s v="medium"/>
    <n v="1807.45"/>
    <n v="778.69"/>
    <d v="2015-05-21T00:00:00"/>
    <n v="1028.76"/>
    <s v="Male"/>
    <n v="42"/>
    <d v="1977-02-03T00:00:00"/>
    <n v="45.664964849378492"/>
    <n v="0"/>
    <s v="n/a"/>
    <s v="High Net Worth"/>
    <s v="N"/>
    <s v="No"/>
    <n v="14"/>
    <m/>
  </r>
  <r>
    <n v="8309"/>
    <n v="58"/>
    <x v="2296"/>
    <n v="138"/>
    <d v="2017-08-14T00:00:00"/>
    <b v="0"/>
    <s v="Approved"/>
    <s v="OHM Cycles"/>
    <s v="Road"/>
    <s v="medium"/>
    <s v="medium"/>
    <n v="1280.28"/>
    <n v="829.51"/>
    <d v="2001-11-25T00:00:00"/>
    <n v="450.77"/>
    <s v="Male"/>
    <n v="42"/>
    <d v="1977-02-03T00:00:00"/>
    <n v="45.664964849378492"/>
    <n v="0"/>
    <s v="n/a"/>
    <s v="High Net Worth"/>
    <s v="N"/>
    <s v="No"/>
    <n v="14"/>
    <m/>
  </r>
  <r>
    <n v="17190"/>
    <n v="0"/>
    <x v="2296"/>
    <n v="183"/>
    <d v="2017-06-30T00:00:00"/>
    <b v="0"/>
    <s v="Approved"/>
    <s v="OHM Cycles"/>
    <s v="Standard"/>
    <s v="medium"/>
    <s v="medium"/>
    <n v="183.86"/>
    <n v="137.9"/>
    <d v="1997-10-04T00:00:00"/>
    <n v="45.960000000000008"/>
    <s v="Male"/>
    <n v="42"/>
    <d v="1977-02-03T00:00:00"/>
    <n v="45.664964849378492"/>
    <n v="0"/>
    <s v="n/a"/>
    <s v="High Net Worth"/>
    <s v="N"/>
    <s v="No"/>
    <n v="14"/>
    <m/>
  </r>
  <r>
    <n v="4999"/>
    <n v="5"/>
    <x v="2296"/>
    <n v="188"/>
    <d v="2017-06-25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42"/>
    <d v="1977-02-03T00:00:00"/>
    <n v="45.664964849378492"/>
    <n v="0"/>
    <s v="n/a"/>
    <s v="High Net Worth"/>
    <s v="N"/>
    <s v="No"/>
    <n v="14"/>
    <m/>
  </r>
  <r>
    <n v="11362"/>
    <n v="59"/>
    <x v="2296"/>
    <n v="218"/>
    <d v="2017-05-26T00:00:00"/>
    <b v="0"/>
    <s v="Approved"/>
    <s v="WeareA2B"/>
    <s v="Standard"/>
    <s v="medium"/>
    <s v="small"/>
    <n v="1415.01"/>
    <n v="1259.3599999999999"/>
    <d v="2003-01-05T00:00:00"/>
    <n v="155.65000000000009"/>
    <s v="Male"/>
    <n v="42"/>
    <d v="1977-02-03T00:00:00"/>
    <n v="45.664964849378492"/>
    <n v="0"/>
    <s v="n/a"/>
    <s v="High Net Worth"/>
    <s v="N"/>
    <s v="No"/>
    <n v="14"/>
    <m/>
  </r>
  <r>
    <n v="15908"/>
    <n v="59"/>
    <x v="2296"/>
    <n v="261"/>
    <d v="2017-04-13T00:00:00"/>
    <b v="0"/>
    <s v="Cancelled"/>
    <s v="WeareA2B"/>
    <s v="Standard"/>
    <s v="medium"/>
    <s v="small"/>
    <n v="1415.01"/>
    <n v="1259.3599999999999"/>
    <d v="2003-01-05T00:00:00"/>
    <n v="155.65000000000009"/>
    <s v="Male"/>
    <n v="42"/>
    <d v="1977-02-03T00:00:00"/>
    <n v="45.664964849378492"/>
    <n v="0"/>
    <s v="n/a"/>
    <s v="High Net Worth"/>
    <s v="N"/>
    <s v="No"/>
    <n v="14"/>
    <m/>
  </r>
  <r>
    <n v="19096"/>
    <n v="72"/>
    <x v="2612"/>
    <n v="14"/>
    <d v="2017-12-16T00:00:00"/>
    <b v="1"/>
    <s v="Approved"/>
    <s v="Norco Bicycles"/>
    <s v="Standard"/>
    <s v="medium"/>
    <s v="medium"/>
    <n v="360.4"/>
    <n v="270.3"/>
    <d v="2003-09-09T00:00:00"/>
    <n v="90.099999999999966"/>
    <s v="Female"/>
    <n v="28"/>
    <d v="1961-10-29T00:00:00"/>
    <n v="60.94167717782851"/>
    <s v="VP Marketing"/>
    <s v="Financial Services"/>
    <s v="Mass Customer"/>
    <s v="N"/>
    <s v="Yes"/>
    <n v="9"/>
    <m/>
  </r>
  <r>
    <n v="3007"/>
    <n v="45"/>
    <x v="2612"/>
    <n v="46"/>
    <d v="2017-11-14T00:00:00"/>
    <b v="1"/>
    <s v="Approved"/>
    <s v="Solex"/>
    <s v="Standard"/>
    <s v="medium"/>
    <s v="medium"/>
    <n v="441.49"/>
    <n v="84.99"/>
    <d v="1997-02-09T00:00:00"/>
    <n v="356.5"/>
    <s v="Female"/>
    <n v="28"/>
    <d v="1961-10-29T00:00:00"/>
    <n v="60.94167717782851"/>
    <s v="VP Marketing"/>
    <s v="Financial Services"/>
    <s v="Mass Customer"/>
    <s v="N"/>
    <s v="Yes"/>
    <n v="9"/>
    <m/>
  </r>
  <r>
    <n v="3675"/>
    <n v="53"/>
    <x v="2612"/>
    <n v="54"/>
    <d v="2017-11-06T00:00:00"/>
    <b v="1"/>
    <s v="Approved"/>
    <s v="OHM Cycles"/>
    <s v="Standard"/>
    <s v="medium"/>
    <s v="medium"/>
    <n v="795.34"/>
    <n v="101.58"/>
    <d v="2015-10-18T00:00:00"/>
    <n v="693.76"/>
    <s v="Female"/>
    <n v="28"/>
    <d v="1961-10-29T00:00:00"/>
    <n v="60.94167717782851"/>
    <s v="VP Marketing"/>
    <s v="Financial Services"/>
    <s v="Mass Customer"/>
    <s v="N"/>
    <s v="Yes"/>
    <n v="9"/>
    <m/>
  </r>
  <r>
    <n v="13023"/>
    <n v="51"/>
    <x v="2612"/>
    <n v="76"/>
    <d v="2017-10-15T00:00:00"/>
    <b v="1"/>
    <s v="Approved"/>
    <s v="OHM Cycles"/>
    <s v="Standard"/>
    <s v="high"/>
    <s v="medium"/>
    <n v="2005.66"/>
    <n v="1203.4000000000001"/>
    <d v="2001-11-25T00:00:00"/>
    <n v="802.26"/>
    <s v="Female"/>
    <n v="28"/>
    <d v="1961-10-29T00:00:00"/>
    <n v="60.94167717782851"/>
    <s v="VP Marketing"/>
    <s v="Financial Services"/>
    <s v="Mass Customer"/>
    <s v="N"/>
    <s v="Yes"/>
    <n v="9"/>
    <m/>
  </r>
  <r>
    <n v="15807"/>
    <n v="10"/>
    <x v="2612"/>
    <n v="107"/>
    <d v="2017-09-14T00:00:00"/>
    <b v="1"/>
    <s v="Approved"/>
    <s v="WeareA2B"/>
    <s v="Touring"/>
    <s v="medium"/>
    <s v="medium"/>
    <n v="1466.68"/>
    <n v="363.25"/>
    <d v="2004-08-17T00:00:00"/>
    <n v="1103.43"/>
    <s v="Female"/>
    <n v="28"/>
    <d v="1961-10-29T00:00:00"/>
    <n v="60.94167717782851"/>
    <s v="VP Marketing"/>
    <s v="Financial Services"/>
    <s v="Mass Customer"/>
    <s v="N"/>
    <s v="Yes"/>
    <n v="9"/>
    <m/>
  </r>
  <r>
    <n v="14444"/>
    <n v="0"/>
    <x v="2566"/>
    <m/>
    <d v="2017-11-29T00:00:00"/>
    <b v="0"/>
    <s v="Approved"/>
    <m/>
    <m/>
    <m/>
    <m/>
    <n v="32.44"/>
    <m/>
    <m/>
    <m/>
    <m/>
    <m/>
    <m/>
    <m/>
    <m/>
    <m/>
    <m/>
    <m/>
    <m/>
    <m/>
    <m/>
  </r>
  <r>
    <n v="18492"/>
    <n v="45"/>
    <x v="2612"/>
    <n v="107"/>
    <d v="2017-09-14T00:00:00"/>
    <b v="0"/>
    <s v="Approved"/>
    <s v="Solex"/>
    <s v="Standard"/>
    <s v="medium"/>
    <s v="medium"/>
    <n v="441.49"/>
    <n v="84.99"/>
    <d v="2003-02-16T00:00:00"/>
    <n v="356.5"/>
    <s v="Female"/>
    <n v="28"/>
    <d v="1961-10-29T00:00:00"/>
    <n v="60.94167717782851"/>
    <s v="VP Marketing"/>
    <s v="Financial Services"/>
    <s v="Mass Customer"/>
    <s v="N"/>
    <s v="Yes"/>
    <n v="9"/>
    <m/>
  </r>
  <r>
    <n v="4120"/>
    <n v="2"/>
    <x v="2612"/>
    <n v="144"/>
    <d v="2017-08-08T00:00:00"/>
    <b v="1"/>
    <s v="Approved"/>
    <s v="Solex"/>
    <s v="Standard"/>
    <s v="medium"/>
    <s v="medium"/>
    <n v="71.489999999999995"/>
    <n v="53.62"/>
    <d v="2012-09-15T00:00:00"/>
    <n v="17.869999999999997"/>
    <s v="Female"/>
    <n v="28"/>
    <d v="1961-10-29T00:00:00"/>
    <n v="60.94167717782851"/>
    <s v="VP Marketing"/>
    <s v="Financial Services"/>
    <s v="Mass Customer"/>
    <s v="N"/>
    <s v="Yes"/>
    <n v="9"/>
    <m/>
  </r>
  <r>
    <n v="15204"/>
    <n v="94"/>
    <x v="2612"/>
    <n v="324"/>
    <d v="2017-02-09T00:00:00"/>
    <b v="1"/>
    <s v="Approved"/>
    <s v="Giant Bicycles"/>
    <s v="Standard"/>
    <s v="medium"/>
    <s v="large"/>
    <n v="1635.3"/>
    <n v="993.66"/>
    <d v="2004-01-16T00:00:00"/>
    <n v="641.64"/>
    <s v="Female"/>
    <n v="28"/>
    <d v="1961-10-29T00:00:00"/>
    <n v="60.94167717782851"/>
    <s v="VP Marketing"/>
    <s v="Financial Services"/>
    <s v="Mass Customer"/>
    <s v="N"/>
    <s v="Yes"/>
    <n v="9"/>
    <m/>
  </r>
  <r>
    <n v="10846"/>
    <n v="11"/>
    <x v="2612"/>
    <n v="355"/>
    <d v="2017-01-09T00:00:00"/>
    <b v="0"/>
    <s v="Approved"/>
    <s v="Giant Bicycles"/>
    <s v="Standard"/>
    <s v="high"/>
    <s v="medium"/>
    <n v="1274.93"/>
    <n v="764.96"/>
    <d v="2016-07-09T00:00:00"/>
    <n v="509.97"/>
    <s v="Female"/>
    <n v="28"/>
    <d v="1961-10-29T00:00:00"/>
    <n v="60.94167717782851"/>
    <s v="VP Marketing"/>
    <s v="Financial Services"/>
    <s v="Mass Customer"/>
    <s v="N"/>
    <s v="Yes"/>
    <n v="9"/>
    <m/>
  </r>
  <r>
    <n v="3850"/>
    <n v="12"/>
    <x v="2613"/>
    <n v="184"/>
    <d v="2017-06-29T00:00:00"/>
    <b v="0"/>
    <s v="Approved"/>
    <s v="WeareA2B"/>
    <s v="Standard"/>
    <s v="medium"/>
    <s v="medium"/>
    <n v="1231.1500000000001"/>
    <n v="161.6"/>
    <d v="1994-09-09T00:00:00"/>
    <n v="1069.5500000000002"/>
    <s v="Male"/>
    <n v="84"/>
    <d v="1969-05-29T00:00:00"/>
    <n v="53.355375808282602"/>
    <s v="Help Desk Technician"/>
    <s v="Retail"/>
    <s v="Mass Customer"/>
    <s v="N"/>
    <s v="Yes"/>
    <n v="8"/>
    <m/>
  </r>
  <r>
    <n v="4316"/>
    <n v="23"/>
    <x v="2613"/>
    <n v="268"/>
    <d v="2017-04-06T00:00:00"/>
    <b v="0"/>
    <s v="Approved"/>
    <s v="Norco Bicycles"/>
    <s v="Mountain"/>
    <s v="low"/>
    <s v="small"/>
    <n v="688.63"/>
    <n v="612.88"/>
    <d v="1999-06-23T00:00:00"/>
    <n v="75.75"/>
    <s v="Male"/>
    <n v="84"/>
    <d v="1969-05-29T00:00:00"/>
    <n v="53.355375808282602"/>
    <s v="Help Desk Technician"/>
    <s v="Retail"/>
    <s v="Mass Customer"/>
    <s v="N"/>
    <s v="Yes"/>
    <n v="8"/>
    <m/>
  </r>
  <r>
    <n v="8920"/>
    <n v="86"/>
    <x v="2613"/>
    <n v="277"/>
    <d v="2017-03-28T00:00:00"/>
    <b v="1"/>
    <s v="Approved"/>
    <s v="OHM Cycles"/>
    <s v="Standard"/>
    <s v="medium"/>
    <s v="medium"/>
    <n v="235.63"/>
    <n v="125.07"/>
    <d v="2003-01-05T00:00:00"/>
    <n v="110.56"/>
    <s v="Male"/>
    <n v="84"/>
    <d v="1969-05-29T00:00:00"/>
    <n v="53.355375808282602"/>
    <s v="Help Desk Technician"/>
    <s v="Retail"/>
    <s v="Mass Customer"/>
    <s v="N"/>
    <s v="Yes"/>
    <n v="8"/>
    <m/>
  </r>
  <r>
    <n v="17895"/>
    <n v="2"/>
    <x v="2613"/>
    <n v="314"/>
    <d v="2017-02-19T00:00:00"/>
    <b v="0"/>
    <s v="Approved"/>
    <s v="Solex"/>
    <s v="Standard"/>
    <s v="medium"/>
    <s v="medium"/>
    <n v="71.489999999999995"/>
    <n v="53.62"/>
    <d v="2012-12-02T00:00:00"/>
    <n v="17.869999999999997"/>
    <s v="Male"/>
    <n v="84"/>
    <d v="1969-05-29T00:00:00"/>
    <n v="53.355375808282602"/>
    <s v="Help Desk Technician"/>
    <s v="Retail"/>
    <s v="Mass Customer"/>
    <s v="N"/>
    <s v="Yes"/>
    <n v="8"/>
    <m/>
  </r>
  <r>
    <n v="19457"/>
    <n v="64"/>
    <x v="2613"/>
    <n v="318"/>
    <d v="2017-02-15T00:00:00"/>
    <b v="0"/>
    <s v="Approved"/>
    <s v="Trek Bicycles"/>
    <s v="Standard"/>
    <s v="medium"/>
    <s v="large"/>
    <n v="1469.44"/>
    <n v="596.54999999999995"/>
    <d v="2005-10-22T00:00:00"/>
    <n v="872.8900000000001"/>
    <s v="Male"/>
    <n v="84"/>
    <d v="1969-05-29T00:00:00"/>
    <n v="53.355375808282602"/>
    <s v="Help Desk Technician"/>
    <s v="Retail"/>
    <s v="Mass Customer"/>
    <s v="N"/>
    <s v="Yes"/>
    <n v="8"/>
    <m/>
  </r>
  <r>
    <n v="831"/>
    <n v="23"/>
    <x v="2613"/>
    <n v="339"/>
    <d v="2017-01-25T00:00:00"/>
    <b v="1"/>
    <s v="Approved"/>
    <s v="Norco Bicycles"/>
    <s v="Mountain"/>
    <s v="low"/>
    <s v="small"/>
    <n v="688.63"/>
    <n v="612.88"/>
    <d v="2006-11-10T00:00:00"/>
    <n v="75.75"/>
    <s v="Male"/>
    <n v="84"/>
    <d v="1969-05-29T00:00:00"/>
    <n v="53.355375808282602"/>
    <s v="Help Desk Technician"/>
    <s v="Retail"/>
    <s v="Mass Customer"/>
    <s v="N"/>
    <s v="Yes"/>
    <n v="8"/>
    <m/>
  </r>
  <r>
    <n v="15527"/>
    <n v="60"/>
    <x v="2614"/>
    <n v="303"/>
    <d v="2017-03-02T00:00:00"/>
    <b v="0"/>
    <s v="Approved"/>
    <s v="Giant Bicycles"/>
    <s v="Standard"/>
    <s v="high"/>
    <s v="small"/>
    <n v="1977.36"/>
    <n v="1759.85"/>
    <d v="2011-08-24T00:00:00"/>
    <n v="217.51"/>
    <s v="Male"/>
    <n v="25"/>
    <d v="1992-10-03T00:00:00"/>
    <n v="29.990992246321657"/>
    <s v="Cost Accountant"/>
    <s v="Financial Services"/>
    <s v="Mass Customer"/>
    <s v="N"/>
    <s v="No"/>
    <n v="8"/>
    <m/>
  </r>
  <r>
    <n v="13578"/>
    <n v="45"/>
    <x v="2615"/>
    <n v="53"/>
    <d v="2017-11-07T00:00:00"/>
    <b v="1"/>
    <s v="Approved"/>
    <s v="Solex"/>
    <s v="Standard"/>
    <s v="medium"/>
    <s v="medium"/>
    <n v="441.49"/>
    <n v="84.99"/>
    <d v="1993-04-12T00:00:00"/>
    <n v="356.5"/>
    <s v="Male"/>
    <n v="89"/>
    <d v="1969-02-01T00:00:00"/>
    <n v="53.675923753488085"/>
    <s v="Software Test Engineer II"/>
    <s v="Manufacturing"/>
    <s v="Mass Customer"/>
    <s v="N"/>
    <s v="No"/>
    <n v="8"/>
    <m/>
  </r>
  <r>
    <n v="5100"/>
    <n v="15"/>
    <x v="2615"/>
    <n v="116"/>
    <d v="2017-09-05T00:00:00"/>
    <b v="1"/>
    <s v="Approved"/>
    <s v="Norco Bicycles"/>
    <s v="Standard"/>
    <s v="low"/>
    <s v="medium"/>
    <n v="958.74"/>
    <n v="748.9"/>
    <d v="2005-12-07T00:00:00"/>
    <n v="209.84000000000003"/>
    <s v="Male"/>
    <n v="89"/>
    <d v="1969-02-01T00:00:00"/>
    <n v="53.675923753488085"/>
    <s v="Software Test Engineer II"/>
    <s v="Manufacturing"/>
    <s v="Mass Customer"/>
    <s v="N"/>
    <s v="No"/>
    <n v="8"/>
    <m/>
  </r>
  <r>
    <n v="14696"/>
    <n v="39"/>
    <x v="2615"/>
    <n v="120"/>
    <d v="2017-09-01T00:00:00"/>
    <b v="1"/>
    <s v="Approved"/>
    <s v="Giant Bicycles"/>
    <s v="Standard"/>
    <s v="medium"/>
    <s v="large"/>
    <n v="1812.75"/>
    <n v="582.48"/>
    <d v="2010-06-07T00:00:00"/>
    <n v="1230.27"/>
    <s v="Male"/>
    <n v="89"/>
    <d v="1969-02-01T00:00:00"/>
    <n v="53.675923753488085"/>
    <s v="Software Test Engineer II"/>
    <s v="Manufacturing"/>
    <s v="Mass Customer"/>
    <s v="N"/>
    <s v="No"/>
    <n v="8"/>
    <m/>
  </r>
  <r>
    <n v="7183"/>
    <n v="42"/>
    <x v="2615"/>
    <n v="154"/>
    <d v="2017-07-29T00:00:00"/>
    <b v="1"/>
    <s v="Approved"/>
    <s v="OHM Cycles"/>
    <s v="Road"/>
    <s v="medium"/>
    <s v="small"/>
    <n v="1810"/>
    <n v="1610.9"/>
    <d v="2008-03-19T00:00:00"/>
    <n v="199.09999999999991"/>
    <s v="Male"/>
    <n v="89"/>
    <d v="1969-02-01T00:00:00"/>
    <n v="53.675923753488085"/>
    <s v="Software Test Engineer II"/>
    <s v="Manufacturing"/>
    <s v="Mass Customer"/>
    <s v="N"/>
    <s v="No"/>
    <n v="8"/>
    <m/>
  </r>
  <r>
    <n v="14497"/>
    <n v="5"/>
    <x v="2615"/>
    <n v="247"/>
    <d v="2017-04-27T00:00:00"/>
    <b v="1"/>
    <s v="Approved"/>
    <s v="Trek Bicycles"/>
    <s v="Mountain"/>
    <s v="low"/>
    <s v="medium"/>
    <n v="574.64"/>
    <n v="459.71"/>
    <d v="2011-08-29T00:00:00"/>
    <n v="114.93"/>
    <s v="Male"/>
    <n v="89"/>
    <d v="1969-02-01T00:00:00"/>
    <n v="53.675923753488085"/>
    <s v="Software Test Engineer II"/>
    <s v="Manufacturing"/>
    <s v="Mass Customer"/>
    <s v="N"/>
    <s v="No"/>
    <n v="8"/>
    <m/>
  </r>
  <r>
    <n v="2370"/>
    <n v="45"/>
    <x v="2615"/>
    <n v="273"/>
    <d v="2017-04-01T00:00:00"/>
    <b v="0"/>
    <s v="Approved"/>
    <s v="Solex"/>
    <s v="Standard"/>
    <s v="medium"/>
    <s v="medium"/>
    <n v="441.49"/>
    <n v="84.99"/>
    <d v="1993-04-12T00:00:00"/>
    <n v="356.5"/>
    <s v="Male"/>
    <n v="89"/>
    <d v="1969-02-01T00:00:00"/>
    <n v="53.675923753488085"/>
    <s v="Software Test Engineer II"/>
    <s v="Manufacturing"/>
    <s v="Mass Customer"/>
    <s v="N"/>
    <s v="No"/>
    <n v="8"/>
    <m/>
  </r>
  <r>
    <n v="10650"/>
    <n v="68"/>
    <x v="2616"/>
    <n v="40"/>
    <d v="2017-11-20T00:00:00"/>
    <b v="0"/>
    <s v="Approved"/>
    <s v="OHM Cycles"/>
    <s v="Standard"/>
    <s v="medium"/>
    <s v="medium"/>
    <n v="1636.9"/>
    <n v="44.71"/>
    <d v="1995-10-24T00:00:00"/>
    <n v="1592.19"/>
    <s v="Female"/>
    <n v="60"/>
    <d v="1980-07-19T00:00:00"/>
    <n v="42.207430602486042"/>
    <s v="Technical Writer"/>
    <s v="n/a"/>
    <s v="Affluent Customer"/>
    <s v="N"/>
    <s v="Yes"/>
    <n v="16"/>
    <m/>
  </r>
  <r>
    <n v="6062"/>
    <n v="80"/>
    <x v="2616"/>
    <n v="101"/>
    <d v="2017-09-20T00:00:00"/>
    <b v="0"/>
    <s v="Approved"/>
    <s v="OHM Cycles"/>
    <s v="Touring"/>
    <s v="low"/>
    <s v="medium"/>
    <n v="1073.07"/>
    <n v="933.84"/>
    <d v="2015-08-10T00:00:00"/>
    <n v="139.2299999999999"/>
    <s v="Female"/>
    <n v="60"/>
    <d v="1980-07-19T00:00:00"/>
    <n v="42.207430602486042"/>
    <s v="Technical Writer"/>
    <s v="n/a"/>
    <s v="Affluent Customer"/>
    <s v="N"/>
    <s v="Yes"/>
    <n v="16"/>
    <m/>
  </r>
  <r>
    <n v="6708"/>
    <n v="17"/>
    <x v="2616"/>
    <n v="109"/>
    <d v="2017-09-12T00:00:00"/>
    <b v="0"/>
    <s v="Approved"/>
    <s v="Solex"/>
    <s v="Standard"/>
    <s v="high"/>
    <s v="medium"/>
    <n v="1024.6600000000001"/>
    <n v="614.79999999999995"/>
    <d v="2010-05-05T00:00:00"/>
    <n v="409.86000000000013"/>
    <s v="Female"/>
    <n v="60"/>
    <d v="1980-07-19T00:00:00"/>
    <n v="42.207430602486042"/>
    <s v="Technical Writer"/>
    <s v="n/a"/>
    <s v="Affluent Customer"/>
    <s v="N"/>
    <s v="Yes"/>
    <n v="16"/>
    <m/>
  </r>
  <r>
    <n v="17310"/>
    <n v="40"/>
    <x v="2616"/>
    <n v="111"/>
    <d v="2017-09-10T00:00:00"/>
    <b v="1"/>
    <s v="Approved"/>
    <s v="OHM Cycles"/>
    <s v="Standard"/>
    <s v="high"/>
    <s v="medium"/>
    <n v="1458.17"/>
    <n v="874.9"/>
    <d v="2008-03-19T00:00:00"/>
    <n v="583.2700000000001"/>
    <s v="Female"/>
    <n v="60"/>
    <d v="1980-07-19T00:00:00"/>
    <n v="42.207430602486042"/>
    <s v="Technical Writer"/>
    <s v="n/a"/>
    <s v="Affluent Customer"/>
    <s v="N"/>
    <s v="Yes"/>
    <n v="16"/>
    <m/>
  </r>
  <r>
    <n v="10768"/>
    <n v="2"/>
    <x v="2616"/>
    <n v="121"/>
    <d v="2017-08-31T00:00:00"/>
    <b v="1"/>
    <s v="Approved"/>
    <s v="Solex"/>
    <s v="Standard"/>
    <s v="medium"/>
    <s v="medium"/>
    <n v="71.489999999999995"/>
    <n v="53.62"/>
    <d v="2011-08-29T00:00:00"/>
    <n v="17.869999999999997"/>
    <s v="Female"/>
    <n v="60"/>
    <d v="1980-07-19T00:00:00"/>
    <n v="42.207430602486042"/>
    <s v="Technical Writer"/>
    <s v="n/a"/>
    <s v="Affluent Customer"/>
    <s v="N"/>
    <s v="Yes"/>
    <n v="16"/>
    <m/>
  </r>
  <r>
    <n v="4615"/>
    <n v="1"/>
    <x v="2616"/>
    <n v="129"/>
    <d v="2017-08-23T00:00:00"/>
    <b v="1"/>
    <s v="Approved"/>
    <s v="Giant Bicycles"/>
    <s v="Standard"/>
    <s v="medium"/>
    <s v="medium"/>
    <n v="1403.5"/>
    <n v="954.82"/>
    <d v="2011-08-29T00:00:00"/>
    <n v="448.67999999999995"/>
    <s v="Female"/>
    <n v="60"/>
    <d v="1980-07-19T00:00:00"/>
    <n v="42.207430602486042"/>
    <s v="Technical Writer"/>
    <s v="n/a"/>
    <s v="Affluent Customer"/>
    <s v="N"/>
    <s v="Yes"/>
    <n v="16"/>
    <m/>
  </r>
  <r>
    <n v="3286"/>
    <n v="83"/>
    <x v="2616"/>
    <n v="284"/>
    <d v="2017-03-21T00:00:00"/>
    <b v="1"/>
    <s v="Approved"/>
    <s v="Solex"/>
    <s v="Touring"/>
    <s v="medium"/>
    <s v="large"/>
    <n v="2083.94"/>
    <n v="675.03"/>
    <d v="2013-09-16T00:00:00"/>
    <n v="1408.91"/>
    <s v="Female"/>
    <n v="60"/>
    <d v="1980-07-19T00:00:00"/>
    <n v="42.207430602486042"/>
    <s v="Technical Writer"/>
    <s v="n/a"/>
    <s v="Affluent Customer"/>
    <s v="N"/>
    <s v="Yes"/>
    <n v="16"/>
    <m/>
  </r>
  <r>
    <n v="14234"/>
    <n v="75"/>
    <x v="2617"/>
    <n v="25"/>
    <d v="2017-12-05T00:00:00"/>
    <b v="0"/>
    <s v="Approved"/>
    <s v="Giant Bicycles"/>
    <s v="Touring"/>
    <s v="medium"/>
    <s v="large"/>
    <n v="1873.97"/>
    <n v="863.95"/>
    <d v="2006-05-22T00:00:00"/>
    <n v="1010.02"/>
    <s v="Male"/>
    <n v="81"/>
    <d v="1978-09-23T00:00:00"/>
    <n v="44.029348411022333"/>
    <s v="Senior Editor"/>
    <s v="Financial Services"/>
    <s v="Affluent Customer"/>
    <s v="N"/>
    <s v="No"/>
    <n v="15"/>
    <m/>
  </r>
  <r>
    <n v="173"/>
    <n v="100"/>
    <x v="2617"/>
    <n v="44"/>
    <d v="2017-11-16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81"/>
    <d v="1978-09-23T00:00:00"/>
    <n v="44.029348411022333"/>
    <s v="Senior Editor"/>
    <s v="Financial Services"/>
    <s v="Affluent Customer"/>
    <s v="N"/>
    <s v="No"/>
    <n v="15"/>
    <m/>
  </r>
  <r>
    <n v="19824"/>
    <n v="71"/>
    <x v="2617"/>
    <n v="69"/>
    <d v="2017-10-22T00:00:00"/>
    <b v="1"/>
    <s v="Approved"/>
    <s v="Solex"/>
    <s v="Standard"/>
    <s v="high"/>
    <s v="large"/>
    <n v="1842.92"/>
    <n v="1105.75"/>
    <d v="1995-10-24T00:00:00"/>
    <n v="737.17000000000007"/>
    <s v="Male"/>
    <n v="81"/>
    <d v="1978-09-23T00:00:00"/>
    <n v="44.029348411022333"/>
    <s v="Senior Editor"/>
    <s v="Financial Services"/>
    <s v="Affluent Customer"/>
    <s v="N"/>
    <s v="No"/>
    <n v="15"/>
    <m/>
  </r>
  <r>
    <n v="12508"/>
    <n v="48"/>
    <x v="2617"/>
    <n v="76"/>
    <d v="2017-10-15T00:00:00"/>
    <b v="1"/>
    <s v="Approved"/>
    <s v="WeareA2B"/>
    <s v="Standard"/>
    <s v="medium"/>
    <s v="medium"/>
    <n v="1762.96"/>
    <n v="950.52"/>
    <d v="2014-07-28T00:00:00"/>
    <n v="812.44"/>
    <s v="Male"/>
    <n v="81"/>
    <d v="1978-09-23T00:00:00"/>
    <n v="44.029348411022333"/>
    <s v="Senior Editor"/>
    <s v="Financial Services"/>
    <s v="Affluent Customer"/>
    <s v="N"/>
    <s v="No"/>
    <n v="15"/>
    <m/>
  </r>
  <r>
    <n v="13138"/>
    <n v="10"/>
    <x v="2617"/>
    <n v="83"/>
    <d v="2017-10-08T00:00:00"/>
    <b v="0"/>
    <s v="Approved"/>
    <s v="WeareA2B"/>
    <s v="Touring"/>
    <s v="medium"/>
    <s v="medium"/>
    <n v="1466.68"/>
    <n v="363.25"/>
    <d v="2014-03-03T00:00:00"/>
    <n v="1103.43"/>
    <s v="Male"/>
    <n v="81"/>
    <d v="1978-09-23T00:00:00"/>
    <n v="44.029348411022333"/>
    <s v="Senior Editor"/>
    <s v="Financial Services"/>
    <s v="Affluent Customer"/>
    <s v="N"/>
    <s v="No"/>
    <n v="15"/>
    <m/>
  </r>
  <r>
    <n v="19878"/>
    <n v="67"/>
    <x v="2617"/>
    <n v="205"/>
    <d v="2017-06-08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81"/>
    <d v="1978-09-23T00:00:00"/>
    <n v="44.029348411022333"/>
    <s v="Senior Editor"/>
    <s v="Financial Services"/>
    <s v="Affluent Customer"/>
    <s v="N"/>
    <s v="No"/>
    <n v="15"/>
    <m/>
  </r>
  <r>
    <n v="18239"/>
    <n v="15"/>
    <x v="2617"/>
    <n v="328"/>
    <d v="2017-02-05T00:00:00"/>
    <b v="0"/>
    <s v="Approved"/>
    <s v="Norco Bicycles"/>
    <s v="Standard"/>
    <s v="low"/>
    <s v="medium"/>
    <n v="958.74"/>
    <n v="748.9"/>
    <d v="2005-12-07T00:00:00"/>
    <n v="209.84000000000003"/>
    <s v="Male"/>
    <n v="81"/>
    <d v="1978-09-23T00:00:00"/>
    <n v="44.029348411022333"/>
    <s v="Senior Editor"/>
    <s v="Financial Services"/>
    <s v="Affluent Customer"/>
    <s v="N"/>
    <s v="No"/>
    <n v="15"/>
    <m/>
  </r>
  <r>
    <n v="13666"/>
    <n v="7"/>
    <x v="2618"/>
    <n v="98"/>
    <d v="2017-09-23T00:00:00"/>
    <b v="1"/>
    <s v="Approved"/>
    <s v="Giant Bicycles"/>
    <s v="Standard"/>
    <s v="medium"/>
    <s v="small"/>
    <n v="1311.44"/>
    <n v="1167.18"/>
    <d v="1997-05-10T00:00:00"/>
    <n v="144.26"/>
    <s v="Male"/>
    <n v="81"/>
    <d v="1954-05-11T00:00:00"/>
    <n v="68.415649780568231"/>
    <s v="Quality Engineer"/>
    <s v="Manufacturing"/>
    <s v="High Net Worth"/>
    <s v="N"/>
    <s v="Yes"/>
    <n v="10"/>
    <m/>
  </r>
  <r>
    <n v="4464"/>
    <n v="0"/>
    <x v="2618"/>
    <n v="102"/>
    <d v="2017-09-19T00:00:00"/>
    <b v="1"/>
    <s v="Approved"/>
    <s v="Trek Bicycles"/>
    <s v="Standard"/>
    <s v="high"/>
    <s v="medium"/>
    <n v="495.72"/>
    <n v="297.43"/>
    <d v="2006-05-22T00:00:00"/>
    <n v="198.29000000000002"/>
    <s v="Male"/>
    <n v="81"/>
    <d v="1954-05-11T00:00:00"/>
    <n v="68.415649780568231"/>
    <s v="Quality Engineer"/>
    <s v="Manufacturing"/>
    <s v="High Net Worth"/>
    <s v="N"/>
    <s v="Yes"/>
    <n v="10"/>
    <m/>
  </r>
  <r>
    <n v="1842"/>
    <n v="31"/>
    <x v="2618"/>
    <n v="111"/>
    <d v="2017-09-10T00:00:00"/>
    <b v="1"/>
    <s v="Approved"/>
    <s v="WeareA2B"/>
    <s v="Standard"/>
    <s v="medium"/>
    <s v="medium"/>
    <n v="752.64"/>
    <n v="205.36"/>
    <d v="1997-08-25T00:00:00"/>
    <n v="547.28"/>
    <s v="Male"/>
    <n v="81"/>
    <d v="1954-05-11T00:00:00"/>
    <n v="68.415649780568231"/>
    <s v="Quality Engineer"/>
    <s v="Manufacturing"/>
    <s v="High Net Worth"/>
    <s v="N"/>
    <s v="Yes"/>
    <n v="10"/>
    <m/>
  </r>
  <r>
    <n v="14335"/>
    <n v="12"/>
    <x v="2618"/>
    <n v="133"/>
    <d v="2017-08-19T00:00:00"/>
    <b v="0"/>
    <s v="Approved"/>
    <s v="Giant Bicycles"/>
    <s v="Standard"/>
    <s v="medium"/>
    <s v="large"/>
    <n v="1765.3"/>
    <n v="709.48"/>
    <d v="1997-01-25T00:00:00"/>
    <n v="1055.82"/>
    <s v="Male"/>
    <n v="81"/>
    <d v="1954-05-11T00:00:00"/>
    <n v="68.415649780568231"/>
    <s v="Quality Engineer"/>
    <s v="Manufacturing"/>
    <s v="High Net Worth"/>
    <s v="N"/>
    <s v="Yes"/>
    <n v="10"/>
    <m/>
  </r>
  <r>
    <n v="14480"/>
    <n v="88"/>
    <x v="2619"/>
    <m/>
    <d v="2017-11-03T00:00:00"/>
    <m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</r>
  <r>
    <n v="14731"/>
    <n v="64"/>
    <x v="2618"/>
    <n v="169"/>
    <d v="2017-07-14T00:00:00"/>
    <b v="0"/>
    <s v="Approved"/>
    <s v="Giant Bicycles"/>
    <s v="Standard"/>
    <s v="high"/>
    <s v="small"/>
    <n v="1977.36"/>
    <n v="1759.85"/>
    <d v="2015-05-21T00:00:00"/>
    <n v="217.51"/>
    <s v="Male"/>
    <n v="81"/>
    <d v="1954-05-11T00:00:00"/>
    <n v="68.415649780568231"/>
    <s v="Quality Engineer"/>
    <s v="Manufacturing"/>
    <s v="High Net Worth"/>
    <s v="N"/>
    <s v="Yes"/>
    <n v="10"/>
    <m/>
  </r>
  <r>
    <n v="11233"/>
    <n v="49"/>
    <x v="2618"/>
    <n v="260"/>
    <d v="2017-04-14T00:00:00"/>
    <b v="1"/>
    <s v="Approved"/>
    <s v="Solex"/>
    <s v="Standard"/>
    <s v="medium"/>
    <s v="large"/>
    <n v="1061.56"/>
    <n v="733.58"/>
    <d v="2015-05-21T00:00:00"/>
    <n v="327.9799999999999"/>
    <s v="Male"/>
    <n v="81"/>
    <d v="1954-05-11T00:00:00"/>
    <n v="68.415649780568231"/>
    <s v="Quality Engineer"/>
    <s v="Manufacturing"/>
    <s v="High Net Worth"/>
    <s v="N"/>
    <s v="Yes"/>
    <n v="10"/>
    <m/>
  </r>
  <r>
    <n v="9694"/>
    <n v="87"/>
    <x v="2618"/>
    <n v="319"/>
    <d v="2017-02-14T00:00:00"/>
    <b v="0"/>
    <s v="Approved"/>
    <s v="OHM Cycles"/>
    <s v="Standard"/>
    <s v="medium"/>
    <s v="medium"/>
    <n v="1636.9"/>
    <n v="44.71"/>
    <d v="2015-04-11T00:00:00"/>
    <n v="1592.19"/>
    <s v="Male"/>
    <n v="81"/>
    <d v="1954-05-11T00:00:00"/>
    <n v="68.415649780568231"/>
    <s v="Quality Engineer"/>
    <s v="Manufacturing"/>
    <s v="High Net Worth"/>
    <s v="N"/>
    <s v="Yes"/>
    <n v="10"/>
    <m/>
  </r>
  <r>
    <n v="11019"/>
    <n v="66"/>
    <x v="56"/>
    <n v="9"/>
    <d v="2017-12-21T00:00:00"/>
    <b v="1"/>
    <s v="Approved"/>
    <s v="Giant Bicycles"/>
    <s v="Road"/>
    <s v="low"/>
    <s v="small"/>
    <n v="590.26"/>
    <n v="525.33000000000004"/>
    <d v="2010-08-20T00:00:00"/>
    <n v="64.92999999999995"/>
    <s v="Female"/>
    <n v="63"/>
    <d v="1960-08-03T00:00:00"/>
    <n v="62.180033342529178"/>
    <s v="Business Systems Development Analyst"/>
    <s v="Property"/>
    <s v="Mass Customer"/>
    <s v="N"/>
    <s v="Yes"/>
    <n v="18"/>
    <m/>
  </r>
  <r>
    <n v="5548"/>
    <n v="48"/>
    <x v="56"/>
    <n v="100"/>
    <d v="2017-09-21T00:00:00"/>
    <b v="1"/>
    <s v="Approved"/>
    <s v="WeareA2B"/>
    <s v="Standard"/>
    <s v="medium"/>
    <s v="medium"/>
    <n v="1762.96"/>
    <n v="950.52"/>
    <d v="1997-02-09T00:00:00"/>
    <n v="812.44"/>
    <s v="Female"/>
    <n v="63"/>
    <d v="1960-08-03T00:00:00"/>
    <n v="62.180033342529178"/>
    <s v="Business Systems Development Analyst"/>
    <s v="Property"/>
    <s v="Mass Customer"/>
    <s v="N"/>
    <s v="Yes"/>
    <n v="18"/>
    <m/>
  </r>
  <r>
    <n v="8957"/>
    <n v="6"/>
    <x v="56"/>
    <n v="132"/>
    <d v="2017-08-20T00:00:00"/>
    <b v="0"/>
    <s v="Approved"/>
    <s v="OHM Cycles"/>
    <s v="Standard"/>
    <s v="high"/>
    <s v="medium"/>
    <n v="227.88"/>
    <n v="136.72999999999999"/>
    <d v="2003-08-05T00:00:00"/>
    <n v="91.15"/>
    <s v="Female"/>
    <n v="63"/>
    <d v="1960-08-03T00:00:00"/>
    <n v="62.180033342529178"/>
    <s v="Business Systems Development Analyst"/>
    <s v="Property"/>
    <s v="Mass Customer"/>
    <s v="N"/>
    <s v="Yes"/>
    <n v="18"/>
    <m/>
  </r>
  <r>
    <n v="13742"/>
    <n v="61"/>
    <x v="56"/>
    <n v="201"/>
    <d v="2017-06-12T00:00:00"/>
    <b v="0"/>
    <s v="Approved"/>
    <s v="OHM Cycles"/>
    <s v="Standard"/>
    <s v="low"/>
    <s v="medium"/>
    <n v="71.16"/>
    <n v="56.93"/>
    <d v="1993-06-23T00:00:00"/>
    <n v="14.229999999999997"/>
    <s v="Female"/>
    <n v="63"/>
    <d v="1960-08-03T00:00:00"/>
    <n v="62.180033342529178"/>
    <s v="Business Systems Development Analyst"/>
    <s v="Property"/>
    <s v="Mass Customer"/>
    <s v="N"/>
    <s v="Yes"/>
    <n v="18"/>
    <m/>
  </r>
  <r>
    <n v="16055"/>
    <n v="21"/>
    <x v="56"/>
    <n v="288"/>
    <d v="2017-03-17T00:00:00"/>
    <b v="1"/>
    <s v="Approved"/>
    <s v="Solex"/>
    <s v="Standard"/>
    <s v="medium"/>
    <s v="large"/>
    <n v="1071.23"/>
    <n v="380.74"/>
    <d v="1993-10-02T00:00:00"/>
    <n v="690.49"/>
    <s v="Female"/>
    <n v="63"/>
    <d v="1960-08-03T00:00:00"/>
    <n v="62.180033342529178"/>
    <s v="Business Systems Development Analyst"/>
    <s v="Property"/>
    <s v="Mass Customer"/>
    <s v="N"/>
    <s v="Yes"/>
    <n v="18"/>
    <m/>
  </r>
  <r>
    <n v="14453"/>
    <n v="2"/>
    <x v="56"/>
    <n v="324"/>
    <d v="2017-02-09T00:00:00"/>
    <b v="0"/>
    <s v="Approved"/>
    <s v="Solex"/>
    <s v="Standard"/>
    <s v="medium"/>
    <s v="medium"/>
    <n v="71.489999999999995"/>
    <n v="53.62"/>
    <d v="2011-08-29T00:00:00"/>
    <n v="17.869999999999997"/>
    <s v="Female"/>
    <n v="63"/>
    <d v="1960-08-03T00:00:00"/>
    <n v="62.180033342529178"/>
    <s v="Business Systems Development Analyst"/>
    <s v="Property"/>
    <s v="Mass Customer"/>
    <s v="N"/>
    <s v="Yes"/>
    <n v="18"/>
    <m/>
  </r>
  <r>
    <n v="3558"/>
    <n v="35"/>
    <x v="2620"/>
    <n v="5"/>
    <d v="2017-12-25T00:00:00"/>
    <b v="1"/>
    <s v="Approved"/>
    <s v="Giant Bicycles"/>
    <s v="Standard"/>
    <s v="medium"/>
    <s v="medium"/>
    <n v="1403.5"/>
    <n v="954.82"/>
    <d v="2016-11-14T00:00:00"/>
    <n v="448.67999999999995"/>
    <s v="Male"/>
    <n v="48"/>
    <d v="1981-08-20T00:00:00"/>
    <n v="41.119759369609326"/>
    <s v="Teacher"/>
    <s v="Property"/>
    <s v="High Net Worth"/>
    <s v="N"/>
    <s v="Yes"/>
    <n v="8"/>
    <m/>
  </r>
  <r>
    <n v="8132"/>
    <n v="22"/>
    <x v="2620"/>
    <n v="39"/>
    <d v="2017-11-21T00:00:00"/>
    <b v="0"/>
    <s v="Approved"/>
    <s v="Solex"/>
    <s v="Standard"/>
    <s v="medium"/>
    <s v="medium"/>
    <n v="575.27"/>
    <n v="431.45"/>
    <d v="2010-05-05T00:00:00"/>
    <n v="143.82"/>
    <s v="Male"/>
    <n v="48"/>
    <d v="1981-08-20T00:00:00"/>
    <n v="41.119759369609326"/>
    <s v="Teacher"/>
    <s v="Property"/>
    <s v="High Net Worth"/>
    <s v="N"/>
    <s v="Yes"/>
    <n v="8"/>
    <m/>
  </r>
  <r>
    <n v="13599"/>
    <n v="0"/>
    <x v="2620"/>
    <n v="40"/>
    <d v="2017-11-20T00:00:00"/>
    <b v="0"/>
    <s v="Approved"/>
    <s v="Giant Bicycles"/>
    <s v="Standard"/>
    <s v="medium"/>
    <s v="medium"/>
    <n v="230.91"/>
    <n v="173.18"/>
    <d v="1992-10-11T00:00:00"/>
    <n v="57.72999999999999"/>
    <s v="Male"/>
    <n v="48"/>
    <d v="1981-08-20T00:00:00"/>
    <n v="41.119759369609326"/>
    <s v="Teacher"/>
    <s v="Property"/>
    <s v="High Net Worth"/>
    <s v="N"/>
    <s v="Yes"/>
    <n v="8"/>
    <m/>
  </r>
  <r>
    <n v="16310"/>
    <n v="81"/>
    <x v="2620"/>
    <n v="180"/>
    <d v="2017-07-03T00:00:00"/>
    <b v="0"/>
    <s v="Approved"/>
    <s v="Solex"/>
    <s v="Standard"/>
    <s v="medium"/>
    <s v="medium"/>
    <n v="1151.96"/>
    <n v="649.49"/>
    <d v="2007-12-11T00:00:00"/>
    <n v="502.47"/>
    <s v="Male"/>
    <n v="48"/>
    <d v="1981-08-20T00:00:00"/>
    <n v="41.119759369609326"/>
    <s v="Teacher"/>
    <s v="Property"/>
    <s v="High Net Worth"/>
    <s v="N"/>
    <s v="Yes"/>
    <n v="8"/>
    <m/>
  </r>
  <r>
    <n v="19103"/>
    <n v="59"/>
    <x v="2620"/>
    <n v="289"/>
    <d v="2017-03-16T00:00:00"/>
    <b v="0"/>
    <s v="Approved"/>
    <s v="WeareA2B"/>
    <s v="Standard"/>
    <s v="medium"/>
    <s v="small"/>
    <n v="1415.01"/>
    <n v="1259.3599999999999"/>
    <d v="2003-01-05T00:00:00"/>
    <n v="155.65000000000009"/>
    <s v="Male"/>
    <n v="48"/>
    <d v="1981-08-20T00:00:00"/>
    <n v="41.119759369609326"/>
    <s v="Teacher"/>
    <s v="Property"/>
    <s v="High Net Worth"/>
    <s v="N"/>
    <s v="Yes"/>
    <n v="8"/>
    <m/>
  </r>
  <r>
    <n v="15403"/>
    <n v="15"/>
    <x v="2620"/>
    <n v="344"/>
    <d v="2017-01-20T00:00:00"/>
    <b v="0"/>
    <s v="Approved"/>
    <s v="WeareA2B"/>
    <s v="Standard"/>
    <s v="medium"/>
    <s v="medium"/>
    <n v="1292.8399999999999"/>
    <n v="13.44"/>
    <d v="2011-08-24T00:00:00"/>
    <n v="1279.3999999999999"/>
    <s v="Male"/>
    <n v="48"/>
    <d v="1981-08-20T00:00:00"/>
    <n v="41.119759369609326"/>
    <s v="Teacher"/>
    <s v="Property"/>
    <s v="High Net Worth"/>
    <s v="N"/>
    <s v="Yes"/>
    <n v="8"/>
    <m/>
  </r>
  <r>
    <n v="14272"/>
    <n v="66"/>
    <x v="2620"/>
    <n v="351"/>
    <d v="2017-01-13T00:00:00"/>
    <b v="0"/>
    <s v="Approved"/>
    <s v="Solex"/>
    <s v="Standard"/>
    <s v="medium"/>
    <s v="medium"/>
    <n v="1163.8900000000001"/>
    <n v="589.27"/>
    <d v="2013-03-12T00:00:00"/>
    <n v="574.62000000000012"/>
    <s v="Male"/>
    <n v="48"/>
    <d v="1981-08-20T00:00:00"/>
    <n v="41.119759369609326"/>
    <s v="Teacher"/>
    <s v="Property"/>
    <s v="High Net Worth"/>
    <s v="N"/>
    <s v="Yes"/>
    <n v="8"/>
    <m/>
  </r>
  <r>
    <n v="6533"/>
    <n v="2"/>
    <x v="2621"/>
    <n v="140"/>
    <d v="2017-08-12T00:00:00"/>
    <b v="0"/>
    <s v="Approved"/>
    <s v="Solex"/>
    <s v="Standard"/>
    <s v="medium"/>
    <s v="medium"/>
    <n v="71.489999999999995"/>
    <n v="53.62"/>
    <d v="2012-12-02T00:00:00"/>
    <n v="17.869999999999997"/>
    <s v="Female"/>
    <n v="27"/>
    <d v="1969-05-01T00:00:00"/>
    <n v="53.432088137049732"/>
    <n v="0"/>
    <s v="Manufacturing"/>
    <s v="Mass Customer"/>
    <s v="N"/>
    <s v="No"/>
    <n v="11"/>
    <m/>
  </r>
  <r>
    <n v="6751"/>
    <n v="20"/>
    <x v="2622"/>
    <n v="18"/>
    <d v="2017-12-12T00:00:00"/>
    <b v="0"/>
    <s v="Approved"/>
    <s v="Trek Bicycles"/>
    <s v="Standard"/>
    <s v="medium"/>
    <s v="small"/>
    <n v="1775.81"/>
    <n v="1580.47"/>
    <d v="2016-02-04T00:00:00"/>
    <n v="195.33999999999992"/>
    <s v="Male"/>
    <n v="11"/>
    <d v="1993-07-26T00:00:00"/>
    <n v="29.18003334221207"/>
    <s v="Speech Pathologist"/>
    <s v="Health"/>
    <s v="Affluent Customer"/>
    <s v="N"/>
    <s v="Yes"/>
    <n v="5"/>
    <m/>
  </r>
  <r>
    <n v="4338"/>
    <n v="82"/>
    <x v="2622"/>
    <n v="229"/>
    <d v="2017-05-15T00:00:00"/>
    <b v="0"/>
    <s v="Approved"/>
    <s v="Norco Bicycles"/>
    <s v="Standard"/>
    <s v="high"/>
    <s v="medium"/>
    <n v="1148.6400000000001"/>
    <n v="689.18"/>
    <d v="1997-08-25T00:00:00"/>
    <n v="459.46000000000015"/>
    <s v="Male"/>
    <n v="11"/>
    <d v="1993-07-26T00:00:00"/>
    <n v="29.18003334221207"/>
    <s v="Speech Pathologist"/>
    <s v="Health"/>
    <s v="Affluent Customer"/>
    <s v="N"/>
    <s v="Yes"/>
    <n v="5"/>
    <m/>
  </r>
  <r>
    <n v="14904"/>
    <n v="78"/>
    <x v="2622"/>
    <n v="230"/>
    <d v="2017-05-14T00:00:00"/>
    <b v="0"/>
    <s v="Approved"/>
    <s v="Giant Bicycles"/>
    <s v="Standard"/>
    <s v="medium"/>
    <s v="large"/>
    <n v="1765.3"/>
    <n v="709.48"/>
    <d v="2015-08-02T00:00:00"/>
    <n v="1055.82"/>
    <s v="Male"/>
    <n v="11"/>
    <d v="1993-07-26T00:00:00"/>
    <n v="29.18003334221207"/>
    <s v="Speech Pathologist"/>
    <s v="Health"/>
    <s v="Affluent Customer"/>
    <s v="N"/>
    <s v="Yes"/>
    <n v="5"/>
    <m/>
  </r>
  <r>
    <n v="11749"/>
    <n v="98"/>
    <x v="2623"/>
    <n v="45"/>
    <d v="2017-11-15T00:00:00"/>
    <b v="0"/>
    <s v="Approved"/>
    <s v="Trek Bicycles"/>
    <s v="Standard"/>
    <s v="high"/>
    <s v="medium"/>
    <n v="358.39"/>
    <n v="215.03"/>
    <d v="1991-05-06T00:00:00"/>
    <n v="143.35999999999999"/>
    <s v="Female"/>
    <n v="70"/>
    <d v="1965-06-21T00:00:00"/>
    <n v="57.295101835679866"/>
    <s v="Research Associate"/>
    <s v="Manufacturing"/>
    <s v="Affluent Customer"/>
    <s v="N"/>
    <s v="Yes"/>
    <n v="12"/>
    <m/>
  </r>
  <r>
    <n v="8210"/>
    <n v="80"/>
    <x v="2623"/>
    <n v="63"/>
    <d v="2017-10-28T00:00:00"/>
    <b v="1"/>
    <s v="Approved"/>
    <s v="OHM Cycles"/>
    <s v="Touring"/>
    <s v="low"/>
    <s v="medium"/>
    <n v="1073.07"/>
    <n v="933.84"/>
    <d v="1997-08-25T00:00:00"/>
    <n v="139.2299999999999"/>
    <s v="Female"/>
    <n v="70"/>
    <d v="1965-06-21T00:00:00"/>
    <n v="57.295101835679866"/>
    <s v="Research Associate"/>
    <s v="Manufacturing"/>
    <s v="Affluent Customer"/>
    <s v="N"/>
    <s v="Yes"/>
    <n v="12"/>
    <m/>
  </r>
  <r>
    <n v="16171"/>
    <n v="80"/>
    <x v="2623"/>
    <n v="67"/>
    <d v="2017-10-24T00:00:00"/>
    <b v="1"/>
    <s v="Approved"/>
    <s v="OHM Cycles"/>
    <s v="Touring"/>
    <s v="low"/>
    <s v="medium"/>
    <n v="1073.07"/>
    <n v="933.84"/>
    <d v="1991-07-10T00:00:00"/>
    <n v="139.2299999999999"/>
    <s v="Female"/>
    <n v="70"/>
    <d v="1965-06-21T00:00:00"/>
    <n v="57.295101835679866"/>
    <s v="Research Associate"/>
    <s v="Manufacturing"/>
    <s v="Affluent Customer"/>
    <s v="N"/>
    <s v="Yes"/>
    <n v="12"/>
    <m/>
  </r>
  <r>
    <n v="17625"/>
    <n v="1"/>
    <x v="2623"/>
    <n v="108"/>
    <d v="2017-09-13T00:00:00"/>
    <b v="0"/>
    <s v="Approved"/>
    <s v="Giant Bicycles"/>
    <s v="Standard"/>
    <s v="medium"/>
    <s v="medium"/>
    <n v="1403.5"/>
    <n v="954.82"/>
    <d v="2016-11-14T00:00:00"/>
    <n v="448.67999999999995"/>
    <s v="Female"/>
    <n v="70"/>
    <d v="1965-06-21T00:00:00"/>
    <n v="57.295101835679866"/>
    <s v="Research Associate"/>
    <s v="Manufacturing"/>
    <s v="Affluent Customer"/>
    <s v="N"/>
    <s v="Yes"/>
    <n v="12"/>
    <m/>
  </r>
  <r>
    <n v="2632"/>
    <n v="8"/>
    <x v="2623"/>
    <n v="170"/>
    <d v="2017-07-13T00:00:00"/>
    <b v="1"/>
    <s v="Approved"/>
    <s v="Solex"/>
    <s v="Road"/>
    <s v="medium"/>
    <s v="small"/>
    <n v="1703.52"/>
    <n v="1516.13"/>
    <d v="1991-11-07T00:00:00"/>
    <n v="187.38999999999987"/>
    <s v="Female"/>
    <n v="70"/>
    <d v="1965-06-21T00:00:00"/>
    <n v="57.295101835679866"/>
    <s v="Research Associate"/>
    <s v="Manufacturing"/>
    <s v="Affluent Customer"/>
    <s v="N"/>
    <s v="Yes"/>
    <n v="12"/>
    <m/>
  </r>
  <r>
    <n v="4738"/>
    <n v="21"/>
    <x v="2623"/>
    <n v="242"/>
    <d v="2017-05-02T00:00:00"/>
    <b v="0"/>
    <s v="Approved"/>
    <s v="Solex"/>
    <s v="Standard"/>
    <s v="medium"/>
    <s v="large"/>
    <n v="1071.23"/>
    <n v="380.74"/>
    <d v="1993-10-02T00:00:00"/>
    <n v="690.49"/>
    <s v="Female"/>
    <n v="70"/>
    <d v="1965-06-21T00:00:00"/>
    <n v="57.295101835679866"/>
    <s v="Research Associate"/>
    <s v="Manufacturing"/>
    <s v="Affluent Customer"/>
    <s v="N"/>
    <s v="Yes"/>
    <n v="12"/>
    <m/>
  </r>
  <r>
    <n v="3594"/>
    <n v="14"/>
    <x v="2623"/>
    <n v="336"/>
    <d v="2017-01-28T00:00:00"/>
    <b v="0"/>
    <s v="Approved"/>
    <s v="Trek Bicycles"/>
    <s v="Standard"/>
    <s v="medium"/>
    <s v="small"/>
    <n v="1386.84"/>
    <n v="1234.29"/>
    <d v="2010-05-05T00:00:00"/>
    <n v="152.54999999999995"/>
    <s v="Female"/>
    <n v="70"/>
    <d v="1965-06-21T00:00:00"/>
    <n v="57.295101835679866"/>
    <s v="Research Associate"/>
    <s v="Manufacturing"/>
    <s v="Affluent Customer"/>
    <s v="N"/>
    <s v="Yes"/>
    <n v="12"/>
    <m/>
  </r>
  <r>
    <n v="14499"/>
    <n v="89"/>
    <x v="2624"/>
    <n v="14"/>
    <d v="2017-12-16T00:00:00"/>
    <b v="1"/>
    <s v="Approved"/>
    <s v="WeareA2B"/>
    <s v="Touring"/>
    <s v="medium"/>
    <s v="large"/>
    <n v="1362.99"/>
    <n v="57.74"/>
    <d v="1993-04-20T00:00:00"/>
    <n v="1305.25"/>
    <s v="Male"/>
    <n v="53"/>
    <d v="1981-08-20T00:00:00"/>
    <n v="41.119759369609326"/>
    <s v="Accountant III"/>
    <s v="Financial Services"/>
    <s v="Affluent Customer"/>
    <s v="N"/>
    <s v="No"/>
    <n v="13"/>
    <m/>
  </r>
  <r>
    <n v="18418"/>
    <n v="7"/>
    <x v="2624"/>
    <n v="128"/>
    <d v="2017-08-24T00:00:00"/>
    <b v="1"/>
    <s v="Approved"/>
    <s v="Trek Bicycles"/>
    <s v="Road"/>
    <s v="low"/>
    <s v="medium"/>
    <n v="980.37"/>
    <n v="234.43"/>
    <d v="2004-09-28T00:00:00"/>
    <n v="745.94"/>
    <s v="Male"/>
    <n v="53"/>
    <d v="1981-08-20T00:00:00"/>
    <n v="41.119759369609326"/>
    <s v="Accountant III"/>
    <s v="Financial Services"/>
    <s v="Affluent Customer"/>
    <s v="N"/>
    <s v="No"/>
    <n v="13"/>
    <m/>
  </r>
  <r>
    <n v="10407"/>
    <n v="62"/>
    <x v="2624"/>
    <n v="148"/>
    <d v="2017-08-04T00:00:00"/>
    <b v="1"/>
    <s v="Approved"/>
    <s v="Solex"/>
    <s v="Standard"/>
    <s v="medium"/>
    <s v="medium"/>
    <n v="478.16"/>
    <n v="298.72000000000003"/>
    <d v="1993-06-23T00:00:00"/>
    <n v="179.44"/>
    <s v="Male"/>
    <n v="53"/>
    <d v="1981-08-20T00:00:00"/>
    <n v="41.119759369609326"/>
    <s v="Accountant III"/>
    <s v="Financial Services"/>
    <s v="Affluent Customer"/>
    <s v="N"/>
    <s v="No"/>
    <n v="13"/>
    <m/>
  </r>
  <r>
    <n v="10790"/>
    <n v="31"/>
    <x v="2624"/>
    <n v="236"/>
    <d v="2017-05-08T00:00:00"/>
    <b v="1"/>
    <s v="Approved"/>
    <s v="Giant Bicycles"/>
    <s v="Standard"/>
    <s v="medium"/>
    <s v="medium"/>
    <n v="230.91"/>
    <n v="173.18"/>
    <d v="2006-11-10T00:00:00"/>
    <n v="57.72999999999999"/>
    <s v="Male"/>
    <n v="53"/>
    <d v="1981-08-20T00:00:00"/>
    <n v="41.119759369609326"/>
    <s v="Accountant III"/>
    <s v="Financial Services"/>
    <s v="Affluent Customer"/>
    <s v="N"/>
    <s v="No"/>
    <n v="13"/>
    <m/>
  </r>
  <r>
    <n v="15952"/>
    <n v="59"/>
    <x v="2624"/>
    <n v="289"/>
    <d v="2017-03-16T00:00:00"/>
    <b v="0"/>
    <s v="Approved"/>
    <s v="Solex"/>
    <s v="Standard"/>
    <s v="medium"/>
    <s v="large"/>
    <n v="1061.56"/>
    <n v="733.58"/>
    <d v="1993-07-20T00:00:00"/>
    <n v="327.9799999999999"/>
    <s v="Male"/>
    <n v="53"/>
    <d v="1981-08-20T00:00:00"/>
    <n v="41.119759369609326"/>
    <s v="Accountant III"/>
    <s v="Financial Services"/>
    <s v="Affluent Customer"/>
    <s v="N"/>
    <s v="No"/>
    <n v="13"/>
    <m/>
  </r>
  <r>
    <n v="15540"/>
    <n v="1"/>
    <x v="2624"/>
    <n v="313"/>
    <d v="2017-02-20T00:00:00"/>
    <b v="0"/>
    <s v="Approved"/>
    <s v="Giant Bicycles"/>
    <s v="Standard"/>
    <s v="medium"/>
    <s v="medium"/>
    <n v="1403.5"/>
    <n v="954.82"/>
    <d v="2016-11-14T00:00:00"/>
    <n v="448.67999999999995"/>
    <s v="Male"/>
    <n v="53"/>
    <d v="1981-08-20T00:00:00"/>
    <n v="41.119759369609326"/>
    <s v="Accountant III"/>
    <s v="Financial Services"/>
    <s v="Affluent Customer"/>
    <s v="N"/>
    <s v="No"/>
    <n v="13"/>
    <m/>
  </r>
  <r>
    <n v="18267"/>
    <n v="54"/>
    <x v="2625"/>
    <n v="7"/>
    <d v="2017-12-23T00:00:00"/>
    <b v="1"/>
    <s v="Approved"/>
    <s v="WeareA2B"/>
    <s v="Standard"/>
    <s v="medium"/>
    <s v="medium"/>
    <n v="1292.8399999999999"/>
    <n v="13.44"/>
    <d v="1991-01-21T00:00:00"/>
    <n v="1279.3999999999999"/>
    <s v="Female"/>
    <n v="71"/>
    <d v="1964-06-10T00:00:00"/>
    <n v="58.325238821981237"/>
    <s v="Associate Professor"/>
    <s v="Health"/>
    <s v="Mass Customer"/>
    <s v="N"/>
    <s v="Yes"/>
    <n v="16"/>
    <m/>
  </r>
  <r>
    <n v="11099"/>
    <n v="26"/>
    <x v="2625"/>
    <n v="42"/>
    <d v="2017-11-18T00:00:00"/>
    <b v="0"/>
    <s v="Approved"/>
    <s v="WeareA2B"/>
    <s v="Standard"/>
    <s v="medium"/>
    <s v="medium"/>
    <n v="1992.93"/>
    <n v="762.63"/>
    <d v="2006-11-10T00:00:00"/>
    <n v="1230.3000000000002"/>
    <s v="Female"/>
    <n v="71"/>
    <d v="1964-06-10T00:00:00"/>
    <n v="58.325238821981237"/>
    <s v="Associate Professor"/>
    <s v="Health"/>
    <s v="Mass Customer"/>
    <s v="N"/>
    <s v="Yes"/>
    <n v="16"/>
    <m/>
  </r>
  <r>
    <n v="17568"/>
    <n v="80"/>
    <x v="2625"/>
    <n v="151"/>
    <d v="2017-08-01T00:00:00"/>
    <b v="1"/>
    <s v="Approved"/>
    <s v="OHM Cycles"/>
    <s v="Touring"/>
    <s v="low"/>
    <s v="medium"/>
    <n v="1073.07"/>
    <n v="933.84"/>
    <d v="2015-08-02T00:00:00"/>
    <n v="139.2299999999999"/>
    <s v="Female"/>
    <n v="71"/>
    <d v="1964-06-10T00:00:00"/>
    <n v="58.325238821981237"/>
    <s v="Associate Professor"/>
    <s v="Health"/>
    <s v="Mass Customer"/>
    <s v="N"/>
    <s v="Yes"/>
    <n v="16"/>
    <m/>
  </r>
  <r>
    <n v="3714"/>
    <n v="42"/>
    <x v="2625"/>
    <n v="214"/>
    <d v="2017-05-30T00:00:00"/>
    <b v="1"/>
    <s v="Approved"/>
    <s v="OHM Cycles"/>
    <s v="Road"/>
    <s v="medium"/>
    <s v="small"/>
    <n v="1810"/>
    <n v="1610.9"/>
    <d v="2006-10-01T00:00:00"/>
    <n v="199.09999999999991"/>
    <s v="Female"/>
    <n v="71"/>
    <d v="1964-06-10T00:00:00"/>
    <n v="58.325238821981237"/>
    <s v="Associate Professor"/>
    <s v="Health"/>
    <s v="Mass Customer"/>
    <s v="N"/>
    <s v="Yes"/>
    <n v="16"/>
    <m/>
  </r>
  <r>
    <n v="614"/>
    <n v="24"/>
    <x v="2625"/>
    <n v="297"/>
    <d v="2017-03-08T00:00:00"/>
    <b v="1"/>
    <s v="Approved"/>
    <s v="Solex"/>
    <s v="Road"/>
    <s v="medium"/>
    <s v="large"/>
    <n v="1777.8"/>
    <n v="820.78"/>
    <d v="2016-11-22T00:00:00"/>
    <n v="957.02"/>
    <s v="Female"/>
    <n v="71"/>
    <d v="1964-06-10T00:00:00"/>
    <n v="58.325238821981237"/>
    <s v="Associate Professor"/>
    <s v="Health"/>
    <s v="Mass Customer"/>
    <s v="N"/>
    <s v="Yes"/>
    <n v="16"/>
    <m/>
  </r>
  <r>
    <n v="2069"/>
    <n v="88"/>
    <x v="2625"/>
    <n v="310"/>
    <d v="2017-02-23T00:00:00"/>
    <b v="1"/>
    <s v="Approved"/>
    <s v="Norco Bicycles"/>
    <s v="Standard"/>
    <s v="medium"/>
    <s v="medium"/>
    <n v="1198.46"/>
    <n v="381.1"/>
    <d v="2003-09-10T00:00:00"/>
    <n v="817.36"/>
    <s v="Female"/>
    <n v="71"/>
    <d v="1964-06-10T00:00:00"/>
    <n v="58.325238821981237"/>
    <s v="Associate Professor"/>
    <s v="Health"/>
    <s v="Mass Customer"/>
    <s v="N"/>
    <s v="Yes"/>
    <n v="16"/>
    <m/>
  </r>
  <r>
    <n v="8144"/>
    <n v="87"/>
    <x v="2626"/>
    <n v="22"/>
    <d v="2017-12-08T00:00:00"/>
    <b v="1"/>
    <s v="Approved"/>
    <s v="Giant Bicycles"/>
    <s v="Standard"/>
    <s v="high"/>
    <s v="medium"/>
    <n v="1179"/>
    <n v="707.4"/>
    <d v="1998-12-16T00:00:00"/>
    <n v="471.6"/>
    <s v="Female"/>
    <n v="8"/>
    <d v="1989-09-06T00:00:00"/>
    <n v="33.067704575088783"/>
    <s v="Senior Quality Engineer"/>
    <s v="n/a"/>
    <s v="Affluent Customer"/>
    <s v="N"/>
    <s v="Yes"/>
    <n v="12"/>
    <m/>
  </r>
  <r>
    <n v="914"/>
    <n v="85"/>
    <x v="2626"/>
    <n v="62"/>
    <d v="2017-10-29T00:00:00"/>
    <b v="1"/>
    <s v="Approved"/>
    <s v="WeareA2B"/>
    <s v="Standard"/>
    <s v="medium"/>
    <s v="medium"/>
    <n v="752.64"/>
    <n v="205.36"/>
    <d v="2003-01-05T00:00:00"/>
    <n v="547.28"/>
    <s v="Female"/>
    <n v="8"/>
    <d v="1989-09-06T00:00:00"/>
    <n v="33.067704575088783"/>
    <s v="Senior Quality Engineer"/>
    <s v="n/a"/>
    <s v="Affluent Customer"/>
    <s v="N"/>
    <s v="Yes"/>
    <n v="12"/>
    <m/>
  </r>
  <r>
    <n v="12171"/>
    <n v="60"/>
    <x v="2626"/>
    <n v="92"/>
    <d v="2017-09-29T00:00:00"/>
    <b v="1"/>
    <s v="Approved"/>
    <s v="Giant Bicycles"/>
    <s v="Standard"/>
    <s v="high"/>
    <s v="small"/>
    <n v="1977.36"/>
    <n v="1759.85"/>
    <d v="2015-05-21T00:00:00"/>
    <n v="217.51"/>
    <s v="Female"/>
    <n v="8"/>
    <d v="1989-09-06T00:00:00"/>
    <n v="33.067704575088783"/>
    <s v="Senior Quality Engineer"/>
    <s v="n/a"/>
    <s v="Affluent Customer"/>
    <s v="N"/>
    <s v="Yes"/>
    <n v="12"/>
    <m/>
  </r>
  <r>
    <n v="13718"/>
    <n v="3"/>
    <x v="2626"/>
    <n v="115"/>
    <d v="2017-09-06T00:00:00"/>
    <b v="0"/>
    <s v="Approved"/>
    <s v="Trek Bicycles"/>
    <s v="Standard"/>
    <s v="medium"/>
    <s v="large"/>
    <n v="2091.4699999999998"/>
    <n v="388.92"/>
    <d v="2005-08-09T00:00:00"/>
    <n v="1702.5499999999997"/>
    <s v="Female"/>
    <n v="8"/>
    <d v="1989-09-06T00:00:00"/>
    <n v="33.067704575088783"/>
    <s v="Senior Quality Engineer"/>
    <s v="n/a"/>
    <s v="Affluent Customer"/>
    <s v="N"/>
    <s v="Yes"/>
    <n v="12"/>
    <m/>
  </r>
  <r>
    <n v="6311"/>
    <n v="69"/>
    <x v="2626"/>
    <n v="198"/>
    <d v="2017-06-15T00:00:00"/>
    <b v="0"/>
    <s v="Approved"/>
    <s v="Giant Bicycles"/>
    <s v="Road"/>
    <s v="medium"/>
    <s v="medium"/>
    <n v="792.9"/>
    <n v="594.67999999999995"/>
    <d v="2014-10-10T00:00:00"/>
    <n v="198.22000000000003"/>
    <s v="Female"/>
    <n v="8"/>
    <d v="1989-09-06T00:00:00"/>
    <n v="33.067704575088783"/>
    <s v="Senior Quality Engineer"/>
    <s v="n/a"/>
    <s v="Affluent Customer"/>
    <s v="N"/>
    <s v="Yes"/>
    <n v="12"/>
    <m/>
  </r>
  <r>
    <n v="8829"/>
    <n v="30"/>
    <x v="2626"/>
    <n v="204"/>
    <d v="2017-06-09T00:00:00"/>
    <b v="1"/>
    <s v="Approved"/>
    <s v="Solex"/>
    <s v="Standard"/>
    <s v="high"/>
    <s v="medium"/>
    <n v="748.17"/>
    <n v="448.9"/>
    <d v="2003-03-18T00:00:00"/>
    <n v="299.27"/>
    <s v="Female"/>
    <n v="8"/>
    <d v="1989-09-06T00:00:00"/>
    <n v="33.067704575088783"/>
    <s v="Senior Quality Engineer"/>
    <s v="n/a"/>
    <s v="Affluent Customer"/>
    <s v="N"/>
    <s v="Yes"/>
    <n v="12"/>
    <m/>
  </r>
  <r>
    <n v="15019"/>
    <n v="57"/>
    <x v="2626"/>
    <n v="213"/>
    <d v="2017-05-31T00:00:00"/>
    <b v="0"/>
    <s v="Approved"/>
    <s v="WeareA2B"/>
    <s v="Touring"/>
    <s v="medium"/>
    <s v="large"/>
    <n v="1890.39"/>
    <n v="260.14"/>
    <d v="2012-05-18T00:00:00"/>
    <n v="1630.25"/>
    <s v="Female"/>
    <n v="8"/>
    <d v="1989-09-06T00:00:00"/>
    <n v="33.067704575088783"/>
    <s v="Senior Quality Engineer"/>
    <s v="n/a"/>
    <s v="Affluent Customer"/>
    <s v="N"/>
    <s v="Yes"/>
    <n v="12"/>
    <m/>
  </r>
  <r>
    <n v="17269"/>
    <n v="31"/>
    <x v="2626"/>
    <n v="256"/>
    <d v="2017-04-18T00:00:00"/>
    <b v="1"/>
    <s v="Approved"/>
    <s v="Giant Bicycles"/>
    <s v="Standard"/>
    <s v="medium"/>
    <s v="medium"/>
    <n v="230.91"/>
    <n v="173.18"/>
    <d v="1994-07-12T00:00:00"/>
    <n v="57.72999999999999"/>
    <s v="Female"/>
    <n v="8"/>
    <d v="1989-09-06T00:00:00"/>
    <n v="33.067704575088783"/>
    <s v="Senior Quality Engineer"/>
    <s v="n/a"/>
    <s v="Affluent Customer"/>
    <s v="N"/>
    <s v="Yes"/>
    <n v="12"/>
    <m/>
  </r>
  <r>
    <n v="3530"/>
    <n v="31"/>
    <x v="2626"/>
    <n v="303"/>
    <d v="2017-03-02T00:00:00"/>
    <b v="1"/>
    <s v="Approved"/>
    <s v="Giant Bicycles"/>
    <s v="Standard"/>
    <s v="medium"/>
    <s v="medium"/>
    <n v="230.91"/>
    <n v="173.18"/>
    <d v="2010-06-07T00:00:00"/>
    <n v="57.72999999999999"/>
    <s v="Female"/>
    <n v="8"/>
    <d v="1989-09-06T00:00:00"/>
    <n v="33.067704575088783"/>
    <s v="Senior Quality Engineer"/>
    <s v="n/a"/>
    <s v="Affluent Customer"/>
    <s v="N"/>
    <s v="Yes"/>
    <n v="12"/>
    <m/>
  </r>
  <r>
    <n v="6559"/>
    <n v="24"/>
    <x v="2626"/>
    <n v="335"/>
    <d v="2017-01-29T00:00:00"/>
    <b v="1"/>
    <s v="Approved"/>
    <s v="Solex"/>
    <s v="Road"/>
    <s v="medium"/>
    <s v="large"/>
    <n v="1777.8"/>
    <n v="820.78"/>
    <d v="2011-05-07T00:00:00"/>
    <n v="957.02"/>
    <s v="Female"/>
    <n v="8"/>
    <d v="1989-09-06T00:00:00"/>
    <n v="33.067704575088783"/>
    <s v="Senior Quality Engineer"/>
    <s v="n/a"/>
    <s v="Affluent Customer"/>
    <s v="N"/>
    <s v="Yes"/>
    <n v="12"/>
    <m/>
  </r>
  <r>
    <n v="8668"/>
    <n v="2"/>
    <x v="2626"/>
    <n v="335"/>
    <d v="2017-01-29T00:00:00"/>
    <b v="0"/>
    <s v="Approved"/>
    <s v="Solex"/>
    <s v="Standard"/>
    <s v="medium"/>
    <s v="medium"/>
    <n v="71.489999999999995"/>
    <n v="53.62"/>
    <d v="2003-02-07T00:00:00"/>
    <n v="17.869999999999997"/>
    <s v="Female"/>
    <n v="8"/>
    <d v="1989-09-06T00:00:00"/>
    <n v="33.067704575088783"/>
    <s v="Senior Quality Engineer"/>
    <s v="n/a"/>
    <s v="Affluent Customer"/>
    <s v="N"/>
    <s v="Yes"/>
    <n v="12"/>
    <m/>
  </r>
  <r>
    <n v="2441"/>
    <n v="43"/>
    <x v="2627"/>
    <n v="35"/>
    <d v="2017-11-25T00:00:00"/>
    <b v="1"/>
    <s v="Approved"/>
    <s v="Norco Bicycles"/>
    <s v="Standard"/>
    <s v="medium"/>
    <s v="medium"/>
    <n v="1555.58"/>
    <n v="818.01"/>
    <d v="1991-07-10T00:00:00"/>
    <n v="737.56999999999994"/>
    <s v="Female"/>
    <n v="13"/>
    <d v="1959-01-22T00:00:00"/>
    <n v="63.71154019184425"/>
    <n v="0"/>
    <s v="n/a"/>
    <s v="High Net Worth"/>
    <s v="N"/>
    <s v="Yes"/>
    <n v="20"/>
    <m/>
  </r>
  <r>
    <n v="1241"/>
    <n v="40"/>
    <x v="2627"/>
    <n v="66"/>
    <d v="2017-10-25T00:00:00"/>
    <b v="1"/>
    <s v="Approved"/>
    <s v="Trek Bicycles"/>
    <s v="Road"/>
    <s v="medium"/>
    <s v="large"/>
    <n v="1894.19"/>
    <n v="598.76"/>
    <d v="1993-06-23T00:00:00"/>
    <n v="1295.43"/>
    <s v="Female"/>
    <n v="13"/>
    <d v="1959-01-22T00:00:00"/>
    <n v="63.71154019184425"/>
    <n v="0"/>
    <s v="n/a"/>
    <s v="High Net Worth"/>
    <s v="N"/>
    <s v="Yes"/>
    <n v="20"/>
    <m/>
  </r>
  <r>
    <n v="15578"/>
    <n v="74"/>
    <x v="2627"/>
    <n v="71"/>
    <d v="2017-10-20T00:00:00"/>
    <b v="1"/>
    <s v="Approved"/>
    <s v="WeareA2B"/>
    <s v="Standard"/>
    <s v="medium"/>
    <s v="medium"/>
    <n v="1762.96"/>
    <n v="950.52"/>
    <d v="1997-02-09T00:00:00"/>
    <n v="812.44"/>
    <s v="Female"/>
    <n v="13"/>
    <d v="1959-01-22T00:00:00"/>
    <n v="63.71154019184425"/>
    <n v="0"/>
    <s v="n/a"/>
    <s v="High Net Worth"/>
    <s v="N"/>
    <s v="Yes"/>
    <n v="20"/>
    <m/>
  </r>
  <r>
    <n v="15076"/>
    <n v="45"/>
    <x v="2627"/>
    <n v="82"/>
    <d v="2017-10-09T00:00:00"/>
    <b v="0"/>
    <s v="Approved"/>
    <s v="Trek Bicycles"/>
    <s v="Road"/>
    <s v="low"/>
    <s v="medium"/>
    <n v="980.37"/>
    <n v="234.43"/>
    <d v="1991-11-07T00:00:00"/>
    <n v="745.94"/>
    <s v="Female"/>
    <n v="13"/>
    <d v="1959-01-22T00:00:00"/>
    <n v="63.71154019184425"/>
    <n v="0"/>
    <s v="n/a"/>
    <s v="High Net Worth"/>
    <s v="N"/>
    <s v="Yes"/>
    <n v="20"/>
    <m/>
  </r>
  <r>
    <n v="15684"/>
    <n v="32"/>
    <x v="2627"/>
    <n v="89"/>
    <d v="2017-10-02T00:00:00"/>
    <b v="0"/>
    <s v="Approved"/>
    <s v="Giant Bicycles"/>
    <s v="Standard"/>
    <s v="high"/>
    <s v="medium"/>
    <n v="1179"/>
    <n v="707.4"/>
    <d v="2000-11-03T00:00:00"/>
    <n v="471.6"/>
    <s v="Female"/>
    <n v="13"/>
    <d v="1959-01-22T00:00:00"/>
    <n v="63.71154019184425"/>
    <n v="0"/>
    <s v="n/a"/>
    <s v="High Net Worth"/>
    <s v="N"/>
    <s v="Yes"/>
    <n v="20"/>
    <m/>
  </r>
  <r>
    <n v="15882"/>
    <n v="90"/>
    <x v="2627"/>
    <n v="109"/>
    <d v="2017-09-12T00:00:00"/>
    <b v="0"/>
    <s v="Approved"/>
    <s v="Solex"/>
    <s v="Standard"/>
    <s v="low"/>
    <s v="medium"/>
    <n v="945.04"/>
    <n v="507.58"/>
    <d v="1995-12-19T00:00:00"/>
    <n v="437.46"/>
    <s v="Female"/>
    <n v="13"/>
    <d v="1959-01-22T00:00:00"/>
    <n v="63.71154019184425"/>
    <n v="0"/>
    <s v="n/a"/>
    <s v="High Net Worth"/>
    <s v="N"/>
    <s v="Yes"/>
    <n v="20"/>
    <m/>
  </r>
  <r>
    <n v="12216"/>
    <n v="0"/>
    <x v="2627"/>
    <n v="131"/>
    <d v="2017-08-21T00:00:00"/>
    <b v="1"/>
    <s v="Approved"/>
    <s v="Norco Bicycles"/>
    <s v="Standard"/>
    <s v="low"/>
    <s v="medium"/>
    <n v="363.01"/>
    <n v="290.41000000000003"/>
    <d v="2013-06-09T00:00:00"/>
    <n v="72.599999999999966"/>
    <s v="Female"/>
    <n v="13"/>
    <d v="1959-01-22T00:00:00"/>
    <n v="63.71154019184425"/>
    <n v="0"/>
    <s v="n/a"/>
    <s v="High Net Worth"/>
    <s v="N"/>
    <s v="Yes"/>
    <n v="20"/>
    <m/>
  </r>
  <r>
    <n v="576"/>
    <n v="66"/>
    <x v="2627"/>
    <n v="307"/>
    <d v="2017-02-26T00:00:00"/>
    <b v="0"/>
    <s v="Approved"/>
    <s v="Solex"/>
    <s v="Standard"/>
    <s v="medium"/>
    <s v="medium"/>
    <n v="1163.8900000000001"/>
    <n v="589.27"/>
    <d v="2003-08-05T00:00:00"/>
    <n v="574.62000000000012"/>
    <s v="Female"/>
    <n v="13"/>
    <d v="1959-01-22T00:00:00"/>
    <n v="63.71154019184425"/>
    <n v="0"/>
    <s v="n/a"/>
    <s v="High Net Worth"/>
    <s v="N"/>
    <s v="Yes"/>
    <n v="20"/>
    <m/>
  </r>
  <r>
    <n v="18413"/>
    <n v="25"/>
    <x v="2627"/>
    <n v="333"/>
    <d v="2017-01-31T00:00:00"/>
    <b v="0"/>
    <s v="Approved"/>
    <s v="OHM Cycles"/>
    <s v="Standard"/>
    <s v="high"/>
    <s v="medium"/>
    <n v="2005.66"/>
    <n v="1203.4000000000001"/>
    <d v="2015-10-18T00:00:00"/>
    <n v="802.26"/>
    <s v="Female"/>
    <n v="13"/>
    <d v="1959-01-22T00:00:00"/>
    <n v="63.71154019184425"/>
    <n v="0"/>
    <s v="n/a"/>
    <s v="High Net Worth"/>
    <s v="N"/>
    <s v="Yes"/>
    <n v="20"/>
    <m/>
  </r>
  <r>
    <n v="8756"/>
    <n v="24"/>
    <x v="2628"/>
    <n v="40"/>
    <d v="2017-11-20T00:00:00"/>
    <b v="0"/>
    <s v="Approved"/>
    <s v="Solex"/>
    <s v="Road"/>
    <s v="medium"/>
    <s v="large"/>
    <n v="1777.8"/>
    <n v="820.78"/>
    <d v="2016-11-22T00:00:00"/>
    <n v="957.02"/>
    <s v="Male"/>
    <n v="68"/>
    <d v="1967-04-22T00:00:00"/>
    <n v="55.459485397006588"/>
    <s v="Nuclear Power Engineer"/>
    <s v="Manufacturing"/>
    <s v="Affluent Customer"/>
    <s v="N"/>
    <s v="Yes"/>
    <n v="12"/>
    <m/>
  </r>
  <r>
    <n v="3216"/>
    <n v="33"/>
    <x v="2628"/>
    <n v="76"/>
    <d v="2017-10-15T00:00:00"/>
    <b v="1"/>
    <s v="Approved"/>
    <s v="Giant Bicycles"/>
    <s v="Standard"/>
    <s v="medium"/>
    <s v="small"/>
    <n v="1311.44"/>
    <n v="1167.18"/>
    <d v="1992-10-11T00:00:00"/>
    <n v="144.26"/>
    <s v="Male"/>
    <n v="68"/>
    <d v="1967-04-22T00:00:00"/>
    <n v="55.459485397006588"/>
    <s v="Nuclear Power Engineer"/>
    <s v="Manufacturing"/>
    <s v="Affluent Customer"/>
    <s v="N"/>
    <s v="Yes"/>
    <n v="12"/>
    <m/>
  </r>
  <r>
    <n v="4402"/>
    <n v="73"/>
    <x v="2628"/>
    <n v="104"/>
    <d v="2017-09-17T00:00:00"/>
    <b v="0"/>
    <s v="Approved"/>
    <s v="Solex"/>
    <s v="Standard"/>
    <s v="medium"/>
    <s v="medium"/>
    <n v="1945.43"/>
    <n v="333.18"/>
    <d v="1991-07-10T00:00:00"/>
    <n v="1612.25"/>
    <s v="Male"/>
    <n v="68"/>
    <d v="1967-04-22T00:00:00"/>
    <n v="55.459485397006588"/>
    <s v="Nuclear Power Engineer"/>
    <s v="Manufacturing"/>
    <s v="Affluent Customer"/>
    <s v="N"/>
    <s v="Yes"/>
    <n v="12"/>
    <m/>
  </r>
  <r>
    <n v="12114"/>
    <n v="6"/>
    <x v="2628"/>
    <n v="169"/>
    <d v="2017-07-14T00:00:00"/>
    <b v="1"/>
    <s v="Approved"/>
    <s v="OHM Cycles"/>
    <s v="Standard"/>
    <s v="high"/>
    <s v="medium"/>
    <n v="227.88"/>
    <n v="136.72999999999999"/>
    <d v="2003-08-05T00:00:00"/>
    <n v="91.15"/>
    <s v="Male"/>
    <n v="68"/>
    <d v="1967-04-22T00:00:00"/>
    <n v="55.459485397006588"/>
    <s v="Nuclear Power Engineer"/>
    <s v="Manufacturing"/>
    <s v="Affluent Customer"/>
    <s v="N"/>
    <s v="Yes"/>
    <n v="12"/>
    <m/>
  </r>
  <r>
    <n v="5320"/>
    <n v="31"/>
    <x v="2628"/>
    <n v="259"/>
    <d v="2017-04-15T00:00:00"/>
    <b v="1"/>
    <s v="Approved"/>
    <s v="Giant Bicycles"/>
    <s v="Standard"/>
    <s v="medium"/>
    <s v="medium"/>
    <n v="230.91"/>
    <n v="173.18"/>
    <d v="2006-11-10T00:00:00"/>
    <n v="57.72999999999999"/>
    <s v="Male"/>
    <n v="68"/>
    <d v="1967-04-22T00:00:00"/>
    <n v="55.459485397006588"/>
    <s v="Nuclear Power Engineer"/>
    <s v="Manufacturing"/>
    <s v="Affluent Customer"/>
    <s v="N"/>
    <s v="Yes"/>
    <n v="12"/>
    <m/>
  </r>
  <r>
    <n v="14545"/>
    <n v="0"/>
    <x v="191"/>
    <m/>
    <d v="2017-09-21T00:00:00"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</r>
  <r>
    <n v="13535"/>
    <n v="31"/>
    <x v="2629"/>
    <n v="20"/>
    <d v="2017-12-10T00:00:00"/>
    <b v="0"/>
    <s v="Approved"/>
    <s v="Giant Bicycles"/>
    <s v="Standard"/>
    <s v="medium"/>
    <s v="medium"/>
    <n v="230.91"/>
    <n v="173.18"/>
    <d v="2010-06-07T00:00:00"/>
    <n v="57.72999999999999"/>
    <s v="U"/>
    <n v="14"/>
    <d v="1899-12-30T00:00:00"/>
    <n v="122.81291005485795"/>
    <s v="Executive Secretary"/>
    <s v="IT"/>
    <s v="Mass Customer"/>
    <s v="N"/>
    <s v="Yes"/>
    <n v="0"/>
    <m/>
  </r>
  <r>
    <n v="8823"/>
    <n v="42"/>
    <x v="2629"/>
    <n v="63"/>
    <d v="2017-10-28T00:00:00"/>
    <b v="1"/>
    <s v="Approved"/>
    <s v="OHM Cycles"/>
    <s v="Road"/>
    <s v="medium"/>
    <s v="small"/>
    <n v="1810"/>
    <n v="1610.9"/>
    <d v="2011-05-09T00:00:00"/>
    <n v="199.09999999999991"/>
    <s v="U"/>
    <n v="14"/>
    <d v="1899-12-30T00:00:00"/>
    <n v="122.81291005485795"/>
    <s v="Executive Secretary"/>
    <s v="IT"/>
    <s v="Mass Customer"/>
    <s v="N"/>
    <s v="Yes"/>
    <n v="0"/>
    <m/>
  </r>
  <r>
    <n v="19262"/>
    <n v="37"/>
    <x v="2629"/>
    <n v="129"/>
    <d v="2017-08-23T00:00:00"/>
    <b v="0"/>
    <s v="Approved"/>
    <s v="OHM Cycles"/>
    <s v="Standard"/>
    <s v="low"/>
    <s v="medium"/>
    <n v="1793.43"/>
    <n v="248.82"/>
    <d v="1999-07-20T00:00:00"/>
    <n v="1544.6100000000001"/>
    <s v="U"/>
    <n v="14"/>
    <d v="1899-12-30T00:00:00"/>
    <n v="122.81291005485795"/>
    <s v="Executive Secretary"/>
    <s v="IT"/>
    <s v="Mass Customer"/>
    <s v="N"/>
    <s v="Yes"/>
    <n v="0"/>
    <m/>
  </r>
  <r>
    <n v="1316"/>
    <n v="64"/>
    <x v="2629"/>
    <n v="148"/>
    <d v="2017-08-04T00:00:00"/>
    <b v="0"/>
    <s v="Approved"/>
    <s v="Trek Bicycles"/>
    <s v="Standard"/>
    <s v="medium"/>
    <s v="large"/>
    <n v="1469.44"/>
    <n v="596.54999999999995"/>
    <d v="2015-04-11T00:00:00"/>
    <n v="872.8900000000001"/>
    <s v="U"/>
    <n v="14"/>
    <d v="1899-12-30T00:00:00"/>
    <n v="122.81291005485795"/>
    <s v="Executive Secretary"/>
    <s v="IT"/>
    <s v="Mass Customer"/>
    <s v="N"/>
    <s v="Yes"/>
    <n v="0"/>
    <m/>
  </r>
  <r>
    <n v="15003"/>
    <n v="67"/>
    <x v="2629"/>
    <n v="154"/>
    <d v="2017-07-29T00:00:00"/>
    <b v="0"/>
    <s v="Approved"/>
    <s v="Norco Bicycles"/>
    <s v="Road"/>
    <s v="medium"/>
    <s v="medium"/>
    <n v="544.04999999999995"/>
    <n v="376.84"/>
    <d v="2016-12-06T00:00:00"/>
    <n v="167.20999999999998"/>
    <s v="U"/>
    <n v="14"/>
    <d v="1899-12-30T00:00:00"/>
    <n v="122.81291005485795"/>
    <s v="Executive Secretary"/>
    <s v="IT"/>
    <s v="Mass Customer"/>
    <s v="N"/>
    <s v="Yes"/>
    <n v="0"/>
    <m/>
  </r>
  <r>
    <n v="11040"/>
    <n v="69"/>
    <x v="2629"/>
    <n v="264"/>
    <d v="2017-04-10T00:00:00"/>
    <b v="1"/>
    <s v="Approved"/>
    <s v="Giant Bicycles"/>
    <s v="Road"/>
    <s v="medium"/>
    <s v="medium"/>
    <n v="792.9"/>
    <n v="594.67999999999995"/>
    <d v="2016-12-06T00:00:00"/>
    <n v="198.22000000000003"/>
    <s v="U"/>
    <n v="14"/>
    <d v="1899-12-30T00:00:00"/>
    <n v="122.81291005485795"/>
    <s v="Executive Secretary"/>
    <s v="IT"/>
    <s v="Mass Customer"/>
    <s v="N"/>
    <s v="Yes"/>
    <n v="0"/>
    <m/>
  </r>
  <r>
    <n v="14968"/>
    <n v="87"/>
    <x v="2629"/>
    <n v="264"/>
    <d v="2017-04-10T00:00:00"/>
    <b v="1"/>
    <s v="Approved"/>
    <s v="Giant Bicycles"/>
    <s v="Standard"/>
    <s v="high"/>
    <s v="medium"/>
    <n v="1179"/>
    <n v="707.4"/>
    <d v="1993-04-20T00:00:00"/>
    <n v="471.6"/>
    <s v="U"/>
    <n v="14"/>
    <d v="1899-12-30T00:00:00"/>
    <n v="122.81291005485795"/>
    <s v="Executive Secretary"/>
    <s v="IT"/>
    <s v="Mass Customer"/>
    <s v="N"/>
    <s v="Yes"/>
    <n v="0"/>
    <m/>
  </r>
  <r>
    <n v="17940"/>
    <n v="53"/>
    <x v="2630"/>
    <n v="20"/>
    <d v="2017-12-10T00:00:00"/>
    <b v="1"/>
    <s v="Approved"/>
    <s v="Giant Bicycles"/>
    <s v="Standard"/>
    <s v="high"/>
    <s v="medium"/>
    <n v="1274.93"/>
    <n v="764.96"/>
    <d v="2005-12-07T00:00:00"/>
    <n v="509.97"/>
    <s v="Male"/>
    <n v="17"/>
    <d v="2000-03-14T00:00:00"/>
    <n v="22.541677177828507"/>
    <s v="Software Engineer II"/>
    <s v="Financial Services"/>
    <s v="High Net Worth"/>
    <s v="N"/>
    <s v="Yes"/>
    <n v="2"/>
    <m/>
  </r>
  <r>
    <n v="11967"/>
    <n v="79"/>
    <x v="2630"/>
    <n v="319"/>
    <d v="2017-02-14T00:00:00"/>
    <b v="0"/>
    <s v="Approved"/>
    <s v="Solex"/>
    <s v="Touring"/>
    <s v="medium"/>
    <s v="large"/>
    <n v="2083.94"/>
    <n v="675.03"/>
    <d v="2005-05-10T00:00:00"/>
    <n v="1408.91"/>
    <s v="Male"/>
    <n v="17"/>
    <d v="2000-03-14T00:00:00"/>
    <n v="22.541677177828507"/>
    <s v="Software Engineer II"/>
    <s v="Financial Services"/>
    <s v="High Net Worth"/>
    <s v="N"/>
    <s v="Yes"/>
    <n v="2"/>
    <m/>
  </r>
  <r>
    <n v="13188"/>
    <n v="68"/>
    <x v="2631"/>
    <n v="43"/>
    <d v="2017-11-17T00:00:00"/>
    <b v="0"/>
    <s v="Approved"/>
    <s v="OHM Cycles"/>
    <s v="Standard"/>
    <s v="medium"/>
    <s v="medium"/>
    <n v="1636.9"/>
    <n v="44.71"/>
    <d v="2014-10-10T00:00:00"/>
    <n v="1592.19"/>
    <s v="Female"/>
    <n v="43"/>
    <d v="1966-03-11T00:00:00"/>
    <n v="56.574553890474384"/>
    <s v="Accounting Assistant I"/>
    <s v="Property"/>
    <s v="Affluent Customer"/>
    <s v="N"/>
    <s v="Yes"/>
    <n v="12"/>
    <m/>
  </r>
  <r>
    <n v="7607"/>
    <n v="4"/>
    <x v="2631"/>
    <n v="127"/>
    <d v="2017-08-25T00:00:00"/>
    <b v="0"/>
    <s v="Approved"/>
    <s v="Giant Bicycles"/>
    <s v="Standard"/>
    <s v="high"/>
    <s v="medium"/>
    <n v="1129.1300000000001"/>
    <n v="677.48"/>
    <d v="2011-04-16T00:00:00"/>
    <n v="451.65000000000009"/>
    <s v="Female"/>
    <n v="43"/>
    <d v="1966-03-11T00:00:00"/>
    <n v="56.574553890474384"/>
    <s v="Accounting Assistant I"/>
    <s v="Property"/>
    <s v="Affluent Customer"/>
    <s v="N"/>
    <s v="Yes"/>
    <n v="12"/>
    <m/>
  </r>
  <r>
    <n v="12578"/>
    <n v="71"/>
    <x v="2631"/>
    <n v="134"/>
    <d v="2017-08-18T00:00:00"/>
    <b v="0"/>
    <s v="Approved"/>
    <s v="Solex"/>
    <s v="Standard"/>
    <s v="high"/>
    <s v="large"/>
    <n v="1842.92"/>
    <n v="1105.75"/>
    <d v="2006-05-22T00:00:00"/>
    <n v="737.17000000000007"/>
    <s v="Female"/>
    <n v="43"/>
    <d v="1966-03-11T00:00:00"/>
    <n v="56.574553890474384"/>
    <s v="Accounting Assistant I"/>
    <s v="Property"/>
    <s v="Affluent Customer"/>
    <s v="N"/>
    <s v="Yes"/>
    <n v="12"/>
    <m/>
  </r>
  <r>
    <n v="6615"/>
    <n v="40"/>
    <x v="2631"/>
    <n v="204"/>
    <d v="2017-06-09T00:00:00"/>
    <b v="1"/>
    <s v="Approved"/>
    <s v="OHM Cycles"/>
    <s v="Standard"/>
    <s v="high"/>
    <s v="medium"/>
    <n v="1458.17"/>
    <n v="874.9"/>
    <d v="2011-05-09T00:00:00"/>
    <n v="583.2700000000001"/>
    <s v="Female"/>
    <n v="43"/>
    <d v="1966-03-11T00:00:00"/>
    <n v="56.574553890474384"/>
    <s v="Accounting Assistant I"/>
    <s v="Property"/>
    <s v="Affluent Customer"/>
    <s v="N"/>
    <s v="Yes"/>
    <n v="12"/>
    <m/>
  </r>
  <r>
    <n v="5070"/>
    <n v="79"/>
    <x v="2631"/>
    <n v="211"/>
    <d v="2017-06-02T00:00:00"/>
    <b v="1"/>
    <s v="Approved"/>
    <s v="Norco Bicycles"/>
    <s v="Standard"/>
    <s v="medium"/>
    <s v="medium"/>
    <n v="1555.58"/>
    <n v="818.01"/>
    <d v="1991-07-10T00:00:00"/>
    <n v="737.56999999999994"/>
    <s v="Female"/>
    <n v="43"/>
    <d v="1966-03-11T00:00:00"/>
    <n v="56.574553890474384"/>
    <s v="Accounting Assistant I"/>
    <s v="Property"/>
    <s v="Affluent Customer"/>
    <s v="N"/>
    <s v="Yes"/>
    <n v="12"/>
    <m/>
  </r>
  <r>
    <n v="5258"/>
    <n v="74"/>
    <x v="2631"/>
    <n v="215"/>
    <d v="2017-05-29T00:00:00"/>
    <b v="0"/>
    <s v="Approved"/>
    <s v="WeareA2B"/>
    <s v="Standard"/>
    <s v="medium"/>
    <s v="medium"/>
    <n v="1228.07"/>
    <n v="400.91"/>
    <d v="1997-01-25T00:00:00"/>
    <n v="827.15999999999985"/>
    <s v="Female"/>
    <n v="43"/>
    <d v="1966-03-11T00:00:00"/>
    <n v="56.574553890474384"/>
    <s v="Accounting Assistant I"/>
    <s v="Property"/>
    <s v="Affluent Customer"/>
    <s v="N"/>
    <s v="Yes"/>
    <n v="12"/>
    <m/>
  </r>
  <r>
    <n v="4248"/>
    <n v="57"/>
    <x v="2631"/>
    <n v="274"/>
    <d v="2017-03-31T00:00:00"/>
    <b v="1"/>
    <s v="Approved"/>
    <s v="WeareA2B"/>
    <s v="Touring"/>
    <s v="medium"/>
    <s v="large"/>
    <n v="1890.39"/>
    <n v="260.14"/>
    <d v="2012-05-18T00:00:00"/>
    <n v="1630.25"/>
    <s v="Female"/>
    <n v="43"/>
    <d v="1966-03-11T00:00:00"/>
    <n v="56.574553890474384"/>
    <s v="Accounting Assistant I"/>
    <s v="Property"/>
    <s v="Affluent Customer"/>
    <s v="N"/>
    <s v="Yes"/>
    <n v="12"/>
    <m/>
  </r>
  <r>
    <n v="19777"/>
    <n v="46"/>
    <x v="2632"/>
    <n v="22"/>
    <d v="2017-12-08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41"/>
    <d v="1999-06-03T00:00:00"/>
    <n v="23.322499095636726"/>
    <s v="Web Developer III"/>
    <s v="n/a"/>
    <s v="Affluent Customer"/>
    <s v="N"/>
    <s v="No"/>
    <n v="2"/>
    <m/>
  </r>
  <r>
    <n v="10999"/>
    <n v="88"/>
    <x v="2632"/>
    <n v="134"/>
    <d v="2017-08-18T00:00:00"/>
    <b v="1"/>
    <s v="Approved"/>
    <s v="Norco Bicycles"/>
    <s v="Standard"/>
    <s v="medium"/>
    <s v="medium"/>
    <n v="1198.46"/>
    <n v="381.1"/>
    <d v="1998-12-16T00:00:00"/>
    <n v="817.36"/>
    <s v="Male"/>
    <n v="41"/>
    <d v="1999-06-03T00:00:00"/>
    <n v="23.322499095636726"/>
    <s v="Web Developer III"/>
    <s v="n/a"/>
    <s v="Affluent Customer"/>
    <s v="N"/>
    <s v="No"/>
    <n v="2"/>
    <m/>
  </r>
  <r>
    <n v="10329"/>
    <n v="78"/>
    <x v="2632"/>
    <n v="326"/>
    <d v="2017-02-07T00:00:00"/>
    <b v="1"/>
    <s v="Approved"/>
    <s v="Giant Bicycles"/>
    <s v="Standard"/>
    <s v="medium"/>
    <s v="large"/>
    <n v="1765.3"/>
    <n v="709.48"/>
    <d v="2004-07-25T00:00:00"/>
    <n v="1055.82"/>
    <s v="Male"/>
    <n v="41"/>
    <d v="1999-06-03T00:00:00"/>
    <n v="23.322499095636726"/>
    <s v="Web Developer III"/>
    <s v="n/a"/>
    <s v="Affluent Customer"/>
    <s v="N"/>
    <s v="No"/>
    <n v="2"/>
    <m/>
  </r>
  <r>
    <n v="15565"/>
    <n v="46"/>
    <x v="2632"/>
    <n v="363"/>
    <d v="2017-01-01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41"/>
    <d v="1999-06-03T00:00:00"/>
    <n v="23.322499095636726"/>
    <s v="Web Developer III"/>
    <s v="n/a"/>
    <s v="Affluent Customer"/>
    <s v="N"/>
    <s v="No"/>
    <n v="2"/>
    <m/>
  </r>
  <r>
    <n v="14566"/>
    <n v="8"/>
    <x v="2633"/>
    <m/>
    <d v="2017-09-09T00:00:00"/>
    <m/>
    <s v="Approved"/>
    <s v="Solex"/>
    <s v="Road"/>
    <s v="medium"/>
    <s v="small"/>
    <n v="1703.52"/>
    <n v="1516.13"/>
    <n v="40649"/>
    <m/>
    <m/>
    <m/>
    <m/>
    <m/>
    <m/>
    <m/>
    <m/>
    <m/>
    <m/>
    <m/>
    <m/>
  </r>
  <r>
    <n v="2838"/>
    <n v="61"/>
    <x v="2634"/>
    <n v="32"/>
    <d v="2017-11-28T00:00:00"/>
    <b v="0"/>
    <s v="Approved"/>
    <s v="OHM Cycles"/>
    <s v="Standard"/>
    <s v="low"/>
    <s v="medium"/>
    <n v="71.16"/>
    <n v="56.93"/>
    <d v="2010-08-20T00:00:00"/>
    <n v="14.229999999999997"/>
    <s v="Male"/>
    <n v="73"/>
    <d v="1988-01-31T00:00:00"/>
    <n v="34.667704575405892"/>
    <s v="VP Marketing"/>
    <s v="Manufacturing"/>
    <s v="Mass Customer"/>
    <s v="N"/>
    <s v="Yes"/>
    <n v="16"/>
    <m/>
  </r>
  <r>
    <n v="19913"/>
    <n v="31"/>
    <x v="2634"/>
    <n v="179"/>
    <d v="2017-07-04T00:00:00"/>
    <b v="1"/>
    <s v="Approved"/>
    <s v="Giant Bicycles"/>
    <s v="Standard"/>
    <s v="medium"/>
    <s v="medium"/>
    <n v="230.91"/>
    <n v="173.18"/>
    <d v="2003-03-18T00:00:00"/>
    <n v="57.72999999999999"/>
    <s v="Male"/>
    <n v="73"/>
    <d v="1988-01-31T00:00:00"/>
    <n v="34.667704575405892"/>
    <s v="VP Marketing"/>
    <s v="Manufacturing"/>
    <s v="Mass Customer"/>
    <s v="N"/>
    <s v="Yes"/>
    <n v="16"/>
    <m/>
  </r>
  <r>
    <n v="13588"/>
    <n v="3"/>
    <x v="2634"/>
    <n v="208"/>
    <d v="2017-06-05T00:00:00"/>
    <b v="0"/>
    <s v="Approved"/>
    <s v="Trek Bicycles"/>
    <s v="Standard"/>
    <s v="medium"/>
    <s v="large"/>
    <n v="2091.4699999999998"/>
    <n v="388.92"/>
    <d v="2005-08-09T00:00:00"/>
    <n v="1702.5499999999997"/>
    <s v="Male"/>
    <n v="73"/>
    <d v="1988-01-31T00:00:00"/>
    <n v="34.667704575405892"/>
    <s v="VP Marketing"/>
    <s v="Manufacturing"/>
    <s v="Mass Customer"/>
    <s v="N"/>
    <s v="Yes"/>
    <n v="16"/>
    <m/>
  </r>
  <r>
    <n v="9580"/>
    <n v="75"/>
    <x v="2634"/>
    <n v="215"/>
    <d v="2017-05-29T00:00:00"/>
    <b v="0"/>
    <s v="Approved"/>
    <s v="Giant Bicycles"/>
    <s v="Touring"/>
    <s v="medium"/>
    <s v="large"/>
    <n v="1873.97"/>
    <n v="863.95"/>
    <d v="2006-05-22T00:00:00"/>
    <n v="1010.02"/>
    <s v="Male"/>
    <n v="73"/>
    <d v="1988-01-31T00:00:00"/>
    <n v="34.667704575405892"/>
    <s v="VP Marketing"/>
    <s v="Manufacturing"/>
    <s v="Mass Customer"/>
    <s v="N"/>
    <s v="Yes"/>
    <n v="16"/>
    <m/>
  </r>
  <r>
    <n v="8776"/>
    <n v="20"/>
    <x v="2634"/>
    <n v="298"/>
    <d v="2017-03-07T00:00:00"/>
    <b v="1"/>
    <s v="Approved"/>
    <s v="Trek Bicycles"/>
    <s v="Standard"/>
    <s v="medium"/>
    <s v="small"/>
    <n v="1775.81"/>
    <n v="1580.47"/>
    <d v="1996-04-05T00:00:00"/>
    <n v="195.33999999999992"/>
    <s v="Male"/>
    <n v="73"/>
    <d v="1988-01-31T00:00:00"/>
    <n v="34.667704575405892"/>
    <s v="VP Marketing"/>
    <s v="Manufacturing"/>
    <s v="Mass Customer"/>
    <s v="N"/>
    <s v="Yes"/>
    <n v="16"/>
    <m/>
  </r>
  <r>
    <n v="6388"/>
    <n v="66"/>
    <x v="2634"/>
    <n v="319"/>
    <d v="2017-02-14T00:00:00"/>
    <b v="1"/>
    <s v="Approved"/>
    <s v="Giant Bicycles"/>
    <s v="Road"/>
    <s v="low"/>
    <s v="small"/>
    <n v="590.26"/>
    <n v="525.33000000000004"/>
    <d v="2010-08-20T00:00:00"/>
    <n v="64.92999999999995"/>
    <s v="Male"/>
    <n v="73"/>
    <d v="1988-01-31T00:00:00"/>
    <n v="34.667704575405892"/>
    <s v="VP Marketing"/>
    <s v="Manufacturing"/>
    <s v="Mass Customer"/>
    <s v="N"/>
    <s v="Yes"/>
    <n v="16"/>
    <m/>
  </r>
  <r>
    <n v="11977"/>
    <n v="79"/>
    <x v="2635"/>
    <n v="117"/>
    <d v="2017-09-04T00:00:00"/>
    <b v="0"/>
    <s v="Approved"/>
    <s v="Norco Bicycles"/>
    <s v="Standard"/>
    <s v="medium"/>
    <s v="medium"/>
    <n v="1555.58"/>
    <n v="818.01"/>
    <d v="2015-08-02T00:00:00"/>
    <n v="737.56999999999994"/>
    <s v="Female"/>
    <n v="33"/>
    <d v="1978-04-11T00:00:00"/>
    <n v="44.481403205225767"/>
    <s v="Tax Accountant"/>
    <s v="Manufacturing"/>
    <s v="Mass Customer"/>
    <s v="N"/>
    <s v="Yes"/>
    <n v="16"/>
    <m/>
  </r>
  <r>
    <n v="6043"/>
    <n v="46"/>
    <x v="2635"/>
    <n v="174"/>
    <d v="2017-07-09T00:00:00"/>
    <b v="1"/>
    <s v="Approved"/>
    <s v="Solex"/>
    <s v="Standard"/>
    <s v="low"/>
    <s v="medium"/>
    <n v="1289.8499999999999"/>
    <n v="74.510000000000005"/>
    <d v="2012-06-04T00:00:00"/>
    <n v="1215.3399999999999"/>
    <s v="Female"/>
    <n v="33"/>
    <d v="1978-04-11T00:00:00"/>
    <n v="44.481403205225767"/>
    <s v="Tax Accountant"/>
    <s v="Manufacturing"/>
    <s v="Mass Customer"/>
    <s v="N"/>
    <s v="Yes"/>
    <n v="16"/>
    <m/>
  </r>
  <r>
    <n v="14575"/>
    <n v="64"/>
    <x v="785"/>
    <m/>
    <d v="2017-05-16T00:00:00"/>
    <m/>
    <s v="Approved"/>
    <s v="Giant Bicycles"/>
    <s v="Standard"/>
    <s v="high"/>
    <s v="small"/>
    <n v="1977.36"/>
    <n v="1759.85"/>
    <n v="42145"/>
    <m/>
    <m/>
    <m/>
    <m/>
    <m/>
    <m/>
    <m/>
    <m/>
    <m/>
    <m/>
    <m/>
    <m/>
  </r>
  <r>
    <n v="936"/>
    <n v="2"/>
    <x v="2635"/>
    <n v="296"/>
    <d v="2017-03-09T00:00:00"/>
    <b v="0"/>
    <s v="Approved"/>
    <s v="Solex"/>
    <s v="Standard"/>
    <s v="medium"/>
    <s v="medium"/>
    <n v="71.489999999999995"/>
    <n v="53.62"/>
    <d v="2012-09-15T00:00:00"/>
    <n v="17.869999999999997"/>
    <s v="Female"/>
    <n v="33"/>
    <d v="1978-04-11T00:00:00"/>
    <n v="44.481403205225767"/>
    <s v="Tax Accountant"/>
    <s v="Manufacturing"/>
    <s v="Mass Customer"/>
    <s v="N"/>
    <s v="Yes"/>
    <n v="16"/>
    <m/>
  </r>
  <r>
    <n v="5244"/>
    <n v="0"/>
    <x v="2636"/>
    <n v="19"/>
    <d v="2017-12-11T00:00:00"/>
    <b v="1"/>
    <s v="Approved"/>
    <s v="Norco Bicycles"/>
    <s v="Standard"/>
    <s v="medium"/>
    <s v="medium"/>
    <n v="360.4"/>
    <n v="270.3"/>
    <d v="2016-12-06T00:00:00"/>
    <n v="90.099999999999966"/>
    <s v="Female"/>
    <n v="45"/>
    <d v="1980-04-10T00:00:00"/>
    <n v="42.481403205542883"/>
    <s v="Assistant Professor"/>
    <s v="Manufacturing"/>
    <s v="High Net Worth"/>
    <s v="N"/>
    <s v="No"/>
    <n v="11"/>
    <m/>
  </r>
  <r>
    <n v="14368"/>
    <n v="19"/>
    <x v="2636"/>
    <n v="82"/>
    <d v="2017-10-09T00:00:00"/>
    <b v="0"/>
    <s v="Approved"/>
    <s v="Trek Bicycles"/>
    <s v="Mountain"/>
    <s v="low"/>
    <s v="medium"/>
    <n v="574.64"/>
    <n v="459.71"/>
    <d v="2011-08-29T00:00:00"/>
    <n v="114.93"/>
    <s v="Female"/>
    <n v="45"/>
    <d v="1980-04-10T00:00:00"/>
    <n v="42.481403205542883"/>
    <s v="Assistant Professor"/>
    <s v="Manufacturing"/>
    <s v="High Net Worth"/>
    <s v="N"/>
    <s v="No"/>
    <n v="11"/>
    <m/>
  </r>
  <r>
    <n v="13541"/>
    <n v="56"/>
    <x v="2636"/>
    <n v="303"/>
    <d v="2017-03-02T00:00:00"/>
    <b v="1"/>
    <s v="Approved"/>
    <s v="Norco Bicycles"/>
    <s v="Mountain"/>
    <s v="low"/>
    <s v="small"/>
    <n v="688.63"/>
    <n v="612.88"/>
    <d v="1993-10-02T00:00:00"/>
    <n v="75.75"/>
    <s v="Female"/>
    <n v="45"/>
    <d v="1980-04-10T00:00:00"/>
    <n v="42.481403205542883"/>
    <s v="Assistant Professor"/>
    <s v="Manufacturing"/>
    <s v="High Net Worth"/>
    <s v="N"/>
    <s v="No"/>
    <n v="11"/>
    <m/>
  </r>
  <r>
    <n v="15943"/>
    <n v="98"/>
    <x v="2636"/>
    <n v="354"/>
    <d v="2017-01-10T00:00:00"/>
    <b v="1"/>
    <s v="Approved"/>
    <s v="OHM Cycles"/>
    <s v="Standard"/>
    <s v="medium"/>
    <s v="medium"/>
    <n v="795.34"/>
    <n v="101.58"/>
    <d v="1997-02-09T00:00:00"/>
    <n v="693.76"/>
    <s v="Female"/>
    <n v="45"/>
    <d v="1980-04-10T00:00:00"/>
    <n v="42.481403205542883"/>
    <s v="Assistant Professor"/>
    <s v="Manufacturing"/>
    <s v="High Net Worth"/>
    <s v="N"/>
    <s v="No"/>
    <n v="11"/>
    <m/>
  </r>
  <r>
    <n v="19538"/>
    <n v="66"/>
    <x v="2637"/>
    <n v="184"/>
    <d v="2017-06-29T00:00:00"/>
    <b v="1"/>
    <s v="Approved"/>
    <s v="Giant Bicycles"/>
    <s v="Road"/>
    <s v="low"/>
    <s v="small"/>
    <n v="590.26"/>
    <n v="525.33000000000004"/>
    <d v="2010-08-20T00:00:00"/>
    <n v="64.92999999999995"/>
    <s v="Female"/>
    <n v="91"/>
    <d v="1985-07-08T00:00:00"/>
    <n v="37.234827862760014"/>
    <s v="Social Worker"/>
    <s v="Health"/>
    <s v="Mass Customer"/>
    <s v="N"/>
    <s v="Yes"/>
    <n v="14"/>
    <m/>
  </r>
  <r>
    <n v="15930"/>
    <n v="82"/>
    <x v="2637"/>
    <n v="220"/>
    <d v="2017-05-24T00:00:00"/>
    <b v="0"/>
    <s v="Approved"/>
    <s v="Norco Bicycles"/>
    <s v="Standard"/>
    <s v="high"/>
    <s v="medium"/>
    <n v="1148.6400000000001"/>
    <n v="689.18"/>
    <d v="2004-12-18T00:00:00"/>
    <n v="459.46000000000015"/>
    <s v="Female"/>
    <n v="91"/>
    <d v="1985-07-08T00:00:00"/>
    <n v="37.234827862760014"/>
    <s v="Social Worker"/>
    <s v="Health"/>
    <s v="Mass Customer"/>
    <s v="N"/>
    <s v="Yes"/>
    <n v="14"/>
    <m/>
  </r>
  <r>
    <n v="6326"/>
    <n v="62"/>
    <x v="2637"/>
    <n v="339"/>
    <d v="2017-01-25T00:00:00"/>
    <b v="1"/>
    <s v="Approved"/>
    <s v="Solex"/>
    <s v="Standard"/>
    <s v="medium"/>
    <s v="medium"/>
    <n v="478.16"/>
    <n v="298.72000000000003"/>
    <d v="1992-10-02T00:00:00"/>
    <n v="179.44"/>
    <s v="Female"/>
    <n v="91"/>
    <d v="1985-07-08T00:00:00"/>
    <n v="37.234827862760014"/>
    <s v="Social Worker"/>
    <s v="Health"/>
    <s v="Mass Customer"/>
    <s v="N"/>
    <s v="Yes"/>
    <n v="14"/>
    <m/>
  </r>
  <r>
    <n v="19001"/>
    <n v="92"/>
    <x v="2638"/>
    <n v="3"/>
    <d v="2017-12-27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11"/>
    <d v="1971-07-30T00:00:00"/>
    <n v="51.185512794583978"/>
    <s v="Chief Design Engineer"/>
    <s v="n/a"/>
    <s v="Mass Customer"/>
    <s v="N"/>
    <s v="No"/>
    <n v="13"/>
    <m/>
  </r>
  <r>
    <n v="16923"/>
    <n v="12"/>
    <x v="2638"/>
    <n v="24"/>
    <d v="2017-12-06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11"/>
    <d v="1971-07-30T00:00:00"/>
    <n v="51.185512794583978"/>
    <s v="Chief Design Engineer"/>
    <s v="n/a"/>
    <s v="Mass Customer"/>
    <s v="N"/>
    <s v="No"/>
    <n v="13"/>
    <m/>
  </r>
  <r>
    <n v="9847"/>
    <n v="18"/>
    <x v="2638"/>
    <n v="30"/>
    <d v="2017-11-30T00:00:00"/>
    <b v="0"/>
    <s v="Approved"/>
    <s v="Solex"/>
    <s v="Standard"/>
    <s v="medium"/>
    <s v="medium"/>
    <n v="575.27"/>
    <n v="431.45"/>
    <d v="2013-03-12T00:00:00"/>
    <n v="143.82"/>
    <s v="Female"/>
    <n v="11"/>
    <d v="1971-07-30T00:00:00"/>
    <n v="51.185512794583978"/>
    <s v="Chief Design Engineer"/>
    <s v="n/a"/>
    <s v="Mass Customer"/>
    <s v="N"/>
    <s v="No"/>
    <n v="13"/>
    <m/>
  </r>
  <r>
    <n v="12310"/>
    <n v="38"/>
    <x v="2638"/>
    <n v="58"/>
    <d v="2017-11-02T00:00:00"/>
    <b v="0"/>
    <s v="Approved"/>
    <s v="Solex"/>
    <s v="Standard"/>
    <s v="medium"/>
    <s v="medium"/>
    <n v="1577.53"/>
    <n v="826.51"/>
    <d v="2011-03-16T00:00:00"/>
    <n v="751.02"/>
    <s v="Female"/>
    <n v="11"/>
    <d v="1971-07-30T00:00:00"/>
    <n v="51.185512794583978"/>
    <s v="Chief Design Engineer"/>
    <s v="n/a"/>
    <s v="Mass Customer"/>
    <s v="N"/>
    <s v="No"/>
    <n v="13"/>
    <m/>
  </r>
  <r>
    <n v="10209"/>
    <n v="88"/>
    <x v="2638"/>
    <n v="84"/>
    <d v="2017-10-07T00:00:00"/>
    <b v="1"/>
    <s v="Approved"/>
    <s v="Norco Bicycles"/>
    <s v="Standard"/>
    <s v="medium"/>
    <s v="medium"/>
    <n v="1198.46"/>
    <n v="381.1"/>
    <d v="1998-12-16T00:00:00"/>
    <n v="817.36"/>
    <s v="Female"/>
    <n v="11"/>
    <d v="1971-07-30T00:00:00"/>
    <n v="51.185512794583978"/>
    <s v="Chief Design Engineer"/>
    <s v="n/a"/>
    <s v="Mass Customer"/>
    <s v="N"/>
    <s v="No"/>
    <n v="13"/>
    <m/>
  </r>
  <r>
    <n v="13571"/>
    <n v="75"/>
    <x v="2638"/>
    <n v="87"/>
    <d v="2017-10-04T00:00:00"/>
    <b v="0"/>
    <s v="Approved"/>
    <s v="Giant Bicycles"/>
    <s v="Touring"/>
    <s v="medium"/>
    <s v="large"/>
    <n v="1873.97"/>
    <n v="863.95"/>
    <d v="2006-05-22T00:00:00"/>
    <n v="1010.02"/>
    <s v="Female"/>
    <n v="11"/>
    <d v="1971-07-30T00:00:00"/>
    <n v="51.185512794583978"/>
    <s v="Chief Design Engineer"/>
    <s v="n/a"/>
    <s v="Mass Customer"/>
    <s v="N"/>
    <s v="No"/>
    <n v="13"/>
    <m/>
  </r>
  <r>
    <n v="17878"/>
    <n v="87"/>
    <x v="2638"/>
    <n v="126"/>
    <d v="2017-08-26T00:00:00"/>
    <b v="1"/>
    <s v="Approved"/>
    <s v="Giant Bicycles"/>
    <s v="Standard"/>
    <s v="high"/>
    <s v="medium"/>
    <n v="1179"/>
    <n v="707.4"/>
    <d v="1997-08-25T00:00:00"/>
    <n v="471.6"/>
    <s v="Female"/>
    <n v="11"/>
    <d v="1971-07-30T00:00:00"/>
    <n v="51.185512794583978"/>
    <s v="Chief Design Engineer"/>
    <s v="n/a"/>
    <s v="Mass Customer"/>
    <s v="N"/>
    <s v="No"/>
    <n v="13"/>
    <m/>
  </r>
  <r>
    <n v="1268"/>
    <n v="60"/>
    <x v="2638"/>
    <n v="148"/>
    <d v="2017-08-04T00:00:00"/>
    <b v="1"/>
    <s v="Approved"/>
    <s v="Giant Bicycles"/>
    <s v="Standard"/>
    <s v="high"/>
    <s v="small"/>
    <n v="1977.36"/>
    <n v="1759.85"/>
    <d v="2011-08-24T00:00:00"/>
    <n v="217.51"/>
    <s v="Female"/>
    <n v="11"/>
    <d v="1971-07-30T00:00:00"/>
    <n v="51.185512794583978"/>
    <s v="Chief Design Engineer"/>
    <s v="n/a"/>
    <s v="Mass Customer"/>
    <s v="N"/>
    <s v="No"/>
    <n v="13"/>
    <m/>
  </r>
  <r>
    <n v="9388"/>
    <n v="93"/>
    <x v="2638"/>
    <n v="214"/>
    <d v="2017-05-30T00:00:00"/>
    <b v="0"/>
    <s v="Approved"/>
    <s v="WeareA2B"/>
    <s v="Standard"/>
    <s v="medium"/>
    <s v="medium"/>
    <n v="1065.03"/>
    <n v="230.09"/>
    <d v="2000-11-03T00:00:00"/>
    <n v="834.93999999999994"/>
    <s v="Female"/>
    <n v="11"/>
    <d v="1971-07-30T00:00:00"/>
    <n v="51.185512794583978"/>
    <s v="Chief Design Engineer"/>
    <s v="n/a"/>
    <s v="Mass Customer"/>
    <s v="N"/>
    <s v="No"/>
    <n v="13"/>
    <m/>
  </r>
  <r>
    <n v="19031"/>
    <n v="6"/>
    <x v="2638"/>
    <n v="218"/>
    <d v="2017-05-26T00:00:00"/>
    <b v="0"/>
    <s v="Approved"/>
    <s v="OHM Cycles"/>
    <s v="Standard"/>
    <s v="high"/>
    <s v="medium"/>
    <n v="227.88"/>
    <n v="136.72999999999999"/>
    <d v="2003-02-07T00:00:00"/>
    <n v="91.15"/>
    <s v="Female"/>
    <n v="11"/>
    <d v="1971-07-30T00:00:00"/>
    <n v="51.185512794583978"/>
    <s v="Chief Design Engineer"/>
    <s v="n/a"/>
    <s v="Mass Customer"/>
    <s v="N"/>
    <s v="No"/>
    <n v="13"/>
    <m/>
  </r>
  <r>
    <n v="19033"/>
    <n v="6"/>
    <x v="2638"/>
    <n v="264"/>
    <d v="2017-04-10T00:00:00"/>
    <b v="0"/>
    <s v="Approved"/>
    <s v="OHM Cycles"/>
    <s v="Standard"/>
    <s v="high"/>
    <s v="medium"/>
    <n v="227.88"/>
    <n v="136.72999999999999"/>
    <d v="2003-02-07T00:00:00"/>
    <n v="91.15"/>
    <s v="Female"/>
    <n v="11"/>
    <d v="1971-07-30T00:00:00"/>
    <n v="51.185512794583978"/>
    <s v="Chief Design Engineer"/>
    <s v="n/a"/>
    <s v="Mass Customer"/>
    <s v="N"/>
    <s v="No"/>
    <n v="13"/>
    <m/>
  </r>
  <r>
    <n v="3871"/>
    <n v="41"/>
    <x v="2638"/>
    <n v="332"/>
    <d v="2017-02-01T00:00:00"/>
    <b v="0"/>
    <s v="Cancelled"/>
    <s v="Solex"/>
    <s v="Road"/>
    <s v="medium"/>
    <s v="medium"/>
    <n v="416.98"/>
    <n v="312.74"/>
    <d v="1997-05-10T00:00:00"/>
    <n v="104.24000000000001"/>
    <s v="Female"/>
    <n v="11"/>
    <d v="1971-07-30T00:00:00"/>
    <n v="51.185512794583978"/>
    <s v="Chief Design Engineer"/>
    <s v="n/a"/>
    <s v="Mass Customer"/>
    <s v="N"/>
    <s v="No"/>
    <n v="13"/>
    <m/>
  </r>
  <r>
    <n v="14875"/>
    <n v="59"/>
    <x v="2638"/>
    <n v="360"/>
    <d v="2017-01-04T00:00:00"/>
    <b v="0"/>
    <s v="Approved"/>
    <s v="Solex"/>
    <s v="Standard"/>
    <s v="medium"/>
    <s v="large"/>
    <n v="1061.56"/>
    <n v="733.58"/>
    <d v="1993-07-20T00:00:00"/>
    <n v="327.9799999999999"/>
    <s v="Female"/>
    <n v="11"/>
    <d v="1971-07-30T00:00:00"/>
    <n v="51.185512794583978"/>
    <s v="Chief Design Engineer"/>
    <s v="n/a"/>
    <s v="Mass Customer"/>
    <s v="N"/>
    <s v="No"/>
    <n v="13"/>
    <m/>
  </r>
  <r>
    <n v="9105"/>
    <n v="42"/>
    <x v="2639"/>
    <n v="57"/>
    <d v="2017-11-03T00:00:00"/>
    <b v="1"/>
    <s v="Approved"/>
    <s v="OHM Cycles"/>
    <s v="Road"/>
    <s v="medium"/>
    <s v="small"/>
    <n v="1810"/>
    <n v="1610.9"/>
    <d v="2006-10-01T00:00:00"/>
    <n v="199.09999999999991"/>
    <s v="Male"/>
    <n v="12"/>
    <d v="1998-08-07T00:00:00"/>
    <n v="24.144416903855905"/>
    <s v="Pharmacist"/>
    <s v="Health"/>
    <s v="Mass Customer"/>
    <s v="N"/>
    <s v="Yes"/>
    <n v="4"/>
    <m/>
  </r>
  <r>
    <n v="3625"/>
    <n v="3"/>
    <x v="2639"/>
    <n v="195"/>
    <d v="2017-06-18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12"/>
    <d v="1998-08-07T00:00:00"/>
    <n v="24.144416903855905"/>
    <s v="Pharmacist"/>
    <s v="Health"/>
    <s v="Mass Customer"/>
    <s v="N"/>
    <s v="Yes"/>
    <n v="4"/>
    <m/>
  </r>
  <r>
    <n v="11043"/>
    <n v="42"/>
    <x v="2639"/>
    <n v="284"/>
    <d v="2017-03-21T00:00:00"/>
    <b v="1"/>
    <s v="Approved"/>
    <s v="OHM Cycles"/>
    <s v="Road"/>
    <s v="medium"/>
    <s v="small"/>
    <n v="1810"/>
    <n v="1610.9"/>
    <d v="2012-06-04T00:00:00"/>
    <n v="199.09999999999991"/>
    <s v="Male"/>
    <n v="12"/>
    <d v="1998-08-07T00:00:00"/>
    <n v="24.144416903855905"/>
    <s v="Pharmacist"/>
    <s v="Health"/>
    <s v="Mass Customer"/>
    <s v="N"/>
    <s v="Yes"/>
    <n v="4"/>
    <m/>
  </r>
  <r>
    <n v="54"/>
    <n v="27"/>
    <x v="2639"/>
    <n v="324"/>
    <d v="2017-02-09T00:00:00"/>
    <b v="1"/>
    <s v="Approved"/>
    <s v="Trek Bicycles"/>
    <s v="Standard"/>
    <s v="medium"/>
    <s v="medium"/>
    <n v="499.53"/>
    <n v="388.72"/>
    <d v="1994-07-12T00:00:00"/>
    <n v="110.80999999999995"/>
    <s v="Male"/>
    <n v="12"/>
    <d v="1998-08-07T00:00:00"/>
    <n v="24.144416903855905"/>
    <s v="Pharmacist"/>
    <s v="Health"/>
    <s v="Mass Customer"/>
    <s v="N"/>
    <s v="Yes"/>
    <n v="4"/>
    <m/>
  </r>
  <r>
    <n v="7853"/>
    <n v="37"/>
    <x v="2640"/>
    <n v="11"/>
    <d v="2017-12-19T00:00:00"/>
    <b v="1"/>
    <s v="Approved"/>
    <s v="OHM Cycles"/>
    <s v="Standard"/>
    <s v="low"/>
    <s v="medium"/>
    <n v="1793.43"/>
    <n v="248.82"/>
    <d v="2010-06-07T00:00:00"/>
    <n v="1544.6100000000001"/>
    <s v="Male"/>
    <n v="34"/>
    <d v="1997-08-12T00:00:00"/>
    <n v="25.130718274036031"/>
    <s v="Pharmacist"/>
    <s v="Health"/>
    <s v="Mass Customer"/>
    <s v="N"/>
    <s v="Yes"/>
    <n v="4"/>
    <m/>
  </r>
  <r>
    <n v="18132"/>
    <n v="33"/>
    <x v="2640"/>
    <n v="17"/>
    <d v="2017-12-13T00:00:00"/>
    <b v="0"/>
    <s v="Approved"/>
    <s v="Giant Bicycles"/>
    <s v="Standard"/>
    <s v="medium"/>
    <s v="small"/>
    <n v="1311.44"/>
    <n v="1167.18"/>
    <d v="1997-05-10T00:00:00"/>
    <n v="144.26"/>
    <s v="Male"/>
    <n v="34"/>
    <d v="1997-08-12T00:00:00"/>
    <n v="25.130718274036031"/>
    <s v="Pharmacist"/>
    <s v="Health"/>
    <s v="Mass Customer"/>
    <s v="N"/>
    <s v="Yes"/>
    <n v="4"/>
    <m/>
  </r>
  <r>
    <n v="1518"/>
    <n v="39"/>
    <x v="2640"/>
    <n v="27"/>
    <d v="2017-12-03T00:00:00"/>
    <b v="0"/>
    <s v="Approved"/>
    <s v="Giant Bicycles"/>
    <s v="Standard"/>
    <s v="medium"/>
    <s v="large"/>
    <n v="1812.75"/>
    <n v="582.48"/>
    <d v="1993-04-12T00:00:00"/>
    <n v="1230.27"/>
    <s v="Male"/>
    <n v="34"/>
    <d v="1997-08-12T00:00:00"/>
    <n v="25.130718274036031"/>
    <s v="Pharmacist"/>
    <s v="Health"/>
    <s v="Mass Customer"/>
    <s v="N"/>
    <s v="Yes"/>
    <n v="4"/>
    <m/>
  </r>
  <r>
    <n v="9050"/>
    <n v="49"/>
    <x v="2640"/>
    <n v="204"/>
    <d v="2017-06-09T00:00:00"/>
    <b v="0"/>
    <s v="Approved"/>
    <s v="Trek Bicycles"/>
    <s v="Road"/>
    <s v="medium"/>
    <s v="medium"/>
    <n v="533.51"/>
    <n v="400.13"/>
    <d v="1997-10-04T00:00:00"/>
    <n v="133.38"/>
    <s v="Male"/>
    <n v="34"/>
    <d v="1997-08-12T00:00:00"/>
    <n v="25.130718274036031"/>
    <s v="Pharmacist"/>
    <s v="Health"/>
    <s v="Mass Customer"/>
    <s v="N"/>
    <s v="Yes"/>
    <n v="4"/>
    <m/>
  </r>
  <r>
    <n v="1833"/>
    <n v="23"/>
    <x v="2640"/>
    <n v="248"/>
    <d v="2017-04-26T00:00:00"/>
    <b v="1"/>
    <s v="Approved"/>
    <s v="Norco Bicycles"/>
    <s v="Mountain"/>
    <s v="low"/>
    <s v="small"/>
    <n v="688.63"/>
    <n v="612.88"/>
    <d v="1993-05-26T00:00:00"/>
    <n v="75.75"/>
    <s v="Male"/>
    <n v="34"/>
    <d v="1997-08-12T00:00:00"/>
    <n v="25.130718274036031"/>
    <s v="Pharmacist"/>
    <s v="Health"/>
    <s v="Mass Customer"/>
    <s v="N"/>
    <s v="Yes"/>
    <n v="4"/>
    <m/>
  </r>
  <r>
    <n v="12999"/>
    <n v="40"/>
    <x v="2641"/>
    <n v="265"/>
    <d v="2017-04-09T00:00:00"/>
    <b v="0"/>
    <s v="Approved"/>
    <s v="OHM Cycles"/>
    <s v="Standard"/>
    <s v="high"/>
    <s v="medium"/>
    <n v="1458.17"/>
    <n v="874.9"/>
    <d v="2006-02-02T00:00:00"/>
    <n v="583.2700000000001"/>
    <s v="Female"/>
    <n v="0"/>
    <d v="1987-10-10T00:00:00"/>
    <n v="34.977293616184674"/>
    <s v="VP Quality Control"/>
    <s v="n/a"/>
    <s v="Mass Customer"/>
    <s v="N"/>
    <s v="No"/>
    <n v="5"/>
    <m/>
  </r>
  <r>
    <n v="17741"/>
    <n v="35"/>
    <x v="2641"/>
    <n v="266"/>
    <d v="2017-04-08T00:00:00"/>
    <b v="1"/>
    <s v="Approved"/>
    <s v="Trek Bicycles"/>
    <s v="Standard"/>
    <s v="low"/>
    <s v="medium"/>
    <n v="1057.51"/>
    <n v="154.4"/>
    <d v="1994-07-12T00:00:00"/>
    <n v="903.11"/>
    <s v="Female"/>
    <n v="0"/>
    <d v="1987-10-10T00:00:00"/>
    <n v="34.977293616184674"/>
    <s v="VP Quality Control"/>
    <s v="n/a"/>
    <s v="Mass Customer"/>
    <s v="N"/>
    <s v="No"/>
    <n v="5"/>
    <m/>
  </r>
  <r>
    <n v="14608"/>
    <n v="0"/>
    <x v="2642"/>
    <m/>
    <d v="2017-03-07T00:00:00"/>
    <b v="1"/>
    <s v="Approved"/>
    <m/>
    <m/>
    <m/>
    <m/>
    <n v="16.079999999999998"/>
    <m/>
    <m/>
    <m/>
    <m/>
    <m/>
    <m/>
    <m/>
    <m/>
    <m/>
    <m/>
    <m/>
    <m/>
    <m/>
    <m/>
  </r>
  <r>
    <n v="7107"/>
    <n v="43"/>
    <x v="2641"/>
    <n v="275"/>
    <d v="2017-03-30T00:00:00"/>
    <b v="1"/>
    <s v="Approved"/>
    <s v="Solex"/>
    <s v="Standard"/>
    <s v="medium"/>
    <s v="medium"/>
    <n v="1151.96"/>
    <n v="649.49"/>
    <d v="1999-12-04T00:00:00"/>
    <n v="502.47"/>
    <s v="Female"/>
    <n v="0"/>
    <d v="1987-10-10T00:00:00"/>
    <n v="34.977293616184674"/>
    <s v="VP Quality Control"/>
    <s v="n/a"/>
    <s v="Mass Customer"/>
    <s v="N"/>
    <s v="No"/>
    <n v="5"/>
    <m/>
  </r>
  <r>
    <n v="10609"/>
    <n v="99"/>
    <x v="2641"/>
    <n v="341"/>
    <d v="2017-01-23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0"/>
    <d v="1987-10-10T00:00:00"/>
    <n v="34.977293616184674"/>
    <s v="VP Quality Control"/>
    <s v="n/a"/>
    <s v="Mass Customer"/>
    <s v="N"/>
    <s v="No"/>
    <n v="5"/>
    <m/>
  </r>
  <r>
    <n v="14339"/>
    <n v="96"/>
    <x v="2643"/>
    <n v="35"/>
    <d v="2017-11-25T00:00:00"/>
    <b v="1"/>
    <s v="Approved"/>
    <s v="WeareA2B"/>
    <s v="Road"/>
    <s v="low"/>
    <s v="small"/>
    <n v="1172.78"/>
    <n v="1043.77"/>
    <d v="2004-01-16T00:00:00"/>
    <n v="129.01"/>
    <s v="Male"/>
    <n v="1"/>
    <d v="1973-11-02T00:00:00"/>
    <n v="48.922499095953839"/>
    <n v="0"/>
    <s v="Manufacturing"/>
    <s v="Affluent Customer"/>
    <s v="N"/>
    <s v="Yes"/>
    <n v="17"/>
    <m/>
  </r>
  <r>
    <n v="6134"/>
    <n v="95"/>
    <x v="2643"/>
    <n v="123"/>
    <d v="2017-08-29T00:00:00"/>
    <b v="1"/>
    <s v="Approved"/>
    <s v="Giant Bicycles"/>
    <s v="Standard"/>
    <s v="medium"/>
    <s v="large"/>
    <n v="569.55999999999995"/>
    <n v="528.42999999999995"/>
    <d v="1991-05-06T00:00:00"/>
    <n v="41.129999999999995"/>
    <s v="Male"/>
    <n v="1"/>
    <d v="1973-11-02T00:00:00"/>
    <n v="48.922499095953839"/>
    <n v="0"/>
    <s v="Manufacturing"/>
    <s v="Affluent Customer"/>
    <s v="N"/>
    <s v="Yes"/>
    <n v="17"/>
    <m/>
  </r>
  <r>
    <n v="8535"/>
    <n v="48"/>
    <x v="2643"/>
    <n v="178"/>
    <d v="2017-07-05T00:00:00"/>
    <b v="0"/>
    <s v="Approved"/>
    <s v="WeareA2B"/>
    <s v="Standard"/>
    <s v="medium"/>
    <s v="medium"/>
    <n v="1762.96"/>
    <n v="950.52"/>
    <d v="2003-02-16T00:00:00"/>
    <n v="812.44"/>
    <s v="Male"/>
    <n v="1"/>
    <d v="1973-11-02T00:00:00"/>
    <n v="48.922499095953839"/>
    <n v="0"/>
    <s v="Manufacturing"/>
    <s v="Affluent Customer"/>
    <s v="N"/>
    <s v="Yes"/>
    <n v="17"/>
    <m/>
  </r>
  <r>
    <n v="11932"/>
    <n v="25"/>
    <x v="2643"/>
    <n v="300"/>
    <d v="2017-03-05T00:00:00"/>
    <b v="1"/>
    <s v="Approved"/>
    <s v="Giant Bicycles"/>
    <s v="Road"/>
    <s v="medium"/>
    <s v="medium"/>
    <n v="1538.99"/>
    <n v="829.65"/>
    <d v="1992-10-11T00:00:00"/>
    <n v="709.34"/>
    <s v="Male"/>
    <n v="1"/>
    <d v="1973-11-02T00:00:00"/>
    <n v="48.922499095953839"/>
    <n v="0"/>
    <s v="Manufacturing"/>
    <s v="Affluent Customer"/>
    <s v="N"/>
    <s v="Yes"/>
    <n v="17"/>
    <m/>
  </r>
  <r>
    <n v="5808"/>
    <n v="37"/>
    <x v="2643"/>
    <n v="339"/>
    <d v="2017-01-25T00:00:00"/>
    <b v="0"/>
    <s v="Approved"/>
    <s v="OHM Cycles"/>
    <s v="Standard"/>
    <s v="low"/>
    <s v="medium"/>
    <n v="1793.43"/>
    <n v="248.82"/>
    <d v="2011-03-16T00:00:00"/>
    <n v="1544.6100000000001"/>
    <s v="Male"/>
    <n v="1"/>
    <d v="1973-11-02T00:00:00"/>
    <n v="48.922499095953839"/>
    <n v="0"/>
    <s v="Manufacturing"/>
    <s v="Affluent Customer"/>
    <s v="N"/>
    <s v="Yes"/>
    <n v="17"/>
    <m/>
  </r>
  <r>
    <n v="12422"/>
    <n v="78"/>
    <x v="2643"/>
    <n v="363"/>
    <d v="2017-01-01T00:00:00"/>
    <b v="0"/>
    <s v="Approved"/>
    <s v="Giant Bicycles"/>
    <s v="Standard"/>
    <s v="medium"/>
    <s v="large"/>
    <n v="1765.3"/>
    <n v="709.48"/>
    <d v="2013-09-16T00:00:00"/>
    <n v="1055.82"/>
    <s v="Male"/>
    <n v="1"/>
    <d v="1973-11-02T00:00:00"/>
    <n v="48.922499095953839"/>
    <n v="0"/>
    <s v="Manufacturing"/>
    <s v="Affluent Customer"/>
    <s v="N"/>
    <s v="Yes"/>
    <n v="17"/>
    <m/>
  </r>
  <r>
    <n v="11290"/>
    <n v="85"/>
    <x v="821"/>
    <n v="150"/>
    <d v="2017-08-02T00:00:00"/>
    <b v="0"/>
    <s v="Approved"/>
    <s v="WeareA2B"/>
    <s v="Standard"/>
    <s v="medium"/>
    <s v="medium"/>
    <n v="1228.07"/>
    <n v="400.91"/>
    <d v="2000-05-22T00:00:00"/>
    <n v="827.15999999999985"/>
    <s v="Male"/>
    <n v="42"/>
    <d v="1981-10-09T00:00:00"/>
    <n v="40.982773068239467"/>
    <n v="0"/>
    <s v="n/a"/>
    <s v="High Net Worth"/>
    <s v="N"/>
    <s v="Yes"/>
    <n v="13"/>
    <m/>
  </r>
  <r>
    <n v="3421"/>
    <n v="0"/>
    <x v="821"/>
    <n v="288"/>
    <d v="2017-03-17T00:00:00"/>
    <b v="1"/>
    <s v="Approved"/>
    <s v="WeareA2B"/>
    <s v="Standard"/>
    <s v="medium"/>
    <s v="medium"/>
    <n v="60.34"/>
    <n v="45.26"/>
    <d v="1993-05-26T00:00:00"/>
    <n v="15.080000000000005"/>
    <s v="Male"/>
    <n v="42"/>
    <d v="1981-10-09T00:00:00"/>
    <n v="40.982773068239467"/>
    <n v="0"/>
    <s v="n/a"/>
    <s v="High Net Worth"/>
    <s v="N"/>
    <s v="Yes"/>
    <n v="13"/>
    <m/>
  </r>
  <r>
    <n v="10916"/>
    <n v="6"/>
    <x v="821"/>
    <n v="328"/>
    <d v="2017-02-05T00:00:00"/>
    <b v="0"/>
    <s v="Approved"/>
    <s v="Solex"/>
    <s v="Standard"/>
    <s v="high"/>
    <s v="medium"/>
    <n v="748.17"/>
    <n v="448.9"/>
    <d v="1992-10-11T00:00:00"/>
    <n v="299.27"/>
    <s v="Male"/>
    <n v="42"/>
    <d v="1981-10-09T00:00:00"/>
    <n v="40.982773068239467"/>
    <n v="0"/>
    <s v="n/a"/>
    <s v="High Net Worth"/>
    <s v="N"/>
    <s v="Yes"/>
    <n v="13"/>
    <m/>
  </r>
  <r>
    <n v="10294"/>
    <n v="46"/>
    <x v="821"/>
    <n v="343"/>
    <d v="2017-01-21T00:00:00"/>
    <b v="0"/>
    <s v="Approved"/>
    <s v="OHM Cycles"/>
    <s v="Standard"/>
    <s v="low"/>
    <s v="medium"/>
    <n v="1793.43"/>
    <n v="248.82"/>
    <d v="2011-03-16T00:00:00"/>
    <n v="1544.6100000000001"/>
    <s v="Male"/>
    <n v="42"/>
    <d v="1981-10-09T00:00:00"/>
    <n v="40.982773068239467"/>
    <n v="0"/>
    <s v="n/a"/>
    <s v="High Net Worth"/>
    <s v="N"/>
    <s v="Yes"/>
    <n v="13"/>
    <m/>
  </r>
  <r>
    <n v="14621"/>
    <n v="64"/>
    <x v="1638"/>
    <m/>
    <d v="2017-10-11T00:00:00"/>
    <m/>
    <s v="Approved"/>
    <s v="Trek Bicycles"/>
    <s v="Standard"/>
    <s v="medium"/>
    <s v="large"/>
    <n v="1469.44"/>
    <n v="596.54999999999995"/>
    <n v="34996"/>
    <m/>
    <m/>
    <m/>
    <m/>
    <m/>
    <m/>
    <m/>
    <m/>
    <m/>
    <m/>
    <m/>
    <m/>
  </r>
  <r>
    <n v="19639"/>
    <n v="52"/>
    <x v="2644"/>
    <n v="59"/>
    <d v="2017-11-01T00:00:00"/>
    <b v="0"/>
    <s v="Approved"/>
    <s v="Solex"/>
    <s v="Road"/>
    <s v="medium"/>
    <s v="large"/>
    <n v="1777.8"/>
    <n v="820.78"/>
    <d v="2011-05-07T00:00:00"/>
    <n v="957.02"/>
    <s v="Female"/>
    <n v="76"/>
    <d v="1982-08-21T00:00:00"/>
    <n v="40.117019643899042"/>
    <s v="Software Engineer III"/>
    <s v="n/a"/>
    <s v="High Net Worth"/>
    <s v="N"/>
    <s v="No"/>
    <n v="12"/>
    <m/>
  </r>
  <r>
    <n v="11766"/>
    <n v="36"/>
    <x v="2644"/>
    <n v="163"/>
    <d v="2017-07-20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76"/>
    <d v="1982-08-21T00:00:00"/>
    <n v="40.117019643899042"/>
    <s v="Software Engineer III"/>
    <s v="n/a"/>
    <s v="High Net Worth"/>
    <s v="N"/>
    <s v="No"/>
    <n v="12"/>
    <m/>
  </r>
  <r>
    <n v="767"/>
    <n v="31"/>
    <x v="2644"/>
    <n v="268"/>
    <d v="2017-04-06T00:00:00"/>
    <b v="1"/>
    <s v="Approved"/>
    <s v="WeareA2B"/>
    <s v="Standard"/>
    <s v="medium"/>
    <s v="medium"/>
    <n v="752.64"/>
    <n v="205.36"/>
    <d v="2015-08-02T00:00:00"/>
    <n v="547.28"/>
    <s v="Female"/>
    <n v="76"/>
    <d v="1982-08-21T00:00:00"/>
    <n v="40.117019643899042"/>
    <s v="Software Engineer III"/>
    <s v="n/a"/>
    <s v="High Net Worth"/>
    <s v="N"/>
    <s v="No"/>
    <n v="12"/>
    <m/>
  </r>
  <r>
    <n v="714"/>
    <n v="0"/>
    <x v="2644"/>
    <n v="285"/>
    <d v="2017-03-20T00:00:00"/>
    <b v="1"/>
    <s v="Approved"/>
    <s v="Solex"/>
    <s v="Standard"/>
    <s v="medium"/>
    <s v="medium"/>
    <n v="100.35"/>
    <n v="75.260000000000005"/>
    <d v="1999-07-26T00:00:00"/>
    <n v="25.089999999999989"/>
    <s v="Female"/>
    <n v="76"/>
    <d v="1982-08-21T00:00:00"/>
    <n v="40.117019643899042"/>
    <s v="Software Engineer III"/>
    <s v="n/a"/>
    <s v="High Net Worth"/>
    <s v="N"/>
    <s v="No"/>
    <n v="12"/>
    <m/>
  </r>
  <r>
    <n v="11111"/>
    <n v="95"/>
    <x v="2644"/>
    <n v="348"/>
    <d v="2017-01-16T00:00:00"/>
    <b v="1"/>
    <s v="Approved"/>
    <s v="OHM Cycles"/>
    <s v="Touring"/>
    <s v="low"/>
    <s v="medium"/>
    <n v="1073.07"/>
    <n v="933.84"/>
    <d v="1997-01-25T00:00:00"/>
    <n v="139.2299999999999"/>
    <s v="Female"/>
    <n v="76"/>
    <d v="1982-08-21T00:00:00"/>
    <n v="40.117019643899042"/>
    <s v="Software Engineer III"/>
    <s v="n/a"/>
    <s v="High Net Worth"/>
    <s v="N"/>
    <s v="No"/>
    <n v="12"/>
    <m/>
  </r>
  <r>
    <n v="5658"/>
    <n v="38"/>
    <x v="1362"/>
    <n v="1"/>
    <d v="2017-12-29T00:00:00"/>
    <b v="1"/>
    <s v="Approved"/>
    <s v="Solex"/>
    <s v="Standard"/>
    <s v="medium"/>
    <s v="medium"/>
    <n v="1577.53"/>
    <n v="826.51"/>
    <d v="2011-03-16T00:00:00"/>
    <n v="751.02"/>
    <s v="Male"/>
    <n v="43"/>
    <d v="1976-09-19T00:00:00"/>
    <n v="46.040307314814811"/>
    <s v="Health Coach IV"/>
    <s v="Health"/>
    <s v="Affluent Customer"/>
    <s v="N"/>
    <s v="No"/>
    <n v="11"/>
    <m/>
  </r>
  <r>
    <n v="10932"/>
    <n v="39"/>
    <x v="1362"/>
    <n v="161"/>
    <d v="2017-07-22T00:00:00"/>
    <b v="0"/>
    <s v="Approved"/>
    <s v="Giant Bicycles"/>
    <s v="Standard"/>
    <s v="medium"/>
    <s v="large"/>
    <n v="1812.75"/>
    <n v="582.48"/>
    <d v="2010-06-07T00:00:00"/>
    <n v="1230.27"/>
    <s v="Male"/>
    <n v="43"/>
    <d v="1976-09-19T00:00:00"/>
    <n v="46.040307314814811"/>
    <s v="Health Coach IV"/>
    <s v="Health"/>
    <s v="Affluent Customer"/>
    <s v="N"/>
    <s v="No"/>
    <n v="11"/>
    <m/>
  </r>
  <r>
    <n v="8741"/>
    <n v="73"/>
    <x v="1362"/>
    <n v="217"/>
    <d v="2017-05-27T00:00:00"/>
    <b v="1"/>
    <s v="Approved"/>
    <s v="Solex"/>
    <s v="Standard"/>
    <s v="medium"/>
    <s v="medium"/>
    <n v="1945.43"/>
    <n v="333.18"/>
    <d v="2002-08-31T00:00:00"/>
    <n v="1612.25"/>
    <s v="Male"/>
    <n v="43"/>
    <d v="1976-09-19T00:00:00"/>
    <n v="46.040307314814811"/>
    <s v="Health Coach IV"/>
    <s v="Health"/>
    <s v="Affluent Customer"/>
    <s v="N"/>
    <s v="No"/>
    <n v="11"/>
    <m/>
  </r>
  <r>
    <n v="19432"/>
    <n v="68"/>
    <x v="1362"/>
    <n v="331"/>
    <d v="2017-02-02T00:00:00"/>
    <b v="0"/>
    <s v="Approved"/>
    <s v="OHM Cycles"/>
    <s v="Standard"/>
    <s v="medium"/>
    <s v="medium"/>
    <n v="1636.9"/>
    <n v="44.71"/>
    <d v="2010-08-20T00:00:00"/>
    <n v="1592.19"/>
    <s v="Male"/>
    <n v="43"/>
    <d v="1976-09-19T00:00:00"/>
    <n v="46.040307314814811"/>
    <s v="Health Coach IV"/>
    <s v="Health"/>
    <s v="Affluent Customer"/>
    <s v="N"/>
    <s v="No"/>
    <n v="11"/>
    <m/>
  </r>
  <r>
    <n v="11334"/>
    <n v="34"/>
    <x v="1362"/>
    <n v="354"/>
    <d v="2017-01-10T00:00:00"/>
    <b v="1"/>
    <s v="Approved"/>
    <s v="Norco Bicycles"/>
    <s v="Road"/>
    <s v="high"/>
    <s v="large"/>
    <n v="774.53"/>
    <n v="464.72"/>
    <d v="2003-03-18T00:00:00"/>
    <n v="309.80999999999995"/>
    <s v="Male"/>
    <n v="43"/>
    <d v="1976-09-19T00:00:00"/>
    <n v="46.040307314814811"/>
    <s v="Health Coach IV"/>
    <s v="Health"/>
    <s v="Affluent Customer"/>
    <s v="N"/>
    <s v="No"/>
    <n v="11"/>
    <m/>
  </r>
  <r>
    <n v="8939"/>
    <n v="15"/>
    <x v="2645"/>
    <n v="14"/>
    <d v="2017-12-16T00:00:00"/>
    <b v="0"/>
    <s v="Approved"/>
    <s v="Norco Bicycles"/>
    <s v="Standard"/>
    <s v="low"/>
    <s v="medium"/>
    <n v="958.74"/>
    <n v="748.9"/>
    <d v="2009-03-08T00:00:00"/>
    <n v="209.84000000000003"/>
    <s v="Male"/>
    <n v="39"/>
    <d v="1988-08-11T00:00:00"/>
    <n v="34.138937452118221"/>
    <n v="0"/>
    <s v="Health"/>
    <s v="Mass Customer"/>
    <s v="N"/>
    <s v="Yes"/>
    <n v="15"/>
    <m/>
  </r>
  <r>
    <n v="4200"/>
    <n v="15"/>
    <x v="2645"/>
    <n v="245"/>
    <d v="2017-04-29T00:00:00"/>
    <b v="0"/>
    <s v="Approved"/>
    <s v="Norco Bicycles"/>
    <s v="Standard"/>
    <s v="low"/>
    <s v="medium"/>
    <n v="958.74"/>
    <n v="748.9"/>
    <d v="1993-10-02T00:00:00"/>
    <n v="209.84000000000003"/>
    <s v="Male"/>
    <n v="39"/>
    <d v="1988-08-11T00:00:00"/>
    <n v="34.138937452118221"/>
    <n v="0"/>
    <s v="Health"/>
    <s v="Mass Customer"/>
    <s v="N"/>
    <s v="Yes"/>
    <n v="15"/>
    <m/>
  </r>
  <r>
    <n v="19427"/>
    <n v="73"/>
    <x v="2646"/>
    <n v="30"/>
    <d v="2017-11-30T00:00:00"/>
    <b v="1"/>
    <s v="Approved"/>
    <s v="Solex"/>
    <s v="Standard"/>
    <s v="medium"/>
    <s v="medium"/>
    <n v="1945.43"/>
    <n v="333.18"/>
    <d v="2002-08-31T00:00:00"/>
    <n v="1612.25"/>
    <s v="Female"/>
    <n v="37"/>
    <d v="1978-08-19T00:00:00"/>
    <n v="44.125238821664126"/>
    <n v="0"/>
    <s v="n/a"/>
    <s v="Mass Customer"/>
    <s v="N"/>
    <s v="No"/>
    <n v="19"/>
    <m/>
  </r>
  <r>
    <n v="11152"/>
    <n v="63"/>
    <x v="2646"/>
    <n v="49"/>
    <d v="2017-11-11T00:00:00"/>
    <b v="1"/>
    <s v="Approved"/>
    <s v="Solex"/>
    <s v="Standard"/>
    <s v="medium"/>
    <s v="medium"/>
    <n v="1483.2"/>
    <n v="99.59"/>
    <d v="1998-12-17T00:00:00"/>
    <n v="1383.6100000000001"/>
    <s v="Female"/>
    <n v="37"/>
    <d v="1978-08-19T00:00:00"/>
    <n v="44.125238821664126"/>
    <n v="0"/>
    <s v="n/a"/>
    <s v="Mass Customer"/>
    <s v="N"/>
    <s v="No"/>
    <n v="19"/>
    <m/>
  </r>
  <r>
    <n v="5342"/>
    <n v="37"/>
    <x v="2646"/>
    <n v="127"/>
    <d v="2017-08-25T00:00:00"/>
    <b v="0"/>
    <s v="Approved"/>
    <s v="OHM Cycles"/>
    <s v="Standard"/>
    <s v="low"/>
    <s v="medium"/>
    <n v="1793.43"/>
    <n v="248.82"/>
    <d v="1999-07-20T00:00:00"/>
    <n v="1544.6100000000001"/>
    <s v="Female"/>
    <n v="37"/>
    <d v="1978-08-19T00:00:00"/>
    <n v="44.125238821664126"/>
    <n v="0"/>
    <s v="n/a"/>
    <s v="Mass Customer"/>
    <s v="N"/>
    <s v="No"/>
    <n v="19"/>
    <m/>
  </r>
  <r>
    <n v="10510"/>
    <n v="96"/>
    <x v="2647"/>
    <n v="32"/>
    <d v="2017-11-28T00:00:00"/>
    <b v="0"/>
    <s v="Approved"/>
    <s v="Giant Bicycles"/>
    <s v="Standard"/>
    <s v="medium"/>
    <s v="large"/>
    <n v="1635.3"/>
    <n v="993.66"/>
    <d v="2002-10-10T00:00:00"/>
    <n v="641.64"/>
    <s v="Female"/>
    <n v="84"/>
    <d v="1974-10-19T00:00:00"/>
    <n v="47.960855260337397"/>
    <n v="0"/>
    <s v="Health"/>
    <s v="High Net Worth"/>
    <s v="N"/>
    <s v="Yes"/>
    <n v="20"/>
    <m/>
  </r>
  <r>
    <n v="10523"/>
    <n v="69"/>
    <x v="2647"/>
    <n v="181"/>
    <d v="2017-07-02T00:00:00"/>
    <b v="0"/>
    <s v="Approved"/>
    <s v="Norco Bicycles"/>
    <s v="Road"/>
    <s v="medium"/>
    <s v="large"/>
    <n v="1240.31"/>
    <n v="795.1"/>
    <d v="1991-07-10T00:00:00"/>
    <n v="445.20999999999992"/>
    <s v="Female"/>
    <n v="84"/>
    <d v="1974-10-19T00:00:00"/>
    <n v="47.960855260337397"/>
    <n v="0"/>
    <s v="Health"/>
    <s v="High Net Worth"/>
    <s v="N"/>
    <s v="Yes"/>
    <n v="20"/>
    <m/>
  </r>
  <r>
    <n v="13923"/>
    <n v="13"/>
    <x v="2647"/>
    <n v="347"/>
    <d v="2017-01-17T00:00:00"/>
    <b v="0"/>
    <s v="Approved"/>
    <s v="Solex"/>
    <s v="Standard"/>
    <s v="medium"/>
    <s v="medium"/>
    <n v="1577.53"/>
    <n v="826.51"/>
    <d v="2010-06-07T00:00:00"/>
    <n v="751.02"/>
    <s v="Female"/>
    <n v="84"/>
    <d v="1974-10-19T00:00:00"/>
    <n v="47.960855260337397"/>
    <n v="0"/>
    <s v="Health"/>
    <s v="High Net Worth"/>
    <s v="N"/>
    <s v="Yes"/>
    <n v="20"/>
    <m/>
  </r>
  <r>
    <n v="11283"/>
    <n v="34"/>
    <x v="2647"/>
    <n v="350"/>
    <d v="2017-01-14T00:00:00"/>
    <b v="0"/>
    <s v="Approved"/>
    <s v="WeareA2B"/>
    <s v="Standard"/>
    <s v="medium"/>
    <s v="medium"/>
    <n v="1231.1500000000001"/>
    <n v="161.6"/>
    <d v="1994-09-09T00:00:00"/>
    <n v="1069.5500000000002"/>
    <s v="Female"/>
    <n v="84"/>
    <d v="1974-10-19T00:00:00"/>
    <n v="47.960855260337397"/>
    <n v="0"/>
    <s v="Health"/>
    <s v="High Net Worth"/>
    <s v="N"/>
    <s v="Yes"/>
    <n v="20"/>
    <m/>
  </r>
  <r>
    <n v="14641"/>
    <n v="0"/>
    <x v="1547"/>
    <m/>
    <d v="2017-02-23T00:00:00"/>
    <b v="0"/>
    <s v="Approved"/>
    <m/>
    <m/>
    <m/>
    <m/>
    <n v="1184"/>
    <m/>
    <m/>
    <m/>
    <m/>
    <m/>
    <m/>
    <m/>
    <m/>
    <m/>
    <m/>
    <m/>
    <m/>
    <m/>
    <m/>
  </r>
  <r>
    <n v="14642"/>
    <n v="41"/>
    <x v="313"/>
    <m/>
    <d v="2017-02-07T00:00:00"/>
    <m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</r>
  <r>
    <n v="4786"/>
    <n v="49"/>
    <x v="79"/>
    <n v="12"/>
    <d v="2017-12-18T00:00:00"/>
    <b v="0"/>
    <s v="Approved"/>
    <s v="Solex"/>
    <s v="Standard"/>
    <s v="medium"/>
    <s v="large"/>
    <n v="1061.56"/>
    <n v="733.58"/>
    <d v="1993-07-20T00:00:00"/>
    <n v="327.9799999999999"/>
    <s v="Female"/>
    <n v="7"/>
    <d v="1969-06-21T00:00:00"/>
    <n v="53.292362109335357"/>
    <s v="Assistant Media Planner"/>
    <s v="Entertainment"/>
    <s v="High Net Worth"/>
    <s v="N"/>
    <s v="No"/>
    <n v="8"/>
    <m/>
  </r>
  <r>
    <n v="6996"/>
    <n v="0"/>
    <x v="79"/>
    <n v="45"/>
    <d v="2017-11-15T00:00:00"/>
    <b v="0"/>
    <s v="Approved"/>
    <s v="Norco Bicycles"/>
    <s v="Standard"/>
    <s v="medium"/>
    <s v="medium"/>
    <n v="360.4"/>
    <n v="270.3"/>
    <d v="2016-12-06T00:00:00"/>
    <n v="90.099999999999966"/>
    <s v="Female"/>
    <n v="7"/>
    <d v="1969-06-21T00:00:00"/>
    <n v="53.292362109335357"/>
    <s v="Assistant Media Planner"/>
    <s v="Entertainment"/>
    <s v="High Net Worth"/>
    <s v="N"/>
    <s v="No"/>
    <n v="8"/>
    <m/>
  </r>
  <r>
    <n v="1809"/>
    <n v="0"/>
    <x v="79"/>
    <n v="58"/>
    <d v="2017-11-02T00:00:00"/>
    <b v="1"/>
    <s v="Approved"/>
    <s v="WeareA2B"/>
    <s v="Standard"/>
    <s v="medium"/>
    <s v="small"/>
    <n v="175.89"/>
    <n v="131.91999999999999"/>
    <d v="2003-02-16T00:00:00"/>
    <n v="43.97"/>
    <s v="Female"/>
    <n v="7"/>
    <d v="1969-06-21T00:00:00"/>
    <n v="53.292362109335357"/>
    <s v="Assistant Media Planner"/>
    <s v="Entertainment"/>
    <s v="High Net Worth"/>
    <s v="N"/>
    <s v="No"/>
    <n v="8"/>
    <m/>
  </r>
  <r>
    <n v="18384"/>
    <n v="92"/>
    <x v="79"/>
    <n v="102"/>
    <d v="2017-09-19T00:00:00"/>
    <b v="1"/>
    <s v="Approved"/>
    <s v="WeareA2B"/>
    <s v="Touring"/>
    <s v="medium"/>
    <s v="large"/>
    <n v="1890.39"/>
    <n v="260.14"/>
    <d v="1991-01-21T00:00:00"/>
    <n v="1630.25"/>
    <s v="Female"/>
    <n v="7"/>
    <d v="1969-06-21T00:00:00"/>
    <n v="53.292362109335357"/>
    <s v="Assistant Media Planner"/>
    <s v="Entertainment"/>
    <s v="High Net Worth"/>
    <s v="N"/>
    <s v="No"/>
    <n v="8"/>
    <m/>
  </r>
  <r>
    <n v="19768"/>
    <n v="0"/>
    <x v="79"/>
    <n v="274"/>
    <d v="2017-03-31T00:00:00"/>
    <b v="1"/>
    <s v="Approved"/>
    <s v="Norco Bicycles"/>
    <s v="Standard"/>
    <s v="medium"/>
    <s v="medium"/>
    <n v="360.4"/>
    <n v="270.3"/>
    <d v="2016-12-06T00:00:00"/>
    <n v="90.099999999999966"/>
    <s v="Female"/>
    <n v="7"/>
    <d v="1969-06-21T00:00:00"/>
    <n v="53.292362109335357"/>
    <s v="Assistant Media Planner"/>
    <s v="Entertainment"/>
    <s v="High Net Worth"/>
    <s v="N"/>
    <s v="No"/>
    <n v="8"/>
    <m/>
  </r>
  <r>
    <n v="18357"/>
    <n v="0"/>
    <x v="79"/>
    <n v="333"/>
    <d v="2017-01-31T00:00:00"/>
    <b v="0"/>
    <s v="Approved"/>
    <s v="OHM Cycles"/>
    <s v="Road"/>
    <s v="high"/>
    <s v="large"/>
    <n v="12.01"/>
    <n v="7.21"/>
    <d v="2009-03-08T00:00:00"/>
    <n v="4.8"/>
    <s v="Female"/>
    <n v="7"/>
    <d v="1969-06-21T00:00:00"/>
    <n v="53.292362109335357"/>
    <s v="Assistant Media Planner"/>
    <s v="Entertainment"/>
    <s v="High Net Worth"/>
    <s v="N"/>
    <s v="No"/>
    <n v="8"/>
    <m/>
  </r>
  <r>
    <n v="7856"/>
    <n v="53"/>
    <x v="2648"/>
    <n v="45"/>
    <d v="2017-11-15T00:00:00"/>
    <b v="0"/>
    <s v="Approved"/>
    <s v="OHM Cycles"/>
    <s v="Standard"/>
    <s v="medium"/>
    <s v="medium"/>
    <n v="795.34"/>
    <n v="101.58"/>
    <d v="1997-02-09T00:00:00"/>
    <n v="693.76"/>
    <s v="Male"/>
    <n v="7"/>
    <d v="1980-10-01T00:00:00"/>
    <n v="42.004690876775754"/>
    <s v="Developer IV"/>
    <s v="n/a"/>
    <s v="Mass Customer"/>
    <s v="N"/>
    <s v="No"/>
    <n v="21"/>
    <m/>
  </r>
  <r>
    <n v="10871"/>
    <n v="79"/>
    <x v="2648"/>
    <n v="100"/>
    <d v="2017-09-21T00:00:00"/>
    <b v="0"/>
    <s v="Approved"/>
    <s v="Norco Bicycles"/>
    <s v="Standard"/>
    <s v="medium"/>
    <s v="medium"/>
    <n v="1555.58"/>
    <n v="818.01"/>
    <d v="2003-09-09T00:00:00"/>
    <n v="737.56999999999994"/>
    <s v="Male"/>
    <n v="7"/>
    <d v="1980-10-01T00:00:00"/>
    <n v="42.004690876775754"/>
    <s v="Developer IV"/>
    <s v="n/a"/>
    <s v="Mass Customer"/>
    <s v="N"/>
    <s v="No"/>
    <n v="21"/>
    <m/>
  </r>
  <r>
    <n v="10625"/>
    <n v="19"/>
    <x v="2648"/>
    <n v="113"/>
    <d v="2017-09-08T00:00:00"/>
    <b v="0"/>
    <s v="Approved"/>
    <s v="OHM Cycles"/>
    <s v="Road"/>
    <s v="high"/>
    <s v="large"/>
    <n v="12.01"/>
    <n v="7.21"/>
    <d v="2009-03-08T00:00:00"/>
    <n v="4.8"/>
    <s v="Male"/>
    <n v="7"/>
    <d v="1980-10-01T00:00:00"/>
    <n v="42.004690876775754"/>
    <s v="Developer IV"/>
    <s v="n/a"/>
    <s v="Mass Customer"/>
    <s v="N"/>
    <s v="No"/>
    <n v="21"/>
    <m/>
  </r>
  <r>
    <n v="16377"/>
    <n v="12"/>
    <x v="2648"/>
    <n v="119"/>
    <d v="2017-09-02T00:00:00"/>
    <b v="1"/>
    <s v="Approved"/>
    <s v="WeareA2B"/>
    <s v="Standard"/>
    <s v="medium"/>
    <s v="medium"/>
    <n v="1231.1500000000001"/>
    <n v="161.6"/>
    <d v="2004-08-17T00:00:00"/>
    <n v="1069.5500000000002"/>
    <s v="Male"/>
    <n v="7"/>
    <d v="1980-10-01T00:00:00"/>
    <n v="42.004690876775754"/>
    <s v="Developer IV"/>
    <s v="n/a"/>
    <s v="Mass Customer"/>
    <s v="N"/>
    <s v="No"/>
    <n v="21"/>
    <m/>
  </r>
  <r>
    <n v="15478"/>
    <n v="90"/>
    <x v="2648"/>
    <n v="155"/>
    <d v="2017-07-28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7"/>
    <d v="1980-10-01T00:00:00"/>
    <n v="42.004690876775754"/>
    <s v="Developer IV"/>
    <s v="n/a"/>
    <s v="Mass Customer"/>
    <s v="N"/>
    <s v="No"/>
    <n v="21"/>
    <m/>
  </r>
  <r>
    <n v="505"/>
    <n v="66"/>
    <x v="2648"/>
    <n v="174"/>
    <d v="2017-07-09T00:00:00"/>
    <b v="0"/>
    <s v="Approved"/>
    <s v="Giant Bicycles"/>
    <s v="Road"/>
    <s v="low"/>
    <s v="small"/>
    <n v="590.26"/>
    <n v="525.33000000000004"/>
    <d v="2010-11-05T00:00:00"/>
    <n v="64.92999999999995"/>
    <s v="Male"/>
    <n v="7"/>
    <d v="1980-10-01T00:00:00"/>
    <n v="42.004690876775754"/>
    <s v="Developer IV"/>
    <s v="n/a"/>
    <s v="Mass Customer"/>
    <s v="N"/>
    <s v="No"/>
    <n v="21"/>
    <m/>
  </r>
  <r>
    <n v="2521"/>
    <n v="91"/>
    <x v="2648"/>
    <n v="230"/>
    <d v="2017-05-14T00:00:00"/>
    <b v="0"/>
    <s v="Approved"/>
    <s v="Solex"/>
    <s v="Standard"/>
    <s v="medium"/>
    <s v="medium"/>
    <n v="100.35"/>
    <n v="75.260000000000005"/>
    <d v="1999-07-26T00:00:00"/>
    <n v="25.089999999999989"/>
    <s v="Male"/>
    <n v="7"/>
    <d v="1980-10-01T00:00:00"/>
    <n v="42.004690876775754"/>
    <s v="Developer IV"/>
    <s v="n/a"/>
    <s v="Mass Customer"/>
    <s v="N"/>
    <s v="No"/>
    <n v="21"/>
    <m/>
  </r>
  <r>
    <n v="14664"/>
    <n v="31"/>
    <x v="2648"/>
    <n v="231"/>
    <d v="2017-05-13T00:00:00"/>
    <b v="1"/>
    <s v="Approved"/>
    <s v="Giant Bicycles"/>
    <s v="Standard"/>
    <s v="medium"/>
    <s v="medium"/>
    <n v="230.91"/>
    <n v="173.18"/>
    <d v="2006-11-10T00:00:00"/>
    <n v="57.72999999999999"/>
    <s v="Male"/>
    <n v="7"/>
    <d v="1980-10-01T00:00:00"/>
    <n v="42.004690876775754"/>
    <s v="Developer IV"/>
    <s v="n/a"/>
    <s v="Mass Customer"/>
    <s v="N"/>
    <s v="No"/>
    <n v="21"/>
    <m/>
  </r>
  <r>
    <n v="1885"/>
    <n v="3"/>
    <x v="2648"/>
    <n v="244"/>
    <d v="2017-04-30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7"/>
    <d v="1980-10-01T00:00:00"/>
    <n v="42.004690876775754"/>
    <s v="Developer IV"/>
    <s v="n/a"/>
    <s v="Mass Customer"/>
    <s v="N"/>
    <s v="No"/>
    <n v="21"/>
    <m/>
  </r>
  <r>
    <n v="9015"/>
    <n v="24"/>
    <x v="2648"/>
    <n v="253"/>
    <d v="2017-04-21T00:00:00"/>
    <b v="0"/>
    <s v="Approved"/>
    <s v="Solex"/>
    <s v="Road"/>
    <s v="medium"/>
    <s v="large"/>
    <n v="1777.8"/>
    <n v="820.78"/>
    <d v="2011-05-07T00:00:00"/>
    <n v="957.02"/>
    <s v="Male"/>
    <n v="7"/>
    <d v="1980-10-01T00:00:00"/>
    <n v="42.004690876775754"/>
    <s v="Developer IV"/>
    <s v="n/a"/>
    <s v="Mass Customer"/>
    <s v="N"/>
    <s v="No"/>
    <n v="21"/>
    <m/>
  </r>
  <r>
    <n v="13500"/>
    <n v="15"/>
    <x v="2648"/>
    <n v="313"/>
    <d v="2017-02-20T00:00:00"/>
    <b v="1"/>
    <s v="Approved"/>
    <s v="Norco Bicycles"/>
    <s v="Standard"/>
    <s v="low"/>
    <s v="medium"/>
    <n v="958.74"/>
    <n v="748.9"/>
    <d v="2005-12-07T00:00:00"/>
    <n v="209.84000000000003"/>
    <s v="Male"/>
    <n v="7"/>
    <d v="1980-10-01T00:00:00"/>
    <n v="42.004690876775754"/>
    <s v="Developer IV"/>
    <s v="n/a"/>
    <s v="Mass Customer"/>
    <s v="N"/>
    <s v="No"/>
    <n v="21"/>
    <m/>
  </r>
  <r>
    <n v="15877"/>
    <n v="77"/>
    <x v="2649"/>
    <n v="1"/>
    <d v="2017-12-29T00:00:00"/>
    <b v="0"/>
    <s v="Approved"/>
    <s v="WeareA2B"/>
    <s v="Standard"/>
    <s v="medium"/>
    <s v="medium"/>
    <n v="1769.64"/>
    <n v="108.76"/>
    <d v="2007-12-11T00:00:00"/>
    <n v="1660.88"/>
    <s v="Female"/>
    <n v="44"/>
    <d v="1963-09-06T00:00:00"/>
    <n v="59.086882657280562"/>
    <n v="0"/>
    <s v="Manufacturing"/>
    <s v="High Net Worth"/>
    <s v="N"/>
    <s v="Yes"/>
    <n v="15"/>
    <m/>
  </r>
  <r>
    <n v="12731"/>
    <n v="64"/>
    <x v="2649"/>
    <n v="67"/>
    <d v="2017-10-24T00:00:00"/>
    <b v="0"/>
    <s v="Approved"/>
    <s v="Giant Bicycles"/>
    <s v="Standard"/>
    <s v="high"/>
    <s v="small"/>
    <n v="1977.36"/>
    <n v="1759.85"/>
    <d v="2011-08-24T00:00:00"/>
    <n v="217.51"/>
    <s v="Female"/>
    <n v="44"/>
    <d v="1963-09-06T00:00:00"/>
    <n v="59.086882657280562"/>
    <n v="0"/>
    <s v="Manufacturing"/>
    <s v="High Net Worth"/>
    <s v="N"/>
    <s v="Yes"/>
    <n v="15"/>
    <m/>
  </r>
  <r>
    <n v="19267"/>
    <n v="87"/>
    <x v="2649"/>
    <n v="188"/>
    <d v="2017-06-25T00:00:00"/>
    <b v="1"/>
    <s v="Approved"/>
    <s v="OHM Cycles"/>
    <s v="Standard"/>
    <s v="medium"/>
    <s v="medium"/>
    <n v="1636.9"/>
    <n v="44.71"/>
    <d v="2010-08-20T00:00:00"/>
    <n v="1592.19"/>
    <s v="Female"/>
    <n v="44"/>
    <d v="1963-09-06T00:00:00"/>
    <n v="59.086882657280562"/>
    <n v="0"/>
    <s v="Manufacturing"/>
    <s v="High Net Worth"/>
    <s v="N"/>
    <s v="Yes"/>
    <n v="15"/>
    <m/>
  </r>
  <r>
    <n v="3659"/>
    <n v="74"/>
    <x v="2649"/>
    <n v="328"/>
    <d v="2017-02-05T00:00:00"/>
    <b v="1"/>
    <s v="Approved"/>
    <s v="WeareA2B"/>
    <s v="Standard"/>
    <s v="medium"/>
    <s v="medium"/>
    <n v="1762.96"/>
    <n v="950.52"/>
    <d v="2014-07-28T00:00:00"/>
    <n v="812.44"/>
    <s v="Female"/>
    <n v="44"/>
    <d v="1963-09-06T00:00:00"/>
    <n v="59.086882657280562"/>
    <n v="0"/>
    <s v="Manufacturing"/>
    <s v="High Net Worth"/>
    <s v="N"/>
    <s v="Yes"/>
    <n v="15"/>
    <m/>
  </r>
  <r>
    <n v="7083"/>
    <n v="38"/>
    <x v="2650"/>
    <n v="101"/>
    <d v="2017-09-20T00:00:00"/>
    <b v="0"/>
    <s v="Approved"/>
    <s v="Solex"/>
    <s v="Standard"/>
    <s v="medium"/>
    <s v="medium"/>
    <n v="1577.53"/>
    <n v="826.51"/>
    <d v="2011-03-16T00:00:00"/>
    <n v="751.02"/>
    <s v="Male"/>
    <n v="98"/>
    <d v="1980-09-26T00:00:00"/>
    <n v="42.01838950691274"/>
    <s v="Internal Auditor"/>
    <s v="Retail"/>
    <s v="Mass Customer"/>
    <s v="N"/>
    <s v="No"/>
    <n v="13"/>
    <m/>
  </r>
  <r>
    <n v="9198"/>
    <n v="85"/>
    <x v="2650"/>
    <n v="117"/>
    <d v="2017-09-04T00:00:00"/>
    <b v="1"/>
    <s v="Approved"/>
    <s v="WeareA2B"/>
    <s v="Standard"/>
    <s v="medium"/>
    <s v="medium"/>
    <n v="752.64"/>
    <n v="205.36"/>
    <d v="2015-08-02T00:00:00"/>
    <n v="547.28"/>
    <s v="Male"/>
    <n v="98"/>
    <d v="1980-09-26T00:00:00"/>
    <n v="42.01838950691274"/>
    <s v="Internal Auditor"/>
    <s v="Retail"/>
    <s v="Mass Customer"/>
    <s v="N"/>
    <s v="No"/>
    <n v="13"/>
    <m/>
  </r>
  <r>
    <n v="11234"/>
    <n v="7"/>
    <x v="2650"/>
    <n v="165"/>
    <d v="2017-07-18T00:00:00"/>
    <b v="1"/>
    <s v="Approved"/>
    <s v="Trek Bicycles"/>
    <s v="Road"/>
    <s v="low"/>
    <s v="medium"/>
    <n v="980.37"/>
    <n v="234.43"/>
    <d v="2004-09-28T00:00:00"/>
    <n v="745.94"/>
    <s v="Male"/>
    <n v="98"/>
    <d v="1980-09-26T00:00:00"/>
    <n v="42.01838950691274"/>
    <s v="Internal Auditor"/>
    <s v="Retail"/>
    <s v="Mass Customer"/>
    <s v="N"/>
    <s v="No"/>
    <n v="13"/>
    <m/>
  </r>
  <r>
    <n v="2866"/>
    <n v="74"/>
    <x v="2650"/>
    <n v="210"/>
    <d v="2017-06-03T00:00:00"/>
    <b v="0"/>
    <s v="Approved"/>
    <s v="WeareA2B"/>
    <s v="Standard"/>
    <s v="medium"/>
    <s v="medium"/>
    <n v="1228.07"/>
    <n v="400.91"/>
    <d v="2000-05-22T00:00:00"/>
    <n v="827.15999999999985"/>
    <s v="Male"/>
    <n v="98"/>
    <d v="1980-09-26T00:00:00"/>
    <n v="42.01838950691274"/>
    <s v="Internal Auditor"/>
    <s v="Retail"/>
    <s v="Mass Customer"/>
    <s v="N"/>
    <s v="No"/>
    <n v="13"/>
    <m/>
  </r>
  <r>
    <n v="14668"/>
    <n v="56"/>
    <x v="2651"/>
    <m/>
    <d v="2017-06-21T00:00:00"/>
    <m/>
    <s v="Approved"/>
    <s v="OHM Cycles"/>
    <s v="Standard"/>
    <s v="medium"/>
    <s v="medium"/>
    <n v="183.86"/>
    <n v="137.9"/>
    <n v="35707"/>
    <m/>
    <m/>
    <m/>
    <m/>
    <m/>
    <m/>
    <m/>
    <m/>
    <m/>
    <m/>
    <m/>
    <m/>
  </r>
  <r>
    <n v="12952"/>
    <n v="60"/>
    <x v="2650"/>
    <n v="251"/>
    <d v="2017-04-23T00:00:00"/>
    <b v="0"/>
    <s v="Approved"/>
    <s v="Giant Bicycles"/>
    <s v="Standard"/>
    <s v="high"/>
    <s v="small"/>
    <n v="1977.36"/>
    <n v="1759.85"/>
    <d v="2011-08-24T00:00:00"/>
    <n v="217.51"/>
    <s v="Male"/>
    <n v="98"/>
    <d v="1980-09-26T00:00:00"/>
    <n v="42.01838950691274"/>
    <s v="Internal Auditor"/>
    <s v="Retail"/>
    <s v="Mass Customer"/>
    <s v="N"/>
    <s v="No"/>
    <n v="13"/>
    <m/>
  </r>
  <r>
    <n v="15410"/>
    <n v="32"/>
    <x v="2650"/>
    <n v="258"/>
    <d v="2017-04-16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98"/>
    <d v="1980-09-26T00:00:00"/>
    <n v="42.01838950691274"/>
    <s v="Internal Auditor"/>
    <s v="Retail"/>
    <s v="Mass Customer"/>
    <s v="N"/>
    <s v="No"/>
    <n v="13"/>
    <m/>
  </r>
  <r>
    <n v="12221"/>
    <n v="59"/>
    <x v="2650"/>
    <n v="277"/>
    <d v="2017-03-28T00:00:00"/>
    <b v="0"/>
    <s v="Approved"/>
    <s v="Solex"/>
    <s v="Standard"/>
    <s v="medium"/>
    <s v="large"/>
    <n v="1061.56"/>
    <n v="733.58"/>
    <d v="1993-07-20T00:00:00"/>
    <n v="327.9799999999999"/>
    <s v="Male"/>
    <n v="98"/>
    <d v="1980-09-26T00:00:00"/>
    <n v="42.01838950691274"/>
    <s v="Internal Auditor"/>
    <s v="Retail"/>
    <s v="Mass Customer"/>
    <s v="N"/>
    <s v="No"/>
    <n v="13"/>
    <m/>
  </r>
  <r>
    <n v="17989"/>
    <n v="80"/>
    <x v="2652"/>
    <n v="57"/>
    <d v="2017-11-03T00:00:00"/>
    <b v="1"/>
    <s v="Approved"/>
    <s v="OHM Cycles"/>
    <s v="Touring"/>
    <s v="low"/>
    <s v="medium"/>
    <n v="1073.07"/>
    <n v="933.84"/>
    <d v="1997-08-25T00:00:00"/>
    <n v="139.2299999999999"/>
    <s v="Female"/>
    <n v="49"/>
    <d v="1990-03-08T00:00:00"/>
    <n v="32.566334712075083"/>
    <s v="Administrative Assistant IV"/>
    <s v="n/a"/>
    <s v="Mass Customer"/>
    <s v="N"/>
    <s v="Yes"/>
    <n v="20"/>
    <m/>
  </r>
  <r>
    <n v="12149"/>
    <n v="52"/>
    <x v="2652"/>
    <n v="107"/>
    <d v="2017-09-14T00:00:00"/>
    <b v="1"/>
    <s v="Approved"/>
    <s v="OHM Cycles"/>
    <s v="Road"/>
    <s v="medium"/>
    <s v="medium"/>
    <n v="1280.28"/>
    <n v="829.51"/>
    <d v="1997-10-04T00:00:00"/>
    <n v="450.77"/>
    <s v="Female"/>
    <n v="49"/>
    <d v="1990-03-08T00:00:00"/>
    <n v="32.566334712075083"/>
    <s v="Administrative Assistant IV"/>
    <s v="n/a"/>
    <s v="Mass Customer"/>
    <s v="N"/>
    <s v="Yes"/>
    <n v="20"/>
    <m/>
  </r>
  <r>
    <n v="14484"/>
    <n v="21"/>
    <x v="2652"/>
    <n v="128"/>
    <d v="2017-08-24T00:00:00"/>
    <b v="0"/>
    <s v="Approved"/>
    <s v="Solex"/>
    <s v="Standard"/>
    <s v="medium"/>
    <s v="large"/>
    <n v="1071.23"/>
    <n v="380.74"/>
    <d v="1991-08-05T00:00:00"/>
    <n v="690.49"/>
    <s v="Female"/>
    <n v="49"/>
    <d v="1990-03-08T00:00:00"/>
    <n v="32.566334712075083"/>
    <s v="Administrative Assistant IV"/>
    <s v="n/a"/>
    <s v="Mass Customer"/>
    <s v="N"/>
    <s v="Yes"/>
    <n v="20"/>
    <m/>
  </r>
  <r>
    <n v="2231"/>
    <n v="30"/>
    <x v="2652"/>
    <n v="307"/>
    <d v="2017-02-26T00:00:00"/>
    <b v="0"/>
    <s v="Approved"/>
    <s v="Solex"/>
    <s v="Standard"/>
    <s v="high"/>
    <s v="medium"/>
    <n v="748.17"/>
    <n v="448.9"/>
    <d v="2011-03-16T00:00:00"/>
    <n v="299.27"/>
    <s v="Female"/>
    <n v="49"/>
    <d v="1990-03-08T00:00:00"/>
    <n v="32.566334712075083"/>
    <s v="Administrative Assistant IV"/>
    <s v="n/a"/>
    <s v="Mass Customer"/>
    <s v="N"/>
    <s v="Yes"/>
    <n v="20"/>
    <m/>
  </r>
  <r>
    <n v="16778"/>
    <n v="29"/>
    <x v="2652"/>
    <n v="309"/>
    <d v="2017-02-24T00:00:00"/>
    <b v="0"/>
    <s v="Approved"/>
    <s v="Norco Bicycles"/>
    <s v="Road"/>
    <s v="medium"/>
    <s v="medium"/>
    <n v="543.39"/>
    <n v="407.54"/>
    <d v="2016-11-22T00:00:00"/>
    <n v="135.84999999999997"/>
    <s v="Female"/>
    <n v="49"/>
    <d v="1990-03-08T00:00:00"/>
    <n v="32.566334712075083"/>
    <s v="Administrative Assistant IV"/>
    <s v="n/a"/>
    <s v="Mass Customer"/>
    <s v="N"/>
    <s v="Yes"/>
    <n v="20"/>
    <m/>
  </r>
  <r>
    <n v="12431"/>
    <n v="86"/>
    <x v="2653"/>
    <n v="47"/>
    <d v="2017-11-13T00:00:00"/>
    <b v="0"/>
    <s v="Approved"/>
    <s v="OHM Cycles"/>
    <s v="Standard"/>
    <s v="medium"/>
    <s v="medium"/>
    <n v="235.63"/>
    <n v="125.07"/>
    <d v="2004-08-07T00:00:00"/>
    <n v="110.56"/>
    <s v="Female"/>
    <n v="18"/>
    <d v="1976-04-29T00:00:00"/>
    <n v="46.432088137049732"/>
    <s v="Engineer III"/>
    <s v="Health"/>
    <s v="Mass Customer"/>
    <s v="N"/>
    <s v="No"/>
    <n v="15"/>
    <m/>
  </r>
  <r>
    <n v="17489"/>
    <n v="90"/>
    <x v="2653"/>
    <n v="117"/>
    <d v="2017-09-04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18"/>
    <d v="1976-04-29T00:00:00"/>
    <n v="46.432088137049732"/>
    <s v="Engineer III"/>
    <s v="Health"/>
    <s v="Mass Customer"/>
    <s v="N"/>
    <s v="No"/>
    <n v="15"/>
    <m/>
  </r>
  <r>
    <n v="12851"/>
    <n v="58"/>
    <x v="2653"/>
    <n v="144"/>
    <d v="2017-08-08T00:00:00"/>
    <b v="1"/>
    <s v="Approved"/>
    <s v="OHM Cycles"/>
    <s v="Standard"/>
    <s v="medium"/>
    <s v="medium"/>
    <n v="912.52"/>
    <n v="141.4"/>
    <d v="2015-10-18T00:00:00"/>
    <n v="771.12"/>
    <s v="Female"/>
    <n v="18"/>
    <d v="1976-04-29T00:00:00"/>
    <n v="46.432088137049732"/>
    <s v="Engineer III"/>
    <s v="Health"/>
    <s v="Mass Customer"/>
    <s v="N"/>
    <s v="No"/>
    <n v="15"/>
    <m/>
  </r>
  <r>
    <n v="16710"/>
    <n v="9"/>
    <x v="2653"/>
    <n v="263"/>
    <d v="2017-04-11T00:00:00"/>
    <b v="0"/>
    <s v="Approved"/>
    <s v="OHM Cycles"/>
    <s v="Road"/>
    <s v="medium"/>
    <s v="medium"/>
    <n v="742.54"/>
    <n v="667.4"/>
    <d v="1991-11-07T00:00:00"/>
    <n v="75.139999999999986"/>
    <s v="Female"/>
    <n v="18"/>
    <d v="1976-04-29T00:00:00"/>
    <n v="46.432088137049732"/>
    <s v="Engineer III"/>
    <s v="Health"/>
    <s v="Mass Customer"/>
    <s v="N"/>
    <s v="No"/>
    <n v="15"/>
    <m/>
  </r>
  <r>
    <n v="10351"/>
    <n v="5"/>
    <x v="2653"/>
    <n v="274"/>
    <d v="2017-03-31T00:00:00"/>
    <b v="0"/>
    <s v="Approved"/>
    <s v="Trek Bicycles"/>
    <s v="Mountain"/>
    <s v="low"/>
    <s v="medium"/>
    <n v="574.64"/>
    <n v="459.71"/>
    <d v="2011-08-29T00:00:00"/>
    <n v="114.93"/>
    <s v="Female"/>
    <n v="18"/>
    <d v="1976-04-29T00:00:00"/>
    <n v="46.432088137049732"/>
    <s v="Engineer III"/>
    <s v="Health"/>
    <s v="Mass Customer"/>
    <s v="N"/>
    <s v="No"/>
    <n v="15"/>
    <m/>
  </r>
  <r>
    <n v="16800"/>
    <n v="57"/>
    <x v="2654"/>
    <n v="29"/>
    <d v="2017-12-01T00:00:00"/>
    <b v="1"/>
    <s v="Approved"/>
    <s v="WeareA2B"/>
    <s v="Touring"/>
    <s v="medium"/>
    <s v="large"/>
    <n v="1890.39"/>
    <n v="260.14"/>
    <d v="1993-06-23T00:00:00"/>
    <n v="1630.25"/>
    <s v="Female"/>
    <n v="62"/>
    <d v="1969-08-17T00:00:00"/>
    <n v="53.136197725773712"/>
    <s v="Junior Executive"/>
    <s v="Health"/>
    <s v="Affluent Customer"/>
    <s v="N"/>
    <s v="Yes"/>
    <n v="9"/>
    <m/>
  </r>
  <r>
    <n v="19539"/>
    <n v="83"/>
    <x v="2654"/>
    <n v="71"/>
    <d v="2017-10-20T00:00:00"/>
    <b v="0"/>
    <s v="Approved"/>
    <s v="Solex"/>
    <s v="Touring"/>
    <s v="medium"/>
    <s v="large"/>
    <n v="2083.94"/>
    <n v="675.03"/>
    <d v="2004-08-07T00:00:00"/>
    <n v="1408.91"/>
    <s v="Female"/>
    <n v="62"/>
    <d v="1969-08-17T00:00:00"/>
    <n v="53.136197725773712"/>
    <s v="Junior Executive"/>
    <s v="Health"/>
    <s v="Affluent Customer"/>
    <s v="N"/>
    <s v="Yes"/>
    <n v="9"/>
    <m/>
  </r>
  <r>
    <n v="8932"/>
    <n v="27"/>
    <x v="2654"/>
    <n v="115"/>
    <d v="2017-09-06T00:00:00"/>
    <b v="0"/>
    <s v="Approved"/>
    <s v="Trek Bicycles"/>
    <s v="Standard"/>
    <s v="medium"/>
    <s v="medium"/>
    <n v="499.53"/>
    <n v="388.72"/>
    <d v="1992-10-11T00:00:00"/>
    <n v="110.80999999999995"/>
    <s v="Female"/>
    <n v="62"/>
    <d v="1969-08-17T00:00:00"/>
    <n v="53.136197725773712"/>
    <s v="Junior Executive"/>
    <s v="Health"/>
    <s v="Affluent Customer"/>
    <s v="N"/>
    <s v="Yes"/>
    <n v="9"/>
    <m/>
  </r>
  <r>
    <n v="19712"/>
    <n v="78"/>
    <x v="2654"/>
    <n v="117"/>
    <d v="2017-09-04T00:00:00"/>
    <b v="0"/>
    <s v="Approved"/>
    <s v="Giant Bicycles"/>
    <s v="Standard"/>
    <s v="medium"/>
    <s v="large"/>
    <n v="1765.3"/>
    <n v="709.48"/>
    <d v="2013-09-16T00:00:00"/>
    <n v="1055.82"/>
    <s v="Female"/>
    <n v="62"/>
    <d v="1969-08-17T00:00:00"/>
    <n v="53.136197725773712"/>
    <s v="Junior Executive"/>
    <s v="Health"/>
    <s v="Affluent Customer"/>
    <s v="N"/>
    <s v="Yes"/>
    <n v="9"/>
    <m/>
  </r>
  <r>
    <n v="9781"/>
    <n v="1"/>
    <x v="2654"/>
    <n v="180"/>
    <d v="2017-07-03T00:00:00"/>
    <b v="1"/>
    <s v="Approved"/>
    <s v="Giant Bicycles"/>
    <s v="Standard"/>
    <s v="medium"/>
    <s v="medium"/>
    <n v="1403.5"/>
    <n v="954.82"/>
    <d v="2012-12-02T00:00:00"/>
    <n v="448.67999999999995"/>
    <s v="Female"/>
    <n v="62"/>
    <d v="1969-08-17T00:00:00"/>
    <n v="53.136197725773712"/>
    <s v="Junior Executive"/>
    <s v="Health"/>
    <s v="Affluent Customer"/>
    <s v="N"/>
    <s v="Yes"/>
    <n v="9"/>
    <m/>
  </r>
  <r>
    <n v="9987"/>
    <n v="56"/>
    <x v="2654"/>
    <n v="187"/>
    <d v="2017-06-26T00:00:00"/>
    <b v="0"/>
    <s v="Approved"/>
    <s v="OHM Cycles"/>
    <s v="Standard"/>
    <s v="medium"/>
    <s v="medium"/>
    <n v="183.86"/>
    <n v="137.9"/>
    <d v="2012-05-18T00:00:00"/>
    <n v="45.960000000000008"/>
    <s v="Female"/>
    <n v="62"/>
    <d v="1969-08-17T00:00:00"/>
    <n v="53.136197725773712"/>
    <s v="Junior Executive"/>
    <s v="Health"/>
    <s v="Affluent Customer"/>
    <s v="N"/>
    <s v="Yes"/>
    <n v="9"/>
    <m/>
  </r>
  <r>
    <n v="9695"/>
    <n v="45"/>
    <x v="2654"/>
    <n v="195"/>
    <d v="2017-06-18T00:00:00"/>
    <b v="0"/>
    <s v="Approved"/>
    <s v="Solex"/>
    <s v="Standard"/>
    <s v="medium"/>
    <s v="medium"/>
    <n v="441.49"/>
    <n v="84.99"/>
    <d v="2007-12-11T00:00:00"/>
    <n v="356.5"/>
    <s v="Female"/>
    <n v="62"/>
    <d v="1969-08-17T00:00:00"/>
    <n v="53.136197725773712"/>
    <s v="Junior Executive"/>
    <s v="Health"/>
    <s v="Affluent Customer"/>
    <s v="N"/>
    <s v="Yes"/>
    <n v="9"/>
    <m/>
  </r>
  <r>
    <n v="17833"/>
    <n v="63"/>
    <x v="2654"/>
    <n v="200"/>
    <d v="2017-06-13T00:00:00"/>
    <b v="0"/>
    <s v="Approved"/>
    <s v="Solex"/>
    <s v="Standard"/>
    <s v="medium"/>
    <s v="medium"/>
    <n v="1483.2"/>
    <n v="99.59"/>
    <d v="2015-05-21T00:00:00"/>
    <n v="1383.6100000000001"/>
    <s v="Female"/>
    <n v="62"/>
    <d v="1969-08-17T00:00:00"/>
    <n v="53.136197725773712"/>
    <s v="Junior Executive"/>
    <s v="Health"/>
    <s v="Affluent Customer"/>
    <s v="N"/>
    <s v="Yes"/>
    <n v="9"/>
    <m/>
  </r>
  <r>
    <n v="5223"/>
    <n v="78"/>
    <x v="2654"/>
    <n v="281"/>
    <d v="2017-03-24T00:00:00"/>
    <b v="0"/>
    <s v="Approved"/>
    <s v="Giant Bicycles"/>
    <s v="Standard"/>
    <s v="medium"/>
    <s v="large"/>
    <n v="1765.3"/>
    <n v="709.48"/>
    <d v="2003-09-09T00:00:00"/>
    <n v="1055.82"/>
    <s v="Female"/>
    <n v="62"/>
    <d v="1969-08-17T00:00:00"/>
    <n v="53.136197725773712"/>
    <s v="Junior Executive"/>
    <s v="Health"/>
    <s v="Affluent Customer"/>
    <s v="N"/>
    <s v="Yes"/>
    <n v="9"/>
    <m/>
  </r>
  <r>
    <n v="4523"/>
    <n v="98"/>
    <x v="2655"/>
    <n v="17"/>
    <d v="2017-12-13T00:00:00"/>
    <b v="1"/>
    <s v="Approved"/>
    <s v="Trek Bicycles"/>
    <s v="Standard"/>
    <s v="high"/>
    <s v="medium"/>
    <n v="358.39"/>
    <n v="215.03"/>
    <d v="1991-05-06T00:00:00"/>
    <n v="143.35999999999999"/>
    <s v="Female"/>
    <n v="48"/>
    <d v="1996-10-29T00:00:00"/>
    <n v="25.917019643899042"/>
    <s v="Accountant II"/>
    <s v="Entertainment"/>
    <s v="Affluent Customer"/>
    <s v="N"/>
    <s v="Yes"/>
    <n v="6"/>
    <m/>
  </r>
  <r>
    <n v="14334"/>
    <n v="27"/>
    <x v="2655"/>
    <n v="67"/>
    <d v="2017-10-24T00:00:00"/>
    <b v="0"/>
    <s v="Approved"/>
    <s v="Trek Bicycles"/>
    <s v="Standard"/>
    <s v="medium"/>
    <s v="medium"/>
    <n v="499.53"/>
    <n v="388.72"/>
    <d v="2016-11-22T00:00:00"/>
    <n v="110.80999999999995"/>
    <s v="Female"/>
    <n v="48"/>
    <d v="1996-10-29T00:00:00"/>
    <n v="25.917019643899042"/>
    <s v="Accountant II"/>
    <s v="Entertainment"/>
    <s v="Affluent Customer"/>
    <s v="N"/>
    <s v="Yes"/>
    <n v="6"/>
    <m/>
  </r>
  <r>
    <n v="9235"/>
    <n v="14"/>
    <x v="2655"/>
    <n v="87"/>
    <d v="2017-10-04T00:00:00"/>
    <b v="0"/>
    <s v="Approved"/>
    <s v="Trek Bicycles"/>
    <s v="Standard"/>
    <s v="medium"/>
    <s v="small"/>
    <n v="1386.84"/>
    <n v="1234.29"/>
    <d v="2009-03-08T00:00:00"/>
    <n v="152.54999999999995"/>
    <s v="Female"/>
    <n v="48"/>
    <d v="1996-10-29T00:00:00"/>
    <n v="25.917019643899042"/>
    <s v="Accountant II"/>
    <s v="Entertainment"/>
    <s v="Affluent Customer"/>
    <s v="N"/>
    <s v="Yes"/>
    <n v="6"/>
    <m/>
  </r>
  <r>
    <n v="13082"/>
    <n v="41"/>
    <x v="2655"/>
    <n v="111"/>
    <d v="2017-09-10T00:00:00"/>
    <b v="1"/>
    <s v="Approved"/>
    <s v="Solex"/>
    <s v="Road"/>
    <s v="medium"/>
    <s v="medium"/>
    <n v="416.98"/>
    <n v="312.74"/>
    <d v="1993-04-12T00:00:00"/>
    <n v="104.24000000000001"/>
    <s v="Female"/>
    <n v="48"/>
    <d v="1996-10-29T00:00:00"/>
    <n v="25.917019643899042"/>
    <s v="Accountant II"/>
    <s v="Entertainment"/>
    <s v="Affluent Customer"/>
    <s v="N"/>
    <s v="Yes"/>
    <n v="6"/>
    <m/>
  </r>
  <r>
    <n v="19845"/>
    <n v="47"/>
    <x v="2655"/>
    <n v="147"/>
    <d v="2017-08-05T00:00:00"/>
    <b v="0"/>
    <s v="Approved"/>
    <s v="Trek Bicycles"/>
    <s v="Road"/>
    <s v="low"/>
    <s v="small"/>
    <n v="1720.7"/>
    <n v="1531.42"/>
    <d v="2012-06-04T00:00:00"/>
    <n v="189.27999999999997"/>
    <s v="Female"/>
    <n v="48"/>
    <d v="1996-10-29T00:00:00"/>
    <n v="25.917019643899042"/>
    <s v="Accountant II"/>
    <s v="Entertainment"/>
    <s v="Affluent Customer"/>
    <s v="N"/>
    <s v="Yes"/>
    <n v="6"/>
    <m/>
  </r>
  <r>
    <n v="4124"/>
    <n v="27"/>
    <x v="2655"/>
    <n v="172"/>
    <d v="2017-07-11T00:00:00"/>
    <b v="1"/>
    <s v="Approved"/>
    <s v="Trek Bicycles"/>
    <s v="Standard"/>
    <s v="medium"/>
    <s v="medium"/>
    <n v="499.53"/>
    <n v="388.72"/>
    <d v="1999-06-23T00:00:00"/>
    <n v="110.80999999999995"/>
    <s v="Female"/>
    <n v="48"/>
    <d v="1996-10-29T00:00:00"/>
    <n v="25.917019643899042"/>
    <s v="Accountant II"/>
    <s v="Entertainment"/>
    <s v="Affluent Customer"/>
    <s v="N"/>
    <s v="Yes"/>
    <n v="6"/>
    <m/>
  </r>
  <r>
    <n v="12251"/>
    <n v="18"/>
    <x v="2655"/>
    <n v="216"/>
    <d v="2017-05-28T00:00:00"/>
    <b v="0"/>
    <s v="Approved"/>
    <s v="Solex"/>
    <s v="Standard"/>
    <s v="medium"/>
    <s v="medium"/>
    <n v="575.27"/>
    <n v="431.45"/>
    <d v="2011-05-07T00:00:00"/>
    <n v="143.82"/>
    <s v="Female"/>
    <n v="48"/>
    <d v="1996-10-29T00:00:00"/>
    <n v="25.917019643899042"/>
    <s v="Accountant II"/>
    <s v="Entertainment"/>
    <s v="Affluent Customer"/>
    <s v="N"/>
    <s v="Yes"/>
    <n v="6"/>
    <m/>
  </r>
  <r>
    <n v="18253"/>
    <n v="46"/>
    <x v="2655"/>
    <n v="332"/>
    <d v="2017-02-01T00:00:00"/>
    <b v="0"/>
    <s v="Approved"/>
    <s v="Solex"/>
    <s v="Standard"/>
    <s v="low"/>
    <s v="medium"/>
    <n v="1289.8499999999999"/>
    <n v="74.510000000000005"/>
    <d v="1997-02-09T00:00:00"/>
    <n v="1215.3399999999999"/>
    <s v="Female"/>
    <n v="48"/>
    <d v="1996-10-29T00:00:00"/>
    <n v="25.917019643899042"/>
    <s v="Accountant II"/>
    <s v="Entertainment"/>
    <s v="Affluent Customer"/>
    <s v="N"/>
    <s v="Yes"/>
    <n v="6"/>
    <m/>
  </r>
  <r>
    <n v="17760"/>
    <n v="88"/>
    <x v="2655"/>
    <n v="333"/>
    <d v="2017-01-31T00:00:00"/>
    <b v="1"/>
    <s v="Approved"/>
    <s v="Norco Bicycles"/>
    <s v="Standard"/>
    <s v="medium"/>
    <s v="medium"/>
    <n v="1198.46"/>
    <n v="381.1"/>
    <d v="2003-09-10T00:00:00"/>
    <n v="817.36"/>
    <s v="Female"/>
    <n v="48"/>
    <d v="1996-10-29T00:00:00"/>
    <n v="25.917019643899042"/>
    <s v="Accountant II"/>
    <s v="Entertainment"/>
    <s v="Affluent Customer"/>
    <s v="N"/>
    <s v="Yes"/>
    <n v="6"/>
    <m/>
  </r>
  <r>
    <n v="4532"/>
    <n v="67"/>
    <x v="2655"/>
    <n v="346"/>
    <d v="2017-01-18T00:00:00"/>
    <b v="1"/>
    <s v="Approved"/>
    <s v="Norco Bicycles"/>
    <s v="Road"/>
    <s v="medium"/>
    <s v="medium"/>
    <n v="544.04999999999995"/>
    <n v="376.84"/>
    <d v="1992-10-02T00:00:00"/>
    <n v="167.20999999999998"/>
    <s v="Female"/>
    <n v="48"/>
    <d v="1996-10-29T00:00:00"/>
    <n v="25.917019643899042"/>
    <s v="Accountant II"/>
    <s v="Entertainment"/>
    <s v="Affluent Customer"/>
    <s v="N"/>
    <s v="Yes"/>
    <n v="6"/>
    <m/>
  </r>
  <r>
    <n v="19132"/>
    <n v="24"/>
    <x v="2656"/>
    <n v="71"/>
    <d v="2017-10-20T00:00:00"/>
    <b v="0"/>
    <s v="Approved"/>
    <s v="Solex"/>
    <s v="Road"/>
    <s v="medium"/>
    <s v="large"/>
    <n v="1777.8"/>
    <n v="820.78"/>
    <d v="2011-05-07T00:00:00"/>
    <n v="957.02"/>
    <s v="Male"/>
    <n v="97"/>
    <d v="1975-01-13T00:00:00"/>
    <n v="47.725238821664121"/>
    <s v="Systems Administrator IV"/>
    <s v="Financial Services"/>
    <s v="Mass Customer"/>
    <s v="N"/>
    <s v="No"/>
    <n v="22"/>
    <m/>
  </r>
  <r>
    <n v="900"/>
    <n v="77"/>
    <x v="2656"/>
    <n v="143"/>
    <d v="2017-08-09T00:00:00"/>
    <b v="1"/>
    <s v="Approved"/>
    <s v="Norco Bicycles"/>
    <s v="Road"/>
    <s v="medium"/>
    <s v="large"/>
    <n v="1240.31"/>
    <n v="795.1"/>
    <d v="2011-01-10T00:00:00"/>
    <n v="445.20999999999992"/>
    <s v="Male"/>
    <n v="97"/>
    <d v="1975-01-13T00:00:00"/>
    <n v="47.725238821664121"/>
    <s v="Systems Administrator IV"/>
    <s v="Financial Services"/>
    <s v="Mass Customer"/>
    <s v="N"/>
    <s v="No"/>
    <n v="22"/>
    <m/>
  </r>
  <r>
    <n v="2038"/>
    <n v="60"/>
    <x v="2656"/>
    <n v="276"/>
    <d v="2017-03-29T00:00:00"/>
    <b v="1"/>
    <s v="Approved"/>
    <s v="Giant Bicycles"/>
    <s v="Standard"/>
    <s v="high"/>
    <s v="small"/>
    <n v="1977.36"/>
    <n v="1759.85"/>
    <d v="2011-08-24T00:00:00"/>
    <n v="217.51"/>
    <s v="Male"/>
    <n v="97"/>
    <d v="1975-01-13T00:00:00"/>
    <n v="47.725238821664121"/>
    <s v="Systems Administrator IV"/>
    <s v="Financial Services"/>
    <s v="Mass Customer"/>
    <s v="N"/>
    <s v="No"/>
    <n v="22"/>
    <m/>
  </r>
  <r>
    <n v="374"/>
    <n v="15"/>
    <x v="2656"/>
    <n v="298"/>
    <d v="2017-03-07T00:00:00"/>
    <b v="0"/>
    <s v="Approved"/>
    <s v="Norco Bicycles"/>
    <s v="Standard"/>
    <s v="low"/>
    <s v="medium"/>
    <n v="958.74"/>
    <n v="748.9"/>
    <d v="2005-12-07T00:00:00"/>
    <n v="209.84000000000003"/>
    <s v="Male"/>
    <n v="97"/>
    <d v="1975-01-13T00:00:00"/>
    <n v="47.725238821664121"/>
    <s v="Systems Administrator IV"/>
    <s v="Financial Services"/>
    <s v="Mass Customer"/>
    <s v="N"/>
    <s v="No"/>
    <n v="22"/>
    <m/>
  </r>
  <r>
    <n v="8751"/>
    <n v="30"/>
    <x v="2657"/>
    <n v="72"/>
    <d v="2017-10-19T00:00:00"/>
    <b v="0"/>
    <s v="Approved"/>
    <s v="Solex"/>
    <s v="Standard"/>
    <s v="high"/>
    <s v="medium"/>
    <n v="748.17"/>
    <n v="448.9"/>
    <d v="1991-11-10T00:00:00"/>
    <n v="299.27"/>
    <s v="Female"/>
    <n v="42"/>
    <d v="1983-02-16T00:00:00"/>
    <n v="39.626608684994935"/>
    <s v="Staff Scientist"/>
    <s v="Manufacturing"/>
    <s v="Mass Customer"/>
    <s v="N"/>
    <s v="No"/>
    <n v="18"/>
    <m/>
  </r>
  <r>
    <n v="14095"/>
    <n v="9"/>
    <x v="2657"/>
    <n v="151"/>
    <d v="2017-08-01T00:00:00"/>
    <b v="1"/>
    <s v="Approved"/>
    <s v="OHM Cycles"/>
    <s v="Road"/>
    <s v="medium"/>
    <s v="medium"/>
    <n v="742.54"/>
    <n v="667.4"/>
    <d v="1991-11-07T00:00:00"/>
    <n v="75.139999999999986"/>
    <s v="Female"/>
    <n v="42"/>
    <d v="1983-02-16T00:00:00"/>
    <n v="39.626608684994935"/>
    <s v="Staff Scientist"/>
    <s v="Manufacturing"/>
    <s v="Mass Customer"/>
    <s v="N"/>
    <s v="No"/>
    <n v="18"/>
    <m/>
  </r>
  <r>
    <n v="12492"/>
    <n v="1"/>
    <x v="2657"/>
    <n v="301"/>
    <d v="2017-03-04T00:00:00"/>
    <b v="1"/>
    <s v="Approved"/>
    <s v="Giant Bicycles"/>
    <s v="Standard"/>
    <s v="medium"/>
    <s v="medium"/>
    <n v="1403.5"/>
    <n v="954.82"/>
    <d v="2016-11-14T00:00:00"/>
    <n v="448.67999999999995"/>
    <s v="Female"/>
    <n v="42"/>
    <d v="1983-02-16T00:00:00"/>
    <n v="39.626608684994935"/>
    <s v="Staff Scientist"/>
    <s v="Manufacturing"/>
    <s v="Mass Customer"/>
    <s v="N"/>
    <s v="No"/>
    <n v="18"/>
    <m/>
  </r>
  <r>
    <n v="16485"/>
    <n v="17"/>
    <x v="2657"/>
    <n v="301"/>
    <d v="2017-03-04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42"/>
    <d v="1983-02-16T00:00:00"/>
    <n v="39.626608684994935"/>
    <s v="Staff Scientist"/>
    <s v="Manufacturing"/>
    <s v="Mass Customer"/>
    <s v="N"/>
    <s v="No"/>
    <n v="18"/>
    <m/>
  </r>
  <r>
    <n v="12068"/>
    <n v="16"/>
    <x v="2658"/>
    <n v="75"/>
    <d v="2017-10-16T00:00:00"/>
    <b v="1"/>
    <s v="Approved"/>
    <s v="Norco Bicycles"/>
    <s v="Standard"/>
    <s v="high"/>
    <s v="small"/>
    <n v="1661.92"/>
    <n v="1479.11"/>
    <d v="1994-09-09T00:00:00"/>
    <n v="182.81000000000017"/>
    <s v="Male"/>
    <n v="62"/>
    <d v="1985-05-03T00:00:00"/>
    <n v="37.415649780568231"/>
    <s v="VP Quality Control"/>
    <s v="Retail"/>
    <s v="Mass Customer"/>
    <s v="N"/>
    <s v="No"/>
    <n v="16"/>
    <m/>
  </r>
  <r>
    <n v="3956"/>
    <n v="94"/>
    <x v="2658"/>
    <n v="133"/>
    <d v="2017-08-19T00:00:00"/>
    <b v="1"/>
    <s v="Approved"/>
    <s v="Giant Bicycles"/>
    <s v="Standard"/>
    <s v="medium"/>
    <s v="large"/>
    <n v="1635.3"/>
    <n v="993.66"/>
    <d v="2013-06-09T00:00:00"/>
    <n v="641.64"/>
    <s v="Male"/>
    <n v="62"/>
    <d v="1985-05-03T00:00:00"/>
    <n v="37.415649780568231"/>
    <s v="VP Quality Control"/>
    <s v="Retail"/>
    <s v="Mass Customer"/>
    <s v="N"/>
    <s v="No"/>
    <n v="16"/>
    <m/>
  </r>
  <r>
    <n v="12423"/>
    <n v="38"/>
    <x v="2658"/>
    <n v="168"/>
    <d v="2017-07-15T00:00:00"/>
    <b v="1"/>
    <s v="Approved"/>
    <s v="Solex"/>
    <s v="Standard"/>
    <s v="medium"/>
    <s v="medium"/>
    <n v="1577.53"/>
    <n v="826.51"/>
    <d v="2011-03-16T00:00:00"/>
    <n v="751.02"/>
    <s v="Male"/>
    <n v="62"/>
    <d v="1985-05-03T00:00:00"/>
    <n v="37.415649780568231"/>
    <s v="VP Quality Control"/>
    <s v="Retail"/>
    <s v="Mass Customer"/>
    <s v="N"/>
    <s v="No"/>
    <n v="16"/>
    <m/>
  </r>
  <r>
    <n v="6402"/>
    <n v="46"/>
    <x v="2658"/>
    <n v="224"/>
    <d v="2017-05-20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62"/>
    <d v="1985-05-03T00:00:00"/>
    <n v="37.415649780568231"/>
    <s v="VP Quality Control"/>
    <s v="Retail"/>
    <s v="Mass Customer"/>
    <s v="N"/>
    <s v="No"/>
    <n v="16"/>
    <m/>
  </r>
  <r>
    <n v="629"/>
    <n v="100"/>
    <x v="2658"/>
    <n v="294"/>
    <d v="2017-03-11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62"/>
    <d v="1985-05-03T00:00:00"/>
    <n v="37.415649780568231"/>
    <s v="VP Quality Control"/>
    <s v="Retail"/>
    <s v="Mass Customer"/>
    <s v="N"/>
    <s v="No"/>
    <n v="16"/>
    <m/>
  </r>
  <r>
    <n v="16024"/>
    <n v="5"/>
    <x v="2658"/>
    <n v="319"/>
    <d v="2017-02-14T00:00:00"/>
    <b v="1"/>
    <s v="Approved"/>
    <s v="Trek Bicycles"/>
    <s v="Mountain"/>
    <s v="low"/>
    <s v="medium"/>
    <n v="574.64"/>
    <n v="459.71"/>
    <d v="2011-08-29T00:00:00"/>
    <n v="114.93"/>
    <s v="Male"/>
    <n v="62"/>
    <d v="1985-05-03T00:00:00"/>
    <n v="37.415649780568231"/>
    <s v="VP Quality Control"/>
    <s v="Retail"/>
    <s v="Mass Customer"/>
    <s v="N"/>
    <s v="No"/>
    <n v="16"/>
    <m/>
  </r>
  <r>
    <n v="14733"/>
    <n v="42"/>
    <x v="2658"/>
    <n v="327"/>
    <d v="2017-02-06T00:00:00"/>
    <b v="1"/>
    <s v="Approved"/>
    <s v="OHM Cycles"/>
    <s v="Road"/>
    <s v="medium"/>
    <s v="small"/>
    <n v="1810"/>
    <n v="1610.9"/>
    <d v="2008-03-19T00:00:00"/>
    <n v="199.09999999999991"/>
    <s v="Male"/>
    <n v="62"/>
    <d v="1985-05-03T00:00:00"/>
    <n v="37.415649780568231"/>
    <s v="VP Quality Control"/>
    <s v="Retail"/>
    <s v="Mass Customer"/>
    <s v="N"/>
    <s v="No"/>
    <n v="16"/>
    <m/>
  </r>
  <r>
    <n v="10134"/>
    <n v="19"/>
    <x v="2659"/>
    <n v="93"/>
    <d v="2017-09-28T00:00:00"/>
    <b v="1"/>
    <s v="Approved"/>
    <s v="OHM Cycles"/>
    <s v="Road"/>
    <s v="high"/>
    <s v="large"/>
    <n v="12.01"/>
    <n v="7.21"/>
    <d v="1993-10-02T00:00:00"/>
    <n v="4.8"/>
    <s v="Male"/>
    <n v="13"/>
    <d v="1977-09-10T00:00:00"/>
    <n v="45.064964849378498"/>
    <s v="Professor"/>
    <s v="Financial Services"/>
    <s v="Mass Customer"/>
    <s v="N"/>
    <s v="Yes"/>
    <n v="18"/>
    <m/>
  </r>
  <r>
    <n v="3758"/>
    <n v="1"/>
    <x v="2659"/>
    <n v="114"/>
    <d v="2017-09-07T00:00:00"/>
    <b v="1"/>
    <s v="Approved"/>
    <s v="Giant Bicycles"/>
    <s v="Standard"/>
    <s v="medium"/>
    <s v="medium"/>
    <n v="1403.5"/>
    <n v="954.82"/>
    <d v="2005-08-09T00:00:00"/>
    <n v="448.67999999999995"/>
    <s v="Male"/>
    <n v="13"/>
    <d v="1977-09-10T00:00:00"/>
    <n v="45.064964849378498"/>
    <s v="Professor"/>
    <s v="Financial Services"/>
    <s v="Mass Customer"/>
    <s v="N"/>
    <s v="Yes"/>
    <n v="18"/>
    <m/>
  </r>
  <r>
    <n v="13663"/>
    <n v="16"/>
    <x v="2659"/>
    <n v="123"/>
    <d v="2017-08-29T00:00:00"/>
    <b v="0"/>
    <s v="Approved"/>
    <s v="Norco Bicycles"/>
    <s v="Standard"/>
    <s v="high"/>
    <s v="small"/>
    <n v="1661.92"/>
    <n v="1479.11"/>
    <d v="1993-07-15T00:00:00"/>
    <n v="182.81000000000017"/>
    <s v="Male"/>
    <n v="13"/>
    <d v="1977-09-10T00:00:00"/>
    <n v="45.064964849378498"/>
    <s v="Professor"/>
    <s v="Financial Services"/>
    <s v="Mass Customer"/>
    <s v="N"/>
    <s v="Yes"/>
    <n v="18"/>
    <m/>
  </r>
  <r>
    <n v="11663"/>
    <n v="9"/>
    <x v="2659"/>
    <n v="172"/>
    <d v="2017-07-11T00:00:00"/>
    <b v="0"/>
    <s v="Cancelled"/>
    <s v="OHM Cycles"/>
    <s v="Road"/>
    <s v="medium"/>
    <s v="medium"/>
    <n v="742.54"/>
    <n v="667.4"/>
    <d v="1996-11-09T00:00:00"/>
    <n v="75.139999999999986"/>
    <s v="Male"/>
    <n v="13"/>
    <d v="1977-09-10T00:00:00"/>
    <n v="45.064964849378498"/>
    <s v="Professor"/>
    <s v="Financial Services"/>
    <s v="Mass Customer"/>
    <s v="N"/>
    <s v="Yes"/>
    <n v="18"/>
    <m/>
  </r>
  <r>
    <n v="13325"/>
    <n v="12"/>
    <x v="2659"/>
    <n v="178"/>
    <d v="2017-07-05T00:00:00"/>
    <b v="1"/>
    <s v="Approved"/>
    <s v="WeareA2B"/>
    <s v="Standard"/>
    <s v="medium"/>
    <s v="medium"/>
    <n v="1231.1500000000001"/>
    <n v="161.6"/>
    <d v="2009-03-08T00:00:00"/>
    <n v="1069.5500000000002"/>
    <s v="Male"/>
    <n v="13"/>
    <d v="1977-09-10T00:00:00"/>
    <n v="45.064964849378498"/>
    <s v="Professor"/>
    <s v="Financial Services"/>
    <s v="Mass Customer"/>
    <s v="N"/>
    <s v="Yes"/>
    <n v="18"/>
    <m/>
  </r>
  <r>
    <n v="41"/>
    <n v="44"/>
    <x v="2659"/>
    <n v="236"/>
    <d v="2017-05-08T00:00:00"/>
    <b v="1"/>
    <s v="Approved"/>
    <s v="WeareA2B"/>
    <s v="Standard"/>
    <s v="medium"/>
    <s v="medium"/>
    <n v="1769.64"/>
    <n v="108.76"/>
    <d v="2003-02-16T00:00:00"/>
    <n v="1660.88"/>
    <s v="Male"/>
    <n v="13"/>
    <d v="1977-09-10T00:00:00"/>
    <n v="45.064964849378498"/>
    <s v="Professor"/>
    <s v="Financial Services"/>
    <s v="Mass Customer"/>
    <s v="N"/>
    <s v="Yes"/>
    <n v="18"/>
    <m/>
  </r>
  <r>
    <n v="3453"/>
    <n v="35"/>
    <x v="2659"/>
    <n v="293"/>
    <d v="2017-03-12T00:00:00"/>
    <b v="1"/>
    <s v="Approved"/>
    <s v="Trek Bicycles"/>
    <s v="Standard"/>
    <s v="low"/>
    <s v="medium"/>
    <n v="1057.51"/>
    <n v="154.4"/>
    <d v="1999-12-04T00:00:00"/>
    <n v="903.11"/>
    <s v="Male"/>
    <n v="13"/>
    <d v="1977-09-10T00:00:00"/>
    <n v="45.064964849378498"/>
    <s v="Professor"/>
    <s v="Financial Services"/>
    <s v="Mass Customer"/>
    <s v="N"/>
    <s v="Yes"/>
    <n v="18"/>
    <m/>
  </r>
  <r>
    <n v="9275"/>
    <n v="84"/>
    <x v="2659"/>
    <n v="295"/>
    <d v="2017-03-10T00:00:00"/>
    <b v="1"/>
    <s v="Approved"/>
    <s v="Trek Bicycles"/>
    <s v="Road"/>
    <s v="medium"/>
    <s v="medium"/>
    <n v="290.62"/>
    <n v="215.14"/>
    <d v="1993-04-20T00:00:00"/>
    <n v="75.480000000000018"/>
    <s v="Male"/>
    <n v="13"/>
    <d v="1977-09-10T00:00:00"/>
    <n v="45.064964849378498"/>
    <s v="Professor"/>
    <s v="Financial Services"/>
    <s v="Mass Customer"/>
    <s v="N"/>
    <s v="Yes"/>
    <n v="18"/>
    <m/>
  </r>
  <r>
    <n v="13404"/>
    <n v="98"/>
    <x v="2660"/>
    <n v="45"/>
    <d v="2017-11-15T00:00:00"/>
    <b v="1"/>
    <s v="Approved"/>
    <s v="Trek Bicycles"/>
    <s v="Standard"/>
    <s v="high"/>
    <s v="medium"/>
    <n v="358.39"/>
    <n v="215.03"/>
    <d v="1991-05-06T00:00:00"/>
    <n v="143.35999999999999"/>
    <s v="Male"/>
    <n v="97"/>
    <d v="1986-11-17T00:00:00"/>
    <n v="35.873184027143573"/>
    <s v="Internal Auditor"/>
    <s v="Health"/>
    <s v="Affluent Customer"/>
    <s v="N"/>
    <s v="Yes"/>
    <n v="7"/>
    <m/>
  </r>
  <r>
    <n v="18244"/>
    <n v="57"/>
    <x v="2660"/>
    <n v="75"/>
    <d v="2017-10-16T00:00:00"/>
    <b v="0"/>
    <s v="Approved"/>
    <s v="WeareA2B"/>
    <s v="Touring"/>
    <s v="medium"/>
    <s v="large"/>
    <n v="1890.39"/>
    <n v="260.14"/>
    <d v="2012-05-18T00:00:00"/>
    <n v="1630.25"/>
    <s v="Male"/>
    <n v="97"/>
    <d v="1986-11-17T00:00:00"/>
    <n v="35.873184027143573"/>
    <s v="Internal Auditor"/>
    <s v="Health"/>
    <s v="Affluent Customer"/>
    <s v="N"/>
    <s v="Yes"/>
    <n v="7"/>
    <m/>
  </r>
  <r>
    <n v="11575"/>
    <n v="1"/>
    <x v="2660"/>
    <n v="254"/>
    <d v="2017-04-20T00:00:00"/>
    <b v="0"/>
    <s v="Approved"/>
    <s v="Giant Bicycles"/>
    <s v="Standard"/>
    <s v="medium"/>
    <s v="medium"/>
    <n v="1403.5"/>
    <n v="954.82"/>
    <d v="2012-12-02T00:00:00"/>
    <n v="448.67999999999995"/>
    <s v="Male"/>
    <n v="97"/>
    <d v="1986-11-17T00:00:00"/>
    <n v="35.873184027143573"/>
    <s v="Internal Auditor"/>
    <s v="Health"/>
    <s v="Affluent Customer"/>
    <s v="N"/>
    <s v="Yes"/>
    <n v="7"/>
    <m/>
  </r>
  <r>
    <n v="3874"/>
    <n v="27"/>
    <x v="2661"/>
    <n v="79"/>
    <d v="2017-10-12T00:00:00"/>
    <b v="1"/>
    <s v="Approved"/>
    <s v="Trek Bicycles"/>
    <s v="Standard"/>
    <s v="medium"/>
    <s v="medium"/>
    <n v="499.53"/>
    <n v="388.72"/>
    <d v="1999-06-23T00:00:00"/>
    <n v="110.80999999999995"/>
    <s v="Female"/>
    <n v="30"/>
    <d v="1980-12-30T00:00:00"/>
    <n v="41.758115534310001"/>
    <s v="Engineer III"/>
    <s v="Financial Services"/>
    <s v="Mass Customer"/>
    <s v="N"/>
    <s v="No"/>
    <n v="13"/>
    <m/>
  </r>
  <r>
    <n v="19075"/>
    <n v="10"/>
    <x v="2661"/>
    <n v="134"/>
    <d v="2017-08-18T00:00:00"/>
    <b v="1"/>
    <s v="Approved"/>
    <s v="WeareA2B"/>
    <s v="Touring"/>
    <s v="medium"/>
    <s v="medium"/>
    <n v="1466.68"/>
    <n v="363.25"/>
    <d v="2014-03-03T00:00:00"/>
    <n v="1103.43"/>
    <s v="Female"/>
    <n v="30"/>
    <d v="1980-12-30T00:00:00"/>
    <n v="41.758115534310001"/>
    <s v="Engineer III"/>
    <s v="Financial Services"/>
    <s v="Mass Customer"/>
    <s v="N"/>
    <s v="No"/>
    <n v="13"/>
    <m/>
  </r>
  <r>
    <n v="8223"/>
    <n v="59"/>
    <x v="2661"/>
    <n v="145"/>
    <d v="2017-08-07T00:00:00"/>
    <b v="1"/>
    <s v="Approved"/>
    <s v="Solex"/>
    <s v="Standard"/>
    <s v="medium"/>
    <s v="large"/>
    <n v="1061.56"/>
    <n v="733.58"/>
    <d v="1993-07-20T00:00:00"/>
    <n v="327.9799999999999"/>
    <s v="Female"/>
    <n v="30"/>
    <d v="1980-12-30T00:00:00"/>
    <n v="41.758115534310001"/>
    <s v="Engineer III"/>
    <s v="Financial Services"/>
    <s v="Mass Customer"/>
    <s v="N"/>
    <s v="No"/>
    <n v="13"/>
    <m/>
  </r>
  <r>
    <n v="12150"/>
    <n v="75"/>
    <x v="2661"/>
    <n v="167"/>
    <d v="2017-07-16T00:00:00"/>
    <b v="0"/>
    <s v="Approved"/>
    <s v="Giant Bicycles"/>
    <s v="Touring"/>
    <s v="medium"/>
    <s v="large"/>
    <n v="1873.97"/>
    <n v="863.95"/>
    <d v="2006-05-22T00:00:00"/>
    <n v="1010.02"/>
    <s v="Female"/>
    <n v="30"/>
    <d v="1980-12-30T00:00:00"/>
    <n v="41.758115534310001"/>
    <s v="Engineer III"/>
    <s v="Financial Services"/>
    <s v="Mass Customer"/>
    <s v="N"/>
    <s v="No"/>
    <n v="13"/>
    <m/>
  </r>
  <r>
    <n v="19567"/>
    <n v="40"/>
    <x v="2661"/>
    <n v="213"/>
    <d v="2017-05-31T00:00:00"/>
    <b v="0"/>
    <s v="Approved"/>
    <s v="OHM Cycles"/>
    <s v="Standard"/>
    <s v="high"/>
    <s v="medium"/>
    <n v="1458.17"/>
    <n v="874.9"/>
    <d v="2006-02-02T00:00:00"/>
    <n v="583.2700000000001"/>
    <s v="Female"/>
    <n v="30"/>
    <d v="1980-12-30T00:00:00"/>
    <n v="41.758115534310001"/>
    <s v="Engineer III"/>
    <s v="Financial Services"/>
    <s v="Mass Customer"/>
    <s v="N"/>
    <s v="No"/>
    <n v="13"/>
    <m/>
  </r>
  <r>
    <n v="8955"/>
    <n v="12"/>
    <x v="2661"/>
    <n v="232"/>
    <d v="2017-05-12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30"/>
    <d v="1980-12-30T00:00:00"/>
    <n v="41.758115534310001"/>
    <s v="Engineer III"/>
    <s v="Financial Services"/>
    <s v="Mass Customer"/>
    <s v="N"/>
    <s v="No"/>
    <n v="13"/>
    <m/>
  </r>
  <r>
    <n v="996"/>
    <n v="60"/>
    <x v="2661"/>
    <n v="289"/>
    <d v="2017-03-16T00:00:00"/>
    <b v="1"/>
    <s v="Approved"/>
    <s v="Giant Bicycles"/>
    <s v="Standard"/>
    <s v="high"/>
    <s v="small"/>
    <n v="1977.36"/>
    <n v="1759.85"/>
    <d v="2011-08-24T00:00:00"/>
    <n v="217.51"/>
    <s v="Female"/>
    <n v="30"/>
    <d v="1980-12-30T00:00:00"/>
    <n v="41.758115534310001"/>
    <s v="Engineer III"/>
    <s v="Financial Services"/>
    <s v="Mass Customer"/>
    <s v="N"/>
    <s v="No"/>
    <n v="13"/>
    <m/>
  </r>
  <r>
    <n v="18002"/>
    <n v="29"/>
    <x v="2661"/>
    <n v="298"/>
    <d v="2017-03-07T00:00:00"/>
    <b v="1"/>
    <s v="Approved"/>
    <s v="Norco Bicycles"/>
    <s v="Road"/>
    <s v="medium"/>
    <s v="medium"/>
    <n v="543.39"/>
    <n v="407.54"/>
    <d v="2016-11-22T00:00:00"/>
    <n v="135.84999999999997"/>
    <s v="Female"/>
    <n v="30"/>
    <d v="1980-12-30T00:00:00"/>
    <n v="41.758115534310001"/>
    <s v="Engineer III"/>
    <s v="Financial Services"/>
    <s v="Mass Customer"/>
    <s v="N"/>
    <s v="No"/>
    <n v="13"/>
    <m/>
  </r>
  <r>
    <n v="4196"/>
    <n v="6"/>
    <x v="2662"/>
    <n v="14"/>
    <d v="2017-12-16T00:00:00"/>
    <b v="1"/>
    <s v="Approved"/>
    <s v="OHM Cycles"/>
    <s v="Standard"/>
    <s v="high"/>
    <s v="medium"/>
    <n v="227.88"/>
    <n v="136.72999999999999"/>
    <d v="2003-02-07T00:00:00"/>
    <n v="91.15"/>
    <s v="Female"/>
    <n v="72"/>
    <d v="1954-09-23T00:00:00"/>
    <n v="68.045786766869597"/>
    <s v="Software Engineer I"/>
    <s v="n/a"/>
    <s v="Mass Customer"/>
    <s v="N"/>
    <s v="No"/>
    <n v="10"/>
    <m/>
  </r>
  <r>
    <n v="2408"/>
    <n v="65"/>
    <x v="2662"/>
    <n v="45"/>
    <d v="2017-11-15T00:00:00"/>
    <b v="0"/>
    <s v="Approved"/>
    <s v="WeareA2B"/>
    <s v="Standard"/>
    <s v="medium"/>
    <s v="medium"/>
    <n v="1807.45"/>
    <n v="778.69"/>
    <d v="2015-05-21T00:00:00"/>
    <n v="1028.76"/>
    <s v="Female"/>
    <n v="72"/>
    <d v="1954-09-23T00:00:00"/>
    <n v="68.045786766869597"/>
    <s v="Software Engineer I"/>
    <s v="n/a"/>
    <s v="Mass Customer"/>
    <s v="N"/>
    <s v="No"/>
    <n v="10"/>
    <m/>
  </r>
  <r>
    <n v="8973"/>
    <n v="84"/>
    <x v="2662"/>
    <n v="45"/>
    <d v="2017-11-15T00:00:00"/>
    <b v="0"/>
    <s v="Approved"/>
    <s v="Trek Bicycles"/>
    <s v="Road"/>
    <s v="medium"/>
    <s v="medium"/>
    <n v="290.62"/>
    <n v="215.14"/>
    <d v="2004-12-18T00:00:00"/>
    <n v="75.480000000000018"/>
    <s v="Female"/>
    <n v="72"/>
    <d v="1954-09-23T00:00:00"/>
    <n v="68.045786766869597"/>
    <s v="Software Engineer I"/>
    <s v="n/a"/>
    <s v="Mass Customer"/>
    <s v="N"/>
    <s v="No"/>
    <n v="10"/>
    <m/>
  </r>
  <r>
    <n v="6264"/>
    <n v="48"/>
    <x v="2662"/>
    <n v="188"/>
    <d v="2017-06-25T00:00:00"/>
    <b v="0"/>
    <s v="Approved"/>
    <s v="WeareA2B"/>
    <s v="Standard"/>
    <s v="medium"/>
    <s v="medium"/>
    <n v="1762.96"/>
    <n v="950.52"/>
    <d v="2014-07-28T00:00:00"/>
    <n v="812.44"/>
    <s v="Female"/>
    <n v="72"/>
    <d v="1954-09-23T00:00:00"/>
    <n v="68.045786766869597"/>
    <s v="Software Engineer I"/>
    <s v="n/a"/>
    <s v="Mass Customer"/>
    <s v="N"/>
    <s v="No"/>
    <n v="10"/>
    <m/>
  </r>
  <r>
    <n v="4042"/>
    <n v="8"/>
    <x v="573"/>
    <n v="27"/>
    <d v="2017-12-03T00:00:00"/>
    <b v="1"/>
    <s v="Approved"/>
    <s v="Solex"/>
    <s v="Road"/>
    <s v="medium"/>
    <s v="small"/>
    <n v="1703.52"/>
    <n v="1516.13"/>
    <d v="2011-04-16T00:00:00"/>
    <n v="187.38999999999987"/>
    <s v="Male"/>
    <n v="73"/>
    <d v="1979-12-21T00:00:00"/>
    <n v="42.785512794583973"/>
    <n v="0"/>
    <s v="Manufacturing"/>
    <s v="Mass Customer"/>
    <s v="N"/>
    <s v="No"/>
    <n v="4"/>
    <m/>
  </r>
  <r>
    <n v="4485"/>
    <n v="86"/>
    <x v="573"/>
    <n v="48"/>
    <d v="2017-11-12T00:00:00"/>
    <b v="1"/>
    <s v="Approved"/>
    <s v="OHM Cycles"/>
    <s v="Standard"/>
    <s v="medium"/>
    <s v="medium"/>
    <n v="235.63"/>
    <n v="125.07"/>
    <d v="2004-08-07T00:00:00"/>
    <n v="110.56"/>
    <s v="Male"/>
    <n v="73"/>
    <d v="1979-12-21T00:00:00"/>
    <n v="42.785512794583973"/>
    <n v="0"/>
    <s v="Manufacturing"/>
    <s v="Mass Customer"/>
    <s v="N"/>
    <s v="No"/>
    <n v="4"/>
    <m/>
  </r>
  <r>
    <n v="1440"/>
    <n v="26"/>
    <x v="573"/>
    <n v="67"/>
    <d v="2017-10-24T00:00:00"/>
    <b v="1"/>
    <s v="Approved"/>
    <s v="WeareA2B"/>
    <s v="Standard"/>
    <s v="medium"/>
    <s v="medium"/>
    <n v="1992.93"/>
    <n v="762.63"/>
    <d v="1993-05-26T00:00:00"/>
    <n v="1230.3000000000002"/>
    <s v="Male"/>
    <n v="73"/>
    <d v="1979-12-21T00:00:00"/>
    <n v="42.785512794583973"/>
    <n v="0"/>
    <s v="Manufacturing"/>
    <s v="Mass Customer"/>
    <s v="N"/>
    <s v="No"/>
    <n v="4"/>
    <m/>
  </r>
  <r>
    <n v="16893"/>
    <n v="35"/>
    <x v="573"/>
    <n v="151"/>
    <d v="2017-08-01T00:00:00"/>
    <b v="1"/>
    <s v="Approved"/>
    <s v="Trek Bicycles"/>
    <s v="Standard"/>
    <s v="low"/>
    <s v="medium"/>
    <n v="1057.51"/>
    <n v="154.4"/>
    <d v="1994-07-12T00:00:00"/>
    <n v="903.11"/>
    <s v="Male"/>
    <n v="73"/>
    <d v="1979-12-21T00:00:00"/>
    <n v="42.785512794583973"/>
    <n v="0"/>
    <s v="Manufacturing"/>
    <s v="Mass Customer"/>
    <s v="N"/>
    <s v="No"/>
    <n v="4"/>
    <m/>
  </r>
  <r>
    <n v="11723"/>
    <n v="7"/>
    <x v="573"/>
    <n v="160"/>
    <d v="2017-07-23T00:00:00"/>
    <b v="1"/>
    <s v="Approved"/>
    <s v="Trek Bicycles"/>
    <s v="Road"/>
    <s v="low"/>
    <s v="medium"/>
    <n v="980.37"/>
    <n v="234.43"/>
    <d v="2004-09-28T00:00:00"/>
    <n v="745.94"/>
    <s v="Male"/>
    <n v="73"/>
    <d v="1979-12-21T00:00:00"/>
    <n v="42.785512794583973"/>
    <n v="0"/>
    <s v="Manufacturing"/>
    <s v="Mass Customer"/>
    <s v="N"/>
    <s v="No"/>
    <n v="4"/>
    <m/>
  </r>
  <r>
    <n v="6131"/>
    <n v="6"/>
    <x v="573"/>
    <n v="228"/>
    <d v="2017-05-16T00:00:00"/>
    <b v="1"/>
    <s v="Approved"/>
    <s v="OHM Cycles"/>
    <s v="Standard"/>
    <s v="high"/>
    <s v="medium"/>
    <n v="227.88"/>
    <n v="136.72999999999999"/>
    <d v="2003-02-07T00:00:00"/>
    <n v="91.15"/>
    <s v="Male"/>
    <n v="73"/>
    <d v="1979-12-21T00:00:00"/>
    <n v="42.785512794583973"/>
    <n v="0"/>
    <s v="Manufacturing"/>
    <s v="Mass Customer"/>
    <s v="N"/>
    <s v="No"/>
    <n v="4"/>
    <m/>
  </r>
  <r>
    <n v="17780"/>
    <n v="59"/>
    <x v="573"/>
    <n v="282"/>
    <d v="2017-03-23T00:00:00"/>
    <b v="1"/>
    <s v="Approved"/>
    <s v="Solex"/>
    <s v="Standard"/>
    <s v="medium"/>
    <s v="large"/>
    <n v="1061.56"/>
    <n v="733.58"/>
    <d v="1993-07-20T00:00:00"/>
    <n v="327.9799999999999"/>
    <s v="Male"/>
    <n v="73"/>
    <d v="1979-12-21T00:00:00"/>
    <n v="42.785512794583973"/>
    <n v="0"/>
    <s v="Manufacturing"/>
    <s v="Mass Customer"/>
    <s v="N"/>
    <s v="No"/>
    <n v="4"/>
    <m/>
  </r>
  <r>
    <n v="11921"/>
    <n v="63"/>
    <x v="573"/>
    <n v="328"/>
    <d v="2017-02-05T00:00:00"/>
    <b v="0"/>
    <s v="Approved"/>
    <s v="Solex"/>
    <s v="Standard"/>
    <s v="medium"/>
    <s v="medium"/>
    <n v="1483.2"/>
    <n v="99.59"/>
    <d v="1998-12-17T00:00:00"/>
    <n v="1383.6100000000001"/>
    <s v="Male"/>
    <n v="73"/>
    <d v="1979-12-21T00:00:00"/>
    <n v="42.785512794583973"/>
    <n v="0"/>
    <s v="Manufacturing"/>
    <s v="Mass Customer"/>
    <s v="N"/>
    <s v="No"/>
    <n v="4"/>
    <m/>
  </r>
  <r>
    <n v="13433"/>
    <n v="12"/>
    <x v="573"/>
    <n v="346"/>
    <d v="2017-01-18T00:00:00"/>
    <b v="1"/>
    <s v="Approved"/>
    <s v="WeareA2B"/>
    <s v="Standard"/>
    <s v="medium"/>
    <s v="medium"/>
    <n v="1231.1500000000001"/>
    <n v="161.6"/>
    <d v="2004-08-17T00:00:00"/>
    <n v="1069.5500000000002"/>
    <s v="Male"/>
    <n v="73"/>
    <d v="1979-12-21T00:00:00"/>
    <n v="42.785512794583973"/>
    <n v="0"/>
    <s v="Manufacturing"/>
    <s v="Mass Customer"/>
    <s v="N"/>
    <s v="No"/>
    <n v="4"/>
    <m/>
  </r>
  <r>
    <n v="6398"/>
    <n v="72"/>
    <x v="2663"/>
    <n v="10"/>
    <d v="2017-12-20T00:00:00"/>
    <b v="0"/>
    <s v="Approved"/>
    <s v="OHM Cycles"/>
    <s v="Standard"/>
    <s v="medium"/>
    <s v="medium"/>
    <n v="912.52"/>
    <n v="141.4"/>
    <d v="1993-06-23T00:00:00"/>
    <n v="771.12"/>
    <s v="Male"/>
    <n v="87"/>
    <d v="1974-06-07T00:00:00"/>
    <n v="48.327978547691522"/>
    <s v="Business Systems Development Analyst"/>
    <s v="Financial Services"/>
    <s v="High Net Worth"/>
    <s v="N"/>
    <s v="Yes"/>
    <n v="16"/>
    <m/>
  </r>
  <r>
    <n v="9194"/>
    <n v="0"/>
    <x v="2663"/>
    <n v="165"/>
    <d v="2017-07-18T00:00:00"/>
    <b v="0"/>
    <s v="Approved"/>
    <s v="Solex"/>
    <s v="Road"/>
    <s v="medium"/>
    <s v="medium"/>
    <n v="416.98"/>
    <n v="312.74"/>
    <d v="2008-03-19T00:00:00"/>
    <n v="104.24000000000001"/>
    <s v="Male"/>
    <n v="87"/>
    <d v="1974-06-07T00:00:00"/>
    <n v="48.327978547691522"/>
    <s v="Business Systems Development Analyst"/>
    <s v="Financial Services"/>
    <s v="High Net Worth"/>
    <s v="N"/>
    <s v="Yes"/>
    <n v="16"/>
    <m/>
  </r>
  <r>
    <n v="5632"/>
    <n v="90"/>
    <x v="2663"/>
    <n v="197"/>
    <d v="2017-06-16T00:00:00"/>
    <b v="1"/>
    <s v="Approved"/>
    <s v="Solex"/>
    <s v="Standard"/>
    <s v="low"/>
    <s v="medium"/>
    <n v="945.04"/>
    <n v="507.58"/>
    <d v="1999-12-04T00:00:00"/>
    <n v="437.46"/>
    <s v="Male"/>
    <n v="87"/>
    <d v="1974-06-07T00:00:00"/>
    <n v="48.327978547691522"/>
    <s v="Business Systems Development Analyst"/>
    <s v="Financial Services"/>
    <s v="High Net Worth"/>
    <s v="N"/>
    <s v="Yes"/>
    <n v="16"/>
    <m/>
  </r>
  <r>
    <n v="17308"/>
    <n v="35"/>
    <x v="2663"/>
    <n v="259"/>
    <d v="2017-04-15T00:00:00"/>
    <b v="0"/>
    <s v="Approved"/>
    <s v="Giant Bicycles"/>
    <s v="Standard"/>
    <s v="medium"/>
    <s v="medium"/>
    <n v="1403.5"/>
    <n v="954.82"/>
    <d v="2012-12-02T00:00:00"/>
    <n v="448.67999999999995"/>
    <s v="Male"/>
    <n v="87"/>
    <d v="1974-06-07T00:00:00"/>
    <n v="48.327978547691522"/>
    <s v="Business Systems Development Analyst"/>
    <s v="Financial Services"/>
    <s v="High Net Worth"/>
    <s v="N"/>
    <s v="Yes"/>
    <n v="16"/>
    <m/>
  </r>
  <r>
    <n v="2167"/>
    <n v="0"/>
    <x v="2663"/>
    <n v="287"/>
    <d v="2017-03-18T00:00:00"/>
    <b v="0"/>
    <s v="Approved"/>
    <s v="Solex"/>
    <s v="Standard"/>
    <s v="medium"/>
    <s v="medium"/>
    <n v="441.49"/>
    <n v="84.99"/>
    <d v="2012-04-10T00:00:00"/>
    <n v="356.5"/>
    <s v="Male"/>
    <n v="87"/>
    <d v="1974-06-07T00:00:00"/>
    <n v="48.327978547691522"/>
    <s v="Business Systems Development Analyst"/>
    <s v="Financial Services"/>
    <s v="High Net Worth"/>
    <s v="N"/>
    <s v="Yes"/>
    <n v="16"/>
    <m/>
  </r>
  <r>
    <n v="13748"/>
    <n v="9"/>
    <x v="2664"/>
    <n v="78"/>
    <d v="2017-10-13T00:00:00"/>
    <b v="0"/>
    <s v="Approved"/>
    <s v="OHM Cycles"/>
    <s v="Road"/>
    <s v="medium"/>
    <s v="medium"/>
    <n v="742.54"/>
    <n v="667.4"/>
    <d v="1991-11-07T00:00:00"/>
    <n v="75.139999999999986"/>
    <s v="Female"/>
    <n v="15"/>
    <d v="1959-05-30T00:00:00"/>
    <n v="63.360855260337402"/>
    <s v="Associate Professor"/>
    <s v="Manufacturing"/>
    <s v="Mass Customer"/>
    <s v="N"/>
    <s v="No"/>
    <n v="13"/>
    <m/>
  </r>
  <r>
    <n v="9111"/>
    <n v="11"/>
    <x v="2664"/>
    <n v="95"/>
    <d v="2017-09-26T00:00:00"/>
    <b v="1"/>
    <s v="Approved"/>
    <s v="Giant Bicycles"/>
    <s v="Standard"/>
    <s v="high"/>
    <s v="medium"/>
    <n v="1274.93"/>
    <n v="764.96"/>
    <d v="2007-08-04T00:00:00"/>
    <n v="509.97"/>
    <s v="Female"/>
    <n v="15"/>
    <d v="1959-05-30T00:00:00"/>
    <n v="63.360855260337402"/>
    <s v="Associate Professor"/>
    <s v="Manufacturing"/>
    <s v="Mass Customer"/>
    <s v="N"/>
    <s v="No"/>
    <n v="13"/>
    <m/>
  </r>
  <r>
    <n v="14755"/>
    <n v="0"/>
    <x v="971"/>
    <m/>
    <d v="2017-07-07T00:00:00"/>
    <b v="0"/>
    <s v="Approved"/>
    <m/>
    <m/>
    <m/>
    <m/>
    <n v="1711.35"/>
    <m/>
    <m/>
    <m/>
    <m/>
    <m/>
    <m/>
    <m/>
    <m/>
    <m/>
    <m/>
    <m/>
    <m/>
    <m/>
    <m/>
  </r>
  <r>
    <n v="18787"/>
    <n v="95"/>
    <x v="2664"/>
    <n v="117"/>
    <d v="2017-09-04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15"/>
    <d v="1959-05-30T00:00:00"/>
    <n v="63.360855260337402"/>
    <s v="Associate Professor"/>
    <s v="Manufacturing"/>
    <s v="Mass Customer"/>
    <s v="N"/>
    <s v="No"/>
    <n v="13"/>
    <m/>
  </r>
  <r>
    <n v="1182"/>
    <n v="38"/>
    <x v="2664"/>
    <n v="220"/>
    <d v="2017-05-24T00:00:00"/>
    <b v="1"/>
    <s v="Approved"/>
    <s v="Solex"/>
    <s v="Standard"/>
    <s v="medium"/>
    <s v="medium"/>
    <n v="1577.53"/>
    <n v="826.51"/>
    <d v="2011-03-16T00:00:00"/>
    <n v="751.02"/>
    <s v="Female"/>
    <n v="15"/>
    <d v="1959-05-30T00:00:00"/>
    <n v="63.360855260337402"/>
    <s v="Associate Professor"/>
    <s v="Manufacturing"/>
    <s v="Mass Customer"/>
    <s v="N"/>
    <s v="No"/>
    <n v="13"/>
    <m/>
  </r>
  <r>
    <n v="14984"/>
    <n v="42"/>
    <x v="2664"/>
    <n v="237"/>
    <d v="2017-05-07T00:00:00"/>
    <b v="0"/>
    <s v="Approved"/>
    <s v="OHM Cycles"/>
    <s v="Road"/>
    <s v="medium"/>
    <s v="small"/>
    <n v="1810"/>
    <n v="1610.9"/>
    <d v="2008-03-19T00:00:00"/>
    <n v="199.09999999999991"/>
    <s v="Female"/>
    <n v="15"/>
    <d v="1959-05-30T00:00:00"/>
    <n v="63.360855260337402"/>
    <s v="Associate Professor"/>
    <s v="Manufacturing"/>
    <s v="Mass Customer"/>
    <s v="N"/>
    <s v="No"/>
    <n v="13"/>
    <m/>
  </r>
  <r>
    <n v="18707"/>
    <n v="48"/>
    <x v="2664"/>
    <n v="257"/>
    <d v="2017-04-17T00:00:00"/>
    <b v="1"/>
    <s v="Approved"/>
    <s v="WeareA2B"/>
    <s v="Standard"/>
    <s v="medium"/>
    <s v="medium"/>
    <n v="1762.96"/>
    <n v="950.52"/>
    <d v="2014-07-28T00:00:00"/>
    <n v="812.44"/>
    <s v="Female"/>
    <n v="15"/>
    <d v="1959-05-30T00:00:00"/>
    <n v="63.360855260337402"/>
    <s v="Associate Professor"/>
    <s v="Manufacturing"/>
    <s v="Mass Customer"/>
    <s v="N"/>
    <s v="No"/>
    <n v="13"/>
    <m/>
  </r>
  <r>
    <n v="18082"/>
    <n v="49"/>
    <x v="2664"/>
    <n v="302"/>
    <d v="2017-03-03T00:00:00"/>
    <b v="0"/>
    <s v="Approved"/>
    <s v="Trek Bicycles"/>
    <s v="Road"/>
    <s v="medium"/>
    <s v="medium"/>
    <n v="533.51"/>
    <n v="400.13"/>
    <d v="2012-06-04T00:00:00"/>
    <n v="133.38"/>
    <s v="Female"/>
    <n v="15"/>
    <d v="1959-05-30T00:00:00"/>
    <n v="63.360855260337402"/>
    <s v="Associate Professor"/>
    <s v="Manufacturing"/>
    <s v="Mass Customer"/>
    <s v="N"/>
    <s v="No"/>
    <n v="13"/>
    <m/>
  </r>
  <r>
    <n v="14761"/>
    <n v="50"/>
    <x v="2665"/>
    <m/>
    <d v="2017-02-24T00:00:00"/>
    <m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</r>
  <r>
    <n v="14762"/>
    <n v="35"/>
    <x v="2666"/>
    <m/>
    <d v="2017-01-01T00:00:00"/>
    <m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</r>
  <r>
    <n v="16812"/>
    <n v="30"/>
    <x v="2667"/>
    <n v="93"/>
    <d v="2017-09-28T00:00:00"/>
    <b v="1"/>
    <s v="Approved"/>
    <s v="Solex"/>
    <s v="Standard"/>
    <s v="high"/>
    <s v="medium"/>
    <n v="748.17"/>
    <n v="448.9"/>
    <d v="1999-07-20T00:00:00"/>
    <n v="299.27"/>
    <s v="Male"/>
    <n v="78"/>
    <d v="1976-03-19T00:00:00"/>
    <n v="46.544416903855904"/>
    <s v="Operator"/>
    <s v="n/a"/>
    <s v="Mass Customer"/>
    <s v="N"/>
    <s v="Yes"/>
    <n v="10"/>
    <m/>
  </r>
  <r>
    <n v="11429"/>
    <n v="30"/>
    <x v="2667"/>
    <n v="164"/>
    <d v="2017-07-19T00:00:00"/>
    <b v="0"/>
    <s v="Approved"/>
    <s v="Solex"/>
    <s v="Standard"/>
    <s v="high"/>
    <s v="medium"/>
    <n v="748.17"/>
    <n v="448.9"/>
    <d v="1992-10-11T00:00:00"/>
    <n v="299.27"/>
    <s v="Male"/>
    <n v="78"/>
    <d v="1976-03-19T00:00:00"/>
    <n v="46.544416903855904"/>
    <s v="Operator"/>
    <s v="n/a"/>
    <s v="Mass Customer"/>
    <s v="N"/>
    <s v="Yes"/>
    <n v="10"/>
    <m/>
  </r>
  <r>
    <n v="14729"/>
    <n v="85"/>
    <x v="2667"/>
    <n v="165"/>
    <d v="2017-07-18T00:00:00"/>
    <b v="0"/>
    <s v="Approved"/>
    <s v="WeareA2B"/>
    <s v="Standard"/>
    <s v="medium"/>
    <s v="medium"/>
    <n v="752.64"/>
    <n v="205.36"/>
    <d v="2005-05-10T00:00:00"/>
    <n v="547.28"/>
    <s v="Male"/>
    <n v="78"/>
    <d v="1976-03-19T00:00:00"/>
    <n v="46.544416903855904"/>
    <s v="Operator"/>
    <s v="n/a"/>
    <s v="Mass Customer"/>
    <s v="N"/>
    <s v="Yes"/>
    <n v="10"/>
    <m/>
  </r>
  <r>
    <n v="2336"/>
    <n v="90"/>
    <x v="2667"/>
    <n v="281"/>
    <d v="2017-03-24T00:00:00"/>
    <b v="1"/>
    <s v="Approved"/>
    <s v="Norco Bicycles"/>
    <s v="Standard"/>
    <s v="low"/>
    <s v="medium"/>
    <n v="363.01"/>
    <n v="290.41000000000003"/>
    <d v="2016-03-29T00:00:00"/>
    <n v="72.599999999999966"/>
    <s v="Male"/>
    <n v="78"/>
    <d v="1976-03-19T00:00:00"/>
    <n v="46.544416903855904"/>
    <s v="Operator"/>
    <s v="n/a"/>
    <s v="Mass Customer"/>
    <s v="N"/>
    <s v="Yes"/>
    <n v="10"/>
    <m/>
  </r>
  <r>
    <n v="5208"/>
    <n v="79"/>
    <x v="2667"/>
    <n v="308"/>
    <d v="2017-02-25T00:00:00"/>
    <b v="1"/>
    <s v="Approved"/>
    <s v="Norco Bicycles"/>
    <s v="Standard"/>
    <s v="medium"/>
    <s v="medium"/>
    <n v="1555.58"/>
    <n v="818.01"/>
    <d v="1991-07-10T00:00:00"/>
    <n v="737.56999999999994"/>
    <s v="Male"/>
    <n v="78"/>
    <d v="1976-03-19T00:00:00"/>
    <n v="46.544416903855904"/>
    <s v="Operator"/>
    <s v="n/a"/>
    <s v="Mass Customer"/>
    <s v="N"/>
    <s v="Yes"/>
    <n v="10"/>
    <m/>
  </r>
  <r>
    <n v="3490"/>
    <n v="80"/>
    <x v="2667"/>
    <n v="329"/>
    <d v="2017-02-04T00:00:00"/>
    <b v="1"/>
    <s v="Approved"/>
    <s v="OHM Cycles"/>
    <s v="Touring"/>
    <s v="low"/>
    <s v="medium"/>
    <n v="1073.07"/>
    <n v="933.84"/>
    <d v="2015-08-10T00:00:00"/>
    <n v="139.2299999999999"/>
    <s v="Male"/>
    <n v="78"/>
    <d v="1976-03-19T00:00:00"/>
    <n v="46.544416903855904"/>
    <s v="Operator"/>
    <s v="n/a"/>
    <s v="Mass Customer"/>
    <s v="N"/>
    <s v="Yes"/>
    <n v="10"/>
    <m/>
  </r>
  <r>
    <n v="13927"/>
    <n v="14"/>
    <x v="2668"/>
    <n v="38"/>
    <d v="2017-11-22T00:00:00"/>
    <b v="1"/>
    <s v="Approved"/>
    <s v="Solex"/>
    <s v="Standard"/>
    <s v="high"/>
    <s v="large"/>
    <n v="1842.92"/>
    <n v="1105.75"/>
    <d v="1995-10-24T00:00:00"/>
    <n v="737.17000000000007"/>
    <s v="Male"/>
    <n v="49"/>
    <d v="1991-02-27T00:00:00"/>
    <n v="31.59099224663877"/>
    <s v="Tax Accountant"/>
    <s v="Retail"/>
    <s v="High Net Worth"/>
    <s v="N"/>
    <s v="No"/>
    <n v="3"/>
    <m/>
  </r>
  <r>
    <n v="2169"/>
    <n v="13"/>
    <x v="2668"/>
    <n v="113"/>
    <d v="2017-09-08T00:00:00"/>
    <b v="0"/>
    <s v="Approved"/>
    <s v="Solex"/>
    <s v="Standard"/>
    <s v="medium"/>
    <s v="medium"/>
    <n v="1577.53"/>
    <n v="826.51"/>
    <d v="2011-03-16T00:00:00"/>
    <n v="751.02"/>
    <s v="Male"/>
    <n v="49"/>
    <d v="1991-02-27T00:00:00"/>
    <n v="31.59099224663877"/>
    <s v="Tax Accountant"/>
    <s v="Retail"/>
    <s v="High Net Worth"/>
    <s v="N"/>
    <s v="No"/>
    <n v="3"/>
    <m/>
  </r>
  <r>
    <n v="19769"/>
    <n v="0"/>
    <x v="2668"/>
    <n v="158"/>
    <d v="2017-07-25T00:00:00"/>
    <b v="0"/>
    <s v="Approved"/>
    <s v="Giant Bicycles"/>
    <s v="Standard"/>
    <s v="medium"/>
    <s v="medium"/>
    <n v="230.91"/>
    <n v="173.18"/>
    <d v="2006-11-10T00:00:00"/>
    <n v="57.72999999999999"/>
    <s v="Male"/>
    <n v="49"/>
    <d v="1991-02-27T00:00:00"/>
    <n v="31.59099224663877"/>
    <s v="Tax Accountant"/>
    <s v="Retail"/>
    <s v="High Net Worth"/>
    <s v="N"/>
    <s v="No"/>
    <n v="3"/>
    <m/>
  </r>
  <r>
    <n v="15846"/>
    <n v="62"/>
    <x v="2668"/>
    <n v="236"/>
    <d v="2017-05-08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49"/>
    <d v="1991-02-27T00:00:00"/>
    <n v="31.59099224663877"/>
    <s v="Tax Accountant"/>
    <s v="Retail"/>
    <s v="High Net Worth"/>
    <s v="N"/>
    <s v="No"/>
    <n v="3"/>
    <m/>
  </r>
  <r>
    <n v="4286"/>
    <n v="17"/>
    <x v="2669"/>
    <n v="49"/>
    <d v="2017-11-11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35"/>
    <d v="1970-12-31T00:00:00"/>
    <n v="51.763594986047686"/>
    <s v="Desktop Support Technician"/>
    <s v="Manufacturing"/>
    <s v="Mass Customer"/>
    <s v="N"/>
    <s v="No"/>
    <n v="16"/>
    <m/>
  </r>
  <r>
    <n v="10287"/>
    <n v="59"/>
    <x v="2669"/>
    <n v="103"/>
    <d v="2017-09-18T00:00:00"/>
    <b v="1"/>
    <s v="Approved"/>
    <s v="Solex"/>
    <s v="Standard"/>
    <s v="medium"/>
    <s v="large"/>
    <n v="1061.56"/>
    <n v="733.58"/>
    <d v="1993-07-20T00:00:00"/>
    <n v="327.9799999999999"/>
    <s v="Female"/>
    <n v="35"/>
    <d v="1970-12-31T00:00:00"/>
    <n v="51.763594986047686"/>
    <s v="Desktop Support Technician"/>
    <s v="Manufacturing"/>
    <s v="Mass Customer"/>
    <s v="N"/>
    <s v="No"/>
    <n v="16"/>
    <m/>
  </r>
  <r>
    <n v="17532"/>
    <n v="97"/>
    <x v="2669"/>
    <n v="215"/>
    <d v="2017-05-29T00:00:00"/>
    <b v="1"/>
    <s v="Approved"/>
    <s v="Solex"/>
    <s v="Standard"/>
    <s v="medium"/>
    <s v="large"/>
    <n v="202.62"/>
    <n v="151.96"/>
    <d v="2016-03-29T00:00:00"/>
    <n v="50.66"/>
    <s v="Female"/>
    <n v="35"/>
    <d v="1970-12-31T00:00:00"/>
    <n v="51.763594986047686"/>
    <s v="Desktop Support Technician"/>
    <s v="Manufacturing"/>
    <s v="Mass Customer"/>
    <s v="N"/>
    <s v="No"/>
    <n v="16"/>
    <m/>
  </r>
  <r>
    <n v="4563"/>
    <n v="3"/>
    <x v="2670"/>
    <n v="64"/>
    <d v="2017-10-27T00:00:00"/>
    <b v="0"/>
    <s v="Approved"/>
    <s v="Trek Bicycles"/>
    <s v="Standard"/>
    <s v="medium"/>
    <s v="large"/>
    <n v="2091.4699999999998"/>
    <n v="388.92"/>
    <d v="2004-09-28T00:00:00"/>
    <n v="1702.5499999999997"/>
    <s v="Female"/>
    <n v="27"/>
    <d v="1988-07-04T00:00:00"/>
    <n v="34.243047041159315"/>
    <s v="Teacher"/>
    <s v="Financial Services"/>
    <s v="Mass Customer"/>
    <s v="N"/>
    <s v="Yes"/>
    <n v="13"/>
    <m/>
  </r>
  <r>
    <n v="15438"/>
    <n v="51"/>
    <x v="2670"/>
    <n v="153"/>
    <d v="2017-07-30T00:00:00"/>
    <b v="0"/>
    <s v="Approved"/>
    <s v="OHM Cycles"/>
    <s v="Standard"/>
    <s v="high"/>
    <s v="medium"/>
    <n v="2005.66"/>
    <n v="1203.4000000000001"/>
    <d v="2009-04-12T00:00:00"/>
    <n v="802.26"/>
    <s v="Female"/>
    <n v="27"/>
    <d v="1988-07-04T00:00:00"/>
    <n v="34.243047041159315"/>
    <s v="Teacher"/>
    <s v="Financial Services"/>
    <s v="Mass Customer"/>
    <s v="N"/>
    <s v="Yes"/>
    <n v="13"/>
    <m/>
  </r>
  <r>
    <n v="7117"/>
    <n v="6"/>
    <x v="2670"/>
    <n v="220"/>
    <d v="2017-05-24T00:00:00"/>
    <b v="0"/>
    <s v="Approved"/>
    <s v="OHM Cycles"/>
    <s v="Standard"/>
    <s v="high"/>
    <s v="medium"/>
    <n v="227.88"/>
    <n v="136.72999999999999"/>
    <d v="2004-08-17T00:00:00"/>
    <n v="91.15"/>
    <s v="Female"/>
    <n v="27"/>
    <d v="1988-07-04T00:00:00"/>
    <n v="34.243047041159315"/>
    <s v="Teacher"/>
    <s v="Financial Services"/>
    <s v="Mass Customer"/>
    <s v="N"/>
    <s v="Yes"/>
    <n v="13"/>
    <m/>
  </r>
  <r>
    <n v="19213"/>
    <n v="5"/>
    <x v="2670"/>
    <n v="230"/>
    <d v="2017-05-14T00:00:00"/>
    <b v="0"/>
    <s v="Approved"/>
    <s v="Trek Bicycles"/>
    <s v="Mountain"/>
    <s v="low"/>
    <s v="medium"/>
    <n v="574.64"/>
    <n v="459.71"/>
    <d v="2011-08-29T00:00:00"/>
    <n v="114.93"/>
    <s v="Female"/>
    <n v="27"/>
    <d v="1988-07-04T00:00:00"/>
    <n v="34.243047041159315"/>
    <s v="Teacher"/>
    <s v="Financial Services"/>
    <s v="Mass Customer"/>
    <s v="N"/>
    <s v="Yes"/>
    <n v="13"/>
    <m/>
  </r>
  <r>
    <n v="10290"/>
    <n v="80"/>
    <x v="2670"/>
    <n v="239"/>
    <d v="2017-05-05T00:00:00"/>
    <b v="0"/>
    <s v="Approved"/>
    <s v="OHM Cycles"/>
    <s v="Touring"/>
    <s v="low"/>
    <s v="medium"/>
    <n v="1073.07"/>
    <n v="933.84"/>
    <d v="1998-12-16T00:00:00"/>
    <n v="139.2299999999999"/>
    <s v="Female"/>
    <n v="27"/>
    <d v="1988-07-04T00:00:00"/>
    <n v="34.243047041159315"/>
    <s v="Teacher"/>
    <s v="Financial Services"/>
    <s v="Mass Customer"/>
    <s v="N"/>
    <s v="Yes"/>
    <n v="13"/>
    <m/>
  </r>
  <r>
    <n v="3779"/>
    <n v="68"/>
    <x v="2670"/>
    <n v="267"/>
    <d v="2017-04-07T00:00:00"/>
    <b v="0"/>
    <s v="Approved"/>
    <s v="OHM Cycles"/>
    <s v="Standard"/>
    <s v="medium"/>
    <s v="medium"/>
    <n v="1636.9"/>
    <n v="44.71"/>
    <d v="2010-08-20T00:00:00"/>
    <n v="1592.19"/>
    <s v="Female"/>
    <n v="27"/>
    <d v="1988-07-04T00:00:00"/>
    <n v="34.243047041159315"/>
    <s v="Teacher"/>
    <s v="Financial Services"/>
    <s v="Mass Customer"/>
    <s v="N"/>
    <s v="Yes"/>
    <n v="13"/>
    <m/>
  </r>
  <r>
    <n v="12609"/>
    <n v="39"/>
    <x v="2670"/>
    <n v="281"/>
    <d v="2017-03-24T00:00:00"/>
    <b v="0"/>
    <s v="Approved"/>
    <s v="Giant Bicycles"/>
    <s v="Standard"/>
    <s v="medium"/>
    <s v="large"/>
    <n v="1812.75"/>
    <n v="582.48"/>
    <d v="2006-10-01T00:00:00"/>
    <n v="1230.27"/>
    <s v="Female"/>
    <n v="27"/>
    <d v="1988-07-04T00:00:00"/>
    <n v="34.243047041159315"/>
    <s v="Teacher"/>
    <s v="Financial Services"/>
    <s v="Mass Customer"/>
    <s v="N"/>
    <s v="Yes"/>
    <n v="13"/>
    <m/>
  </r>
  <r>
    <n v="7519"/>
    <n v="2"/>
    <x v="2670"/>
    <n v="303"/>
    <d v="2017-03-02T00:00:00"/>
    <b v="1"/>
    <s v="Approved"/>
    <s v="Solex"/>
    <s v="Standard"/>
    <s v="medium"/>
    <s v="medium"/>
    <n v="71.489999999999995"/>
    <n v="53.62"/>
    <d v="2012-09-15T00:00:00"/>
    <n v="17.869999999999997"/>
    <s v="Female"/>
    <n v="27"/>
    <d v="1988-07-04T00:00:00"/>
    <n v="34.243047041159315"/>
    <s v="Teacher"/>
    <s v="Financial Services"/>
    <s v="Mass Customer"/>
    <s v="N"/>
    <s v="Yes"/>
    <n v="13"/>
    <m/>
  </r>
  <r>
    <n v="5636"/>
    <n v="43"/>
    <x v="2671"/>
    <n v="134"/>
    <d v="2017-08-18T00:00:00"/>
    <b v="1"/>
    <s v="Approved"/>
    <s v="Solex"/>
    <s v="Standard"/>
    <s v="medium"/>
    <s v="medium"/>
    <n v="1151.96"/>
    <n v="649.49"/>
    <d v="2012-06-04T00:00:00"/>
    <n v="502.47"/>
    <s v="Female"/>
    <n v="49"/>
    <d v="1974-06-10T00:00:00"/>
    <n v="48.319759369609329"/>
    <n v="0"/>
    <s v="Manufacturing"/>
    <s v="Affluent Customer"/>
    <s v="N"/>
    <s v="Yes"/>
    <n v="11"/>
    <m/>
  </r>
  <r>
    <n v="14386"/>
    <n v="25"/>
    <x v="2671"/>
    <n v="257"/>
    <d v="2017-04-17T00:00:00"/>
    <b v="1"/>
    <s v="Approved"/>
    <s v="Giant Bicycles"/>
    <s v="Road"/>
    <s v="medium"/>
    <s v="medium"/>
    <n v="1538.99"/>
    <n v="829.65"/>
    <d v="2006-11-10T00:00:00"/>
    <n v="709.34"/>
    <s v="Female"/>
    <n v="49"/>
    <d v="1974-06-10T00:00:00"/>
    <n v="48.319759369609329"/>
    <n v="0"/>
    <s v="Manufacturing"/>
    <s v="Affluent Customer"/>
    <s v="N"/>
    <s v="Yes"/>
    <n v="11"/>
    <m/>
  </r>
  <r>
    <n v="2295"/>
    <n v="83"/>
    <x v="2671"/>
    <n v="259"/>
    <d v="2017-04-15T00:00:00"/>
    <b v="1"/>
    <s v="Approved"/>
    <s v="Solex"/>
    <s v="Touring"/>
    <s v="medium"/>
    <s v="large"/>
    <n v="2083.94"/>
    <n v="675.03"/>
    <d v="2005-05-10T00:00:00"/>
    <n v="1408.91"/>
    <s v="Female"/>
    <n v="49"/>
    <d v="1974-06-10T00:00:00"/>
    <n v="48.319759369609329"/>
    <n v="0"/>
    <s v="Manufacturing"/>
    <s v="Affluent Customer"/>
    <s v="N"/>
    <s v="Yes"/>
    <n v="11"/>
    <m/>
  </r>
  <r>
    <n v="15350"/>
    <n v="35"/>
    <x v="2671"/>
    <n v="305"/>
    <d v="2017-02-28T00:00:00"/>
    <b v="0"/>
    <s v="Approved"/>
    <s v="Trek Bicycles"/>
    <s v="Standard"/>
    <s v="low"/>
    <s v="medium"/>
    <n v="1057.51"/>
    <n v="154.4"/>
    <d v="1999-07-20T00:00:00"/>
    <n v="903.11"/>
    <s v="Female"/>
    <n v="49"/>
    <d v="1974-06-10T00:00:00"/>
    <n v="48.319759369609329"/>
    <n v="0"/>
    <s v="Manufacturing"/>
    <s v="Affluent Customer"/>
    <s v="N"/>
    <s v="Yes"/>
    <n v="11"/>
    <m/>
  </r>
  <r>
    <n v="5806"/>
    <n v="2"/>
    <x v="2671"/>
    <n v="313"/>
    <d v="2017-02-20T00:00:00"/>
    <b v="0"/>
    <s v="Approved"/>
    <s v="Solex"/>
    <s v="Standard"/>
    <s v="medium"/>
    <s v="medium"/>
    <n v="71.489999999999995"/>
    <n v="53.62"/>
    <d v="2012-12-02T00:00:00"/>
    <n v="17.869999999999997"/>
    <s v="Female"/>
    <n v="49"/>
    <d v="1974-06-10T00:00:00"/>
    <n v="48.319759369609329"/>
    <n v="0"/>
    <s v="Manufacturing"/>
    <s v="Affluent Customer"/>
    <s v="N"/>
    <s v="Yes"/>
    <n v="11"/>
    <m/>
  </r>
  <r>
    <n v="186"/>
    <n v="17"/>
    <x v="2672"/>
    <n v="52"/>
    <d v="2017-11-08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98"/>
    <d v="1977-08-10T00:00:00"/>
    <n v="45.149896356227813"/>
    <s v="Director of Sales"/>
    <s v="Health"/>
    <s v="Mass Customer"/>
    <s v="N"/>
    <s v="No"/>
    <n v="7"/>
    <m/>
  </r>
  <r>
    <n v="11172"/>
    <n v="88"/>
    <x v="2672"/>
    <n v="75"/>
    <d v="2017-10-16T00:00:00"/>
    <b v="1"/>
    <s v="Approved"/>
    <s v="Norco Bicycles"/>
    <s v="Standard"/>
    <s v="medium"/>
    <s v="medium"/>
    <n v="1198.46"/>
    <n v="381.1"/>
    <d v="1998-12-16T00:00:00"/>
    <n v="817.36"/>
    <s v="Male"/>
    <n v="98"/>
    <d v="1977-08-10T00:00:00"/>
    <n v="45.149896356227813"/>
    <s v="Director of Sales"/>
    <s v="Health"/>
    <s v="Mass Customer"/>
    <s v="N"/>
    <s v="No"/>
    <n v="7"/>
    <m/>
  </r>
  <r>
    <n v="12626"/>
    <n v="10"/>
    <x v="2672"/>
    <n v="128"/>
    <d v="2017-08-24T00:00:00"/>
    <b v="1"/>
    <s v="Approved"/>
    <s v="WeareA2B"/>
    <s v="Touring"/>
    <s v="medium"/>
    <s v="medium"/>
    <n v="1466.68"/>
    <n v="363.25"/>
    <d v="2014-03-03T00:00:00"/>
    <n v="1103.43"/>
    <s v="Male"/>
    <n v="98"/>
    <d v="1977-08-10T00:00:00"/>
    <n v="45.149896356227813"/>
    <s v="Director of Sales"/>
    <s v="Health"/>
    <s v="Mass Customer"/>
    <s v="N"/>
    <s v="No"/>
    <n v="7"/>
    <m/>
  </r>
  <r>
    <n v="7714"/>
    <n v="86"/>
    <x v="2672"/>
    <n v="186"/>
    <d v="2017-06-27T00:00:00"/>
    <b v="1"/>
    <s v="Approved"/>
    <s v="OHM Cycles"/>
    <s v="Standard"/>
    <s v="medium"/>
    <s v="medium"/>
    <n v="235.63"/>
    <n v="125.07"/>
    <d v="2004-08-07T00:00:00"/>
    <n v="110.56"/>
    <s v="Male"/>
    <n v="98"/>
    <d v="1977-08-10T00:00:00"/>
    <n v="45.149896356227813"/>
    <s v="Director of Sales"/>
    <s v="Health"/>
    <s v="Mass Customer"/>
    <s v="N"/>
    <s v="No"/>
    <n v="7"/>
    <m/>
  </r>
  <r>
    <n v="16252"/>
    <n v="87"/>
    <x v="2672"/>
    <n v="303"/>
    <d v="2017-03-02T00:00:00"/>
    <b v="0"/>
    <s v="Approved"/>
    <s v="Giant Bicycles"/>
    <s v="Standard"/>
    <s v="high"/>
    <s v="medium"/>
    <n v="1179"/>
    <n v="707.4"/>
    <d v="1997-08-25T00:00:00"/>
    <n v="471.6"/>
    <s v="Male"/>
    <n v="98"/>
    <d v="1977-08-10T00:00:00"/>
    <n v="45.149896356227813"/>
    <s v="Director of Sales"/>
    <s v="Health"/>
    <s v="Mass Customer"/>
    <s v="N"/>
    <s v="No"/>
    <n v="7"/>
    <m/>
  </r>
  <r>
    <n v="1199"/>
    <n v="10"/>
    <x v="2673"/>
    <n v="92"/>
    <d v="2017-09-29T00:00:00"/>
    <b v="1"/>
    <s v="Approved"/>
    <s v="WeareA2B"/>
    <s v="Touring"/>
    <s v="medium"/>
    <s v="medium"/>
    <n v="1466.68"/>
    <n v="363.25"/>
    <d v="2014-03-03T00:00:00"/>
    <n v="1103.43"/>
    <s v="Female"/>
    <n v="34"/>
    <d v="1963-09-12T00:00:00"/>
    <n v="59.070444301116176"/>
    <s v="Human Resources Assistant I"/>
    <s v="Property"/>
    <s v="Mass Customer"/>
    <s v="N"/>
    <s v="No"/>
    <n v="15"/>
    <m/>
  </r>
  <r>
    <n v="14795"/>
    <n v="89"/>
    <x v="2403"/>
    <m/>
    <d v="2017-12-14T00:00:00"/>
    <m/>
    <s v="Approved"/>
    <s v="WeareA2B"/>
    <s v="Touring"/>
    <s v="medium"/>
    <s v="large"/>
    <n v="1362.99"/>
    <n v="57.74"/>
    <n v="42458"/>
    <m/>
    <m/>
    <m/>
    <m/>
    <m/>
    <m/>
    <m/>
    <m/>
    <m/>
    <m/>
    <m/>
    <m/>
  </r>
  <r>
    <n v="14614"/>
    <n v="89"/>
    <x v="2673"/>
    <n v="108"/>
    <d v="2017-09-13T00:00:00"/>
    <b v="0"/>
    <s v="Approved"/>
    <s v="WeareA2B"/>
    <s v="Touring"/>
    <s v="medium"/>
    <s v="large"/>
    <n v="1362.99"/>
    <n v="57.74"/>
    <d v="1993-04-20T00:00:00"/>
    <n v="1305.25"/>
    <s v="Female"/>
    <n v="34"/>
    <d v="1963-09-12T00:00:00"/>
    <n v="59.070444301116176"/>
    <s v="Human Resources Assistant I"/>
    <s v="Property"/>
    <s v="Mass Customer"/>
    <s v="N"/>
    <s v="No"/>
    <n v="15"/>
    <m/>
  </r>
  <r>
    <n v="10643"/>
    <n v="5"/>
    <x v="2673"/>
    <n v="330"/>
    <d v="2017-02-03T00:00:00"/>
    <b v="0"/>
    <s v="Approved"/>
    <s v="Trek Bicycles"/>
    <s v="Mountain"/>
    <s v="low"/>
    <s v="medium"/>
    <n v="574.64"/>
    <n v="459.71"/>
    <d v="2011-08-29T00:00:00"/>
    <n v="114.93"/>
    <s v="Female"/>
    <n v="34"/>
    <d v="1963-09-12T00:00:00"/>
    <n v="59.070444301116176"/>
    <s v="Human Resources Assistant I"/>
    <s v="Property"/>
    <s v="Mass Customer"/>
    <s v="N"/>
    <s v="No"/>
    <n v="15"/>
    <m/>
  </r>
  <r>
    <n v="19620"/>
    <n v="76"/>
    <x v="2673"/>
    <n v="337"/>
    <d v="2017-01-27T00:00:00"/>
    <b v="1"/>
    <s v="Approved"/>
    <s v="WeareA2B"/>
    <s v="Standard"/>
    <s v="low"/>
    <s v="medium"/>
    <n v="642.30999999999995"/>
    <n v="513.85"/>
    <d v="2014-10-10T00:00:00"/>
    <n v="128.45999999999992"/>
    <s v="Female"/>
    <n v="34"/>
    <d v="1963-09-12T00:00:00"/>
    <n v="59.070444301116176"/>
    <s v="Human Resources Assistant I"/>
    <s v="Property"/>
    <s v="Mass Customer"/>
    <s v="N"/>
    <s v="No"/>
    <n v="15"/>
    <m/>
  </r>
  <r>
    <n v="14799"/>
    <n v="90"/>
    <x v="1824"/>
    <m/>
    <d v="2017-10-04T00:00:00"/>
    <m/>
    <s v="Approved"/>
    <s v="Norco Bicycles"/>
    <s v="Standard"/>
    <s v="low"/>
    <s v="medium"/>
    <n v="363.01"/>
    <n v="290.41000000000003"/>
    <n v="36367"/>
    <m/>
    <m/>
    <m/>
    <m/>
    <m/>
    <m/>
    <m/>
    <m/>
    <m/>
    <m/>
    <m/>
    <m/>
  </r>
  <r>
    <n v="3395"/>
    <n v="92"/>
    <x v="2674"/>
    <n v="38"/>
    <d v="2017-11-22T00:00:00"/>
    <b v="0"/>
    <s v="Approved"/>
    <s v="WeareA2B"/>
    <s v="Touring"/>
    <s v="medium"/>
    <s v="large"/>
    <n v="1890.39"/>
    <n v="260.14"/>
    <d v="1991-01-21T00:00:00"/>
    <n v="1630.25"/>
    <s v="Female"/>
    <n v="86"/>
    <d v="1980-07-07T00:00:00"/>
    <n v="42.240307315131922"/>
    <s v="Technical Writer"/>
    <s v="Financial Services"/>
    <s v="High Net Worth"/>
    <s v="N"/>
    <s v="No"/>
    <n v="12"/>
    <m/>
  </r>
  <r>
    <n v="19237"/>
    <n v="0"/>
    <x v="2674"/>
    <n v="43"/>
    <d v="2017-11-17T00:00:00"/>
    <b v="0"/>
    <s v="Approved"/>
    <s v="OHM Cycles"/>
    <s v="Road"/>
    <s v="high"/>
    <s v="large"/>
    <n v="12.01"/>
    <n v="7.21"/>
    <d v="2009-03-08T00:00:00"/>
    <n v="4.8"/>
    <s v="Female"/>
    <n v="86"/>
    <d v="1980-07-07T00:00:00"/>
    <n v="42.240307315131922"/>
    <s v="Technical Writer"/>
    <s v="Financial Services"/>
    <s v="High Net Worth"/>
    <s v="N"/>
    <s v="No"/>
    <n v="12"/>
    <m/>
  </r>
  <r>
    <n v="17151"/>
    <n v="0"/>
    <x v="2674"/>
    <n v="219"/>
    <d v="2017-05-25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86"/>
    <d v="1980-07-07T00:00:00"/>
    <n v="42.240307315131922"/>
    <s v="Technical Writer"/>
    <s v="Financial Services"/>
    <s v="High Net Worth"/>
    <s v="N"/>
    <s v="No"/>
    <n v="12"/>
    <m/>
  </r>
  <r>
    <n v="19518"/>
    <n v="18"/>
    <x v="2674"/>
    <n v="279"/>
    <d v="2017-03-26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86"/>
    <d v="1980-07-07T00:00:00"/>
    <n v="42.240307315131922"/>
    <s v="Technical Writer"/>
    <s v="Financial Services"/>
    <s v="High Net Worth"/>
    <s v="N"/>
    <s v="No"/>
    <n v="12"/>
    <m/>
  </r>
  <r>
    <n v="9371"/>
    <n v="0"/>
    <x v="2674"/>
    <n v="289"/>
    <d v="2017-03-16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86"/>
    <d v="1980-07-07T00:00:00"/>
    <n v="42.240307315131922"/>
    <s v="Technical Writer"/>
    <s v="Financial Services"/>
    <s v="High Net Worth"/>
    <s v="N"/>
    <s v="No"/>
    <n v="12"/>
    <m/>
  </r>
  <r>
    <n v="19049"/>
    <n v="55"/>
    <x v="2675"/>
    <n v="5"/>
    <d v="2017-12-25T00:00:00"/>
    <b v="0"/>
    <s v="Approved"/>
    <s v="Trek Bicycles"/>
    <s v="Road"/>
    <s v="medium"/>
    <s v="large"/>
    <n v="1894.19"/>
    <n v="598.76"/>
    <d v="2003-07-21T00:00:00"/>
    <n v="1295.43"/>
    <s v="Male"/>
    <n v="15"/>
    <d v="1994-06-22T00:00:00"/>
    <n v="28.273184027143575"/>
    <s v="Geologist III"/>
    <s v="n/a"/>
    <s v="Affluent Customer"/>
    <s v="N"/>
    <s v="No"/>
    <n v="7"/>
    <m/>
  </r>
  <r>
    <n v="18078"/>
    <n v="22"/>
    <x v="2675"/>
    <n v="53"/>
    <d v="2017-11-07T00:00:00"/>
    <b v="1"/>
    <s v="Approved"/>
    <s v="WeareA2B"/>
    <s v="Standard"/>
    <s v="medium"/>
    <s v="medium"/>
    <n v="60.34"/>
    <n v="45.26"/>
    <d v="1993-07-15T00:00:00"/>
    <n v="15.080000000000005"/>
    <s v="Male"/>
    <n v="15"/>
    <d v="1994-06-22T00:00:00"/>
    <n v="28.273184027143575"/>
    <s v="Geologist III"/>
    <s v="n/a"/>
    <s v="Affluent Customer"/>
    <s v="N"/>
    <s v="No"/>
    <n v="7"/>
    <m/>
  </r>
  <r>
    <n v="5853"/>
    <n v="5"/>
    <x v="2675"/>
    <n v="106"/>
    <d v="2017-09-15T00:00:00"/>
    <b v="0"/>
    <s v="Approved"/>
    <s v="Trek Bicycles"/>
    <s v="Mountain"/>
    <s v="low"/>
    <s v="medium"/>
    <n v="574.64"/>
    <n v="459.71"/>
    <d v="2011-08-29T00:00:00"/>
    <n v="114.93"/>
    <s v="Male"/>
    <n v="15"/>
    <d v="1994-06-22T00:00:00"/>
    <n v="28.273184027143575"/>
    <s v="Geologist III"/>
    <s v="n/a"/>
    <s v="Affluent Customer"/>
    <s v="N"/>
    <s v="No"/>
    <n v="7"/>
    <m/>
  </r>
  <r>
    <n v="13606"/>
    <n v="94"/>
    <x v="2675"/>
    <n v="127"/>
    <d v="2017-08-25T00:00:00"/>
    <b v="1"/>
    <s v="Approved"/>
    <s v="Giant Bicycles"/>
    <s v="Standard"/>
    <s v="medium"/>
    <s v="large"/>
    <n v="1635.3"/>
    <n v="993.66"/>
    <d v="2013-06-09T00:00:00"/>
    <n v="641.64"/>
    <s v="Male"/>
    <n v="15"/>
    <d v="1994-06-22T00:00:00"/>
    <n v="28.273184027143575"/>
    <s v="Geologist III"/>
    <s v="n/a"/>
    <s v="Affluent Customer"/>
    <s v="N"/>
    <s v="No"/>
    <n v="7"/>
    <m/>
  </r>
  <r>
    <n v="9277"/>
    <n v="81"/>
    <x v="2675"/>
    <n v="141"/>
    <d v="2017-08-11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15"/>
    <d v="1994-06-22T00:00:00"/>
    <n v="28.273184027143575"/>
    <s v="Geologist III"/>
    <s v="n/a"/>
    <s v="Affluent Customer"/>
    <s v="N"/>
    <s v="No"/>
    <n v="7"/>
    <m/>
  </r>
  <r>
    <n v="8200"/>
    <n v="75"/>
    <x v="2675"/>
    <n v="316"/>
    <d v="2017-02-17T00:00:00"/>
    <b v="0"/>
    <s v="Approved"/>
    <s v="Giant Bicycles"/>
    <s v="Touring"/>
    <s v="medium"/>
    <s v="large"/>
    <n v="1873.97"/>
    <n v="863.95"/>
    <d v="2006-05-22T00:00:00"/>
    <n v="1010.02"/>
    <s v="Male"/>
    <n v="15"/>
    <d v="1994-06-22T00:00:00"/>
    <n v="28.273184027143575"/>
    <s v="Geologist III"/>
    <s v="n/a"/>
    <s v="Affluent Customer"/>
    <s v="N"/>
    <s v="No"/>
    <n v="7"/>
    <m/>
  </r>
  <r>
    <n v="7295"/>
    <n v="45"/>
    <x v="2675"/>
    <n v="358"/>
    <d v="2017-01-06T00:00:00"/>
    <b v="0"/>
    <s v="Approved"/>
    <s v="Solex"/>
    <s v="Standard"/>
    <s v="medium"/>
    <s v="medium"/>
    <n v="441.49"/>
    <n v="84.99"/>
    <d v="1993-04-12T00:00:00"/>
    <n v="356.5"/>
    <s v="Male"/>
    <n v="15"/>
    <d v="1994-06-22T00:00:00"/>
    <n v="28.273184027143575"/>
    <s v="Geologist III"/>
    <s v="n/a"/>
    <s v="Affluent Customer"/>
    <s v="N"/>
    <s v="No"/>
    <n v="7"/>
    <m/>
  </r>
  <r>
    <n v="6135"/>
    <n v="14"/>
    <x v="2676"/>
    <n v="19"/>
    <d v="2017-12-11T00:00:00"/>
    <b v="1"/>
    <s v="Approved"/>
    <s v="Trek Bicycles"/>
    <s v="Standard"/>
    <s v="medium"/>
    <s v="small"/>
    <n v="1386.84"/>
    <n v="1234.29"/>
    <d v="2010-05-05T00:00:00"/>
    <n v="152.54999999999995"/>
    <s v="Male"/>
    <n v="10"/>
    <d v="1979-09-12T00:00:00"/>
    <n v="43.059485397323698"/>
    <s v="Tax Accountant"/>
    <s v="Financial Services"/>
    <s v="Mass Customer"/>
    <s v="N"/>
    <s v="Yes"/>
    <n v="13"/>
    <m/>
  </r>
  <r>
    <n v="15847"/>
    <n v="77"/>
    <x v="2676"/>
    <n v="56"/>
    <d v="2017-11-04T00:00:00"/>
    <b v="0"/>
    <s v="Approved"/>
    <s v="Norco Bicycles"/>
    <s v="Road"/>
    <s v="medium"/>
    <s v="large"/>
    <n v="1240.31"/>
    <n v="795.1"/>
    <d v="2015-08-10T00:00:00"/>
    <n v="445.20999999999992"/>
    <s v="Male"/>
    <n v="10"/>
    <d v="1979-09-12T00:00:00"/>
    <n v="43.059485397323698"/>
    <s v="Tax Accountant"/>
    <s v="Financial Services"/>
    <s v="Mass Customer"/>
    <s v="N"/>
    <s v="Yes"/>
    <n v="13"/>
    <m/>
  </r>
  <r>
    <n v="3589"/>
    <n v="85"/>
    <x v="2676"/>
    <n v="361"/>
    <d v="2017-01-03T00:00:00"/>
    <b v="1"/>
    <s v="Approved"/>
    <s v="WeareA2B"/>
    <s v="Standard"/>
    <s v="medium"/>
    <s v="medium"/>
    <n v="752.64"/>
    <n v="205.36"/>
    <d v="1997-08-25T00:00:00"/>
    <n v="547.28"/>
    <s v="Male"/>
    <n v="10"/>
    <d v="1979-09-12T00:00:00"/>
    <n v="43.059485397323698"/>
    <s v="Tax Accountant"/>
    <s v="Financial Services"/>
    <s v="Mass Customer"/>
    <s v="N"/>
    <s v="Yes"/>
    <n v="13"/>
    <m/>
  </r>
  <r>
    <n v="4727"/>
    <n v="66"/>
    <x v="2677"/>
    <n v="64"/>
    <d v="2017-10-27T00:00:00"/>
    <b v="1"/>
    <s v="Approved"/>
    <s v="Giant Bicycles"/>
    <s v="Road"/>
    <s v="low"/>
    <s v="small"/>
    <n v="590.26"/>
    <n v="525.33000000000004"/>
    <d v="2010-11-05T00:00:00"/>
    <n v="64.92999999999995"/>
    <s v="Female"/>
    <n v="76"/>
    <d v="1979-03-30T00:00:00"/>
    <n v="43.514279917554532"/>
    <s v="Data Coordiator"/>
    <s v="n/a"/>
    <s v="Affluent Customer"/>
    <s v="N"/>
    <s v="No"/>
    <n v="4"/>
    <m/>
  </r>
  <r>
    <n v="8693"/>
    <n v="13"/>
    <x v="2677"/>
    <n v="113"/>
    <d v="2017-09-08T00:00:00"/>
    <b v="1"/>
    <s v="Approved"/>
    <s v="Solex"/>
    <s v="Standard"/>
    <s v="medium"/>
    <s v="medium"/>
    <n v="1163.8900000000001"/>
    <n v="589.27"/>
    <d v="2016-07-09T00:00:00"/>
    <n v="574.62000000000012"/>
    <s v="Female"/>
    <n v="76"/>
    <d v="1979-03-30T00:00:00"/>
    <n v="43.514279917554532"/>
    <s v="Data Coordiator"/>
    <s v="n/a"/>
    <s v="Affluent Customer"/>
    <s v="N"/>
    <s v="No"/>
    <n v="4"/>
    <m/>
  </r>
  <r>
    <n v="15125"/>
    <n v="81"/>
    <x v="2677"/>
    <n v="123"/>
    <d v="2017-08-29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76"/>
    <d v="1979-03-30T00:00:00"/>
    <n v="43.514279917554532"/>
    <s v="Data Coordiator"/>
    <s v="n/a"/>
    <s v="Affluent Customer"/>
    <s v="N"/>
    <s v="No"/>
    <n v="4"/>
    <m/>
  </r>
  <r>
    <n v="5393"/>
    <n v="66"/>
    <x v="2677"/>
    <n v="153"/>
    <d v="2017-07-30T00:00:00"/>
    <b v="0"/>
    <s v="Approved"/>
    <s v="Giant Bicycles"/>
    <s v="Road"/>
    <s v="low"/>
    <s v="small"/>
    <n v="590.26"/>
    <n v="525.33000000000004"/>
    <d v="2010-11-05T00:00:00"/>
    <n v="64.92999999999995"/>
    <s v="Female"/>
    <n v="76"/>
    <d v="1979-03-30T00:00:00"/>
    <n v="43.514279917554532"/>
    <s v="Data Coordiator"/>
    <s v="n/a"/>
    <s v="Affluent Customer"/>
    <s v="N"/>
    <s v="No"/>
    <n v="4"/>
    <m/>
  </r>
  <r>
    <n v="19137"/>
    <n v="68"/>
    <x v="2677"/>
    <n v="198"/>
    <d v="2017-06-15T00:00:00"/>
    <b v="0"/>
    <s v="Approved"/>
    <s v="OHM Cycles"/>
    <s v="Standard"/>
    <s v="medium"/>
    <s v="medium"/>
    <n v="1636.9"/>
    <n v="44.71"/>
    <d v="2010-08-20T00:00:00"/>
    <n v="1592.19"/>
    <s v="Female"/>
    <n v="76"/>
    <d v="1979-03-30T00:00:00"/>
    <n v="43.514279917554532"/>
    <s v="Data Coordiator"/>
    <s v="n/a"/>
    <s v="Affluent Customer"/>
    <s v="N"/>
    <s v="No"/>
    <n v="4"/>
    <m/>
  </r>
  <r>
    <n v="708"/>
    <n v="80"/>
    <x v="2677"/>
    <n v="211"/>
    <d v="2017-06-02T00:00:00"/>
    <b v="1"/>
    <s v="Approved"/>
    <s v="OHM Cycles"/>
    <s v="Touring"/>
    <s v="low"/>
    <s v="medium"/>
    <n v="1073.07"/>
    <n v="933.84"/>
    <d v="1997-01-25T00:00:00"/>
    <n v="139.2299999999999"/>
    <s v="Female"/>
    <n v="76"/>
    <d v="1979-03-30T00:00:00"/>
    <n v="43.514279917554532"/>
    <s v="Data Coordiator"/>
    <s v="n/a"/>
    <s v="Affluent Customer"/>
    <s v="N"/>
    <s v="No"/>
    <n v="4"/>
    <m/>
  </r>
  <r>
    <n v="15965"/>
    <n v="75"/>
    <x v="2677"/>
    <n v="213"/>
    <d v="2017-05-31T00:00:00"/>
    <b v="1"/>
    <s v="Approved"/>
    <s v="Giant Bicycles"/>
    <s v="Touring"/>
    <s v="medium"/>
    <s v="large"/>
    <n v="1873.97"/>
    <n v="863.95"/>
    <d v="2006-05-22T00:00:00"/>
    <n v="1010.02"/>
    <s v="Female"/>
    <n v="76"/>
    <d v="1979-03-30T00:00:00"/>
    <n v="43.514279917554532"/>
    <s v="Data Coordiator"/>
    <s v="n/a"/>
    <s v="Affluent Customer"/>
    <s v="N"/>
    <s v="No"/>
    <n v="4"/>
    <m/>
  </r>
  <r>
    <n v="9704"/>
    <n v="97"/>
    <x v="2677"/>
    <n v="229"/>
    <d v="2017-05-15T00:00:00"/>
    <b v="0"/>
    <s v="Approved"/>
    <s v="Solex"/>
    <s v="Standard"/>
    <s v="medium"/>
    <s v="large"/>
    <n v="202.62"/>
    <n v="151.96"/>
    <d v="2016-03-29T00:00:00"/>
    <n v="50.66"/>
    <s v="Female"/>
    <n v="76"/>
    <d v="1979-03-30T00:00:00"/>
    <n v="43.514279917554532"/>
    <s v="Data Coordiator"/>
    <s v="n/a"/>
    <s v="Affluent Customer"/>
    <s v="N"/>
    <s v="No"/>
    <n v="4"/>
    <m/>
  </r>
  <r>
    <n v="9293"/>
    <n v="46"/>
    <x v="2677"/>
    <n v="231"/>
    <d v="2017-05-13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76"/>
    <d v="1979-03-30T00:00:00"/>
    <n v="43.514279917554532"/>
    <s v="Data Coordiator"/>
    <s v="n/a"/>
    <s v="Affluent Customer"/>
    <s v="N"/>
    <s v="No"/>
    <n v="4"/>
    <m/>
  </r>
  <r>
    <n v="13069"/>
    <n v="79"/>
    <x v="2678"/>
    <n v="178"/>
    <d v="2017-07-05T00:00:00"/>
    <b v="0"/>
    <s v="Approved"/>
    <s v="Solex"/>
    <s v="Touring"/>
    <s v="medium"/>
    <s v="large"/>
    <n v="2083.94"/>
    <n v="675.03"/>
    <d v="2013-09-16T00:00:00"/>
    <n v="1408.91"/>
    <s v="Male"/>
    <n v="37"/>
    <d v="2001-01-02T00:00:00"/>
    <n v="21.736197726090825"/>
    <s v="Professor"/>
    <s v="n/a"/>
    <s v="High Net Worth"/>
    <s v="N"/>
    <s v="No"/>
    <n v="2"/>
    <m/>
  </r>
  <r>
    <n v="9607"/>
    <n v="54"/>
    <x v="2678"/>
    <n v="247"/>
    <d v="2017-04-27T00:00:00"/>
    <b v="0"/>
    <s v="Approved"/>
    <s v="WeareA2B"/>
    <s v="Standard"/>
    <s v="medium"/>
    <s v="medium"/>
    <n v="1807.45"/>
    <n v="778.69"/>
    <d v="2015-05-21T00:00:00"/>
    <n v="1028.76"/>
    <s v="Male"/>
    <n v="37"/>
    <d v="2001-01-02T00:00:00"/>
    <n v="21.736197726090825"/>
    <s v="Professor"/>
    <s v="n/a"/>
    <s v="High Net Worth"/>
    <s v="N"/>
    <s v="No"/>
    <n v="2"/>
    <m/>
  </r>
  <r>
    <n v="10488"/>
    <n v="12"/>
    <x v="2678"/>
    <n v="339"/>
    <d v="2017-01-25T00:00:00"/>
    <b v="1"/>
    <s v="Approved"/>
    <s v="Giant Bicycles"/>
    <s v="Standard"/>
    <s v="medium"/>
    <s v="large"/>
    <n v="1765.3"/>
    <n v="709.48"/>
    <d v="2004-07-25T00:00:00"/>
    <n v="1055.82"/>
    <s v="Male"/>
    <n v="37"/>
    <d v="2001-01-02T00:00:00"/>
    <n v="21.736197726090825"/>
    <s v="Professor"/>
    <s v="n/a"/>
    <s v="High Net Worth"/>
    <s v="N"/>
    <s v="No"/>
    <n v="2"/>
    <m/>
  </r>
  <r>
    <n v="4776"/>
    <n v="46"/>
    <x v="2679"/>
    <n v="67"/>
    <d v="2017-10-24T00:00:00"/>
    <b v="0"/>
    <s v="Approved"/>
    <s v="OHM Cycles"/>
    <s v="Standard"/>
    <s v="low"/>
    <s v="medium"/>
    <n v="1793.43"/>
    <n v="248.82"/>
    <d v="1999-07-20T00:00:00"/>
    <n v="1544.6100000000001"/>
    <s v="Female"/>
    <n v="42"/>
    <d v="1965-08-02T00:00:00"/>
    <n v="57.18003334221207"/>
    <n v="0"/>
    <s v="n/a"/>
    <s v="High Net Worth"/>
    <s v="N"/>
    <s v="No"/>
    <n v="8"/>
    <m/>
  </r>
  <r>
    <n v="5618"/>
    <n v="0"/>
    <x v="2679"/>
    <n v="134"/>
    <d v="2017-08-18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42"/>
    <d v="1965-08-02T00:00:00"/>
    <n v="57.18003334221207"/>
    <n v="0"/>
    <s v="n/a"/>
    <s v="High Net Worth"/>
    <s v="N"/>
    <s v="No"/>
    <n v="8"/>
    <m/>
  </r>
  <r>
    <n v="18361"/>
    <n v="0"/>
    <x v="2679"/>
    <n v="174"/>
    <d v="2017-07-09T00:00:00"/>
    <b v="1"/>
    <s v="Approved"/>
    <s v="Giant Bicycles"/>
    <s v="Standard"/>
    <s v="medium"/>
    <s v="medium"/>
    <n v="230.91"/>
    <n v="173.18"/>
    <d v="2006-11-10T00:00:00"/>
    <n v="57.72999999999999"/>
    <s v="Female"/>
    <n v="42"/>
    <d v="1965-08-02T00:00:00"/>
    <n v="57.18003334221207"/>
    <n v="0"/>
    <s v="n/a"/>
    <s v="High Net Worth"/>
    <s v="N"/>
    <s v="No"/>
    <n v="8"/>
    <m/>
  </r>
  <r>
    <n v="13582"/>
    <n v="69"/>
    <x v="2679"/>
    <n v="217"/>
    <d v="2017-05-27T00:00:00"/>
    <b v="0"/>
    <s v="Approved"/>
    <s v="Norco Bicycles"/>
    <s v="Road"/>
    <s v="medium"/>
    <s v="large"/>
    <n v="1240.31"/>
    <n v="795.1"/>
    <d v="2011-01-10T00:00:00"/>
    <n v="445.20999999999992"/>
    <s v="Female"/>
    <n v="42"/>
    <d v="1965-08-02T00:00:00"/>
    <n v="57.18003334221207"/>
    <n v="0"/>
    <s v="n/a"/>
    <s v="High Net Worth"/>
    <s v="N"/>
    <s v="No"/>
    <n v="8"/>
    <m/>
  </r>
  <r>
    <n v="361"/>
    <n v="15"/>
    <x v="2679"/>
    <n v="333"/>
    <d v="2017-01-31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42"/>
    <d v="1965-08-02T00:00:00"/>
    <n v="57.18003334221207"/>
    <n v="0"/>
    <s v="n/a"/>
    <s v="High Net Worth"/>
    <s v="N"/>
    <s v="No"/>
    <n v="8"/>
    <m/>
  </r>
  <r>
    <n v="6489"/>
    <n v="3"/>
    <x v="2680"/>
    <n v="50"/>
    <d v="2017-11-10T00:00:00"/>
    <b v="1"/>
    <s v="Approved"/>
    <s v="Trek Bicycles"/>
    <s v="Standard"/>
    <s v="medium"/>
    <s v="large"/>
    <n v="2091.4699999999998"/>
    <n v="388.92"/>
    <d v="1991-07-10T00:00:00"/>
    <n v="1702.5499999999997"/>
    <s v="Female"/>
    <n v="48"/>
    <d v="1964-09-22T00:00:00"/>
    <n v="58.040307315131919"/>
    <s v="General Manager"/>
    <s v="Financial Services"/>
    <s v="Affluent Customer"/>
    <s v="N"/>
    <s v="Yes"/>
    <n v="11"/>
    <m/>
  </r>
  <r>
    <n v="646"/>
    <n v="3"/>
    <x v="2680"/>
    <n v="79"/>
    <d v="2017-10-12T00:00:00"/>
    <b v="0"/>
    <s v="Approved"/>
    <s v="Trek Bicycles"/>
    <s v="Standard"/>
    <s v="medium"/>
    <s v="large"/>
    <n v="2091.4699999999998"/>
    <n v="388.92"/>
    <d v="1999-12-04T00:00:00"/>
    <n v="1702.5499999999997"/>
    <s v="Female"/>
    <n v="48"/>
    <d v="1964-09-22T00:00:00"/>
    <n v="58.040307315131919"/>
    <s v="General Manager"/>
    <s v="Financial Services"/>
    <s v="Affluent Customer"/>
    <s v="N"/>
    <s v="Yes"/>
    <n v="11"/>
    <m/>
  </r>
  <r>
    <n v="13577"/>
    <n v="71"/>
    <x v="2680"/>
    <n v="200"/>
    <d v="2017-06-13T00:00:00"/>
    <b v="1"/>
    <s v="Approved"/>
    <s v="Solex"/>
    <s v="Standard"/>
    <s v="high"/>
    <s v="large"/>
    <n v="1842.92"/>
    <n v="1105.75"/>
    <d v="2002-10-10T00:00:00"/>
    <n v="737.17000000000007"/>
    <s v="Female"/>
    <n v="48"/>
    <d v="1964-09-22T00:00:00"/>
    <n v="58.040307315131919"/>
    <s v="General Manager"/>
    <s v="Financial Services"/>
    <s v="Affluent Customer"/>
    <s v="N"/>
    <s v="Yes"/>
    <n v="11"/>
    <m/>
  </r>
  <r>
    <n v="12757"/>
    <n v="1"/>
    <x v="2680"/>
    <n v="232"/>
    <d v="2017-05-12T00:00:00"/>
    <b v="0"/>
    <s v="Approved"/>
    <s v="Giant Bicycles"/>
    <s v="Standard"/>
    <s v="medium"/>
    <s v="medium"/>
    <n v="1403.5"/>
    <n v="954.82"/>
    <d v="1997-08-25T00:00:00"/>
    <n v="448.67999999999995"/>
    <s v="Female"/>
    <n v="48"/>
    <d v="1964-09-22T00:00:00"/>
    <n v="58.040307315131919"/>
    <s v="General Manager"/>
    <s v="Financial Services"/>
    <s v="Affluent Customer"/>
    <s v="N"/>
    <s v="Yes"/>
    <n v="11"/>
    <m/>
  </r>
  <r>
    <n v="14836"/>
    <n v="0"/>
    <x v="1850"/>
    <m/>
    <d v="2017-11-03T00:00:00"/>
    <b v="0"/>
    <s v="Approved"/>
    <m/>
    <m/>
    <m/>
    <m/>
    <n v="587.02"/>
    <m/>
    <m/>
    <m/>
    <m/>
    <m/>
    <m/>
    <m/>
    <m/>
    <m/>
    <m/>
    <m/>
    <m/>
    <m/>
    <m/>
  </r>
  <r>
    <n v="5031"/>
    <n v="70"/>
    <x v="2680"/>
    <n v="320"/>
    <d v="2017-02-13T00:00:00"/>
    <b v="0"/>
    <s v="Approved"/>
    <s v="Trek Bicycles"/>
    <s v="Standard"/>
    <s v="high"/>
    <s v="medium"/>
    <n v="495.72"/>
    <n v="297.43"/>
    <d v="2003-09-10T00:00:00"/>
    <n v="198.29000000000002"/>
    <s v="Female"/>
    <n v="48"/>
    <d v="1964-09-22T00:00:00"/>
    <n v="58.040307315131919"/>
    <s v="General Manager"/>
    <s v="Financial Services"/>
    <s v="Affluent Customer"/>
    <s v="N"/>
    <s v="Yes"/>
    <n v="11"/>
    <m/>
  </r>
  <r>
    <n v="17020"/>
    <n v="53"/>
    <x v="2680"/>
    <n v="346"/>
    <d v="2017-01-18T00:00:00"/>
    <b v="1"/>
    <s v="Approved"/>
    <s v="OHM Cycles"/>
    <s v="Standard"/>
    <s v="medium"/>
    <s v="medium"/>
    <n v="795.34"/>
    <n v="101.58"/>
    <d v="2016-12-06T00:00:00"/>
    <n v="693.76"/>
    <s v="Female"/>
    <n v="48"/>
    <d v="1964-09-22T00:00:00"/>
    <n v="58.040307315131919"/>
    <s v="General Manager"/>
    <s v="Financial Services"/>
    <s v="Affluent Customer"/>
    <s v="N"/>
    <s v="Yes"/>
    <n v="11"/>
    <m/>
  </r>
  <r>
    <n v="18141"/>
    <n v="79"/>
    <x v="2681"/>
    <n v="42"/>
    <d v="2017-11-18T00:00:00"/>
    <b v="0"/>
    <s v="Approved"/>
    <s v="Solex"/>
    <s v="Touring"/>
    <s v="medium"/>
    <s v="large"/>
    <n v="2083.94"/>
    <n v="675.03"/>
    <d v="2013-09-16T00:00:00"/>
    <n v="1408.91"/>
    <s v="Male"/>
    <n v="50"/>
    <d v="1974-02-04T00:00:00"/>
    <n v="48.664964849061384"/>
    <n v="0"/>
    <s v="Retail"/>
    <s v="High Net Worth"/>
    <s v="N"/>
    <s v="No"/>
    <n v="13"/>
    <m/>
  </r>
  <r>
    <n v="8307"/>
    <n v="46"/>
    <x v="2681"/>
    <n v="73"/>
    <d v="2017-10-18T00:00:00"/>
    <b v="0"/>
    <s v="Approved"/>
    <s v="OHM Cycles"/>
    <s v="Standard"/>
    <s v="low"/>
    <s v="medium"/>
    <n v="1793.43"/>
    <n v="248.82"/>
    <d v="1999-07-20T00:00:00"/>
    <n v="1544.6100000000001"/>
    <s v="Male"/>
    <n v="50"/>
    <d v="1974-02-04T00:00:00"/>
    <n v="48.664964849061384"/>
    <n v="0"/>
    <s v="Retail"/>
    <s v="High Net Worth"/>
    <s v="N"/>
    <s v="No"/>
    <n v="13"/>
    <m/>
  </r>
  <r>
    <n v="209"/>
    <n v="59"/>
    <x v="2681"/>
    <n v="99"/>
    <d v="2017-09-22T00:00:00"/>
    <b v="0"/>
    <s v="Approved"/>
    <s v="WeareA2B"/>
    <s v="Standard"/>
    <s v="medium"/>
    <s v="small"/>
    <n v="1415.01"/>
    <n v="1259.3599999999999"/>
    <d v="2003-01-05T00:00:00"/>
    <n v="155.65000000000009"/>
    <s v="Male"/>
    <n v="50"/>
    <d v="1974-02-04T00:00:00"/>
    <n v="48.664964849061384"/>
    <n v="0"/>
    <s v="Retail"/>
    <s v="High Net Worth"/>
    <s v="N"/>
    <s v="No"/>
    <n v="13"/>
    <m/>
  </r>
  <r>
    <n v="5943"/>
    <n v="12"/>
    <x v="2681"/>
    <n v="125"/>
    <d v="2017-08-27T00:00:00"/>
    <b v="1"/>
    <s v="Approved"/>
    <s v="Giant Bicycles"/>
    <s v="Standard"/>
    <s v="medium"/>
    <s v="large"/>
    <n v="1765.3"/>
    <n v="709.48"/>
    <d v="2004-07-25T00:00:00"/>
    <n v="1055.82"/>
    <s v="Male"/>
    <n v="50"/>
    <d v="1974-02-04T00:00:00"/>
    <n v="48.664964849061384"/>
    <n v="0"/>
    <s v="Retail"/>
    <s v="High Net Worth"/>
    <s v="N"/>
    <s v="No"/>
    <n v="13"/>
    <m/>
  </r>
  <r>
    <n v="15266"/>
    <n v="27"/>
    <x v="2681"/>
    <n v="270"/>
    <d v="2017-04-04T00:00:00"/>
    <b v="1"/>
    <s v="Approved"/>
    <s v="Trek Bicycles"/>
    <s v="Standard"/>
    <s v="low"/>
    <s v="medium"/>
    <n v="1057.51"/>
    <n v="154.4"/>
    <d v="1994-07-12T00:00:00"/>
    <n v="903.11"/>
    <s v="Male"/>
    <n v="50"/>
    <d v="1974-02-04T00:00:00"/>
    <n v="48.664964849061384"/>
    <n v="0"/>
    <s v="Retail"/>
    <s v="High Net Worth"/>
    <s v="N"/>
    <s v="No"/>
    <n v="13"/>
    <m/>
  </r>
  <r>
    <n v="1178"/>
    <n v="72"/>
    <x v="2681"/>
    <n v="336"/>
    <d v="2017-01-28T00:00:00"/>
    <b v="1"/>
    <s v="Approved"/>
    <s v="OHM Cycles"/>
    <s v="Standard"/>
    <s v="medium"/>
    <s v="medium"/>
    <n v="912.52"/>
    <n v="141.4"/>
    <d v="2015-10-18T00:00:00"/>
    <n v="771.12"/>
    <s v="Male"/>
    <n v="50"/>
    <d v="1974-02-04T00:00:00"/>
    <n v="48.664964849061384"/>
    <n v="0"/>
    <s v="Retail"/>
    <s v="High Net Worth"/>
    <s v="N"/>
    <s v="No"/>
    <n v="13"/>
    <m/>
  </r>
  <r>
    <n v="4919"/>
    <n v="78"/>
    <x v="2682"/>
    <n v="37"/>
    <d v="2017-11-23T00:00:00"/>
    <b v="1"/>
    <s v="Approved"/>
    <s v="Giant Bicycles"/>
    <s v="Standard"/>
    <s v="medium"/>
    <s v="large"/>
    <n v="1765.3"/>
    <n v="709.48"/>
    <d v="1991-07-10T00:00:00"/>
    <n v="1055.82"/>
    <s v="Male"/>
    <n v="84"/>
    <d v="1995-06-19T00:00:00"/>
    <n v="27.28140320554288"/>
    <s v="Help Desk Operator"/>
    <s v="Financial Services"/>
    <s v="Mass Customer"/>
    <s v="N"/>
    <s v="Yes"/>
    <n v="1"/>
    <m/>
  </r>
  <r>
    <n v="14846"/>
    <n v="0"/>
    <x v="497"/>
    <m/>
    <d v="2017-03-05T00:00:00"/>
    <b v="0"/>
    <s v="Approved"/>
    <m/>
    <m/>
    <m/>
    <m/>
    <n v="1919.23"/>
    <m/>
    <m/>
    <m/>
    <m/>
    <m/>
    <m/>
    <m/>
    <m/>
    <m/>
    <m/>
    <m/>
    <m/>
    <m/>
    <m/>
  </r>
  <r>
    <n v="4940"/>
    <n v="88"/>
    <x v="2682"/>
    <n v="43"/>
    <d v="2017-11-17T00:00:00"/>
    <b v="0"/>
    <s v="Approved"/>
    <s v="Norco Bicycles"/>
    <s v="Standard"/>
    <s v="medium"/>
    <s v="medium"/>
    <n v="1198.46"/>
    <n v="381.1"/>
    <d v="2013-06-09T00:00:00"/>
    <n v="817.36"/>
    <s v="Male"/>
    <n v="84"/>
    <d v="1995-06-19T00:00:00"/>
    <n v="27.28140320554288"/>
    <s v="Help Desk Operator"/>
    <s v="Financial Services"/>
    <s v="Mass Customer"/>
    <s v="N"/>
    <s v="Yes"/>
    <n v="1"/>
    <m/>
  </r>
  <r>
    <n v="12055"/>
    <n v="51"/>
    <x v="2682"/>
    <n v="54"/>
    <d v="2017-11-06T00:00:00"/>
    <b v="0"/>
    <s v="Approved"/>
    <s v="OHM Cycles"/>
    <s v="Standard"/>
    <s v="high"/>
    <s v="medium"/>
    <n v="2005.66"/>
    <n v="1203.4000000000001"/>
    <d v="2012-04-10T00:00:00"/>
    <n v="802.26"/>
    <s v="Male"/>
    <n v="84"/>
    <d v="1995-06-19T00:00:00"/>
    <n v="27.28140320554288"/>
    <s v="Help Desk Operator"/>
    <s v="Financial Services"/>
    <s v="Mass Customer"/>
    <s v="N"/>
    <s v="Yes"/>
    <n v="1"/>
    <m/>
  </r>
  <r>
    <n v="7611"/>
    <n v="83"/>
    <x v="2682"/>
    <n v="175"/>
    <d v="2017-07-08T00:00:00"/>
    <b v="1"/>
    <s v="Approved"/>
    <s v="Solex"/>
    <s v="Touring"/>
    <s v="medium"/>
    <s v="large"/>
    <n v="2083.94"/>
    <n v="675.03"/>
    <d v="1999-07-26T00:00:00"/>
    <n v="1408.91"/>
    <s v="Male"/>
    <n v="84"/>
    <d v="1995-06-19T00:00:00"/>
    <n v="27.28140320554288"/>
    <s v="Help Desk Operator"/>
    <s v="Financial Services"/>
    <s v="Mass Customer"/>
    <s v="N"/>
    <s v="Yes"/>
    <n v="1"/>
    <m/>
  </r>
  <r>
    <n v="5965"/>
    <n v="86"/>
    <x v="2682"/>
    <n v="197"/>
    <d v="2017-06-16T00:00:00"/>
    <b v="1"/>
    <s v="Approved"/>
    <s v="OHM Cycles"/>
    <s v="Standard"/>
    <s v="medium"/>
    <s v="medium"/>
    <n v="235.63"/>
    <n v="125.07"/>
    <d v="1998-12-16T00:00:00"/>
    <n v="110.56"/>
    <s v="Male"/>
    <n v="84"/>
    <d v="1995-06-19T00:00:00"/>
    <n v="27.28140320554288"/>
    <s v="Help Desk Operator"/>
    <s v="Financial Services"/>
    <s v="Mass Customer"/>
    <s v="N"/>
    <s v="Yes"/>
    <n v="1"/>
    <m/>
  </r>
  <r>
    <n v="13063"/>
    <n v="3"/>
    <x v="2682"/>
    <n v="207"/>
    <d v="2017-06-06T00:00:00"/>
    <b v="1"/>
    <s v="Approved"/>
    <s v="Trek Bicycles"/>
    <s v="Standard"/>
    <s v="medium"/>
    <s v="large"/>
    <n v="2091.4699999999998"/>
    <n v="388.92"/>
    <d v="2005-08-09T00:00:00"/>
    <n v="1702.5499999999997"/>
    <s v="Male"/>
    <n v="84"/>
    <d v="1995-06-19T00:00:00"/>
    <n v="27.28140320554288"/>
    <s v="Help Desk Operator"/>
    <s v="Financial Services"/>
    <s v="Mass Customer"/>
    <s v="N"/>
    <s v="Yes"/>
    <n v="1"/>
    <m/>
  </r>
  <r>
    <n v="16742"/>
    <n v="49"/>
    <x v="2682"/>
    <n v="213"/>
    <d v="2017-05-31T00:00:00"/>
    <b v="0"/>
    <s v="Approved"/>
    <s v="Trek Bicycles"/>
    <s v="Road"/>
    <s v="medium"/>
    <s v="medium"/>
    <n v="533.51"/>
    <n v="400.13"/>
    <d v="1997-10-04T00:00:00"/>
    <n v="133.38"/>
    <s v="Male"/>
    <n v="84"/>
    <d v="1995-06-19T00:00:00"/>
    <n v="27.28140320554288"/>
    <s v="Help Desk Operator"/>
    <s v="Financial Services"/>
    <s v="Mass Customer"/>
    <s v="N"/>
    <s v="Yes"/>
    <n v="1"/>
    <m/>
  </r>
  <r>
    <n v="7255"/>
    <n v="82"/>
    <x v="2682"/>
    <n v="347"/>
    <d v="2017-01-17T00:00:00"/>
    <b v="1"/>
    <s v="Approved"/>
    <s v="Norco Bicycles"/>
    <s v="Standard"/>
    <s v="high"/>
    <s v="medium"/>
    <n v="1148.6400000000001"/>
    <n v="689.18"/>
    <d v="1997-08-25T00:00:00"/>
    <n v="459.46000000000015"/>
    <s v="Male"/>
    <n v="84"/>
    <d v="1995-06-19T00:00:00"/>
    <n v="27.28140320554288"/>
    <s v="Help Desk Operator"/>
    <s v="Financial Services"/>
    <s v="Mass Customer"/>
    <s v="N"/>
    <s v="Yes"/>
    <n v="1"/>
    <m/>
  </r>
  <r>
    <n v="10381"/>
    <n v="14"/>
    <x v="2683"/>
    <n v="60"/>
    <d v="2017-10-31T00:00:00"/>
    <b v="1"/>
    <s v="Approved"/>
    <s v="Trek Bicycles"/>
    <s v="Standard"/>
    <s v="medium"/>
    <s v="small"/>
    <n v="1386.84"/>
    <n v="1234.29"/>
    <d v="2003-08-05T00:00:00"/>
    <n v="152.54999999999995"/>
    <s v="Female"/>
    <n v="69"/>
    <d v="1973-07-26T00:00:00"/>
    <n v="49.193731972349056"/>
    <s v="Nuclear Power Engineer"/>
    <s v="Manufacturing"/>
    <s v="Affluent Customer"/>
    <s v="N"/>
    <s v="No"/>
    <n v="19"/>
    <m/>
  </r>
  <r>
    <n v="13189"/>
    <n v="70"/>
    <x v="2683"/>
    <n v="171"/>
    <d v="2017-07-12T00:00:00"/>
    <b v="0"/>
    <s v="Approved"/>
    <s v="Trek Bicycles"/>
    <s v="Standard"/>
    <s v="high"/>
    <s v="medium"/>
    <n v="495.72"/>
    <n v="297.43"/>
    <d v="2015-04-11T00:00:00"/>
    <n v="198.29000000000002"/>
    <s v="Female"/>
    <n v="69"/>
    <d v="1973-07-26T00:00:00"/>
    <n v="49.193731972349056"/>
    <s v="Nuclear Power Engineer"/>
    <s v="Manufacturing"/>
    <s v="Affluent Customer"/>
    <s v="N"/>
    <s v="No"/>
    <n v="19"/>
    <m/>
  </r>
  <r>
    <n v="5538"/>
    <n v="92"/>
    <x v="2683"/>
    <n v="291"/>
    <d v="2017-03-14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69"/>
    <d v="1973-07-26T00:00:00"/>
    <n v="49.193731972349056"/>
    <s v="Nuclear Power Engineer"/>
    <s v="Manufacturing"/>
    <s v="Affluent Customer"/>
    <s v="N"/>
    <s v="No"/>
    <n v="19"/>
    <m/>
  </r>
  <r>
    <n v="4235"/>
    <n v="32"/>
    <x v="2683"/>
    <n v="358"/>
    <d v="2017-01-06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69"/>
    <d v="1973-07-26T00:00:00"/>
    <n v="49.193731972349056"/>
    <s v="Nuclear Power Engineer"/>
    <s v="Manufacturing"/>
    <s v="Affluent Customer"/>
    <s v="N"/>
    <s v="No"/>
    <n v="19"/>
    <m/>
  </r>
  <r>
    <n v="13576"/>
    <n v="23"/>
    <x v="2684"/>
    <n v="91"/>
    <d v="2017-09-30T00:00:00"/>
    <b v="1"/>
    <s v="Approved"/>
    <s v="Norco Bicycles"/>
    <s v="Mountain"/>
    <s v="low"/>
    <s v="small"/>
    <n v="688.63"/>
    <n v="612.88"/>
    <d v="1993-10-02T00:00:00"/>
    <n v="75.75"/>
    <s v="Male"/>
    <n v="90"/>
    <d v="1997-06-23T00:00:00"/>
    <n v="25.267704575405894"/>
    <s v="Internal Auditor"/>
    <s v="Manufacturing"/>
    <s v="Mass Customer"/>
    <s v="N"/>
    <s v="No"/>
    <n v="2"/>
    <m/>
  </r>
  <r>
    <n v="18442"/>
    <n v="73"/>
    <x v="2684"/>
    <n v="96"/>
    <d v="2017-09-25T00:00:00"/>
    <b v="1"/>
    <s v="Approved"/>
    <s v="Solex"/>
    <s v="Standard"/>
    <s v="medium"/>
    <s v="medium"/>
    <n v="1945.43"/>
    <n v="333.18"/>
    <d v="2002-08-31T00:00:00"/>
    <n v="1612.25"/>
    <s v="Male"/>
    <n v="90"/>
    <d v="1997-06-23T00:00:00"/>
    <n v="25.267704575405894"/>
    <s v="Internal Auditor"/>
    <s v="Manufacturing"/>
    <s v="Mass Customer"/>
    <s v="N"/>
    <s v="No"/>
    <n v="2"/>
    <m/>
  </r>
  <r>
    <n v="18569"/>
    <n v="75"/>
    <x v="2684"/>
    <n v="241"/>
    <d v="2017-05-03T00:00:00"/>
    <b v="1"/>
    <s v="Approved"/>
    <s v="Giant Bicycles"/>
    <s v="Touring"/>
    <s v="medium"/>
    <s v="large"/>
    <n v="1873.97"/>
    <n v="863.95"/>
    <d v="2006-05-22T00:00:00"/>
    <n v="1010.02"/>
    <s v="Male"/>
    <n v="90"/>
    <d v="1997-06-23T00:00:00"/>
    <n v="25.267704575405894"/>
    <s v="Internal Auditor"/>
    <s v="Manufacturing"/>
    <s v="Mass Customer"/>
    <s v="N"/>
    <s v="No"/>
    <n v="2"/>
    <m/>
  </r>
  <r>
    <n v="18856"/>
    <n v="71"/>
    <x v="2684"/>
    <n v="264"/>
    <d v="2017-04-10T00:00:00"/>
    <b v="1"/>
    <s v="Approved"/>
    <s v="Solex"/>
    <s v="Standard"/>
    <s v="high"/>
    <s v="large"/>
    <n v="1842.92"/>
    <n v="1105.75"/>
    <d v="1995-10-24T00:00:00"/>
    <n v="737.17000000000007"/>
    <s v="Male"/>
    <n v="90"/>
    <d v="1997-06-23T00:00:00"/>
    <n v="25.267704575405894"/>
    <s v="Internal Auditor"/>
    <s v="Manufacturing"/>
    <s v="Mass Customer"/>
    <s v="N"/>
    <s v="No"/>
    <n v="2"/>
    <m/>
  </r>
  <r>
    <n v="13971"/>
    <n v="38"/>
    <x v="2684"/>
    <n v="271"/>
    <d v="2017-04-03T00:00:00"/>
    <b v="1"/>
    <s v="Approved"/>
    <s v="Solex"/>
    <s v="Standard"/>
    <s v="medium"/>
    <s v="medium"/>
    <n v="1577.53"/>
    <n v="826.51"/>
    <d v="2011-03-16T00:00:00"/>
    <n v="751.02"/>
    <s v="Male"/>
    <n v="90"/>
    <d v="1997-06-23T00:00:00"/>
    <n v="25.267704575405894"/>
    <s v="Internal Auditor"/>
    <s v="Manufacturing"/>
    <s v="Mass Customer"/>
    <s v="N"/>
    <s v="No"/>
    <n v="2"/>
    <m/>
  </r>
  <r>
    <n v="13048"/>
    <n v="25"/>
    <x v="2684"/>
    <n v="273"/>
    <d v="2017-04-01T00:00:00"/>
    <b v="1"/>
    <s v="Approved"/>
    <s v="Giant Bicycles"/>
    <s v="Road"/>
    <s v="medium"/>
    <s v="medium"/>
    <n v="1538.99"/>
    <n v="829.65"/>
    <d v="2016-02-04T00:00:00"/>
    <n v="709.34"/>
    <s v="Male"/>
    <n v="90"/>
    <d v="1997-06-23T00:00:00"/>
    <n v="25.267704575405894"/>
    <s v="Internal Auditor"/>
    <s v="Manufacturing"/>
    <s v="Mass Customer"/>
    <s v="N"/>
    <s v="No"/>
    <n v="2"/>
    <m/>
  </r>
  <r>
    <n v="9397"/>
    <n v="88"/>
    <x v="2685"/>
    <n v="44"/>
    <d v="2017-11-16T00:00:00"/>
    <b v="0"/>
    <s v="Approved"/>
    <s v="Norco Bicycles"/>
    <s v="Standard"/>
    <s v="medium"/>
    <s v="medium"/>
    <n v="1198.46"/>
    <n v="381.1"/>
    <d v="2003-01-05T00:00:00"/>
    <n v="817.36"/>
    <s v="Male"/>
    <n v="56"/>
    <d v="1977-08-17T00:00:00"/>
    <n v="45.130718273718919"/>
    <s v="Nurse Practicioner"/>
    <s v="n/a"/>
    <s v="Affluent Customer"/>
    <s v="N"/>
    <s v="Yes"/>
    <n v="8"/>
    <m/>
  </r>
  <r>
    <n v="16037"/>
    <n v="65"/>
    <x v="2685"/>
    <n v="118"/>
    <d v="2017-09-03T00:00:00"/>
    <b v="0"/>
    <s v="Approved"/>
    <s v="WeareA2B"/>
    <s v="Standard"/>
    <s v="medium"/>
    <s v="medium"/>
    <n v="1807.45"/>
    <n v="778.69"/>
    <d v="1995-10-24T00:00:00"/>
    <n v="1028.76"/>
    <s v="Male"/>
    <n v="56"/>
    <d v="1977-08-17T00:00:00"/>
    <n v="45.130718273718919"/>
    <s v="Nurse Practicioner"/>
    <s v="n/a"/>
    <s v="Affluent Customer"/>
    <s v="N"/>
    <s v="Yes"/>
    <n v="8"/>
    <m/>
  </r>
  <r>
    <n v="19572"/>
    <n v="11"/>
    <x v="2685"/>
    <n v="131"/>
    <d v="2017-08-21T00:00:00"/>
    <b v="1"/>
    <s v="Approved"/>
    <s v="Giant Bicycles"/>
    <s v="Standard"/>
    <s v="high"/>
    <s v="medium"/>
    <n v="1274.93"/>
    <n v="764.96"/>
    <d v="1996-11-09T00:00:00"/>
    <n v="509.97"/>
    <s v="Male"/>
    <n v="56"/>
    <d v="1977-08-17T00:00:00"/>
    <n v="45.130718273718919"/>
    <s v="Nurse Practicioner"/>
    <s v="n/a"/>
    <s v="Affluent Customer"/>
    <s v="N"/>
    <s v="Yes"/>
    <n v="8"/>
    <m/>
  </r>
  <r>
    <n v="19923"/>
    <n v="10"/>
    <x v="2685"/>
    <n v="205"/>
    <d v="2017-06-08T00:00:00"/>
    <b v="1"/>
    <s v="Approved"/>
    <s v="WeareA2B"/>
    <s v="Touring"/>
    <s v="medium"/>
    <s v="medium"/>
    <n v="1466.68"/>
    <n v="363.25"/>
    <d v="2013-03-12T00:00:00"/>
    <n v="1103.43"/>
    <s v="Male"/>
    <n v="56"/>
    <d v="1977-08-17T00:00:00"/>
    <n v="45.130718273718919"/>
    <s v="Nurse Practicioner"/>
    <s v="n/a"/>
    <s v="Affluent Customer"/>
    <s v="N"/>
    <s v="Yes"/>
    <n v="8"/>
    <m/>
  </r>
  <r>
    <n v="10993"/>
    <n v="20"/>
    <x v="2685"/>
    <n v="217"/>
    <d v="2017-05-27T00:00:00"/>
    <b v="1"/>
    <s v="Approved"/>
    <s v="Trek Bicycles"/>
    <s v="Standard"/>
    <s v="medium"/>
    <s v="small"/>
    <n v="1775.81"/>
    <n v="1580.47"/>
    <d v="1993-07-15T00:00:00"/>
    <n v="195.33999999999992"/>
    <s v="Male"/>
    <n v="56"/>
    <d v="1977-08-17T00:00:00"/>
    <n v="45.130718273718919"/>
    <s v="Nurse Practicioner"/>
    <s v="n/a"/>
    <s v="Affluent Customer"/>
    <s v="N"/>
    <s v="Yes"/>
    <n v="8"/>
    <m/>
  </r>
  <r>
    <n v="14869"/>
    <n v="46"/>
    <x v="738"/>
    <m/>
    <d v="2017-09-06T00:00:00"/>
    <m/>
    <s v="Approved"/>
    <s v="OHM Cycles"/>
    <s v="Standard"/>
    <s v="low"/>
    <s v="medium"/>
    <n v="1793.43"/>
    <n v="248.82"/>
    <n v="36361"/>
    <m/>
    <m/>
    <m/>
    <m/>
    <m/>
    <m/>
    <m/>
    <m/>
    <m/>
    <m/>
    <m/>
    <m/>
  </r>
  <r>
    <n v="2816"/>
    <n v="1"/>
    <x v="2685"/>
    <n v="258"/>
    <d v="2017-04-16T00:00:00"/>
    <b v="1"/>
    <s v="Approved"/>
    <s v="Giant Bicycles"/>
    <s v="Standard"/>
    <s v="medium"/>
    <s v="medium"/>
    <n v="1403.5"/>
    <n v="954.82"/>
    <d v="2012-12-02T00:00:00"/>
    <n v="448.67999999999995"/>
    <s v="Male"/>
    <n v="56"/>
    <d v="1977-08-17T00:00:00"/>
    <n v="45.130718273718919"/>
    <s v="Nurse Practicioner"/>
    <s v="n/a"/>
    <s v="Affluent Customer"/>
    <s v="N"/>
    <s v="Yes"/>
    <n v="8"/>
    <m/>
  </r>
  <r>
    <n v="7397"/>
    <n v="2"/>
    <x v="2685"/>
    <n v="267"/>
    <d v="2017-04-07T00:00:00"/>
    <b v="1"/>
    <s v="Approved"/>
    <s v="Solex"/>
    <s v="Standard"/>
    <s v="medium"/>
    <s v="medium"/>
    <n v="71.489999999999995"/>
    <n v="53.62"/>
    <d v="2011-04-16T00:00:00"/>
    <n v="17.869999999999997"/>
    <s v="Male"/>
    <n v="56"/>
    <d v="1977-08-17T00:00:00"/>
    <n v="45.130718273718919"/>
    <s v="Nurse Practicioner"/>
    <s v="n/a"/>
    <s v="Affluent Customer"/>
    <s v="N"/>
    <s v="Yes"/>
    <n v="8"/>
    <m/>
  </r>
  <r>
    <n v="18504"/>
    <n v="11"/>
    <x v="2685"/>
    <n v="355"/>
    <d v="2017-01-09T00:00:00"/>
    <b v="1"/>
    <s v="Approved"/>
    <s v="Giant Bicycles"/>
    <s v="Standard"/>
    <s v="high"/>
    <s v="medium"/>
    <n v="1274.93"/>
    <n v="764.96"/>
    <d v="2009-03-08T00:00:00"/>
    <n v="509.97"/>
    <s v="Male"/>
    <n v="56"/>
    <d v="1977-08-17T00:00:00"/>
    <n v="45.130718273718919"/>
    <s v="Nurse Practicioner"/>
    <s v="n/a"/>
    <s v="Affluent Customer"/>
    <s v="N"/>
    <s v="Yes"/>
    <n v="8"/>
    <m/>
  </r>
  <r>
    <n v="4948"/>
    <n v="37"/>
    <x v="2686"/>
    <n v="72"/>
    <d v="2017-10-19T00:00:00"/>
    <b v="1"/>
    <s v="Approved"/>
    <s v="OHM Cycles"/>
    <s v="Standard"/>
    <s v="low"/>
    <s v="medium"/>
    <n v="1793.43"/>
    <n v="248.82"/>
    <d v="1999-12-04T00:00:00"/>
    <n v="1544.6100000000001"/>
    <s v="Female"/>
    <n v="51"/>
    <d v="1976-08-20T00:00:00"/>
    <n v="46.122499095953842"/>
    <s v="Assistant Professor"/>
    <s v="n/a"/>
    <s v="Affluent Customer"/>
    <s v="N"/>
    <s v="Yes"/>
    <n v="13"/>
    <m/>
  </r>
  <r>
    <n v="16240"/>
    <n v="48"/>
    <x v="2686"/>
    <n v="93"/>
    <d v="2017-09-28T00:00:00"/>
    <b v="0"/>
    <s v="Approved"/>
    <s v="WeareA2B"/>
    <s v="Standard"/>
    <s v="medium"/>
    <s v="medium"/>
    <n v="1762.96"/>
    <n v="950.52"/>
    <d v="2003-02-16T00:00:00"/>
    <n v="812.44"/>
    <s v="Female"/>
    <n v="51"/>
    <d v="1976-08-20T00:00:00"/>
    <n v="46.122499095953842"/>
    <s v="Assistant Professor"/>
    <s v="n/a"/>
    <s v="Affluent Customer"/>
    <s v="N"/>
    <s v="Yes"/>
    <n v="13"/>
    <m/>
  </r>
  <r>
    <n v="8008"/>
    <n v="8"/>
    <x v="2686"/>
    <n v="190"/>
    <d v="2017-06-23T00:00:00"/>
    <b v="1"/>
    <s v="Approved"/>
    <s v="Solex"/>
    <s v="Road"/>
    <s v="medium"/>
    <s v="small"/>
    <n v="1703.52"/>
    <n v="1516.13"/>
    <d v="2005-12-07T00:00:00"/>
    <n v="187.38999999999987"/>
    <s v="Female"/>
    <n v="51"/>
    <d v="1976-08-20T00:00:00"/>
    <n v="46.122499095953842"/>
    <s v="Assistant Professor"/>
    <s v="n/a"/>
    <s v="Affluent Customer"/>
    <s v="N"/>
    <s v="Yes"/>
    <n v="13"/>
    <m/>
  </r>
  <r>
    <n v="13996"/>
    <n v="36"/>
    <x v="2686"/>
    <n v="203"/>
    <d v="2017-06-10T00:00:00"/>
    <b v="1"/>
    <s v="Approved"/>
    <s v="Solex"/>
    <s v="Standard"/>
    <s v="low"/>
    <s v="medium"/>
    <n v="945.04"/>
    <n v="507.58"/>
    <d v="1999-07-20T00:00:00"/>
    <n v="437.46"/>
    <s v="Female"/>
    <n v="51"/>
    <d v="1976-08-20T00:00:00"/>
    <n v="46.122499095953842"/>
    <s v="Assistant Professor"/>
    <s v="n/a"/>
    <s v="Affluent Customer"/>
    <s v="N"/>
    <s v="Yes"/>
    <n v="13"/>
    <m/>
  </r>
  <r>
    <n v="26"/>
    <n v="64"/>
    <x v="2686"/>
    <n v="354"/>
    <d v="2017-01-10T00:00:00"/>
    <b v="0"/>
    <s v="Approved"/>
    <s v="Trek Bicycles"/>
    <s v="Standard"/>
    <s v="medium"/>
    <s v="large"/>
    <n v="1469.44"/>
    <n v="596.54999999999995"/>
    <d v="2015-05-21T00:00:00"/>
    <n v="872.8900000000001"/>
    <s v="Female"/>
    <n v="51"/>
    <d v="1976-08-20T00:00:00"/>
    <n v="46.122499095953842"/>
    <s v="Assistant Professor"/>
    <s v="n/a"/>
    <s v="Affluent Customer"/>
    <s v="N"/>
    <s v="Yes"/>
    <n v="13"/>
    <m/>
  </r>
  <r>
    <n v="1126"/>
    <n v="0"/>
    <x v="2687"/>
    <n v="5"/>
    <d v="2017-12-25T00:00:00"/>
    <b v="0"/>
    <s v="Approved"/>
    <s v="Solex"/>
    <s v="Road"/>
    <s v="medium"/>
    <s v="medium"/>
    <n v="416.98"/>
    <n v="312.74"/>
    <d v="2012-06-04T00:00:00"/>
    <n v="104.24000000000001"/>
    <s v="Female"/>
    <n v="58"/>
    <d v="1980-10-25T00:00:00"/>
    <n v="41.93893745180111"/>
    <s v="Civil Engineer"/>
    <s v="Manufacturing"/>
    <s v="High Net Worth"/>
    <s v="N"/>
    <s v="Yes"/>
    <n v="11"/>
    <m/>
  </r>
  <r>
    <n v="18530"/>
    <n v="85"/>
    <x v="2687"/>
    <n v="30"/>
    <d v="2017-11-30T00:00:00"/>
    <b v="0"/>
    <s v="Approved"/>
    <s v="WeareA2B"/>
    <s v="Standard"/>
    <s v="medium"/>
    <s v="medium"/>
    <n v="1228.07"/>
    <n v="400.91"/>
    <d v="2006-05-22T00:00:00"/>
    <n v="827.15999999999985"/>
    <s v="Female"/>
    <n v="58"/>
    <d v="1980-10-25T00:00:00"/>
    <n v="41.93893745180111"/>
    <s v="Civil Engineer"/>
    <s v="Manufacturing"/>
    <s v="High Net Worth"/>
    <s v="N"/>
    <s v="Yes"/>
    <n v="11"/>
    <m/>
  </r>
  <r>
    <n v="13914"/>
    <n v="85"/>
    <x v="2687"/>
    <n v="253"/>
    <d v="2017-04-21T00:00:00"/>
    <b v="1"/>
    <s v="Approved"/>
    <s v="WeareA2B"/>
    <s v="Standard"/>
    <s v="medium"/>
    <s v="medium"/>
    <n v="1228.07"/>
    <n v="400.91"/>
    <d v="2015-08-10T00:00:00"/>
    <n v="827.15999999999985"/>
    <s v="Female"/>
    <n v="58"/>
    <d v="1980-10-25T00:00:00"/>
    <n v="41.93893745180111"/>
    <s v="Civil Engineer"/>
    <s v="Manufacturing"/>
    <s v="High Net Worth"/>
    <s v="N"/>
    <s v="Yes"/>
    <n v="11"/>
    <m/>
  </r>
  <r>
    <n v="9687"/>
    <n v="10"/>
    <x v="2687"/>
    <n v="265"/>
    <d v="2017-04-09T00:00:00"/>
    <b v="0"/>
    <s v="Approved"/>
    <s v="Solex"/>
    <s v="Standard"/>
    <s v="medium"/>
    <s v="medium"/>
    <n v="1945.43"/>
    <n v="333.18"/>
    <d v="2011-01-10T00:00:00"/>
    <n v="1612.25"/>
    <s v="Female"/>
    <n v="58"/>
    <d v="1980-10-25T00:00:00"/>
    <n v="41.93893745180111"/>
    <s v="Civil Engineer"/>
    <s v="Manufacturing"/>
    <s v="High Net Worth"/>
    <s v="N"/>
    <s v="Yes"/>
    <n v="11"/>
    <m/>
  </r>
  <r>
    <n v="5381"/>
    <n v="28"/>
    <x v="2687"/>
    <n v="285"/>
    <d v="2017-03-20T00:00:00"/>
    <b v="0"/>
    <s v="Approved"/>
    <s v="Solex"/>
    <s v="Road"/>
    <s v="medium"/>
    <s v="small"/>
    <n v="1703.52"/>
    <n v="1516.13"/>
    <d v="2003-08-05T00:00:00"/>
    <n v="187.38999999999987"/>
    <s v="Female"/>
    <n v="58"/>
    <d v="1980-10-25T00:00:00"/>
    <n v="41.93893745180111"/>
    <s v="Civil Engineer"/>
    <s v="Manufacturing"/>
    <s v="High Net Worth"/>
    <s v="N"/>
    <s v="Yes"/>
    <n v="11"/>
    <m/>
  </r>
  <r>
    <n v="12749"/>
    <n v="18"/>
    <x v="2687"/>
    <n v="358"/>
    <d v="2017-01-06T00:00:00"/>
    <b v="0"/>
    <s v="Approved"/>
    <s v="Norco Bicycles"/>
    <s v="Standard"/>
    <s v="high"/>
    <s v="medium"/>
    <n v="1148.6400000000001"/>
    <n v="689.18"/>
    <d v="2004-12-18T00:00:00"/>
    <n v="459.46000000000015"/>
    <s v="Female"/>
    <n v="58"/>
    <d v="1980-10-25T00:00:00"/>
    <n v="41.93893745180111"/>
    <s v="Civil Engineer"/>
    <s v="Manufacturing"/>
    <s v="High Net Worth"/>
    <s v="N"/>
    <s v="Yes"/>
    <n v="11"/>
    <m/>
  </r>
  <r>
    <n v="15025"/>
    <n v="94"/>
    <x v="1483"/>
    <n v="87"/>
    <d v="2017-10-04T00:00:00"/>
    <b v="0"/>
    <s v="Approved"/>
    <s v="Giant Bicycles"/>
    <s v="Standard"/>
    <s v="medium"/>
    <s v="large"/>
    <n v="1635.3"/>
    <n v="993.66"/>
    <d v="2013-06-09T00:00:00"/>
    <n v="641.64"/>
    <s v="Male"/>
    <n v="23"/>
    <d v="1980-03-26T00:00:00"/>
    <n v="42.52249909595384"/>
    <s v="Senior Developer"/>
    <s v="Manufacturing"/>
    <s v="Affluent Customer"/>
    <s v="N"/>
    <s v="No"/>
    <n v="9"/>
    <m/>
  </r>
  <r>
    <n v="10669"/>
    <n v="7"/>
    <x v="1483"/>
    <n v="90"/>
    <d v="2017-10-01T00:00:00"/>
    <b v="0"/>
    <s v="Approved"/>
    <s v="Trek Bicycles"/>
    <s v="Road"/>
    <s v="low"/>
    <s v="medium"/>
    <n v="980.37"/>
    <n v="234.43"/>
    <d v="2004-09-28T00:00:00"/>
    <n v="745.94"/>
    <s v="Male"/>
    <n v="23"/>
    <d v="1980-03-26T00:00:00"/>
    <n v="42.52249909595384"/>
    <s v="Senior Developer"/>
    <s v="Manufacturing"/>
    <s v="Affluent Customer"/>
    <s v="N"/>
    <s v="No"/>
    <n v="9"/>
    <m/>
  </r>
  <r>
    <n v="13481"/>
    <n v="36"/>
    <x v="1483"/>
    <n v="145"/>
    <d v="2017-08-07T00:00:00"/>
    <b v="1"/>
    <s v="Approved"/>
    <s v="Solex"/>
    <s v="Standard"/>
    <s v="low"/>
    <s v="medium"/>
    <n v="945.04"/>
    <n v="507.58"/>
    <d v="1995-12-19T00:00:00"/>
    <n v="437.46"/>
    <s v="Male"/>
    <n v="23"/>
    <d v="1980-03-26T00:00:00"/>
    <n v="42.52249909595384"/>
    <s v="Senior Developer"/>
    <s v="Manufacturing"/>
    <s v="Affluent Customer"/>
    <s v="N"/>
    <s v="No"/>
    <n v="9"/>
    <m/>
  </r>
  <r>
    <n v="8728"/>
    <n v="44"/>
    <x v="1483"/>
    <n v="202"/>
    <d v="2017-06-11T00:00:00"/>
    <b v="0"/>
    <s v="Approved"/>
    <s v="WeareA2B"/>
    <s v="Standard"/>
    <s v="medium"/>
    <s v="medium"/>
    <n v="1769.64"/>
    <n v="108.76"/>
    <d v="2011-05-09T00:00:00"/>
    <n v="1660.88"/>
    <s v="Male"/>
    <n v="23"/>
    <d v="1980-03-26T00:00:00"/>
    <n v="42.52249909595384"/>
    <s v="Senior Developer"/>
    <s v="Manufacturing"/>
    <s v="Affluent Customer"/>
    <s v="N"/>
    <s v="No"/>
    <n v="9"/>
    <m/>
  </r>
  <r>
    <n v="1580"/>
    <n v="77"/>
    <x v="1483"/>
    <n v="331"/>
    <d v="2017-02-02T00:00:00"/>
    <b v="0"/>
    <s v="Approved"/>
    <s v="Norco Bicycles"/>
    <s v="Road"/>
    <s v="medium"/>
    <s v="large"/>
    <n v="1240.31"/>
    <n v="795.1"/>
    <d v="2011-01-10T00:00:00"/>
    <n v="445.20999999999992"/>
    <s v="Male"/>
    <n v="23"/>
    <d v="1980-03-26T00:00:00"/>
    <n v="42.52249909595384"/>
    <s v="Senior Developer"/>
    <s v="Manufacturing"/>
    <s v="Affluent Customer"/>
    <s v="N"/>
    <s v="No"/>
    <n v="9"/>
    <m/>
  </r>
  <r>
    <n v="929"/>
    <n v="24"/>
    <x v="389"/>
    <n v="53"/>
    <d v="2017-11-07T00:00:00"/>
    <b v="1"/>
    <s v="Approved"/>
    <s v="Solex"/>
    <s v="Road"/>
    <s v="medium"/>
    <s v="large"/>
    <n v="1777.8"/>
    <n v="820.78"/>
    <d v="2011-05-07T00:00:00"/>
    <n v="957.02"/>
    <s v="Female"/>
    <n v="9"/>
    <d v="1954-05-03T00:00:00"/>
    <n v="68.437567588787417"/>
    <s v="VP Marketing"/>
    <s v="Manufacturing"/>
    <s v="Mass Customer"/>
    <s v="N"/>
    <s v="No"/>
    <n v="5"/>
    <m/>
  </r>
  <r>
    <n v="14477"/>
    <n v="30"/>
    <x v="389"/>
    <n v="113"/>
    <d v="2017-09-08T00:00:00"/>
    <b v="0"/>
    <s v="Approved"/>
    <s v="Solex"/>
    <s v="Standard"/>
    <s v="high"/>
    <s v="medium"/>
    <n v="748.17"/>
    <n v="448.9"/>
    <d v="1991-11-10T00:00:00"/>
    <n v="299.27"/>
    <s v="Female"/>
    <n v="9"/>
    <d v="1954-05-03T00:00:00"/>
    <n v="68.437567588787417"/>
    <s v="VP Marketing"/>
    <s v="Manufacturing"/>
    <s v="Mass Customer"/>
    <s v="N"/>
    <s v="No"/>
    <n v="5"/>
    <m/>
  </r>
  <r>
    <n v="12312"/>
    <n v="21"/>
    <x v="389"/>
    <n v="127"/>
    <d v="2017-08-25T00:00:00"/>
    <b v="1"/>
    <s v="Approved"/>
    <s v="Solex"/>
    <s v="Standard"/>
    <s v="medium"/>
    <s v="large"/>
    <n v="1071.23"/>
    <n v="380.74"/>
    <d v="1996-04-05T00:00:00"/>
    <n v="690.49"/>
    <s v="Female"/>
    <n v="9"/>
    <d v="1954-05-03T00:00:00"/>
    <n v="68.437567588787417"/>
    <s v="VP Marketing"/>
    <s v="Manufacturing"/>
    <s v="Mass Customer"/>
    <s v="N"/>
    <s v="No"/>
    <n v="5"/>
    <m/>
  </r>
  <r>
    <n v="9813"/>
    <n v="86"/>
    <x v="389"/>
    <n v="180"/>
    <d v="2017-07-03T00:00:00"/>
    <b v="0"/>
    <s v="Approved"/>
    <s v="OHM Cycles"/>
    <s v="Standard"/>
    <s v="medium"/>
    <s v="medium"/>
    <n v="235.63"/>
    <n v="125.07"/>
    <d v="2004-08-07T00:00:00"/>
    <n v="110.56"/>
    <s v="Female"/>
    <n v="9"/>
    <d v="1954-05-03T00:00:00"/>
    <n v="68.437567588787417"/>
    <s v="VP Marketing"/>
    <s v="Manufacturing"/>
    <s v="Mass Customer"/>
    <s v="N"/>
    <s v="No"/>
    <n v="5"/>
    <m/>
  </r>
  <r>
    <n v="14893"/>
    <n v="73"/>
    <x v="54"/>
    <m/>
    <d v="2017-07-19T00:00:00"/>
    <m/>
    <s v="Approved"/>
    <s v="Solex"/>
    <s v="Standard"/>
    <s v="medium"/>
    <s v="medium"/>
    <n v="1945.43"/>
    <n v="333.18"/>
    <n v="37499"/>
    <m/>
    <m/>
    <m/>
    <m/>
    <m/>
    <m/>
    <m/>
    <m/>
    <m/>
    <m/>
    <m/>
    <m/>
  </r>
  <r>
    <n v="12835"/>
    <n v="31"/>
    <x v="389"/>
    <n v="193"/>
    <d v="2017-06-20T00:00:00"/>
    <b v="0"/>
    <s v="Approved"/>
    <s v="Giant Bicycles"/>
    <s v="Standard"/>
    <s v="medium"/>
    <s v="medium"/>
    <n v="230.91"/>
    <n v="173.18"/>
    <d v="2006-11-10T00:00:00"/>
    <n v="57.72999999999999"/>
    <s v="Female"/>
    <n v="9"/>
    <d v="1954-05-03T00:00:00"/>
    <n v="68.437567588787417"/>
    <s v="VP Marketing"/>
    <s v="Manufacturing"/>
    <s v="Mass Customer"/>
    <s v="N"/>
    <s v="No"/>
    <n v="5"/>
    <m/>
  </r>
  <r>
    <n v="16280"/>
    <n v="38"/>
    <x v="389"/>
    <n v="235"/>
    <d v="2017-05-09T00:00:00"/>
    <b v="1"/>
    <s v="Approved"/>
    <s v="Solex"/>
    <s v="Standard"/>
    <s v="medium"/>
    <s v="medium"/>
    <n v="1577.53"/>
    <n v="826.51"/>
    <d v="2011-03-16T00:00:00"/>
    <n v="751.02"/>
    <s v="Female"/>
    <n v="9"/>
    <d v="1954-05-03T00:00:00"/>
    <n v="68.437567588787417"/>
    <s v="VP Marketing"/>
    <s v="Manufacturing"/>
    <s v="Mass Customer"/>
    <s v="N"/>
    <s v="No"/>
    <n v="5"/>
    <m/>
  </r>
  <r>
    <n v="10610"/>
    <n v="63"/>
    <x v="2688"/>
    <n v="171"/>
    <d v="2017-07-12T00:00:00"/>
    <b v="1"/>
    <s v="Approved"/>
    <s v="Solex"/>
    <s v="Standard"/>
    <s v="medium"/>
    <s v="medium"/>
    <n v="1483.2"/>
    <n v="99.59"/>
    <d v="2015-04-11T00:00:00"/>
    <n v="1383.6100000000001"/>
    <s v="Male"/>
    <n v="55"/>
    <d v="2001-03-03T00:00:00"/>
    <n v="21.571814164446987"/>
    <s v="Senior Financial Analyst"/>
    <s v="Financial Services"/>
    <s v="Mass Customer"/>
    <s v="N"/>
    <s v="Yes"/>
    <n v="1"/>
    <m/>
  </r>
  <r>
    <n v="8664"/>
    <n v="47"/>
    <x v="2688"/>
    <n v="209"/>
    <d v="2017-06-04T00:00:00"/>
    <b v="0"/>
    <s v="Approved"/>
    <s v="Trek Bicycles"/>
    <s v="Road"/>
    <s v="low"/>
    <s v="small"/>
    <n v="1720.7"/>
    <n v="1531.42"/>
    <d v="2012-04-10T00:00:00"/>
    <n v="189.27999999999997"/>
    <s v="Male"/>
    <n v="55"/>
    <d v="2001-03-03T00:00:00"/>
    <n v="21.571814164446987"/>
    <s v="Senior Financial Analyst"/>
    <s v="Financial Services"/>
    <s v="Mass Customer"/>
    <s v="N"/>
    <s v="Yes"/>
    <n v="1"/>
    <m/>
  </r>
  <r>
    <n v="13041"/>
    <n v="44"/>
    <x v="2688"/>
    <n v="337"/>
    <d v="2017-01-27T00:00:00"/>
    <b v="0"/>
    <s v="Approved"/>
    <s v="WeareA2B"/>
    <s v="Standard"/>
    <s v="medium"/>
    <s v="medium"/>
    <n v="1769.64"/>
    <n v="108.76"/>
    <d v="2012-06-04T00:00:00"/>
    <n v="1660.88"/>
    <s v="Male"/>
    <n v="55"/>
    <d v="2001-03-03T00:00:00"/>
    <n v="21.571814164446987"/>
    <s v="Senior Financial Analyst"/>
    <s v="Financial Services"/>
    <s v="Mass Customer"/>
    <s v="N"/>
    <s v="Yes"/>
    <n v="1"/>
    <m/>
  </r>
  <r>
    <n v="3651"/>
    <n v="91"/>
    <x v="2689"/>
    <n v="36"/>
    <d v="2017-11-24T00:00:00"/>
    <b v="1"/>
    <s v="Approved"/>
    <s v="Solex"/>
    <s v="Standard"/>
    <s v="medium"/>
    <s v="medium"/>
    <n v="100.35"/>
    <n v="75.260000000000005"/>
    <d v="1999-07-26T00:00:00"/>
    <n v="25.089999999999989"/>
    <s v="Female"/>
    <n v="48"/>
    <d v="1975-01-18T00:00:00"/>
    <n v="47.711540191527135"/>
    <s v="Software Engineer III"/>
    <s v="Financial Services"/>
    <s v="Affluent Customer"/>
    <s v="N"/>
    <s v="No"/>
    <n v="13"/>
    <m/>
  </r>
  <r>
    <n v="4857"/>
    <n v="70"/>
    <x v="2689"/>
    <n v="39"/>
    <d v="2017-11-21T00:00:00"/>
    <b v="1"/>
    <s v="Approved"/>
    <s v="Trek Bicycles"/>
    <s v="Standard"/>
    <s v="high"/>
    <s v="medium"/>
    <n v="495.72"/>
    <n v="297.43"/>
    <d v="2015-04-11T00:00:00"/>
    <n v="198.29000000000002"/>
    <s v="Female"/>
    <n v="48"/>
    <d v="1975-01-18T00:00:00"/>
    <n v="47.711540191527135"/>
    <s v="Software Engineer III"/>
    <s v="Financial Services"/>
    <s v="Affluent Customer"/>
    <s v="N"/>
    <s v="No"/>
    <n v="13"/>
    <m/>
  </r>
  <r>
    <n v="11888"/>
    <n v="77"/>
    <x v="2689"/>
    <n v="54"/>
    <d v="2017-11-06T00:00:00"/>
    <b v="0"/>
    <s v="Approved"/>
    <s v="Norco Bicycles"/>
    <s v="Road"/>
    <s v="medium"/>
    <s v="large"/>
    <n v="1240.31"/>
    <n v="795.1"/>
    <d v="2011-01-10T00:00:00"/>
    <n v="445.20999999999992"/>
    <s v="Female"/>
    <n v="48"/>
    <d v="1975-01-18T00:00:00"/>
    <n v="47.711540191527135"/>
    <s v="Software Engineer III"/>
    <s v="Financial Services"/>
    <s v="Affluent Customer"/>
    <s v="N"/>
    <s v="No"/>
    <n v="13"/>
    <m/>
  </r>
  <r>
    <n v="9484"/>
    <n v="79"/>
    <x v="2689"/>
    <n v="195"/>
    <d v="2017-06-18T00:00:00"/>
    <b v="0"/>
    <s v="Approved"/>
    <s v="Norco Bicycles"/>
    <s v="Standard"/>
    <s v="medium"/>
    <s v="medium"/>
    <n v="1555.58"/>
    <n v="818.01"/>
    <d v="2003-09-09T00:00:00"/>
    <n v="737.56999999999994"/>
    <s v="Female"/>
    <n v="48"/>
    <d v="1975-01-18T00:00:00"/>
    <n v="47.711540191527135"/>
    <s v="Software Engineer III"/>
    <s v="Financial Services"/>
    <s v="Affluent Customer"/>
    <s v="N"/>
    <s v="No"/>
    <n v="13"/>
    <m/>
  </r>
  <r>
    <n v="12235"/>
    <n v="49"/>
    <x v="2689"/>
    <n v="203"/>
    <d v="2017-06-10T00:00:00"/>
    <b v="0"/>
    <s v="Approved"/>
    <s v="Trek Bicycles"/>
    <s v="Road"/>
    <s v="medium"/>
    <s v="medium"/>
    <n v="533.51"/>
    <n v="400.13"/>
    <d v="2012-06-04T00:00:00"/>
    <n v="133.38"/>
    <s v="Female"/>
    <n v="48"/>
    <d v="1975-01-18T00:00:00"/>
    <n v="47.711540191527135"/>
    <s v="Software Engineer III"/>
    <s v="Financial Services"/>
    <s v="Affluent Customer"/>
    <s v="N"/>
    <s v="No"/>
    <n v="13"/>
    <m/>
  </r>
  <r>
    <n v="18287"/>
    <n v="26"/>
    <x v="2689"/>
    <n v="228"/>
    <d v="2017-05-16T00:00:00"/>
    <b v="0"/>
    <s v="Approved"/>
    <s v="WeareA2B"/>
    <s v="Standard"/>
    <s v="medium"/>
    <s v="medium"/>
    <n v="1992.93"/>
    <n v="762.63"/>
    <d v="1993-05-26T00:00:00"/>
    <n v="1230.3000000000002"/>
    <s v="Female"/>
    <n v="48"/>
    <d v="1975-01-18T00:00:00"/>
    <n v="47.711540191527135"/>
    <s v="Software Engineer III"/>
    <s v="Financial Services"/>
    <s v="Affluent Customer"/>
    <s v="N"/>
    <s v="No"/>
    <n v="13"/>
    <m/>
  </r>
  <r>
    <n v="3017"/>
    <n v="75"/>
    <x v="2689"/>
    <n v="264"/>
    <d v="2017-04-10T00:00:00"/>
    <b v="1"/>
    <s v="Approved"/>
    <s v="Giant Bicycles"/>
    <s v="Touring"/>
    <s v="medium"/>
    <s v="large"/>
    <n v="1873.97"/>
    <n v="863.95"/>
    <d v="2006-05-22T00:00:00"/>
    <n v="1010.02"/>
    <s v="Female"/>
    <n v="48"/>
    <d v="1975-01-18T00:00:00"/>
    <n v="47.711540191527135"/>
    <s v="Software Engineer III"/>
    <s v="Financial Services"/>
    <s v="Affluent Customer"/>
    <s v="N"/>
    <s v="No"/>
    <n v="13"/>
    <m/>
  </r>
  <r>
    <n v="3181"/>
    <n v="51"/>
    <x v="2689"/>
    <n v="346"/>
    <d v="2017-01-18T00:00:00"/>
    <b v="1"/>
    <s v="Approved"/>
    <s v="OHM Cycles"/>
    <s v="Standard"/>
    <s v="high"/>
    <s v="medium"/>
    <n v="2005.66"/>
    <n v="1203.4000000000001"/>
    <d v="2012-04-10T00:00:00"/>
    <n v="802.26"/>
    <s v="Female"/>
    <n v="48"/>
    <d v="1975-01-18T00:00:00"/>
    <n v="47.711540191527135"/>
    <s v="Software Engineer III"/>
    <s v="Financial Services"/>
    <s v="Affluent Customer"/>
    <s v="N"/>
    <s v="No"/>
    <n v="13"/>
    <m/>
  </r>
  <r>
    <n v="17412"/>
    <n v="44"/>
    <x v="2690"/>
    <n v="71"/>
    <d v="2017-10-20T00:00:00"/>
    <b v="1"/>
    <s v="Approved"/>
    <s v="WeareA2B"/>
    <s v="Standard"/>
    <s v="medium"/>
    <s v="medium"/>
    <n v="1769.64"/>
    <n v="108.76"/>
    <d v="2011-05-09T00:00:00"/>
    <n v="1660.88"/>
    <s v="Female"/>
    <n v="46"/>
    <d v="1977-03-22T00:00:00"/>
    <n v="45.536197726090826"/>
    <s v="Structural Analysis Engineer"/>
    <s v="Health"/>
    <s v="Mass Customer"/>
    <s v="N"/>
    <s v="No"/>
    <n v="3"/>
    <m/>
  </r>
  <r>
    <n v="3416"/>
    <n v="97"/>
    <x v="2690"/>
    <n v="127"/>
    <d v="2017-08-25T00:00:00"/>
    <b v="1"/>
    <s v="Approved"/>
    <s v="Solex"/>
    <s v="Standard"/>
    <s v="medium"/>
    <s v="large"/>
    <n v="202.62"/>
    <n v="151.96"/>
    <d v="2016-03-29T00:00:00"/>
    <n v="50.66"/>
    <s v="Female"/>
    <n v="46"/>
    <d v="1977-03-22T00:00:00"/>
    <n v="45.536197726090826"/>
    <s v="Structural Analysis Engineer"/>
    <s v="Health"/>
    <s v="Mass Customer"/>
    <s v="N"/>
    <s v="No"/>
    <n v="3"/>
    <m/>
  </r>
  <r>
    <n v="16906"/>
    <n v="70"/>
    <x v="2690"/>
    <n v="137"/>
    <d v="2017-08-15T00:00:00"/>
    <b v="1"/>
    <s v="Cancelled"/>
    <s v="Trek Bicycles"/>
    <s v="Standard"/>
    <s v="high"/>
    <s v="medium"/>
    <n v="495.72"/>
    <n v="297.43"/>
    <d v="2015-04-11T00:00:00"/>
    <n v="198.29000000000002"/>
    <s v="Female"/>
    <n v="46"/>
    <d v="1977-03-22T00:00:00"/>
    <n v="45.536197726090826"/>
    <s v="Structural Analysis Engineer"/>
    <s v="Health"/>
    <s v="Mass Customer"/>
    <s v="N"/>
    <s v="No"/>
    <n v="3"/>
    <m/>
  </r>
  <r>
    <n v="15152"/>
    <n v="15"/>
    <x v="2690"/>
    <n v="146"/>
    <d v="2017-08-06T00:00:00"/>
    <b v="1"/>
    <s v="Approved"/>
    <s v="Norco Bicycles"/>
    <s v="Standard"/>
    <s v="low"/>
    <s v="medium"/>
    <n v="958.74"/>
    <n v="748.9"/>
    <d v="2005-12-07T00:00:00"/>
    <n v="209.84000000000003"/>
    <s v="Female"/>
    <n v="46"/>
    <d v="1977-03-22T00:00:00"/>
    <n v="45.536197726090826"/>
    <s v="Structural Analysis Engineer"/>
    <s v="Health"/>
    <s v="Mass Customer"/>
    <s v="N"/>
    <s v="No"/>
    <n v="3"/>
    <m/>
  </r>
  <r>
    <n v="16897"/>
    <n v="98"/>
    <x v="2690"/>
    <n v="181"/>
    <d v="2017-07-02T00:00:00"/>
    <b v="1"/>
    <s v="Approved"/>
    <s v="Trek Bicycles"/>
    <s v="Standard"/>
    <s v="high"/>
    <s v="medium"/>
    <n v="358.39"/>
    <n v="215.03"/>
    <d v="2004-01-16T00:00:00"/>
    <n v="143.35999999999999"/>
    <s v="Female"/>
    <n v="46"/>
    <d v="1977-03-22T00:00:00"/>
    <n v="45.536197726090826"/>
    <s v="Structural Analysis Engineer"/>
    <s v="Health"/>
    <s v="Mass Customer"/>
    <s v="N"/>
    <s v="No"/>
    <n v="3"/>
    <m/>
  </r>
  <r>
    <n v="11317"/>
    <n v="29"/>
    <x v="2690"/>
    <n v="261"/>
    <d v="2017-04-13T00:00:00"/>
    <b v="0"/>
    <s v="Approved"/>
    <s v="Norco Bicycles"/>
    <s v="Road"/>
    <s v="medium"/>
    <s v="medium"/>
    <n v="543.39"/>
    <n v="407.54"/>
    <d v="2016-11-22T00:00:00"/>
    <n v="135.84999999999997"/>
    <s v="Female"/>
    <n v="46"/>
    <d v="1977-03-22T00:00:00"/>
    <n v="45.536197726090826"/>
    <s v="Structural Analysis Engineer"/>
    <s v="Health"/>
    <s v="Mass Customer"/>
    <s v="N"/>
    <s v="No"/>
    <n v="3"/>
    <m/>
  </r>
  <r>
    <n v="6551"/>
    <n v="48"/>
    <x v="2690"/>
    <n v="327"/>
    <d v="2017-02-06T00:00:00"/>
    <b v="1"/>
    <s v="Approved"/>
    <s v="WeareA2B"/>
    <s v="Standard"/>
    <s v="medium"/>
    <s v="medium"/>
    <n v="1762.96"/>
    <n v="950.52"/>
    <d v="2014-07-28T00:00:00"/>
    <n v="812.44"/>
    <s v="Female"/>
    <n v="46"/>
    <d v="1977-03-22T00:00:00"/>
    <n v="45.536197726090826"/>
    <s v="Structural Analysis Engineer"/>
    <s v="Health"/>
    <s v="Mass Customer"/>
    <s v="N"/>
    <s v="No"/>
    <n v="3"/>
    <m/>
  </r>
  <r>
    <n v="11655"/>
    <n v="65"/>
    <x v="2690"/>
    <n v="345"/>
    <d v="2017-01-19T00:00:00"/>
    <b v="0"/>
    <s v="Approved"/>
    <s v="WeareA2B"/>
    <s v="Standard"/>
    <s v="medium"/>
    <s v="medium"/>
    <n v="1807.45"/>
    <n v="778.69"/>
    <d v="2015-05-21T00:00:00"/>
    <n v="1028.76"/>
    <s v="Female"/>
    <n v="46"/>
    <d v="1977-03-22T00:00:00"/>
    <n v="45.536197726090826"/>
    <s v="Structural Analysis Engineer"/>
    <s v="Health"/>
    <s v="Mass Customer"/>
    <s v="N"/>
    <s v="No"/>
    <n v="3"/>
    <m/>
  </r>
  <r>
    <n v="3505"/>
    <n v="92"/>
    <x v="2691"/>
    <n v="14"/>
    <d v="2017-12-16T00:00:00"/>
    <b v="1"/>
    <s v="Approved"/>
    <s v="WeareA2B"/>
    <s v="Touring"/>
    <s v="medium"/>
    <s v="large"/>
    <n v="1890.39"/>
    <n v="260.14"/>
    <d v="1991-01-21T00:00:00"/>
    <n v="1630.25"/>
    <s v="Female"/>
    <n v="44"/>
    <d v="1962-02-04T00:00:00"/>
    <n v="60.673184027143577"/>
    <s v="Nurse"/>
    <s v="Financial Services"/>
    <s v="High Net Worth"/>
    <s v="N"/>
    <s v="No"/>
    <n v="11"/>
    <m/>
  </r>
  <r>
    <n v="6595"/>
    <n v="97"/>
    <x v="2691"/>
    <n v="43"/>
    <d v="2017-11-17T00:00:00"/>
    <b v="1"/>
    <s v="Approved"/>
    <s v="OHM Cycles"/>
    <s v="Road"/>
    <s v="medium"/>
    <s v="medium"/>
    <n v="742.54"/>
    <n v="667.4"/>
    <d v="1991-11-07T00:00:00"/>
    <n v="75.139999999999986"/>
    <s v="Female"/>
    <n v="44"/>
    <d v="1962-02-04T00:00:00"/>
    <n v="60.673184027143577"/>
    <s v="Nurse"/>
    <s v="Financial Services"/>
    <s v="High Net Worth"/>
    <s v="N"/>
    <s v="No"/>
    <n v="11"/>
    <m/>
  </r>
  <r>
    <n v="13580"/>
    <n v="63"/>
    <x v="2691"/>
    <n v="87"/>
    <d v="2017-10-04T00:00:00"/>
    <b v="1"/>
    <s v="Approved"/>
    <s v="WeareA2B"/>
    <s v="Standard"/>
    <s v="medium"/>
    <s v="medium"/>
    <n v="1992.93"/>
    <n v="762.63"/>
    <d v="1993-05-26T00:00:00"/>
    <n v="1230.3000000000002"/>
    <s v="Female"/>
    <n v="44"/>
    <d v="1962-02-04T00:00:00"/>
    <n v="60.673184027143577"/>
    <s v="Nurse"/>
    <s v="Financial Services"/>
    <s v="High Net Worth"/>
    <s v="N"/>
    <s v="No"/>
    <n v="11"/>
    <m/>
  </r>
  <r>
    <n v="5686"/>
    <n v="5"/>
    <x v="2691"/>
    <n v="114"/>
    <d v="2017-09-07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44"/>
    <d v="1962-02-04T00:00:00"/>
    <n v="60.673184027143577"/>
    <s v="Nurse"/>
    <s v="Financial Services"/>
    <s v="High Net Worth"/>
    <s v="N"/>
    <s v="No"/>
    <n v="11"/>
    <m/>
  </r>
  <r>
    <n v="7125"/>
    <n v="27"/>
    <x v="2691"/>
    <n v="223"/>
    <d v="2017-05-21T00:00:00"/>
    <b v="0"/>
    <s v="Approved"/>
    <s v="Trek Bicycles"/>
    <s v="Standard"/>
    <s v="low"/>
    <s v="medium"/>
    <n v="1057.51"/>
    <n v="154.4"/>
    <d v="1994-07-12T00:00:00"/>
    <n v="903.11"/>
    <s v="Female"/>
    <n v="44"/>
    <d v="1962-02-04T00:00:00"/>
    <n v="60.673184027143577"/>
    <s v="Nurse"/>
    <s v="Financial Services"/>
    <s v="High Net Worth"/>
    <s v="N"/>
    <s v="No"/>
    <n v="11"/>
    <m/>
  </r>
  <r>
    <n v="1397"/>
    <n v="86"/>
    <x v="2691"/>
    <n v="254"/>
    <d v="2017-04-20T00:00:00"/>
    <b v="1"/>
    <s v="Approved"/>
    <s v="Norco Bicycles"/>
    <s v="Road"/>
    <s v="high"/>
    <s v="large"/>
    <n v="774.53"/>
    <n v="464.72"/>
    <d v="2003-03-18T00:00:00"/>
    <n v="309.80999999999995"/>
    <s v="Female"/>
    <n v="44"/>
    <d v="1962-02-04T00:00:00"/>
    <n v="60.673184027143577"/>
    <s v="Nurse"/>
    <s v="Financial Services"/>
    <s v="High Net Worth"/>
    <s v="N"/>
    <s v="No"/>
    <n v="11"/>
    <m/>
  </r>
  <r>
    <n v="3447"/>
    <n v="0"/>
    <x v="2691"/>
    <n v="309"/>
    <d v="2017-02-24T00:00:00"/>
    <b v="1"/>
    <s v="Approved"/>
    <s v="Giant Bicycles"/>
    <s v="Standard"/>
    <s v="medium"/>
    <s v="medium"/>
    <n v="230.91"/>
    <n v="173.18"/>
    <d v="2006-11-10T00:00:00"/>
    <n v="57.72999999999999"/>
    <s v="Female"/>
    <n v="44"/>
    <d v="1962-02-04T00:00:00"/>
    <n v="60.673184027143577"/>
    <s v="Nurse"/>
    <s v="Financial Services"/>
    <s v="High Net Worth"/>
    <s v="N"/>
    <s v="No"/>
    <n v="11"/>
    <m/>
  </r>
  <r>
    <n v="14922"/>
    <n v="0"/>
    <x v="498"/>
    <m/>
    <d v="2017-03-23T00:00:00"/>
    <b v="1"/>
    <s v="Approved"/>
    <m/>
    <m/>
    <m/>
    <m/>
    <n v="1660.68"/>
    <m/>
    <m/>
    <m/>
    <m/>
    <m/>
    <m/>
    <m/>
    <m/>
    <m/>
    <m/>
    <m/>
    <m/>
    <m/>
    <m/>
  </r>
  <r>
    <n v="1596"/>
    <n v="62"/>
    <x v="2692"/>
    <n v="86"/>
    <d v="2017-10-05T00:00:00"/>
    <b v="1"/>
    <s v="Approved"/>
    <s v="Solex"/>
    <s v="Standard"/>
    <s v="medium"/>
    <s v="medium"/>
    <n v="478.16"/>
    <n v="298.72000000000003"/>
    <d v="2015-05-21T00:00:00"/>
    <n v="179.44"/>
    <s v="Male"/>
    <n v="91"/>
    <d v="1975-05-08T00:00:00"/>
    <n v="47.410170328830553"/>
    <s v="Account Executive"/>
    <s v="Retail"/>
    <s v="Mass Customer"/>
    <s v="N"/>
    <s v="Yes"/>
    <n v="7"/>
    <m/>
  </r>
  <r>
    <n v="16331"/>
    <n v="19"/>
    <x v="2692"/>
    <n v="93"/>
    <d v="2017-09-28T00:00:00"/>
    <b v="1"/>
    <s v="Approved"/>
    <s v="OHM Cycles"/>
    <s v="Road"/>
    <s v="high"/>
    <s v="large"/>
    <n v="12.01"/>
    <n v="7.21"/>
    <d v="2010-05-05T00:00:00"/>
    <n v="4.8"/>
    <s v="Male"/>
    <n v="91"/>
    <d v="1975-05-08T00:00:00"/>
    <n v="47.410170328830553"/>
    <s v="Account Executive"/>
    <s v="Retail"/>
    <s v="Mass Customer"/>
    <s v="N"/>
    <s v="Yes"/>
    <n v="7"/>
    <m/>
  </r>
  <r>
    <n v="4170"/>
    <n v="46"/>
    <x v="2692"/>
    <n v="136"/>
    <d v="2017-08-16T00:00:00"/>
    <b v="1"/>
    <s v="Approved"/>
    <s v="Solex"/>
    <s v="Standard"/>
    <s v="low"/>
    <s v="medium"/>
    <n v="1289.8499999999999"/>
    <n v="74.510000000000005"/>
    <d v="2012-04-10T00:00:00"/>
    <n v="1215.3399999999999"/>
    <s v="Male"/>
    <n v="91"/>
    <d v="1975-05-08T00:00:00"/>
    <n v="47.410170328830553"/>
    <s v="Account Executive"/>
    <s v="Retail"/>
    <s v="Mass Customer"/>
    <s v="N"/>
    <s v="Yes"/>
    <n v="7"/>
    <m/>
  </r>
  <r>
    <n v="7418"/>
    <n v="20"/>
    <x v="2692"/>
    <n v="268"/>
    <d v="2017-04-06T00:00:00"/>
    <b v="0"/>
    <s v="Approved"/>
    <s v="Trek Bicycles"/>
    <s v="Standard"/>
    <s v="medium"/>
    <s v="small"/>
    <n v="1775.81"/>
    <n v="1580.47"/>
    <d v="1996-04-05T00:00:00"/>
    <n v="195.33999999999992"/>
    <s v="Male"/>
    <n v="91"/>
    <d v="1975-05-08T00:00:00"/>
    <n v="47.410170328830553"/>
    <s v="Account Executive"/>
    <s v="Retail"/>
    <s v="Mass Customer"/>
    <s v="N"/>
    <s v="Yes"/>
    <n v="7"/>
    <m/>
  </r>
  <r>
    <n v="9861"/>
    <n v="59"/>
    <x v="2692"/>
    <n v="281"/>
    <d v="2017-03-24T00:00:00"/>
    <b v="0"/>
    <s v="Approved"/>
    <s v="Solex"/>
    <s v="Standard"/>
    <s v="medium"/>
    <s v="large"/>
    <n v="1061.56"/>
    <n v="733.58"/>
    <d v="2011-08-24T00:00:00"/>
    <n v="327.9799999999999"/>
    <s v="Male"/>
    <n v="91"/>
    <d v="1975-05-08T00:00:00"/>
    <n v="47.410170328830553"/>
    <s v="Account Executive"/>
    <s v="Retail"/>
    <s v="Mass Customer"/>
    <s v="N"/>
    <s v="Yes"/>
    <n v="7"/>
    <m/>
  </r>
  <r>
    <n v="6353"/>
    <n v="64"/>
    <x v="2692"/>
    <n v="332"/>
    <d v="2017-02-01T00:00:00"/>
    <b v="1"/>
    <s v="Approved"/>
    <s v="Trek Bicycles"/>
    <s v="Standard"/>
    <s v="medium"/>
    <s v="large"/>
    <n v="1469.44"/>
    <n v="596.54999999999995"/>
    <d v="2015-04-11T00:00:00"/>
    <n v="872.8900000000001"/>
    <s v="Male"/>
    <n v="91"/>
    <d v="1975-05-08T00:00:00"/>
    <n v="47.410170328830553"/>
    <s v="Account Executive"/>
    <s v="Retail"/>
    <s v="Mass Customer"/>
    <s v="N"/>
    <s v="Yes"/>
    <n v="7"/>
    <m/>
  </r>
  <r>
    <n v="2456"/>
    <n v="38"/>
    <x v="2693"/>
    <n v="115"/>
    <d v="2017-09-06T00:00:00"/>
    <b v="1"/>
    <s v="Approved"/>
    <s v="Trek Bicycles"/>
    <s v="Standard"/>
    <s v="medium"/>
    <s v="large"/>
    <n v="2091.4699999999998"/>
    <n v="388.92"/>
    <d v="1997-02-09T00:00:00"/>
    <n v="1702.5499999999997"/>
    <s v="Male"/>
    <n v="50"/>
    <d v="1965-02-03T00:00:00"/>
    <n v="57.673184027143577"/>
    <s v="Marketing Manager"/>
    <s v="Health"/>
    <s v="High Net Worth"/>
    <s v="N"/>
    <s v="Yes"/>
    <n v="18"/>
    <m/>
  </r>
  <r>
    <n v="6150"/>
    <n v="69"/>
    <x v="2693"/>
    <n v="121"/>
    <d v="2017-08-31T00:00:00"/>
    <b v="0"/>
    <s v="Approved"/>
    <s v="Norco Bicycles"/>
    <s v="Road"/>
    <s v="medium"/>
    <s v="large"/>
    <n v="1240.31"/>
    <n v="795.1"/>
    <d v="2016-03-29T00:00:00"/>
    <n v="445.20999999999992"/>
    <s v="Male"/>
    <n v="50"/>
    <d v="1965-02-03T00:00:00"/>
    <n v="57.673184027143577"/>
    <s v="Marketing Manager"/>
    <s v="Health"/>
    <s v="High Net Worth"/>
    <s v="N"/>
    <s v="Yes"/>
    <n v="18"/>
    <m/>
  </r>
  <r>
    <n v="17262"/>
    <n v="38"/>
    <x v="2693"/>
    <n v="216"/>
    <d v="2017-05-28T00:00:00"/>
    <b v="0"/>
    <s v="Approved"/>
    <s v="Trek Bicycles"/>
    <s v="Standard"/>
    <s v="medium"/>
    <s v="large"/>
    <n v="2091.4699999999998"/>
    <n v="388.92"/>
    <d v="2003-02-07T00:00:00"/>
    <n v="1702.5499999999997"/>
    <s v="Male"/>
    <n v="50"/>
    <d v="1965-02-03T00:00:00"/>
    <n v="57.673184027143577"/>
    <s v="Marketing Manager"/>
    <s v="Health"/>
    <s v="High Net Worth"/>
    <s v="N"/>
    <s v="Yes"/>
    <n v="18"/>
    <m/>
  </r>
  <r>
    <n v="18587"/>
    <n v="50"/>
    <x v="2693"/>
    <n v="259"/>
    <d v="2017-04-15T00:00:00"/>
    <b v="1"/>
    <s v="Approved"/>
    <s v="Giant Bicycles"/>
    <s v="Standard"/>
    <s v="medium"/>
    <s v="medium"/>
    <n v="642.70000000000005"/>
    <n v="211.37"/>
    <d v="2014-07-28T00:00:00"/>
    <n v="431.33000000000004"/>
    <s v="Male"/>
    <n v="50"/>
    <d v="1965-02-03T00:00:00"/>
    <n v="57.673184027143577"/>
    <s v="Marketing Manager"/>
    <s v="Health"/>
    <s v="High Net Worth"/>
    <s v="N"/>
    <s v="Yes"/>
    <n v="18"/>
    <m/>
  </r>
  <r>
    <n v="5896"/>
    <n v="2"/>
    <x v="2693"/>
    <n v="271"/>
    <d v="2017-04-03T00:00:00"/>
    <b v="1"/>
    <s v="Approved"/>
    <s v="Giant Bicycles"/>
    <s v="Road"/>
    <s v="low"/>
    <s v="small"/>
    <n v="590.26"/>
    <n v="525.33000000000004"/>
    <d v="2011-01-10T00:00:00"/>
    <n v="64.92999999999995"/>
    <s v="Male"/>
    <n v="50"/>
    <d v="1965-02-03T00:00:00"/>
    <n v="57.673184027143577"/>
    <s v="Marketing Manager"/>
    <s v="Health"/>
    <s v="High Net Worth"/>
    <s v="N"/>
    <s v="Yes"/>
    <n v="18"/>
    <m/>
  </r>
  <r>
    <n v="12838"/>
    <n v="67"/>
    <x v="2694"/>
    <n v="5"/>
    <d v="2017-12-25T00:00:00"/>
    <b v="0"/>
    <s v="Approved"/>
    <s v="Solex"/>
    <s v="Standard"/>
    <s v="medium"/>
    <s v="large"/>
    <n v="1071.23"/>
    <n v="380.74"/>
    <d v="1996-04-05T00:00:00"/>
    <n v="690.49"/>
    <s v="Female"/>
    <n v="56"/>
    <d v="1978-08-19T00:00:00"/>
    <n v="44.125238821981235"/>
    <s v="Electrical Engineer"/>
    <s v="Manufacturing"/>
    <s v="High Net Worth"/>
    <s v="N"/>
    <s v="No"/>
    <n v="12"/>
    <m/>
  </r>
  <r>
    <n v="16014"/>
    <n v="53"/>
    <x v="2694"/>
    <n v="59"/>
    <d v="2017-11-01T00:00:00"/>
    <b v="0"/>
    <s v="Approved"/>
    <s v="Giant Bicycles"/>
    <s v="Standard"/>
    <s v="high"/>
    <s v="medium"/>
    <n v="1274.93"/>
    <n v="764.96"/>
    <d v="2007-08-04T00:00:00"/>
    <n v="509.97"/>
    <s v="Female"/>
    <n v="56"/>
    <d v="1978-08-19T00:00:00"/>
    <n v="44.125238821981235"/>
    <s v="Electrical Engineer"/>
    <s v="Manufacturing"/>
    <s v="High Net Worth"/>
    <s v="N"/>
    <s v="No"/>
    <n v="12"/>
    <m/>
  </r>
  <r>
    <n v="18000"/>
    <n v="86"/>
    <x v="2694"/>
    <n v="96"/>
    <d v="2017-09-25T00:00:00"/>
    <b v="0"/>
    <s v="Approved"/>
    <s v="Norco Bicycles"/>
    <s v="Road"/>
    <s v="high"/>
    <s v="large"/>
    <n v="774.53"/>
    <n v="464.72"/>
    <d v="2003-03-18T00:00:00"/>
    <n v="309.80999999999995"/>
    <s v="Female"/>
    <n v="56"/>
    <d v="1978-08-19T00:00:00"/>
    <n v="44.125238821981235"/>
    <s v="Electrical Engineer"/>
    <s v="Manufacturing"/>
    <s v="High Net Worth"/>
    <s v="N"/>
    <s v="No"/>
    <n v="12"/>
    <m/>
  </r>
  <r>
    <n v="1221"/>
    <n v="56"/>
    <x v="2694"/>
    <n v="103"/>
    <d v="2017-09-18T00:00:00"/>
    <b v="1"/>
    <s v="Approved"/>
    <s v="Norco Bicycles"/>
    <s v="Mountain"/>
    <s v="low"/>
    <s v="small"/>
    <n v="688.63"/>
    <n v="612.88"/>
    <d v="1993-10-02T00:00:00"/>
    <n v="75.75"/>
    <s v="Female"/>
    <n v="56"/>
    <d v="1978-08-19T00:00:00"/>
    <n v="44.125238821981235"/>
    <s v="Electrical Engineer"/>
    <s v="Manufacturing"/>
    <s v="High Net Worth"/>
    <s v="N"/>
    <s v="No"/>
    <n v="12"/>
    <m/>
  </r>
  <r>
    <n v="14511"/>
    <n v="28"/>
    <x v="2694"/>
    <n v="187"/>
    <d v="2017-06-26T00:00:00"/>
    <b v="1"/>
    <s v="Approved"/>
    <s v="Solex"/>
    <s v="Road"/>
    <s v="medium"/>
    <s v="small"/>
    <n v="1703.52"/>
    <n v="1516.13"/>
    <d v="2011-04-16T00:00:00"/>
    <n v="187.38999999999987"/>
    <s v="Female"/>
    <n v="56"/>
    <d v="1978-08-19T00:00:00"/>
    <n v="44.125238821981235"/>
    <s v="Electrical Engineer"/>
    <s v="Manufacturing"/>
    <s v="High Net Worth"/>
    <s v="N"/>
    <s v="No"/>
    <n v="12"/>
    <m/>
  </r>
  <r>
    <n v="19808"/>
    <n v="33"/>
    <x v="2694"/>
    <n v="286"/>
    <d v="2017-03-19T00:00:00"/>
    <b v="1"/>
    <s v="Approved"/>
    <s v="OHM Cycles"/>
    <s v="Road"/>
    <s v="medium"/>
    <s v="small"/>
    <n v="1810"/>
    <n v="1610.9"/>
    <d v="2008-03-19T00:00:00"/>
    <n v="199.09999999999991"/>
    <s v="Female"/>
    <n v="56"/>
    <d v="1978-08-19T00:00:00"/>
    <n v="44.125238821981235"/>
    <s v="Electrical Engineer"/>
    <s v="Manufacturing"/>
    <s v="High Net Worth"/>
    <s v="N"/>
    <s v="No"/>
    <n v="12"/>
    <m/>
  </r>
  <r>
    <n v="13998"/>
    <n v="79"/>
    <x v="2694"/>
    <n v="303"/>
    <d v="2017-03-02T00:00:00"/>
    <b v="0"/>
    <s v="Approved"/>
    <s v="Solex"/>
    <s v="Touring"/>
    <s v="medium"/>
    <s v="large"/>
    <n v="2083.94"/>
    <n v="675.03"/>
    <d v="2013-09-16T00:00:00"/>
    <n v="1408.91"/>
    <s v="Female"/>
    <n v="56"/>
    <d v="1978-08-19T00:00:00"/>
    <n v="44.125238821981235"/>
    <s v="Electrical Engineer"/>
    <s v="Manufacturing"/>
    <s v="High Net Worth"/>
    <s v="N"/>
    <s v="No"/>
    <n v="12"/>
    <m/>
  </r>
  <r>
    <n v="15062"/>
    <n v="86"/>
    <x v="2694"/>
    <n v="315"/>
    <d v="2017-02-18T00:00:00"/>
    <b v="1"/>
    <s v="Approved"/>
    <s v="Norco Bicycles"/>
    <s v="Road"/>
    <s v="high"/>
    <s v="large"/>
    <n v="774.53"/>
    <n v="464.72"/>
    <d v="2003-03-18T00:00:00"/>
    <n v="309.80999999999995"/>
    <s v="Female"/>
    <n v="56"/>
    <d v="1978-08-19T00:00:00"/>
    <n v="44.125238821981235"/>
    <s v="Electrical Engineer"/>
    <s v="Manufacturing"/>
    <s v="High Net Worth"/>
    <s v="N"/>
    <s v="No"/>
    <n v="12"/>
    <m/>
  </r>
  <r>
    <n v="15975"/>
    <n v="23"/>
    <x v="2694"/>
    <n v="321"/>
    <d v="2017-02-12T00:00:00"/>
    <b v="1"/>
    <s v="Approved"/>
    <s v="Norco Bicycles"/>
    <s v="Standard"/>
    <s v="medium"/>
    <s v="medium"/>
    <n v="1198.46"/>
    <n v="381.1"/>
    <d v="1998-12-16T00:00:00"/>
    <n v="817.36"/>
    <s v="Female"/>
    <n v="56"/>
    <d v="1978-08-19T00:00:00"/>
    <n v="44.125238821981235"/>
    <s v="Electrical Engineer"/>
    <s v="Manufacturing"/>
    <s v="High Net Worth"/>
    <s v="N"/>
    <s v="No"/>
    <n v="12"/>
    <m/>
  </r>
  <r>
    <n v="709"/>
    <n v="41"/>
    <x v="2694"/>
    <n v="349"/>
    <d v="2017-01-15T00:00:00"/>
    <b v="0"/>
    <s v="Approved"/>
    <s v="Norco Bicycles"/>
    <s v="Standard"/>
    <s v="low"/>
    <s v="medium"/>
    <n v="958.74"/>
    <n v="748.9"/>
    <d v="2005-12-07T00:00:00"/>
    <n v="209.84000000000003"/>
    <s v="Female"/>
    <n v="56"/>
    <d v="1978-08-19T00:00:00"/>
    <n v="44.125238821981235"/>
    <s v="Electrical Engineer"/>
    <s v="Manufacturing"/>
    <s v="High Net Worth"/>
    <s v="N"/>
    <s v="No"/>
    <n v="12"/>
    <m/>
  </r>
  <r>
    <n v="9640"/>
    <n v="8"/>
    <x v="2695"/>
    <n v="5"/>
    <d v="2017-12-25T00:00:00"/>
    <b v="1"/>
    <s v="Approved"/>
    <s v="Solex"/>
    <s v="Road"/>
    <s v="medium"/>
    <s v="small"/>
    <n v="1703.52"/>
    <n v="1516.13"/>
    <d v="2004-08-17T00:00:00"/>
    <n v="187.38999999999987"/>
    <s v="Male"/>
    <n v="90"/>
    <d v="1992-05-08T00:00:00"/>
    <n v="30.396471698376452"/>
    <s v="Registered Nurse"/>
    <s v="Health"/>
    <s v="Affluent Customer"/>
    <s v="N"/>
    <s v="Yes"/>
    <n v="7"/>
    <m/>
  </r>
  <r>
    <n v="11432"/>
    <n v="52"/>
    <x v="2695"/>
    <n v="21"/>
    <d v="2017-12-09T00:00:00"/>
    <b v="0"/>
    <s v="Approved"/>
    <s v="OHM Cycles"/>
    <s v="Road"/>
    <s v="medium"/>
    <s v="medium"/>
    <n v="1280.28"/>
    <n v="829.51"/>
    <d v="2001-11-25T00:00:00"/>
    <n v="450.77"/>
    <s v="Male"/>
    <n v="90"/>
    <d v="1992-05-08T00:00:00"/>
    <n v="30.396471698376452"/>
    <s v="Registered Nurse"/>
    <s v="Health"/>
    <s v="Affluent Customer"/>
    <s v="N"/>
    <s v="Yes"/>
    <n v="7"/>
    <m/>
  </r>
  <r>
    <n v="17725"/>
    <n v="86"/>
    <x v="2695"/>
    <n v="140"/>
    <d v="2017-08-12T00:00:00"/>
    <b v="1"/>
    <s v="Approved"/>
    <s v="OHM Cycles"/>
    <s v="Standard"/>
    <s v="medium"/>
    <s v="medium"/>
    <n v="235.63"/>
    <n v="125.07"/>
    <d v="2000-11-03T00:00:00"/>
    <n v="110.56"/>
    <s v="Male"/>
    <n v="90"/>
    <d v="1992-05-08T00:00:00"/>
    <n v="30.396471698376452"/>
    <s v="Registered Nurse"/>
    <s v="Health"/>
    <s v="Affluent Customer"/>
    <s v="N"/>
    <s v="Yes"/>
    <n v="7"/>
    <m/>
  </r>
  <r>
    <n v="8208"/>
    <n v="80"/>
    <x v="2695"/>
    <n v="205"/>
    <d v="2017-06-08T00:00:00"/>
    <b v="0"/>
    <s v="Approved"/>
    <s v="OHM Cycles"/>
    <s v="Touring"/>
    <s v="low"/>
    <s v="medium"/>
    <n v="1073.07"/>
    <n v="933.84"/>
    <d v="2004-12-18T00:00:00"/>
    <n v="139.2299999999999"/>
    <s v="Male"/>
    <n v="90"/>
    <d v="1992-05-08T00:00:00"/>
    <n v="30.396471698376452"/>
    <s v="Registered Nurse"/>
    <s v="Health"/>
    <s v="Affluent Customer"/>
    <s v="N"/>
    <s v="Yes"/>
    <n v="7"/>
    <m/>
  </r>
  <r>
    <n v="7635"/>
    <n v="25"/>
    <x v="2695"/>
    <n v="209"/>
    <d v="2017-06-04T00:00:00"/>
    <b v="0"/>
    <s v="Approved"/>
    <s v="Giant Bicycles"/>
    <s v="Road"/>
    <s v="medium"/>
    <s v="medium"/>
    <n v="1538.99"/>
    <n v="829.65"/>
    <d v="2002-03-22T00:00:00"/>
    <n v="709.34"/>
    <s v="Male"/>
    <n v="90"/>
    <d v="1992-05-08T00:00:00"/>
    <n v="30.396471698376452"/>
    <s v="Registered Nurse"/>
    <s v="Health"/>
    <s v="Affluent Customer"/>
    <s v="N"/>
    <s v="Yes"/>
    <n v="7"/>
    <m/>
  </r>
  <r>
    <n v="10282"/>
    <n v="33"/>
    <x v="2695"/>
    <n v="291"/>
    <d v="2017-03-14T00:00:00"/>
    <b v="1"/>
    <s v="Approved"/>
    <s v="Giant Bicycles"/>
    <s v="Standard"/>
    <s v="medium"/>
    <s v="small"/>
    <n v="1311.44"/>
    <n v="1167.18"/>
    <d v="1992-10-11T00:00:00"/>
    <n v="144.26"/>
    <s v="Male"/>
    <n v="90"/>
    <d v="1992-05-08T00:00:00"/>
    <n v="30.396471698376452"/>
    <s v="Registered Nurse"/>
    <s v="Health"/>
    <s v="Affluent Customer"/>
    <s v="N"/>
    <s v="Yes"/>
    <n v="7"/>
    <m/>
  </r>
  <r>
    <n v="15901"/>
    <n v="6"/>
    <x v="2695"/>
    <n v="329"/>
    <d v="2017-02-04T00:00:00"/>
    <b v="0"/>
    <s v="Approved"/>
    <s v="OHM Cycles"/>
    <s v="Standard"/>
    <s v="high"/>
    <s v="medium"/>
    <n v="227.88"/>
    <n v="136.72999999999999"/>
    <d v="2014-03-03T00:00:00"/>
    <n v="91.15"/>
    <s v="Male"/>
    <n v="90"/>
    <d v="1992-05-08T00:00:00"/>
    <n v="30.396471698376452"/>
    <s v="Registered Nurse"/>
    <s v="Health"/>
    <s v="Affluent Customer"/>
    <s v="N"/>
    <s v="Yes"/>
    <n v="7"/>
    <m/>
  </r>
  <r>
    <n v="13154"/>
    <n v="27"/>
    <x v="2695"/>
    <n v="353"/>
    <d v="2017-01-11T00:00:00"/>
    <b v="1"/>
    <s v="Approved"/>
    <s v="Trek Bicycles"/>
    <s v="Standard"/>
    <s v="medium"/>
    <s v="medium"/>
    <n v="499.53"/>
    <n v="388.72"/>
    <d v="2006-11-10T00:00:00"/>
    <n v="110.80999999999995"/>
    <s v="Male"/>
    <n v="90"/>
    <d v="1992-05-08T00:00:00"/>
    <n v="30.396471698376452"/>
    <s v="Registered Nurse"/>
    <s v="Health"/>
    <s v="Affluent Customer"/>
    <s v="N"/>
    <s v="Yes"/>
    <n v="7"/>
    <m/>
  </r>
  <r>
    <n v="1454"/>
    <n v="1"/>
    <x v="2696"/>
    <n v="17"/>
    <d v="2017-12-13T00:00:00"/>
    <b v="1"/>
    <s v="Approved"/>
    <s v="Giant Bicycles"/>
    <s v="Standard"/>
    <s v="medium"/>
    <s v="medium"/>
    <n v="1403.5"/>
    <n v="954.82"/>
    <d v="2005-08-09T00:00:00"/>
    <n v="448.67999999999995"/>
    <s v="Female"/>
    <n v="44"/>
    <d v="1975-11-05T00:00:00"/>
    <n v="46.914279917871646"/>
    <s v="Budget/Accounting Analyst III"/>
    <s v="Health"/>
    <s v="Affluent Customer"/>
    <s v="N"/>
    <s v="Yes"/>
    <n v="6"/>
    <m/>
  </r>
  <r>
    <n v="18191"/>
    <n v="84"/>
    <x v="2696"/>
    <n v="61"/>
    <d v="2017-10-30T00:00:00"/>
    <b v="0"/>
    <s v="Approved"/>
    <s v="Trek Bicycles"/>
    <s v="Road"/>
    <s v="medium"/>
    <s v="medium"/>
    <n v="290.62"/>
    <n v="215.14"/>
    <d v="1999-07-26T00:00:00"/>
    <n v="75.480000000000018"/>
    <s v="Female"/>
    <n v="44"/>
    <d v="1975-11-05T00:00:00"/>
    <n v="46.914279917871646"/>
    <s v="Budget/Accounting Analyst III"/>
    <s v="Health"/>
    <s v="Affluent Customer"/>
    <s v="N"/>
    <s v="Yes"/>
    <n v="6"/>
    <m/>
  </r>
  <r>
    <n v="15313"/>
    <n v="86"/>
    <x v="2696"/>
    <n v="78"/>
    <d v="2017-10-13T00:00:00"/>
    <b v="1"/>
    <s v="Approved"/>
    <s v="OHM Cycles"/>
    <s v="Standard"/>
    <s v="medium"/>
    <s v="medium"/>
    <n v="235.63"/>
    <n v="125.07"/>
    <d v="1999-07-26T00:00:00"/>
    <n v="110.56"/>
    <s v="Female"/>
    <n v="44"/>
    <d v="1975-11-05T00:00:00"/>
    <n v="46.914279917871646"/>
    <s v="Budget/Accounting Analyst III"/>
    <s v="Health"/>
    <s v="Affluent Customer"/>
    <s v="N"/>
    <s v="Yes"/>
    <n v="6"/>
    <m/>
  </r>
  <r>
    <n v="8017"/>
    <n v="79"/>
    <x v="2696"/>
    <n v="80"/>
    <d v="2017-10-11T00:00:00"/>
    <b v="0"/>
    <s v="Approved"/>
    <s v="Norco Bicycles"/>
    <s v="Standard"/>
    <s v="medium"/>
    <s v="medium"/>
    <n v="1555.58"/>
    <n v="818.01"/>
    <d v="2013-09-16T00:00:00"/>
    <n v="737.56999999999994"/>
    <s v="Female"/>
    <n v="44"/>
    <d v="1975-11-05T00:00:00"/>
    <n v="46.914279917871646"/>
    <s v="Budget/Accounting Analyst III"/>
    <s v="Health"/>
    <s v="Affluent Customer"/>
    <s v="N"/>
    <s v="Yes"/>
    <n v="6"/>
    <m/>
  </r>
  <r>
    <n v="16876"/>
    <n v="91"/>
    <x v="2696"/>
    <n v="179"/>
    <d v="2017-07-04T00:00:00"/>
    <b v="1"/>
    <s v="Approved"/>
    <s v="Solex"/>
    <s v="Standard"/>
    <s v="medium"/>
    <s v="medium"/>
    <n v="100.35"/>
    <n v="75.260000000000005"/>
    <d v="1994-08-10T00:00:00"/>
    <n v="25.089999999999989"/>
    <s v="Female"/>
    <n v="44"/>
    <d v="1975-11-05T00:00:00"/>
    <n v="46.914279917871646"/>
    <s v="Budget/Accounting Analyst III"/>
    <s v="Health"/>
    <s v="Affluent Customer"/>
    <s v="N"/>
    <s v="Yes"/>
    <n v="6"/>
    <m/>
  </r>
  <r>
    <n v="17692"/>
    <n v="6"/>
    <x v="2696"/>
    <n v="252"/>
    <d v="2017-04-22T00:00:00"/>
    <b v="0"/>
    <s v="Approved"/>
    <s v="OHM Cycles"/>
    <s v="Standard"/>
    <s v="high"/>
    <s v="medium"/>
    <n v="227.88"/>
    <n v="136.72999999999999"/>
    <d v="2004-09-28T00:00:00"/>
    <n v="91.15"/>
    <s v="Female"/>
    <n v="44"/>
    <d v="1975-11-05T00:00:00"/>
    <n v="46.914279917871646"/>
    <s v="Budget/Accounting Analyst III"/>
    <s v="Health"/>
    <s v="Affluent Customer"/>
    <s v="N"/>
    <s v="Yes"/>
    <n v="6"/>
    <m/>
  </r>
  <r>
    <n v="13426"/>
    <n v="66"/>
    <x v="2696"/>
    <n v="285"/>
    <d v="2017-03-20T00:00:00"/>
    <b v="0"/>
    <s v="Approved"/>
    <s v="Giant Bicycles"/>
    <s v="Road"/>
    <s v="low"/>
    <s v="small"/>
    <n v="590.26"/>
    <n v="525.33000000000004"/>
    <d v="2005-10-22T00:00:00"/>
    <n v="64.92999999999995"/>
    <s v="Female"/>
    <n v="44"/>
    <d v="1975-11-05T00:00:00"/>
    <n v="46.914279917871646"/>
    <s v="Budget/Accounting Analyst III"/>
    <s v="Health"/>
    <s v="Affluent Customer"/>
    <s v="N"/>
    <s v="Yes"/>
    <n v="6"/>
    <m/>
  </r>
  <r>
    <n v="15535"/>
    <n v="5"/>
    <x v="132"/>
    <n v="187"/>
    <d v="2017-06-26T00:00:00"/>
    <b v="1"/>
    <s v="Approved"/>
    <s v="Trek Bicycles"/>
    <s v="Mountain"/>
    <s v="low"/>
    <s v="medium"/>
    <n v="574.64"/>
    <n v="459.71"/>
    <d v="2014-03-03T00:00:00"/>
    <n v="114.93"/>
    <s v="Female"/>
    <n v="17"/>
    <d v="1964-12-18T00:00:00"/>
    <n v="57.801951150431243"/>
    <s v="Compensation Analyst"/>
    <s v="Financial Services"/>
    <s v="Mass Customer"/>
    <s v="N"/>
    <s v="Yes"/>
    <n v="14"/>
    <m/>
  </r>
  <r>
    <n v="16895"/>
    <n v="46"/>
    <x v="132"/>
    <n v="201"/>
    <d v="2017-06-12T00:00:00"/>
    <b v="1"/>
    <s v="Approved"/>
    <s v="Solex"/>
    <s v="Standard"/>
    <s v="low"/>
    <s v="medium"/>
    <n v="1289.8499999999999"/>
    <n v="74.510000000000005"/>
    <d v="1997-02-09T00:00:00"/>
    <n v="1215.3399999999999"/>
    <s v="Female"/>
    <n v="17"/>
    <d v="1964-12-18T00:00:00"/>
    <n v="57.801951150431243"/>
    <s v="Compensation Analyst"/>
    <s v="Financial Services"/>
    <s v="Mass Customer"/>
    <s v="N"/>
    <s v="Yes"/>
    <n v="14"/>
    <m/>
  </r>
  <r>
    <n v="4134"/>
    <n v="2"/>
    <x v="132"/>
    <n v="241"/>
    <d v="2017-05-03T00:00:00"/>
    <b v="0"/>
    <s v="Approved"/>
    <s v="Solex"/>
    <s v="Standard"/>
    <s v="medium"/>
    <s v="medium"/>
    <n v="71.489999999999995"/>
    <n v="53.62"/>
    <d v="2011-08-29T00:00:00"/>
    <n v="17.869999999999997"/>
    <s v="Female"/>
    <n v="17"/>
    <d v="1964-12-18T00:00:00"/>
    <n v="57.801951150431243"/>
    <s v="Compensation Analyst"/>
    <s v="Financial Services"/>
    <s v="Mass Customer"/>
    <s v="N"/>
    <s v="Yes"/>
    <n v="14"/>
    <m/>
  </r>
  <r>
    <n v="5482"/>
    <n v="93"/>
    <x v="132"/>
    <n v="252"/>
    <d v="2017-04-22T00:00:00"/>
    <b v="1"/>
    <s v="Approved"/>
    <s v="WeareA2B"/>
    <s v="Standard"/>
    <s v="medium"/>
    <s v="medium"/>
    <n v="1065.03"/>
    <n v="230.09"/>
    <d v="2016-03-29T00:00:00"/>
    <n v="834.93999999999994"/>
    <s v="Female"/>
    <n v="17"/>
    <d v="1964-12-18T00:00:00"/>
    <n v="57.801951150431243"/>
    <s v="Compensation Analyst"/>
    <s v="Financial Services"/>
    <s v="Mass Customer"/>
    <s v="N"/>
    <s v="Yes"/>
    <n v="14"/>
    <m/>
  </r>
  <r>
    <n v="15609"/>
    <n v="91"/>
    <x v="132"/>
    <n v="258"/>
    <d v="2017-04-16T00:00:00"/>
    <b v="0"/>
    <s v="Approved"/>
    <s v="Solex"/>
    <s v="Standard"/>
    <s v="medium"/>
    <s v="medium"/>
    <n v="100.35"/>
    <n v="75.260000000000005"/>
    <d v="2013-06-09T00:00:00"/>
    <n v="25.089999999999989"/>
    <s v="Female"/>
    <n v="17"/>
    <d v="1964-12-18T00:00:00"/>
    <n v="57.801951150431243"/>
    <s v="Compensation Analyst"/>
    <s v="Financial Services"/>
    <s v="Mass Customer"/>
    <s v="N"/>
    <s v="Yes"/>
    <n v="14"/>
    <m/>
  </r>
  <r>
    <n v="11186"/>
    <n v="60"/>
    <x v="132"/>
    <n v="306"/>
    <d v="2017-02-27T00:00:00"/>
    <b v="1"/>
    <s v="Approved"/>
    <s v="Giant Bicycles"/>
    <s v="Standard"/>
    <s v="high"/>
    <s v="small"/>
    <n v="1977.36"/>
    <n v="1759.85"/>
    <d v="2010-11-05T00:00:00"/>
    <n v="217.51"/>
    <s v="Female"/>
    <n v="17"/>
    <d v="1964-12-18T00:00:00"/>
    <n v="57.801951150431243"/>
    <s v="Compensation Analyst"/>
    <s v="Financial Services"/>
    <s v="Mass Customer"/>
    <s v="N"/>
    <s v="Yes"/>
    <n v="14"/>
    <m/>
  </r>
  <r>
    <n v="5335"/>
    <n v="33"/>
    <x v="132"/>
    <n v="310"/>
    <d v="2017-02-23T00:00:00"/>
    <b v="0"/>
    <s v="Approved"/>
    <s v="Giant Bicycles"/>
    <s v="Standard"/>
    <s v="medium"/>
    <s v="small"/>
    <n v="1311.44"/>
    <n v="1167.18"/>
    <d v="1997-05-10T00:00:00"/>
    <n v="144.26"/>
    <s v="Female"/>
    <n v="17"/>
    <d v="1964-12-18T00:00:00"/>
    <n v="57.801951150431243"/>
    <s v="Compensation Analyst"/>
    <s v="Financial Services"/>
    <s v="Mass Customer"/>
    <s v="N"/>
    <s v="Yes"/>
    <n v="14"/>
    <m/>
  </r>
  <r>
    <n v="1625"/>
    <n v="90"/>
    <x v="2697"/>
    <n v="112"/>
    <d v="2017-09-09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41"/>
    <d v="1954-04-30T00:00:00"/>
    <n v="68.445786767186718"/>
    <s v="Account Coordinator"/>
    <s v="IT"/>
    <s v="Mass Customer"/>
    <s v="N"/>
    <s v="No"/>
    <n v="10"/>
    <m/>
  </r>
  <r>
    <n v="12398"/>
    <n v="18"/>
    <x v="2697"/>
    <n v="112"/>
    <d v="2017-09-09T00:00:00"/>
    <b v="1"/>
    <s v="Approved"/>
    <s v="Solex"/>
    <s v="Standard"/>
    <s v="medium"/>
    <s v="medium"/>
    <n v="575.27"/>
    <n v="431.45"/>
    <d v="2013-03-12T00:00:00"/>
    <n v="143.82"/>
    <s v="Female"/>
    <n v="41"/>
    <d v="1954-04-30T00:00:00"/>
    <n v="68.445786767186718"/>
    <s v="Account Coordinator"/>
    <s v="IT"/>
    <s v="Mass Customer"/>
    <s v="N"/>
    <s v="No"/>
    <n v="10"/>
    <m/>
  </r>
  <r>
    <n v="15092"/>
    <n v="90"/>
    <x v="2697"/>
    <n v="138"/>
    <d v="2017-08-14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41"/>
    <d v="1954-04-30T00:00:00"/>
    <n v="68.445786767186718"/>
    <s v="Account Coordinator"/>
    <s v="IT"/>
    <s v="Mass Customer"/>
    <s v="N"/>
    <s v="No"/>
    <n v="10"/>
    <m/>
  </r>
  <r>
    <n v="3223"/>
    <n v="13"/>
    <x v="2697"/>
    <n v="147"/>
    <d v="2017-08-05T00:00:00"/>
    <b v="1"/>
    <s v="Approved"/>
    <s v="Solex"/>
    <s v="Standard"/>
    <s v="medium"/>
    <s v="medium"/>
    <n v="1163.8900000000001"/>
    <n v="589.27"/>
    <d v="2016-07-09T00:00:00"/>
    <n v="574.62000000000012"/>
    <s v="Female"/>
    <n v="41"/>
    <d v="1954-04-30T00:00:00"/>
    <n v="68.445786767186718"/>
    <s v="Account Coordinator"/>
    <s v="IT"/>
    <s v="Mass Customer"/>
    <s v="N"/>
    <s v="No"/>
    <n v="10"/>
    <m/>
  </r>
  <r>
    <n v="11006"/>
    <n v="44"/>
    <x v="2697"/>
    <n v="169"/>
    <d v="2017-07-14T00:00:00"/>
    <b v="0"/>
    <s v="Approved"/>
    <s v="WeareA2B"/>
    <s v="Standard"/>
    <s v="medium"/>
    <s v="medium"/>
    <n v="1769.64"/>
    <n v="108.76"/>
    <d v="2011-05-09T00:00:00"/>
    <n v="1660.88"/>
    <s v="Female"/>
    <n v="41"/>
    <d v="1954-04-30T00:00:00"/>
    <n v="68.445786767186718"/>
    <s v="Account Coordinator"/>
    <s v="IT"/>
    <s v="Mass Customer"/>
    <s v="N"/>
    <s v="No"/>
    <n v="10"/>
    <m/>
  </r>
  <r>
    <n v="10587"/>
    <n v="100"/>
    <x v="2697"/>
    <n v="201"/>
    <d v="2017-06-12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41"/>
    <d v="1954-04-30T00:00:00"/>
    <n v="68.445786767186718"/>
    <s v="Account Coordinator"/>
    <s v="IT"/>
    <s v="Mass Customer"/>
    <s v="N"/>
    <s v="No"/>
    <n v="10"/>
    <m/>
  </r>
  <r>
    <n v="10667"/>
    <n v="40"/>
    <x v="2697"/>
    <n v="237"/>
    <d v="2017-05-07T00:00:00"/>
    <b v="0"/>
    <s v="Approved"/>
    <s v="OHM Cycles"/>
    <s v="Standard"/>
    <s v="high"/>
    <s v="medium"/>
    <n v="1458.17"/>
    <n v="874.9"/>
    <d v="2006-02-02T00:00:00"/>
    <n v="583.2700000000001"/>
    <s v="Female"/>
    <n v="41"/>
    <d v="1954-04-30T00:00:00"/>
    <n v="68.445786767186718"/>
    <s v="Account Coordinator"/>
    <s v="IT"/>
    <s v="Mass Customer"/>
    <s v="N"/>
    <s v="No"/>
    <n v="10"/>
    <m/>
  </r>
  <r>
    <n v="3456"/>
    <n v="44"/>
    <x v="2697"/>
    <n v="248"/>
    <d v="2017-04-26T00:00:00"/>
    <b v="0"/>
    <s v="Approved"/>
    <s v="WeareA2B"/>
    <s v="Standard"/>
    <s v="medium"/>
    <s v="medium"/>
    <n v="1769.64"/>
    <n v="108.76"/>
    <d v="2011-05-09T00:00:00"/>
    <n v="1660.88"/>
    <s v="Female"/>
    <n v="41"/>
    <d v="1954-04-30T00:00:00"/>
    <n v="68.445786767186718"/>
    <s v="Account Coordinator"/>
    <s v="IT"/>
    <s v="Mass Customer"/>
    <s v="N"/>
    <s v="No"/>
    <n v="10"/>
    <m/>
  </r>
  <r>
    <n v="13508"/>
    <n v="94"/>
    <x v="2698"/>
    <n v="2"/>
    <d v="2017-12-28T00:00:00"/>
    <b v="1"/>
    <s v="Approved"/>
    <s v="Giant Bicycles"/>
    <s v="Standard"/>
    <s v="medium"/>
    <s v="large"/>
    <n v="1635.3"/>
    <n v="993.66"/>
    <d v="2013-06-09T00:00:00"/>
    <n v="641.64"/>
    <s v="Female"/>
    <n v="36"/>
    <d v="1991-02-18T00:00:00"/>
    <n v="31.615649780568233"/>
    <s v="Tax Accountant"/>
    <s v="Financial Services"/>
    <s v="Affluent Customer"/>
    <s v="N"/>
    <s v="No"/>
    <n v="9"/>
    <m/>
  </r>
  <r>
    <n v="10370"/>
    <n v="56"/>
    <x v="2698"/>
    <n v="76"/>
    <d v="2017-10-15T00:00:00"/>
    <b v="0"/>
    <s v="Approved"/>
    <s v="OHM Cycles"/>
    <s v="Standard"/>
    <s v="medium"/>
    <s v="medium"/>
    <n v="183.86"/>
    <n v="137.9"/>
    <d v="1997-10-04T00:00:00"/>
    <n v="45.960000000000008"/>
    <s v="Female"/>
    <n v="36"/>
    <d v="1991-02-18T00:00:00"/>
    <n v="31.615649780568233"/>
    <s v="Tax Accountant"/>
    <s v="Financial Services"/>
    <s v="Affluent Customer"/>
    <s v="N"/>
    <s v="No"/>
    <n v="9"/>
    <m/>
  </r>
  <r>
    <n v="14837"/>
    <n v="78"/>
    <x v="2698"/>
    <n v="81"/>
    <d v="2017-10-10T00:00:00"/>
    <b v="1"/>
    <s v="Approved"/>
    <s v="Giant Bicycles"/>
    <s v="Standard"/>
    <s v="medium"/>
    <s v="large"/>
    <n v="1765.3"/>
    <n v="709.48"/>
    <d v="2004-07-25T00:00:00"/>
    <n v="1055.82"/>
    <s v="Female"/>
    <n v="36"/>
    <d v="1991-02-18T00:00:00"/>
    <n v="31.615649780568233"/>
    <s v="Tax Accountant"/>
    <s v="Financial Services"/>
    <s v="Affluent Customer"/>
    <s v="N"/>
    <s v="No"/>
    <n v="9"/>
    <m/>
  </r>
  <r>
    <n v="17711"/>
    <n v="13"/>
    <x v="2698"/>
    <n v="98"/>
    <d v="2017-09-23T00:00:00"/>
    <b v="0"/>
    <s v="Approved"/>
    <s v="Solex"/>
    <s v="Standard"/>
    <s v="medium"/>
    <s v="medium"/>
    <n v="1163.8900000000001"/>
    <n v="589.27"/>
    <d v="2016-07-09T00:00:00"/>
    <n v="574.62000000000012"/>
    <s v="Female"/>
    <n v="36"/>
    <d v="1991-02-18T00:00:00"/>
    <n v="31.615649780568233"/>
    <s v="Tax Accountant"/>
    <s v="Financial Services"/>
    <s v="Affluent Customer"/>
    <s v="N"/>
    <s v="No"/>
    <n v="9"/>
    <m/>
  </r>
  <r>
    <n v="19162"/>
    <n v="98"/>
    <x v="2698"/>
    <n v="120"/>
    <d v="2017-09-01T00:00:00"/>
    <b v="1"/>
    <s v="Approved"/>
    <s v="Trek Bicycles"/>
    <s v="Standard"/>
    <s v="high"/>
    <s v="medium"/>
    <n v="358.39"/>
    <n v="215.03"/>
    <d v="2004-01-16T00:00:00"/>
    <n v="143.35999999999999"/>
    <s v="Female"/>
    <n v="36"/>
    <d v="1991-02-18T00:00:00"/>
    <n v="31.615649780568233"/>
    <s v="Tax Accountant"/>
    <s v="Financial Services"/>
    <s v="Affluent Customer"/>
    <s v="N"/>
    <s v="No"/>
    <n v="9"/>
    <m/>
  </r>
  <r>
    <n v="12433"/>
    <n v="22"/>
    <x v="2698"/>
    <n v="153"/>
    <d v="2017-07-30T00:00:00"/>
    <b v="1"/>
    <s v="Approved"/>
    <s v="WeareA2B"/>
    <s v="Standard"/>
    <s v="medium"/>
    <s v="medium"/>
    <n v="60.34"/>
    <n v="45.26"/>
    <d v="1993-07-15T00:00:00"/>
    <n v="15.080000000000005"/>
    <s v="Female"/>
    <n v="36"/>
    <d v="1991-02-18T00:00:00"/>
    <n v="31.615649780568233"/>
    <s v="Tax Accountant"/>
    <s v="Financial Services"/>
    <s v="Affluent Customer"/>
    <s v="N"/>
    <s v="No"/>
    <n v="9"/>
    <m/>
  </r>
  <r>
    <n v="1450"/>
    <n v="49"/>
    <x v="2698"/>
    <n v="182"/>
    <d v="2017-07-01T00:00:00"/>
    <b v="0"/>
    <s v="Approved"/>
    <s v="Trek Bicycles"/>
    <s v="Road"/>
    <s v="medium"/>
    <s v="medium"/>
    <n v="533.51"/>
    <n v="400.13"/>
    <d v="2012-06-04T00:00:00"/>
    <n v="133.38"/>
    <s v="Female"/>
    <n v="36"/>
    <d v="1991-02-18T00:00:00"/>
    <n v="31.615649780568233"/>
    <s v="Tax Accountant"/>
    <s v="Financial Services"/>
    <s v="Affluent Customer"/>
    <s v="N"/>
    <s v="No"/>
    <n v="9"/>
    <m/>
  </r>
  <r>
    <n v="16482"/>
    <n v="4"/>
    <x v="2699"/>
    <n v="209"/>
    <d v="2017-06-04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33"/>
    <d v="1969-04-30T00:00:00"/>
    <n v="53.434827863077125"/>
    <s v="Statistician I"/>
    <s v="Retail"/>
    <s v="Affluent Customer"/>
    <s v="N"/>
    <s v="No"/>
    <n v="18"/>
    <m/>
  </r>
  <r>
    <n v="19034"/>
    <n v="53"/>
    <x v="2699"/>
    <n v="282"/>
    <d v="2017-03-23T00:00:00"/>
    <b v="0"/>
    <s v="Approved"/>
    <s v="OHM Cycles"/>
    <s v="Standard"/>
    <s v="medium"/>
    <s v="medium"/>
    <n v="795.34"/>
    <n v="101.58"/>
    <d v="1997-02-09T00:00:00"/>
    <n v="693.76"/>
    <s v="Male"/>
    <n v="33"/>
    <d v="1969-04-30T00:00:00"/>
    <n v="53.434827863077125"/>
    <s v="Statistician I"/>
    <s v="Retail"/>
    <s v="Affluent Customer"/>
    <s v="N"/>
    <s v="No"/>
    <n v="18"/>
    <m/>
  </r>
  <r>
    <n v="19533"/>
    <n v="85"/>
    <x v="2700"/>
    <n v="98"/>
    <d v="2017-09-23T00:00:00"/>
    <b v="0"/>
    <s v="Approved"/>
    <s v="WeareA2B"/>
    <s v="Standard"/>
    <s v="medium"/>
    <s v="medium"/>
    <n v="752.64"/>
    <n v="205.36"/>
    <d v="2000-11-03T00:00:00"/>
    <n v="547.28"/>
    <s v="Male"/>
    <n v="78"/>
    <d v="1966-06-13T00:00:00"/>
    <n v="56.317019643581929"/>
    <n v="0"/>
    <s v="Health"/>
    <s v="Mass Customer"/>
    <s v="N"/>
    <s v="Yes"/>
    <n v="16"/>
    <m/>
  </r>
  <r>
    <n v="12000"/>
    <n v="14"/>
    <x v="2700"/>
    <n v="125"/>
    <d v="2017-08-27T00:00:00"/>
    <b v="1"/>
    <s v="Approved"/>
    <s v="Trek Bicycles"/>
    <s v="Standard"/>
    <s v="medium"/>
    <s v="small"/>
    <n v="1386.84"/>
    <n v="1234.29"/>
    <d v="2013-03-12T00:00:00"/>
    <n v="152.54999999999995"/>
    <s v="Male"/>
    <n v="78"/>
    <d v="1966-06-13T00:00:00"/>
    <n v="56.317019643581929"/>
    <n v="0"/>
    <s v="Health"/>
    <s v="Mass Customer"/>
    <s v="N"/>
    <s v="Yes"/>
    <n v="16"/>
    <m/>
  </r>
  <r>
    <n v="7240"/>
    <n v="32"/>
    <x v="2700"/>
    <n v="144"/>
    <d v="2017-08-08T00:00:00"/>
    <b v="0"/>
    <s v="Approved"/>
    <s v="Giant Bicycles"/>
    <s v="Standard"/>
    <s v="medium"/>
    <s v="medium"/>
    <n v="642.70000000000005"/>
    <n v="211.37"/>
    <d v="2010-06-07T00:00:00"/>
    <n v="431.33000000000004"/>
    <s v="Male"/>
    <n v="78"/>
    <d v="1966-06-13T00:00:00"/>
    <n v="56.317019643581929"/>
    <n v="0"/>
    <s v="Health"/>
    <s v="Mass Customer"/>
    <s v="N"/>
    <s v="Yes"/>
    <n v="16"/>
    <m/>
  </r>
  <r>
    <n v="19659"/>
    <n v="22"/>
    <x v="2700"/>
    <n v="353"/>
    <d v="2017-01-11T00:00:00"/>
    <b v="0"/>
    <s v="Approved"/>
    <s v="WeareA2B"/>
    <s v="Standard"/>
    <s v="medium"/>
    <s v="medium"/>
    <n v="60.34"/>
    <n v="45.26"/>
    <d v="2011-05-07T00:00:00"/>
    <n v="15.080000000000005"/>
    <s v="Male"/>
    <n v="78"/>
    <d v="1966-06-13T00:00:00"/>
    <n v="56.317019643581929"/>
    <n v="0"/>
    <s v="Health"/>
    <s v="Mass Customer"/>
    <s v="N"/>
    <s v="Yes"/>
    <n v="16"/>
    <m/>
  </r>
  <r>
    <n v="18775"/>
    <n v="3"/>
    <x v="2700"/>
    <n v="360"/>
    <d v="2017-01-04T00:00:00"/>
    <b v="0"/>
    <s v="Approved"/>
    <s v="Trek Bicycles"/>
    <s v="Standard"/>
    <s v="medium"/>
    <s v="large"/>
    <n v="2091.4699999999998"/>
    <n v="388.92"/>
    <d v="1991-11-07T00:00:00"/>
    <n v="1702.5499999999997"/>
    <s v="Male"/>
    <n v="78"/>
    <d v="1966-06-13T00:00:00"/>
    <n v="56.317019643581929"/>
    <n v="0"/>
    <s v="Health"/>
    <s v="Mass Customer"/>
    <s v="N"/>
    <s v="Yes"/>
    <n v="16"/>
    <m/>
  </r>
  <r>
    <n v="9122"/>
    <n v="14"/>
    <x v="2701"/>
    <n v="20"/>
    <d v="2017-12-10T00:00:00"/>
    <b v="0"/>
    <s v="Approved"/>
    <s v="Solex"/>
    <s v="Standard"/>
    <s v="high"/>
    <s v="large"/>
    <n v="1842.92"/>
    <n v="1105.75"/>
    <d v="1995-10-24T00:00:00"/>
    <n v="737.17000000000007"/>
    <s v="Male"/>
    <n v="65"/>
    <d v="1957-10-16T00:00:00"/>
    <n v="64.980033342529183"/>
    <n v="0"/>
    <s v="Retail"/>
    <s v="High Net Worth"/>
    <s v="N"/>
    <s v="No"/>
    <n v="18"/>
    <m/>
  </r>
  <r>
    <n v="19148"/>
    <n v="100"/>
    <x v="2701"/>
    <n v="162"/>
    <d v="2017-07-21T00:00:00"/>
    <b v="0"/>
    <s v="Approved"/>
    <s v="Trek Bicycles"/>
    <s v="Standard"/>
    <s v="medium"/>
    <s v="small"/>
    <n v="1386.84"/>
    <n v="1234.29"/>
    <d v="2003-08-05T00:00:00"/>
    <n v="152.54999999999995"/>
    <s v="Male"/>
    <n v="65"/>
    <d v="1957-10-16T00:00:00"/>
    <n v="64.980033342529183"/>
    <n v="0"/>
    <s v="Retail"/>
    <s v="High Net Worth"/>
    <s v="N"/>
    <s v="No"/>
    <n v="18"/>
    <m/>
  </r>
  <r>
    <n v="17217"/>
    <n v="40"/>
    <x v="2701"/>
    <n v="170"/>
    <d v="2017-07-13T00:00:00"/>
    <b v="1"/>
    <s v="Approved"/>
    <s v="Trek Bicycles"/>
    <s v="Road"/>
    <s v="medium"/>
    <s v="large"/>
    <n v="1894.19"/>
    <n v="598.76"/>
    <d v="2003-07-21T00:00:00"/>
    <n v="1295.43"/>
    <s v="Male"/>
    <n v="65"/>
    <d v="1957-10-16T00:00:00"/>
    <n v="64.980033342529183"/>
    <n v="0"/>
    <s v="Retail"/>
    <s v="High Net Worth"/>
    <s v="N"/>
    <s v="No"/>
    <n v="18"/>
    <m/>
  </r>
  <r>
    <n v="17591"/>
    <n v="23"/>
    <x v="2701"/>
    <n v="223"/>
    <d v="2017-05-21T00:00:00"/>
    <b v="1"/>
    <s v="Approved"/>
    <s v="Norco Bicycles"/>
    <s v="Standard"/>
    <s v="medium"/>
    <s v="medium"/>
    <n v="1198.46"/>
    <n v="381.1"/>
    <d v="1998-12-16T00:00:00"/>
    <n v="817.36"/>
    <s v="Male"/>
    <n v="65"/>
    <d v="1957-10-16T00:00:00"/>
    <n v="64.980033342529183"/>
    <n v="0"/>
    <s v="Retail"/>
    <s v="High Net Worth"/>
    <s v="N"/>
    <s v="No"/>
    <n v="18"/>
    <m/>
  </r>
  <r>
    <n v="1894"/>
    <n v="87"/>
    <x v="2702"/>
    <n v="55"/>
    <d v="2017-11-05T00:00:00"/>
    <b v="0"/>
    <s v="Approved"/>
    <s v="Giant Bicycles"/>
    <s v="Standard"/>
    <s v="high"/>
    <s v="medium"/>
    <n v="1179"/>
    <n v="707.4"/>
    <d v="2000-11-03T00:00:00"/>
    <n v="471.6"/>
    <s v="Female"/>
    <n v="23"/>
    <d v="1998-08-13T00:00:00"/>
    <n v="24.127978547691519"/>
    <s v="Nurse"/>
    <s v="Financial Services"/>
    <s v="Mass Customer"/>
    <s v="N"/>
    <s v="Yes"/>
    <n v="1"/>
    <m/>
  </r>
  <r>
    <n v="16025"/>
    <n v="4"/>
    <x v="2702"/>
    <n v="60"/>
    <d v="2017-10-31T00:00:00"/>
    <b v="0"/>
    <s v="Approved"/>
    <s v="Giant Bicycles"/>
    <s v="Standard"/>
    <s v="high"/>
    <s v="medium"/>
    <n v="1129.1300000000001"/>
    <n v="677.48"/>
    <d v="2003-02-07T00:00:00"/>
    <n v="451.65000000000009"/>
    <s v="Female"/>
    <n v="23"/>
    <d v="1998-08-13T00:00:00"/>
    <n v="24.127978547691519"/>
    <s v="Nurse"/>
    <s v="Financial Services"/>
    <s v="Mass Customer"/>
    <s v="N"/>
    <s v="Yes"/>
    <n v="1"/>
    <m/>
  </r>
  <r>
    <n v="19274"/>
    <n v="24"/>
    <x v="2702"/>
    <n v="152"/>
    <d v="2017-07-31T00:00:00"/>
    <b v="1"/>
    <s v="Approved"/>
    <s v="Solex"/>
    <s v="Road"/>
    <s v="medium"/>
    <s v="large"/>
    <n v="1777.8"/>
    <n v="820.78"/>
    <d v="1999-06-23T00:00:00"/>
    <n v="957.02"/>
    <s v="Female"/>
    <n v="23"/>
    <d v="1998-08-13T00:00:00"/>
    <n v="24.127978547691519"/>
    <s v="Nurse"/>
    <s v="Financial Services"/>
    <s v="Mass Customer"/>
    <s v="N"/>
    <s v="Yes"/>
    <n v="1"/>
    <m/>
  </r>
  <r>
    <n v="17860"/>
    <n v="11"/>
    <x v="2702"/>
    <n v="157"/>
    <d v="2017-07-26T00:00:00"/>
    <b v="0"/>
    <s v="Approved"/>
    <s v="Giant Bicycles"/>
    <s v="Standard"/>
    <s v="high"/>
    <s v="medium"/>
    <n v="1274.93"/>
    <n v="764.96"/>
    <d v="2003-08-05T00:00:00"/>
    <n v="509.97"/>
    <s v="Female"/>
    <n v="23"/>
    <d v="1998-08-13T00:00:00"/>
    <n v="24.127978547691519"/>
    <s v="Nurse"/>
    <s v="Financial Services"/>
    <s v="Mass Customer"/>
    <s v="N"/>
    <s v="Yes"/>
    <n v="1"/>
    <m/>
  </r>
  <r>
    <n v="13814"/>
    <n v="5"/>
    <x v="2702"/>
    <n v="192"/>
    <d v="2017-06-21T00:00:00"/>
    <b v="0"/>
    <s v="Approved"/>
    <s v="Trek Bicycles"/>
    <s v="Mountain"/>
    <s v="low"/>
    <s v="medium"/>
    <n v="574.64"/>
    <n v="459.71"/>
    <d v="2004-09-28T00:00:00"/>
    <n v="114.93"/>
    <s v="Female"/>
    <n v="23"/>
    <d v="1998-08-13T00:00:00"/>
    <n v="24.127978547691519"/>
    <s v="Nurse"/>
    <s v="Financial Services"/>
    <s v="Mass Customer"/>
    <s v="N"/>
    <s v="Yes"/>
    <n v="1"/>
    <m/>
  </r>
  <r>
    <n v="17733"/>
    <n v="40"/>
    <x v="2702"/>
    <n v="254"/>
    <d v="2017-04-20T00:00:00"/>
    <b v="0"/>
    <s v="Approved"/>
    <s v="OHM Cycles"/>
    <s v="Standard"/>
    <s v="high"/>
    <s v="medium"/>
    <n v="1458.17"/>
    <n v="874.9"/>
    <d v="2006-02-02T00:00:00"/>
    <n v="583.2700000000001"/>
    <s v="Female"/>
    <n v="23"/>
    <d v="1998-08-13T00:00:00"/>
    <n v="24.127978547691519"/>
    <s v="Nurse"/>
    <s v="Financial Services"/>
    <s v="Mass Customer"/>
    <s v="N"/>
    <s v="Yes"/>
    <n v="1"/>
    <m/>
  </r>
  <r>
    <n v="7480"/>
    <n v="83"/>
    <x v="2702"/>
    <n v="310"/>
    <d v="2017-02-23T00:00:00"/>
    <b v="1"/>
    <s v="Approved"/>
    <s v="Solex"/>
    <s v="Touring"/>
    <s v="medium"/>
    <s v="large"/>
    <n v="2083.94"/>
    <n v="675.03"/>
    <d v="1997-08-25T00:00:00"/>
    <n v="1408.91"/>
    <s v="Female"/>
    <n v="23"/>
    <d v="1998-08-13T00:00:00"/>
    <n v="24.127978547691519"/>
    <s v="Nurse"/>
    <s v="Financial Services"/>
    <s v="Mass Customer"/>
    <s v="N"/>
    <s v="Yes"/>
    <n v="1"/>
    <m/>
  </r>
  <r>
    <n v="14812"/>
    <n v="60"/>
    <x v="2702"/>
    <n v="346"/>
    <d v="2017-01-18T00:00:00"/>
    <b v="0"/>
    <s v="Approved"/>
    <s v="Giant Bicycles"/>
    <s v="Standard"/>
    <s v="high"/>
    <s v="small"/>
    <n v="1977.36"/>
    <n v="1759.85"/>
    <d v="2012-05-18T00:00:00"/>
    <n v="217.51"/>
    <s v="Female"/>
    <n v="23"/>
    <d v="1998-08-13T00:00:00"/>
    <n v="24.127978547691519"/>
    <s v="Nurse"/>
    <s v="Financial Services"/>
    <s v="Mass Customer"/>
    <s v="N"/>
    <s v="Yes"/>
    <n v="1"/>
    <m/>
  </r>
  <r>
    <n v="2740"/>
    <n v="51"/>
    <x v="2702"/>
    <n v="349"/>
    <d v="2017-01-15T00:00:00"/>
    <b v="1"/>
    <s v="Approved"/>
    <s v="OHM Cycles"/>
    <s v="Standard"/>
    <s v="high"/>
    <s v="medium"/>
    <n v="2005.66"/>
    <n v="1203.4000000000001"/>
    <d v="1991-01-21T00:00:00"/>
    <n v="802.26"/>
    <s v="Female"/>
    <n v="23"/>
    <d v="1998-08-13T00:00:00"/>
    <n v="24.127978547691519"/>
    <s v="Nurse"/>
    <s v="Financial Services"/>
    <s v="Mass Customer"/>
    <s v="N"/>
    <s v="Yes"/>
    <n v="1"/>
    <m/>
  </r>
  <r>
    <n v="18990"/>
    <n v="82"/>
    <x v="2703"/>
    <n v="42"/>
    <d v="2017-11-18T00:00:00"/>
    <b v="0"/>
    <s v="Approved"/>
    <s v="Giant Bicycles"/>
    <s v="Road"/>
    <s v="medium"/>
    <s v="medium"/>
    <n v="1538.99"/>
    <n v="829.65"/>
    <d v="1992-10-11T00:00:00"/>
    <n v="709.34"/>
    <s v="Female"/>
    <n v="28"/>
    <d v="1970-06-11T00:00:00"/>
    <n v="52.319759369926444"/>
    <s v="Nurse"/>
    <s v="n/a"/>
    <s v="High Net Worth"/>
    <s v="N"/>
    <s v="Yes"/>
    <n v="13"/>
    <m/>
  </r>
  <r>
    <n v="8345"/>
    <n v="56"/>
    <x v="2703"/>
    <n v="67"/>
    <d v="2017-10-24T00:00:00"/>
    <b v="1"/>
    <s v="Approved"/>
    <s v="Norco Bicycles"/>
    <s v="Mountain"/>
    <s v="low"/>
    <s v="small"/>
    <n v="688.63"/>
    <n v="612.88"/>
    <d v="1993-10-02T00:00:00"/>
    <n v="75.75"/>
    <s v="Female"/>
    <n v="28"/>
    <d v="1970-06-11T00:00:00"/>
    <n v="52.319759369926444"/>
    <s v="Nurse"/>
    <s v="n/a"/>
    <s v="High Net Worth"/>
    <s v="N"/>
    <s v="Yes"/>
    <n v="13"/>
    <m/>
  </r>
  <r>
    <n v="13726"/>
    <n v="93"/>
    <x v="2703"/>
    <n v="88"/>
    <d v="2017-10-03T00:00:00"/>
    <b v="0"/>
    <s v="Approved"/>
    <s v="OHM Cycles"/>
    <s v="Standard"/>
    <s v="high"/>
    <s v="medium"/>
    <n v="1458.17"/>
    <n v="874.9"/>
    <d v="1999-12-04T00:00:00"/>
    <n v="583.2700000000001"/>
    <s v="Female"/>
    <n v="28"/>
    <d v="1970-06-11T00:00:00"/>
    <n v="52.319759369926444"/>
    <s v="Nurse"/>
    <s v="n/a"/>
    <s v="High Net Worth"/>
    <s v="N"/>
    <s v="Yes"/>
    <n v="13"/>
    <m/>
  </r>
  <r>
    <n v="4542"/>
    <n v="40"/>
    <x v="2703"/>
    <n v="130"/>
    <d v="2017-08-22T00:00:00"/>
    <b v="0"/>
    <s v="Approved"/>
    <s v="Trek Bicycles"/>
    <s v="Road"/>
    <s v="medium"/>
    <s v="large"/>
    <n v="1894.19"/>
    <n v="598.76"/>
    <d v="1997-10-04T00:00:00"/>
    <n v="1295.43"/>
    <s v="Female"/>
    <n v="28"/>
    <d v="1970-06-11T00:00:00"/>
    <n v="52.319759369926444"/>
    <s v="Nurse"/>
    <s v="n/a"/>
    <s v="High Net Worth"/>
    <s v="N"/>
    <s v="Yes"/>
    <n v="13"/>
    <m/>
  </r>
  <r>
    <n v="18811"/>
    <n v="90"/>
    <x v="2703"/>
    <n v="156"/>
    <d v="2017-07-27T00:00:00"/>
    <b v="0"/>
    <s v="Approved"/>
    <s v="Solex"/>
    <s v="Standard"/>
    <s v="low"/>
    <s v="medium"/>
    <n v="945.04"/>
    <n v="507.58"/>
    <d v="2010-06-07T00:00:00"/>
    <n v="437.46"/>
    <s v="Female"/>
    <n v="28"/>
    <d v="1970-06-11T00:00:00"/>
    <n v="52.319759369926444"/>
    <s v="Nurse"/>
    <s v="n/a"/>
    <s v="High Net Worth"/>
    <s v="N"/>
    <s v="Yes"/>
    <n v="13"/>
    <m/>
  </r>
  <r>
    <n v="19690"/>
    <n v="0"/>
    <x v="2703"/>
    <n v="162"/>
    <d v="2017-07-21T00:00:00"/>
    <b v="1"/>
    <s v="Approved"/>
    <s v="OHM Cycles"/>
    <s v="Standard"/>
    <s v="medium"/>
    <s v="medium"/>
    <n v="235.63"/>
    <n v="125.07"/>
    <d v="2013-06-09T00:00:00"/>
    <n v="110.56"/>
    <s v="Female"/>
    <n v="28"/>
    <d v="1970-06-11T00:00:00"/>
    <n v="52.319759369926444"/>
    <s v="Nurse"/>
    <s v="n/a"/>
    <s v="High Net Worth"/>
    <s v="N"/>
    <s v="Yes"/>
    <n v="13"/>
    <m/>
  </r>
  <r>
    <n v="2688"/>
    <n v="33"/>
    <x v="2703"/>
    <n v="179"/>
    <d v="2017-07-04T00:00:00"/>
    <b v="0"/>
    <s v="Approved"/>
    <s v="OHM Cycles"/>
    <s v="Road"/>
    <s v="medium"/>
    <s v="small"/>
    <n v="1810"/>
    <n v="1610.9"/>
    <d v="2007-12-11T00:00:00"/>
    <n v="199.09999999999991"/>
    <s v="Female"/>
    <n v="28"/>
    <d v="1970-06-11T00:00:00"/>
    <n v="52.319759369926444"/>
    <s v="Nurse"/>
    <s v="n/a"/>
    <s v="High Net Worth"/>
    <s v="N"/>
    <s v="Yes"/>
    <n v="13"/>
    <m/>
  </r>
  <r>
    <n v="4546"/>
    <n v="38"/>
    <x v="2703"/>
    <n v="179"/>
    <d v="2017-07-04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28"/>
    <d v="1970-06-11T00:00:00"/>
    <n v="52.319759369926444"/>
    <s v="Nurse"/>
    <s v="n/a"/>
    <s v="High Net Worth"/>
    <s v="N"/>
    <s v="Yes"/>
    <n v="13"/>
    <m/>
  </r>
  <r>
    <n v="5007"/>
    <n v="0"/>
    <x v="2703"/>
    <n v="257"/>
    <d v="2017-04-17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28"/>
    <d v="1970-06-11T00:00:00"/>
    <n v="52.319759369926444"/>
    <s v="Nurse"/>
    <s v="n/a"/>
    <s v="High Net Worth"/>
    <s v="N"/>
    <s v="Yes"/>
    <n v="13"/>
    <m/>
  </r>
  <r>
    <n v="3936"/>
    <n v="21"/>
    <x v="2703"/>
    <n v="322"/>
    <d v="2017-02-11T00:00:00"/>
    <b v="0"/>
    <s v="Approved"/>
    <s v="WeareA2B"/>
    <s v="Touring"/>
    <s v="medium"/>
    <s v="medium"/>
    <n v="1466.68"/>
    <n v="363.25"/>
    <d v="2013-03-12T00:00:00"/>
    <n v="1103.43"/>
    <s v="Female"/>
    <n v="28"/>
    <d v="1970-06-11T00:00:00"/>
    <n v="52.319759369926444"/>
    <s v="Nurse"/>
    <s v="n/a"/>
    <s v="High Net Worth"/>
    <s v="N"/>
    <s v="Yes"/>
    <n v="13"/>
    <m/>
  </r>
  <r>
    <n v="1744"/>
    <n v="91"/>
    <x v="2703"/>
    <n v="356"/>
    <d v="2017-01-08T00:00:00"/>
    <b v="0"/>
    <s v="Approved"/>
    <s v="WeareA2B"/>
    <s v="Standard"/>
    <s v="low"/>
    <s v="medium"/>
    <n v="642.30999999999995"/>
    <n v="513.85"/>
    <d v="1997-01-25T00:00:00"/>
    <n v="128.45999999999992"/>
    <s v="Female"/>
    <n v="28"/>
    <d v="1970-06-11T00:00:00"/>
    <n v="52.319759369926444"/>
    <s v="Nurse"/>
    <s v="n/a"/>
    <s v="High Net Worth"/>
    <s v="N"/>
    <s v="Yes"/>
    <n v="13"/>
    <m/>
  </r>
  <r>
    <n v="18123"/>
    <n v="15"/>
    <x v="2704"/>
    <n v="126"/>
    <d v="2017-08-26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79"/>
    <d v="1959-10-20T00:00:00"/>
    <n v="62.969074438102481"/>
    <n v="0"/>
    <s v="Health"/>
    <s v="High Net Worth"/>
    <s v="N"/>
    <s v="No"/>
    <n v="18"/>
    <m/>
  </r>
  <r>
    <n v="9973"/>
    <n v="79"/>
    <x v="2704"/>
    <n v="150"/>
    <d v="2017-08-02T00:00:00"/>
    <b v="0"/>
    <s v="Approved"/>
    <s v="Solex"/>
    <s v="Touring"/>
    <s v="medium"/>
    <s v="large"/>
    <n v="2083.94"/>
    <n v="675.03"/>
    <d v="2013-09-16T00:00:00"/>
    <n v="1408.91"/>
    <s v="Female"/>
    <n v="79"/>
    <d v="1959-10-20T00:00:00"/>
    <n v="62.969074438102481"/>
    <n v="0"/>
    <s v="Health"/>
    <s v="High Net Worth"/>
    <s v="N"/>
    <s v="No"/>
    <n v="18"/>
    <m/>
  </r>
  <r>
    <n v="16091"/>
    <n v="0"/>
    <x v="2704"/>
    <n v="160"/>
    <d v="2017-07-23T00:00:00"/>
    <b v="0"/>
    <s v="Approved"/>
    <s v="Trek Bicycles"/>
    <s v="Road"/>
    <s v="medium"/>
    <s v="medium"/>
    <n v="290.62"/>
    <n v="215.14"/>
    <d v="2004-12-18T00:00:00"/>
    <n v="75.480000000000018"/>
    <s v="Female"/>
    <n v="79"/>
    <d v="1959-10-20T00:00:00"/>
    <n v="62.969074438102481"/>
    <n v="0"/>
    <s v="Health"/>
    <s v="High Net Worth"/>
    <s v="N"/>
    <s v="No"/>
    <n v="18"/>
    <m/>
  </r>
  <r>
    <n v="18806"/>
    <n v="64"/>
    <x v="2704"/>
    <n v="213"/>
    <d v="2017-05-31T00:00:00"/>
    <b v="1"/>
    <s v="Approved"/>
    <s v="Giant Bicycles"/>
    <s v="Standard"/>
    <s v="high"/>
    <s v="small"/>
    <n v="1977.36"/>
    <n v="1759.85"/>
    <d v="2011-08-24T00:00:00"/>
    <n v="217.51"/>
    <s v="Female"/>
    <n v="79"/>
    <d v="1959-10-20T00:00:00"/>
    <n v="62.969074438102481"/>
    <n v="0"/>
    <s v="Health"/>
    <s v="High Net Worth"/>
    <s v="N"/>
    <s v="No"/>
    <n v="18"/>
    <m/>
  </r>
  <r>
    <n v="4894"/>
    <n v="40"/>
    <x v="2704"/>
    <n v="240"/>
    <d v="2017-05-04T00:00:00"/>
    <b v="1"/>
    <s v="Approved"/>
    <s v="Trek Bicycles"/>
    <s v="Road"/>
    <s v="medium"/>
    <s v="large"/>
    <n v="1894.19"/>
    <n v="598.76"/>
    <d v="2003-07-21T00:00:00"/>
    <n v="1295.43"/>
    <s v="Female"/>
    <n v="79"/>
    <d v="1959-10-20T00:00:00"/>
    <n v="62.969074438102481"/>
    <n v="0"/>
    <s v="Health"/>
    <s v="High Net Worth"/>
    <s v="N"/>
    <s v="No"/>
    <n v="18"/>
    <m/>
  </r>
  <r>
    <n v="14134"/>
    <n v="29"/>
    <x v="2704"/>
    <n v="293"/>
    <d v="2017-03-12T00:00:00"/>
    <b v="1"/>
    <s v="Approved"/>
    <s v="WeareA2B"/>
    <s v="Standard"/>
    <s v="medium"/>
    <s v="medium"/>
    <n v="1065.03"/>
    <n v="230.09"/>
    <d v="2000-11-03T00:00:00"/>
    <n v="834.93999999999994"/>
    <s v="Female"/>
    <n v="79"/>
    <d v="1959-10-20T00:00:00"/>
    <n v="62.969074438102481"/>
    <n v="0"/>
    <s v="Health"/>
    <s v="High Net Worth"/>
    <s v="N"/>
    <s v="No"/>
    <n v="18"/>
    <m/>
  </r>
  <r>
    <n v="3037"/>
    <n v="38"/>
    <x v="2704"/>
    <n v="342"/>
    <d v="2017-01-22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79"/>
    <d v="1959-10-20T00:00:00"/>
    <n v="62.969074438102481"/>
    <n v="0"/>
    <s v="Health"/>
    <s v="High Net Worth"/>
    <s v="N"/>
    <s v="No"/>
    <n v="18"/>
    <m/>
  </r>
  <r>
    <n v="19994"/>
    <n v="77"/>
    <x v="2705"/>
    <n v="7"/>
    <d v="2017-12-23T00:00:00"/>
    <b v="0"/>
    <s v="Approved"/>
    <s v="Norco Bicycles"/>
    <s v="Road"/>
    <s v="medium"/>
    <s v="large"/>
    <n v="1240.31"/>
    <n v="795.1"/>
    <d v="2011-01-10T00:00:00"/>
    <n v="445.20999999999992"/>
    <s v="Male"/>
    <n v="85"/>
    <d v="1977-12-14T00:00:00"/>
    <n v="44.804690876775759"/>
    <s v="Administrative Assistant IV"/>
    <s v="n/a"/>
    <s v="Mass Customer"/>
    <s v="N"/>
    <s v="No"/>
    <n v="4"/>
    <m/>
  </r>
  <r>
    <n v="581"/>
    <n v="52"/>
    <x v="2705"/>
    <n v="11"/>
    <d v="2017-12-19T00:00:00"/>
    <b v="0"/>
    <s v="Approved"/>
    <s v="OHM Cycles"/>
    <s v="Road"/>
    <s v="medium"/>
    <s v="medium"/>
    <n v="1280.28"/>
    <n v="829.51"/>
    <d v="2001-11-25T00:00:00"/>
    <n v="450.77"/>
    <s v="Male"/>
    <n v="85"/>
    <d v="1977-12-14T00:00:00"/>
    <n v="44.804690876775759"/>
    <s v="Administrative Assistant IV"/>
    <s v="n/a"/>
    <s v="Mass Customer"/>
    <s v="N"/>
    <s v="No"/>
    <n v="4"/>
    <m/>
  </r>
  <r>
    <n v="1369"/>
    <n v="60"/>
    <x v="2705"/>
    <n v="13"/>
    <d v="2017-12-17T00:00:00"/>
    <b v="1"/>
    <s v="Approved"/>
    <s v="Giant Bicycles"/>
    <s v="Standard"/>
    <s v="high"/>
    <s v="small"/>
    <n v="1977.36"/>
    <n v="1759.85"/>
    <d v="2011-08-24T00:00:00"/>
    <n v="217.51"/>
    <s v="Male"/>
    <n v="85"/>
    <d v="1977-12-14T00:00:00"/>
    <n v="44.804690876775759"/>
    <s v="Administrative Assistant IV"/>
    <s v="n/a"/>
    <s v="Mass Customer"/>
    <s v="N"/>
    <s v="No"/>
    <n v="4"/>
    <m/>
  </r>
  <r>
    <n v="718"/>
    <n v="13"/>
    <x v="2705"/>
    <n v="44"/>
    <d v="2017-11-16T00:00:00"/>
    <b v="0"/>
    <s v="Approved"/>
    <s v="Solex"/>
    <s v="Standard"/>
    <s v="medium"/>
    <s v="medium"/>
    <n v="1163.8900000000001"/>
    <n v="589.27"/>
    <d v="2016-07-09T00:00:00"/>
    <n v="574.62000000000012"/>
    <s v="Male"/>
    <n v="85"/>
    <d v="1977-12-14T00:00:00"/>
    <n v="44.804690876775759"/>
    <s v="Administrative Assistant IV"/>
    <s v="n/a"/>
    <s v="Mass Customer"/>
    <s v="N"/>
    <s v="No"/>
    <n v="4"/>
    <m/>
  </r>
  <r>
    <n v="5235"/>
    <n v="70"/>
    <x v="2705"/>
    <n v="54"/>
    <d v="2017-11-06T00:00:00"/>
    <b v="0"/>
    <s v="Approved"/>
    <s v="Trek Bicycles"/>
    <s v="Standard"/>
    <s v="high"/>
    <s v="medium"/>
    <n v="495.72"/>
    <n v="297.43"/>
    <d v="2015-04-11T00:00:00"/>
    <n v="198.29000000000002"/>
    <s v="Male"/>
    <n v="85"/>
    <d v="1977-12-14T00:00:00"/>
    <n v="44.804690876775759"/>
    <s v="Administrative Assistant IV"/>
    <s v="n/a"/>
    <s v="Mass Customer"/>
    <s v="N"/>
    <s v="No"/>
    <n v="4"/>
    <m/>
  </r>
  <r>
    <n v="8051"/>
    <n v="69"/>
    <x v="2705"/>
    <n v="132"/>
    <d v="2017-08-20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85"/>
    <d v="1977-12-14T00:00:00"/>
    <n v="44.804690876775759"/>
    <s v="Administrative Assistant IV"/>
    <s v="n/a"/>
    <s v="Mass Customer"/>
    <s v="N"/>
    <s v="No"/>
    <n v="4"/>
    <m/>
  </r>
  <r>
    <n v="3862"/>
    <n v="32"/>
    <x v="2705"/>
    <n v="170"/>
    <d v="2017-07-13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85"/>
    <d v="1977-12-14T00:00:00"/>
    <n v="44.804690876775759"/>
    <s v="Administrative Assistant IV"/>
    <s v="n/a"/>
    <s v="Mass Customer"/>
    <s v="N"/>
    <s v="No"/>
    <n v="4"/>
    <m/>
  </r>
  <r>
    <n v="9318"/>
    <n v="67"/>
    <x v="2705"/>
    <n v="191"/>
    <d v="2017-06-22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85"/>
    <d v="1977-12-14T00:00:00"/>
    <n v="44.804690876775759"/>
    <s v="Administrative Assistant IV"/>
    <s v="n/a"/>
    <s v="Mass Customer"/>
    <s v="N"/>
    <s v="No"/>
    <n v="4"/>
    <m/>
  </r>
  <r>
    <n v="14884"/>
    <n v="5"/>
    <x v="2705"/>
    <n v="227"/>
    <d v="2017-05-17T00:00:00"/>
    <b v="1"/>
    <s v="Approved"/>
    <s v="Trek Bicycles"/>
    <s v="Mountain"/>
    <s v="low"/>
    <s v="medium"/>
    <n v="574.64"/>
    <n v="459.71"/>
    <d v="2011-08-29T00:00:00"/>
    <n v="114.93"/>
    <s v="Male"/>
    <n v="85"/>
    <d v="1977-12-14T00:00:00"/>
    <n v="44.804690876775759"/>
    <s v="Administrative Assistant IV"/>
    <s v="n/a"/>
    <s v="Mass Customer"/>
    <s v="N"/>
    <s v="No"/>
    <n v="4"/>
    <m/>
  </r>
  <r>
    <n v="14831"/>
    <n v="15"/>
    <x v="2705"/>
    <n v="274"/>
    <d v="2017-03-31T00:00:00"/>
    <b v="0"/>
    <s v="Approved"/>
    <s v="Norco Bicycles"/>
    <s v="Standard"/>
    <s v="low"/>
    <s v="medium"/>
    <n v="958.74"/>
    <n v="748.9"/>
    <d v="2005-12-07T00:00:00"/>
    <n v="209.84000000000003"/>
    <s v="Male"/>
    <n v="85"/>
    <d v="1977-12-14T00:00:00"/>
    <n v="44.804690876775759"/>
    <s v="Administrative Assistant IV"/>
    <s v="n/a"/>
    <s v="Mass Customer"/>
    <s v="N"/>
    <s v="No"/>
    <n v="4"/>
    <m/>
  </r>
  <r>
    <n v="3696"/>
    <n v="52"/>
    <x v="2706"/>
    <n v="76"/>
    <d v="2017-10-15T00:00:00"/>
    <b v="0"/>
    <s v="Approved"/>
    <s v="Solex"/>
    <s v="Road"/>
    <s v="medium"/>
    <s v="large"/>
    <n v="1777.8"/>
    <n v="820.78"/>
    <d v="1991-11-10T00:00:00"/>
    <n v="957.02"/>
    <s v="Female"/>
    <n v="62"/>
    <d v="1978-07-05T00:00:00"/>
    <n v="44.248526492897"/>
    <s v="Web Designer I"/>
    <s v="Financial Services"/>
    <s v="High Net Worth"/>
    <s v="N"/>
    <s v="Yes"/>
    <n v="14"/>
    <m/>
  </r>
  <r>
    <n v="15030"/>
    <n v="50"/>
    <x v="573"/>
    <m/>
    <d v="2017-11-12T00:00:00"/>
    <m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</r>
  <r>
    <n v="11527"/>
    <n v="38"/>
    <x v="2706"/>
    <n v="128"/>
    <d v="2017-08-24T00:00:00"/>
    <b v="0"/>
    <s v="Approved"/>
    <s v="Trek Bicycles"/>
    <s v="Standard"/>
    <s v="medium"/>
    <s v="large"/>
    <n v="2091.4699999999998"/>
    <n v="388.92"/>
    <d v="2011-04-16T00:00:00"/>
    <n v="1702.5499999999997"/>
    <s v="Female"/>
    <n v="62"/>
    <d v="1978-07-05T00:00:00"/>
    <n v="44.248526492897"/>
    <s v="Web Designer I"/>
    <s v="Financial Services"/>
    <s v="High Net Worth"/>
    <s v="N"/>
    <s v="Yes"/>
    <n v="14"/>
    <m/>
  </r>
  <r>
    <n v="18433"/>
    <n v="92"/>
    <x v="2707"/>
    <n v="30"/>
    <d v="2017-11-30T00:00:00"/>
    <b v="0"/>
    <s v="Approved"/>
    <s v="WeareA2B"/>
    <s v="Standard"/>
    <s v="medium"/>
    <s v="small"/>
    <n v="1415.01"/>
    <n v="1259.3599999999999"/>
    <d v="2003-01-05T00:00:00"/>
    <n v="155.65000000000009"/>
    <s v="Male"/>
    <n v="26"/>
    <d v="1999-04-30T00:00:00"/>
    <n v="23.415649780885346"/>
    <s v="Civil Engineer"/>
    <s v="Manufacturing"/>
    <s v="Mass Customer"/>
    <s v="N"/>
    <s v="No"/>
    <n v="1"/>
    <m/>
  </r>
  <r>
    <n v="13015"/>
    <n v="58"/>
    <x v="2707"/>
    <n v="83"/>
    <d v="2017-10-08T00:00:00"/>
    <b v="0"/>
    <s v="Approved"/>
    <s v="OHM Cycles"/>
    <s v="Standard"/>
    <s v="medium"/>
    <s v="medium"/>
    <n v="912.52"/>
    <n v="141.4"/>
    <d v="2015-10-18T00:00:00"/>
    <n v="771.12"/>
    <s v="Male"/>
    <n v="26"/>
    <d v="1999-04-30T00:00:00"/>
    <n v="23.415649780885346"/>
    <s v="Civil Engineer"/>
    <s v="Manufacturing"/>
    <s v="Mass Customer"/>
    <s v="N"/>
    <s v="No"/>
    <n v="1"/>
    <m/>
  </r>
  <r>
    <n v="7707"/>
    <n v="9"/>
    <x v="2707"/>
    <n v="130"/>
    <d v="2017-08-22T00:00:00"/>
    <b v="1"/>
    <s v="Approved"/>
    <s v="OHM Cycles"/>
    <s v="Road"/>
    <s v="medium"/>
    <s v="medium"/>
    <n v="742.54"/>
    <n v="667.4"/>
    <d v="1991-11-07T00:00:00"/>
    <n v="75.139999999999986"/>
    <s v="Male"/>
    <n v="26"/>
    <d v="1999-04-30T00:00:00"/>
    <n v="23.415649780885346"/>
    <s v="Civil Engineer"/>
    <s v="Manufacturing"/>
    <s v="Mass Customer"/>
    <s v="N"/>
    <s v="No"/>
    <n v="1"/>
    <m/>
  </r>
  <r>
    <n v="14636"/>
    <n v="63"/>
    <x v="2707"/>
    <n v="137"/>
    <d v="2017-08-15T00:00:00"/>
    <b v="1"/>
    <s v="Approved"/>
    <s v="Solex"/>
    <s v="Standard"/>
    <s v="medium"/>
    <s v="medium"/>
    <n v="1483.2"/>
    <n v="99.59"/>
    <d v="1998-12-17T00:00:00"/>
    <n v="1383.6100000000001"/>
    <s v="Male"/>
    <n v="26"/>
    <d v="1999-04-30T00:00:00"/>
    <n v="23.415649780885346"/>
    <s v="Civil Engineer"/>
    <s v="Manufacturing"/>
    <s v="Mass Customer"/>
    <s v="N"/>
    <s v="No"/>
    <n v="1"/>
    <m/>
  </r>
  <r>
    <n v="6296"/>
    <n v="62"/>
    <x v="2707"/>
    <n v="180"/>
    <d v="2017-07-03T00:00:00"/>
    <b v="1"/>
    <s v="Approved"/>
    <s v="Solex"/>
    <s v="Standard"/>
    <s v="medium"/>
    <s v="medium"/>
    <n v="478.16"/>
    <n v="298.72000000000003"/>
    <d v="1993-06-23T00:00:00"/>
    <n v="179.44"/>
    <s v="Male"/>
    <n v="26"/>
    <d v="1999-04-30T00:00:00"/>
    <n v="23.415649780885346"/>
    <s v="Civil Engineer"/>
    <s v="Manufacturing"/>
    <s v="Mass Customer"/>
    <s v="N"/>
    <s v="No"/>
    <n v="1"/>
    <m/>
  </r>
  <r>
    <n v="7113"/>
    <n v="74"/>
    <x v="2707"/>
    <n v="181"/>
    <d v="2017-07-02T00:00:00"/>
    <b v="0"/>
    <s v="Approved"/>
    <s v="WeareA2B"/>
    <s v="Standard"/>
    <s v="medium"/>
    <s v="medium"/>
    <n v="1228.07"/>
    <n v="400.91"/>
    <d v="2000-05-22T00:00:00"/>
    <n v="827.15999999999985"/>
    <s v="Male"/>
    <n v="26"/>
    <d v="1999-04-30T00:00:00"/>
    <n v="23.415649780885346"/>
    <s v="Civil Engineer"/>
    <s v="Manufacturing"/>
    <s v="Mass Customer"/>
    <s v="N"/>
    <s v="No"/>
    <n v="1"/>
    <m/>
  </r>
  <r>
    <n v="17377"/>
    <n v="63"/>
    <x v="2707"/>
    <n v="203"/>
    <d v="2017-06-10T00:00:00"/>
    <b v="0"/>
    <s v="Approved"/>
    <s v="Solex"/>
    <s v="Standard"/>
    <s v="medium"/>
    <s v="medium"/>
    <n v="1483.2"/>
    <n v="99.59"/>
    <d v="1998-12-17T00:00:00"/>
    <n v="1383.6100000000001"/>
    <s v="Male"/>
    <n v="26"/>
    <d v="1999-04-30T00:00:00"/>
    <n v="23.415649780885346"/>
    <s v="Civil Engineer"/>
    <s v="Manufacturing"/>
    <s v="Mass Customer"/>
    <s v="N"/>
    <s v="No"/>
    <n v="1"/>
    <m/>
  </r>
  <r>
    <n v="11277"/>
    <n v="18"/>
    <x v="2707"/>
    <n v="271"/>
    <d v="2017-04-03T00:00:00"/>
    <b v="0"/>
    <s v="Approved"/>
    <s v="Solex"/>
    <s v="Standard"/>
    <s v="medium"/>
    <s v="medium"/>
    <n v="575.27"/>
    <n v="431.45"/>
    <d v="2013-03-12T00:00:00"/>
    <n v="143.82"/>
    <s v="Male"/>
    <n v="26"/>
    <d v="1999-04-30T00:00:00"/>
    <n v="23.415649780885346"/>
    <s v="Civil Engineer"/>
    <s v="Manufacturing"/>
    <s v="Mass Customer"/>
    <s v="N"/>
    <s v="No"/>
    <n v="1"/>
    <m/>
  </r>
  <r>
    <n v="18887"/>
    <n v="93"/>
    <x v="2708"/>
    <n v="9"/>
    <d v="2017-12-21T00:00:00"/>
    <b v="0"/>
    <s v="Approved"/>
    <s v="OHM Cycles"/>
    <s v="Standard"/>
    <s v="high"/>
    <s v="medium"/>
    <n v="1458.17"/>
    <n v="874.9"/>
    <d v="2006-02-02T00:00:00"/>
    <n v="583.2700000000001"/>
    <s v="Female"/>
    <n v="24"/>
    <d v="1974-02-21T00:00:00"/>
    <n v="48.618389506595634"/>
    <s v="Assistant Media Planner"/>
    <s v="Entertainment"/>
    <s v="High Net Worth"/>
    <s v="N"/>
    <s v="No"/>
    <n v="15"/>
    <m/>
  </r>
  <r>
    <n v="19497"/>
    <n v="80"/>
    <x v="2708"/>
    <n v="42"/>
    <d v="2017-11-18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24"/>
    <d v="1974-02-21T00:00:00"/>
    <n v="48.618389506595634"/>
    <s v="Assistant Media Planner"/>
    <s v="Entertainment"/>
    <s v="High Net Worth"/>
    <s v="N"/>
    <s v="No"/>
    <n v="15"/>
    <m/>
  </r>
  <r>
    <n v="3304"/>
    <n v="0"/>
    <x v="2708"/>
    <n v="59"/>
    <d v="2017-11-01T00:00:00"/>
    <b v="1"/>
    <s v="Approved"/>
    <s v="Solex"/>
    <s v="Standard"/>
    <s v="medium"/>
    <s v="large"/>
    <n v="202.62"/>
    <n v="151.96"/>
    <d v="2016-03-29T00:00:00"/>
    <n v="50.66"/>
    <s v="Female"/>
    <n v="24"/>
    <d v="1974-02-21T00:00:00"/>
    <n v="48.618389506595634"/>
    <s v="Assistant Media Planner"/>
    <s v="Entertainment"/>
    <s v="High Net Worth"/>
    <s v="N"/>
    <s v="No"/>
    <n v="15"/>
    <m/>
  </r>
  <r>
    <n v="14844"/>
    <n v="67"/>
    <x v="2708"/>
    <n v="80"/>
    <d v="2017-10-11T00:00:00"/>
    <b v="1"/>
    <s v="Approved"/>
    <s v="Solex"/>
    <s v="Standard"/>
    <s v="medium"/>
    <s v="large"/>
    <n v="1071.23"/>
    <n v="380.74"/>
    <d v="1996-04-05T00:00:00"/>
    <n v="690.49"/>
    <s v="Female"/>
    <n v="24"/>
    <d v="1974-02-21T00:00:00"/>
    <n v="48.618389506595634"/>
    <s v="Assistant Media Planner"/>
    <s v="Entertainment"/>
    <s v="High Net Worth"/>
    <s v="N"/>
    <s v="No"/>
    <n v="15"/>
    <m/>
  </r>
  <r>
    <n v="8093"/>
    <n v="29"/>
    <x v="2708"/>
    <n v="131"/>
    <d v="2017-08-21T00:00:00"/>
    <b v="1"/>
    <s v="Approved"/>
    <s v="WeareA2B"/>
    <s v="Standard"/>
    <s v="medium"/>
    <s v="medium"/>
    <n v="1065.03"/>
    <n v="230.09"/>
    <d v="2000-11-03T00:00:00"/>
    <n v="834.93999999999994"/>
    <s v="Female"/>
    <n v="24"/>
    <d v="1974-02-21T00:00:00"/>
    <n v="48.618389506595634"/>
    <s v="Assistant Media Planner"/>
    <s v="Entertainment"/>
    <s v="High Net Worth"/>
    <s v="N"/>
    <s v="No"/>
    <n v="15"/>
    <m/>
  </r>
  <r>
    <n v="16355"/>
    <n v="95"/>
    <x v="2708"/>
    <n v="269"/>
    <d v="2017-04-05T00:00:00"/>
    <b v="0"/>
    <s v="Approved"/>
    <s v="OHM Cycles"/>
    <s v="Touring"/>
    <s v="low"/>
    <s v="medium"/>
    <n v="1073.07"/>
    <n v="933.84"/>
    <d v="1997-01-25T00:00:00"/>
    <n v="139.2299999999999"/>
    <s v="Female"/>
    <n v="24"/>
    <d v="1974-02-21T00:00:00"/>
    <n v="48.618389506595634"/>
    <s v="Assistant Media Planner"/>
    <s v="Entertainment"/>
    <s v="High Net Worth"/>
    <s v="N"/>
    <s v="No"/>
    <n v="15"/>
    <m/>
  </r>
  <r>
    <n v="1892"/>
    <n v="61"/>
    <x v="2708"/>
    <n v="278"/>
    <d v="2017-03-27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24"/>
    <d v="1974-02-21T00:00:00"/>
    <n v="48.618389506595634"/>
    <s v="Assistant Media Planner"/>
    <s v="Entertainment"/>
    <s v="High Net Worth"/>
    <s v="N"/>
    <s v="No"/>
    <n v="15"/>
    <m/>
  </r>
  <r>
    <n v="12634"/>
    <n v="54"/>
    <x v="2709"/>
    <n v="16"/>
    <d v="2017-12-14T00:00:00"/>
    <b v="1"/>
    <s v="Approved"/>
    <s v="WeareA2B"/>
    <s v="Standard"/>
    <s v="medium"/>
    <s v="medium"/>
    <n v="1292.8399999999999"/>
    <n v="13.44"/>
    <d v="2009-04-12T00:00:00"/>
    <n v="1279.3999999999999"/>
    <s v="Male"/>
    <n v="13"/>
    <d v="1979-12-10T00:00:00"/>
    <n v="42.815649780885344"/>
    <s v="Staff Accountant I"/>
    <s v="Financial Services"/>
    <s v="Mass Customer"/>
    <s v="N"/>
    <s v="No"/>
    <n v="16"/>
    <m/>
  </r>
  <r>
    <n v="18031"/>
    <n v="18"/>
    <x v="2709"/>
    <n v="60"/>
    <d v="2017-10-31T00:00:00"/>
    <b v="0"/>
    <s v="Approved"/>
    <s v="Solex"/>
    <s v="Standard"/>
    <s v="medium"/>
    <s v="medium"/>
    <n v="575.27"/>
    <n v="431.45"/>
    <d v="2013-03-12T00:00:00"/>
    <n v="143.82"/>
    <s v="Male"/>
    <n v="13"/>
    <d v="1979-12-10T00:00:00"/>
    <n v="42.815649780885344"/>
    <s v="Staff Accountant I"/>
    <s v="Financial Services"/>
    <s v="Mass Customer"/>
    <s v="N"/>
    <s v="No"/>
    <n v="16"/>
    <m/>
  </r>
  <r>
    <n v="17099"/>
    <n v="84"/>
    <x v="2709"/>
    <n v="175"/>
    <d v="2017-07-08T00:00:00"/>
    <b v="1"/>
    <s v="Approved"/>
    <s v="Trek Bicycles"/>
    <s v="Road"/>
    <s v="medium"/>
    <s v="medium"/>
    <n v="290.62"/>
    <n v="215.14"/>
    <d v="2004-12-18T00:00:00"/>
    <n v="75.480000000000018"/>
    <s v="Male"/>
    <n v="13"/>
    <d v="1979-12-10T00:00:00"/>
    <n v="42.815649780885344"/>
    <s v="Staff Accountant I"/>
    <s v="Financial Services"/>
    <s v="Mass Customer"/>
    <s v="N"/>
    <s v="No"/>
    <n v="16"/>
    <m/>
  </r>
  <r>
    <n v="19623"/>
    <n v="8"/>
    <x v="2709"/>
    <n v="227"/>
    <d v="2017-05-17T00:00:00"/>
    <b v="1"/>
    <s v="Approved"/>
    <s v="Solex"/>
    <s v="Road"/>
    <s v="medium"/>
    <s v="small"/>
    <n v="1703.52"/>
    <n v="1516.13"/>
    <d v="2011-04-16T00:00:00"/>
    <n v="187.38999999999987"/>
    <s v="Male"/>
    <n v="13"/>
    <d v="1979-12-10T00:00:00"/>
    <n v="42.815649780885344"/>
    <s v="Staff Accountant I"/>
    <s v="Financial Services"/>
    <s v="Mass Customer"/>
    <s v="N"/>
    <s v="No"/>
    <n v="16"/>
    <m/>
  </r>
  <r>
    <n v="3822"/>
    <n v="53"/>
    <x v="2709"/>
    <n v="268"/>
    <d v="2017-04-06T00:00:00"/>
    <b v="0"/>
    <s v="Approved"/>
    <s v="OHM Cycles"/>
    <s v="Standard"/>
    <s v="medium"/>
    <s v="medium"/>
    <n v="795.34"/>
    <n v="101.58"/>
    <d v="1997-02-09T00:00:00"/>
    <n v="693.76"/>
    <s v="Male"/>
    <n v="13"/>
    <d v="1979-12-10T00:00:00"/>
    <n v="42.815649780885344"/>
    <s v="Staff Accountant I"/>
    <s v="Financial Services"/>
    <s v="Mass Customer"/>
    <s v="N"/>
    <s v="No"/>
    <n v="16"/>
    <m/>
  </r>
  <r>
    <n v="19216"/>
    <n v="5"/>
    <x v="2709"/>
    <n v="294"/>
    <d v="2017-03-11T00:00:00"/>
    <b v="0"/>
    <s v="Approved"/>
    <s v="Trek Bicycles"/>
    <s v="Mountain"/>
    <s v="low"/>
    <s v="medium"/>
    <n v="574.64"/>
    <n v="459.71"/>
    <d v="2011-08-29T00:00:00"/>
    <n v="114.93"/>
    <s v="Male"/>
    <n v="13"/>
    <d v="1979-12-10T00:00:00"/>
    <n v="42.815649780885344"/>
    <s v="Staff Accountant I"/>
    <s v="Financial Services"/>
    <s v="Mass Customer"/>
    <s v="N"/>
    <s v="No"/>
    <n v="16"/>
    <m/>
  </r>
  <r>
    <n v="4722"/>
    <n v="89"/>
    <x v="2709"/>
    <n v="299"/>
    <d v="2017-03-06T00:00:00"/>
    <b v="1"/>
    <s v="Approved"/>
    <s v="WeareA2B"/>
    <s v="Touring"/>
    <s v="medium"/>
    <s v="large"/>
    <n v="1362.99"/>
    <n v="57.74"/>
    <d v="1993-04-20T00:00:00"/>
    <n v="1305.25"/>
    <s v="Male"/>
    <n v="13"/>
    <d v="1979-12-10T00:00:00"/>
    <n v="42.815649780885344"/>
    <s v="Staff Accountant I"/>
    <s v="Financial Services"/>
    <s v="Mass Customer"/>
    <s v="N"/>
    <s v="No"/>
    <n v="16"/>
    <m/>
  </r>
  <r>
    <n v="4955"/>
    <n v="33"/>
    <x v="2464"/>
    <n v="10"/>
    <d v="2017-12-20T00:00:00"/>
    <b v="1"/>
    <s v="Approved"/>
    <s v="Giant Bicycles"/>
    <s v="Standard"/>
    <s v="medium"/>
    <s v="small"/>
    <n v="1311.44"/>
    <n v="1167.18"/>
    <d v="2014-07-28T00:00:00"/>
    <n v="144.26"/>
    <s v="Male"/>
    <n v="42"/>
    <d v="1982-07-28T00:00:00"/>
    <n v="40.182773068239463"/>
    <s v="Media Manager III"/>
    <s v="Property"/>
    <s v="Mass Customer"/>
    <s v="N"/>
    <s v="Yes"/>
    <n v="15"/>
    <m/>
  </r>
  <r>
    <n v="493"/>
    <n v="44"/>
    <x v="2464"/>
    <n v="27"/>
    <d v="2017-12-03T00:00:00"/>
    <b v="1"/>
    <s v="Approved"/>
    <s v="WeareA2B"/>
    <s v="Standard"/>
    <s v="medium"/>
    <s v="medium"/>
    <n v="1769.64"/>
    <n v="108.76"/>
    <d v="2006-02-02T00:00:00"/>
    <n v="1660.88"/>
    <s v="Male"/>
    <n v="42"/>
    <d v="1982-07-28T00:00:00"/>
    <n v="40.182773068239463"/>
    <s v="Media Manager III"/>
    <s v="Property"/>
    <s v="Mass Customer"/>
    <s v="N"/>
    <s v="Yes"/>
    <n v="15"/>
    <m/>
  </r>
  <r>
    <n v="16457"/>
    <n v="57"/>
    <x v="2464"/>
    <n v="115"/>
    <d v="2017-09-06T00:00:00"/>
    <b v="0"/>
    <s v="Approved"/>
    <s v="WeareA2B"/>
    <s v="Touring"/>
    <s v="medium"/>
    <s v="large"/>
    <n v="1890.39"/>
    <n v="260.14"/>
    <d v="2013-03-12T00:00:00"/>
    <n v="1630.25"/>
    <s v="Male"/>
    <n v="42"/>
    <d v="1982-07-28T00:00:00"/>
    <n v="40.182773068239463"/>
    <s v="Media Manager III"/>
    <s v="Property"/>
    <s v="Mass Customer"/>
    <s v="N"/>
    <s v="Yes"/>
    <n v="15"/>
    <m/>
  </r>
  <r>
    <n v="10904"/>
    <n v="69"/>
    <x v="2464"/>
    <n v="178"/>
    <d v="2017-07-05T00:00:00"/>
    <b v="0"/>
    <s v="Approved"/>
    <s v="Giant Bicycles"/>
    <s v="Road"/>
    <s v="medium"/>
    <s v="medium"/>
    <n v="792.9"/>
    <n v="594.67999999999995"/>
    <d v="1994-07-12T00:00:00"/>
    <n v="198.22000000000003"/>
    <s v="Male"/>
    <n v="42"/>
    <d v="1982-07-28T00:00:00"/>
    <n v="40.182773068239463"/>
    <s v="Media Manager III"/>
    <s v="Property"/>
    <s v="Mass Customer"/>
    <s v="N"/>
    <s v="Yes"/>
    <n v="15"/>
    <m/>
  </r>
  <r>
    <n v="3444"/>
    <n v="72"/>
    <x v="2410"/>
    <n v="27"/>
    <d v="2017-12-03T00:00:00"/>
    <b v="0"/>
    <s v="Approved"/>
    <s v="Norco Bicycles"/>
    <s v="Standard"/>
    <s v="medium"/>
    <s v="medium"/>
    <n v="360.4"/>
    <n v="270.3"/>
    <d v="2004-07-25T00:00:00"/>
    <n v="90.099999999999966"/>
    <s v="Male"/>
    <n v="37"/>
    <d v="1964-07-08T00:00:00"/>
    <n v="58.248526493214115"/>
    <s v="Community Outreach Specialist"/>
    <s v="Retail"/>
    <s v="Mass Customer"/>
    <s v="N"/>
    <s v="Yes"/>
    <n v="11"/>
    <m/>
  </r>
  <r>
    <n v="7756"/>
    <n v="28"/>
    <x v="2410"/>
    <n v="155"/>
    <d v="2017-07-28T00:00:00"/>
    <b v="1"/>
    <s v="Approved"/>
    <s v="Norco Bicycles"/>
    <s v="Standard"/>
    <s v="medium"/>
    <s v="small"/>
    <n v="1216.1400000000001"/>
    <n v="1082.3599999999999"/>
    <d v="1995-12-19T00:00:00"/>
    <n v="133.7800000000002"/>
    <s v="Male"/>
    <n v="37"/>
    <d v="1964-07-08T00:00:00"/>
    <n v="58.248526493214115"/>
    <s v="Community Outreach Specialist"/>
    <s v="Retail"/>
    <s v="Mass Customer"/>
    <s v="N"/>
    <s v="Yes"/>
    <n v="11"/>
    <m/>
  </r>
  <r>
    <n v="17465"/>
    <n v="83"/>
    <x v="2410"/>
    <n v="185"/>
    <d v="2017-06-28T00:00:00"/>
    <b v="1"/>
    <s v="Approved"/>
    <s v="Solex"/>
    <s v="Touring"/>
    <s v="medium"/>
    <s v="large"/>
    <n v="2083.94"/>
    <n v="675.03"/>
    <d v="1997-08-25T00:00:00"/>
    <n v="1408.91"/>
    <s v="Male"/>
    <n v="37"/>
    <d v="1964-07-08T00:00:00"/>
    <n v="58.248526493214115"/>
    <s v="Community Outreach Specialist"/>
    <s v="Retail"/>
    <s v="Mass Customer"/>
    <s v="N"/>
    <s v="Yes"/>
    <n v="11"/>
    <m/>
  </r>
  <r>
    <n v="15061"/>
    <n v="14"/>
    <x v="898"/>
    <m/>
    <d v="2017-06-23T00:00:00"/>
    <m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</r>
  <r>
    <n v="12046"/>
    <n v="52"/>
    <x v="2410"/>
    <n v="277"/>
    <d v="2017-03-28T00:00:00"/>
    <b v="0"/>
    <s v="Approved"/>
    <s v="OHM Cycles"/>
    <s v="Road"/>
    <s v="medium"/>
    <s v="medium"/>
    <n v="1280.28"/>
    <n v="829.51"/>
    <d v="1997-10-04T00:00:00"/>
    <n v="450.77"/>
    <s v="Male"/>
    <n v="37"/>
    <d v="1964-07-08T00:00:00"/>
    <n v="58.248526493214115"/>
    <s v="Community Outreach Specialist"/>
    <s v="Retail"/>
    <s v="Mass Customer"/>
    <s v="N"/>
    <s v="Yes"/>
    <n v="11"/>
    <m/>
  </r>
  <r>
    <n v="8268"/>
    <n v="58"/>
    <x v="2710"/>
    <n v="84"/>
    <d v="2017-10-07T00:00:00"/>
    <b v="1"/>
    <s v="Approved"/>
    <s v="OHM Cycles"/>
    <s v="Standard"/>
    <s v="medium"/>
    <s v="medium"/>
    <n v="912.52"/>
    <n v="141.4"/>
    <d v="2015-05-21T00:00:00"/>
    <n v="771.12"/>
    <s v="Female"/>
    <n v="45"/>
    <d v="1972-03-16T00:00:00"/>
    <n v="50.55537580796549"/>
    <s v="Research Assistant I"/>
    <s v="Manufacturing"/>
    <s v="Affluent Customer"/>
    <s v="N"/>
    <s v="Yes"/>
    <n v="8"/>
    <m/>
  </r>
  <r>
    <n v="6591"/>
    <n v="4"/>
    <x v="2710"/>
    <n v="230"/>
    <d v="2017-05-14T00:00:00"/>
    <b v="0"/>
    <s v="Approved"/>
    <s v="Giant Bicycles"/>
    <s v="Standard"/>
    <s v="high"/>
    <s v="medium"/>
    <n v="1129.1300000000001"/>
    <n v="677.48"/>
    <d v="2004-08-17T00:00:00"/>
    <n v="451.65000000000009"/>
    <s v="Female"/>
    <n v="45"/>
    <d v="1972-03-16T00:00:00"/>
    <n v="50.55537580796549"/>
    <s v="Research Assistant I"/>
    <s v="Manufacturing"/>
    <s v="Affluent Customer"/>
    <s v="N"/>
    <s v="Yes"/>
    <n v="8"/>
    <m/>
  </r>
  <r>
    <n v="8971"/>
    <n v="36"/>
    <x v="2710"/>
    <n v="341"/>
    <d v="2017-01-23T00:00:00"/>
    <b v="1"/>
    <s v="Approved"/>
    <s v="Solex"/>
    <s v="Standard"/>
    <s v="low"/>
    <s v="medium"/>
    <n v="945.04"/>
    <n v="507.58"/>
    <d v="1997-05-10T00:00:00"/>
    <n v="437.46"/>
    <s v="Female"/>
    <n v="45"/>
    <d v="1972-03-16T00:00:00"/>
    <n v="50.55537580796549"/>
    <s v="Research Assistant I"/>
    <s v="Manufacturing"/>
    <s v="Affluent Customer"/>
    <s v="N"/>
    <s v="Yes"/>
    <n v="8"/>
    <m/>
  </r>
  <r>
    <n v="15066"/>
    <n v="100"/>
    <x v="903"/>
    <m/>
    <d v="2017-11-23T00:00:00"/>
    <m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</r>
  <r>
    <n v="19865"/>
    <n v="41"/>
    <x v="2710"/>
    <n v="342"/>
    <d v="2017-01-22T00:00:00"/>
    <b v="1"/>
    <s v="Approved"/>
    <s v="Solex"/>
    <s v="Road"/>
    <s v="medium"/>
    <s v="medium"/>
    <n v="416.98"/>
    <n v="312.74"/>
    <d v="1997-05-10T00:00:00"/>
    <n v="104.24000000000001"/>
    <s v="Female"/>
    <n v="45"/>
    <d v="1972-03-16T00:00:00"/>
    <n v="50.55537580796549"/>
    <s v="Research Assistant I"/>
    <s v="Manufacturing"/>
    <s v="Affluent Customer"/>
    <s v="N"/>
    <s v="Yes"/>
    <n v="8"/>
    <m/>
  </r>
  <r>
    <n v="13876"/>
    <n v="34"/>
    <x v="2711"/>
    <n v="41"/>
    <d v="2017-11-19T00:00:00"/>
    <b v="1"/>
    <s v="Approved"/>
    <s v="Norco Bicycles"/>
    <s v="Road"/>
    <s v="high"/>
    <s v="large"/>
    <n v="774.53"/>
    <n v="464.72"/>
    <d v="2006-02-02T00:00:00"/>
    <n v="309.80999999999995"/>
    <s v="Male"/>
    <n v="42"/>
    <d v="1998-10-24T00:00:00"/>
    <n v="23.930718274036032"/>
    <s v="Account Coordinator"/>
    <s v="Property"/>
    <s v="Affluent Customer"/>
    <s v="N"/>
    <s v="Yes"/>
    <n v="4"/>
    <m/>
  </r>
  <r>
    <n v="14660"/>
    <n v="15"/>
    <x v="2711"/>
    <n v="103"/>
    <d v="2017-09-18T00:00:00"/>
    <b v="1"/>
    <s v="Approved"/>
    <s v="Norco Bicycles"/>
    <s v="Standard"/>
    <s v="low"/>
    <s v="medium"/>
    <n v="958.74"/>
    <n v="748.9"/>
    <d v="1993-10-02T00:00:00"/>
    <n v="209.84000000000003"/>
    <s v="Male"/>
    <n v="42"/>
    <d v="1998-10-24T00:00:00"/>
    <n v="23.930718274036032"/>
    <s v="Account Coordinator"/>
    <s v="Property"/>
    <s v="Affluent Customer"/>
    <s v="N"/>
    <s v="Yes"/>
    <n v="4"/>
    <m/>
  </r>
  <r>
    <n v="5467"/>
    <n v="85"/>
    <x v="2711"/>
    <n v="208"/>
    <d v="2017-06-05T00:00:00"/>
    <b v="1"/>
    <s v="Approved"/>
    <s v="WeareA2B"/>
    <s v="Standard"/>
    <s v="medium"/>
    <s v="medium"/>
    <n v="752.64"/>
    <n v="205.36"/>
    <d v="1999-07-26T00:00:00"/>
    <n v="547.28"/>
    <s v="Male"/>
    <n v="42"/>
    <d v="1998-10-24T00:00:00"/>
    <n v="23.930718274036032"/>
    <s v="Account Coordinator"/>
    <s v="Property"/>
    <s v="Affluent Customer"/>
    <s v="N"/>
    <s v="Yes"/>
    <n v="4"/>
    <m/>
  </r>
  <r>
    <n v="15696"/>
    <n v="24"/>
    <x v="2711"/>
    <n v="330"/>
    <d v="2017-02-03T00:00:00"/>
    <b v="0"/>
    <s v="Approved"/>
    <s v="Solex"/>
    <s v="Road"/>
    <s v="medium"/>
    <s v="large"/>
    <n v="1777.8"/>
    <n v="820.78"/>
    <d v="2016-11-22T00:00:00"/>
    <n v="957.02"/>
    <s v="Male"/>
    <n v="42"/>
    <d v="1998-10-24T00:00:00"/>
    <n v="23.930718274036032"/>
    <s v="Account Coordinator"/>
    <s v="Property"/>
    <s v="Affluent Customer"/>
    <s v="N"/>
    <s v="Yes"/>
    <n v="4"/>
    <m/>
  </r>
  <r>
    <n v="987"/>
    <n v="37"/>
    <x v="2712"/>
    <n v="33"/>
    <d v="2017-11-27T00:00:00"/>
    <b v="1"/>
    <s v="Approved"/>
    <s v="OHM Cycles"/>
    <s v="Standard"/>
    <s v="low"/>
    <s v="medium"/>
    <n v="1793.43"/>
    <n v="248.82"/>
    <d v="2008-03-19T00:00:00"/>
    <n v="1544.6100000000001"/>
    <s v="Female"/>
    <n v="7"/>
    <d v="1971-10-29T00:00:00"/>
    <n v="50.93619772577371"/>
    <s v="Budget/Accounting Analyst II"/>
    <s v="Retail"/>
    <s v="Mass Customer"/>
    <s v="N"/>
    <s v="Yes"/>
    <n v="12"/>
    <m/>
  </r>
  <r>
    <n v="9120"/>
    <n v="80"/>
    <x v="2712"/>
    <n v="54"/>
    <d v="2017-11-06T00:00:00"/>
    <b v="1"/>
    <s v="Approved"/>
    <s v="OHM Cycles"/>
    <s v="Touring"/>
    <s v="low"/>
    <s v="medium"/>
    <n v="1073.07"/>
    <n v="933.84"/>
    <d v="2004-08-07T00:00:00"/>
    <n v="139.2299999999999"/>
    <s v="Female"/>
    <n v="7"/>
    <d v="1971-10-29T00:00:00"/>
    <n v="50.93619772577371"/>
    <s v="Budget/Accounting Analyst II"/>
    <s v="Retail"/>
    <s v="Mass Customer"/>
    <s v="N"/>
    <s v="Yes"/>
    <n v="12"/>
    <m/>
  </r>
  <r>
    <n v="6107"/>
    <n v="10"/>
    <x v="2712"/>
    <n v="88"/>
    <d v="2017-10-03T00:00:00"/>
    <b v="1"/>
    <s v="Approved"/>
    <s v="WeareA2B"/>
    <s v="Touring"/>
    <s v="medium"/>
    <s v="medium"/>
    <n v="1466.68"/>
    <n v="363.25"/>
    <d v="2013-03-12T00:00:00"/>
    <n v="1103.43"/>
    <s v="Female"/>
    <n v="7"/>
    <d v="1971-10-29T00:00:00"/>
    <n v="50.93619772577371"/>
    <s v="Budget/Accounting Analyst II"/>
    <s v="Retail"/>
    <s v="Mass Customer"/>
    <s v="N"/>
    <s v="Yes"/>
    <n v="12"/>
    <m/>
  </r>
  <r>
    <n v="3893"/>
    <n v="38"/>
    <x v="2712"/>
    <n v="140"/>
    <d v="2017-08-12T00:00:00"/>
    <b v="0"/>
    <s v="Approved"/>
    <s v="Solex"/>
    <s v="Standard"/>
    <s v="medium"/>
    <s v="medium"/>
    <n v="1577.53"/>
    <n v="826.51"/>
    <d v="2010-06-07T00:00:00"/>
    <n v="751.02"/>
    <s v="Female"/>
    <n v="7"/>
    <d v="1971-10-29T00:00:00"/>
    <n v="50.93619772577371"/>
    <s v="Budget/Accounting Analyst II"/>
    <s v="Retail"/>
    <s v="Mass Customer"/>
    <s v="N"/>
    <s v="Yes"/>
    <n v="12"/>
    <m/>
  </r>
  <r>
    <n v="16681"/>
    <n v="94"/>
    <x v="2712"/>
    <n v="194"/>
    <d v="2017-06-19T00:00:00"/>
    <b v="0"/>
    <s v="Approved"/>
    <s v="Giant Bicycles"/>
    <s v="Standard"/>
    <s v="medium"/>
    <s v="large"/>
    <n v="1635.3"/>
    <n v="993.66"/>
    <d v="2002-10-10T00:00:00"/>
    <n v="641.64"/>
    <s v="Female"/>
    <n v="7"/>
    <d v="1971-10-29T00:00:00"/>
    <n v="50.93619772577371"/>
    <s v="Budget/Accounting Analyst II"/>
    <s v="Retail"/>
    <s v="Mass Customer"/>
    <s v="N"/>
    <s v="Yes"/>
    <n v="12"/>
    <m/>
  </r>
  <r>
    <n v="8523"/>
    <n v="20"/>
    <x v="2712"/>
    <n v="213"/>
    <d v="2017-05-31T00:00:00"/>
    <b v="0"/>
    <s v="Approved"/>
    <s v="Trek Bicycles"/>
    <s v="Standard"/>
    <s v="medium"/>
    <s v="small"/>
    <n v="1775.81"/>
    <n v="1580.47"/>
    <d v="1993-07-15T00:00:00"/>
    <n v="195.33999999999992"/>
    <s v="Female"/>
    <n v="7"/>
    <d v="1971-10-29T00:00:00"/>
    <n v="50.93619772577371"/>
    <s v="Budget/Accounting Analyst II"/>
    <s v="Retail"/>
    <s v="Mass Customer"/>
    <s v="N"/>
    <s v="Yes"/>
    <n v="12"/>
    <m/>
  </r>
  <r>
    <n v="861"/>
    <n v="16"/>
    <x v="2713"/>
    <n v="173"/>
    <d v="2017-07-10T00:00:00"/>
    <b v="1"/>
    <s v="Approved"/>
    <s v="Norco Bicycles"/>
    <s v="Standard"/>
    <s v="high"/>
    <s v="small"/>
    <n v="1661.92"/>
    <n v="1479.11"/>
    <d v="1994-09-09T00:00:00"/>
    <n v="182.81000000000017"/>
    <s v="Male"/>
    <n v="29"/>
    <d v="2001-05-21T00:00:00"/>
    <n v="21.355375808282606"/>
    <s v="Assistant Media Planner"/>
    <s v="Entertainment"/>
    <s v="Affluent Customer"/>
    <s v="N"/>
    <s v="No"/>
    <n v="1"/>
    <m/>
  </r>
  <r>
    <n v="18593"/>
    <n v="88"/>
    <x v="2713"/>
    <n v="323"/>
    <d v="2017-02-10T00:00:00"/>
    <b v="1"/>
    <s v="Approved"/>
    <s v="Norco Bicycles"/>
    <s v="Standard"/>
    <s v="medium"/>
    <s v="medium"/>
    <n v="1198.46"/>
    <n v="381.1"/>
    <d v="1998-12-16T00:00:00"/>
    <n v="817.36"/>
    <s v="Male"/>
    <n v="29"/>
    <d v="2001-05-21T00:00:00"/>
    <n v="21.355375808282606"/>
    <s v="Assistant Media Planner"/>
    <s v="Entertainment"/>
    <s v="Affluent Customer"/>
    <s v="N"/>
    <s v="No"/>
    <n v="1"/>
    <m/>
  </r>
  <r>
    <n v="14815"/>
    <n v="38"/>
    <x v="2713"/>
    <n v="326"/>
    <d v="2017-02-07T00:00:00"/>
    <b v="1"/>
    <s v="Approved"/>
    <s v="Solex"/>
    <s v="Standard"/>
    <s v="medium"/>
    <s v="medium"/>
    <n v="1577.53"/>
    <n v="826.51"/>
    <d v="2011-03-16T00:00:00"/>
    <n v="751.02"/>
    <s v="Male"/>
    <n v="29"/>
    <d v="2001-05-21T00:00:00"/>
    <n v="21.355375808282606"/>
    <s v="Assistant Media Planner"/>
    <s v="Entertainment"/>
    <s v="Affluent Customer"/>
    <s v="N"/>
    <s v="No"/>
    <n v="1"/>
    <m/>
  </r>
  <r>
    <n v="4770"/>
    <n v="31"/>
    <x v="2713"/>
    <n v="351"/>
    <d v="2017-01-13T00:00:00"/>
    <b v="0"/>
    <s v="Approved"/>
    <s v="Giant Bicycles"/>
    <s v="Standard"/>
    <s v="medium"/>
    <s v="medium"/>
    <n v="230.91"/>
    <n v="173.18"/>
    <d v="2006-11-10T00:00:00"/>
    <n v="57.72999999999999"/>
    <s v="Male"/>
    <n v="29"/>
    <d v="2001-05-21T00:00:00"/>
    <n v="21.355375808282606"/>
    <s v="Assistant Media Planner"/>
    <s v="Entertainment"/>
    <s v="Affluent Customer"/>
    <s v="N"/>
    <s v="No"/>
    <n v="1"/>
    <m/>
  </r>
  <r>
    <n v="8965"/>
    <n v="21"/>
    <x v="2714"/>
    <n v="44"/>
    <d v="2017-11-16T00:00:00"/>
    <b v="0"/>
    <s v="Approved"/>
    <s v="WeareA2B"/>
    <s v="Touring"/>
    <s v="medium"/>
    <s v="medium"/>
    <n v="1466.68"/>
    <n v="363.25"/>
    <d v="2014-03-03T00:00:00"/>
    <n v="1103.43"/>
    <s v="Female"/>
    <n v="60"/>
    <d v="1976-08-13T00:00:00"/>
    <n v="46.141677177828505"/>
    <s v="Engineer IV"/>
    <s v="Entertainment"/>
    <s v="High Net Worth"/>
    <s v="N"/>
    <s v="No"/>
    <n v="19"/>
    <m/>
  </r>
  <r>
    <n v="7792"/>
    <n v="0"/>
    <x v="2714"/>
    <n v="172"/>
    <d v="2017-07-11T00:00:00"/>
    <b v="0"/>
    <s v="Approved"/>
    <s v="Solex"/>
    <s v="Standard"/>
    <s v="medium"/>
    <s v="medium"/>
    <n v="441.49"/>
    <n v="84.99"/>
    <d v="1993-04-12T00:00:00"/>
    <n v="356.5"/>
    <s v="Female"/>
    <n v="60"/>
    <d v="1976-08-13T00:00:00"/>
    <n v="46.141677177828505"/>
    <s v="Engineer IV"/>
    <s v="Entertainment"/>
    <s v="High Net Worth"/>
    <s v="N"/>
    <s v="No"/>
    <n v="19"/>
    <m/>
  </r>
  <r>
    <n v="1475"/>
    <n v="12"/>
    <x v="2714"/>
    <n v="196"/>
    <d v="2017-06-17T00:00:00"/>
    <b v="1"/>
    <s v="Cancelled"/>
    <s v="Giant Bicycles"/>
    <s v="Standard"/>
    <s v="medium"/>
    <s v="large"/>
    <n v="1765.3"/>
    <n v="709.48"/>
    <d v="2004-07-25T00:00:00"/>
    <n v="1055.82"/>
    <s v="Female"/>
    <n v="60"/>
    <d v="1976-08-13T00:00:00"/>
    <n v="46.141677177828505"/>
    <s v="Engineer IV"/>
    <s v="Entertainment"/>
    <s v="High Net Worth"/>
    <s v="N"/>
    <s v="No"/>
    <n v="19"/>
    <m/>
  </r>
  <r>
    <n v="1095"/>
    <n v="27"/>
    <x v="2714"/>
    <n v="264"/>
    <d v="2017-04-10T00:00:00"/>
    <b v="1"/>
    <s v="Approved"/>
    <s v="Trek Bicycles"/>
    <s v="Standard"/>
    <s v="low"/>
    <s v="medium"/>
    <n v="1057.51"/>
    <n v="154.4"/>
    <d v="1994-07-12T00:00:00"/>
    <n v="903.11"/>
    <s v="Female"/>
    <n v="60"/>
    <d v="1976-08-13T00:00:00"/>
    <n v="46.141677177828505"/>
    <s v="Engineer IV"/>
    <s v="Entertainment"/>
    <s v="High Net Worth"/>
    <s v="N"/>
    <s v="No"/>
    <n v="19"/>
    <m/>
  </r>
  <r>
    <n v="6284"/>
    <n v="58"/>
    <x v="2714"/>
    <n v="288"/>
    <d v="2017-03-17T00:00:00"/>
    <b v="1"/>
    <s v="Approved"/>
    <s v="OHM Cycles"/>
    <s v="Road"/>
    <s v="medium"/>
    <s v="medium"/>
    <n v="1280.28"/>
    <n v="829.51"/>
    <d v="2001-11-25T00:00:00"/>
    <n v="450.77"/>
    <s v="Female"/>
    <n v="60"/>
    <d v="1976-08-13T00:00:00"/>
    <n v="46.141677177828505"/>
    <s v="Engineer IV"/>
    <s v="Entertainment"/>
    <s v="High Net Worth"/>
    <s v="N"/>
    <s v="No"/>
    <n v="19"/>
    <m/>
  </r>
  <r>
    <n v="10651"/>
    <n v="17"/>
    <x v="2714"/>
    <n v="316"/>
    <d v="2017-02-17T00:00:00"/>
    <b v="0"/>
    <s v="Approved"/>
    <s v="WeareA2B"/>
    <s v="Touring"/>
    <s v="medium"/>
    <s v="large"/>
    <n v="1362.99"/>
    <n v="57.74"/>
    <d v="1993-04-20T00:00:00"/>
    <n v="1305.25"/>
    <s v="Female"/>
    <n v="60"/>
    <d v="1976-08-13T00:00:00"/>
    <n v="46.141677177828505"/>
    <s v="Engineer IV"/>
    <s v="Entertainment"/>
    <s v="High Net Worth"/>
    <s v="N"/>
    <s v="No"/>
    <n v="19"/>
    <m/>
  </r>
  <r>
    <n v="4098"/>
    <n v="74"/>
    <x v="2715"/>
    <n v="62"/>
    <d v="2017-10-29T00:00:00"/>
    <b v="0"/>
    <s v="Approved"/>
    <s v="WeareA2B"/>
    <s v="Standard"/>
    <s v="medium"/>
    <s v="medium"/>
    <n v="1228.07"/>
    <n v="400.91"/>
    <d v="2000-05-22T00:00:00"/>
    <n v="827.15999999999985"/>
    <s v="Male"/>
    <n v="76"/>
    <d v="1978-12-17T00:00:00"/>
    <n v="43.796471698693566"/>
    <s v="Senior Sales Associate"/>
    <s v="Retail"/>
    <s v="Mass Customer"/>
    <s v="N"/>
    <s v="No"/>
    <n v="10"/>
    <m/>
  </r>
  <r>
    <n v="19006"/>
    <n v="75"/>
    <x v="2715"/>
    <n v="110"/>
    <d v="2017-09-11T00:00:00"/>
    <b v="1"/>
    <s v="Approved"/>
    <s v="Giant Bicycles"/>
    <s v="Touring"/>
    <s v="medium"/>
    <s v="large"/>
    <n v="1873.97"/>
    <n v="863.95"/>
    <d v="2006-05-22T00:00:00"/>
    <n v="1010.02"/>
    <s v="Male"/>
    <n v="76"/>
    <d v="1978-12-17T00:00:00"/>
    <n v="43.796471698693566"/>
    <s v="Senior Sales Associate"/>
    <s v="Retail"/>
    <s v="Mass Customer"/>
    <s v="N"/>
    <s v="No"/>
    <n v="10"/>
    <m/>
  </r>
  <r>
    <n v="18285"/>
    <n v="14"/>
    <x v="2715"/>
    <n v="133"/>
    <d v="2017-08-19T00:00:00"/>
    <b v="0"/>
    <s v="Approved"/>
    <s v="Trek Bicycles"/>
    <s v="Standard"/>
    <s v="medium"/>
    <s v="small"/>
    <n v="1386.84"/>
    <n v="1234.29"/>
    <d v="2003-08-05T00:00:00"/>
    <n v="152.54999999999995"/>
    <s v="Male"/>
    <n v="76"/>
    <d v="1978-12-17T00:00:00"/>
    <n v="43.796471698693566"/>
    <s v="Senior Sales Associate"/>
    <s v="Retail"/>
    <s v="Mass Customer"/>
    <s v="N"/>
    <s v="No"/>
    <n v="10"/>
    <m/>
  </r>
  <r>
    <n v="7111"/>
    <n v="100"/>
    <x v="2715"/>
    <n v="183"/>
    <d v="2017-06-30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76"/>
    <d v="1978-12-17T00:00:00"/>
    <n v="43.796471698693566"/>
    <s v="Senior Sales Associate"/>
    <s v="Retail"/>
    <s v="Mass Customer"/>
    <s v="N"/>
    <s v="No"/>
    <n v="10"/>
    <m/>
  </r>
  <r>
    <n v="8642"/>
    <n v="88"/>
    <x v="2715"/>
    <n v="230"/>
    <d v="2017-05-14T00:00:00"/>
    <b v="0"/>
    <s v="Approved"/>
    <s v="Norco Bicycles"/>
    <s v="Standard"/>
    <s v="medium"/>
    <s v="medium"/>
    <n v="1198.46"/>
    <n v="381.1"/>
    <d v="1998-12-16T00:00:00"/>
    <n v="817.36"/>
    <s v="Male"/>
    <n v="76"/>
    <d v="1978-12-17T00:00:00"/>
    <n v="43.796471698693566"/>
    <s v="Senior Sales Associate"/>
    <s v="Retail"/>
    <s v="Mass Customer"/>
    <s v="N"/>
    <s v="No"/>
    <n v="10"/>
    <m/>
  </r>
  <r>
    <n v="9026"/>
    <n v="72"/>
    <x v="2715"/>
    <n v="267"/>
    <d v="2017-04-07T00:00:00"/>
    <b v="0"/>
    <s v="Approved"/>
    <s v="Norco Bicycles"/>
    <s v="Standard"/>
    <s v="medium"/>
    <s v="medium"/>
    <n v="360.4"/>
    <n v="270.3"/>
    <d v="2016-12-06T00:00:00"/>
    <n v="90.099999999999966"/>
    <s v="Male"/>
    <n v="76"/>
    <d v="1978-12-17T00:00:00"/>
    <n v="43.796471698693566"/>
    <s v="Senior Sales Associate"/>
    <s v="Retail"/>
    <s v="Mass Customer"/>
    <s v="N"/>
    <s v="No"/>
    <n v="10"/>
    <m/>
  </r>
  <r>
    <n v="13384"/>
    <n v="59"/>
    <x v="2715"/>
    <n v="275"/>
    <d v="2017-03-30T00:00:00"/>
    <b v="1"/>
    <s v="Approved"/>
    <s v="Solex"/>
    <s v="Standard"/>
    <s v="medium"/>
    <s v="large"/>
    <n v="1061.56"/>
    <n v="733.58"/>
    <d v="1993-07-20T00:00:00"/>
    <n v="327.9799999999999"/>
    <s v="Male"/>
    <n v="76"/>
    <d v="1978-12-17T00:00:00"/>
    <n v="43.796471698693566"/>
    <s v="Senior Sales Associate"/>
    <s v="Retail"/>
    <s v="Mass Customer"/>
    <s v="N"/>
    <s v="No"/>
    <n v="10"/>
    <m/>
  </r>
  <r>
    <n v="8458"/>
    <n v="87"/>
    <x v="2715"/>
    <n v="305"/>
    <d v="2017-02-28T00:00:00"/>
    <b v="1"/>
    <s v="Approved"/>
    <s v="Giant Bicycles"/>
    <s v="Standard"/>
    <s v="high"/>
    <s v="medium"/>
    <n v="1179"/>
    <n v="707.4"/>
    <d v="1997-08-25T00:00:00"/>
    <n v="471.6"/>
    <s v="Male"/>
    <n v="76"/>
    <d v="1978-12-17T00:00:00"/>
    <n v="43.796471698693566"/>
    <s v="Senior Sales Associate"/>
    <s v="Retail"/>
    <s v="Mass Customer"/>
    <s v="N"/>
    <s v="No"/>
    <n v="10"/>
    <m/>
  </r>
  <r>
    <n v="7764"/>
    <n v="15"/>
    <x v="2715"/>
    <n v="322"/>
    <d v="2017-02-11T00:00:00"/>
    <b v="1"/>
    <s v="Approved"/>
    <s v="Norco Bicycles"/>
    <s v="Standard"/>
    <s v="low"/>
    <s v="medium"/>
    <n v="958.74"/>
    <n v="748.9"/>
    <d v="2005-12-07T00:00:00"/>
    <n v="209.84000000000003"/>
    <s v="Male"/>
    <n v="76"/>
    <d v="1978-12-17T00:00:00"/>
    <n v="43.796471698693566"/>
    <s v="Senior Sales Associate"/>
    <s v="Retail"/>
    <s v="Mass Customer"/>
    <s v="N"/>
    <s v="No"/>
    <n v="10"/>
    <m/>
  </r>
  <r>
    <n v="16267"/>
    <n v="31"/>
    <x v="2715"/>
    <n v="355"/>
    <d v="2017-01-09T00:00:00"/>
    <b v="0"/>
    <s v="Approved"/>
    <s v="Giant Bicycles"/>
    <s v="Standard"/>
    <s v="medium"/>
    <s v="medium"/>
    <n v="230.91"/>
    <n v="173.18"/>
    <d v="2006-11-10T00:00:00"/>
    <n v="57.72999999999999"/>
    <s v="Male"/>
    <n v="76"/>
    <d v="1978-12-17T00:00:00"/>
    <n v="43.796471698693566"/>
    <s v="Senior Sales Associate"/>
    <s v="Retail"/>
    <s v="Mass Customer"/>
    <s v="N"/>
    <s v="No"/>
    <n v="10"/>
    <m/>
  </r>
  <r>
    <n v="5185"/>
    <n v="47"/>
    <x v="2716"/>
    <n v="27"/>
    <d v="2017-12-03T00:00:00"/>
    <b v="0"/>
    <s v="Approved"/>
    <s v="Trek Bicycles"/>
    <s v="Road"/>
    <s v="low"/>
    <s v="small"/>
    <n v="1720.7"/>
    <n v="1531.42"/>
    <d v="2014-07-28T00:00:00"/>
    <n v="189.27999999999997"/>
    <s v="Male"/>
    <n v="4"/>
    <d v="1995-05-11T00:00:00"/>
    <n v="27.388252520294259"/>
    <s v="Software Engineer I"/>
    <s v="Financial Services"/>
    <s v="Mass Customer"/>
    <s v="N"/>
    <s v="Yes"/>
    <n v="2"/>
    <m/>
  </r>
  <r>
    <n v="4404"/>
    <n v="11"/>
    <x v="2716"/>
    <n v="197"/>
    <d v="2017-06-16T00:00:00"/>
    <b v="0"/>
    <s v="Approved"/>
    <s v="Giant Bicycles"/>
    <s v="Standard"/>
    <s v="high"/>
    <s v="medium"/>
    <n v="1274.93"/>
    <n v="764.96"/>
    <d v="2003-08-05T00:00:00"/>
    <n v="509.97"/>
    <s v="Male"/>
    <n v="4"/>
    <d v="1995-05-11T00:00:00"/>
    <n v="27.388252520294259"/>
    <s v="Software Engineer I"/>
    <s v="Financial Services"/>
    <s v="Mass Customer"/>
    <s v="N"/>
    <s v="Yes"/>
    <n v="2"/>
    <m/>
  </r>
  <r>
    <n v="13709"/>
    <n v="67"/>
    <x v="2716"/>
    <n v="304"/>
    <d v="2017-03-01T00:00:00"/>
    <b v="0"/>
    <s v="Approved"/>
    <s v="Norco Bicycles"/>
    <s v="Road"/>
    <s v="medium"/>
    <s v="medium"/>
    <n v="544.04999999999995"/>
    <n v="376.84"/>
    <d v="2016-12-06T00:00:00"/>
    <n v="167.20999999999998"/>
    <s v="Male"/>
    <n v="4"/>
    <d v="1995-05-11T00:00:00"/>
    <n v="27.388252520294259"/>
    <s v="Software Engineer I"/>
    <s v="Financial Services"/>
    <s v="Mass Customer"/>
    <s v="N"/>
    <s v="Yes"/>
    <n v="2"/>
    <m/>
  </r>
  <r>
    <n v="19226"/>
    <n v="79"/>
    <x v="2717"/>
    <n v="7"/>
    <d v="2017-12-23T00:00:00"/>
    <b v="1"/>
    <s v="Approved"/>
    <s v="Norco Bicycles"/>
    <s v="Standard"/>
    <s v="medium"/>
    <s v="medium"/>
    <n v="1555.58"/>
    <n v="818.01"/>
    <d v="2003-09-09T00:00:00"/>
    <n v="737.56999999999994"/>
    <s v="Male"/>
    <n v="18"/>
    <d v="1965-09-29T00:00:00"/>
    <n v="57.02112923294014"/>
    <n v="0"/>
    <s v="Argiculture"/>
    <s v="Mass Customer"/>
    <s v="N"/>
    <s v="No"/>
    <n v="16"/>
    <m/>
  </r>
  <r>
    <n v="9794"/>
    <n v="43"/>
    <x v="2717"/>
    <n v="91"/>
    <d v="2017-09-30T00:00:00"/>
    <b v="0"/>
    <s v="Approved"/>
    <s v="Solex"/>
    <s v="Standard"/>
    <s v="medium"/>
    <s v="medium"/>
    <n v="1151.96"/>
    <n v="649.49"/>
    <d v="1999-12-04T00:00:00"/>
    <n v="502.47"/>
    <s v="Male"/>
    <n v="18"/>
    <d v="1965-09-29T00:00:00"/>
    <n v="57.02112923294014"/>
    <n v="0"/>
    <s v="Argiculture"/>
    <s v="Mass Customer"/>
    <s v="N"/>
    <s v="No"/>
    <n v="16"/>
    <m/>
  </r>
  <r>
    <n v="16111"/>
    <n v="26"/>
    <x v="2717"/>
    <n v="163"/>
    <d v="2017-07-20T00:00:00"/>
    <b v="0"/>
    <s v="Approved"/>
    <s v="WeareA2B"/>
    <s v="Standard"/>
    <s v="medium"/>
    <s v="medium"/>
    <n v="1992.93"/>
    <n v="762.63"/>
    <d v="1993-05-26T00:00:00"/>
    <n v="1230.3000000000002"/>
    <s v="Male"/>
    <n v="18"/>
    <d v="1965-09-29T00:00:00"/>
    <n v="57.02112923294014"/>
    <n v="0"/>
    <s v="Argiculture"/>
    <s v="Mass Customer"/>
    <s v="N"/>
    <s v="No"/>
    <n v="16"/>
    <m/>
  </r>
  <r>
    <n v="8556"/>
    <n v="57"/>
    <x v="2717"/>
    <n v="231"/>
    <d v="2017-05-13T00:00:00"/>
    <b v="1"/>
    <s v="Approved"/>
    <s v="WeareA2B"/>
    <s v="Touring"/>
    <s v="medium"/>
    <s v="large"/>
    <n v="1890.39"/>
    <n v="260.14"/>
    <d v="1991-01-21T00:00:00"/>
    <n v="1630.25"/>
    <s v="Male"/>
    <n v="18"/>
    <d v="1965-09-29T00:00:00"/>
    <n v="57.02112923294014"/>
    <n v="0"/>
    <s v="Argiculture"/>
    <s v="Mass Customer"/>
    <s v="N"/>
    <s v="No"/>
    <n v="16"/>
    <m/>
  </r>
  <r>
    <n v="17175"/>
    <n v="94"/>
    <x v="1299"/>
    <n v="15"/>
    <d v="2017-12-15T00:00:00"/>
    <b v="1"/>
    <s v="Approved"/>
    <s v="Giant Bicycles"/>
    <s v="Standard"/>
    <s v="medium"/>
    <s v="large"/>
    <n v="1635.3"/>
    <n v="993.66"/>
    <d v="2004-01-16T00:00:00"/>
    <n v="641.64"/>
    <s v="Female"/>
    <n v="47"/>
    <d v="1969-01-18T00:00:00"/>
    <n v="53.714279917554535"/>
    <n v="0"/>
    <s v="Property"/>
    <s v="Mass Customer"/>
    <s v="N"/>
    <s v="Yes"/>
    <n v="12"/>
    <m/>
  </r>
  <r>
    <n v="15106"/>
    <n v="67"/>
    <x v="2069"/>
    <m/>
    <d v="2017-07-09T00:00:00"/>
    <m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</r>
  <r>
    <n v="10517"/>
    <n v="30"/>
    <x v="1299"/>
    <n v="66"/>
    <d v="2017-10-25T00:00:00"/>
    <b v="1"/>
    <s v="Approved"/>
    <s v="Solex"/>
    <s v="Standard"/>
    <s v="high"/>
    <s v="medium"/>
    <n v="748.17"/>
    <n v="448.9"/>
    <d v="2003-03-18T00:00:00"/>
    <n v="299.27"/>
    <s v="Female"/>
    <n v="47"/>
    <d v="1969-01-18T00:00:00"/>
    <n v="53.714279917554535"/>
    <n v="0"/>
    <s v="Property"/>
    <s v="Mass Customer"/>
    <s v="N"/>
    <s v="Yes"/>
    <n v="12"/>
    <m/>
  </r>
  <r>
    <n v="11061"/>
    <n v="27"/>
    <x v="1299"/>
    <n v="81"/>
    <d v="2017-10-10T00:00:00"/>
    <b v="0"/>
    <s v="Approved"/>
    <s v="Trek Bicycles"/>
    <s v="Standard"/>
    <s v="medium"/>
    <s v="medium"/>
    <n v="499.53"/>
    <n v="388.72"/>
    <d v="2003-03-18T00:00:00"/>
    <n v="110.80999999999995"/>
    <s v="Female"/>
    <n v="47"/>
    <d v="1969-01-18T00:00:00"/>
    <n v="53.714279917554535"/>
    <n v="0"/>
    <s v="Property"/>
    <s v="Mass Customer"/>
    <s v="N"/>
    <s v="Yes"/>
    <n v="12"/>
    <m/>
  </r>
  <r>
    <n v="2693"/>
    <n v="92"/>
    <x v="1299"/>
    <n v="82"/>
    <d v="2017-10-09T00:00:00"/>
    <b v="1"/>
    <s v="Approved"/>
    <s v="WeareA2B"/>
    <s v="Standard"/>
    <s v="medium"/>
    <s v="small"/>
    <n v="1415.01"/>
    <n v="1259.3599999999999"/>
    <d v="2016-03-29T00:00:00"/>
    <n v="155.65000000000009"/>
    <s v="Female"/>
    <n v="47"/>
    <d v="1969-01-18T00:00:00"/>
    <n v="53.714279917554535"/>
    <n v="0"/>
    <s v="Property"/>
    <s v="Mass Customer"/>
    <s v="N"/>
    <s v="Yes"/>
    <n v="12"/>
    <m/>
  </r>
  <r>
    <n v="565"/>
    <n v="65"/>
    <x v="1299"/>
    <n v="98"/>
    <d v="2017-09-23T00:00:00"/>
    <b v="0"/>
    <s v="Approved"/>
    <s v="WeareA2B"/>
    <s v="Standard"/>
    <s v="medium"/>
    <s v="medium"/>
    <n v="1807.45"/>
    <n v="778.69"/>
    <d v="1992-10-02T00:00:00"/>
    <n v="1028.76"/>
    <s v="Female"/>
    <n v="47"/>
    <d v="1969-01-18T00:00:00"/>
    <n v="53.714279917554535"/>
    <n v="0"/>
    <s v="Property"/>
    <s v="Mass Customer"/>
    <s v="N"/>
    <s v="Yes"/>
    <n v="12"/>
    <m/>
  </r>
  <r>
    <n v="14744"/>
    <n v="48"/>
    <x v="1299"/>
    <n v="220"/>
    <d v="2017-05-24T00:00:00"/>
    <b v="0"/>
    <s v="Approved"/>
    <s v="WeareA2B"/>
    <s v="Standard"/>
    <s v="medium"/>
    <s v="medium"/>
    <n v="1762.96"/>
    <n v="950.52"/>
    <d v="2014-07-28T00:00:00"/>
    <n v="812.44"/>
    <s v="Female"/>
    <n v="47"/>
    <d v="1969-01-18T00:00:00"/>
    <n v="53.714279917554535"/>
    <n v="0"/>
    <s v="Property"/>
    <s v="Mass Customer"/>
    <s v="N"/>
    <s v="Yes"/>
    <n v="12"/>
    <m/>
  </r>
  <r>
    <n v="15112"/>
    <n v="100"/>
    <x v="387"/>
    <m/>
    <d v="2017-02-06T00:00:00"/>
    <m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</r>
  <r>
    <n v="9218"/>
    <n v="32"/>
    <x v="1299"/>
    <n v="237"/>
    <d v="2017-05-07T00:00:00"/>
    <b v="0"/>
    <s v="Approved"/>
    <s v="Giant Bicycles"/>
    <s v="Standard"/>
    <s v="medium"/>
    <s v="medium"/>
    <n v="642.70000000000005"/>
    <n v="211.37"/>
    <d v="1994-07-12T00:00:00"/>
    <n v="431.33000000000004"/>
    <s v="Female"/>
    <n v="47"/>
    <d v="1969-01-18T00:00:00"/>
    <n v="53.714279917554535"/>
    <n v="0"/>
    <s v="Property"/>
    <s v="Mass Customer"/>
    <s v="N"/>
    <s v="Yes"/>
    <n v="12"/>
    <m/>
  </r>
  <r>
    <n v="15134"/>
    <n v="42"/>
    <x v="1299"/>
    <n v="344"/>
    <d v="2017-01-20T00:00:00"/>
    <b v="1"/>
    <s v="Approved"/>
    <s v="OHM Cycles"/>
    <s v="Road"/>
    <s v="medium"/>
    <s v="small"/>
    <n v="1810"/>
    <n v="1610.9"/>
    <d v="1993-04-12T00:00:00"/>
    <n v="199.09999999999991"/>
    <s v="Female"/>
    <n v="47"/>
    <d v="1969-01-18T00:00:00"/>
    <n v="53.714279917554535"/>
    <n v="0"/>
    <s v="Property"/>
    <s v="Mass Customer"/>
    <s v="N"/>
    <s v="Yes"/>
    <n v="12"/>
    <m/>
  </r>
  <r>
    <n v="15115"/>
    <n v="92"/>
    <x v="1814"/>
    <m/>
    <d v="2017-01-10T00:00:00"/>
    <m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</r>
  <r>
    <n v="8859"/>
    <n v="32"/>
    <x v="2718"/>
    <n v="189"/>
    <d v="2017-06-24T00:00:00"/>
    <b v="1"/>
    <s v="Approved"/>
    <s v="Giant Bicycles"/>
    <s v="Standard"/>
    <s v="high"/>
    <s v="medium"/>
    <n v="1179"/>
    <n v="707.4"/>
    <d v="1997-08-25T00:00:00"/>
    <n v="471.6"/>
    <s v="Male"/>
    <n v="85"/>
    <d v="1980-07-14T00:00:00"/>
    <n v="42.221129232940143"/>
    <s v="Quality Engineer"/>
    <s v="Financial Services"/>
    <s v="High Net Worth"/>
    <s v="N"/>
    <s v="No"/>
    <n v="15"/>
    <m/>
  </r>
  <r>
    <n v="16447"/>
    <n v="91"/>
    <x v="2718"/>
    <n v="319"/>
    <d v="2017-02-14T00:00:00"/>
    <b v="0"/>
    <s v="Approved"/>
    <s v="WeareA2B"/>
    <s v="Standard"/>
    <s v="low"/>
    <s v="medium"/>
    <n v="642.30999999999995"/>
    <n v="513.85"/>
    <d v="2014-10-10T00:00:00"/>
    <n v="128.45999999999992"/>
    <s v="Male"/>
    <n v="85"/>
    <d v="1980-07-14T00:00:00"/>
    <n v="42.221129232940143"/>
    <s v="Quality Engineer"/>
    <s v="Financial Services"/>
    <s v="High Net Worth"/>
    <s v="N"/>
    <s v="No"/>
    <n v="15"/>
    <m/>
  </r>
  <r>
    <n v="8328"/>
    <n v="84"/>
    <x v="2718"/>
    <n v="339"/>
    <d v="2017-01-25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85"/>
    <d v="1980-07-14T00:00:00"/>
    <n v="42.221129232940143"/>
    <s v="Quality Engineer"/>
    <s v="Financial Services"/>
    <s v="High Net Worth"/>
    <s v="N"/>
    <s v="No"/>
    <n v="15"/>
    <m/>
  </r>
  <r>
    <n v="14347"/>
    <n v="8"/>
    <x v="2719"/>
    <n v="68"/>
    <d v="2017-10-23T00:00:00"/>
    <b v="1"/>
    <s v="Approved"/>
    <s v="Solex"/>
    <s v="Road"/>
    <s v="medium"/>
    <s v="small"/>
    <n v="1703.52"/>
    <n v="1516.13"/>
    <d v="2011-04-16T00:00:00"/>
    <n v="187.38999999999987"/>
    <s v="Male"/>
    <n v="45"/>
    <d v="1959-01-03T00:00:00"/>
    <n v="63.763594986047686"/>
    <s v="Nurse"/>
    <s v="Retail"/>
    <s v="Mass Customer"/>
    <s v="N"/>
    <s v="No"/>
    <n v="14"/>
    <m/>
  </r>
  <r>
    <n v="8945"/>
    <n v="12"/>
    <x v="2719"/>
    <n v="74"/>
    <d v="2017-10-17T00:00:00"/>
    <b v="0"/>
    <s v="Approved"/>
    <s v="WeareA2B"/>
    <s v="Standard"/>
    <s v="medium"/>
    <s v="medium"/>
    <n v="1231.1500000000001"/>
    <n v="161.6"/>
    <d v="2004-08-17T00:00:00"/>
    <n v="1069.5500000000002"/>
    <s v="Male"/>
    <n v="45"/>
    <d v="1959-01-03T00:00:00"/>
    <n v="63.763594986047686"/>
    <s v="Nurse"/>
    <s v="Retail"/>
    <s v="Mass Customer"/>
    <s v="N"/>
    <s v="No"/>
    <n v="14"/>
    <m/>
  </r>
  <r>
    <n v="8250"/>
    <n v="26"/>
    <x v="2719"/>
    <n v="126"/>
    <d v="2017-08-26T00:00:00"/>
    <b v="0"/>
    <s v="Approved"/>
    <s v="WeareA2B"/>
    <s v="Standard"/>
    <s v="medium"/>
    <s v="medium"/>
    <n v="1992.93"/>
    <n v="762.63"/>
    <d v="1993-05-26T00:00:00"/>
    <n v="1230.3000000000002"/>
    <s v="Male"/>
    <n v="45"/>
    <d v="1959-01-03T00:00:00"/>
    <n v="63.763594986047686"/>
    <s v="Nurse"/>
    <s v="Retail"/>
    <s v="Mass Customer"/>
    <s v="N"/>
    <s v="No"/>
    <n v="14"/>
    <m/>
  </r>
  <r>
    <n v="2779"/>
    <n v="2"/>
    <x v="2719"/>
    <n v="176"/>
    <d v="2017-07-07T00:00:00"/>
    <b v="0"/>
    <s v="Approved"/>
    <s v="Solex"/>
    <s v="Standard"/>
    <s v="medium"/>
    <s v="medium"/>
    <n v="71.489999999999995"/>
    <n v="53.62"/>
    <d v="2012-12-02T00:00:00"/>
    <n v="17.869999999999997"/>
    <s v="Male"/>
    <n v="45"/>
    <d v="1959-01-03T00:00:00"/>
    <n v="63.763594986047686"/>
    <s v="Nurse"/>
    <s v="Retail"/>
    <s v="Mass Customer"/>
    <s v="N"/>
    <s v="No"/>
    <n v="14"/>
    <m/>
  </r>
  <r>
    <n v="6218"/>
    <n v="52"/>
    <x v="2719"/>
    <n v="218"/>
    <d v="2017-05-26T00:00:00"/>
    <b v="0"/>
    <s v="Approved"/>
    <s v="OHM Cycles"/>
    <s v="Road"/>
    <s v="medium"/>
    <s v="medium"/>
    <n v="1280.28"/>
    <n v="829.51"/>
    <d v="2001-11-25T00:00:00"/>
    <n v="450.77"/>
    <s v="Male"/>
    <n v="45"/>
    <d v="1959-01-03T00:00:00"/>
    <n v="63.763594986047686"/>
    <s v="Nurse"/>
    <s v="Retail"/>
    <s v="Mass Customer"/>
    <s v="N"/>
    <s v="No"/>
    <n v="14"/>
    <m/>
  </r>
  <r>
    <n v="6469"/>
    <n v="24"/>
    <x v="2719"/>
    <n v="224"/>
    <d v="2017-05-20T00:00:00"/>
    <b v="1"/>
    <s v="Approved"/>
    <s v="Solex"/>
    <s v="Road"/>
    <s v="medium"/>
    <s v="large"/>
    <n v="1777.8"/>
    <n v="820.78"/>
    <d v="2011-05-07T00:00:00"/>
    <n v="957.02"/>
    <s v="Male"/>
    <n v="45"/>
    <d v="1959-01-03T00:00:00"/>
    <n v="63.763594986047686"/>
    <s v="Nurse"/>
    <s v="Retail"/>
    <s v="Mass Customer"/>
    <s v="N"/>
    <s v="No"/>
    <n v="14"/>
    <m/>
  </r>
  <r>
    <n v="15448"/>
    <n v="15"/>
    <x v="2719"/>
    <n v="284"/>
    <d v="2017-03-21T00:00:00"/>
    <b v="0"/>
    <s v="Approved"/>
    <s v="Norco Bicycles"/>
    <s v="Standard"/>
    <s v="low"/>
    <s v="medium"/>
    <n v="958.74"/>
    <n v="748.9"/>
    <d v="2005-12-07T00:00:00"/>
    <n v="209.84000000000003"/>
    <s v="Male"/>
    <n v="45"/>
    <d v="1959-01-03T00:00:00"/>
    <n v="63.763594986047686"/>
    <s v="Nurse"/>
    <s v="Retail"/>
    <s v="Mass Customer"/>
    <s v="N"/>
    <s v="No"/>
    <n v="14"/>
    <m/>
  </r>
  <r>
    <n v="19686"/>
    <n v="78"/>
    <x v="2719"/>
    <n v="330"/>
    <d v="2017-02-03T00:00:00"/>
    <b v="0"/>
    <s v="Approved"/>
    <s v="Giant Bicycles"/>
    <s v="Standard"/>
    <s v="medium"/>
    <s v="large"/>
    <n v="1765.3"/>
    <n v="709.48"/>
    <d v="2004-07-25T00:00:00"/>
    <n v="1055.82"/>
    <s v="Male"/>
    <n v="45"/>
    <d v="1959-01-03T00:00:00"/>
    <n v="63.763594986047686"/>
    <s v="Nurse"/>
    <s v="Retail"/>
    <s v="Mass Customer"/>
    <s v="N"/>
    <s v="No"/>
    <n v="14"/>
    <m/>
  </r>
  <r>
    <n v="19250"/>
    <n v="100"/>
    <x v="2720"/>
    <n v="30"/>
    <d v="2017-11-30T00:00:00"/>
    <b v="1"/>
    <s v="Approved"/>
    <s v="Trek Bicycles"/>
    <s v="Standard"/>
    <s v="medium"/>
    <s v="small"/>
    <n v="1386.84"/>
    <n v="1234.29"/>
    <d v="2005-12-07T00:00:00"/>
    <n v="152.54999999999995"/>
    <s v="Female"/>
    <n v="35"/>
    <d v="1974-01-05T00:00:00"/>
    <n v="48.747156630200415"/>
    <s v="Nuclear Power Engineer"/>
    <s v="Manufacturing"/>
    <s v="High Net Worth"/>
    <s v="N"/>
    <s v="Yes"/>
    <n v="14"/>
    <m/>
  </r>
  <r>
    <n v="13367"/>
    <n v="88"/>
    <x v="2720"/>
    <n v="182"/>
    <d v="2017-07-01T00:00:00"/>
    <b v="1"/>
    <s v="Approved"/>
    <s v="Norco Bicycles"/>
    <s v="Standard"/>
    <s v="high"/>
    <s v="small"/>
    <n v="1661.92"/>
    <n v="1479.11"/>
    <d v="1993-07-15T00:00:00"/>
    <n v="182.81000000000017"/>
    <s v="Female"/>
    <n v="35"/>
    <d v="1974-01-05T00:00:00"/>
    <n v="48.747156630200415"/>
    <s v="Nuclear Power Engineer"/>
    <s v="Manufacturing"/>
    <s v="High Net Worth"/>
    <s v="N"/>
    <s v="Yes"/>
    <n v="14"/>
    <m/>
  </r>
  <r>
    <n v="7234"/>
    <n v="0"/>
    <x v="2720"/>
    <n v="338"/>
    <d v="2017-01-26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35"/>
    <d v="1974-01-05T00:00:00"/>
    <n v="48.747156630200415"/>
    <s v="Nuclear Power Engineer"/>
    <s v="Manufacturing"/>
    <s v="High Net Worth"/>
    <s v="N"/>
    <s v="Yes"/>
    <n v="14"/>
    <m/>
  </r>
  <r>
    <n v="19536"/>
    <n v="70"/>
    <x v="2721"/>
    <n v="54"/>
    <d v="2017-11-06T00:00:00"/>
    <b v="1"/>
    <s v="Approved"/>
    <s v="Trek Bicycles"/>
    <s v="Standard"/>
    <s v="high"/>
    <s v="medium"/>
    <n v="495.72"/>
    <n v="297.43"/>
    <d v="2016-12-06T00:00:00"/>
    <n v="198.29000000000002"/>
    <s v="Female"/>
    <n v="28"/>
    <d v="1972-07-30T00:00:00"/>
    <n v="50.182773068239463"/>
    <s v="Help Desk Operator"/>
    <s v="Retail"/>
    <s v="Mass Customer"/>
    <s v="N"/>
    <s v="Yes"/>
    <n v="11"/>
    <m/>
  </r>
  <r>
    <n v="165"/>
    <n v="3"/>
    <x v="2721"/>
    <n v="66"/>
    <d v="2017-10-25T00:00:00"/>
    <b v="1"/>
    <s v="Approved"/>
    <s v="Trek Bicycles"/>
    <s v="Standard"/>
    <s v="medium"/>
    <s v="large"/>
    <n v="2091.4699999999998"/>
    <n v="388.92"/>
    <d v="2005-08-09T00:00:00"/>
    <n v="1702.5499999999997"/>
    <s v="Female"/>
    <n v="28"/>
    <d v="1972-07-30T00:00:00"/>
    <n v="50.182773068239463"/>
    <s v="Help Desk Operator"/>
    <s v="Retail"/>
    <s v="Mass Customer"/>
    <s v="N"/>
    <s v="Yes"/>
    <n v="11"/>
    <m/>
  </r>
  <r>
    <n v="7576"/>
    <n v="2"/>
    <x v="2721"/>
    <n v="66"/>
    <d v="2017-10-25T00:00:00"/>
    <b v="0"/>
    <s v="Approved"/>
    <s v="Solex"/>
    <s v="Standard"/>
    <s v="medium"/>
    <s v="medium"/>
    <n v="71.489999999999995"/>
    <n v="53.62"/>
    <d v="2012-12-02T00:00:00"/>
    <n v="17.869999999999997"/>
    <s v="Female"/>
    <n v="28"/>
    <d v="1972-07-30T00:00:00"/>
    <n v="50.182773068239463"/>
    <s v="Help Desk Operator"/>
    <s v="Retail"/>
    <s v="Mass Customer"/>
    <s v="N"/>
    <s v="Yes"/>
    <n v="11"/>
    <m/>
  </r>
  <r>
    <n v="9199"/>
    <n v="68"/>
    <x v="2721"/>
    <n v="73"/>
    <d v="2017-10-18T00:00:00"/>
    <b v="0"/>
    <s v="Approved"/>
    <s v="OHM Cycles"/>
    <s v="Standard"/>
    <s v="medium"/>
    <s v="medium"/>
    <n v="1636.9"/>
    <n v="44.71"/>
    <d v="2015-04-11T00:00:00"/>
    <n v="1592.19"/>
    <s v="Female"/>
    <n v="28"/>
    <d v="1972-07-30T00:00:00"/>
    <n v="50.182773068239463"/>
    <s v="Help Desk Operator"/>
    <s v="Retail"/>
    <s v="Mass Customer"/>
    <s v="N"/>
    <s v="Yes"/>
    <n v="11"/>
    <m/>
  </r>
  <r>
    <n v="7566"/>
    <n v="100"/>
    <x v="2721"/>
    <n v="90"/>
    <d v="2017-10-01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28"/>
    <d v="1972-07-30T00:00:00"/>
    <n v="50.182773068239463"/>
    <s v="Help Desk Operator"/>
    <s v="Retail"/>
    <s v="Mass Customer"/>
    <s v="N"/>
    <s v="Yes"/>
    <n v="11"/>
    <m/>
  </r>
  <r>
    <n v="16089"/>
    <n v="37"/>
    <x v="2721"/>
    <n v="143"/>
    <d v="2017-08-09T00:00:00"/>
    <b v="0"/>
    <s v="Approved"/>
    <s v="OHM Cycles"/>
    <s v="Standard"/>
    <s v="low"/>
    <s v="medium"/>
    <n v="1793.43"/>
    <n v="248.82"/>
    <d v="2008-03-19T00:00:00"/>
    <n v="1544.6100000000001"/>
    <s v="Female"/>
    <n v="28"/>
    <d v="1972-07-30T00:00:00"/>
    <n v="50.182773068239463"/>
    <s v="Help Desk Operator"/>
    <s v="Retail"/>
    <s v="Mass Customer"/>
    <s v="N"/>
    <s v="Yes"/>
    <n v="11"/>
    <m/>
  </r>
  <r>
    <n v="5855"/>
    <n v="90"/>
    <x v="2721"/>
    <n v="147"/>
    <d v="2017-08-05T00:00:00"/>
    <b v="1"/>
    <s v="Approved"/>
    <s v="Norco Bicycles"/>
    <s v="Standard"/>
    <s v="low"/>
    <s v="medium"/>
    <n v="363.01"/>
    <n v="290.41000000000003"/>
    <d v="2016-03-29T00:00:00"/>
    <n v="72.599999999999966"/>
    <s v="Female"/>
    <n v="28"/>
    <d v="1972-07-30T00:00:00"/>
    <n v="50.182773068239463"/>
    <s v="Help Desk Operator"/>
    <s v="Retail"/>
    <s v="Mass Customer"/>
    <s v="N"/>
    <s v="Yes"/>
    <n v="11"/>
    <m/>
  </r>
  <r>
    <n v="16541"/>
    <n v="3"/>
    <x v="2721"/>
    <n v="249"/>
    <d v="2017-04-25T00:00:00"/>
    <b v="1"/>
    <s v="Approved"/>
    <s v="Trek Bicycles"/>
    <s v="Standard"/>
    <s v="medium"/>
    <s v="large"/>
    <n v="2091.4699999999998"/>
    <n v="388.92"/>
    <d v="2011-08-29T00:00:00"/>
    <n v="1702.5499999999997"/>
    <s v="Female"/>
    <n v="28"/>
    <d v="1972-07-30T00:00:00"/>
    <n v="50.182773068239463"/>
    <s v="Help Desk Operator"/>
    <s v="Retail"/>
    <s v="Mass Customer"/>
    <s v="N"/>
    <s v="Yes"/>
    <n v="11"/>
    <m/>
  </r>
  <r>
    <n v="17128"/>
    <n v="89"/>
    <x v="2721"/>
    <n v="297"/>
    <d v="2017-03-08T00:00:00"/>
    <b v="1"/>
    <s v="Approved"/>
    <s v="WeareA2B"/>
    <s v="Touring"/>
    <s v="medium"/>
    <s v="large"/>
    <n v="1362.99"/>
    <n v="57.74"/>
    <d v="2003-01-05T00:00:00"/>
    <n v="1305.25"/>
    <s v="Female"/>
    <n v="28"/>
    <d v="1972-07-30T00:00:00"/>
    <n v="50.182773068239463"/>
    <s v="Help Desk Operator"/>
    <s v="Retail"/>
    <s v="Mass Customer"/>
    <s v="N"/>
    <s v="Yes"/>
    <n v="11"/>
    <m/>
  </r>
  <r>
    <n v="19841"/>
    <n v="64"/>
    <x v="2721"/>
    <n v="304"/>
    <d v="2017-03-01T00:00:00"/>
    <b v="1"/>
    <s v="Approved"/>
    <s v="Trek Bicycles"/>
    <s v="Standard"/>
    <s v="medium"/>
    <s v="large"/>
    <n v="1469.44"/>
    <n v="596.54999999999995"/>
    <d v="1995-10-24T00:00:00"/>
    <n v="872.8900000000001"/>
    <s v="Female"/>
    <n v="28"/>
    <d v="1972-07-30T00:00:00"/>
    <n v="50.182773068239463"/>
    <s v="Help Desk Operator"/>
    <s v="Retail"/>
    <s v="Mass Customer"/>
    <s v="N"/>
    <s v="Yes"/>
    <n v="11"/>
    <m/>
  </r>
  <r>
    <n v="12548"/>
    <n v="63"/>
    <x v="2721"/>
    <n v="351"/>
    <d v="2017-01-13T00:00:00"/>
    <b v="1"/>
    <s v="Approved"/>
    <s v="Solex"/>
    <s v="Standard"/>
    <s v="medium"/>
    <s v="medium"/>
    <n v="1483.2"/>
    <n v="99.59"/>
    <d v="2010-11-05T00:00:00"/>
    <n v="1383.6100000000001"/>
    <s v="Female"/>
    <n v="28"/>
    <d v="1972-07-30T00:00:00"/>
    <n v="50.182773068239463"/>
    <s v="Help Desk Operator"/>
    <s v="Retail"/>
    <s v="Mass Customer"/>
    <s v="N"/>
    <s v="Yes"/>
    <n v="11"/>
    <m/>
  </r>
  <r>
    <n v="13851"/>
    <n v="72"/>
    <x v="2211"/>
    <n v="83"/>
    <d v="2017-10-08T00:00:00"/>
    <b v="1"/>
    <s v="Approved"/>
    <s v="Norco Bicycles"/>
    <s v="Standard"/>
    <s v="medium"/>
    <s v="medium"/>
    <n v="360.4"/>
    <n v="270.3"/>
    <d v="2006-05-22T00:00:00"/>
    <n v="90.099999999999966"/>
    <s v="Male"/>
    <n v="1"/>
    <d v="1977-02-10T00:00:00"/>
    <n v="45.645786767186713"/>
    <s v="Budget/Accounting Analyst III"/>
    <s v="IT"/>
    <s v="Mass Customer"/>
    <s v="N"/>
    <s v="Yes"/>
    <n v="15"/>
    <m/>
  </r>
  <r>
    <n v="16673"/>
    <n v="18"/>
    <x v="2211"/>
    <n v="89"/>
    <d v="2017-10-02T00:00:00"/>
    <b v="1"/>
    <s v="Approved"/>
    <s v="Solex"/>
    <s v="Standard"/>
    <s v="medium"/>
    <s v="medium"/>
    <n v="575.27"/>
    <n v="431.45"/>
    <d v="2010-05-05T00:00:00"/>
    <n v="143.82"/>
    <s v="Male"/>
    <n v="1"/>
    <d v="1977-02-10T00:00:00"/>
    <n v="45.645786767186713"/>
    <s v="Budget/Accounting Analyst III"/>
    <s v="IT"/>
    <s v="Mass Customer"/>
    <s v="N"/>
    <s v="Yes"/>
    <n v="15"/>
    <m/>
  </r>
  <r>
    <n v="14877"/>
    <n v="3"/>
    <x v="2211"/>
    <n v="125"/>
    <d v="2017-08-27T00:00:00"/>
    <b v="0"/>
    <s v="Approved"/>
    <s v="Trek Bicycles"/>
    <s v="Standard"/>
    <s v="medium"/>
    <s v="large"/>
    <n v="2091.4699999999998"/>
    <n v="388.92"/>
    <d v="2011-08-29T00:00:00"/>
    <n v="1702.5499999999997"/>
    <s v="Male"/>
    <n v="1"/>
    <d v="1977-02-10T00:00:00"/>
    <n v="45.645786767186713"/>
    <s v="Budget/Accounting Analyst III"/>
    <s v="IT"/>
    <s v="Mass Customer"/>
    <s v="N"/>
    <s v="Yes"/>
    <n v="15"/>
    <m/>
  </r>
  <r>
    <n v="5973"/>
    <n v="88"/>
    <x v="2211"/>
    <n v="142"/>
    <d v="2017-08-10T00:00:00"/>
    <b v="0"/>
    <s v="Approved"/>
    <s v="Norco Bicycles"/>
    <s v="Standard"/>
    <s v="medium"/>
    <s v="medium"/>
    <n v="1198.46"/>
    <n v="381.1"/>
    <d v="1998-12-16T00:00:00"/>
    <n v="817.36"/>
    <s v="Male"/>
    <n v="1"/>
    <d v="1977-02-10T00:00:00"/>
    <n v="45.645786767186713"/>
    <s v="Budget/Accounting Analyst III"/>
    <s v="IT"/>
    <s v="Mass Customer"/>
    <s v="N"/>
    <s v="Yes"/>
    <n v="15"/>
    <m/>
  </r>
  <r>
    <n v="12411"/>
    <n v="2"/>
    <x v="2211"/>
    <n v="142"/>
    <d v="2017-08-10T00:00:00"/>
    <b v="0"/>
    <s v="Approved"/>
    <s v="Solex"/>
    <s v="Standard"/>
    <s v="medium"/>
    <s v="medium"/>
    <n v="71.489999999999995"/>
    <n v="53.62"/>
    <d v="2011-08-29T00:00:00"/>
    <n v="17.869999999999997"/>
    <s v="Male"/>
    <n v="1"/>
    <d v="1977-02-10T00:00:00"/>
    <n v="45.645786767186713"/>
    <s v="Budget/Accounting Analyst III"/>
    <s v="IT"/>
    <s v="Mass Customer"/>
    <s v="N"/>
    <s v="Yes"/>
    <n v="15"/>
    <m/>
  </r>
  <r>
    <n v="713"/>
    <n v="47"/>
    <x v="2211"/>
    <n v="207"/>
    <d v="2017-06-06T00:00:00"/>
    <b v="1"/>
    <s v="Approved"/>
    <s v="Trek Bicycles"/>
    <s v="Road"/>
    <s v="low"/>
    <s v="small"/>
    <n v="1720.7"/>
    <n v="1531.42"/>
    <d v="2003-07-21T00:00:00"/>
    <n v="189.27999999999997"/>
    <s v="Male"/>
    <n v="1"/>
    <d v="1977-02-10T00:00:00"/>
    <n v="45.645786767186713"/>
    <s v="Budget/Accounting Analyst III"/>
    <s v="IT"/>
    <s v="Mass Customer"/>
    <s v="N"/>
    <s v="Yes"/>
    <n v="15"/>
    <m/>
  </r>
  <r>
    <n v="8077"/>
    <n v="92"/>
    <x v="2211"/>
    <n v="222"/>
    <d v="2017-05-22T00:00:00"/>
    <b v="0"/>
    <s v="Approved"/>
    <s v="WeareA2B"/>
    <s v="Standard"/>
    <s v="medium"/>
    <s v="small"/>
    <n v="1415.01"/>
    <n v="1259.3599999999999"/>
    <d v="2003-01-05T00:00:00"/>
    <n v="155.65000000000009"/>
    <s v="Male"/>
    <n v="1"/>
    <d v="1977-02-10T00:00:00"/>
    <n v="45.645786767186713"/>
    <s v="Budget/Accounting Analyst III"/>
    <s v="IT"/>
    <s v="Mass Customer"/>
    <s v="N"/>
    <s v="Yes"/>
    <n v="15"/>
    <m/>
  </r>
  <r>
    <n v="15148"/>
    <n v="0"/>
    <x v="2722"/>
    <m/>
    <d v="2017-04-26T00:00:00"/>
    <b v="0"/>
    <s v="Approved"/>
    <m/>
    <m/>
    <m/>
    <m/>
    <n v="1224.4100000000001"/>
    <m/>
    <m/>
    <m/>
    <m/>
    <m/>
    <m/>
    <m/>
    <m/>
    <m/>
    <m/>
    <m/>
    <m/>
    <m/>
    <m/>
  </r>
  <r>
    <n v="8542"/>
    <n v="64"/>
    <x v="2211"/>
    <n v="275"/>
    <d v="2017-03-30T00:00:00"/>
    <b v="0"/>
    <s v="Approved"/>
    <s v="Trek Bicycles"/>
    <s v="Standard"/>
    <s v="medium"/>
    <s v="large"/>
    <n v="1469.44"/>
    <n v="596.54999999999995"/>
    <d v="1995-10-24T00:00:00"/>
    <n v="872.8900000000001"/>
    <s v="Male"/>
    <n v="1"/>
    <d v="1977-02-10T00:00:00"/>
    <n v="45.645786767186713"/>
    <s v="Budget/Accounting Analyst III"/>
    <s v="IT"/>
    <s v="Mass Customer"/>
    <s v="N"/>
    <s v="Yes"/>
    <n v="15"/>
    <m/>
  </r>
  <r>
    <n v="8030"/>
    <n v="31"/>
    <x v="2211"/>
    <n v="341"/>
    <d v="2017-01-23T00:00:00"/>
    <b v="0"/>
    <s v="Approved"/>
    <s v="Giant Bicycles"/>
    <s v="Standard"/>
    <s v="medium"/>
    <s v="medium"/>
    <n v="230.91"/>
    <n v="173.18"/>
    <d v="1999-07-20T00:00:00"/>
    <n v="57.72999999999999"/>
    <s v="Male"/>
    <n v="1"/>
    <d v="1977-02-10T00:00:00"/>
    <n v="45.645786767186713"/>
    <s v="Budget/Accounting Analyst III"/>
    <s v="IT"/>
    <s v="Mass Customer"/>
    <s v="N"/>
    <s v="Yes"/>
    <n v="15"/>
    <m/>
  </r>
  <r>
    <n v="18147"/>
    <n v="73"/>
    <x v="2723"/>
    <n v="31"/>
    <d v="2017-11-29T00:00:00"/>
    <b v="1"/>
    <s v="Approved"/>
    <s v="Solex"/>
    <s v="Standard"/>
    <s v="medium"/>
    <s v="medium"/>
    <n v="1945.43"/>
    <n v="333.18"/>
    <d v="2002-08-31T00:00:00"/>
    <n v="1612.25"/>
    <s v="Female"/>
    <n v="70"/>
    <d v="1986-07-03T00:00:00"/>
    <n v="36.248526492897"/>
    <s v="Geologist IV"/>
    <s v="Entertainment"/>
    <s v="Mass Customer"/>
    <s v="N"/>
    <s v="Yes"/>
    <n v="10"/>
    <m/>
  </r>
  <r>
    <n v="2705"/>
    <n v="92"/>
    <x v="2723"/>
    <n v="103"/>
    <d v="2017-09-18T00:00:00"/>
    <b v="1"/>
    <s v="Approved"/>
    <s v="WeareA2B"/>
    <s v="Standard"/>
    <s v="medium"/>
    <s v="small"/>
    <n v="1415.01"/>
    <n v="1259.3599999999999"/>
    <d v="2016-03-29T00:00:00"/>
    <n v="155.65000000000009"/>
    <s v="Female"/>
    <n v="70"/>
    <d v="1986-07-03T00:00:00"/>
    <n v="36.248526492897"/>
    <s v="Geologist IV"/>
    <s v="Entertainment"/>
    <s v="Mass Customer"/>
    <s v="N"/>
    <s v="Yes"/>
    <n v="10"/>
    <m/>
  </r>
  <r>
    <n v="7194"/>
    <n v="79"/>
    <x v="2723"/>
    <n v="130"/>
    <d v="2017-08-22T00:00:00"/>
    <b v="0"/>
    <s v="Approved"/>
    <s v="Norco Bicycles"/>
    <s v="Standard"/>
    <s v="medium"/>
    <s v="medium"/>
    <n v="1555.58"/>
    <n v="818.01"/>
    <d v="2013-09-16T00:00:00"/>
    <n v="737.56999999999994"/>
    <s v="Female"/>
    <n v="70"/>
    <d v="1986-07-03T00:00:00"/>
    <n v="36.248526492897"/>
    <s v="Geologist IV"/>
    <s v="Entertainment"/>
    <s v="Mass Customer"/>
    <s v="N"/>
    <s v="Yes"/>
    <n v="10"/>
    <m/>
  </r>
  <r>
    <n v="7352"/>
    <n v="78"/>
    <x v="2723"/>
    <n v="335"/>
    <d v="2017-01-29T00:00:00"/>
    <b v="1"/>
    <s v="Approved"/>
    <s v="Giant Bicycles"/>
    <s v="Standard"/>
    <s v="medium"/>
    <s v="large"/>
    <n v="1765.3"/>
    <n v="709.48"/>
    <d v="1991-07-10T00:00:00"/>
    <n v="1055.82"/>
    <s v="Female"/>
    <n v="70"/>
    <d v="1986-07-03T00:00:00"/>
    <n v="36.248526492897"/>
    <s v="Geologist IV"/>
    <s v="Entertainment"/>
    <s v="Mass Customer"/>
    <s v="N"/>
    <s v="Yes"/>
    <n v="10"/>
    <m/>
  </r>
  <r>
    <n v="8825"/>
    <n v="5"/>
    <x v="2723"/>
    <n v="348"/>
    <d v="2017-01-16T00:00:00"/>
    <b v="1"/>
    <s v="Approved"/>
    <s v="Trek Bicycles"/>
    <s v="Mountain"/>
    <s v="low"/>
    <s v="medium"/>
    <n v="574.64"/>
    <n v="459.71"/>
    <d v="2014-03-03T00:00:00"/>
    <n v="114.93"/>
    <s v="Female"/>
    <n v="70"/>
    <d v="1986-07-03T00:00:00"/>
    <n v="36.248526492897"/>
    <s v="Geologist IV"/>
    <s v="Entertainment"/>
    <s v="Mass Customer"/>
    <s v="N"/>
    <s v="Yes"/>
    <n v="10"/>
    <m/>
  </r>
  <r>
    <n v="2255"/>
    <n v="33"/>
    <x v="2724"/>
    <n v="67"/>
    <d v="2017-10-24T00:00:00"/>
    <b v="0"/>
    <s v="Approved"/>
    <s v="Giant Bicycles"/>
    <s v="Standard"/>
    <s v="medium"/>
    <s v="small"/>
    <n v="1311.44"/>
    <n v="1167.18"/>
    <d v="1992-10-11T00:00:00"/>
    <n v="144.26"/>
    <s v="Male"/>
    <n v="75"/>
    <d v="1978-08-24T00:00:00"/>
    <n v="44.111540191844249"/>
    <s v="Computer Systems Analyst IV"/>
    <s v="n/a"/>
    <s v="Affluent Customer"/>
    <s v="N"/>
    <s v="No"/>
    <n v="12"/>
    <m/>
  </r>
  <r>
    <n v="19750"/>
    <n v="60"/>
    <x v="2724"/>
    <n v="68"/>
    <d v="2017-10-23T00:00:00"/>
    <b v="0"/>
    <s v="Approved"/>
    <s v="Giant Bicycles"/>
    <s v="Standard"/>
    <s v="high"/>
    <s v="small"/>
    <n v="1977.36"/>
    <n v="1759.85"/>
    <d v="2011-08-24T00:00:00"/>
    <n v="217.51"/>
    <s v="Male"/>
    <n v="75"/>
    <d v="1978-08-24T00:00:00"/>
    <n v="44.111540191844249"/>
    <s v="Computer Systems Analyst IV"/>
    <s v="n/a"/>
    <s v="Affluent Customer"/>
    <s v="N"/>
    <s v="No"/>
    <n v="12"/>
    <m/>
  </r>
  <r>
    <n v="4689"/>
    <n v="88"/>
    <x v="2724"/>
    <n v="77"/>
    <d v="2017-10-14T00:00:00"/>
    <b v="0"/>
    <s v="Approved"/>
    <s v="Norco Bicycles"/>
    <s v="Standard"/>
    <s v="medium"/>
    <s v="medium"/>
    <n v="1198.46"/>
    <n v="381.1"/>
    <d v="1998-12-16T00:00:00"/>
    <n v="817.36"/>
    <s v="Male"/>
    <n v="75"/>
    <d v="1978-08-24T00:00:00"/>
    <n v="44.111540191844249"/>
    <s v="Computer Systems Analyst IV"/>
    <s v="n/a"/>
    <s v="Affluent Customer"/>
    <s v="N"/>
    <s v="No"/>
    <n v="12"/>
    <m/>
  </r>
  <r>
    <n v="16322"/>
    <n v="46"/>
    <x v="2724"/>
    <n v="88"/>
    <d v="2017-10-03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75"/>
    <d v="1978-08-24T00:00:00"/>
    <n v="44.111540191844249"/>
    <s v="Computer Systems Analyst IV"/>
    <s v="n/a"/>
    <s v="Affluent Customer"/>
    <s v="N"/>
    <s v="No"/>
    <n v="12"/>
    <m/>
  </r>
  <r>
    <n v="12284"/>
    <n v="5"/>
    <x v="2724"/>
    <n v="138"/>
    <d v="2017-08-14T00:00:00"/>
    <b v="1"/>
    <s v="Approved"/>
    <s v="Trek Bicycles"/>
    <s v="Mountain"/>
    <s v="low"/>
    <s v="medium"/>
    <n v="574.64"/>
    <n v="459.71"/>
    <d v="2011-08-29T00:00:00"/>
    <n v="114.93"/>
    <s v="Male"/>
    <n v="75"/>
    <d v="1978-08-24T00:00:00"/>
    <n v="44.111540191844249"/>
    <s v="Computer Systems Analyst IV"/>
    <s v="n/a"/>
    <s v="Affluent Customer"/>
    <s v="N"/>
    <s v="No"/>
    <n v="12"/>
    <m/>
  </r>
  <r>
    <n v="17383"/>
    <n v="43"/>
    <x v="2724"/>
    <n v="171"/>
    <d v="2017-07-12T00:00:00"/>
    <b v="0"/>
    <s v="Approved"/>
    <s v="Solex"/>
    <s v="Standard"/>
    <s v="medium"/>
    <s v="medium"/>
    <n v="1151.96"/>
    <n v="649.49"/>
    <d v="1999-12-04T00:00:00"/>
    <n v="502.47"/>
    <s v="Male"/>
    <n v="75"/>
    <d v="1978-08-24T00:00:00"/>
    <n v="44.111540191844249"/>
    <s v="Computer Systems Analyst IV"/>
    <s v="n/a"/>
    <s v="Affluent Customer"/>
    <s v="N"/>
    <s v="No"/>
    <n v="12"/>
    <m/>
  </r>
  <r>
    <n v="11544"/>
    <n v="50"/>
    <x v="2724"/>
    <n v="193"/>
    <d v="2017-06-20T00:00:00"/>
    <b v="1"/>
    <s v="Approved"/>
    <s v="WeareA2B"/>
    <s v="Standard"/>
    <s v="medium"/>
    <s v="small"/>
    <n v="175.89"/>
    <n v="131.91999999999999"/>
    <d v="2003-02-16T00:00:00"/>
    <n v="43.97"/>
    <s v="Male"/>
    <n v="75"/>
    <d v="1978-08-24T00:00:00"/>
    <n v="44.111540191844249"/>
    <s v="Computer Systems Analyst IV"/>
    <s v="n/a"/>
    <s v="Affluent Customer"/>
    <s v="N"/>
    <s v="No"/>
    <n v="12"/>
    <m/>
  </r>
  <r>
    <n v="18796"/>
    <n v="96"/>
    <x v="2724"/>
    <n v="217"/>
    <d v="2017-05-27T00:00:00"/>
    <b v="1"/>
    <s v="Approved"/>
    <s v="WeareA2B"/>
    <s v="Road"/>
    <s v="low"/>
    <s v="small"/>
    <n v="1172.78"/>
    <n v="1043.77"/>
    <d v="2002-10-10T00:00:00"/>
    <n v="129.01"/>
    <s v="Male"/>
    <n v="75"/>
    <d v="1978-08-24T00:00:00"/>
    <n v="44.111540191844249"/>
    <s v="Computer Systems Analyst IV"/>
    <s v="n/a"/>
    <s v="Affluent Customer"/>
    <s v="N"/>
    <s v="No"/>
    <n v="12"/>
    <m/>
  </r>
  <r>
    <n v="17538"/>
    <n v="1"/>
    <x v="2724"/>
    <n v="219"/>
    <d v="2017-05-25T00:00:00"/>
    <b v="0"/>
    <s v="Approved"/>
    <s v="Giant Bicycles"/>
    <s v="Standard"/>
    <s v="medium"/>
    <s v="medium"/>
    <n v="1403.5"/>
    <n v="954.82"/>
    <d v="2016-11-14T00:00:00"/>
    <n v="448.67999999999995"/>
    <s v="Male"/>
    <n v="75"/>
    <d v="1978-08-24T00:00:00"/>
    <n v="44.111540191844249"/>
    <s v="Computer Systems Analyst IV"/>
    <s v="n/a"/>
    <s v="Affluent Customer"/>
    <s v="N"/>
    <s v="No"/>
    <n v="12"/>
    <m/>
  </r>
  <r>
    <n v="15165"/>
    <n v="54"/>
    <x v="44"/>
    <m/>
    <d v="2017-11-07T00:00:00"/>
    <m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</r>
  <r>
    <n v="8190"/>
    <n v="43"/>
    <x v="2724"/>
    <n v="240"/>
    <d v="2017-05-04T00:00:00"/>
    <b v="1"/>
    <s v="Approved"/>
    <s v="Solex"/>
    <s v="Standard"/>
    <s v="medium"/>
    <s v="medium"/>
    <n v="1151.96"/>
    <n v="649.49"/>
    <d v="1999-12-04T00:00:00"/>
    <n v="502.47"/>
    <s v="Male"/>
    <n v="75"/>
    <d v="1978-08-24T00:00:00"/>
    <n v="44.111540191844249"/>
    <s v="Computer Systems Analyst IV"/>
    <s v="n/a"/>
    <s v="Affluent Customer"/>
    <s v="N"/>
    <s v="No"/>
    <n v="12"/>
    <m/>
  </r>
  <r>
    <n v="15133"/>
    <n v="86"/>
    <x v="2724"/>
    <n v="285"/>
    <d v="2017-03-20T00:00:00"/>
    <b v="1"/>
    <s v="Approved"/>
    <s v="OHM Cycles"/>
    <s v="Standard"/>
    <s v="medium"/>
    <s v="medium"/>
    <n v="235.63"/>
    <n v="125.07"/>
    <d v="2004-08-07T00:00:00"/>
    <n v="110.56"/>
    <s v="Male"/>
    <n v="75"/>
    <d v="1978-08-24T00:00:00"/>
    <n v="44.111540191844249"/>
    <s v="Computer Systems Analyst IV"/>
    <s v="n/a"/>
    <s v="Affluent Customer"/>
    <s v="N"/>
    <s v="No"/>
    <n v="12"/>
    <m/>
  </r>
  <r>
    <n v="9628"/>
    <n v="85"/>
    <x v="2725"/>
    <n v="11"/>
    <d v="2017-12-19T00:00:00"/>
    <b v="1"/>
    <s v="Approved"/>
    <s v="WeareA2B"/>
    <s v="Standard"/>
    <s v="medium"/>
    <s v="medium"/>
    <n v="752.64"/>
    <n v="205.36"/>
    <d v="1997-08-25T00:00:00"/>
    <n v="547.28"/>
    <s v="Female"/>
    <n v="71"/>
    <d v="1977-03-22T00:00:00"/>
    <n v="45.536197725773711"/>
    <s v="Software Test Engineer I"/>
    <s v="n/a"/>
    <s v="Mass Customer"/>
    <s v="N"/>
    <s v="Yes"/>
    <n v="12"/>
    <m/>
  </r>
  <r>
    <n v="8980"/>
    <n v="27"/>
    <x v="2725"/>
    <n v="80"/>
    <d v="2017-10-11T00:00:00"/>
    <b v="1"/>
    <s v="Approved"/>
    <s v="Trek Bicycles"/>
    <s v="Standard"/>
    <s v="medium"/>
    <s v="medium"/>
    <n v="499.53"/>
    <n v="388.72"/>
    <d v="1999-06-23T00:00:00"/>
    <n v="110.80999999999995"/>
    <s v="Female"/>
    <n v="71"/>
    <d v="1977-03-22T00:00:00"/>
    <n v="45.536197725773711"/>
    <s v="Software Test Engineer I"/>
    <s v="n/a"/>
    <s v="Mass Customer"/>
    <s v="N"/>
    <s v="Yes"/>
    <n v="12"/>
    <m/>
  </r>
  <r>
    <n v="16297"/>
    <n v="17"/>
    <x v="2725"/>
    <n v="151"/>
    <d v="2017-08-01T00:00:00"/>
    <b v="1"/>
    <s v="Approved"/>
    <s v="Solex"/>
    <s v="Standard"/>
    <s v="high"/>
    <s v="medium"/>
    <n v="1024.6600000000001"/>
    <n v="614.79999999999995"/>
    <d v="2010-05-05T00:00:00"/>
    <n v="409.86000000000013"/>
    <s v="Female"/>
    <n v="71"/>
    <d v="1977-03-22T00:00:00"/>
    <n v="45.536197725773711"/>
    <s v="Software Test Engineer I"/>
    <s v="n/a"/>
    <s v="Mass Customer"/>
    <s v="N"/>
    <s v="Yes"/>
    <n v="12"/>
    <m/>
  </r>
  <r>
    <n v="19673"/>
    <n v="91"/>
    <x v="2725"/>
    <n v="164"/>
    <d v="2017-07-19T00:00:00"/>
    <b v="1"/>
    <s v="Approved"/>
    <s v="Solex"/>
    <s v="Standard"/>
    <s v="medium"/>
    <s v="medium"/>
    <n v="100.35"/>
    <n v="75.260000000000005"/>
    <d v="2002-10-10T00:00:00"/>
    <n v="25.089999999999989"/>
    <s v="Female"/>
    <n v="71"/>
    <d v="1977-03-22T00:00:00"/>
    <n v="45.536197725773711"/>
    <s v="Software Test Engineer I"/>
    <s v="n/a"/>
    <s v="Mass Customer"/>
    <s v="N"/>
    <s v="Yes"/>
    <n v="12"/>
    <m/>
  </r>
  <r>
    <n v="8725"/>
    <n v="8"/>
    <x v="2725"/>
    <n v="194"/>
    <d v="2017-06-19T00:00:00"/>
    <b v="1"/>
    <s v="Approved"/>
    <s v="Solex"/>
    <s v="Road"/>
    <s v="medium"/>
    <s v="small"/>
    <n v="1703.52"/>
    <n v="1516.13"/>
    <d v="2011-04-16T00:00:00"/>
    <n v="187.38999999999987"/>
    <s v="Female"/>
    <n v="71"/>
    <d v="1977-03-22T00:00:00"/>
    <n v="45.536197725773711"/>
    <s v="Software Test Engineer I"/>
    <s v="n/a"/>
    <s v="Mass Customer"/>
    <s v="N"/>
    <s v="Yes"/>
    <n v="12"/>
    <m/>
  </r>
  <r>
    <n v="18728"/>
    <n v="89"/>
    <x v="2725"/>
    <n v="222"/>
    <d v="2017-05-22T00:00:00"/>
    <b v="0"/>
    <s v="Approved"/>
    <s v="WeareA2B"/>
    <s v="Touring"/>
    <s v="medium"/>
    <s v="large"/>
    <n v="1362.99"/>
    <n v="57.74"/>
    <d v="1993-04-20T00:00:00"/>
    <n v="1305.25"/>
    <s v="Female"/>
    <n v="71"/>
    <d v="1977-03-22T00:00:00"/>
    <n v="45.536197725773711"/>
    <s v="Software Test Engineer I"/>
    <s v="n/a"/>
    <s v="Mass Customer"/>
    <s v="N"/>
    <s v="Yes"/>
    <n v="12"/>
    <m/>
  </r>
  <r>
    <n v="5918"/>
    <n v="23"/>
    <x v="2725"/>
    <n v="351"/>
    <d v="2017-01-13T00:00:00"/>
    <b v="1"/>
    <s v="Approved"/>
    <s v="Norco Bicycles"/>
    <s v="Mountain"/>
    <s v="low"/>
    <s v="small"/>
    <n v="688.63"/>
    <n v="612.88"/>
    <d v="2011-05-07T00:00:00"/>
    <n v="75.75"/>
    <s v="Female"/>
    <n v="71"/>
    <d v="1977-03-22T00:00:00"/>
    <n v="45.536197725773711"/>
    <s v="Software Test Engineer I"/>
    <s v="n/a"/>
    <s v="Mass Customer"/>
    <s v="N"/>
    <s v="Yes"/>
    <n v="12"/>
    <m/>
  </r>
  <r>
    <n v="5097"/>
    <n v="74"/>
    <x v="2726"/>
    <n v="20"/>
    <d v="2017-12-10T00:00:00"/>
    <b v="0"/>
    <s v="Approved"/>
    <s v="WeareA2B"/>
    <s v="Standard"/>
    <s v="medium"/>
    <s v="medium"/>
    <n v="1762.96"/>
    <n v="950.52"/>
    <d v="2014-07-28T00:00:00"/>
    <n v="812.44"/>
    <s v="U"/>
    <n v="36"/>
    <d v="1899-12-30T00:00:00"/>
    <n v="122.81291005485795"/>
    <s v="VP Accounting"/>
    <s v="Financial Services"/>
    <s v="High Net Worth"/>
    <s v="N"/>
    <s v="No"/>
    <n v="0"/>
    <m/>
  </r>
  <r>
    <n v="10781"/>
    <n v="21"/>
    <x v="2726"/>
    <n v="300"/>
    <d v="2017-03-05T00:00:00"/>
    <b v="0"/>
    <s v="Approved"/>
    <s v="WeareA2B"/>
    <s v="Touring"/>
    <s v="medium"/>
    <s v="medium"/>
    <n v="1466.68"/>
    <n v="363.25"/>
    <d v="2014-03-03T00:00:00"/>
    <n v="1103.43"/>
    <s v="U"/>
    <n v="36"/>
    <d v="1899-12-30T00:00:00"/>
    <n v="122.81291005485795"/>
    <s v="VP Accounting"/>
    <s v="Financial Services"/>
    <s v="High Net Worth"/>
    <s v="N"/>
    <s v="No"/>
    <n v="0"/>
    <m/>
  </r>
  <r>
    <n v="7404"/>
    <n v="80"/>
    <x v="2727"/>
    <n v="54"/>
    <d v="2017-11-06T00:00:00"/>
    <b v="1"/>
    <s v="Approved"/>
    <s v="OHM Cycles"/>
    <s v="Touring"/>
    <s v="low"/>
    <s v="medium"/>
    <n v="1073.07"/>
    <n v="933.84"/>
    <d v="1997-01-25T00:00:00"/>
    <n v="139.2299999999999"/>
    <s v="Female"/>
    <n v="53"/>
    <d v="1989-10-11T00:00:00"/>
    <n v="32.971814164129874"/>
    <s v="Nurse"/>
    <s v="n/a"/>
    <s v="Affluent Customer"/>
    <s v="N"/>
    <s v="No"/>
    <n v="18"/>
    <m/>
  </r>
  <r>
    <n v="13033"/>
    <n v="49"/>
    <x v="2727"/>
    <n v="248"/>
    <d v="2017-04-26T00:00:00"/>
    <b v="0"/>
    <s v="Approved"/>
    <s v="Trek Bicycles"/>
    <s v="Road"/>
    <s v="medium"/>
    <s v="medium"/>
    <n v="533.51"/>
    <n v="400.13"/>
    <d v="2012-06-04T00:00:00"/>
    <n v="133.38"/>
    <s v="Female"/>
    <n v="53"/>
    <d v="1989-10-11T00:00:00"/>
    <n v="32.971814164129874"/>
    <s v="Nurse"/>
    <s v="n/a"/>
    <s v="Affluent Customer"/>
    <s v="N"/>
    <s v="No"/>
    <n v="18"/>
    <m/>
  </r>
  <r>
    <n v="14158"/>
    <n v="84"/>
    <x v="2727"/>
    <n v="337"/>
    <d v="2017-01-27T00:00:00"/>
    <b v="0"/>
    <s v="Approved"/>
    <s v="Trek Bicycles"/>
    <s v="Road"/>
    <s v="medium"/>
    <s v="medium"/>
    <n v="290.62"/>
    <n v="215.14"/>
    <d v="2004-12-18T00:00:00"/>
    <n v="75.480000000000018"/>
    <s v="Female"/>
    <n v="53"/>
    <d v="1989-10-11T00:00:00"/>
    <n v="32.971814164129874"/>
    <s v="Nurse"/>
    <s v="n/a"/>
    <s v="Affluent Customer"/>
    <s v="N"/>
    <s v="No"/>
    <n v="18"/>
    <m/>
  </r>
  <r>
    <n v="12577"/>
    <n v="68"/>
    <x v="2728"/>
    <n v="60"/>
    <d v="2017-10-31T00:00:00"/>
    <b v="0"/>
    <s v="Approved"/>
    <s v="OHM Cycles"/>
    <s v="Standard"/>
    <s v="medium"/>
    <s v="medium"/>
    <n v="1636.9"/>
    <n v="44.71"/>
    <d v="2010-08-20T00:00:00"/>
    <n v="1592.19"/>
    <s v="Male"/>
    <n v="72"/>
    <d v="1977-09-03T00:00:00"/>
    <n v="45.084142931570277"/>
    <s v="VP Sales"/>
    <s v="IT"/>
    <s v="Mass Customer"/>
    <s v="N"/>
    <s v="No"/>
    <n v="12"/>
    <m/>
  </r>
  <r>
    <n v="12810"/>
    <n v="22"/>
    <x v="2728"/>
    <n v="102"/>
    <d v="2017-09-19T00:00:00"/>
    <b v="1"/>
    <s v="Approved"/>
    <s v="WeareA2B"/>
    <s v="Standard"/>
    <s v="medium"/>
    <s v="medium"/>
    <n v="60.34"/>
    <n v="45.26"/>
    <d v="1993-07-15T00:00:00"/>
    <n v="15.080000000000005"/>
    <s v="Male"/>
    <n v="72"/>
    <d v="1977-09-03T00:00:00"/>
    <n v="45.084142931570277"/>
    <s v="VP Sales"/>
    <s v="IT"/>
    <s v="Mass Customer"/>
    <s v="N"/>
    <s v="No"/>
    <n v="12"/>
    <m/>
  </r>
  <r>
    <n v="14735"/>
    <n v="28"/>
    <x v="2729"/>
    <n v="32"/>
    <d v="2017-11-28T00:00:00"/>
    <b v="0"/>
    <s v="Approved"/>
    <s v="Solex"/>
    <s v="Road"/>
    <s v="medium"/>
    <s v="small"/>
    <n v="1703.52"/>
    <n v="1516.13"/>
    <d v="2007-08-04T00:00:00"/>
    <n v="187.38999999999987"/>
    <s v="Male"/>
    <n v="20"/>
    <d v="2000-06-26T00:00:00"/>
    <n v="22.256745670979193"/>
    <s v="Technical Writer"/>
    <s v="IT"/>
    <s v="High Net Worth"/>
    <s v="N"/>
    <s v="Yes"/>
    <n v="1"/>
    <m/>
  </r>
  <r>
    <n v="1905"/>
    <n v="56"/>
    <x v="2729"/>
    <n v="68"/>
    <d v="2017-10-23T00:00:00"/>
    <b v="0"/>
    <s v="Approved"/>
    <s v="Norco Bicycles"/>
    <s v="Mountain"/>
    <s v="low"/>
    <s v="small"/>
    <n v="688.63"/>
    <n v="612.88"/>
    <d v="2006-11-10T00:00:00"/>
    <n v="75.75"/>
    <s v="Male"/>
    <n v="20"/>
    <d v="2000-06-26T00:00:00"/>
    <n v="22.256745670979193"/>
    <s v="Technical Writer"/>
    <s v="IT"/>
    <s v="High Net Worth"/>
    <s v="N"/>
    <s v="Yes"/>
    <n v="1"/>
    <m/>
  </r>
  <r>
    <n v="19944"/>
    <n v="19"/>
    <x v="2729"/>
    <n v="218"/>
    <d v="2017-05-26T00:00:00"/>
    <b v="1"/>
    <s v="Approved"/>
    <s v="Trek Bicycles"/>
    <s v="Mountain"/>
    <s v="low"/>
    <s v="medium"/>
    <n v="574.64"/>
    <n v="459.71"/>
    <d v="2003-02-07T00:00:00"/>
    <n v="114.93"/>
    <s v="Male"/>
    <n v="20"/>
    <d v="2000-06-26T00:00:00"/>
    <n v="22.256745670979193"/>
    <s v="Technical Writer"/>
    <s v="IT"/>
    <s v="High Net Worth"/>
    <s v="N"/>
    <s v="Yes"/>
    <n v="1"/>
    <m/>
  </r>
  <r>
    <n v="4197"/>
    <n v="56"/>
    <x v="2729"/>
    <n v="245"/>
    <d v="2017-04-29T00:00:00"/>
    <b v="1"/>
    <s v="Approved"/>
    <s v="Norco Bicycles"/>
    <s v="Mountain"/>
    <s v="low"/>
    <s v="small"/>
    <n v="688.63"/>
    <n v="612.88"/>
    <d v="2011-05-07T00:00:00"/>
    <n v="75.75"/>
    <s v="Male"/>
    <n v="20"/>
    <d v="2000-06-26T00:00:00"/>
    <n v="22.256745670979193"/>
    <s v="Technical Writer"/>
    <s v="IT"/>
    <s v="High Net Worth"/>
    <s v="N"/>
    <s v="Yes"/>
    <n v="1"/>
    <m/>
  </r>
  <r>
    <n v="3012"/>
    <n v="67"/>
    <x v="2729"/>
    <n v="293"/>
    <d v="2017-03-12T00:00:00"/>
    <b v="1"/>
    <s v="Approved"/>
    <s v="Solex"/>
    <s v="Standard"/>
    <s v="medium"/>
    <s v="large"/>
    <n v="1071.23"/>
    <n v="380.74"/>
    <d v="1993-10-02T00:00:00"/>
    <n v="690.49"/>
    <s v="Male"/>
    <n v="20"/>
    <d v="2000-06-26T00:00:00"/>
    <n v="22.256745670979193"/>
    <s v="Technical Writer"/>
    <s v="IT"/>
    <s v="High Net Worth"/>
    <s v="N"/>
    <s v="Yes"/>
    <n v="1"/>
    <m/>
  </r>
  <r>
    <n v="7980"/>
    <n v="0"/>
    <x v="2729"/>
    <n v="310"/>
    <d v="2017-02-23T00:00:00"/>
    <b v="0"/>
    <s v="Approved"/>
    <s v="Solex"/>
    <s v="Standard"/>
    <s v="medium"/>
    <s v="medium"/>
    <n v="441.49"/>
    <n v="84.99"/>
    <d v="1997-02-09T00:00:00"/>
    <n v="356.5"/>
    <s v="Male"/>
    <n v="20"/>
    <d v="2000-06-26T00:00:00"/>
    <n v="22.256745670979193"/>
    <s v="Technical Writer"/>
    <s v="IT"/>
    <s v="High Net Worth"/>
    <s v="N"/>
    <s v="Yes"/>
    <n v="1"/>
    <m/>
  </r>
  <r>
    <n v="11837"/>
    <n v="84"/>
    <x v="2730"/>
    <n v="119"/>
    <d v="2017-09-02T00:00:00"/>
    <b v="1"/>
    <s v="Approved"/>
    <s v="Trek Bicycles"/>
    <s v="Road"/>
    <s v="medium"/>
    <s v="medium"/>
    <n v="290.62"/>
    <n v="215.14"/>
    <d v="1993-04-20T00:00:00"/>
    <n v="75.480000000000018"/>
    <s v="Female"/>
    <n v="14"/>
    <d v="1972-10-11T00:00:00"/>
    <n v="49.982773068556575"/>
    <s v="Sales Representative"/>
    <s v="Retail"/>
    <s v="Mass Customer"/>
    <s v="N"/>
    <s v="Yes"/>
    <n v="17"/>
    <m/>
  </r>
  <r>
    <n v="15105"/>
    <n v="13"/>
    <x v="2730"/>
    <n v="122"/>
    <d v="2017-08-30T00:00:00"/>
    <b v="1"/>
    <s v="Approved"/>
    <s v="Solex"/>
    <s v="Standard"/>
    <s v="medium"/>
    <s v="medium"/>
    <n v="1163.8900000000001"/>
    <n v="589.27"/>
    <d v="2016-07-09T00:00:00"/>
    <n v="574.62000000000012"/>
    <s v="Female"/>
    <n v="14"/>
    <d v="1972-10-11T00:00:00"/>
    <n v="49.982773068556575"/>
    <s v="Sales Representative"/>
    <s v="Retail"/>
    <s v="Mass Customer"/>
    <s v="N"/>
    <s v="Yes"/>
    <n v="17"/>
    <m/>
  </r>
  <r>
    <n v="15190"/>
    <n v="1"/>
    <x v="409"/>
    <m/>
    <d v="2017-12-30T00:00:00"/>
    <m/>
    <s v="Approved"/>
    <s v="Giant Bicycles"/>
    <s v="Touring"/>
    <s v="medium"/>
    <s v="large"/>
    <n v="1873.97"/>
    <n v="863.95"/>
    <n v="37873"/>
    <m/>
    <m/>
    <m/>
    <m/>
    <m/>
    <m/>
    <m/>
    <m/>
    <m/>
    <m/>
    <m/>
    <m/>
  </r>
  <r>
    <n v="12866"/>
    <n v="90"/>
    <x v="2730"/>
    <n v="282"/>
    <d v="2017-03-23T00:00:00"/>
    <b v="1"/>
    <s v="Approved"/>
    <s v="Norco Bicycles"/>
    <s v="Standard"/>
    <s v="low"/>
    <s v="medium"/>
    <n v="363.01"/>
    <n v="290.41000000000003"/>
    <d v="2003-01-05T00:00:00"/>
    <n v="72.599999999999966"/>
    <s v="Female"/>
    <n v="14"/>
    <d v="1972-10-11T00:00:00"/>
    <n v="49.982773068556575"/>
    <s v="Sales Representative"/>
    <s v="Retail"/>
    <s v="Mass Customer"/>
    <s v="N"/>
    <s v="Yes"/>
    <n v="17"/>
    <m/>
  </r>
  <r>
    <n v="15810"/>
    <n v="10"/>
    <x v="2730"/>
    <n v="288"/>
    <d v="2017-03-17T00:00:00"/>
    <b v="1"/>
    <s v="Approved"/>
    <s v="WeareA2B"/>
    <s v="Touring"/>
    <s v="medium"/>
    <s v="medium"/>
    <n v="1466.68"/>
    <n v="363.25"/>
    <d v="2004-08-17T00:00:00"/>
    <n v="1103.43"/>
    <s v="Female"/>
    <n v="14"/>
    <d v="1972-10-11T00:00:00"/>
    <n v="49.982773068556575"/>
    <s v="Sales Representative"/>
    <s v="Retail"/>
    <s v="Mass Customer"/>
    <s v="N"/>
    <s v="Yes"/>
    <n v="17"/>
    <m/>
  </r>
  <r>
    <n v="1173"/>
    <n v="8"/>
    <x v="2730"/>
    <n v="317"/>
    <d v="2017-02-16T00:00:00"/>
    <b v="0"/>
    <s v="Approved"/>
    <s v="Solex"/>
    <s v="Road"/>
    <s v="medium"/>
    <s v="small"/>
    <n v="1703.52"/>
    <n v="1516.13"/>
    <d v="2003-08-05T00:00:00"/>
    <n v="187.38999999999987"/>
    <s v="Female"/>
    <n v="14"/>
    <d v="1972-10-11T00:00:00"/>
    <n v="49.982773068556575"/>
    <s v="Sales Representative"/>
    <s v="Retail"/>
    <s v="Mass Customer"/>
    <s v="N"/>
    <s v="Yes"/>
    <n v="17"/>
    <m/>
  </r>
  <r>
    <n v="4744"/>
    <n v="9"/>
    <x v="2731"/>
    <n v="12"/>
    <d v="2017-12-18T00:00:00"/>
    <b v="1"/>
    <s v="Cancelled"/>
    <s v="Norco Bicycles"/>
    <s v="Standard"/>
    <s v="medium"/>
    <s v="small"/>
    <n v="1216.1400000000001"/>
    <n v="1082.3599999999999"/>
    <d v="1991-08-05T00:00:00"/>
    <n v="133.7800000000002"/>
    <s v="U"/>
    <n v="1"/>
    <d v="1899-12-30T00:00:00"/>
    <n v="122.81291005454084"/>
    <s v="Physical Therapy Assistant"/>
    <s v="IT"/>
    <s v="High Net Worth"/>
    <s v="N"/>
    <s v="No"/>
    <n v="0"/>
    <m/>
  </r>
  <r>
    <n v="2528"/>
    <n v="14"/>
    <x v="2731"/>
    <n v="17"/>
    <d v="2017-12-13T00:00:00"/>
    <b v="1"/>
    <s v="Approved"/>
    <s v="Solex"/>
    <s v="Standard"/>
    <s v="high"/>
    <s v="large"/>
    <n v="1842.92"/>
    <n v="1105.75"/>
    <d v="1995-10-24T00:00:00"/>
    <n v="737.17000000000007"/>
    <s v="U"/>
    <n v="1"/>
    <d v="1899-12-30T00:00:00"/>
    <n v="122.81291005454084"/>
    <s v="Physical Therapy Assistant"/>
    <s v="IT"/>
    <s v="High Net Worth"/>
    <s v="N"/>
    <s v="No"/>
    <n v="0"/>
    <m/>
  </r>
  <r>
    <n v="15296"/>
    <n v="66"/>
    <x v="2731"/>
    <n v="52"/>
    <d v="2017-11-08T00:00:00"/>
    <b v="0"/>
    <s v="Approved"/>
    <s v="Solex"/>
    <s v="Standard"/>
    <s v="medium"/>
    <s v="medium"/>
    <n v="1163.8900000000001"/>
    <n v="589.27"/>
    <d v="2016-07-09T00:00:00"/>
    <n v="574.62000000000012"/>
    <s v="U"/>
    <n v="1"/>
    <d v="1899-12-30T00:00:00"/>
    <n v="122.81291005454084"/>
    <s v="Physical Therapy Assistant"/>
    <s v="IT"/>
    <s v="High Net Worth"/>
    <s v="N"/>
    <s v="No"/>
    <n v="0"/>
    <m/>
  </r>
  <r>
    <n v="9279"/>
    <n v="0"/>
    <x v="2731"/>
    <n v="60"/>
    <d v="2017-10-31T00:00:00"/>
    <b v="1"/>
    <s v="Approved"/>
    <s v="OHM Cycles"/>
    <s v="Standard"/>
    <s v="medium"/>
    <s v="medium"/>
    <n v="235.63"/>
    <n v="125.07"/>
    <d v="2004-08-07T00:00:00"/>
    <n v="110.56"/>
    <s v="U"/>
    <n v="1"/>
    <d v="1899-12-30T00:00:00"/>
    <n v="122.81291005454084"/>
    <s v="Physical Therapy Assistant"/>
    <s v="IT"/>
    <s v="High Net Worth"/>
    <s v="N"/>
    <s v="No"/>
    <n v="0"/>
    <m/>
  </r>
  <r>
    <n v="15683"/>
    <n v="36"/>
    <x v="2731"/>
    <n v="107"/>
    <d v="2017-09-14T00:00:00"/>
    <b v="0"/>
    <s v="Approved"/>
    <s v="Solex"/>
    <s v="Standard"/>
    <s v="low"/>
    <s v="medium"/>
    <n v="1289.8499999999999"/>
    <n v="74.510000000000005"/>
    <d v="2007-12-11T00:00:00"/>
    <n v="1215.3399999999999"/>
    <s v="U"/>
    <n v="1"/>
    <d v="1899-12-30T00:00:00"/>
    <n v="122.81291005454084"/>
    <s v="Physical Therapy Assistant"/>
    <s v="IT"/>
    <s v="High Net Worth"/>
    <s v="N"/>
    <s v="No"/>
    <n v="0"/>
    <m/>
  </r>
  <r>
    <n v="12809"/>
    <n v="0"/>
    <x v="2731"/>
    <n v="143"/>
    <d v="2017-08-09T00:00:00"/>
    <b v="1"/>
    <s v="Approved"/>
    <s v="Norco Bicycles"/>
    <s v="Standard"/>
    <s v="low"/>
    <s v="medium"/>
    <n v="363.01"/>
    <n v="290.41000000000003"/>
    <d v="2005-05-10T00:00:00"/>
    <n v="72.599999999999966"/>
    <s v="U"/>
    <n v="1"/>
    <d v="1899-12-30T00:00:00"/>
    <n v="122.81291005454084"/>
    <s v="Physical Therapy Assistant"/>
    <s v="IT"/>
    <s v="High Net Worth"/>
    <s v="N"/>
    <s v="No"/>
    <n v="0"/>
    <m/>
  </r>
  <r>
    <n v="18233"/>
    <n v="0"/>
    <x v="2731"/>
    <n v="354"/>
    <d v="2017-01-10T00:00:00"/>
    <b v="0"/>
    <s v="Approved"/>
    <s v="Solex"/>
    <s v="Standard"/>
    <s v="medium"/>
    <s v="medium"/>
    <n v="100.35"/>
    <n v="75.260000000000005"/>
    <d v="1999-07-26T00:00:00"/>
    <n v="25.089999999999989"/>
    <s v="U"/>
    <n v="1"/>
    <d v="1899-12-30T00:00:00"/>
    <n v="122.81291005454084"/>
    <s v="Physical Therapy Assistant"/>
    <s v="IT"/>
    <s v="High Net Worth"/>
    <s v="N"/>
    <s v="No"/>
    <n v="0"/>
    <m/>
  </r>
  <r>
    <n v="16432"/>
    <n v="12"/>
    <x v="2731"/>
    <n v="359"/>
    <d v="2017-01-05T00:00:00"/>
    <b v="0"/>
    <s v="Approved"/>
    <s v="Giant Bicycles"/>
    <s v="Standard"/>
    <s v="medium"/>
    <s v="large"/>
    <n v="1765.3"/>
    <n v="709.48"/>
    <d v="2004-07-25T00:00:00"/>
    <n v="1055.82"/>
    <s v="U"/>
    <n v="1"/>
    <d v="1899-12-30T00:00:00"/>
    <n v="122.81291005454084"/>
    <s v="Physical Therapy Assistant"/>
    <s v="IT"/>
    <s v="High Net Worth"/>
    <s v="N"/>
    <s v="No"/>
    <n v="0"/>
    <m/>
  </r>
  <r>
    <n v="13290"/>
    <n v="67"/>
    <x v="2732"/>
    <n v="35"/>
    <d v="2017-11-25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60"/>
    <d v="1998-05-09T00:00:00"/>
    <n v="24.390992246638771"/>
    <s v="Account Representative I"/>
    <s v="n/a"/>
    <s v="Affluent Customer"/>
    <s v="N"/>
    <s v="No"/>
    <n v="1"/>
    <m/>
  </r>
  <r>
    <n v="2695"/>
    <n v="17"/>
    <x v="2732"/>
    <n v="103"/>
    <d v="2017-09-18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60"/>
    <d v="1998-05-09T00:00:00"/>
    <n v="24.390992246638771"/>
    <s v="Account Representative I"/>
    <s v="n/a"/>
    <s v="Affluent Customer"/>
    <s v="N"/>
    <s v="No"/>
    <n v="1"/>
    <m/>
  </r>
  <r>
    <n v="3686"/>
    <n v="57"/>
    <x v="2732"/>
    <n v="135"/>
    <d v="2017-08-17T00:00:00"/>
    <b v="0"/>
    <s v="Approved"/>
    <s v="WeareA2B"/>
    <s v="Touring"/>
    <s v="medium"/>
    <s v="large"/>
    <n v="1890.39"/>
    <n v="260.14"/>
    <d v="1991-01-21T00:00:00"/>
    <n v="1630.25"/>
    <s v="Male"/>
    <n v="60"/>
    <d v="1998-05-09T00:00:00"/>
    <n v="24.390992246638771"/>
    <s v="Account Representative I"/>
    <s v="n/a"/>
    <s v="Affluent Customer"/>
    <s v="N"/>
    <s v="No"/>
    <n v="1"/>
    <m/>
  </r>
  <r>
    <n v="9182"/>
    <n v="85"/>
    <x v="2732"/>
    <n v="348"/>
    <d v="2017-01-16T00:00:00"/>
    <b v="1"/>
    <s v="Approved"/>
    <s v="WeareA2B"/>
    <s v="Standard"/>
    <s v="medium"/>
    <s v="medium"/>
    <n v="752.64"/>
    <n v="205.36"/>
    <d v="2015-08-02T00:00:00"/>
    <n v="547.28"/>
    <s v="Male"/>
    <n v="60"/>
    <d v="1998-05-09T00:00:00"/>
    <n v="24.390992246638771"/>
    <s v="Account Representative I"/>
    <s v="n/a"/>
    <s v="Affluent Customer"/>
    <s v="N"/>
    <s v="No"/>
    <n v="1"/>
    <m/>
  </r>
  <r>
    <n v="3357"/>
    <n v="57"/>
    <x v="2732"/>
    <n v="357"/>
    <d v="2017-01-07T00:00:00"/>
    <b v="0"/>
    <s v="Approved"/>
    <s v="WeareA2B"/>
    <s v="Touring"/>
    <s v="medium"/>
    <s v="large"/>
    <n v="1890.39"/>
    <n v="260.14"/>
    <d v="1991-01-21T00:00:00"/>
    <n v="1630.25"/>
    <s v="Male"/>
    <n v="60"/>
    <d v="1998-05-09T00:00:00"/>
    <n v="24.390992246638771"/>
    <s v="Account Representative I"/>
    <s v="n/a"/>
    <s v="Affluent Customer"/>
    <s v="N"/>
    <s v="No"/>
    <n v="1"/>
    <m/>
  </r>
  <r>
    <n v="7008"/>
    <n v="29"/>
    <x v="2733"/>
    <n v="129"/>
    <d v="2017-08-23T00:00:00"/>
    <b v="0"/>
    <s v="Approved"/>
    <s v="Norco Bicycles"/>
    <s v="Road"/>
    <s v="medium"/>
    <s v="medium"/>
    <n v="543.39"/>
    <n v="407.54"/>
    <d v="1995-12-19T00:00:00"/>
    <n v="135.84999999999997"/>
    <s v="Male"/>
    <n v="7"/>
    <d v="1986-01-16T00:00:00"/>
    <n v="36.708800465499742"/>
    <s v="Dental Hygienist"/>
    <s v="Health"/>
    <s v="Affluent Customer"/>
    <s v="N"/>
    <s v="Yes"/>
    <n v="20"/>
    <m/>
  </r>
  <r>
    <n v="13397"/>
    <n v="26"/>
    <x v="2733"/>
    <n v="283"/>
    <d v="2017-03-22T00:00:00"/>
    <b v="0"/>
    <s v="Approved"/>
    <s v="WeareA2B"/>
    <s v="Standard"/>
    <s v="medium"/>
    <s v="medium"/>
    <n v="1992.93"/>
    <n v="762.63"/>
    <d v="1993-05-26T00:00:00"/>
    <n v="1230.3000000000002"/>
    <s v="Male"/>
    <n v="7"/>
    <d v="1986-01-16T00:00:00"/>
    <n v="36.708800465499742"/>
    <s v="Dental Hygienist"/>
    <s v="Health"/>
    <s v="Affluent Customer"/>
    <s v="N"/>
    <s v="Yes"/>
    <n v="20"/>
    <m/>
  </r>
  <r>
    <n v="14547"/>
    <n v="51"/>
    <x v="2733"/>
    <n v="321"/>
    <d v="2017-02-12T00:00:00"/>
    <b v="0"/>
    <s v="Approved"/>
    <s v="OHM Cycles"/>
    <s v="Standard"/>
    <s v="high"/>
    <s v="medium"/>
    <n v="2005.66"/>
    <n v="1203.4000000000001"/>
    <d v="2015-10-18T00:00:00"/>
    <n v="802.26"/>
    <s v="Male"/>
    <n v="7"/>
    <d v="1986-01-16T00:00:00"/>
    <n v="36.708800465499742"/>
    <s v="Dental Hygienist"/>
    <s v="Health"/>
    <s v="Affluent Customer"/>
    <s v="N"/>
    <s v="Yes"/>
    <n v="20"/>
    <m/>
  </r>
  <r>
    <n v="14097"/>
    <n v="3"/>
    <x v="2733"/>
    <n v="362"/>
    <d v="2017-01-02T00:00:00"/>
    <b v="0"/>
    <s v="Approved"/>
    <s v="Trek Bicycles"/>
    <s v="Standard"/>
    <s v="medium"/>
    <s v="large"/>
    <n v="2091.4699999999998"/>
    <n v="388.92"/>
    <d v="1991-11-07T00:00:00"/>
    <n v="1702.5499999999997"/>
    <s v="Male"/>
    <n v="7"/>
    <d v="1986-01-16T00:00:00"/>
    <n v="36.708800465499742"/>
    <s v="Dental Hygienist"/>
    <s v="Health"/>
    <s v="Affluent Customer"/>
    <s v="N"/>
    <s v="Yes"/>
    <n v="20"/>
    <m/>
  </r>
  <r>
    <n v="16530"/>
    <n v="82"/>
    <x v="2734"/>
    <n v="25"/>
    <d v="2017-12-05T00:00:00"/>
    <b v="0"/>
    <s v="Approved"/>
    <s v="Norco Bicycles"/>
    <s v="Standard"/>
    <s v="high"/>
    <s v="medium"/>
    <n v="1148.6400000000001"/>
    <n v="689.18"/>
    <d v="1997-08-25T00:00:00"/>
    <n v="459.46000000000015"/>
    <s v="Female"/>
    <n v="33"/>
    <d v="1995-08-20T00:00:00"/>
    <n v="27.111540191844249"/>
    <s v="Business Systems Development Analyst"/>
    <s v="IT"/>
    <s v="Affluent Customer"/>
    <s v="N"/>
    <s v="Yes"/>
    <n v="10"/>
    <m/>
  </r>
  <r>
    <n v="1708"/>
    <n v="64"/>
    <x v="2734"/>
    <n v="57"/>
    <d v="2017-11-03T00:00:00"/>
    <b v="0"/>
    <s v="Approved"/>
    <s v="Trek Bicycles"/>
    <s v="Standard"/>
    <s v="medium"/>
    <s v="large"/>
    <n v="1469.44"/>
    <n v="596.54999999999995"/>
    <d v="1995-10-24T00:00:00"/>
    <n v="872.8900000000001"/>
    <s v="Female"/>
    <n v="33"/>
    <d v="1995-08-20T00:00:00"/>
    <n v="27.111540191844249"/>
    <s v="Business Systems Development Analyst"/>
    <s v="IT"/>
    <s v="Affluent Customer"/>
    <s v="N"/>
    <s v="Yes"/>
    <n v="10"/>
    <m/>
  </r>
  <r>
    <n v="4594"/>
    <n v="15"/>
    <x v="2734"/>
    <n v="84"/>
    <d v="2017-10-07T00:00:00"/>
    <b v="1"/>
    <s v="Approved"/>
    <s v="Norco Bicycles"/>
    <s v="Standard"/>
    <s v="low"/>
    <s v="medium"/>
    <n v="958.74"/>
    <n v="748.9"/>
    <d v="1996-11-09T00:00:00"/>
    <n v="209.84000000000003"/>
    <s v="Female"/>
    <n v="33"/>
    <d v="1995-08-20T00:00:00"/>
    <n v="27.111540191844249"/>
    <s v="Business Systems Development Analyst"/>
    <s v="IT"/>
    <s v="Affluent Customer"/>
    <s v="N"/>
    <s v="Yes"/>
    <n v="10"/>
    <m/>
  </r>
  <r>
    <n v="9670"/>
    <n v="28"/>
    <x v="2734"/>
    <n v="113"/>
    <d v="2017-09-08T00:00:00"/>
    <b v="0"/>
    <s v="Approved"/>
    <s v="Norco Bicycles"/>
    <s v="Standard"/>
    <s v="medium"/>
    <s v="small"/>
    <n v="1216.1400000000001"/>
    <n v="1082.3599999999999"/>
    <d v="2006-11-10T00:00:00"/>
    <n v="133.7800000000002"/>
    <s v="Female"/>
    <n v="33"/>
    <d v="1995-08-20T00:00:00"/>
    <n v="27.111540191844249"/>
    <s v="Business Systems Development Analyst"/>
    <s v="IT"/>
    <s v="Affluent Customer"/>
    <s v="N"/>
    <s v="Yes"/>
    <n v="10"/>
    <m/>
  </r>
  <r>
    <n v="1076"/>
    <n v="91"/>
    <x v="2734"/>
    <n v="301"/>
    <d v="2017-03-04T00:00:00"/>
    <b v="0"/>
    <s v="Approved"/>
    <s v="Solex"/>
    <s v="Standard"/>
    <s v="medium"/>
    <s v="medium"/>
    <n v="100.35"/>
    <n v="75.260000000000005"/>
    <d v="2004-01-16T00:00:00"/>
    <n v="25.089999999999989"/>
    <s v="Female"/>
    <n v="33"/>
    <d v="1995-08-20T00:00:00"/>
    <n v="27.111540191844249"/>
    <s v="Business Systems Development Analyst"/>
    <s v="IT"/>
    <s v="Affluent Customer"/>
    <s v="N"/>
    <s v="Yes"/>
    <n v="10"/>
    <m/>
  </r>
  <r>
    <n v="14210"/>
    <n v="53"/>
    <x v="2734"/>
    <n v="323"/>
    <d v="2017-02-10T00:00:00"/>
    <b v="0"/>
    <s v="Approved"/>
    <s v="OHM Cycles"/>
    <s v="Standard"/>
    <s v="medium"/>
    <s v="medium"/>
    <n v="795.34"/>
    <n v="101.58"/>
    <d v="2015-10-18T00:00:00"/>
    <n v="693.76"/>
    <s v="Female"/>
    <n v="33"/>
    <d v="1995-08-20T00:00:00"/>
    <n v="27.111540191844249"/>
    <s v="Business Systems Development Analyst"/>
    <s v="IT"/>
    <s v="Affluent Customer"/>
    <s v="N"/>
    <s v="Yes"/>
    <n v="10"/>
    <m/>
  </r>
  <r>
    <n v="17545"/>
    <n v="45"/>
    <x v="2642"/>
    <n v="15"/>
    <d v="2017-12-15T00:00:00"/>
    <b v="0"/>
    <s v="Approved"/>
    <s v="Solex"/>
    <s v="Standard"/>
    <s v="medium"/>
    <s v="medium"/>
    <n v="441.49"/>
    <n v="84.99"/>
    <d v="2003-02-16T00:00:00"/>
    <n v="356.5"/>
    <s v="Male"/>
    <n v="10"/>
    <d v="1978-10-20T00:00:00"/>
    <n v="43.955375807965495"/>
    <s v="Nuclear Power Engineer"/>
    <s v="Manufacturing"/>
    <s v="Mass Customer"/>
    <s v="N"/>
    <s v="Yes"/>
    <n v="10"/>
    <m/>
  </r>
  <r>
    <n v="4682"/>
    <n v="11"/>
    <x v="2642"/>
    <n v="63"/>
    <d v="2017-10-28T00:00:00"/>
    <b v="0"/>
    <s v="Approved"/>
    <s v="Giant Bicycles"/>
    <s v="Standard"/>
    <s v="high"/>
    <s v="medium"/>
    <n v="1274.93"/>
    <n v="764.96"/>
    <d v="2009-03-08T00:00:00"/>
    <n v="509.97"/>
    <s v="Male"/>
    <n v="10"/>
    <d v="1978-10-20T00:00:00"/>
    <n v="43.955375807965495"/>
    <s v="Nuclear Power Engineer"/>
    <s v="Manufacturing"/>
    <s v="Mass Customer"/>
    <s v="N"/>
    <s v="Yes"/>
    <n v="10"/>
    <m/>
  </r>
  <r>
    <n v="18051"/>
    <n v="1"/>
    <x v="2642"/>
    <n v="109"/>
    <d v="2017-09-12T00:00:00"/>
    <b v="0"/>
    <s v="Approved"/>
    <s v="Giant Bicycles"/>
    <s v="Standard"/>
    <s v="medium"/>
    <s v="medium"/>
    <n v="1403.5"/>
    <n v="954.82"/>
    <d v="2016-11-14T00:00:00"/>
    <n v="448.67999999999995"/>
    <s v="Male"/>
    <n v="10"/>
    <d v="1978-10-20T00:00:00"/>
    <n v="43.955375807965495"/>
    <s v="Nuclear Power Engineer"/>
    <s v="Manufacturing"/>
    <s v="Mass Customer"/>
    <s v="N"/>
    <s v="Yes"/>
    <n v="10"/>
    <m/>
  </r>
  <r>
    <n v="1790"/>
    <n v="15"/>
    <x v="2642"/>
    <n v="126"/>
    <d v="2017-08-26T00:00:00"/>
    <b v="0"/>
    <s v="Approved"/>
    <s v="Norco Bicycles"/>
    <s v="Standard"/>
    <s v="low"/>
    <s v="medium"/>
    <n v="958.74"/>
    <n v="748.9"/>
    <d v="1996-11-09T00:00:00"/>
    <n v="209.84000000000003"/>
    <s v="Male"/>
    <n v="10"/>
    <d v="1978-10-20T00:00:00"/>
    <n v="43.955375807965495"/>
    <s v="Nuclear Power Engineer"/>
    <s v="Manufacturing"/>
    <s v="Mass Customer"/>
    <s v="N"/>
    <s v="Yes"/>
    <n v="10"/>
    <m/>
  </r>
  <r>
    <n v="4204"/>
    <n v="55"/>
    <x v="2642"/>
    <n v="192"/>
    <d v="2017-06-21T00:00:00"/>
    <b v="0"/>
    <s v="Approved"/>
    <s v="Trek Bicycles"/>
    <s v="Road"/>
    <s v="medium"/>
    <s v="large"/>
    <n v="1894.19"/>
    <n v="598.76"/>
    <d v="2003-07-21T00:00:00"/>
    <n v="1295.43"/>
    <s v="Male"/>
    <n v="10"/>
    <d v="1978-10-20T00:00:00"/>
    <n v="43.955375807965495"/>
    <s v="Nuclear Power Engineer"/>
    <s v="Manufacturing"/>
    <s v="Mass Customer"/>
    <s v="N"/>
    <s v="Yes"/>
    <n v="10"/>
    <m/>
  </r>
  <r>
    <n v="1421"/>
    <n v="9"/>
    <x v="2642"/>
    <n v="276"/>
    <d v="2017-03-29T00:00:00"/>
    <b v="1"/>
    <s v="Cancelled"/>
    <s v="OHM Cycles"/>
    <s v="Road"/>
    <s v="medium"/>
    <s v="medium"/>
    <n v="742.54"/>
    <n v="667.4"/>
    <d v="2014-03-03T00:00:00"/>
    <n v="75.139999999999986"/>
    <s v="Male"/>
    <n v="10"/>
    <d v="1978-10-20T00:00:00"/>
    <n v="43.955375807965495"/>
    <s v="Nuclear Power Engineer"/>
    <s v="Manufacturing"/>
    <s v="Mass Customer"/>
    <s v="N"/>
    <s v="Yes"/>
    <n v="10"/>
    <m/>
  </r>
  <r>
    <n v="8613"/>
    <n v="68"/>
    <x v="2642"/>
    <n v="303"/>
    <d v="2017-03-02T00:00:00"/>
    <b v="1"/>
    <s v="Approved"/>
    <s v="OHM Cycles"/>
    <s v="Standard"/>
    <s v="medium"/>
    <s v="medium"/>
    <n v="1636.9"/>
    <n v="44.71"/>
    <d v="2014-10-10T00:00:00"/>
    <n v="1592.19"/>
    <s v="Male"/>
    <n v="10"/>
    <d v="1978-10-20T00:00:00"/>
    <n v="43.955375807965495"/>
    <s v="Nuclear Power Engineer"/>
    <s v="Manufacturing"/>
    <s v="Mass Customer"/>
    <s v="N"/>
    <s v="Yes"/>
    <n v="10"/>
    <m/>
  </r>
  <r>
    <n v="5933"/>
    <n v="44"/>
    <x v="2642"/>
    <n v="320"/>
    <d v="2017-02-13T00:00:00"/>
    <b v="1"/>
    <s v="Approved"/>
    <s v="WeareA2B"/>
    <s v="Standard"/>
    <s v="medium"/>
    <s v="medium"/>
    <n v="1769.64"/>
    <n v="108.76"/>
    <d v="1993-04-12T00:00:00"/>
    <n v="1660.88"/>
    <s v="Male"/>
    <n v="10"/>
    <d v="1978-10-20T00:00:00"/>
    <n v="43.955375807965495"/>
    <s v="Nuclear Power Engineer"/>
    <s v="Manufacturing"/>
    <s v="Mass Customer"/>
    <s v="N"/>
    <s v="Yes"/>
    <n v="10"/>
    <m/>
  </r>
  <r>
    <n v="2280"/>
    <n v="37"/>
    <x v="2735"/>
    <n v="23"/>
    <d v="2017-12-07T00:00:00"/>
    <b v="0"/>
    <s v="Approved"/>
    <s v="OHM Cycles"/>
    <s v="Standard"/>
    <s v="low"/>
    <s v="medium"/>
    <n v="1793.43"/>
    <n v="248.82"/>
    <d v="2010-06-07T00:00:00"/>
    <n v="1544.6100000000001"/>
    <s v="Male"/>
    <n v="96"/>
    <d v="1957-12-15T00:00:00"/>
    <n v="64.815649780885352"/>
    <s v="Biostatistician II"/>
    <s v="n/a"/>
    <s v="Affluent Customer"/>
    <s v="N"/>
    <s v="Yes"/>
    <n v="15"/>
    <m/>
  </r>
  <r>
    <n v="12543"/>
    <n v="91"/>
    <x v="2735"/>
    <n v="50"/>
    <d v="2017-11-10T00:00:00"/>
    <b v="0"/>
    <s v="Approved"/>
    <s v="Solex"/>
    <s v="Standard"/>
    <s v="medium"/>
    <s v="medium"/>
    <n v="100.35"/>
    <n v="75.260000000000005"/>
    <d v="2013-06-09T00:00:00"/>
    <n v="25.089999999999989"/>
    <s v="Male"/>
    <n v="96"/>
    <d v="1957-12-15T00:00:00"/>
    <n v="64.815649780885352"/>
    <s v="Biostatistician II"/>
    <s v="n/a"/>
    <s v="Affluent Customer"/>
    <s v="N"/>
    <s v="Yes"/>
    <n v="15"/>
    <m/>
  </r>
  <r>
    <n v="11974"/>
    <n v="3"/>
    <x v="2735"/>
    <n v="56"/>
    <d v="2017-11-04T00:00:00"/>
    <b v="1"/>
    <s v="Approved"/>
    <s v="Trek Bicycles"/>
    <s v="Standard"/>
    <s v="medium"/>
    <s v="large"/>
    <n v="2091.4699999999998"/>
    <n v="388.92"/>
    <d v="2007-08-04T00:00:00"/>
    <n v="1702.5499999999997"/>
    <s v="Male"/>
    <n v="96"/>
    <d v="1957-12-15T00:00:00"/>
    <n v="64.815649780885352"/>
    <s v="Biostatistician II"/>
    <s v="n/a"/>
    <s v="Affluent Customer"/>
    <s v="N"/>
    <s v="Yes"/>
    <n v="15"/>
    <m/>
  </r>
  <r>
    <n v="18668"/>
    <n v="88"/>
    <x v="2735"/>
    <n v="121"/>
    <d v="2017-08-31T00:00:00"/>
    <b v="1"/>
    <s v="Approved"/>
    <s v="Norco Bicycles"/>
    <s v="Standard"/>
    <s v="medium"/>
    <s v="medium"/>
    <n v="1198.46"/>
    <n v="381.1"/>
    <d v="2003-01-05T00:00:00"/>
    <n v="817.36"/>
    <s v="Male"/>
    <n v="96"/>
    <d v="1957-12-15T00:00:00"/>
    <n v="64.815649780885352"/>
    <s v="Biostatistician II"/>
    <s v="n/a"/>
    <s v="Affluent Customer"/>
    <s v="N"/>
    <s v="Yes"/>
    <n v="15"/>
    <m/>
  </r>
  <r>
    <n v="4461"/>
    <n v="26"/>
    <x v="2735"/>
    <n v="362"/>
    <d v="2017-01-02T00:00:00"/>
    <b v="1"/>
    <s v="Approved"/>
    <s v="WeareA2B"/>
    <s v="Standard"/>
    <s v="medium"/>
    <s v="medium"/>
    <n v="1992.93"/>
    <n v="762.63"/>
    <d v="2006-11-10T00:00:00"/>
    <n v="1230.3000000000002"/>
    <s v="Male"/>
    <n v="96"/>
    <d v="1957-12-15T00:00:00"/>
    <n v="64.815649780885352"/>
    <s v="Biostatistician II"/>
    <s v="n/a"/>
    <s v="Affluent Customer"/>
    <s v="N"/>
    <s v="Yes"/>
    <n v="15"/>
    <m/>
  </r>
  <r>
    <n v="12336"/>
    <n v="98"/>
    <x v="2736"/>
    <n v="3"/>
    <d v="2017-12-27T00:00:00"/>
    <b v="1"/>
    <s v="Approved"/>
    <s v="Trek Bicycles"/>
    <s v="Standard"/>
    <s v="high"/>
    <s v="medium"/>
    <n v="358.39"/>
    <n v="215.03"/>
    <d v="2004-01-16T00:00:00"/>
    <n v="143.35999999999999"/>
    <s v="Male"/>
    <n v="80"/>
    <d v="1995-01-05T00:00:00"/>
    <n v="27.733457999746314"/>
    <s v="Food Chemist"/>
    <s v="Health"/>
    <s v="Affluent Customer"/>
    <s v="N"/>
    <s v="No"/>
    <n v="1"/>
    <m/>
  </r>
  <r>
    <n v="5212"/>
    <n v="70"/>
    <x v="2736"/>
    <n v="12"/>
    <d v="2017-12-18T00:00:00"/>
    <b v="1"/>
    <s v="Approved"/>
    <s v="Trek Bicycles"/>
    <s v="Standard"/>
    <s v="high"/>
    <s v="medium"/>
    <n v="495.72"/>
    <n v="297.43"/>
    <d v="2015-04-11T00:00:00"/>
    <n v="198.29000000000002"/>
    <s v="Male"/>
    <n v="80"/>
    <d v="1995-01-05T00:00:00"/>
    <n v="27.733457999746314"/>
    <s v="Food Chemist"/>
    <s v="Health"/>
    <s v="Affluent Customer"/>
    <s v="N"/>
    <s v="No"/>
    <n v="1"/>
    <m/>
  </r>
  <r>
    <n v="19875"/>
    <n v="13"/>
    <x v="2736"/>
    <n v="45"/>
    <d v="2017-11-15T00:00:00"/>
    <b v="0"/>
    <s v="Approved"/>
    <s v="Solex"/>
    <s v="Standard"/>
    <s v="medium"/>
    <s v="medium"/>
    <n v="1163.8900000000001"/>
    <n v="589.27"/>
    <d v="2016-07-09T00:00:00"/>
    <n v="574.62000000000012"/>
    <s v="Male"/>
    <n v="80"/>
    <d v="1995-01-05T00:00:00"/>
    <n v="27.733457999746314"/>
    <s v="Food Chemist"/>
    <s v="Health"/>
    <s v="Affluent Customer"/>
    <s v="N"/>
    <s v="No"/>
    <n v="1"/>
    <m/>
  </r>
  <r>
    <n v="6161"/>
    <n v="55"/>
    <x v="2736"/>
    <n v="68"/>
    <d v="2017-10-23T00:00:00"/>
    <b v="1"/>
    <s v="Approved"/>
    <s v="Trek Bicycles"/>
    <s v="Road"/>
    <s v="medium"/>
    <s v="large"/>
    <n v="1894.19"/>
    <n v="598.76"/>
    <d v="2003-07-21T00:00:00"/>
    <n v="1295.43"/>
    <s v="Male"/>
    <n v="80"/>
    <d v="1995-01-05T00:00:00"/>
    <n v="27.733457999746314"/>
    <s v="Food Chemist"/>
    <s v="Health"/>
    <s v="Affluent Customer"/>
    <s v="N"/>
    <s v="No"/>
    <n v="1"/>
    <m/>
  </r>
  <r>
    <n v="4775"/>
    <n v="51"/>
    <x v="2736"/>
    <n v="124"/>
    <d v="2017-08-28T00:00:00"/>
    <b v="0"/>
    <s v="Approved"/>
    <s v="OHM Cycles"/>
    <s v="Standard"/>
    <s v="high"/>
    <s v="medium"/>
    <n v="2005.66"/>
    <n v="1203.4000000000001"/>
    <d v="2012-04-10T00:00:00"/>
    <n v="802.26"/>
    <s v="Male"/>
    <n v="80"/>
    <d v="1995-01-05T00:00:00"/>
    <n v="27.733457999746314"/>
    <s v="Food Chemist"/>
    <s v="Health"/>
    <s v="Affluent Customer"/>
    <s v="N"/>
    <s v="No"/>
    <n v="1"/>
    <m/>
  </r>
  <r>
    <n v="14121"/>
    <n v="68"/>
    <x v="2736"/>
    <n v="190"/>
    <d v="2017-06-23T00:00:00"/>
    <b v="1"/>
    <s v="Approved"/>
    <s v="OHM Cycles"/>
    <s v="Standard"/>
    <s v="medium"/>
    <s v="medium"/>
    <n v="1636.9"/>
    <n v="44.71"/>
    <d v="2010-08-20T00:00:00"/>
    <n v="1592.19"/>
    <s v="Male"/>
    <n v="80"/>
    <d v="1995-01-05T00:00:00"/>
    <n v="27.733457999746314"/>
    <s v="Food Chemist"/>
    <s v="Health"/>
    <s v="Affluent Customer"/>
    <s v="N"/>
    <s v="No"/>
    <n v="1"/>
    <m/>
  </r>
  <r>
    <n v="14980"/>
    <n v="94"/>
    <x v="2736"/>
    <n v="191"/>
    <d v="2017-06-22T00:00:00"/>
    <b v="1"/>
    <s v="Approved"/>
    <s v="Giant Bicycles"/>
    <s v="Standard"/>
    <s v="medium"/>
    <s v="large"/>
    <n v="1635.3"/>
    <n v="993.66"/>
    <d v="2013-06-09T00:00:00"/>
    <n v="641.64"/>
    <s v="Male"/>
    <n v="80"/>
    <d v="1995-01-05T00:00:00"/>
    <n v="27.733457999746314"/>
    <s v="Food Chemist"/>
    <s v="Health"/>
    <s v="Affluent Customer"/>
    <s v="N"/>
    <s v="No"/>
    <n v="1"/>
    <m/>
  </r>
  <r>
    <n v="12481"/>
    <n v="48"/>
    <x v="2736"/>
    <n v="201"/>
    <d v="2017-06-12T00:00:00"/>
    <b v="1"/>
    <s v="Approved"/>
    <s v="WeareA2B"/>
    <s v="Standard"/>
    <s v="medium"/>
    <s v="medium"/>
    <n v="1762.96"/>
    <n v="950.52"/>
    <d v="2014-07-28T00:00:00"/>
    <n v="812.44"/>
    <s v="Male"/>
    <n v="80"/>
    <d v="1995-01-05T00:00:00"/>
    <n v="27.733457999746314"/>
    <s v="Food Chemist"/>
    <s v="Health"/>
    <s v="Affluent Customer"/>
    <s v="N"/>
    <s v="No"/>
    <n v="1"/>
    <m/>
  </r>
  <r>
    <n v="16243"/>
    <n v="89"/>
    <x v="2736"/>
    <n v="361"/>
    <d v="2017-01-03T00:00:00"/>
    <b v="1"/>
    <s v="Approved"/>
    <s v="WeareA2B"/>
    <s v="Touring"/>
    <s v="medium"/>
    <s v="large"/>
    <n v="1362.99"/>
    <n v="57.74"/>
    <d v="1993-04-20T00:00:00"/>
    <n v="1305.25"/>
    <s v="Male"/>
    <n v="80"/>
    <d v="1995-01-05T00:00:00"/>
    <n v="27.733457999746314"/>
    <s v="Food Chemist"/>
    <s v="Health"/>
    <s v="Affluent Customer"/>
    <s v="N"/>
    <s v="No"/>
    <n v="1"/>
    <m/>
  </r>
  <r>
    <n v="16097"/>
    <n v="78"/>
    <x v="2737"/>
    <n v="108"/>
    <d v="2017-09-13T00:00:00"/>
    <b v="0"/>
    <s v="Approved"/>
    <s v="Giant Bicycles"/>
    <s v="Standard"/>
    <s v="medium"/>
    <s v="large"/>
    <n v="1765.3"/>
    <n v="709.48"/>
    <d v="2004-07-25T00:00:00"/>
    <n v="1055.82"/>
    <s v="Female"/>
    <n v="83"/>
    <d v="1977-11-28T00:00:00"/>
    <n v="44.848526493214109"/>
    <s v="Tax Accountant"/>
    <s v="Telecommunications"/>
    <s v="Mass Customer"/>
    <s v="N"/>
    <s v="No"/>
    <n v="13"/>
    <m/>
  </r>
  <r>
    <n v="6258"/>
    <n v="12"/>
    <x v="2737"/>
    <n v="109"/>
    <d v="2017-09-12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83"/>
    <d v="1977-11-28T00:00:00"/>
    <n v="44.848526493214109"/>
    <s v="Tax Accountant"/>
    <s v="Telecommunications"/>
    <s v="Mass Customer"/>
    <s v="N"/>
    <s v="No"/>
    <n v="13"/>
    <m/>
  </r>
  <r>
    <n v="9527"/>
    <n v="40"/>
    <x v="2737"/>
    <n v="110"/>
    <d v="2017-09-11T00:00:00"/>
    <b v="0"/>
    <s v="Approved"/>
    <s v="OHM Cycles"/>
    <s v="Standard"/>
    <s v="high"/>
    <s v="medium"/>
    <n v="1458.17"/>
    <n v="874.9"/>
    <d v="2006-02-02T00:00:00"/>
    <n v="583.2700000000001"/>
    <s v="Female"/>
    <n v="83"/>
    <d v="1977-11-28T00:00:00"/>
    <n v="44.848526493214109"/>
    <s v="Tax Accountant"/>
    <s v="Telecommunications"/>
    <s v="Mass Customer"/>
    <s v="N"/>
    <s v="No"/>
    <n v="13"/>
    <m/>
  </r>
  <r>
    <n v="15242"/>
    <n v="95"/>
    <x v="742"/>
    <m/>
    <d v="2017-01-09T00:00:00"/>
    <m/>
    <s v="Approved"/>
    <s v="OHM Cycles"/>
    <s v="Touring"/>
    <s v="low"/>
    <s v="medium"/>
    <n v="1073.07"/>
    <n v="933.84"/>
    <n v="35455"/>
    <m/>
    <m/>
    <m/>
    <m/>
    <m/>
    <m/>
    <m/>
    <m/>
    <m/>
    <m/>
    <m/>
    <m/>
  </r>
  <r>
    <n v="7599"/>
    <n v="57"/>
    <x v="2737"/>
    <n v="150"/>
    <d v="2017-08-02T00:00:00"/>
    <b v="1"/>
    <s v="Approved"/>
    <s v="WeareA2B"/>
    <s v="Touring"/>
    <s v="medium"/>
    <s v="large"/>
    <n v="1890.39"/>
    <n v="260.14"/>
    <d v="1991-01-21T00:00:00"/>
    <n v="1630.25"/>
    <s v="Female"/>
    <n v="83"/>
    <d v="1977-11-28T00:00:00"/>
    <n v="44.848526493214109"/>
    <s v="Tax Accountant"/>
    <s v="Telecommunications"/>
    <s v="Mass Customer"/>
    <s v="N"/>
    <s v="No"/>
    <n v="13"/>
    <m/>
  </r>
  <r>
    <n v="3129"/>
    <n v="95"/>
    <x v="2737"/>
    <n v="164"/>
    <d v="2017-07-19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83"/>
    <d v="1977-11-28T00:00:00"/>
    <n v="44.848526493214109"/>
    <s v="Tax Accountant"/>
    <s v="Telecommunications"/>
    <s v="Mass Customer"/>
    <s v="N"/>
    <s v="No"/>
    <n v="13"/>
    <m/>
  </r>
  <r>
    <n v="7937"/>
    <n v="34"/>
    <x v="2737"/>
    <n v="212"/>
    <d v="2017-06-01T00:00:00"/>
    <b v="0"/>
    <s v="Approved"/>
    <s v="Norco Bicycles"/>
    <s v="Road"/>
    <s v="high"/>
    <s v="large"/>
    <n v="774.53"/>
    <n v="464.72"/>
    <d v="2003-03-18T00:00:00"/>
    <n v="309.80999999999995"/>
    <s v="Female"/>
    <n v="83"/>
    <d v="1977-11-28T00:00:00"/>
    <n v="44.848526493214109"/>
    <s v="Tax Accountant"/>
    <s v="Telecommunications"/>
    <s v="Mass Customer"/>
    <s v="N"/>
    <s v="No"/>
    <n v="13"/>
    <m/>
  </r>
  <r>
    <n v="17759"/>
    <n v="36"/>
    <x v="2737"/>
    <n v="296"/>
    <d v="2017-03-09T00:00:00"/>
    <b v="0"/>
    <s v="Approved"/>
    <s v="Solex"/>
    <s v="Standard"/>
    <s v="low"/>
    <s v="medium"/>
    <n v="945.04"/>
    <n v="507.58"/>
    <d v="1995-12-19T00:00:00"/>
    <n v="437.46"/>
    <s v="Female"/>
    <n v="83"/>
    <d v="1977-11-28T00:00:00"/>
    <n v="44.848526493214109"/>
    <s v="Tax Accountant"/>
    <s v="Telecommunications"/>
    <s v="Mass Customer"/>
    <s v="N"/>
    <s v="No"/>
    <n v="13"/>
    <m/>
  </r>
  <r>
    <n v="19708"/>
    <n v="62"/>
    <x v="2737"/>
    <n v="306"/>
    <d v="2017-02-27T00:00:00"/>
    <b v="0"/>
    <s v="Approved"/>
    <s v="Solex"/>
    <s v="Standard"/>
    <s v="medium"/>
    <s v="medium"/>
    <n v="478.16"/>
    <n v="298.72000000000003"/>
    <d v="1993-06-23T00:00:00"/>
    <n v="179.44"/>
    <s v="Female"/>
    <n v="83"/>
    <d v="1977-11-28T00:00:00"/>
    <n v="44.848526493214109"/>
    <s v="Tax Accountant"/>
    <s v="Telecommunications"/>
    <s v="Mass Customer"/>
    <s v="N"/>
    <s v="No"/>
    <n v="13"/>
    <m/>
  </r>
  <r>
    <n v="9848"/>
    <n v="69"/>
    <x v="2737"/>
    <n v="317"/>
    <d v="2017-02-16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83"/>
    <d v="1977-11-28T00:00:00"/>
    <n v="44.848526493214109"/>
    <s v="Tax Accountant"/>
    <s v="Telecommunications"/>
    <s v="Mass Customer"/>
    <s v="N"/>
    <s v="No"/>
    <n v="13"/>
    <m/>
  </r>
  <r>
    <n v="12145"/>
    <n v="16"/>
    <x v="2738"/>
    <n v="157"/>
    <d v="2017-07-26T00:00:00"/>
    <b v="0"/>
    <s v="Approved"/>
    <s v="Norco Bicycles"/>
    <s v="Standard"/>
    <s v="high"/>
    <s v="small"/>
    <n v="1661.92"/>
    <n v="1479.11"/>
    <d v="1994-09-09T00:00:00"/>
    <n v="182.81000000000017"/>
    <s v="Male"/>
    <n v="56"/>
    <d v="1966-06-11T00:00:00"/>
    <n v="56.322499095636729"/>
    <s v="Nuclear Power Engineer"/>
    <s v="Manufacturing"/>
    <s v="Mass Customer"/>
    <s v="N"/>
    <s v="No"/>
    <n v="15"/>
    <m/>
  </r>
  <r>
    <n v="5135"/>
    <n v="57"/>
    <x v="2738"/>
    <n v="196"/>
    <d v="2017-06-17T00:00:00"/>
    <b v="0"/>
    <s v="Approved"/>
    <s v="WeareA2B"/>
    <s v="Touring"/>
    <s v="medium"/>
    <s v="large"/>
    <n v="1890.39"/>
    <n v="260.14"/>
    <d v="1991-01-21T00:00:00"/>
    <n v="1630.25"/>
    <s v="Male"/>
    <n v="56"/>
    <d v="1966-06-11T00:00:00"/>
    <n v="56.322499095636729"/>
    <s v="Nuclear Power Engineer"/>
    <s v="Manufacturing"/>
    <s v="Mass Customer"/>
    <s v="N"/>
    <s v="No"/>
    <n v="15"/>
    <m/>
  </r>
  <r>
    <n v="9408"/>
    <n v="91"/>
    <x v="2738"/>
    <n v="281"/>
    <d v="2017-03-24T00:00:00"/>
    <b v="0"/>
    <s v="Approved"/>
    <s v="Solex"/>
    <s v="Standard"/>
    <s v="medium"/>
    <s v="medium"/>
    <n v="100.35"/>
    <n v="75.260000000000005"/>
    <d v="1999-07-26T00:00:00"/>
    <n v="25.089999999999989"/>
    <s v="Male"/>
    <n v="56"/>
    <d v="1966-06-11T00:00:00"/>
    <n v="56.322499095636729"/>
    <s v="Nuclear Power Engineer"/>
    <s v="Manufacturing"/>
    <s v="Mass Customer"/>
    <s v="N"/>
    <s v="No"/>
    <n v="15"/>
    <m/>
  </r>
  <r>
    <n v="19614"/>
    <n v="43"/>
    <x v="2738"/>
    <n v="292"/>
    <d v="2017-03-13T00:00:00"/>
    <b v="1"/>
    <s v="Approved"/>
    <s v="Solex"/>
    <s v="Standard"/>
    <s v="medium"/>
    <s v="medium"/>
    <n v="1151.96"/>
    <n v="649.49"/>
    <d v="1999-12-04T00:00:00"/>
    <n v="502.47"/>
    <s v="Male"/>
    <n v="56"/>
    <d v="1966-06-11T00:00:00"/>
    <n v="56.322499095636729"/>
    <s v="Nuclear Power Engineer"/>
    <s v="Manufacturing"/>
    <s v="Mass Customer"/>
    <s v="N"/>
    <s v="No"/>
    <n v="15"/>
    <m/>
  </r>
  <r>
    <n v="11694"/>
    <n v="26"/>
    <x v="2738"/>
    <n v="294"/>
    <d v="2017-03-11T00:00:00"/>
    <b v="1"/>
    <s v="Approved"/>
    <s v="WeareA2B"/>
    <s v="Standard"/>
    <s v="medium"/>
    <s v="medium"/>
    <n v="1992.93"/>
    <n v="762.63"/>
    <d v="1993-05-26T00:00:00"/>
    <n v="1230.3000000000002"/>
    <s v="Male"/>
    <n v="56"/>
    <d v="1966-06-11T00:00:00"/>
    <n v="56.322499095636729"/>
    <s v="Nuclear Power Engineer"/>
    <s v="Manufacturing"/>
    <s v="Mass Customer"/>
    <s v="N"/>
    <s v="No"/>
    <n v="15"/>
    <m/>
  </r>
  <r>
    <n v="11695"/>
    <n v="24"/>
    <x v="2738"/>
    <n v="355"/>
    <d v="2017-01-09T00:00:00"/>
    <b v="0"/>
    <s v="Approved"/>
    <s v="Solex"/>
    <s v="Road"/>
    <s v="medium"/>
    <s v="large"/>
    <n v="1777.8"/>
    <n v="820.78"/>
    <d v="2011-05-07T00:00:00"/>
    <n v="957.02"/>
    <s v="Male"/>
    <n v="56"/>
    <d v="1966-06-11T00:00:00"/>
    <n v="56.322499095636729"/>
    <s v="Nuclear Power Engineer"/>
    <s v="Manufacturing"/>
    <s v="Mass Customer"/>
    <s v="N"/>
    <s v="No"/>
    <n v="15"/>
    <m/>
  </r>
  <r>
    <n v="12168"/>
    <n v="65"/>
    <x v="2739"/>
    <n v="138"/>
    <d v="2017-08-14T00:00:00"/>
    <b v="1"/>
    <s v="Approved"/>
    <s v="WeareA2B"/>
    <s v="Standard"/>
    <s v="medium"/>
    <s v="medium"/>
    <n v="1807.45"/>
    <n v="778.69"/>
    <d v="2002-08-31T00:00:00"/>
    <n v="1028.76"/>
    <s v="Female"/>
    <n v="80"/>
    <d v="1959-05-02T00:00:00"/>
    <n v="63.437567589104525"/>
    <s v="Statistician III"/>
    <s v="n/a"/>
    <s v="Mass Customer"/>
    <s v="N"/>
    <s v="Yes"/>
    <n v="10"/>
    <m/>
  </r>
  <r>
    <n v="5475"/>
    <n v="64"/>
    <x v="2739"/>
    <n v="210"/>
    <d v="2017-06-03T00:00:00"/>
    <b v="0"/>
    <s v="Approved"/>
    <s v="Trek Bicycles"/>
    <s v="Standard"/>
    <s v="medium"/>
    <s v="large"/>
    <n v="1469.44"/>
    <n v="596.54999999999995"/>
    <d v="2010-08-20T00:00:00"/>
    <n v="872.8900000000001"/>
    <s v="Female"/>
    <n v="80"/>
    <d v="1959-05-02T00:00:00"/>
    <n v="63.437567589104525"/>
    <s v="Statistician III"/>
    <s v="n/a"/>
    <s v="Mass Customer"/>
    <s v="N"/>
    <s v="Yes"/>
    <n v="10"/>
    <m/>
  </r>
  <r>
    <n v="10375"/>
    <n v="76"/>
    <x v="2739"/>
    <n v="216"/>
    <d v="2017-05-28T00:00:00"/>
    <b v="0"/>
    <s v="Approved"/>
    <s v="WeareA2B"/>
    <s v="Standard"/>
    <s v="low"/>
    <s v="medium"/>
    <n v="642.30999999999995"/>
    <n v="513.85"/>
    <d v="2014-10-10T00:00:00"/>
    <n v="128.45999999999992"/>
    <s v="Female"/>
    <n v="80"/>
    <d v="1959-05-02T00:00:00"/>
    <n v="63.437567589104525"/>
    <s v="Statistician III"/>
    <s v="n/a"/>
    <s v="Mass Customer"/>
    <s v="N"/>
    <s v="Yes"/>
    <n v="10"/>
    <m/>
  </r>
  <r>
    <n v="11677"/>
    <n v="40"/>
    <x v="2739"/>
    <n v="228"/>
    <d v="2017-05-16T00:00:00"/>
    <b v="1"/>
    <s v="Approved"/>
    <s v="OHM Cycles"/>
    <s v="Standard"/>
    <s v="high"/>
    <s v="medium"/>
    <n v="1458.17"/>
    <n v="874.9"/>
    <d v="2007-12-11T00:00:00"/>
    <n v="583.2700000000001"/>
    <s v="Female"/>
    <n v="80"/>
    <d v="1959-05-02T00:00:00"/>
    <n v="63.437567589104525"/>
    <s v="Statistician III"/>
    <s v="n/a"/>
    <s v="Mass Customer"/>
    <s v="N"/>
    <s v="Yes"/>
    <n v="10"/>
    <m/>
  </r>
  <r>
    <n v="2988"/>
    <n v="42"/>
    <x v="2739"/>
    <n v="270"/>
    <d v="2017-04-04T00:00:00"/>
    <b v="1"/>
    <s v="Approved"/>
    <s v="OHM Cycles"/>
    <s v="Road"/>
    <s v="medium"/>
    <s v="small"/>
    <n v="1810"/>
    <n v="1610.9"/>
    <d v="2014-07-28T00:00:00"/>
    <n v="199.09999999999991"/>
    <s v="Female"/>
    <n v="80"/>
    <d v="1959-05-02T00:00:00"/>
    <n v="63.437567589104525"/>
    <s v="Statistician III"/>
    <s v="n/a"/>
    <s v="Mass Customer"/>
    <s v="N"/>
    <s v="Yes"/>
    <n v="10"/>
    <m/>
  </r>
  <r>
    <n v="10456"/>
    <n v="5"/>
    <x v="2739"/>
    <n v="295"/>
    <d v="2017-03-10T00:00:00"/>
    <b v="1"/>
    <s v="Approved"/>
    <s v="Trek Bicycles"/>
    <s v="Mountain"/>
    <s v="low"/>
    <s v="medium"/>
    <n v="574.64"/>
    <n v="459.71"/>
    <d v="2016-07-09T00:00:00"/>
    <n v="114.93"/>
    <s v="Female"/>
    <n v="80"/>
    <d v="1959-05-02T00:00:00"/>
    <n v="63.437567589104525"/>
    <s v="Statistician III"/>
    <s v="n/a"/>
    <s v="Mass Customer"/>
    <s v="N"/>
    <s v="Yes"/>
    <n v="10"/>
    <m/>
  </r>
  <r>
    <n v="183"/>
    <n v="46"/>
    <x v="2739"/>
    <n v="357"/>
    <d v="2017-01-07T00:00:00"/>
    <b v="0"/>
    <s v="Approved"/>
    <s v="Solex"/>
    <s v="Standard"/>
    <s v="low"/>
    <s v="medium"/>
    <n v="1289.8499999999999"/>
    <n v="74.510000000000005"/>
    <d v="2012-06-04T00:00:00"/>
    <n v="1215.3399999999999"/>
    <s v="Female"/>
    <n v="80"/>
    <d v="1959-05-02T00:00:00"/>
    <n v="63.437567589104525"/>
    <s v="Statistician III"/>
    <s v="n/a"/>
    <s v="Mass Customer"/>
    <s v="N"/>
    <s v="Yes"/>
    <n v="10"/>
    <m/>
  </r>
  <r>
    <n v="16370"/>
    <n v="37"/>
    <x v="2740"/>
    <n v="182"/>
    <d v="2017-07-01T00:00:00"/>
    <b v="1"/>
    <s v="Approved"/>
    <s v="OHM Cycles"/>
    <s v="Standard"/>
    <s v="low"/>
    <s v="medium"/>
    <n v="1793.43"/>
    <n v="248.82"/>
    <d v="1999-07-20T00:00:00"/>
    <n v="1544.6100000000001"/>
    <s v="Male"/>
    <n v="20"/>
    <d v="1991-12-16T00:00:00"/>
    <n v="30.790992246321657"/>
    <s v="Recruiter"/>
    <s v="n/a"/>
    <s v="Mass Customer"/>
    <s v="N"/>
    <s v="No"/>
    <n v="5"/>
    <m/>
  </r>
  <r>
    <n v="16926"/>
    <n v="84"/>
    <x v="2740"/>
    <n v="186"/>
    <d v="2017-06-27T00:00:00"/>
    <b v="0"/>
    <s v="Approved"/>
    <s v="Trek Bicycles"/>
    <s v="Road"/>
    <s v="medium"/>
    <s v="medium"/>
    <n v="290.62"/>
    <n v="215.14"/>
    <d v="2004-12-18T00:00:00"/>
    <n v="75.480000000000018"/>
    <s v="Male"/>
    <n v="20"/>
    <d v="1991-12-16T00:00:00"/>
    <n v="30.790992246321657"/>
    <s v="Recruiter"/>
    <s v="n/a"/>
    <s v="Mass Customer"/>
    <s v="N"/>
    <s v="No"/>
    <n v="5"/>
    <m/>
  </r>
  <r>
    <n v="9862"/>
    <n v="65"/>
    <x v="2740"/>
    <n v="205"/>
    <d v="2017-06-08T00:00:00"/>
    <b v="1"/>
    <s v="Approved"/>
    <s v="WeareA2B"/>
    <s v="Standard"/>
    <s v="medium"/>
    <s v="medium"/>
    <n v="1807.45"/>
    <n v="778.69"/>
    <d v="2015-05-21T00:00:00"/>
    <n v="1028.76"/>
    <s v="Male"/>
    <n v="20"/>
    <d v="1991-12-16T00:00:00"/>
    <n v="30.790992246321657"/>
    <s v="Recruiter"/>
    <s v="n/a"/>
    <s v="Mass Customer"/>
    <s v="N"/>
    <s v="No"/>
    <n v="5"/>
    <m/>
  </r>
  <r>
    <n v="17131"/>
    <n v="95"/>
    <x v="2741"/>
    <n v="36"/>
    <d v="2017-11-24T00:00:00"/>
    <b v="0"/>
    <s v="Approved"/>
    <s v="Giant Bicycles"/>
    <s v="Standard"/>
    <s v="medium"/>
    <s v="large"/>
    <n v="569.55999999999995"/>
    <n v="528.42999999999995"/>
    <d v="1991-05-06T00:00:00"/>
    <n v="41.129999999999995"/>
    <s v="Female"/>
    <n v="82"/>
    <d v="1964-02-11T00:00:00"/>
    <n v="58.654005945268906"/>
    <n v="0"/>
    <s v="Manufacturing"/>
    <s v="Mass Customer"/>
    <s v="N"/>
    <s v="Yes"/>
    <n v="6"/>
    <m/>
  </r>
  <r>
    <n v="10619"/>
    <n v="59"/>
    <x v="2741"/>
    <n v="48"/>
    <d v="2017-11-12T00:00:00"/>
    <b v="0"/>
    <s v="Approved"/>
    <s v="Solex"/>
    <s v="Standard"/>
    <s v="medium"/>
    <s v="large"/>
    <n v="1061.56"/>
    <n v="733.58"/>
    <d v="1993-06-23T00:00:00"/>
    <n v="327.9799999999999"/>
    <s v="Female"/>
    <n v="82"/>
    <d v="1964-02-11T00:00:00"/>
    <n v="58.654005945268906"/>
    <n v="0"/>
    <s v="Manufacturing"/>
    <s v="Mass Customer"/>
    <s v="N"/>
    <s v="Yes"/>
    <n v="6"/>
    <m/>
  </r>
  <r>
    <n v="16887"/>
    <n v="64"/>
    <x v="2741"/>
    <n v="66"/>
    <d v="2017-10-25T00:00:00"/>
    <b v="1"/>
    <s v="Approved"/>
    <s v="Trek Bicycles"/>
    <s v="Standard"/>
    <s v="medium"/>
    <s v="large"/>
    <n v="1469.44"/>
    <n v="596.54999999999995"/>
    <d v="1995-10-24T00:00:00"/>
    <n v="872.8900000000001"/>
    <s v="Female"/>
    <n v="82"/>
    <d v="1964-02-11T00:00:00"/>
    <n v="58.654005945268906"/>
    <n v="0"/>
    <s v="Manufacturing"/>
    <s v="Mass Customer"/>
    <s v="N"/>
    <s v="Yes"/>
    <n v="6"/>
    <m/>
  </r>
  <r>
    <n v="15268"/>
    <n v="0"/>
    <x v="1943"/>
    <m/>
    <d v="2017-10-07T00:00:00"/>
    <b v="0"/>
    <s v="Approved"/>
    <m/>
    <m/>
    <m/>
    <m/>
    <n v="1535.84"/>
    <m/>
    <m/>
    <m/>
    <m/>
    <m/>
    <m/>
    <m/>
    <m/>
    <m/>
    <m/>
    <m/>
    <m/>
    <m/>
    <m/>
  </r>
  <r>
    <n v="18809"/>
    <n v="56"/>
    <x v="2741"/>
    <n v="113"/>
    <d v="2017-09-08T00:00:00"/>
    <b v="0"/>
    <s v="Approved"/>
    <s v="OHM Cycles"/>
    <s v="Standard"/>
    <s v="medium"/>
    <s v="medium"/>
    <n v="183.86"/>
    <n v="137.9"/>
    <d v="1998-12-17T00:00:00"/>
    <n v="45.960000000000008"/>
    <s v="Female"/>
    <n v="82"/>
    <d v="1964-02-11T00:00:00"/>
    <n v="58.654005945268906"/>
    <n v="0"/>
    <s v="Manufacturing"/>
    <s v="Mass Customer"/>
    <s v="N"/>
    <s v="Yes"/>
    <n v="6"/>
    <m/>
  </r>
  <r>
    <n v="12903"/>
    <n v="95"/>
    <x v="2741"/>
    <n v="143"/>
    <d v="2017-08-09T00:00:00"/>
    <b v="0"/>
    <s v="Approved"/>
    <s v="Giant Bicycles"/>
    <s v="Standard"/>
    <s v="medium"/>
    <s v="large"/>
    <n v="569.55999999999995"/>
    <n v="528.42999999999995"/>
    <d v="2002-10-10T00:00:00"/>
    <n v="41.129999999999995"/>
    <s v="Female"/>
    <n v="82"/>
    <d v="1964-02-11T00:00:00"/>
    <n v="58.654005945268906"/>
    <n v="0"/>
    <s v="Manufacturing"/>
    <s v="Mass Customer"/>
    <s v="N"/>
    <s v="Yes"/>
    <n v="6"/>
    <m/>
  </r>
  <r>
    <n v="10905"/>
    <n v="0"/>
    <x v="2742"/>
    <n v="0"/>
    <d v="2017-12-30T00:00:00"/>
    <b v="0"/>
    <s v="Approved"/>
    <s v="Solex"/>
    <s v="Standard"/>
    <s v="medium"/>
    <s v="medium"/>
    <n v="100.35"/>
    <n v="75.260000000000005"/>
    <d v="2004-01-16T00:00:00"/>
    <n v="25.089999999999989"/>
    <s v="Female"/>
    <n v="81"/>
    <d v="1974-06-14T00:00:00"/>
    <n v="48.308800465499743"/>
    <s v="Professor"/>
    <s v="Argiculture"/>
    <s v="High Net Worth"/>
    <s v="N"/>
    <s v="Yes"/>
    <n v="11"/>
    <m/>
  </r>
  <r>
    <n v="2683"/>
    <n v="31"/>
    <x v="2742"/>
    <n v="5"/>
    <d v="2017-12-25T00:00:00"/>
    <b v="1"/>
    <s v="Approved"/>
    <s v="WeareA2B"/>
    <s v="Standard"/>
    <s v="medium"/>
    <s v="medium"/>
    <n v="752.64"/>
    <n v="205.36"/>
    <d v="2015-08-02T00:00:00"/>
    <n v="547.28"/>
    <s v="Female"/>
    <n v="81"/>
    <d v="1974-06-14T00:00:00"/>
    <n v="48.308800465499743"/>
    <s v="Professor"/>
    <s v="Argiculture"/>
    <s v="High Net Worth"/>
    <s v="N"/>
    <s v="Yes"/>
    <n v="11"/>
    <m/>
  </r>
  <r>
    <n v="5736"/>
    <n v="46"/>
    <x v="2742"/>
    <n v="7"/>
    <d v="2017-12-23T00:00:00"/>
    <b v="0"/>
    <s v="Approved"/>
    <s v="OHM Cycles"/>
    <s v="Standard"/>
    <s v="low"/>
    <s v="medium"/>
    <n v="1793.43"/>
    <n v="248.82"/>
    <d v="2008-03-19T00:00:00"/>
    <n v="1544.6100000000001"/>
    <s v="Female"/>
    <n v="81"/>
    <d v="1974-06-14T00:00:00"/>
    <n v="48.308800465499743"/>
    <s v="Professor"/>
    <s v="Argiculture"/>
    <s v="High Net Worth"/>
    <s v="N"/>
    <s v="Yes"/>
    <n v="11"/>
    <m/>
  </r>
  <r>
    <n v="15274"/>
    <n v="61"/>
    <x v="2104"/>
    <m/>
    <d v="2017-12-24T00:00:00"/>
    <m/>
    <s v="Approved"/>
    <s v="Norco Bicycles"/>
    <s v="Standard"/>
    <s v="medium"/>
    <s v="small"/>
    <n v="586.45000000000005"/>
    <n v="521.94000000000005"/>
    <n v="38339"/>
    <m/>
    <m/>
    <m/>
    <m/>
    <m/>
    <m/>
    <m/>
    <m/>
    <m/>
    <m/>
    <m/>
    <m/>
  </r>
  <r>
    <n v="5264"/>
    <n v="0"/>
    <x v="2742"/>
    <n v="63"/>
    <d v="2017-10-28T00:00:00"/>
    <b v="0"/>
    <s v="Approved"/>
    <s v="Solex"/>
    <s v="Standard"/>
    <s v="medium"/>
    <s v="medium"/>
    <n v="71.489999999999995"/>
    <n v="53.62"/>
    <d v="2004-09-28T00:00:00"/>
    <n v="17.869999999999997"/>
    <s v="Female"/>
    <n v="81"/>
    <d v="1974-06-14T00:00:00"/>
    <n v="48.308800465499743"/>
    <s v="Professor"/>
    <s v="Argiculture"/>
    <s v="High Net Worth"/>
    <s v="N"/>
    <s v="Yes"/>
    <n v="11"/>
    <m/>
  </r>
  <r>
    <n v="435"/>
    <n v="4"/>
    <x v="2742"/>
    <n v="161"/>
    <d v="2017-07-22T00:00:00"/>
    <b v="1"/>
    <s v="Approved"/>
    <s v="Solex"/>
    <s v="Standard"/>
    <s v="medium"/>
    <s v="medium"/>
    <n v="1483.2"/>
    <n v="99.59"/>
    <d v="1998-12-17T00:00:00"/>
    <n v="1383.6100000000001"/>
    <s v="Female"/>
    <n v="81"/>
    <d v="1974-06-14T00:00:00"/>
    <n v="48.308800465499743"/>
    <s v="Professor"/>
    <s v="Argiculture"/>
    <s v="High Net Worth"/>
    <s v="N"/>
    <s v="Yes"/>
    <n v="11"/>
    <m/>
  </r>
  <r>
    <n v="2415"/>
    <n v="87"/>
    <x v="2742"/>
    <n v="172"/>
    <d v="2017-07-11T00:00:00"/>
    <b v="0"/>
    <s v="Approved"/>
    <s v="OHM Cycles"/>
    <s v="Standard"/>
    <s v="medium"/>
    <s v="medium"/>
    <n v="1636.9"/>
    <n v="44.71"/>
    <d v="2000-05-22T00:00:00"/>
    <n v="1592.19"/>
    <s v="Female"/>
    <n v="81"/>
    <d v="1974-06-14T00:00:00"/>
    <n v="48.308800465499743"/>
    <s v="Professor"/>
    <s v="Argiculture"/>
    <s v="High Net Worth"/>
    <s v="N"/>
    <s v="Yes"/>
    <n v="11"/>
    <m/>
  </r>
  <r>
    <n v="10255"/>
    <n v="0"/>
    <x v="2742"/>
    <n v="219"/>
    <d v="2017-05-25T00:00:00"/>
    <b v="1"/>
    <s v="Approved"/>
    <s v="Trek Bicycles"/>
    <s v="Standard"/>
    <s v="high"/>
    <s v="medium"/>
    <n v="495.72"/>
    <n v="297.43"/>
    <d v="2002-08-31T00:00:00"/>
    <n v="198.29000000000002"/>
    <s v="Female"/>
    <n v="81"/>
    <d v="1974-06-14T00:00:00"/>
    <n v="48.308800465499743"/>
    <s v="Professor"/>
    <s v="Argiculture"/>
    <s v="High Net Worth"/>
    <s v="N"/>
    <s v="Yes"/>
    <n v="11"/>
    <m/>
  </r>
  <r>
    <n v="5607"/>
    <n v="0"/>
    <x v="2742"/>
    <n v="236"/>
    <d v="2017-05-08T00:00:00"/>
    <b v="1"/>
    <s v="Approved"/>
    <s v="Norco Bicycles"/>
    <s v="Standard"/>
    <s v="medium"/>
    <s v="medium"/>
    <n v="360.4"/>
    <n v="270.3"/>
    <d v="2000-05-22T00:00:00"/>
    <n v="90.099999999999966"/>
    <s v="Female"/>
    <n v="81"/>
    <d v="1974-06-14T00:00:00"/>
    <n v="48.308800465499743"/>
    <s v="Professor"/>
    <s v="Argiculture"/>
    <s v="High Net Worth"/>
    <s v="N"/>
    <s v="Yes"/>
    <n v="11"/>
    <m/>
  </r>
  <r>
    <n v="12299"/>
    <n v="96"/>
    <x v="2742"/>
    <n v="277"/>
    <d v="2017-03-28T00:00:00"/>
    <b v="0"/>
    <s v="Approved"/>
    <s v="Giant Bicycles"/>
    <s v="Standard"/>
    <s v="medium"/>
    <s v="large"/>
    <n v="1635.3"/>
    <n v="993.66"/>
    <d v="1994-08-10T00:00:00"/>
    <n v="641.64"/>
    <s v="Female"/>
    <n v="81"/>
    <d v="1974-06-14T00:00:00"/>
    <n v="48.308800465499743"/>
    <s v="Professor"/>
    <s v="Argiculture"/>
    <s v="High Net Worth"/>
    <s v="N"/>
    <s v="Yes"/>
    <n v="11"/>
    <m/>
  </r>
  <r>
    <n v="17867"/>
    <n v="96"/>
    <x v="2742"/>
    <n v="280"/>
    <d v="2017-03-25T00:00:00"/>
    <b v="0"/>
    <s v="Approved"/>
    <s v="Giant Bicycles"/>
    <s v="Standard"/>
    <s v="medium"/>
    <s v="large"/>
    <n v="1635.3"/>
    <n v="993.66"/>
    <d v="2002-10-10T00:00:00"/>
    <n v="641.64"/>
    <s v="Female"/>
    <n v="81"/>
    <d v="1974-06-14T00:00:00"/>
    <n v="48.308800465499743"/>
    <s v="Professor"/>
    <s v="Argiculture"/>
    <s v="High Net Worth"/>
    <s v="N"/>
    <s v="Yes"/>
    <n v="11"/>
    <m/>
  </r>
  <r>
    <n v="2019"/>
    <n v="67"/>
    <x v="2742"/>
    <n v="341"/>
    <d v="2017-01-23T00:00:00"/>
    <b v="1"/>
    <s v="Approved"/>
    <s v="Solex"/>
    <s v="Standard"/>
    <s v="medium"/>
    <s v="large"/>
    <n v="1071.23"/>
    <n v="380.74"/>
    <d v="1993-10-02T00:00:00"/>
    <n v="690.49"/>
    <s v="Female"/>
    <n v="81"/>
    <d v="1974-06-14T00:00:00"/>
    <n v="48.308800465499743"/>
    <s v="Professor"/>
    <s v="Argiculture"/>
    <s v="High Net Worth"/>
    <s v="N"/>
    <s v="Yes"/>
    <n v="11"/>
    <m/>
  </r>
  <r>
    <n v="5352"/>
    <n v="72"/>
    <x v="2742"/>
    <n v="341"/>
    <d v="2017-01-23T00:00:00"/>
    <b v="1"/>
    <s v="Approved"/>
    <s v="OHM Cycles"/>
    <s v="Standard"/>
    <s v="medium"/>
    <s v="medium"/>
    <n v="912.52"/>
    <n v="141.4"/>
    <d v="2015-10-18T00:00:00"/>
    <n v="771.12"/>
    <s v="Female"/>
    <n v="81"/>
    <d v="1974-06-14T00:00:00"/>
    <n v="48.308800465499743"/>
    <s v="Professor"/>
    <s v="Argiculture"/>
    <s v="High Net Worth"/>
    <s v="N"/>
    <s v="Yes"/>
    <n v="11"/>
    <m/>
  </r>
  <r>
    <n v="12311"/>
    <n v="85"/>
    <x v="2743"/>
    <n v="8"/>
    <d v="2017-12-22T00:00:00"/>
    <b v="1"/>
    <s v="Approved"/>
    <s v="WeareA2B"/>
    <s v="Standard"/>
    <s v="medium"/>
    <s v="medium"/>
    <n v="1228.07"/>
    <n v="400.91"/>
    <d v="2014-10-10T00:00:00"/>
    <n v="827.15999999999985"/>
    <s v="Female"/>
    <n v="59"/>
    <d v="1976-12-26T00:00:00"/>
    <n v="45.771814164129879"/>
    <s v="VP Marketing"/>
    <s v="Financial Services"/>
    <s v="High Net Worth"/>
    <s v="N"/>
    <s v="Yes"/>
    <n v="12"/>
    <m/>
  </r>
  <r>
    <n v="15752"/>
    <n v="0"/>
    <x v="2743"/>
    <n v="24"/>
    <d v="2017-12-06T00:00:00"/>
    <b v="1"/>
    <s v="Approved"/>
    <s v="Norco Bicycles"/>
    <s v="Standard"/>
    <s v="low"/>
    <s v="medium"/>
    <n v="363.01"/>
    <n v="290.41000000000003"/>
    <d v="2003-01-05T00:00:00"/>
    <n v="72.599999999999966"/>
    <s v="Female"/>
    <n v="59"/>
    <d v="1976-12-26T00:00:00"/>
    <n v="45.771814164129879"/>
    <s v="VP Marketing"/>
    <s v="Financial Services"/>
    <s v="High Net Worth"/>
    <s v="N"/>
    <s v="Yes"/>
    <n v="12"/>
    <m/>
  </r>
  <r>
    <n v="16316"/>
    <n v="87"/>
    <x v="2743"/>
    <n v="41"/>
    <d v="2017-11-19T00:00:00"/>
    <b v="0"/>
    <s v="Approved"/>
    <s v="OHM Cycles"/>
    <s v="Standard"/>
    <s v="medium"/>
    <s v="medium"/>
    <n v="1636.9"/>
    <n v="44.71"/>
    <d v="1995-10-24T00:00:00"/>
    <n v="1592.19"/>
    <s v="Female"/>
    <n v="59"/>
    <d v="1976-12-26T00:00:00"/>
    <n v="45.771814164129879"/>
    <s v="VP Marketing"/>
    <s v="Financial Services"/>
    <s v="High Net Worth"/>
    <s v="N"/>
    <s v="Yes"/>
    <n v="12"/>
    <m/>
  </r>
  <r>
    <n v="6115"/>
    <n v="82"/>
    <x v="2743"/>
    <n v="79"/>
    <d v="2017-10-12T00:00:00"/>
    <b v="0"/>
    <s v="Approved"/>
    <s v="Giant Bicycles"/>
    <s v="Road"/>
    <s v="medium"/>
    <s v="medium"/>
    <n v="1538.99"/>
    <n v="829.65"/>
    <d v="1993-05-26T00:00:00"/>
    <n v="709.34"/>
    <s v="Female"/>
    <n v="59"/>
    <d v="1976-12-26T00:00:00"/>
    <n v="45.771814164129879"/>
    <s v="VP Marketing"/>
    <s v="Financial Services"/>
    <s v="High Net Worth"/>
    <s v="N"/>
    <s v="Yes"/>
    <n v="12"/>
    <m/>
  </r>
  <r>
    <n v="3139"/>
    <n v="90"/>
    <x v="2743"/>
    <n v="306"/>
    <d v="2017-02-27T00:00:00"/>
    <b v="1"/>
    <s v="Approved"/>
    <s v="Solex"/>
    <s v="Standard"/>
    <s v="low"/>
    <s v="medium"/>
    <n v="945.04"/>
    <n v="507.58"/>
    <d v="2010-06-07T00:00:00"/>
    <n v="437.46"/>
    <s v="Female"/>
    <n v="59"/>
    <d v="1976-12-26T00:00:00"/>
    <n v="45.771814164129879"/>
    <s v="VP Marketing"/>
    <s v="Financial Services"/>
    <s v="High Net Worth"/>
    <s v="N"/>
    <s v="Yes"/>
    <n v="12"/>
    <m/>
  </r>
  <r>
    <n v="13318"/>
    <n v="29"/>
    <x v="2744"/>
    <n v="62"/>
    <d v="2017-10-29T00:00:00"/>
    <b v="0"/>
    <s v="Approved"/>
    <s v="Norco Bicycles"/>
    <s v="Road"/>
    <s v="medium"/>
    <s v="medium"/>
    <n v="543.39"/>
    <n v="407.54"/>
    <d v="1995-12-19T00:00:00"/>
    <n v="135.84999999999997"/>
    <s v="Female"/>
    <n v="53"/>
    <d v="1977-12-21T00:00:00"/>
    <n v="44.785512794583973"/>
    <s v="Accountant IV"/>
    <s v="Property"/>
    <s v="Mass Customer"/>
    <s v="N"/>
    <s v="Yes"/>
    <n v="16"/>
    <m/>
  </r>
  <r>
    <n v="16805"/>
    <n v="55"/>
    <x v="2744"/>
    <n v="68"/>
    <d v="2017-10-23T00:00:00"/>
    <b v="1"/>
    <s v="Approved"/>
    <s v="Trek Bicycles"/>
    <s v="Road"/>
    <s v="medium"/>
    <s v="large"/>
    <n v="1894.19"/>
    <n v="598.76"/>
    <d v="1998-12-17T00:00:00"/>
    <n v="1295.43"/>
    <s v="Female"/>
    <n v="53"/>
    <d v="1977-12-21T00:00:00"/>
    <n v="44.785512794583973"/>
    <s v="Accountant IV"/>
    <s v="Property"/>
    <s v="Mass Customer"/>
    <s v="N"/>
    <s v="Yes"/>
    <n v="16"/>
    <m/>
  </r>
  <r>
    <n v="18368"/>
    <n v="24"/>
    <x v="2744"/>
    <n v="118"/>
    <d v="2017-09-03T00:00:00"/>
    <b v="1"/>
    <s v="Approved"/>
    <s v="Solex"/>
    <s v="Road"/>
    <s v="medium"/>
    <s v="large"/>
    <n v="1777.8"/>
    <n v="820.78"/>
    <d v="1999-06-23T00:00:00"/>
    <n v="957.02"/>
    <s v="Female"/>
    <n v="53"/>
    <d v="1977-12-21T00:00:00"/>
    <n v="44.785512794583973"/>
    <s v="Accountant IV"/>
    <s v="Property"/>
    <s v="Mass Customer"/>
    <s v="N"/>
    <s v="Yes"/>
    <n v="16"/>
    <m/>
  </r>
  <r>
    <n v="14268"/>
    <n v="88"/>
    <x v="2744"/>
    <n v="164"/>
    <d v="2017-07-19T00:00:00"/>
    <b v="1"/>
    <s v="Approved"/>
    <s v="Norco Bicycles"/>
    <s v="Standard"/>
    <s v="medium"/>
    <s v="medium"/>
    <n v="1198.46"/>
    <n v="381.1"/>
    <d v="2013-06-09T00:00:00"/>
    <n v="817.36"/>
    <s v="Female"/>
    <n v="53"/>
    <d v="1977-12-21T00:00:00"/>
    <n v="44.785512794583973"/>
    <s v="Accountant IV"/>
    <s v="Property"/>
    <s v="Mass Customer"/>
    <s v="N"/>
    <s v="Yes"/>
    <n v="16"/>
    <m/>
  </r>
  <r>
    <n v="17473"/>
    <n v="49"/>
    <x v="2744"/>
    <n v="181"/>
    <d v="2017-07-02T00:00:00"/>
    <b v="0"/>
    <s v="Approved"/>
    <s v="Trek Bicycles"/>
    <s v="Road"/>
    <s v="medium"/>
    <s v="medium"/>
    <n v="533.51"/>
    <n v="400.13"/>
    <d v="2009-04-12T00:00:00"/>
    <n v="133.38"/>
    <s v="Female"/>
    <n v="53"/>
    <d v="1977-12-21T00:00:00"/>
    <n v="44.785512794583973"/>
    <s v="Accountant IV"/>
    <s v="Property"/>
    <s v="Mass Customer"/>
    <s v="N"/>
    <s v="Yes"/>
    <n v="16"/>
    <m/>
  </r>
  <r>
    <n v="4039"/>
    <n v="80"/>
    <x v="2744"/>
    <n v="188"/>
    <d v="2017-06-25T00:00:00"/>
    <b v="0"/>
    <s v="Approved"/>
    <s v="OHM Cycles"/>
    <s v="Touring"/>
    <s v="low"/>
    <s v="medium"/>
    <n v="1073.07"/>
    <n v="933.84"/>
    <d v="2004-08-07T00:00:00"/>
    <n v="139.2299999999999"/>
    <s v="Female"/>
    <n v="53"/>
    <d v="1977-12-21T00:00:00"/>
    <n v="44.785512794583973"/>
    <s v="Accountant IV"/>
    <s v="Property"/>
    <s v="Mass Customer"/>
    <s v="N"/>
    <s v="Yes"/>
    <n v="16"/>
    <m/>
  </r>
  <r>
    <n v="19866"/>
    <n v="89"/>
    <x v="2744"/>
    <n v="201"/>
    <d v="2017-06-12T00:00:00"/>
    <b v="1"/>
    <s v="Approved"/>
    <s v="WeareA2B"/>
    <s v="Touring"/>
    <s v="medium"/>
    <s v="large"/>
    <n v="1362.99"/>
    <n v="57.74"/>
    <d v="1993-04-20T00:00:00"/>
    <n v="1305.25"/>
    <s v="Female"/>
    <n v="53"/>
    <d v="1977-12-21T00:00:00"/>
    <n v="44.785512794583973"/>
    <s v="Accountant IV"/>
    <s v="Property"/>
    <s v="Mass Customer"/>
    <s v="N"/>
    <s v="Yes"/>
    <n v="16"/>
    <m/>
  </r>
  <r>
    <n v="13521"/>
    <n v="3"/>
    <x v="2744"/>
    <n v="252"/>
    <d v="2017-04-22T00:00:00"/>
    <b v="1"/>
    <s v="Approved"/>
    <s v="Trek Bicycles"/>
    <s v="Standard"/>
    <s v="medium"/>
    <s v="large"/>
    <n v="2091.4699999999998"/>
    <n v="388.92"/>
    <d v="2007-08-04T00:00:00"/>
    <n v="1702.5499999999997"/>
    <s v="Female"/>
    <n v="53"/>
    <d v="1977-12-21T00:00:00"/>
    <n v="44.785512794583973"/>
    <s v="Accountant IV"/>
    <s v="Property"/>
    <s v="Mass Customer"/>
    <s v="N"/>
    <s v="Yes"/>
    <n v="16"/>
    <m/>
  </r>
  <r>
    <n v="8650"/>
    <n v="61"/>
    <x v="2744"/>
    <n v="317"/>
    <d v="2017-02-16T00:00:00"/>
    <b v="0"/>
    <s v="Approved"/>
    <s v="OHM Cycles"/>
    <s v="Standard"/>
    <s v="low"/>
    <s v="medium"/>
    <n v="71.16"/>
    <n v="56.93"/>
    <d v="2005-10-22T00:00:00"/>
    <n v="14.229999999999997"/>
    <s v="Female"/>
    <n v="53"/>
    <d v="1977-12-21T00:00:00"/>
    <n v="44.785512794583973"/>
    <s v="Accountant IV"/>
    <s v="Property"/>
    <s v="Mass Customer"/>
    <s v="N"/>
    <s v="Yes"/>
    <n v="16"/>
    <m/>
  </r>
  <r>
    <n v="18908"/>
    <n v="23"/>
    <x v="2745"/>
    <n v="164"/>
    <d v="2017-07-19T00:00:00"/>
    <b v="0"/>
    <s v="Approved"/>
    <s v="Norco Bicycles"/>
    <s v="Mountain"/>
    <s v="low"/>
    <s v="small"/>
    <n v="688.63"/>
    <n v="612.88"/>
    <d v="1993-10-02T00:00:00"/>
    <n v="75.75"/>
    <s v="Male"/>
    <n v="69"/>
    <d v="1956-08-01T00:00:00"/>
    <n v="66.188252520294256"/>
    <s v="Environmental Tech"/>
    <s v="Health"/>
    <s v="Mass Customer"/>
    <s v="N"/>
    <s v="Yes"/>
    <n v="19"/>
    <m/>
  </r>
  <r>
    <n v="15273"/>
    <n v="47"/>
    <x v="2745"/>
    <n v="182"/>
    <d v="2017-07-01T00:00:00"/>
    <b v="1"/>
    <s v="Approved"/>
    <s v="Trek Bicycles"/>
    <s v="Road"/>
    <s v="low"/>
    <s v="small"/>
    <n v="1720.7"/>
    <n v="1531.42"/>
    <d v="2009-04-12T00:00:00"/>
    <n v="189.27999999999997"/>
    <s v="Male"/>
    <n v="69"/>
    <d v="1956-08-01T00:00:00"/>
    <n v="66.188252520294256"/>
    <s v="Environmental Tech"/>
    <s v="Health"/>
    <s v="Mass Customer"/>
    <s v="N"/>
    <s v="Yes"/>
    <n v="19"/>
    <m/>
  </r>
  <r>
    <n v="4794"/>
    <n v="47"/>
    <x v="2745"/>
    <n v="302"/>
    <d v="2017-03-03T00:00:00"/>
    <b v="0"/>
    <s v="Approved"/>
    <s v="Trek Bicycles"/>
    <s v="Road"/>
    <s v="low"/>
    <s v="small"/>
    <n v="1720.7"/>
    <n v="1531.42"/>
    <d v="1997-02-09T00:00:00"/>
    <n v="189.27999999999997"/>
    <s v="Male"/>
    <n v="69"/>
    <d v="1956-08-01T00:00:00"/>
    <n v="66.188252520294256"/>
    <s v="Environmental Tech"/>
    <s v="Health"/>
    <s v="Mass Customer"/>
    <s v="N"/>
    <s v="Yes"/>
    <n v="19"/>
    <m/>
  </r>
  <r>
    <n v="10238"/>
    <n v="63"/>
    <x v="2745"/>
    <n v="314"/>
    <d v="2017-02-19T00:00:00"/>
    <b v="1"/>
    <s v="Approved"/>
    <s v="Solex"/>
    <s v="Standard"/>
    <s v="medium"/>
    <s v="medium"/>
    <n v="1483.2"/>
    <n v="99.59"/>
    <d v="2012-05-18T00:00:00"/>
    <n v="1383.6100000000001"/>
    <s v="Male"/>
    <n v="69"/>
    <d v="1956-08-01T00:00:00"/>
    <n v="66.188252520294256"/>
    <s v="Environmental Tech"/>
    <s v="Health"/>
    <s v="Mass Customer"/>
    <s v="N"/>
    <s v="Yes"/>
    <n v="19"/>
    <m/>
  </r>
  <r>
    <n v="14523"/>
    <n v="42"/>
    <x v="2745"/>
    <n v="346"/>
    <d v="2017-01-18T00:00:00"/>
    <b v="1"/>
    <s v="Approved"/>
    <s v="OHM Cycles"/>
    <s v="Road"/>
    <s v="medium"/>
    <s v="small"/>
    <n v="1810"/>
    <n v="1610.9"/>
    <d v="2011-05-09T00:00:00"/>
    <n v="199.09999999999991"/>
    <s v="Male"/>
    <n v="69"/>
    <d v="1956-08-01T00:00:00"/>
    <n v="66.188252520294256"/>
    <s v="Environmental Tech"/>
    <s v="Health"/>
    <s v="Mass Customer"/>
    <s v="N"/>
    <s v="Yes"/>
    <n v="19"/>
    <m/>
  </r>
  <r>
    <n v="12632"/>
    <n v="90"/>
    <x v="2746"/>
    <n v="134"/>
    <d v="2017-08-18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83"/>
    <d v="1966-01-16T00:00:00"/>
    <n v="56.722499095953836"/>
    <s v="Engineer II"/>
    <s v="n/a"/>
    <s v="Mass Customer"/>
    <s v="N"/>
    <s v="No"/>
    <n v="15"/>
    <m/>
  </r>
  <r>
    <n v="15304"/>
    <n v="63"/>
    <x v="2747"/>
    <m/>
    <d v="2017-04-09T00:00:00"/>
    <m/>
    <s v="Approved"/>
    <s v="Solex"/>
    <s v="Standard"/>
    <s v="medium"/>
    <s v="medium"/>
    <n v="1483.2"/>
    <n v="99.59"/>
    <n v="36146"/>
    <m/>
    <m/>
    <m/>
    <m/>
    <m/>
    <m/>
    <m/>
    <m/>
    <m/>
    <m/>
    <m/>
    <m/>
  </r>
  <r>
    <n v="19548"/>
    <n v="9"/>
    <x v="2746"/>
    <n v="159"/>
    <d v="2017-07-24T00:00:00"/>
    <b v="0"/>
    <s v="Approved"/>
    <s v="OHM Cycles"/>
    <s v="Road"/>
    <s v="medium"/>
    <s v="medium"/>
    <n v="742.54"/>
    <n v="667.4"/>
    <d v="1991-11-07T00:00:00"/>
    <n v="75.139999999999986"/>
    <s v="Male"/>
    <n v="83"/>
    <d v="1966-01-16T00:00:00"/>
    <n v="56.722499095953836"/>
    <s v="Engineer II"/>
    <s v="n/a"/>
    <s v="Mass Customer"/>
    <s v="N"/>
    <s v="No"/>
    <n v="15"/>
    <m/>
  </r>
  <r>
    <n v="4796"/>
    <n v="85"/>
    <x v="2746"/>
    <n v="191"/>
    <d v="2017-06-22T00:00:00"/>
    <b v="1"/>
    <s v="Approved"/>
    <s v="WeareA2B"/>
    <s v="Standard"/>
    <s v="medium"/>
    <s v="medium"/>
    <n v="752.64"/>
    <n v="205.36"/>
    <d v="2015-08-02T00:00:00"/>
    <n v="547.28"/>
    <s v="Male"/>
    <n v="83"/>
    <d v="1966-01-16T00:00:00"/>
    <n v="56.722499095953836"/>
    <s v="Engineer II"/>
    <s v="n/a"/>
    <s v="Mass Customer"/>
    <s v="N"/>
    <s v="No"/>
    <n v="15"/>
    <m/>
  </r>
  <r>
    <n v="5923"/>
    <n v="9"/>
    <x v="2746"/>
    <n v="339"/>
    <d v="2017-01-25T00:00:00"/>
    <b v="1"/>
    <s v="Approved"/>
    <s v="OHM Cycles"/>
    <s v="Road"/>
    <s v="medium"/>
    <s v="medium"/>
    <n v="742.54"/>
    <n v="667.4"/>
    <d v="1991-11-07T00:00:00"/>
    <n v="75.139999999999986"/>
    <s v="Male"/>
    <n v="83"/>
    <d v="1966-01-16T00:00:00"/>
    <n v="56.722499095953836"/>
    <s v="Engineer II"/>
    <s v="n/a"/>
    <s v="Mass Customer"/>
    <s v="N"/>
    <s v="No"/>
    <n v="15"/>
    <m/>
  </r>
  <r>
    <n v="13903"/>
    <n v="13"/>
    <x v="2746"/>
    <n v="350"/>
    <d v="2017-01-14T00:00:00"/>
    <b v="0"/>
    <s v="Approved"/>
    <s v="Solex"/>
    <s v="Standard"/>
    <s v="medium"/>
    <s v="medium"/>
    <n v="1163.8900000000001"/>
    <n v="589.27"/>
    <d v="2016-07-09T00:00:00"/>
    <n v="574.62000000000012"/>
    <s v="Male"/>
    <n v="83"/>
    <d v="1966-01-16T00:00:00"/>
    <n v="56.722499095953836"/>
    <s v="Engineer II"/>
    <s v="n/a"/>
    <s v="Mass Customer"/>
    <s v="N"/>
    <s v="No"/>
    <n v="15"/>
    <m/>
  </r>
  <r>
    <n v="6481"/>
    <n v="35"/>
    <x v="2746"/>
    <n v="354"/>
    <d v="2017-01-10T00:00:00"/>
    <b v="0"/>
    <s v="Approved"/>
    <s v="Trek Bicycles"/>
    <s v="Standard"/>
    <s v="low"/>
    <s v="medium"/>
    <n v="1057.51"/>
    <n v="154.4"/>
    <d v="1994-07-12T00:00:00"/>
    <n v="903.11"/>
    <s v="Male"/>
    <n v="83"/>
    <d v="1966-01-16T00:00:00"/>
    <n v="56.722499095953836"/>
    <s v="Engineer II"/>
    <s v="n/a"/>
    <s v="Mass Customer"/>
    <s v="N"/>
    <s v="No"/>
    <n v="15"/>
    <m/>
  </r>
  <r>
    <n v="11248"/>
    <n v="78"/>
    <x v="2746"/>
    <n v="357"/>
    <d v="2017-01-07T00:00:00"/>
    <b v="0"/>
    <s v="Approved"/>
    <s v="Giant Bicycles"/>
    <s v="Standard"/>
    <s v="medium"/>
    <s v="large"/>
    <n v="1765.3"/>
    <n v="709.48"/>
    <d v="2004-07-25T00:00:00"/>
    <n v="1055.82"/>
    <s v="Male"/>
    <n v="83"/>
    <d v="1966-01-16T00:00:00"/>
    <n v="56.722499095953836"/>
    <s v="Engineer II"/>
    <s v="n/a"/>
    <s v="Mass Customer"/>
    <s v="N"/>
    <s v="No"/>
    <n v="15"/>
    <m/>
  </r>
  <r>
    <n v="16849"/>
    <n v="3"/>
    <x v="2748"/>
    <n v="30"/>
    <d v="2017-11-30T00:00:00"/>
    <b v="0"/>
    <s v="Approved"/>
    <s v="Trek Bicycles"/>
    <s v="Standard"/>
    <s v="medium"/>
    <s v="large"/>
    <n v="2091.4699999999998"/>
    <n v="388.92"/>
    <d v="2012-05-18T00:00:00"/>
    <n v="1702.5499999999997"/>
    <s v="Male"/>
    <n v="43"/>
    <d v="1965-03-28T00:00:00"/>
    <n v="57.527978547691518"/>
    <s v="Project Manager"/>
    <s v="Telecommunications"/>
    <s v="Mass Customer"/>
    <s v="N"/>
    <s v="Yes"/>
    <n v="17"/>
    <m/>
  </r>
  <r>
    <n v="2512"/>
    <n v="26"/>
    <x v="2748"/>
    <n v="83"/>
    <d v="2017-10-08T00:00:00"/>
    <b v="1"/>
    <s v="Approved"/>
    <s v="WeareA2B"/>
    <s v="Standard"/>
    <s v="medium"/>
    <s v="medium"/>
    <n v="1992.93"/>
    <n v="762.63"/>
    <d v="2015-08-02T00:00:00"/>
    <n v="1230.3000000000002"/>
    <s v="Male"/>
    <n v="43"/>
    <d v="1965-03-28T00:00:00"/>
    <n v="57.527978547691518"/>
    <s v="Project Manager"/>
    <s v="Telecommunications"/>
    <s v="Mass Customer"/>
    <s v="N"/>
    <s v="Yes"/>
    <n v="17"/>
    <m/>
  </r>
  <r>
    <n v="9507"/>
    <n v="52"/>
    <x v="2748"/>
    <n v="124"/>
    <d v="2017-08-28T00:00:00"/>
    <b v="0"/>
    <s v="Approved"/>
    <s v="OHM Cycles"/>
    <s v="Road"/>
    <s v="medium"/>
    <s v="medium"/>
    <n v="1280.28"/>
    <n v="829.51"/>
    <d v="2004-08-07T00:00:00"/>
    <n v="450.77"/>
    <s v="Male"/>
    <n v="43"/>
    <d v="1965-03-28T00:00:00"/>
    <n v="57.527978547691518"/>
    <s v="Project Manager"/>
    <s v="Telecommunications"/>
    <s v="Mass Customer"/>
    <s v="N"/>
    <s v="Yes"/>
    <n v="17"/>
    <m/>
  </r>
  <r>
    <n v="4763"/>
    <n v="67"/>
    <x v="2749"/>
    <n v="256"/>
    <d v="2017-04-18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2"/>
    <d v="1971-02-16T00:00:00"/>
    <n v="51.634827863077128"/>
    <s v="Occupational Therapist"/>
    <s v="Health"/>
    <s v="Mass Customer"/>
    <s v="N"/>
    <s v="No"/>
    <n v="9"/>
    <m/>
  </r>
  <r>
    <n v="27"/>
    <n v="64"/>
    <x v="2749"/>
    <n v="263"/>
    <d v="2017-04-11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2"/>
    <d v="1971-02-16T00:00:00"/>
    <n v="51.634827863077128"/>
    <s v="Occupational Therapist"/>
    <s v="Health"/>
    <s v="Mass Customer"/>
    <s v="N"/>
    <s v="No"/>
    <n v="9"/>
    <m/>
  </r>
  <r>
    <n v="3733"/>
    <n v="60"/>
    <x v="2749"/>
    <n v="288"/>
    <d v="2017-03-17T00:00:00"/>
    <b v="1"/>
    <s v="Approved"/>
    <s v="Giant Bicycles"/>
    <s v="Standard"/>
    <s v="high"/>
    <s v="small"/>
    <n v="1977.36"/>
    <n v="1759.85"/>
    <d v="2011-08-24T00:00:00"/>
    <n v="217.51"/>
    <s v="Male"/>
    <n v="2"/>
    <d v="1971-02-16T00:00:00"/>
    <n v="51.634827863077128"/>
    <s v="Occupational Therapist"/>
    <s v="Health"/>
    <s v="Mass Customer"/>
    <s v="N"/>
    <s v="No"/>
    <n v="9"/>
    <m/>
  </r>
  <r>
    <n v="2725"/>
    <n v="67"/>
    <x v="2749"/>
    <n v="315"/>
    <d v="2017-02-18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2"/>
    <d v="1971-02-16T00:00:00"/>
    <n v="51.634827863077128"/>
    <s v="Occupational Therapist"/>
    <s v="Health"/>
    <s v="Mass Customer"/>
    <s v="N"/>
    <s v="No"/>
    <n v="9"/>
    <m/>
  </r>
  <r>
    <n v="9482"/>
    <n v="48"/>
    <x v="2750"/>
    <n v="98"/>
    <d v="2017-09-23T00:00:00"/>
    <b v="0"/>
    <s v="Approved"/>
    <s v="WeareA2B"/>
    <s v="Standard"/>
    <s v="medium"/>
    <s v="medium"/>
    <n v="1762.96"/>
    <n v="950.52"/>
    <d v="2003-02-16T00:00:00"/>
    <n v="812.44"/>
    <s v="Female"/>
    <n v="65"/>
    <d v="1958-07-17T00:00:00"/>
    <n v="64.229348410705214"/>
    <s v="Product Engineer"/>
    <s v="Manufacturing"/>
    <s v="Affluent Customer"/>
    <s v="N"/>
    <s v="Yes"/>
    <n v="6"/>
    <m/>
  </r>
  <r>
    <n v="1429"/>
    <n v="93"/>
    <x v="2750"/>
    <n v="112"/>
    <d v="2017-09-09T00:00:00"/>
    <b v="0"/>
    <s v="Approved"/>
    <s v="WeareA2B"/>
    <s v="Standard"/>
    <s v="medium"/>
    <s v="medium"/>
    <n v="1065.03"/>
    <n v="230.09"/>
    <d v="2013-06-09T00:00:00"/>
    <n v="834.93999999999994"/>
    <s v="Female"/>
    <n v="65"/>
    <d v="1958-07-17T00:00:00"/>
    <n v="64.229348410705214"/>
    <s v="Product Engineer"/>
    <s v="Manufacturing"/>
    <s v="Affluent Customer"/>
    <s v="N"/>
    <s v="Yes"/>
    <n v="6"/>
    <m/>
  </r>
  <r>
    <n v="1163"/>
    <n v="85"/>
    <x v="2750"/>
    <n v="123"/>
    <d v="2017-08-29T00:00:00"/>
    <b v="1"/>
    <s v="Approved"/>
    <s v="WeareA2B"/>
    <s v="Standard"/>
    <s v="medium"/>
    <s v="medium"/>
    <n v="752.64"/>
    <n v="205.36"/>
    <d v="2005-05-10T00:00:00"/>
    <n v="547.28"/>
    <s v="Female"/>
    <n v="65"/>
    <d v="1958-07-17T00:00:00"/>
    <n v="64.229348410705214"/>
    <s v="Product Engineer"/>
    <s v="Manufacturing"/>
    <s v="Affluent Customer"/>
    <s v="N"/>
    <s v="Yes"/>
    <n v="6"/>
    <m/>
  </r>
  <r>
    <n v="6838"/>
    <n v="49"/>
    <x v="2750"/>
    <n v="206"/>
    <d v="2017-06-07T00:00:00"/>
    <b v="1"/>
    <s v="Approved"/>
    <s v="Trek Bicycles"/>
    <s v="Road"/>
    <s v="medium"/>
    <s v="medium"/>
    <n v="533.51"/>
    <n v="400.13"/>
    <d v="2012-06-04T00:00:00"/>
    <n v="133.38"/>
    <s v="Female"/>
    <n v="65"/>
    <d v="1958-07-17T00:00:00"/>
    <n v="64.229348410705214"/>
    <s v="Product Engineer"/>
    <s v="Manufacturing"/>
    <s v="Affluent Customer"/>
    <s v="N"/>
    <s v="Yes"/>
    <n v="6"/>
    <m/>
  </r>
  <r>
    <n v="5969"/>
    <n v="8"/>
    <x v="2750"/>
    <n v="218"/>
    <d v="2017-05-26T00:00:00"/>
    <b v="0"/>
    <s v="Approved"/>
    <s v="Solex"/>
    <s v="Road"/>
    <s v="medium"/>
    <s v="small"/>
    <n v="1703.52"/>
    <n v="1516.13"/>
    <d v="2004-08-17T00:00:00"/>
    <n v="187.38999999999987"/>
    <s v="Female"/>
    <n v="65"/>
    <d v="1958-07-17T00:00:00"/>
    <n v="64.229348410705214"/>
    <s v="Product Engineer"/>
    <s v="Manufacturing"/>
    <s v="Affluent Customer"/>
    <s v="N"/>
    <s v="Yes"/>
    <n v="6"/>
    <m/>
  </r>
  <r>
    <n v="15049"/>
    <n v="74"/>
    <x v="2751"/>
    <n v="61"/>
    <d v="2017-10-30T00:00:00"/>
    <b v="1"/>
    <s v="Approved"/>
    <s v="WeareA2B"/>
    <s v="Standard"/>
    <s v="medium"/>
    <s v="medium"/>
    <n v="1228.07"/>
    <n v="400.91"/>
    <d v="2000-05-22T00:00:00"/>
    <n v="827.15999999999985"/>
    <s v="Male"/>
    <n v="27"/>
    <d v="1978-07-26T00:00:00"/>
    <n v="44.190992246638771"/>
    <s v="Senior Quality Engineer"/>
    <s v="Health"/>
    <s v="Mass Customer"/>
    <s v="N"/>
    <s v="No"/>
    <n v="18"/>
    <m/>
  </r>
  <r>
    <n v="6557"/>
    <n v="19"/>
    <x v="2751"/>
    <n v="62"/>
    <d v="2017-10-29T00:00:00"/>
    <b v="1"/>
    <s v="Approved"/>
    <s v="OHM Cycles"/>
    <s v="Road"/>
    <s v="high"/>
    <s v="large"/>
    <n v="12.01"/>
    <n v="7.21"/>
    <d v="2009-03-08T00:00:00"/>
    <n v="4.8"/>
    <s v="Male"/>
    <n v="27"/>
    <d v="1978-07-26T00:00:00"/>
    <n v="44.190992246638771"/>
    <s v="Senior Quality Engineer"/>
    <s v="Health"/>
    <s v="Mass Customer"/>
    <s v="N"/>
    <s v="No"/>
    <n v="18"/>
    <m/>
  </r>
  <r>
    <n v="7616"/>
    <n v="49"/>
    <x v="2751"/>
    <n v="189"/>
    <d v="2017-06-24T00:00:00"/>
    <b v="0"/>
    <s v="Approved"/>
    <s v="Trek Bicycles"/>
    <s v="Road"/>
    <s v="medium"/>
    <s v="medium"/>
    <n v="533.51"/>
    <n v="400.13"/>
    <d v="2012-06-04T00:00:00"/>
    <n v="133.38"/>
    <s v="Male"/>
    <n v="27"/>
    <d v="1978-07-26T00:00:00"/>
    <n v="44.190992246638771"/>
    <s v="Senior Quality Engineer"/>
    <s v="Health"/>
    <s v="Mass Customer"/>
    <s v="N"/>
    <s v="No"/>
    <n v="18"/>
    <m/>
  </r>
  <r>
    <n v="17225"/>
    <n v="67"/>
    <x v="2751"/>
    <n v="278"/>
    <d v="2017-03-27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27"/>
    <d v="1978-07-26T00:00:00"/>
    <n v="44.190992246638771"/>
    <s v="Senior Quality Engineer"/>
    <s v="Health"/>
    <s v="Mass Customer"/>
    <s v="N"/>
    <s v="No"/>
    <n v="18"/>
    <m/>
  </r>
  <r>
    <n v="16169"/>
    <n v="17"/>
    <x v="2751"/>
    <n v="288"/>
    <d v="2017-03-17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27"/>
    <d v="1978-07-26T00:00:00"/>
    <n v="44.190992246638771"/>
    <s v="Senior Quality Engineer"/>
    <s v="Health"/>
    <s v="Mass Customer"/>
    <s v="N"/>
    <s v="No"/>
    <n v="18"/>
    <m/>
  </r>
  <r>
    <n v="16468"/>
    <n v="11"/>
    <x v="2752"/>
    <n v="48"/>
    <d v="2017-11-12T00:00:00"/>
    <b v="1"/>
    <s v="Approved"/>
    <s v="Giant Bicycles"/>
    <s v="Standard"/>
    <s v="high"/>
    <s v="medium"/>
    <n v="1274.93"/>
    <n v="764.96"/>
    <d v="2007-08-04T00:00:00"/>
    <n v="509.97"/>
    <s v="Male"/>
    <n v="95"/>
    <d v="1995-02-18T00:00:00"/>
    <n v="27.612910054540837"/>
    <s v="Business Systems Development Analyst"/>
    <s v="Property"/>
    <s v="Affluent Customer"/>
    <s v="N"/>
    <s v="No"/>
    <n v="1"/>
    <m/>
  </r>
  <r>
    <n v="13552"/>
    <n v="76"/>
    <x v="2752"/>
    <n v="101"/>
    <d v="2017-09-20T00:00:00"/>
    <b v="0"/>
    <s v="Approved"/>
    <s v="WeareA2B"/>
    <s v="Standard"/>
    <s v="low"/>
    <s v="medium"/>
    <n v="642.30999999999995"/>
    <n v="513.85"/>
    <d v="2014-10-10T00:00:00"/>
    <n v="128.45999999999992"/>
    <s v="Male"/>
    <n v="95"/>
    <d v="1995-02-18T00:00:00"/>
    <n v="27.612910054540837"/>
    <s v="Business Systems Development Analyst"/>
    <s v="Property"/>
    <s v="Affluent Customer"/>
    <s v="N"/>
    <s v="No"/>
    <n v="1"/>
    <m/>
  </r>
  <r>
    <n v="19204"/>
    <n v="94"/>
    <x v="2752"/>
    <n v="177"/>
    <d v="2017-07-06T00:00:00"/>
    <b v="0"/>
    <s v="Approved"/>
    <s v="Giant Bicycles"/>
    <s v="Standard"/>
    <s v="medium"/>
    <s v="large"/>
    <n v="1635.3"/>
    <n v="993.66"/>
    <d v="2013-06-09T00:00:00"/>
    <n v="641.64"/>
    <s v="Male"/>
    <n v="95"/>
    <d v="1995-02-18T00:00:00"/>
    <n v="27.612910054540837"/>
    <s v="Business Systems Development Analyst"/>
    <s v="Property"/>
    <s v="Affluent Customer"/>
    <s v="N"/>
    <s v="No"/>
    <n v="1"/>
    <m/>
  </r>
  <r>
    <n v="11433"/>
    <n v="95"/>
    <x v="2753"/>
    <n v="58"/>
    <d v="2017-11-02T00:00:00"/>
    <b v="1"/>
    <s v="Approved"/>
    <s v="OHM Cycles"/>
    <s v="Touring"/>
    <s v="low"/>
    <s v="medium"/>
    <n v="1073.07"/>
    <n v="933.84"/>
    <d v="1997-01-25T00:00:00"/>
    <n v="139.2299999999999"/>
    <s v="Male"/>
    <n v="53"/>
    <d v="1977-05-13T00:00:00"/>
    <n v="45.393731972666167"/>
    <s v="VP Accounting"/>
    <s v="Financial Services"/>
    <s v="High Net Worth"/>
    <s v="N"/>
    <s v="Yes"/>
    <n v="18"/>
    <m/>
  </r>
  <r>
    <n v="6968"/>
    <n v="80"/>
    <x v="2753"/>
    <n v="177"/>
    <d v="2017-07-06T00:00:00"/>
    <b v="0"/>
    <s v="Approved"/>
    <s v="Trek Bicycles"/>
    <s v="Standard"/>
    <s v="medium"/>
    <s v="large"/>
    <n v="1469.44"/>
    <n v="596.54999999999995"/>
    <d v="2010-11-05T00:00:00"/>
    <n v="872.8900000000001"/>
    <s v="Male"/>
    <n v="53"/>
    <d v="1977-05-13T00:00:00"/>
    <n v="45.393731972666167"/>
    <s v="VP Accounting"/>
    <s v="Financial Services"/>
    <s v="High Net Worth"/>
    <s v="N"/>
    <s v="Yes"/>
    <n v="18"/>
    <m/>
  </r>
  <r>
    <n v="15149"/>
    <n v="6"/>
    <x v="2753"/>
    <n v="193"/>
    <d v="2017-06-20T00:00:00"/>
    <b v="1"/>
    <s v="Approved"/>
    <s v="Solex"/>
    <s v="Standard"/>
    <s v="high"/>
    <s v="medium"/>
    <n v="748.17"/>
    <n v="448.9"/>
    <d v="2003-03-18T00:00:00"/>
    <n v="299.27"/>
    <s v="Male"/>
    <n v="53"/>
    <d v="1977-05-13T00:00:00"/>
    <n v="45.393731972666167"/>
    <s v="VP Accounting"/>
    <s v="Financial Services"/>
    <s v="High Net Worth"/>
    <s v="N"/>
    <s v="Yes"/>
    <n v="18"/>
    <m/>
  </r>
  <r>
    <n v="17423"/>
    <n v="80"/>
    <x v="2754"/>
    <n v="100"/>
    <d v="2017-09-21T00:00:00"/>
    <b v="0"/>
    <s v="Approved"/>
    <s v="OHM Cycles"/>
    <s v="Touring"/>
    <s v="low"/>
    <s v="medium"/>
    <n v="1073.07"/>
    <n v="933.84"/>
    <d v="1997-01-25T00:00:00"/>
    <n v="139.2299999999999"/>
    <s v="Female"/>
    <n v="11"/>
    <d v="1990-11-09T00:00:00"/>
    <n v="31.892362109335355"/>
    <s v="Analyst Programmer"/>
    <s v="n/a"/>
    <s v="Mass Customer"/>
    <s v="N"/>
    <s v="No"/>
    <n v="11"/>
    <m/>
  </r>
  <r>
    <n v="4180"/>
    <n v="47"/>
    <x v="2754"/>
    <n v="147"/>
    <d v="2017-08-05T00:00:00"/>
    <b v="0"/>
    <s v="Approved"/>
    <s v="Trek Bicycles"/>
    <s v="Road"/>
    <s v="low"/>
    <s v="small"/>
    <n v="1720.7"/>
    <n v="1531.42"/>
    <d v="2006-10-01T00:00:00"/>
    <n v="189.27999999999997"/>
    <s v="Female"/>
    <n v="11"/>
    <d v="1990-11-09T00:00:00"/>
    <n v="31.892362109335355"/>
    <s v="Analyst Programmer"/>
    <s v="n/a"/>
    <s v="Mass Customer"/>
    <s v="N"/>
    <s v="No"/>
    <n v="11"/>
    <m/>
  </r>
  <r>
    <n v="5917"/>
    <n v="59"/>
    <x v="2754"/>
    <n v="189"/>
    <d v="2017-06-24T00:00:00"/>
    <b v="0"/>
    <s v="Approved"/>
    <s v="Solex"/>
    <s v="Standard"/>
    <s v="medium"/>
    <s v="large"/>
    <n v="1061.56"/>
    <n v="733.58"/>
    <d v="1993-07-20T00:00:00"/>
    <n v="327.9799999999999"/>
    <s v="Female"/>
    <n v="11"/>
    <d v="1990-11-09T00:00:00"/>
    <n v="31.892362109335355"/>
    <s v="Analyst Programmer"/>
    <s v="n/a"/>
    <s v="Mass Customer"/>
    <s v="N"/>
    <s v="No"/>
    <n v="11"/>
    <m/>
  </r>
  <r>
    <n v="18496"/>
    <n v="41"/>
    <x v="2754"/>
    <n v="198"/>
    <d v="2017-06-15T00:00:00"/>
    <b v="1"/>
    <s v="Approved"/>
    <s v="Solex"/>
    <s v="Road"/>
    <s v="medium"/>
    <s v="medium"/>
    <n v="416.98"/>
    <n v="312.74"/>
    <d v="1997-05-10T00:00:00"/>
    <n v="104.24000000000001"/>
    <s v="Female"/>
    <n v="11"/>
    <d v="1990-11-09T00:00:00"/>
    <n v="31.892362109335355"/>
    <s v="Analyst Programmer"/>
    <s v="n/a"/>
    <s v="Mass Customer"/>
    <s v="N"/>
    <s v="No"/>
    <n v="11"/>
    <m/>
  </r>
  <r>
    <n v="6619"/>
    <n v="8"/>
    <x v="2754"/>
    <n v="203"/>
    <d v="2017-06-10T00:00:00"/>
    <b v="1"/>
    <s v="Approved"/>
    <s v="Solex"/>
    <s v="Road"/>
    <s v="medium"/>
    <s v="small"/>
    <n v="1703.52"/>
    <n v="1516.13"/>
    <d v="2011-04-16T00:00:00"/>
    <n v="187.38999999999987"/>
    <s v="Female"/>
    <n v="11"/>
    <d v="1990-11-09T00:00:00"/>
    <n v="31.892362109335355"/>
    <s v="Analyst Programmer"/>
    <s v="n/a"/>
    <s v="Mass Customer"/>
    <s v="N"/>
    <s v="No"/>
    <n v="11"/>
    <m/>
  </r>
  <r>
    <n v="16881"/>
    <n v="36"/>
    <x v="2754"/>
    <n v="210"/>
    <d v="2017-06-03T00:00:00"/>
    <b v="1"/>
    <s v="Approved"/>
    <s v="Solex"/>
    <s v="Standard"/>
    <s v="low"/>
    <s v="medium"/>
    <n v="945.04"/>
    <n v="507.58"/>
    <d v="1995-12-19T00:00:00"/>
    <n v="437.46"/>
    <s v="Female"/>
    <n v="11"/>
    <d v="1990-11-09T00:00:00"/>
    <n v="31.892362109335355"/>
    <s v="Analyst Programmer"/>
    <s v="n/a"/>
    <s v="Mass Customer"/>
    <s v="N"/>
    <s v="No"/>
    <n v="11"/>
    <m/>
  </r>
  <r>
    <n v="4514"/>
    <n v="57"/>
    <x v="2754"/>
    <n v="274"/>
    <d v="2017-03-31T00:00:00"/>
    <b v="1"/>
    <s v="Approved"/>
    <s v="WeareA2B"/>
    <s v="Touring"/>
    <s v="medium"/>
    <s v="large"/>
    <n v="1890.39"/>
    <n v="260.14"/>
    <d v="1991-01-21T00:00:00"/>
    <n v="1630.25"/>
    <s v="Female"/>
    <n v="11"/>
    <d v="1990-11-09T00:00:00"/>
    <n v="31.892362109335355"/>
    <s v="Analyst Programmer"/>
    <s v="n/a"/>
    <s v="Mass Customer"/>
    <s v="N"/>
    <s v="No"/>
    <n v="11"/>
    <m/>
  </r>
  <r>
    <n v="6886"/>
    <n v="1"/>
    <x v="2755"/>
    <n v="15"/>
    <d v="2017-12-15T00:00:00"/>
    <b v="1"/>
    <s v="Approved"/>
    <s v="Giant Bicycles"/>
    <s v="Standard"/>
    <s v="medium"/>
    <s v="medium"/>
    <n v="1403.5"/>
    <n v="954.82"/>
    <d v="2016-11-14T00:00:00"/>
    <n v="448.67999999999995"/>
    <s v="Male"/>
    <n v="21"/>
    <d v="1986-01-16T00:00:00"/>
    <n v="36.70880046581685"/>
    <s v="Clinical Specialist"/>
    <s v="Health"/>
    <s v="Affluent Customer"/>
    <s v="N"/>
    <s v="No"/>
    <n v="4"/>
    <m/>
  </r>
  <r>
    <n v="15156"/>
    <n v="17"/>
    <x v="2755"/>
    <n v="34"/>
    <d v="2017-11-26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21"/>
    <d v="1986-01-16T00:00:00"/>
    <n v="36.70880046581685"/>
    <s v="Clinical Specialist"/>
    <s v="Health"/>
    <s v="Affluent Customer"/>
    <s v="N"/>
    <s v="No"/>
    <n v="4"/>
    <m/>
  </r>
  <r>
    <n v="10143"/>
    <n v="82"/>
    <x v="2755"/>
    <n v="103"/>
    <d v="2017-09-18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21"/>
    <d v="1986-01-16T00:00:00"/>
    <n v="36.70880046581685"/>
    <s v="Clinical Specialist"/>
    <s v="Health"/>
    <s v="Affluent Customer"/>
    <s v="N"/>
    <s v="No"/>
    <n v="4"/>
    <m/>
  </r>
  <r>
    <n v="15746"/>
    <n v="16"/>
    <x v="2755"/>
    <n v="121"/>
    <d v="2017-08-31T00:00:00"/>
    <b v="1"/>
    <s v="Approved"/>
    <s v="Norco Bicycles"/>
    <s v="Standard"/>
    <s v="high"/>
    <s v="small"/>
    <n v="1661.92"/>
    <n v="1479.11"/>
    <d v="1994-09-09T00:00:00"/>
    <n v="182.81000000000017"/>
    <s v="Male"/>
    <n v="21"/>
    <d v="1986-01-16T00:00:00"/>
    <n v="36.70880046581685"/>
    <s v="Clinical Specialist"/>
    <s v="Health"/>
    <s v="Affluent Customer"/>
    <s v="N"/>
    <s v="No"/>
    <n v="4"/>
    <m/>
  </r>
  <r>
    <n v="9351"/>
    <n v="99"/>
    <x v="2755"/>
    <n v="182"/>
    <d v="2017-07-01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21"/>
    <d v="1986-01-16T00:00:00"/>
    <n v="36.70880046581685"/>
    <s v="Clinical Specialist"/>
    <s v="Health"/>
    <s v="Affluent Customer"/>
    <s v="N"/>
    <s v="No"/>
    <n v="4"/>
    <m/>
  </r>
  <r>
    <n v="2081"/>
    <n v="41"/>
    <x v="2755"/>
    <n v="192"/>
    <d v="2017-06-21T00:00:00"/>
    <b v="1"/>
    <s v="Approved"/>
    <s v="Solex"/>
    <s v="Road"/>
    <s v="medium"/>
    <s v="medium"/>
    <n v="416.98"/>
    <n v="312.74"/>
    <d v="1997-05-10T00:00:00"/>
    <n v="104.24000000000001"/>
    <s v="Male"/>
    <n v="21"/>
    <d v="1986-01-16T00:00:00"/>
    <n v="36.70880046581685"/>
    <s v="Clinical Specialist"/>
    <s v="Health"/>
    <s v="Affluent Customer"/>
    <s v="N"/>
    <s v="No"/>
    <n v="4"/>
    <m/>
  </r>
  <r>
    <n v="817"/>
    <n v="18"/>
    <x v="2755"/>
    <n v="237"/>
    <d v="2017-05-07T00:00:00"/>
    <b v="0"/>
    <s v="Approved"/>
    <s v="Solex"/>
    <s v="Standard"/>
    <s v="medium"/>
    <s v="medium"/>
    <n v="575.27"/>
    <n v="431.45"/>
    <d v="2013-03-12T00:00:00"/>
    <n v="143.82"/>
    <s v="Male"/>
    <n v="21"/>
    <d v="1986-01-16T00:00:00"/>
    <n v="36.70880046581685"/>
    <s v="Clinical Specialist"/>
    <s v="Health"/>
    <s v="Affluent Customer"/>
    <s v="N"/>
    <s v="No"/>
    <n v="4"/>
    <m/>
  </r>
  <r>
    <n v="12325"/>
    <n v="15"/>
    <x v="2755"/>
    <n v="237"/>
    <d v="2017-05-07T00:00:00"/>
    <b v="0"/>
    <s v="Approved"/>
    <s v="Norco Bicycles"/>
    <s v="Standard"/>
    <s v="low"/>
    <s v="medium"/>
    <n v="958.74"/>
    <n v="748.9"/>
    <d v="2005-12-07T00:00:00"/>
    <n v="209.84000000000003"/>
    <s v="Male"/>
    <n v="21"/>
    <d v="1986-01-16T00:00:00"/>
    <n v="36.70880046581685"/>
    <s v="Clinical Specialist"/>
    <s v="Health"/>
    <s v="Affluent Customer"/>
    <s v="N"/>
    <s v="No"/>
    <n v="4"/>
    <m/>
  </r>
  <r>
    <n v="14152"/>
    <n v="91"/>
    <x v="2756"/>
    <n v="90"/>
    <d v="2017-10-01T00:00:00"/>
    <b v="1"/>
    <s v="Approved"/>
    <s v="Solex"/>
    <s v="Standard"/>
    <s v="medium"/>
    <s v="medium"/>
    <n v="100.35"/>
    <n v="75.260000000000005"/>
    <d v="2003-01-05T00:00:00"/>
    <n v="25.089999999999989"/>
    <s v="Female"/>
    <n v="27"/>
    <d v="1985-04-20T00:00:00"/>
    <n v="37.451266218924395"/>
    <s v="Software Consultant"/>
    <s v="n/a"/>
    <s v="Mass Customer"/>
    <s v="N"/>
    <s v="Yes"/>
    <n v="14"/>
    <m/>
  </r>
  <r>
    <n v="17248"/>
    <n v="59"/>
    <x v="2756"/>
    <n v="148"/>
    <d v="2017-08-04T00:00:00"/>
    <b v="1"/>
    <s v="Approved"/>
    <s v="Solex"/>
    <s v="Standard"/>
    <s v="medium"/>
    <s v="large"/>
    <n v="1061.56"/>
    <n v="733.58"/>
    <d v="2011-08-24T00:00:00"/>
    <n v="327.9799999999999"/>
    <s v="Female"/>
    <n v="27"/>
    <d v="1985-04-20T00:00:00"/>
    <n v="37.451266218924395"/>
    <s v="Software Consultant"/>
    <s v="n/a"/>
    <s v="Mass Customer"/>
    <s v="N"/>
    <s v="Yes"/>
    <n v="14"/>
    <m/>
  </r>
  <r>
    <n v="10211"/>
    <n v="52"/>
    <x v="2756"/>
    <n v="320"/>
    <d v="2017-02-13T00:00:00"/>
    <b v="1"/>
    <s v="Approved"/>
    <s v="OHM Cycles"/>
    <s v="Road"/>
    <s v="medium"/>
    <s v="medium"/>
    <n v="1280.28"/>
    <n v="829.51"/>
    <d v="1997-02-09T00:00:00"/>
    <n v="450.77"/>
    <s v="Female"/>
    <n v="27"/>
    <d v="1985-04-20T00:00:00"/>
    <n v="37.451266218924395"/>
    <s v="Software Consultant"/>
    <s v="n/a"/>
    <s v="Mass Customer"/>
    <s v="N"/>
    <s v="Yes"/>
    <n v="14"/>
    <m/>
  </r>
  <r>
    <n v="17307"/>
    <n v="98"/>
    <x v="2756"/>
    <n v="320"/>
    <d v="2017-02-13T00:00:00"/>
    <b v="0"/>
    <s v="Approved"/>
    <s v="Trek Bicycles"/>
    <s v="Standard"/>
    <s v="high"/>
    <s v="medium"/>
    <n v="358.39"/>
    <n v="215.03"/>
    <d v="2004-01-16T00:00:00"/>
    <n v="143.35999999999999"/>
    <s v="Female"/>
    <n v="27"/>
    <d v="1985-04-20T00:00:00"/>
    <n v="37.451266218924395"/>
    <s v="Software Consultant"/>
    <s v="n/a"/>
    <s v="Mass Customer"/>
    <s v="N"/>
    <s v="Yes"/>
    <n v="14"/>
    <m/>
  </r>
  <r>
    <n v="18705"/>
    <n v="20"/>
    <x v="2756"/>
    <n v="331"/>
    <d v="2017-02-02T00:00:00"/>
    <b v="1"/>
    <s v="Approved"/>
    <s v="Trek Bicycles"/>
    <s v="Standard"/>
    <s v="medium"/>
    <s v="small"/>
    <n v="1775.81"/>
    <n v="1580.47"/>
    <d v="2010-05-05T00:00:00"/>
    <n v="195.33999999999992"/>
    <s v="Female"/>
    <n v="27"/>
    <d v="1985-04-20T00:00:00"/>
    <n v="37.451266218924395"/>
    <s v="Software Consultant"/>
    <s v="n/a"/>
    <s v="Mass Customer"/>
    <s v="N"/>
    <s v="Yes"/>
    <n v="14"/>
    <m/>
  </r>
  <r>
    <n v="2594"/>
    <n v="58"/>
    <x v="2757"/>
    <n v="44"/>
    <d v="2017-11-16T00:00:00"/>
    <b v="0"/>
    <s v="Approved"/>
    <s v="OHM Cycles"/>
    <s v="Road"/>
    <s v="medium"/>
    <s v="medium"/>
    <n v="1280.28"/>
    <n v="829.51"/>
    <d v="2001-11-25T00:00:00"/>
    <n v="450.77"/>
    <s v="Female"/>
    <n v="59"/>
    <d v="1993-02-12T00:00:00"/>
    <n v="29.629348411022331"/>
    <s v="Food Chemist"/>
    <s v="Health"/>
    <s v="High Net Worth"/>
    <s v="N"/>
    <s v="No"/>
    <n v="5"/>
    <m/>
  </r>
  <r>
    <n v="9558"/>
    <n v="0"/>
    <x v="2757"/>
    <n v="97"/>
    <d v="2017-09-24T00:00:00"/>
    <b v="0"/>
    <s v="Approved"/>
    <s v="WeareA2B"/>
    <s v="Standard"/>
    <s v="medium"/>
    <s v="medium"/>
    <n v="60.34"/>
    <n v="45.26"/>
    <d v="1993-07-15T00:00:00"/>
    <n v="15.080000000000005"/>
    <s v="Female"/>
    <n v="59"/>
    <d v="1993-02-12T00:00:00"/>
    <n v="29.629348411022331"/>
    <s v="Food Chemist"/>
    <s v="Health"/>
    <s v="High Net Worth"/>
    <s v="N"/>
    <s v="No"/>
    <n v="5"/>
    <m/>
  </r>
  <r>
    <n v="13850"/>
    <n v="54"/>
    <x v="2757"/>
    <n v="209"/>
    <d v="2017-06-04T00:00:00"/>
    <b v="0"/>
    <s v="Approved"/>
    <s v="WeareA2B"/>
    <s v="Standard"/>
    <s v="medium"/>
    <s v="medium"/>
    <n v="1807.45"/>
    <n v="778.69"/>
    <d v="2015-05-21T00:00:00"/>
    <n v="1028.76"/>
    <s v="Female"/>
    <n v="59"/>
    <d v="1993-02-12T00:00:00"/>
    <n v="29.629348411022331"/>
    <s v="Food Chemist"/>
    <s v="Health"/>
    <s v="High Net Worth"/>
    <s v="N"/>
    <s v="No"/>
    <n v="5"/>
    <m/>
  </r>
  <r>
    <n v="4841"/>
    <n v="66"/>
    <x v="2757"/>
    <n v="331"/>
    <d v="2017-02-02T00:00:00"/>
    <b v="1"/>
    <s v="Approved"/>
    <s v="Solex"/>
    <s v="Standard"/>
    <s v="medium"/>
    <s v="medium"/>
    <n v="1163.8900000000001"/>
    <n v="589.27"/>
    <d v="2016-07-09T00:00:00"/>
    <n v="574.62000000000012"/>
    <s v="Female"/>
    <n v="59"/>
    <d v="1993-02-12T00:00:00"/>
    <n v="29.629348411022331"/>
    <s v="Food Chemist"/>
    <s v="Health"/>
    <s v="High Net Worth"/>
    <s v="N"/>
    <s v="No"/>
    <n v="5"/>
    <m/>
  </r>
  <r>
    <n v="5552"/>
    <n v="79"/>
    <x v="2757"/>
    <n v="345"/>
    <d v="2017-01-19T00:00:00"/>
    <b v="1"/>
    <s v="Approved"/>
    <s v="Solex"/>
    <s v="Touring"/>
    <s v="medium"/>
    <s v="large"/>
    <n v="2083.94"/>
    <n v="675.03"/>
    <d v="2013-09-16T00:00:00"/>
    <n v="1408.91"/>
    <s v="Female"/>
    <n v="59"/>
    <d v="1993-02-12T00:00:00"/>
    <n v="29.629348411022331"/>
    <s v="Food Chemist"/>
    <s v="Health"/>
    <s v="High Net Worth"/>
    <s v="N"/>
    <s v="No"/>
    <n v="5"/>
    <m/>
  </r>
  <r>
    <n v="17063"/>
    <n v="21"/>
    <x v="2758"/>
    <n v="95"/>
    <d v="2017-09-26T00:00:00"/>
    <b v="0"/>
    <s v="Approved"/>
    <s v="Solex"/>
    <s v="Standard"/>
    <s v="medium"/>
    <s v="large"/>
    <n v="1071.23"/>
    <n v="380.74"/>
    <d v="1991-11-10T00:00:00"/>
    <n v="690.49"/>
    <s v="Female"/>
    <n v="24"/>
    <d v="1973-02-25T00:00:00"/>
    <n v="49.607430602486041"/>
    <s v="Media Manager IV"/>
    <s v="Retail"/>
    <s v="Mass Customer"/>
    <s v="N"/>
    <s v="No"/>
    <n v="7"/>
    <m/>
  </r>
  <r>
    <n v="19527"/>
    <n v="48"/>
    <x v="2758"/>
    <n v="160"/>
    <d v="2017-07-23T00:00:00"/>
    <b v="0"/>
    <s v="Approved"/>
    <s v="WeareA2B"/>
    <s v="Standard"/>
    <s v="medium"/>
    <s v="medium"/>
    <n v="1762.96"/>
    <n v="950.52"/>
    <d v="2016-11-14T00:00:00"/>
    <n v="812.44"/>
    <s v="Female"/>
    <n v="24"/>
    <d v="1973-02-25T00:00:00"/>
    <n v="49.607430602486041"/>
    <s v="Media Manager IV"/>
    <s v="Retail"/>
    <s v="Mass Customer"/>
    <s v="N"/>
    <s v="No"/>
    <n v="7"/>
    <m/>
  </r>
  <r>
    <n v="6870"/>
    <n v="69"/>
    <x v="2758"/>
    <n v="171"/>
    <d v="2017-07-12T00:00:00"/>
    <b v="1"/>
    <s v="Approved"/>
    <s v="Giant Bicycles"/>
    <s v="Road"/>
    <s v="medium"/>
    <s v="medium"/>
    <n v="792.9"/>
    <n v="594.67999999999995"/>
    <d v="2016-11-22T00:00:00"/>
    <n v="198.22000000000003"/>
    <s v="Female"/>
    <n v="24"/>
    <d v="1973-02-25T00:00:00"/>
    <n v="49.607430602486041"/>
    <s v="Media Manager IV"/>
    <s v="Retail"/>
    <s v="Mass Customer"/>
    <s v="N"/>
    <s v="No"/>
    <n v="7"/>
    <m/>
  </r>
  <r>
    <n v="14221"/>
    <n v="74"/>
    <x v="2758"/>
    <n v="219"/>
    <d v="2017-05-25T00:00:00"/>
    <b v="1"/>
    <s v="Approved"/>
    <s v="WeareA2B"/>
    <s v="Standard"/>
    <s v="medium"/>
    <s v="medium"/>
    <n v="1228.07"/>
    <n v="400.91"/>
    <d v="1994-07-12T00:00:00"/>
    <n v="827.15999999999985"/>
    <s v="Female"/>
    <n v="24"/>
    <d v="1973-02-25T00:00:00"/>
    <n v="49.607430602486041"/>
    <s v="Media Manager IV"/>
    <s v="Retail"/>
    <s v="Mass Customer"/>
    <s v="N"/>
    <s v="No"/>
    <n v="7"/>
    <m/>
  </r>
  <r>
    <n v="7116"/>
    <n v="5"/>
    <x v="2758"/>
    <n v="226"/>
    <d v="2017-05-18T00:00:00"/>
    <b v="1"/>
    <s v="Approved"/>
    <s v="Trek Bicycles"/>
    <s v="Mountain"/>
    <s v="low"/>
    <s v="medium"/>
    <n v="574.64"/>
    <n v="459.71"/>
    <d v="2004-08-07T00:00:00"/>
    <n v="114.93"/>
    <s v="Female"/>
    <n v="24"/>
    <d v="1973-02-25T00:00:00"/>
    <n v="49.607430602486041"/>
    <s v="Media Manager IV"/>
    <s v="Retail"/>
    <s v="Mass Customer"/>
    <s v="N"/>
    <s v="No"/>
    <n v="7"/>
    <m/>
  </r>
  <r>
    <n v="5257"/>
    <n v="14"/>
    <x v="2759"/>
    <n v="5"/>
    <d v="2017-12-25T00:00:00"/>
    <b v="1"/>
    <s v="Approved"/>
    <s v="Trek Bicycles"/>
    <s v="Standard"/>
    <s v="medium"/>
    <s v="small"/>
    <n v="1386.84"/>
    <n v="1234.29"/>
    <d v="2010-05-05T00:00:00"/>
    <n v="152.54999999999995"/>
    <s v="Male"/>
    <n v="33"/>
    <d v="1957-01-21T00:00:00"/>
    <n v="65.71427991787165"/>
    <s v="Product Engineer"/>
    <s v="Retail"/>
    <s v="Mass Customer"/>
    <s v="N"/>
    <s v="Yes"/>
    <n v="12"/>
    <m/>
  </r>
  <r>
    <n v="491"/>
    <n v="32"/>
    <x v="2759"/>
    <n v="20"/>
    <d v="2017-12-10T00:00:00"/>
    <b v="1"/>
    <s v="Approved"/>
    <s v="Giant Bicycles"/>
    <s v="Standard"/>
    <s v="medium"/>
    <s v="medium"/>
    <n v="642.70000000000005"/>
    <n v="211.37"/>
    <d v="1994-07-12T00:00:00"/>
    <n v="431.33000000000004"/>
    <s v="Male"/>
    <n v="33"/>
    <d v="1957-01-21T00:00:00"/>
    <n v="65.71427991787165"/>
    <s v="Product Engineer"/>
    <s v="Retail"/>
    <s v="Mass Customer"/>
    <s v="N"/>
    <s v="Yes"/>
    <n v="12"/>
    <m/>
  </r>
  <r>
    <n v="15366"/>
    <n v="51"/>
    <x v="2760"/>
    <m/>
    <d v="2017-03-18T00:00:00"/>
    <m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</r>
  <r>
    <n v="18656"/>
    <n v="1"/>
    <x v="2759"/>
    <n v="105"/>
    <d v="2017-09-16T00:00:00"/>
    <b v="1"/>
    <s v="Approved"/>
    <s v="Giant Bicycles"/>
    <s v="Standard"/>
    <s v="medium"/>
    <s v="medium"/>
    <n v="1403.5"/>
    <n v="954.82"/>
    <d v="2005-08-09T00:00:00"/>
    <n v="448.67999999999995"/>
    <s v="Male"/>
    <n v="33"/>
    <d v="1957-01-21T00:00:00"/>
    <n v="65.71427991787165"/>
    <s v="Product Engineer"/>
    <s v="Retail"/>
    <s v="Mass Customer"/>
    <s v="N"/>
    <s v="Yes"/>
    <n v="12"/>
    <m/>
  </r>
  <r>
    <n v="9588"/>
    <n v="1"/>
    <x v="2759"/>
    <n v="126"/>
    <d v="2017-08-26T00:00:00"/>
    <b v="0"/>
    <s v="Approved"/>
    <s v="Giant Bicycles"/>
    <s v="Standard"/>
    <s v="medium"/>
    <s v="medium"/>
    <n v="1403.5"/>
    <n v="954.82"/>
    <d v="2016-11-14T00:00:00"/>
    <n v="448.67999999999995"/>
    <s v="Male"/>
    <n v="33"/>
    <d v="1957-01-21T00:00:00"/>
    <n v="65.71427991787165"/>
    <s v="Product Engineer"/>
    <s v="Retail"/>
    <s v="Mass Customer"/>
    <s v="N"/>
    <s v="Yes"/>
    <n v="12"/>
    <m/>
  </r>
  <r>
    <n v="9228"/>
    <n v="55"/>
    <x v="2759"/>
    <n v="280"/>
    <d v="2017-03-25T00:00:00"/>
    <b v="1"/>
    <s v="Approved"/>
    <s v="Trek Bicycles"/>
    <s v="Road"/>
    <s v="medium"/>
    <s v="large"/>
    <n v="1894.19"/>
    <n v="598.76"/>
    <d v="2015-06-17T00:00:00"/>
    <n v="1295.43"/>
    <s v="Male"/>
    <n v="33"/>
    <d v="1957-01-21T00:00:00"/>
    <n v="65.71427991787165"/>
    <s v="Product Engineer"/>
    <s v="Retail"/>
    <s v="Mass Customer"/>
    <s v="N"/>
    <s v="Yes"/>
    <n v="12"/>
    <m/>
  </r>
  <r>
    <n v="11760"/>
    <n v="67"/>
    <x v="2759"/>
    <n v="325"/>
    <d v="2017-02-08T00:00:00"/>
    <b v="0"/>
    <s v="Approved"/>
    <s v="Norco Bicycles"/>
    <s v="Road"/>
    <s v="medium"/>
    <s v="medium"/>
    <n v="544.04999999999995"/>
    <n v="376.84"/>
    <d v="2015-04-11T00:00:00"/>
    <n v="167.20999999999998"/>
    <s v="Male"/>
    <n v="33"/>
    <d v="1957-01-21T00:00:00"/>
    <n v="65.71427991787165"/>
    <s v="Product Engineer"/>
    <s v="Retail"/>
    <s v="Mass Customer"/>
    <s v="N"/>
    <s v="Yes"/>
    <n v="12"/>
    <m/>
  </r>
  <r>
    <n v="8619"/>
    <n v="18"/>
    <x v="2761"/>
    <n v="27"/>
    <d v="2017-12-03T00:00:00"/>
    <b v="0"/>
    <s v="Approved"/>
    <s v="Solex"/>
    <s v="Standard"/>
    <s v="medium"/>
    <s v="medium"/>
    <n v="575.27"/>
    <n v="431.45"/>
    <d v="2013-03-12T00:00:00"/>
    <n v="143.82"/>
    <s v="Male"/>
    <n v="34"/>
    <d v="1954-10-08T00:00:00"/>
    <n v="68.004690876458639"/>
    <n v="0"/>
    <s v="Financial Services"/>
    <s v="Mass Customer"/>
    <s v="N"/>
    <s v="No"/>
    <n v="10"/>
    <m/>
  </r>
  <r>
    <n v="18483"/>
    <n v="71"/>
    <x v="2761"/>
    <n v="45"/>
    <d v="2017-11-15T00:00:00"/>
    <b v="1"/>
    <s v="Approved"/>
    <s v="Solex"/>
    <s v="Standard"/>
    <s v="high"/>
    <s v="large"/>
    <n v="1842.92"/>
    <n v="1105.75"/>
    <d v="1995-10-24T00:00:00"/>
    <n v="737.17000000000007"/>
    <s v="Male"/>
    <n v="34"/>
    <d v="1954-10-08T00:00:00"/>
    <n v="68.004690876458639"/>
    <n v="0"/>
    <s v="Financial Services"/>
    <s v="Mass Customer"/>
    <s v="N"/>
    <s v="No"/>
    <n v="10"/>
    <m/>
  </r>
  <r>
    <n v="9669"/>
    <n v="45"/>
    <x v="2761"/>
    <n v="66"/>
    <d v="2017-10-25T00:00:00"/>
    <b v="0"/>
    <s v="Approved"/>
    <s v="Solex"/>
    <s v="Standard"/>
    <s v="medium"/>
    <s v="medium"/>
    <n v="441.49"/>
    <n v="84.99"/>
    <d v="1993-04-12T00:00:00"/>
    <n v="356.5"/>
    <s v="Male"/>
    <n v="34"/>
    <d v="1954-10-08T00:00:00"/>
    <n v="68.004690876458639"/>
    <n v="0"/>
    <s v="Financial Services"/>
    <s v="Mass Customer"/>
    <s v="N"/>
    <s v="No"/>
    <n v="10"/>
    <m/>
  </r>
  <r>
    <n v="15374"/>
    <n v="0"/>
    <x v="2252"/>
    <m/>
    <d v="2017-01-12T00:00:00"/>
    <m/>
    <s v="Approved"/>
    <s v="Giant Bicycles"/>
    <s v="Standard"/>
    <s v="medium"/>
    <s v="medium"/>
    <n v="230.91"/>
    <n v="173.18"/>
    <n v="36361"/>
    <m/>
    <m/>
    <m/>
    <m/>
    <m/>
    <m/>
    <m/>
    <m/>
    <m/>
    <m/>
    <m/>
    <m/>
  </r>
  <r>
    <n v="14291"/>
    <n v="33"/>
    <x v="2761"/>
    <n v="281"/>
    <d v="2017-03-24T00:00:00"/>
    <b v="0"/>
    <s v="Approved"/>
    <s v="Giant Bicycles"/>
    <s v="Standard"/>
    <s v="medium"/>
    <s v="small"/>
    <n v="1311.44"/>
    <n v="1167.18"/>
    <d v="1992-10-11T00:00:00"/>
    <n v="144.26"/>
    <s v="Male"/>
    <n v="34"/>
    <d v="1954-10-08T00:00:00"/>
    <n v="68.004690876458639"/>
    <n v="0"/>
    <s v="Financial Services"/>
    <s v="Mass Customer"/>
    <s v="N"/>
    <s v="No"/>
    <n v="10"/>
    <m/>
  </r>
  <r>
    <n v="15183"/>
    <n v="11"/>
    <x v="2761"/>
    <n v="332"/>
    <d v="2017-02-01T00:00:00"/>
    <b v="1"/>
    <s v="Approved"/>
    <s v="Giant Bicycles"/>
    <s v="Standard"/>
    <s v="high"/>
    <s v="medium"/>
    <n v="1274.93"/>
    <n v="764.96"/>
    <d v="2007-08-04T00:00:00"/>
    <n v="509.97"/>
    <s v="Male"/>
    <n v="34"/>
    <d v="1954-10-08T00:00:00"/>
    <n v="68.004690876458639"/>
    <n v="0"/>
    <s v="Financial Services"/>
    <s v="Mass Customer"/>
    <s v="N"/>
    <s v="No"/>
    <n v="10"/>
    <m/>
  </r>
  <r>
    <n v="18353"/>
    <n v="23"/>
    <x v="2762"/>
    <n v="113"/>
    <d v="2017-09-08T00:00:00"/>
    <b v="0"/>
    <s v="Approved"/>
    <s v="Norco Bicycles"/>
    <s v="Mountain"/>
    <s v="low"/>
    <s v="small"/>
    <n v="688.63"/>
    <n v="612.88"/>
    <d v="1993-10-02T00:00:00"/>
    <n v="75.75"/>
    <s v="Male"/>
    <n v="33"/>
    <d v="1976-12-30T00:00:00"/>
    <n v="45.760855260337401"/>
    <s v="Sales Associate"/>
    <s v="Health"/>
    <s v="Mass Customer"/>
    <s v="N"/>
    <s v="No"/>
    <n v="11"/>
    <m/>
  </r>
  <r>
    <n v="1088"/>
    <n v="68"/>
    <x v="2762"/>
    <n v="162"/>
    <d v="2017-07-21T00:00:00"/>
    <b v="1"/>
    <s v="Approved"/>
    <s v="OHM Cycles"/>
    <s v="Standard"/>
    <s v="medium"/>
    <s v="medium"/>
    <n v="1636.9"/>
    <n v="44.71"/>
    <d v="2010-08-20T00:00:00"/>
    <n v="1592.19"/>
    <s v="Male"/>
    <n v="33"/>
    <d v="1976-12-30T00:00:00"/>
    <n v="45.760855260337401"/>
    <s v="Sales Associate"/>
    <s v="Health"/>
    <s v="Mass Customer"/>
    <s v="N"/>
    <s v="No"/>
    <n v="11"/>
    <m/>
  </r>
  <r>
    <n v="17461"/>
    <n v="84"/>
    <x v="2762"/>
    <n v="283"/>
    <d v="2017-03-22T00:00:00"/>
    <b v="0"/>
    <s v="Approved"/>
    <s v="Trek Bicycles"/>
    <s v="Road"/>
    <s v="medium"/>
    <s v="medium"/>
    <n v="290.62"/>
    <n v="215.14"/>
    <d v="2004-12-18T00:00:00"/>
    <n v="75.480000000000018"/>
    <s v="Male"/>
    <n v="33"/>
    <d v="1976-12-30T00:00:00"/>
    <n v="45.760855260337401"/>
    <s v="Sales Associate"/>
    <s v="Health"/>
    <s v="Mass Customer"/>
    <s v="N"/>
    <s v="No"/>
    <n v="11"/>
    <m/>
  </r>
  <r>
    <n v="1332"/>
    <n v="94"/>
    <x v="2762"/>
    <n v="285"/>
    <d v="2017-03-20T00:00:00"/>
    <b v="0"/>
    <s v="Approved"/>
    <s v="Giant Bicycles"/>
    <s v="Standard"/>
    <s v="medium"/>
    <s v="large"/>
    <n v="1635.3"/>
    <n v="993.66"/>
    <d v="2013-06-09T00:00:00"/>
    <n v="641.64"/>
    <s v="Male"/>
    <n v="33"/>
    <d v="1976-12-30T00:00:00"/>
    <n v="45.760855260337401"/>
    <s v="Sales Associate"/>
    <s v="Health"/>
    <s v="Mass Customer"/>
    <s v="N"/>
    <s v="No"/>
    <n v="11"/>
    <m/>
  </r>
  <r>
    <n v="17788"/>
    <n v="85"/>
    <x v="2762"/>
    <n v="333"/>
    <d v="2017-01-31T00:00:00"/>
    <b v="0"/>
    <s v="Approved"/>
    <s v="WeareA2B"/>
    <s v="Standard"/>
    <s v="medium"/>
    <s v="medium"/>
    <n v="752.64"/>
    <n v="205.36"/>
    <d v="2015-08-02T00:00:00"/>
    <n v="547.28"/>
    <s v="Male"/>
    <n v="33"/>
    <d v="1976-12-30T00:00:00"/>
    <n v="45.760855260337401"/>
    <s v="Sales Associate"/>
    <s v="Health"/>
    <s v="Mass Customer"/>
    <s v="N"/>
    <s v="No"/>
    <n v="11"/>
    <m/>
  </r>
  <r>
    <n v="15382"/>
    <n v="41"/>
    <x v="1599"/>
    <m/>
    <d v="2017-05-06T00:00:00"/>
    <m/>
    <s v="Approved"/>
    <s v="Solex"/>
    <s v="Road"/>
    <s v="medium"/>
    <s v="medium"/>
    <n v="416.98"/>
    <n v="312.74"/>
    <n v="35560"/>
    <m/>
    <m/>
    <m/>
    <m/>
    <m/>
    <m/>
    <m/>
    <m/>
    <m/>
    <m/>
    <m/>
    <m/>
  </r>
  <r>
    <n v="1262"/>
    <n v="0"/>
    <x v="2763"/>
    <n v="85"/>
    <d v="2017-10-06T00:00:00"/>
    <b v="0"/>
    <s v="Approved"/>
    <s v="Solex"/>
    <s v="Standard"/>
    <s v="medium"/>
    <s v="medium"/>
    <n v="478.16"/>
    <n v="298.72000000000003"/>
    <d v="1993-06-23T00:00:00"/>
    <n v="179.44"/>
    <s v="Male"/>
    <n v="5"/>
    <d v="1990-06-06T00:00:00"/>
    <n v="32.319759369609329"/>
    <s v="Director of Sales"/>
    <s v="Financial Services"/>
    <s v="High Net Worth"/>
    <s v="N"/>
    <s v="No"/>
    <n v="10"/>
    <m/>
  </r>
  <r>
    <n v="5009"/>
    <n v="0"/>
    <x v="2763"/>
    <n v="130"/>
    <d v="2017-08-22T00:00:00"/>
    <b v="0"/>
    <s v="Approved"/>
    <s v="Norco Bicycles"/>
    <s v="Road"/>
    <s v="medium"/>
    <s v="medium"/>
    <n v="543.39"/>
    <n v="407.54"/>
    <d v="2016-11-22T00:00:00"/>
    <n v="135.84999999999997"/>
    <s v="Male"/>
    <n v="5"/>
    <d v="1990-06-06T00:00:00"/>
    <n v="32.319759369609329"/>
    <s v="Director of Sales"/>
    <s v="Financial Services"/>
    <s v="High Net Worth"/>
    <s v="N"/>
    <s v="No"/>
    <n v="10"/>
    <m/>
  </r>
  <r>
    <n v="16916"/>
    <n v="17"/>
    <x v="2763"/>
    <n v="206"/>
    <d v="2017-06-07T00:00:00"/>
    <b v="0"/>
    <s v="Approved"/>
    <s v="WeareA2B"/>
    <s v="Touring"/>
    <s v="medium"/>
    <s v="large"/>
    <n v="1362.99"/>
    <n v="57.74"/>
    <d v="1993-04-20T00:00:00"/>
    <n v="1305.25"/>
    <s v="Male"/>
    <n v="5"/>
    <d v="1990-06-06T00:00:00"/>
    <n v="32.319759369609329"/>
    <s v="Director of Sales"/>
    <s v="Financial Services"/>
    <s v="High Net Worth"/>
    <s v="N"/>
    <s v="No"/>
    <n v="10"/>
    <m/>
  </r>
  <r>
    <n v="11087"/>
    <n v="34"/>
    <x v="2763"/>
    <n v="207"/>
    <d v="2017-06-06T00:00:00"/>
    <b v="1"/>
    <s v="Approved"/>
    <s v="WeareA2B"/>
    <s v="Standard"/>
    <s v="medium"/>
    <s v="medium"/>
    <n v="1231.1500000000001"/>
    <n v="161.6"/>
    <d v="2004-08-17T00:00:00"/>
    <n v="1069.5500000000002"/>
    <s v="Male"/>
    <n v="5"/>
    <d v="1990-06-06T00:00:00"/>
    <n v="32.319759369609329"/>
    <s v="Director of Sales"/>
    <s v="Financial Services"/>
    <s v="High Net Worth"/>
    <s v="N"/>
    <s v="No"/>
    <n v="10"/>
    <m/>
  </r>
  <r>
    <n v="3645"/>
    <n v="61"/>
    <x v="2763"/>
    <n v="227"/>
    <d v="2017-05-17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5"/>
    <d v="1990-06-06T00:00:00"/>
    <n v="32.319759369609329"/>
    <s v="Director of Sales"/>
    <s v="Financial Services"/>
    <s v="High Net Worth"/>
    <s v="N"/>
    <s v="No"/>
    <n v="10"/>
    <m/>
  </r>
  <r>
    <n v="14779"/>
    <n v="93"/>
    <x v="2763"/>
    <n v="262"/>
    <d v="2017-04-12T00:00:00"/>
    <b v="1"/>
    <s v="Approved"/>
    <s v="OHM Cycles"/>
    <s v="Standard"/>
    <s v="high"/>
    <s v="medium"/>
    <n v="1458.17"/>
    <n v="874.9"/>
    <d v="2006-02-02T00:00:00"/>
    <n v="583.2700000000001"/>
    <s v="Male"/>
    <n v="5"/>
    <d v="1990-06-06T00:00:00"/>
    <n v="32.319759369609329"/>
    <s v="Director of Sales"/>
    <s v="Financial Services"/>
    <s v="High Net Worth"/>
    <s v="N"/>
    <s v="No"/>
    <n v="10"/>
    <m/>
  </r>
  <r>
    <n v="13090"/>
    <n v="65"/>
    <x v="2764"/>
    <n v="16"/>
    <d v="2017-12-14T00:00:00"/>
    <b v="0"/>
    <s v="Approved"/>
    <s v="WeareA2B"/>
    <s v="Standard"/>
    <s v="medium"/>
    <s v="medium"/>
    <n v="1807.45"/>
    <n v="778.69"/>
    <d v="2010-08-20T00:00:00"/>
    <n v="1028.76"/>
    <s v="Female"/>
    <n v="0"/>
    <d v="1959-05-11T00:00:00"/>
    <n v="63.412910054857946"/>
    <s v="Financial Analyst"/>
    <s v="Financial Services"/>
    <s v="Mass Customer"/>
    <s v="N"/>
    <s v="Yes"/>
    <n v="14"/>
    <m/>
  </r>
  <r>
    <n v="4830"/>
    <n v="1"/>
    <x v="2764"/>
    <n v="24"/>
    <d v="2017-12-06T00:00:00"/>
    <b v="1"/>
    <s v="Approved"/>
    <s v="Giant Bicycles"/>
    <s v="Standard"/>
    <s v="medium"/>
    <s v="medium"/>
    <n v="1403.5"/>
    <n v="954.82"/>
    <d v="2005-08-09T00:00:00"/>
    <n v="448.67999999999995"/>
    <s v="Female"/>
    <n v="0"/>
    <d v="1959-05-11T00:00:00"/>
    <n v="63.412910054857946"/>
    <s v="Financial Analyst"/>
    <s v="Financial Services"/>
    <s v="Mass Customer"/>
    <s v="N"/>
    <s v="Yes"/>
    <n v="14"/>
    <m/>
  </r>
  <r>
    <n v="7399"/>
    <n v="5"/>
    <x v="2764"/>
    <n v="75"/>
    <d v="2017-10-16T00:00:00"/>
    <b v="1"/>
    <s v="Approved"/>
    <s v="Trek Bicycles"/>
    <s v="Mountain"/>
    <s v="low"/>
    <s v="medium"/>
    <n v="574.64"/>
    <n v="459.71"/>
    <d v="2004-08-17T00:00:00"/>
    <n v="114.93"/>
    <s v="Female"/>
    <n v="0"/>
    <d v="1959-05-11T00:00:00"/>
    <n v="63.412910054857946"/>
    <s v="Financial Analyst"/>
    <s v="Financial Services"/>
    <s v="Mass Customer"/>
    <s v="N"/>
    <s v="Yes"/>
    <n v="14"/>
    <m/>
  </r>
  <r>
    <n v="9910"/>
    <n v="61"/>
    <x v="2764"/>
    <n v="131"/>
    <d v="2017-08-21T00:00:00"/>
    <b v="1"/>
    <s v="Approved"/>
    <s v="OHM Cycles"/>
    <s v="Standard"/>
    <s v="low"/>
    <s v="medium"/>
    <n v="71.16"/>
    <n v="56.93"/>
    <d v="2015-05-21T00:00:00"/>
    <n v="14.229999999999997"/>
    <s v="Female"/>
    <n v="0"/>
    <d v="1959-05-11T00:00:00"/>
    <n v="63.412910054857946"/>
    <s v="Financial Analyst"/>
    <s v="Financial Services"/>
    <s v="Mass Customer"/>
    <s v="N"/>
    <s v="Yes"/>
    <n v="14"/>
    <m/>
  </r>
  <r>
    <n v="17053"/>
    <n v="2"/>
    <x v="2764"/>
    <n v="149"/>
    <d v="2017-08-03T00:00:00"/>
    <b v="0"/>
    <s v="Cancelled"/>
    <s v="Solex"/>
    <s v="Standard"/>
    <s v="medium"/>
    <s v="medium"/>
    <n v="71.489999999999995"/>
    <n v="53.62"/>
    <d v="2012-12-02T00:00:00"/>
    <n v="17.869999999999997"/>
    <s v="Female"/>
    <n v="0"/>
    <d v="1959-05-11T00:00:00"/>
    <n v="63.412910054857946"/>
    <s v="Financial Analyst"/>
    <s v="Financial Services"/>
    <s v="Mass Customer"/>
    <s v="N"/>
    <s v="Yes"/>
    <n v="14"/>
    <m/>
  </r>
  <r>
    <n v="11205"/>
    <n v="81"/>
    <x v="2764"/>
    <n v="186"/>
    <d v="2017-06-27T00:00:00"/>
    <b v="0"/>
    <s v="Approved"/>
    <s v="Norco Bicycles"/>
    <s v="Standard"/>
    <s v="medium"/>
    <s v="small"/>
    <n v="586.45000000000005"/>
    <n v="521.94000000000005"/>
    <d v="1993-04-20T00:00:00"/>
    <n v="64.509999999999991"/>
    <s v="Female"/>
    <n v="0"/>
    <d v="1959-05-11T00:00:00"/>
    <n v="63.412910054857946"/>
    <s v="Financial Analyst"/>
    <s v="Financial Services"/>
    <s v="Mass Customer"/>
    <s v="N"/>
    <s v="Yes"/>
    <n v="14"/>
    <m/>
  </r>
  <r>
    <n v="6748"/>
    <n v="4"/>
    <x v="2764"/>
    <n v="189"/>
    <d v="2017-06-24T00:00:00"/>
    <b v="1"/>
    <s v="Approved"/>
    <s v="Giant Bicycles"/>
    <s v="Standard"/>
    <s v="high"/>
    <s v="medium"/>
    <n v="1129.1300000000001"/>
    <n v="677.48"/>
    <d v="2011-04-16T00:00:00"/>
    <n v="451.65000000000009"/>
    <s v="Female"/>
    <n v="0"/>
    <d v="1959-05-11T00:00:00"/>
    <n v="63.412910054857946"/>
    <s v="Financial Analyst"/>
    <s v="Financial Services"/>
    <s v="Mass Customer"/>
    <s v="N"/>
    <s v="Yes"/>
    <n v="14"/>
    <m/>
  </r>
  <r>
    <n v="3343"/>
    <n v="39"/>
    <x v="2764"/>
    <n v="245"/>
    <d v="2017-04-29T00:00:00"/>
    <b v="0"/>
    <s v="Approved"/>
    <s v="Giant Bicycles"/>
    <s v="Standard"/>
    <s v="medium"/>
    <s v="large"/>
    <n v="1812.75"/>
    <n v="582.48"/>
    <d v="1993-04-12T00:00:00"/>
    <n v="1230.27"/>
    <s v="Female"/>
    <n v="0"/>
    <d v="1959-05-11T00:00:00"/>
    <n v="63.412910054857946"/>
    <s v="Financial Analyst"/>
    <s v="Financial Services"/>
    <s v="Mass Customer"/>
    <s v="N"/>
    <s v="Yes"/>
    <n v="14"/>
    <m/>
  </r>
  <r>
    <n v="5945"/>
    <n v="47"/>
    <x v="2764"/>
    <n v="255"/>
    <d v="2017-04-19T00:00:00"/>
    <b v="1"/>
    <s v="Approved"/>
    <s v="Trek Bicycles"/>
    <s v="Road"/>
    <s v="low"/>
    <s v="small"/>
    <n v="1720.7"/>
    <n v="1531.42"/>
    <d v="2012-06-04T00:00:00"/>
    <n v="189.27999999999997"/>
    <s v="Female"/>
    <n v="0"/>
    <d v="1959-05-11T00:00:00"/>
    <n v="63.412910054857946"/>
    <s v="Financial Analyst"/>
    <s v="Financial Services"/>
    <s v="Mass Customer"/>
    <s v="N"/>
    <s v="Yes"/>
    <n v="14"/>
    <m/>
  </r>
  <r>
    <n v="16631"/>
    <n v="66"/>
    <x v="2765"/>
    <n v="50"/>
    <d v="2017-11-10T00:00:00"/>
    <b v="0"/>
    <s v="Approved"/>
    <s v="Giant Bicycles"/>
    <s v="Road"/>
    <s v="low"/>
    <s v="small"/>
    <n v="590.26"/>
    <n v="525.33000000000004"/>
    <d v="2002-08-31T00:00:00"/>
    <n v="64.92999999999995"/>
    <s v="Female"/>
    <n v="78"/>
    <d v="1974-09-15T00:00:00"/>
    <n v="48.054005944951797"/>
    <s v="Programmer Analyst III"/>
    <s v="Manufacturing"/>
    <s v="Affluent Customer"/>
    <s v="N"/>
    <s v="Yes"/>
    <n v="18"/>
    <m/>
  </r>
  <r>
    <n v="3019"/>
    <n v="43"/>
    <x v="2765"/>
    <n v="108"/>
    <d v="2017-09-13T00:00:00"/>
    <b v="0"/>
    <s v="Approved"/>
    <s v="Solex"/>
    <s v="Standard"/>
    <s v="medium"/>
    <s v="medium"/>
    <n v="1151.96"/>
    <n v="649.49"/>
    <d v="2006-10-01T00:00:00"/>
    <n v="502.47"/>
    <s v="Female"/>
    <n v="78"/>
    <d v="1974-09-15T00:00:00"/>
    <n v="48.054005944951797"/>
    <s v="Programmer Analyst III"/>
    <s v="Manufacturing"/>
    <s v="Affluent Customer"/>
    <s v="N"/>
    <s v="Yes"/>
    <n v="18"/>
    <m/>
  </r>
  <r>
    <n v="17214"/>
    <n v="2"/>
    <x v="2765"/>
    <n v="124"/>
    <d v="2017-08-28T00:00:00"/>
    <b v="0"/>
    <s v="Approved"/>
    <s v="Solex"/>
    <s v="Standard"/>
    <s v="medium"/>
    <s v="medium"/>
    <n v="71.489999999999995"/>
    <n v="53.62"/>
    <d v="2012-09-15T00:00:00"/>
    <n v="17.869999999999997"/>
    <s v="Female"/>
    <n v="78"/>
    <d v="1974-09-15T00:00:00"/>
    <n v="48.054005944951797"/>
    <s v="Programmer Analyst III"/>
    <s v="Manufacturing"/>
    <s v="Affluent Customer"/>
    <s v="N"/>
    <s v="Yes"/>
    <n v="18"/>
    <m/>
  </r>
  <r>
    <n v="10601"/>
    <n v="39"/>
    <x v="2765"/>
    <n v="207"/>
    <d v="2017-06-06T00:00:00"/>
    <b v="0"/>
    <s v="Approved"/>
    <s v="Giant Bicycles"/>
    <s v="Standard"/>
    <s v="medium"/>
    <s v="large"/>
    <n v="1812.75"/>
    <n v="582.48"/>
    <d v="1997-05-10T00:00:00"/>
    <n v="1230.27"/>
    <s v="Female"/>
    <n v="78"/>
    <d v="1974-09-15T00:00:00"/>
    <n v="48.054005944951797"/>
    <s v="Programmer Analyst III"/>
    <s v="Manufacturing"/>
    <s v="Affluent Customer"/>
    <s v="N"/>
    <s v="Yes"/>
    <n v="18"/>
    <m/>
  </r>
  <r>
    <n v="3679"/>
    <n v="7"/>
    <x v="2765"/>
    <n v="239"/>
    <d v="2017-05-05T00:00:00"/>
    <b v="1"/>
    <s v="Approved"/>
    <s v="Trek Bicycles"/>
    <s v="Road"/>
    <s v="low"/>
    <s v="medium"/>
    <n v="980.37"/>
    <n v="234.43"/>
    <d v="2016-07-09T00:00:00"/>
    <n v="745.94"/>
    <s v="Female"/>
    <n v="78"/>
    <d v="1974-09-15T00:00:00"/>
    <n v="48.054005944951797"/>
    <s v="Programmer Analyst III"/>
    <s v="Manufacturing"/>
    <s v="Affluent Customer"/>
    <s v="N"/>
    <s v="Yes"/>
    <n v="18"/>
    <m/>
  </r>
  <r>
    <n v="4435"/>
    <n v="62"/>
    <x v="2766"/>
    <n v="38"/>
    <d v="2017-11-22T00:00:00"/>
    <b v="1"/>
    <s v="Approved"/>
    <s v="Solex"/>
    <s v="Standard"/>
    <s v="high"/>
    <s v="medium"/>
    <n v="1024.6600000000001"/>
    <n v="614.79999999999995"/>
    <d v="2013-03-12T00:00:00"/>
    <n v="409.86000000000013"/>
    <s v="Female"/>
    <n v="54"/>
    <d v="1987-11-01T00:00:00"/>
    <n v="34.917019643899046"/>
    <s v="Accountant III"/>
    <s v="Manufacturing"/>
    <s v="High Net Worth"/>
    <s v="N"/>
    <s v="Yes"/>
    <n v="20"/>
    <m/>
  </r>
  <r>
    <n v="369"/>
    <n v="32"/>
    <x v="2766"/>
    <n v="154"/>
    <d v="2017-07-29T00:00:00"/>
    <b v="0"/>
    <s v="Approved"/>
    <s v="Giant Bicycles"/>
    <s v="Standard"/>
    <s v="high"/>
    <s v="medium"/>
    <n v="1179"/>
    <n v="707.4"/>
    <d v="2013-06-09T00:00:00"/>
    <n v="471.6"/>
    <s v="Female"/>
    <n v="54"/>
    <d v="1987-11-01T00:00:00"/>
    <n v="34.917019643899046"/>
    <s v="Accountant III"/>
    <s v="Manufacturing"/>
    <s v="High Net Worth"/>
    <s v="N"/>
    <s v="Yes"/>
    <n v="20"/>
    <m/>
  </r>
  <r>
    <n v="7470"/>
    <n v="90"/>
    <x v="2766"/>
    <n v="166"/>
    <d v="2017-07-17T00:00:00"/>
    <b v="0"/>
    <s v="Approved"/>
    <s v="Solex"/>
    <s v="Standard"/>
    <s v="low"/>
    <s v="medium"/>
    <n v="945.04"/>
    <n v="507.58"/>
    <d v="2008-03-19T00:00:00"/>
    <n v="437.46"/>
    <s v="Female"/>
    <n v="54"/>
    <d v="1987-11-01T00:00:00"/>
    <n v="34.917019643899046"/>
    <s v="Accountant III"/>
    <s v="Manufacturing"/>
    <s v="High Net Worth"/>
    <s v="N"/>
    <s v="Yes"/>
    <n v="20"/>
    <m/>
  </r>
  <r>
    <n v="3896"/>
    <n v="46"/>
    <x v="2766"/>
    <n v="176"/>
    <d v="2017-07-07T00:00:00"/>
    <b v="0"/>
    <s v="Approved"/>
    <s v="OHM Cycles"/>
    <s v="Standard"/>
    <s v="low"/>
    <s v="medium"/>
    <n v="1793.43"/>
    <n v="248.82"/>
    <d v="2010-06-07T00:00:00"/>
    <n v="1544.6100000000001"/>
    <s v="Female"/>
    <n v="54"/>
    <d v="1987-11-01T00:00:00"/>
    <n v="34.917019643899046"/>
    <s v="Accountant III"/>
    <s v="Manufacturing"/>
    <s v="High Net Worth"/>
    <s v="N"/>
    <s v="Yes"/>
    <n v="20"/>
    <m/>
  </r>
  <r>
    <n v="4956"/>
    <n v="0"/>
    <x v="2766"/>
    <n v="197"/>
    <d v="2017-06-16T00:00:00"/>
    <b v="0"/>
    <s v="Approved"/>
    <s v="Norco Bicycles"/>
    <s v="Standard"/>
    <s v="low"/>
    <s v="medium"/>
    <n v="363.01"/>
    <n v="290.41000000000003"/>
    <d v="1999-07-26T00:00:00"/>
    <n v="72.599999999999966"/>
    <s v="Female"/>
    <n v="54"/>
    <d v="1987-11-01T00:00:00"/>
    <n v="34.917019643899046"/>
    <s v="Accountant III"/>
    <s v="Manufacturing"/>
    <s v="High Net Worth"/>
    <s v="N"/>
    <s v="Yes"/>
    <n v="20"/>
    <m/>
  </r>
  <r>
    <n v="14133"/>
    <n v="0"/>
    <x v="2766"/>
    <n v="240"/>
    <d v="2017-05-04T00:00:00"/>
    <b v="1"/>
    <s v="Approved"/>
    <s v="Giant Bicycles"/>
    <s v="Standard"/>
    <s v="medium"/>
    <s v="large"/>
    <n v="569.55999999999995"/>
    <n v="528.42999999999995"/>
    <d v="2004-01-16T00:00:00"/>
    <n v="41.129999999999995"/>
    <s v="Female"/>
    <n v="54"/>
    <d v="1987-11-01T00:00:00"/>
    <n v="34.917019643899046"/>
    <s v="Accountant III"/>
    <s v="Manufacturing"/>
    <s v="High Net Worth"/>
    <s v="N"/>
    <s v="Yes"/>
    <n v="20"/>
    <m/>
  </r>
  <r>
    <n v="89"/>
    <n v="0"/>
    <x v="2766"/>
    <n v="270"/>
    <d v="2017-04-04T00:00:00"/>
    <b v="1"/>
    <s v="Approved"/>
    <s v="OHM Cycles"/>
    <s v="Road"/>
    <s v="high"/>
    <s v="large"/>
    <n v="12.01"/>
    <n v="7.21"/>
    <d v="2010-05-05T00:00:00"/>
    <n v="4.8"/>
    <s v="Female"/>
    <n v="54"/>
    <d v="1987-11-01T00:00:00"/>
    <n v="34.917019643899046"/>
    <s v="Accountant III"/>
    <s v="Manufacturing"/>
    <s v="High Net Worth"/>
    <s v="N"/>
    <s v="Yes"/>
    <n v="20"/>
    <m/>
  </r>
  <r>
    <n v="10710"/>
    <n v="0"/>
    <x v="2766"/>
    <n v="338"/>
    <d v="2017-01-26T00:00:00"/>
    <b v="0"/>
    <s v="Approved"/>
    <s v="OHM Cycles"/>
    <s v="Standard"/>
    <s v="medium"/>
    <s v="medium"/>
    <n v="235.63"/>
    <n v="125.07"/>
    <d v="2004-08-07T00:00:00"/>
    <n v="110.56"/>
    <s v="Female"/>
    <n v="54"/>
    <d v="1987-11-01T00:00:00"/>
    <n v="34.917019643899046"/>
    <s v="Accountant III"/>
    <s v="Manufacturing"/>
    <s v="High Net Worth"/>
    <s v="N"/>
    <s v="Yes"/>
    <n v="20"/>
    <m/>
  </r>
  <r>
    <n v="5629"/>
    <n v="84"/>
    <x v="2767"/>
    <n v="16"/>
    <d v="2017-12-14T00:00:00"/>
    <b v="1"/>
    <s v="Approved"/>
    <s v="Trek Bicycles"/>
    <s v="Road"/>
    <s v="medium"/>
    <s v="medium"/>
    <n v="290.62"/>
    <n v="215.14"/>
    <d v="1993-04-20T00:00:00"/>
    <n v="75.480000000000018"/>
    <s v="Female"/>
    <n v="81"/>
    <d v="1965-04-14T00:00:00"/>
    <n v="57.481403205225767"/>
    <s v="Biostatistician II"/>
    <s v="n/a"/>
    <s v="Affluent Customer"/>
    <s v="N"/>
    <s v="Yes"/>
    <n v="6"/>
    <m/>
  </r>
  <r>
    <n v="2800"/>
    <n v="75"/>
    <x v="2767"/>
    <n v="51"/>
    <d v="2017-11-09T00:00:00"/>
    <b v="1"/>
    <s v="Approved"/>
    <s v="Giant Bicycles"/>
    <s v="Touring"/>
    <s v="medium"/>
    <s v="large"/>
    <n v="1873.97"/>
    <n v="863.95"/>
    <d v="1991-07-10T00:00:00"/>
    <n v="1010.02"/>
    <s v="Female"/>
    <n v="81"/>
    <d v="1965-04-14T00:00:00"/>
    <n v="57.481403205225767"/>
    <s v="Biostatistician II"/>
    <s v="n/a"/>
    <s v="Affluent Customer"/>
    <s v="N"/>
    <s v="Yes"/>
    <n v="6"/>
    <m/>
  </r>
  <r>
    <n v="15402"/>
    <n v="64"/>
    <x v="2767"/>
    <n v="222"/>
    <d v="2017-05-22T00:00:00"/>
    <b v="1"/>
    <s v="Approved"/>
    <s v="Trek Bicycles"/>
    <s v="Standard"/>
    <s v="medium"/>
    <s v="large"/>
    <n v="1469.44"/>
    <n v="596.54999999999995"/>
    <d v="2015-04-11T00:00:00"/>
    <n v="872.8900000000001"/>
    <s v="Female"/>
    <n v="81"/>
    <d v="1965-04-14T00:00:00"/>
    <n v="57.481403205225767"/>
    <s v="Biostatistician II"/>
    <s v="n/a"/>
    <s v="Affluent Customer"/>
    <s v="N"/>
    <s v="Yes"/>
    <n v="6"/>
    <m/>
  </r>
  <r>
    <n v="17527"/>
    <n v="39"/>
    <x v="2767"/>
    <n v="228"/>
    <d v="2017-05-16T00:00:00"/>
    <b v="0"/>
    <s v="Approved"/>
    <s v="Giant Bicycles"/>
    <s v="Standard"/>
    <s v="medium"/>
    <s v="large"/>
    <n v="1812.75"/>
    <n v="582.48"/>
    <d v="1997-05-10T00:00:00"/>
    <n v="1230.27"/>
    <s v="Female"/>
    <n v="81"/>
    <d v="1965-04-14T00:00:00"/>
    <n v="57.481403205225767"/>
    <s v="Biostatistician II"/>
    <s v="n/a"/>
    <s v="Affluent Customer"/>
    <s v="N"/>
    <s v="Yes"/>
    <n v="6"/>
    <m/>
  </r>
  <r>
    <n v="8695"/>
    <n v="12"/>
    <x v="2767"/>
    <n v="282"/>
    <d v="2017-03-23T00:00:00"/>
    <b v="1"/>
    <s v="Approved"/>
    <s v="WeareA2B"/>
    <s v="Standard"/>
    <s v="medium"/>
    <s v="medium"/>
    <n v="1231.1500000000001"/>
    <n v="161.6"/>
    <d v="2016-07-09T00:00:00"/>
    <n v="1069.5500000000002"/>
    <s v="Female"/>
    <n v="81"/>
    <d v="1965-04-14T00:00:00"/>
    <n v="57.481403205225767"/>
    <s v="Biostatistician II"/>
    <s v="n/a"/>
    <s v="Affluent Customer"/>
    <s v="N"/>
    <s v="Yes"/>
    <n v="6"/>
    <m/>
  </r>
  <r>
    <n v="8469"/>
    <n v="43"/>
    <x v="2767"/>
    <n v="361"/>
    <d v="2017-01-03T00:00:00"/>
    <b v="0"/>
    <s v="Approved"/>
    <s v="Solex"/>
    <s v="Standard"/>
    <s v="medium"/>
    <s v="medium"/>
    <n v="1151.96"/>
    <n v="649.49"/>
    <d v="2006-10-01T00:00:00"/>
    <n v="502.47"/>
    <s v="Female"/>
    <n v="81"/>
    <d v="1965-04-14T00:00:00"/>
    <n v="57.481403205225767"/>
    <s v="Biostatistician II"/>
    <s v="n/a"/>
    <s v="Affluent Customer"/>
    <s v="N"/>
    <s v="Yes"/>
    <n v="6"/>
    <m/>
  </r>
  <r>
    <n v="8902"/>
    <n v="80"/>
    <x v="2768"/>
    <n v="38"/>
    <d v="2017-11-22T00:00:00"/>
    <b v="1"/>
    <s v="Approved"/>
    <s v="OHM Cycles"/>
    <s v="Touring"/>
    <s v="low"/>
    <s v="medium"/>
    <n v="1073.07"/>
    <n v="933.84"/>
    <d v="1998-12-16T00:00:00"/>
    <n v="139.2299999999999"/>
    <s v="Male"/>
    <n v="96"/>
    <d v="1964-03-14T00:00:00"/>
    <n v="58.566334712392191"/>
    <s v="Health Coach IV"/>
    <s v="Health"/>
    <s v="Mass Customer"/>
    <s v="N"/>
    <s v="Yes"/>
    <n v="12"/>
    <m/>
  </r>
  <r>
    <n v="1632"/>
    <n v="73"/>
    <x v="2768"/>
    <n v="43"/>
    <d v="2017-11-17T00:00:00"/>
    <b v="1"/>
    <s v="Approved"/>
    <s v="Solex"/>
    <s v="Standard"/>
    <s v="medium"/>
    <s v="medium"/>
    <n v="1945.43"/>
    <n v="333.18"/>
    <d v="2014-10-10T00:00:00"/>
    <n v="1612.25"/>
    <s v="Male"/>
    <n v="96"/>
    <d v="1964-03-14T00:00:00"/>
    <n v="58.566334712392191"/>
    <s v="Health Coach IV"/>
    <s v="Health"/>
    <s v="Mass Customer"/>
    <s v="N"/>
    <s v="Yes"/>
    <n v="12"/>
    <m/>
  </r>
  <r>
    <n v="9525"/>
    <n v="47"/>
    <x v="2768"/>
    <n v="65"/>
    <d v="2017-10-26T00:00:00"/>
    <b v="0"/>
    <s v="Approved"/>
    <s v="Trek Bicycles"/>
    <s v="Road"/>
    <s v="low"/>
    <s v="small"/>
    <n v="1720.7"/>
    <n v="1531.42"/>
    <d v="2009-04-12T00:00:00"/>
    <n v="189.27999999999997"/>
    <s v="Male"/>
    <n v="96"/>
    <d v="1964-03-14T00:00:00"/>
    <n v="58.566334712392191"/>
    <s v="Health Coach IV"/>
    <s v="Health"/>
    <s v="Mass Customer"/>
    <s v="N"/>
    <s v="Yes"/>
    <n v="12"/>
    <m/>
  </r>
  <r>
    <n v="907"/>
    <n v="5"/>
    <x v="2768"/>
    <n v="75"/>
    <d v="2017-10-16T00:00:00"/>
    <b v="1"/>
    <s v="Approved"/>
    <s v="Trek Bicycles"/>
    <s v="Mountain"/>
    <s v="low"/>
    <s v="medium"/>
    <n v="574.64"/>
    <n v="459.71"/>
    <d v="1991-11-07T00:00:00"/>
    <n v="114.93"/>
    <s v="Male"/>
    <n v="96"/>
    <d v="1964-03-14T00:00:00"/>
    <n v="58.566334712392191"/>
    <s v="Health Coach IV"/>
    <s v="Health"/>
    <s v="Mass Customer"/>
    <s v="N"/>
    <s v="Yes"/>
    <n v="12"/>
    <m/>
  </r>
  <r>
    <n v="11887"/>
    <n v="26"/>
    <x v="2768"/>
    <n v="88"/>
    <d v="2017-10-03T00:00:00"/>
    <b v="0"/>
    <s v="Approved"/>
    <s v="WeareA2B"/>
    <s v="Standard"/>
    <s v="medium"/>
    <s v="medium"/>
    <n v="1992.93"/>
    <n v="762.63"/>
    <d v="2006-11-10T00:00:00"/>
    <n v="1230.3000000000002"/>
    <s v="Male"/>
    <n v="96"/>
    <d v="1964-03-14T00:00:00"/>
    <n v="58.566334712392191"/>
    <s v="Health Coach IV"/>
    <s v="Health"/>
    <s v="Mass Customer"/>
    <s v="N"/>
    <s v="Yes"/>
    <n v="12"/>
    <m/>
  </r>
  <r>
    <n v="19017"/>
    <n v="56"/>
    <x v="2768"/>
    <n v="93"/>
    <d v="2017-09-28T00:00:00"/>
    <b v="1"/>
    <s v="Approved"/>
    <s v="OHM Cycles"/>
    <s v="Standard"/>
    <s v="medium"/>
    <s v="medium"/>
    <n v="183.86"/>
    <n v="137.9"/>
    <d v="1998-12-17T00:00:00"/>
    <n v="45.960000000000008"/>
    <s v="Male"/>
    <n v="96"/>
    <d v="1964-03-14T00:00:00"/>
    <n v="58.566334712392191"/>
    <s v="Health Coach IV"/>
    <s v="Health"/>
    <s v="Mass Customer"/>
    <s v="N"/>
    <s v="Yes"/>
    <n v="12"/>
    <m/>
  </r>
  <r>
    <n v="7968"/>
    <n v="90"/>
    <x v="2768"/>
    <n v="157"/>
    <d v="2017-07-26T00:00:00"/>
    <b v="1"/>
    <s v="Approved"/>
    <s v="Norco Bicycles"/>
    <s v="Standard"/>
    <s v="low"/>
    <s v="medium"/>
    <n v="363.01"/>
    <n v="290.41000000000003"/>
    <d v="2000-11-03T00:00:00"/>
    <n v="72.599999999999966"/>
    <s v="Male"/>
    <n v="96"/>
    <d v="1964-03-14T00:00:00"/>
    <n v="58.566334712392191"/>
    <s v="Health Coach IV"/>
    <s v="Health"/>
    <s v="Mass Customer"/>
    <s v="N"/>
    <s v="Yes"/>
    <n v="12"/>
    <m/>
  </r>
  <r>
    <n v="3630"/>
    <n v="26"/>
    <x v="2768"/>
    <n v="176"/>
    <d v="2017-07-07T00:00:00"/>
    <b v="0"/>
    <s v="Approved"/>
    <s v="WeareA2B"/>
    <s v="Standard"/>
    <s v="medium"/>
    <s v="medium"/>
    <n v="1992.93"/>
    <n v="762.63"/>
    <d v="1993-05-26T00:00:00"/>
    <n v="1230.3000000000002"/>
    <s v="Male"/>
    <n v="96"/>
    <d v="1964-03-14T00:00:00"/>
    <n v="58.566334712392191"/>
    <s v="Health Coach IV"/>
    <s v="Health"/>
    <s v="Mass Customer"/>
    <s v="N"/>
    <s v="Yes"/>
    <n v="12"/>
    <m/>
  </r>
  <r>
    <n v="5234"/>
    <n v="3"/>
    <x v="2768"/>
    <n v="306"/>
    <d v="2017-02-27T00:00:00"/>
    <b v="1"/>
    <s v="Approved"/>
    <s v="Trek Bicycles"/>
    <s v="Standard"/>
    <s v="medium"/>
    <s v="large"/>
    <n v="2091.4699999999998"/>
    <n v="388.92"/>
    <d v="2004-09-28T00:00:00"/>
    <n v="1702.5499999999997"/>
    <s v="Male"/>
    <n v="96"/>
    <d v="1964-03-14T00:00:00"/>
    <n v="58.566334712392191"/>
    <s v="Health Coach IV"/>
    <s v="Health"/>
    <s v="Mass Customer"/>
    <s v="N"/>
    <s v="Yes"/>
    <n v="12"/>
    <m/>
  </r>
  <r>
    <n v="11840"/>
    <n v="95"/>
    <x v="2769"/>
    <n v="44"/>
    <d v="2017-11-16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42"/>
    <d v="1978-08-06T00:00:00"/>
    <n v="44.160855260020291"/>
    <n v="0"/>
    <s v="n/a"/>
    <s v="Mass Customer"/>
    <s v="N"/>
    <s v="No"/>
    <n v="9"/>
    <m/>
  </r>
  <r>
    <n v="8852"/>
    <n v="84"/>
    <x v="2769"/>
    <n v="65"/>
    <d v="2017-10-26T00:00:00"/>
    <b v="1"/>
    <s v="Approved"/>
    <s v="Trek Bicycles"/>
    <s v="Road"/>
    <s v="medium"/>
    <s v="medium"/>
    <n v="290.62"/>
    <n v="215.14"/>
    <d v="2004-12-18T00:00:00"/>
    <n v="75.480000000000018"/>
    <s v="Female"/>
    <n v="42"/>
    <d v="1978-08-06T00:00:00"/>
    <n v="44.160855260020291"/>
    <n v="0"/>
    <s v="n/a"/>
    <s v="Mass Customer"/>
    <s v="N"/>
    <s v="No"/>
    <n v="9"/>
    <m/>
  </r>
  <r>
    <n v="7286"/>
    <n v="35"/>
    <x v="2769"/>
    <n v="173"/>
    <d v="2017-07-10T00:00:00"/>
    <b v="1"/>
    <s v="Approved"/>
    <s v="Trek Bicycles"/>
    <s v="Standard"/>
    <s v="low"/>
    <s v="medium"/>
    <n v="1057.51"/>
    <n v="154.4"/>
    <d v="1994-07-12T00:00:00"/>
    <n v="903.11"/>
    <s v="Female"/>
    <n v="42"/>
    <d v="1978-08-06T00:00:00"/>
    <n v="44.160855260020291"/>
    <n v="0"/>
    <s v="n/a"/>
    <s v="Mass Customer"/>
    <s v="N"/>
    <s v="No"/>
    <n v="9"/>
    <m/>
  </r>
  <r>
    <n v="868"/>
    <n v="88"/>
    <x v="2769"/>
    <n v="198"/>
    <d v="2017-06-15T00:00:00"/>
    <b v="0"/>
    <s v="Approved"/>
    <s v="Norco Bicycles"/>
    <s v="Standard"/>
    <s v="medium"/>
    <s v="medium"/>
    <n v="1198.46"/>
    <n v="381.1"/>
    <d v="1998-12-16T00:00:00"/>
    <n v="817.36"/>
    <s v="Female"/>
    <n v="42"/>
    <d v="1978-08-06T00:00:00"/>
    <n v="44.160855260020291"/>
    <n v="0"/>
    <s v="n/a"/>
    <s v="Mass Customer"/>
    <s v="N"/>
    <s v="No"/>
    <n v="9"/>
    <m/>
  </r>
  <r>
    <n v="15765"/>
    <n v="7"/>
    <x v="2769"/>
    <n v="259"/>
    <d v="2017-04-15T00:00:00"/>
    <b v="0"/>
    <s v="Approved"/>
    <s v="Trek Bicycles"/>
    <s v="Road"/>
    <s v="low"/>
    <s v="medium"/>
    <n v="980.37"/>
    <n v="234.43"/>
    <d v="2004-09-28T00:00:00"/>
    <n v="745.94"/>
    <s v="Female"/>
    <n v="42"/>
    <d v="1978-08-06T00:00:00"/>
    <n v="44.160855260020291"/>
    <n v="0"/>
    <s v="n/a"/>
    <s v="Mass Customer"/>
    <s v="N"/>
    <s v="No"/>
    <n v="9"/>
    <m/>
  </r>
  <r>
    <n v="12963"/>
    <n v="99"/>
    <x v="2769"/>
    <n v="272"/>
    <d v="2017-04-02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42"/>
    <d v="1978-08-06T00:00:00"/>
    <n v="44.160855260020291"/>
    <n v="0"/>
    <s v="n/a"/>
    <s v="Mass Customer"/>
    <s v="N"/>
    <s v="No"/>
    <n v="9"/>
    <m/>
  </r>
  <r>
    <n v="15437"/>
    <n v="24"/>
    <x v="2770"/>
    <n v="24"/>
    <d v="2017-12-06T00:00:00"/>
    <b v="0"/>
    <s v="Approved"/>
    <s v="Solex"/>
    <s v="Road"/>
    <s v="medium"/>
    <s v="large"/>
    <n v="1777.8"/>
    <n v="820.78"/>
    <d v="2011-05-07T00:00:00"/>
    <n v="957.02"/>
    <s v="Male"/>
    <n v="63"/>
    <d v="1996-05-21T00:00:00"/>
    <n v="26.358115534310002"/>
    <s v="Automation Specialist II"/>
    <s v="Financial Services"/>
    <s v="Affluent Customer"/>
    <s v="N"/>
    <s v="No"/>
    <n v="4"/>
    <m/>
  </r>
  <r>
    <n v="9084"/>
    <n v="37"/>
    <x v="2770"/>
    <n v="29"/>
    <d v="2017-12-01T00:00:00"/>
    <b v="0"/>
    <s v="Approved"/>
    <s v="OHM Cycles"/>
    <s v="Standard"/>
    <s v="low"/>
    <s v="medium"/>
    <n v="1793.43"/>
    <n v="248.82"/>
    <d v="1999-07-20T00:00:00"/>
    <n v="1544.6100000000001"/>
    <s v="Male"/>
    <n v="63"/>
    <d v="1996-05-21T00:00:00"/>
    <n v="26.358115534310002"/>
    <s v="Automation Specialist II"/>
    <s v="Financial Services"/>
    <s v="Affluent Customer"/>
    <s v="N"/>
    <s v="No"/>
    <n v="4"/>
    <m/>
  </r>
  <r>
    <n v="11451"/>
    <n v="20"/>
    <x v="2770"/>
    <n v="75"/>
    <d v="2017-10-16T00:00:00"/>
    <b v="1"/>
    <s v="Approved"/>
    <s v="Trek Bicycles"/>
    <s v="Standard"/>
    <s v="medium"/>
    <s v="small"/>
    <n v="1775.81"/>
    <n v="1580.47"/>
    <d v="2010-05-05T00:00:00"/>
    <n v="195.33999999999992"/>
    <s v="Male"/>
    <n v="63"/>
    <d v="1996-05-21T00:00:00"/>
    <n v="26.358115534310002"/>
    <s v="Automation Specialist II"/>
    <s v="Financial Services"/>
    <s v="Affluent Customer"/>
    <s v="N"/>
    <s v="No"/>
    <n v="4"/>
    <m/>
  </r>
  <r>
    <n v="14301"/>
    <n v="77"/>
    <x v="2770"/>
    <n v="134"/>
    <d v="2017-08-18T00:00:00"/>
    <b v="0"/>
    <s v="Approved"/>
    <s v="Norco Bicycles"/>
    <s v="Road"/>
    <s v="medium"/>
    <s v="large"/>
    <n v="1240.31"/>
    <n v="795.1"/>
    <d v="2011-01-10T00:00:00"/>
    <n v="445.20999999999992"/>
    <s v="Male"/>
    <n v="63"/>
    <d v="1996-05-21T00:00:00"/>
    <n v="26.358115534310002"/>
    <s v="Automation Specialist II"/>
    <s v="Financial Services"/>
    <s v="Affluent Customer"/>
    <s v="N"/>
    <s v="No"/>
    <n v="4"/>
    <m/>
  </r>
  <r>
    <n v="10544"/>
    <n v="74"/>
    <x v="2770"/>
    <n v="162"/>
    <d v="2017-07-21T00:00:00"/>
    <b v="0"/>
    <s v="Approved"/>
    <s v="WeareA2B"/>
    <s v="Standard"/>
    <s v="medium"/>
    <s v="medium"/>
    <n v="1228.07"/>
    <n v="400.91"/>
    <d v="2000-05-22T00:00:00"/>
    <n v="827.15999999999985"/>
    <s v="Male"/>
    <n v="63"/>
    <d v="1996-05-21T00:00:00"/>
    <n v="26.358115534310002"/>
    <s v="Automation Specialist II"/>
    <s v="Financial Services"/>
    <s v="Affluent Customer"/>
    <s v="N"/>
    <s v="No"/>
    <n v="4"/>
    <m/>
  </r>
  <r>
    <n v="9782"/>
    <n v="23"/>
    <x v="2770"/>
    <n v="191"/>
    <d v="2017-06-22T00:00:00"/>
    <b v="0"/>
    <s v="Approved"/>
    <s v="Norco Bicycles"/>
    <s v="Mountain"/>
    <s v="low"/>
    <s v="small"/>
    <n v="688.63"/>
    <n v="612.88"/>
    <d v="1993-10-02T00:00:00"/>
    <n v="75.75"/>
    <s v="Male"/>
    <n v="63"/>
    <d v="1996-05-21T00:00:00"/>
    <n v="26.358115534310002"/>
    <s v="Automation Specialist II"/>
    <s v="Financial Services"/>
    <s v="Affluent Customer"/>
    <s v="N"/>
    <s v="No"/>
    <n v="4"/>
    <m/>
  </r>
  <r>
    <n v="18920"/>
    <n v="37"/>
    <x v="2770"/>
    <n v="243"/>
    <d v="2017-05-01T00:00:00"/>
    <b v="1"/>
    <s v="Approved"/>
    <s v="OHM Cycles"/>
    <s v="Standard"/>
    <s v="low"/>
    <s v="medium"/>
    <n v="1793.43"/>
    <n v="248.82"/>
    <d v="1999-07-20T00:00:00"/>
    <n v="1544.6100000000001"/>
    <s v="Male"/>
    <n v="63"/>
    <d v="1996-05-21T00:00:00"/>
    <n v="26.358115534310002"/>
    <s v="Automation Specialist II"/>
    <s v="Financial Services"/>
    <s v="Affluent Customer"/>
    <s v="N"/>
    <s v="No"/>
    <n v="4"/>
    <m/>
  </r>
  <r>
    <n v="7320"/>
    <n v="6"/>
    <x v="2770"/>
    <n v="269"/>
    <d v="2017-04-05T00:00:00"/>
    <b v="0"/>
    <s v="Approved"/>
    <s v="OHM Cycles"/>
    <s v="Standard"/>
    <s v="high"/>
    <s v="medium"/>
    <n v="227.88"/>
    <n v="136.72999999999999"/>
    <d v="2003-02-07T00:00:00"/>
    <n v="91.15"/>
    <s v="Male"/>
    <n v="63"/>
    <d v="1996-05-21T00:00:00"/>
    <n v="26.358115534310002"/>
    <s v="Automation Specialist II"/>
    <s v="Financial Services"/>
    <s v="Affluent Customer"/>
    <s v="N"/>
    <s v="No"/>
    <n v="4"/>
    <m/>
  </r>
  <r>
    <n v="9953"/>
    <n v="86"/>
    <x v="2770"/>
    <n v="332"/>
    <d v="2017-02-01T00:00:00"/>
    <b v="0"/>
    <s v="Approved"/>
    <s v="OHM Cycles"/>
    <s v="Standard"/>
    <s v="medium"/>
    <s v="medium"/>
    <n v="235.63"/>
    <n v="125.07"/>
    <d v="2004-08-07T00:00:00"/>
    <n v="110.56"/>
    <s v="Male"/>
    <n v="63"/>
    <d v="1996-05-21T00:00:00"/>
    <n v="26.358115534310002"/>
    <s v="Automation Specialist II"/>
    <s v="Financial Services"/>
    <s v="Affluent Customer"/>
    <s v="N"/>
    <s v="No"/>
    <n v="4"/>
    <m/>
  </r>
  <r>
    <n v="17853"/>
    <n v="60"/>
    <x v="2770"/>
    <n v="345"/>
    <d v="2017-01-19T00:00:00"/>
    <b v="1"/>
    <s v="Approved"/>
    <s v="Giant Bicycles"/>
    <s v="Standard"/>
    <s v="high"/>
    <s v="small"/>
    <n v="1977.36"/>
    <n v="1759.85"/>
    <d v="2011-08-24T00:00:00"/>
    <n v="217.51"/>
    <s v="Male"/>
    <n v="63"/>
    <d v="1996-05-21T00:00:00"/>
    <n v="26.358115534310002"/>
    <s v="Automation Specialist II"/>
    <s v="Financial Services"/>
    <s v="Affluent Customer"/>
    <s v="N"/>
    <s v="No"/>
    <n v="4"/>
    <m/>
  </r>
  <r>
    <n v="11468"/>
    <n v="27"/>
    <x v="2770"/>
    <n v="363"/>
    <d v="2017-01-01T00:00:00"/>
    <b v="0"/>
    <s v="Approved"/>
    <s v="Trek Bicycles"/>
    <s v="Standard"/>
    <s v="medium"/>
    <s v="medium"/>
    <n v="499.53"/>
    <n v="388.72"/>
    <d v="1999-06-23T00:00:00"/>
    <n v="110.80999999999995"/>
    <s v="Male"/>
    <n v="63"/>
    <d v="1996-05-21T00:00:00"/>
    <n v="26.358115534310002"/>
    <s v="Automation Specialist II"/>
    <s v="Financial Services"/>
    <s v="Affluent Customer"/>
    <s v="N"/>
    <s v="No"/>
    <n v="4"/>
    <m/>
  </r>
  <r>
    <n v="12274"/>
    <n v="0"/>
    <x v="2771"/>
    <n v="17"/>
    <d v="2017-12-13T00:00:00"/>
    <b v="1"/>
    <s v="Approved"/>
    <s v="WeareA2B"/>
    <s v="Standard"/>
    <s v="medium"/>
    <s v="medium"/>
    <n v="60.34"/>
    <n v="45.26"/>
    <d v="1991-11-10T00:00:00"/>
    <n v="15.080000000000005"/>
    <s v="Male"/>
    <n v="67"/>
    <d v="1962-01-28T00:00:00"/>
    <n v="60.692362109335356"/>
    <s v="Chemical Engineer"/>
    <s v="Manufacturing"/>
    <s v="High Net Worth"/>
    <s v="N"/>
    <s v="Yes"/>
    <n v="20"/>
    <m/>
  </r>
  <r>
    <n v="3397"/>
    <n v="22"/>
    <x v="2771"/>
    <n v="46"/>
    <d v="2017-11-14T00:00:00"/>
    <b v="1"/>
    <s v="Approved"/>
    <s v="Solex"/>
    <s v="Standard"/>
    <s v="medium"/>
    <s v="medium"/>
    <n v="575.27"/>
    <n v="431.45"/>
    <d v="2016-02-04T00:00:00"/>
    <n v="143.82"/>
    <s v="Male"/>
    <n v="67"/>
    <d v="1962-01-28T00:00:00"/>
    <n v="60.692362109335356"/>
    <s v="Chemical Engineer"/>
    <s v="Manufacturing"/>
    <s v="High Net Worth"/>
    <s v="N"/>
    <s v="Yes"/>
    <n v="20"/>
    <m/>
  </r>
  <r>
    <n v="10759"/>
    <n v="35"/>
    <x v="2771"/>
    <n v="149"/>
    <d v="2017-08-03T00:00:00"/>
    <b v="1"/>
    <s v="Approved"/>
    <s v="Giant Bicycles"/>
    <s v="Standard"/>
    <s v="medium"/>
    <s v="medium"/>
    <n v="1403.5"/>
    <n v="954.82"/>
    <d v="2016-11-14T00:00:00"/>
    <n v="448.67999999999995"/>
    <s v="Male"/>
    <n v="67"/>
    <d v="1962-01-28T00:00:00"/>
    <n v="60.692362109335356"/>
    <s v="Chemical Engineer"/>
    <s v="Manufacturing"/>
    <s v="High Net Worth"/>
    <s v="N"/>
    <s v="Yes"/>
    <n v="20"/>
    <m/>
  </r>
  <r>
    <n v="15446"/>
    <n v="23"/>
    <x v="2570"/>
    <m/>
    <d v="2017-08-24T00:00:00"/>
    <m/>
    <s v="Approved"/>
    <s v="Norco Bicycles"/>
    <s v="Mountain"/>
    <s v="low"/>
    <s v="small"/>
    <n v="688.63"/>
    <n v="612.88"/>
    <n v="39031"/>
    <m/>
    <m/>
    <m/>
    <m/>
    <m/>
    <m/>
    <m/>
    <m/>
    <m/>
    <m/>
    <m/>
    <m/>
  </r>
  <r>
    <n v="7318"/>
    <n v="27"/>
    <x v="2771"/>
    <n v="182"/>
    <d v="2017-07-01T00:00:00"/>
    <b v="1"/>
    <s v="Approved"/>
    <s v="Trek Bicycles"/>
    <s v="Standard"/>
    <s v="low"/>
    <s v="medium"/>
    <n v="1057.51"/>
    <n v="154.4"/>
    <d v="2011-03-16T00:00:00"/>
    <n v="903.11"/>
    <s v="Male"/>
    <n v="67"/>
    <d v="1962-01-28T00:00:00"/>
    <n v="60.692362109335356"/>
    <s v="Chemical Engineer"/>
    <s v="Manufacturing"/>
    <s v="High Net Worth"/>
    <s v="N"/>
    <s v="Yes"/>
    <n v="20"/>
    <m/>
  </r>
  <r>
    <n v="9260"/>
    <n v="1"/>
    <x v="2771"/>
    <n v="188"/>
    <d v="2017-06-25T00:00:00"/>
    <b v="0"/>
    <s v="Approved"/>
    <s v="Giant Bicycles"/>
    <s v="Touring"/>
    <s v="medium"/>
    <s v="large"/>
    <n v="1873.97"/>
    <n v="863.95"/>
    <d v="2003-09-09T00:00:00"/>
    <n v="1010.02"/>
    <s v="Male"/>
    <n v="67"/>
    <d v="1962-01-28T00:00:00"/>
    <n v="60.692362109335356"/>
    <s v="Chemical Engineer"/>
    <s v="Manufacturing"/>
    <s v="High Net Worth"/>
    <s v="N"/>
    <s v="Yes"/>
    <n v="20"/>
    <m/>
  </r>
  <r>
    <n v="229"/>
    <n v="19"/>
    <x v="2771"/>
    <n v="292"/>
    <d v="2017-03-13T00:00:00"/>
    <b v="1"/>
    <s v="Approved"/>
    <s v="Trek Bicycles"/>
    <s v="Mountain"/>
    <s v="low"/>
    <s v="medium"/>
    <n v="574.64"/>
    <n v="459.71"/>
    <d v="2011-08-29T00:00:00"/>
    <n v="114.93"/>
    <s v="Male"/>
    <n v="67"/>
    <d v="1962-01-28T00:00:00"/>
    <n v="60.692362109335356"/>
    <s v="Chemical Engineer"/>
    <s v="Manufacturing"/>
    <s v="High Net Worth"/>
    <s v="N"/>
    <s v="Yes"/>
    <n v="20"/>
    <m/>
  </r>
  <r>
    <n v="15405"/>
    <n v="32"/>
    <x v="2771"/>
    <n v="357"/>
    <d v="2017-01-07T00:00:00"/>
    <b v="1"/>
    <s v="Approved"/>
    <s v="Giant Bicycles"/>
    <s v="Standard"/>
    <s v="high"/>
    <s v="medium"/>
    <n v="1179"/>
    <n v="707.4"/>
    <d v="2003-09-10T00:00:00"/>
    <n v="471.6"/>
    <s v="Male"/>
    <n v="67"/>
    <d v="1962-01-28T00:00:00"/>
    <n v="60.692362109335356"/>
    <s v="Chemical Engineer"/>
    <s v="Manufacturing"/>
    <s v="High Net Worth"/>
    <s v="N"/>
    <s v="Yes"/>
    <n v="20"/>
    <m/>
  </r>
  <r>
    <n v="7264"/>
    <n v="52"/>
    <x v="2772"/>
    <n v="88"/>
    <d v="2017-10-03T00:00:00"/>
    <b v="0"/>
    <s v="Approved"/>
    <s v="OHM Cycles"/>
    <s v="Road"/>
    <s v="medium"/>
    <s v="medium"/>
    <n v="1280.28"/>
    <n v="829.51"/>
    <d v="2001-11-25T00:00:00"/>
    <n v="450.77"/>
    <s v="Male"/>
    <n v="53"/>
    <d v="1977-05-18T00:00:00"/>
    <n v="45.380033342529181"/>
    <s v="Database Administrator III"/>
    <s v="Property"/>
    <s v="Mass Customer"/>
    <s v="N"/>
    <s v="No"/>
    <n v="13"/>
    <m/>
  </r>
  <r>
    <n v="9374"/>
    <n v="43"/>
    <x v="2772"/>
    <n v="159"/>
    <d v="2017-07-24T00:00:00"/>
    <b v="0"/>
    <s v="Approved"/>
    <s v="Solex"/>
    <s v="Standard"/>
    <s v="medium"/>
    <s v="medium"/>
    <n v="1151.96"/>
    <n v="649.49"/>
    <d v="1999-12-04T00:00:00"/>
    <n v="502.47"/>
    <s v="Male"/>
    <n v="53"/>
    <d v="1977-05-18T00:00:00"/>
    <n v="45.380033342529181"/>
    <s v="Database Administrator III"/>
    <s v="Property"/>
    <s v="Mass Customer"/>
    <s v="N"/>
    <s v="No"/>
    <n v="13"/>
    <m/>
  </r>
  <r>
    <n v="903"/>
    <n v="81"/>
    <x v="2772"/>
    <n v="234"/>
    <d v="2017-05-10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53"/>
    <d v="1977-05-18T00:00:00"/>
    <n v="45.380033342529181"/>
    <s v="Database Administrator III"/>
    <s v="Property"/>
    <s v="Mass Customer"/>
    <s v="N"/>
    <s v="No"/>
    <n v="13"/>
    <m/>
  </r>
  <r>
    <n v="15080"/>
    <n v="66"/>
    <x v="2773"/>
    <n v="1"/>
    <d v="2017-12-29T00:00:00"/>
    <b v="1"/>
    <s v="Approved"/>
    <s v="Giant Bicycles"/>
    <s v="Road"/>
    <s v="low"/>
    <s v="small"/>
    <n v="590.26"/>
    <n v="525.33000000000004"/>
    <d v="2010-11-05T00:00:00"/>
    <n v="64.92999999999995"/>
    <s v="Male"/>
    <n v="17"/>
    <d v="1978-03-23T00:00:00"/>
    <n v="44.533457999746318"/>
    <s v="Senior Developer"/>
    <s v="n/a"/>
    <s v="Mass Customer"/>
    <s v="N"/>
    <s v="No"/>
    <n v="10"/>
    <m/>
  </r>
  <r>
    <n v="8118"/>
    <n v="28"/>
    <x v="2773"/>
    <n v="139"/>
    <d v="2017-08-13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17"/>
    <d v="1978-03-23T00:00:00"/>
    <n v="44.533457999746318"/>
    <s v="Senior Developer"/>
    <s v="n/a"/>
    <s v="Mass Customer"/>
    <s v="N"/>
    <s v="No"/>
    <n v="10"/>
    <m/>
  </r>
  <r>
    <n v="4390"/>
    <n v="72"/>
    <x v="2773"/>
    <n v="148"/>
    <d v="2017-08-04T00:00:00"/>
    <b v="1"/>
    <s v="Approved"/>
    <s v="Norco Bicycles"/>
    <s v="Standard"/>
    <s v="medium"/>
    <s v="medium"/>
    <n v="360.4"/>
    <n v="270.3"/>
    <d v="2016-12-06T00:00:00"/>
    <n v="90.099999999999966"/>
    <s v="Male"/>
    <n v="17"/>
    <d v="1978-03-23T00:00:00"/>
    <n v="44.533457999746318"/>
    <s v="Senior Developer"/>
    <s v="n/a"/>
    <s v="Mass Customer"/>
    <s v="N"/>
    <s v="No"/>
    <n v="10"/>
    <m/>
  </r>
  <r>
    <n v="17070"/>
    <n v="27"/>
    <x v="2773"/>
    <n v="249"/>
    <d v="2017-04-25T00:00:00"/>
    <b v="1"/>
    <s v="Approved"/>
    <s v="Trek Bicycles"/>
    <s v="Standard"/>
    <s v="medium"/>
    <s v="medium"/>
    <n v="499.53"/>
    <n v="388.72"/>
    <d v="1999-06-23T00:00:00"/>
    <n v="110.80999999999995"/>
    <s v="Male"/>
    <n v="17"/>
    <d v="1978-03-23T00:00:00"/>
    <n v="44.533457999746318"/>
    <s v="Senior Developer"/>
    <s v="n/a"/>
    <s v="Mass Customer"/>
    <s v="N"/>
    <s v="No"/>
    <n v="10"/>
    <m/>
  </r>
  <r>
    <n v="4181"/>
    <n v="46"/>
    <x v="2773"/>
    <n v="343"/>
    <d v="2017-01-21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17"/>
    <d v="1978-03-23T00:00:00"/>
    <n v="44.533457999746318"/>
    <s v="Senior Developer"/>
    <s v="n/a"/>
    <s v="Mass Customer"/>
    <s v="N"/>
    <s v="No"/>
    <n v="10"/>
    <m/>
  </r>
  <r>
    <n v="7582"/>
    <n v="15"/>
    <x v="2774"/>
    <n v="109"/>
    <d v="2017-09-12T00:00:00"/>
    <b v="1"/>
    <s v="Approved"/>
    <s v="Norco Bicycles"/>
    <s v="Standard"/>
    <s v="low"/>
    <s v="medium"/>
    <n v="958.74"/>
    <n v="748.9"/>
    <d v="1993-10-02T00:00:00"/>
    <n v="209.84000000000003"/>
    <s v="Female"/>
    <n v="17"/>
    <d v="1980-11-06T00:00:00"/>
    <n v="41.906060739789453"/>
    <s v="Registered Nurse"/>
    <s v="Health"/>
    <s v="Affluent Customer"/>
    <s v="N"/>
    <s v="Yes"/>
    <n v="12"/>
    <m/>
  </r>
  <r>
    <n v="8662"/>
    <n v="20"/>
    <x v="2774"/>
    <n v="168"/>
    <d v="2017-07-15T00:00:00"/>
    <b v="1"/>
    <s v="Approved"/>
    <s v="Trek Bicycles"/>
    <s v="Standard"/>
    <s v="medium"/>
    <s v="small"/>
    <n v="1775.81"/>
    <n v="1580.47"/>
    <d v="2016-02-04T00:00:00"/>
    <n v="195.33999999999992"/>
    <s v="Female"/>
    <n v="17"/>
    <d v="1980-11-06T00:00:00"/>
    <n v="41.906060739789453"/>
    <s v="Registered Nurse"/>
    <s v="Health"/>
    <s v="Affluent Customer"/>
    <s v="N"/>
    <s v="Yes"/>
    <n v="12"/>
    <m/>
  </r>
  <r>
    <n v="12178"/>
    <n v="82"/>
    <x v="2774"/>
    <n v="333"/>
    <d v="2017-01-31T00:00:00"/>
    <b v="0"/>
    <s v="Approved"/>
    <s v="Norco Bicycles"/>
    <s v="Standard"/>
    <s v="high"/>
    <s v="medium"/>
    <n v="1148.6400000000001"/>
    <n v="689.18"/>
    <d v="1993-04-20T00:00:00"/>
    <n v="459.46000000000015"/>
    <s v="Female"/>
    <n v="17"/>
    <d v="1980-11-06T00:00:00"/>
    <n v="41.906060739789453"/>
    <s v="Registered Nurse"/>
    <s v="Health"/>
    <s v="Affluent Customer"/>
    <s v="N"/>
    <s v="Yes"/>
    <n v="12"/>
    <m/>
  </r>
  <r>
    <n v="4522"/>
    <n v="60"/>
    <x v="2774"/>
    <n v="361"/>
    <d v="2017-01-03T00:00:00"/>
    <b v="0"/>
    <s v="Approved"/>
    <s v="Giant Bicycles"/>
    <s v="Standard"/>
    <s v="high"/>
    <s v="small"/>
    <n v="1977.36"/>
    <n v="1759.85"/>
    <d v="2012-05-18T00:00:00"/>
    <n v="217.51"/>
    <s v="Female"/>
    <n v="17"/>
    <d v="1980-11-06T00:00:00"/>
    <n v="41.906060739789453"/>
    <s v="Registered Nurse"/>
    <s v="Health"/>
    <s v="Affluent Customer"/>
    <s v="N"/>
    <s v="Yes"/>
    <n v="12"/>
    <m/>
  </r>
  <r>
    <n v="8170"/>
    <n v="85"/>
    <x v="2775"/>
    <n v="60"/>
    <d v="2017-10-31T00:00:00"/>
    <b v="1"/>
    <s v="Approved"/>
    <s v="WeareA2B"/>
    <s v="Standard"/>
    <s v="medium"/>
    <s v="medium"/>
    <n v="752.64"/>
    <n v="205.36"/>
    <d v="2015-08-02T00:00:00"/>
    <n v="547.28"/>
    <s v="Male"/>
    <n v="41"/>
    <d v="1975-11-03T00:00:00"/>
    <n v="46.919759369609331"/>
    <s v="Librarian"/>
    <s v="Entertainment"/>
    <s v="Mass Customer"/>
    <s v="N"/>
    <s v="No"/>
    <n v="18"/>
    <m/>
  </r>
  <r>
    <n v="4842"/>
    <n v="80"/>
    <x v="2775"/>
    <n v="80"/>
    <d v="2017-10-11T00:00:00"/>
    <b v="0"/>
    <s v="Approved"/>
    <s v="OHM Cycles"/>
    <s v="Touring"/>
    <s v="low"/>
    <s v="medium"/>
    <n v="1073.07"/>
    <n v="933.84"/>
    <d v="1997-01-25T00:00:00"/>
    <n v="139.2299999999999"/>
    <s v="Male"/>
    <n v="41"/>
    <d v="1975-11-03T00:00:00"/>
    <n v="46.919759369609331"/>
    <s v="Librarian"/>
    <s v="Entertainment"/>
    <s v="Mass Customer"/>
    <s v="N"/>
    <s v="No"/>
    <n v="18"/>
    <m/>
  </r>
  <r>
    <n v="4916"/>
    <n v="77"/>
    <x v="2775"/>
    <n v="119"/>
    <d v="2017-09-02T00:00:00"/>
    <b v="0"/>
    <s v="Approved"/>
    <s v="Norco Bicycles"/>
    <s v="Road"/>
    <s v="medium"/>
    <s v="large"/>
    <n v="1240.31"/>
    <n v="795.1"/>
    <d v="2011-01-10T00:00:00"/>
    <n v="445.20999999999992"/>
    <s v="Male"/>
    <n v="41"/>
    <d v="1975-11-03T00:00:00"/>
    <n v="46.919759369609331"/>
    <s v="Librarian"/>
    <s v="Entertainment"/>
    <s v="Mass Customer"/>
    <s v="N"/>
    <s v="No"/>
    <n v="18"/>
    <m/>
  </r>
  <r>
    <n v="3770"/>
    <n v="20"/>
    <x v="2775"/>
    <n v="125"/>
    <d v="2017-08-27T00:00:00"/>
    <b v="1"/>
    <s v="Approved"/>
    <s v="Trek Bicycles"/>
    <s v="Standard"/>
    <s v="medium"/>
    <s v="small"/>
    <n v="1775.81"/>
    <n v="1580.47"/>
    <d v="2010-05-05T00:00:00"/>
    <n v="195.33999999999992"/>
    <s v="Male"/>
    <n v="41"/>
    <d v="1975-11-03T00:00:00"/>
    <n v="46.919759369609331"/>
    <s v="Librarian"/>
    <s v="Entertainment"/>
    <s v="Mass Customer"/>
    <s v="N"/>
    <s v="No"/>
    <n v="18"/>
    <m/>
  </r>
  <r>
    <n v="1893"/>
    <n v="49"/>
    <x v="2775"/>
    <n v="196"/>
    <d v="2017-06-17T00:00:00"/>
    <b v="1"/>
    <s v="Approved"/>
    <s v="Trek Bicycles"/>
    <s v="Road"/>
    <s v="medium"/>
    <s v="medium"/>
    <n v="533.51"/>
    <n v="400.13"/>
    <d v="2012-06-04T00:00:00"/>
    <n v="133.38"/>
    <s v="Male"/>
    <n v="41"/>
    <d v="1975-11-03T00:00:00"/>
    <n v="46.919759369609331"/>
    <s v="Librarian"/>
    <s v="Entertainment"/>
    <s v="Mass Customer"/>
    <s v="N"/>
    <s v="No"/>
    <n v="18"/>
    <m/>
  </r>
  <r>
    <n v="17969"/>
    <n v="7"/>
    <x v="2775"/>
    <n v="198"/>
    <d v="2017-06-15T00:00:00"/>
    <b v="1"/>
    <s v="Approved"/>
    <s v="Trek Bicycles"/>
    <s v="Road"/>
    <s v="low"/>
    <s v="medium"/>
    <n v="980.37"/>
    <n v="234.43"/>
    <d v="2004-09-28T00:00:00"/>
    <n v="745.94"/>
    <s v="Male"/>
    <n v="41"/>
    <d v="1975-11-03T00:00:00"/>
    <n v="46.919759369609331"/>
    <s v="Librarian"/>
    <s v="Entertainment"/>
    <s v="Mass Customer"/>
    <s v="N"/>
    <s v="No"/>
    <n v="18"/>
    <m/>
  </r>
  <r>
    <n v="19118"/>
    <n v="30"/>
    <x v="2775"/>
    <n v="209"/>
    <d v="2017-06-04T00:00:00"/>
    <b v="0"/>
    <s v="Approved"/>
    <s v="Solex"/>
    <s v="Standard"/>
    <s v="high"/>
    <s v="medium"/>
    <n v="748.17"/>
    <n v="448.9"/>
    <d v="1991-11-10T00:00:00"/>
    <n v="299.27"/>
    <s v="Male"/>
    <n v="41"/>
    <d v="1975-11-03T00:00:00"/>
    <n v="46.919759369609331"/>
    <s v="Librarian"/>
    <s v="Entertainment"/>
    <s v="Mass Customer"/>
    <s v="N"/>
    <s v="No"/>
    <n v="18"/>
    <m/>
  </r>
  <r>
    <n v="17237"/>
    <n v="40"/>
    <x v="2775"/>
    <n v="240"/>
    <d v="2017-05-04T00:00:00"/>
    <b v="1"/>
    <s v="Approved"/>
    <s v="OHM Cycles"/>
    <s v="Standard"/>
    <s v="high"/>
    <s v="medium"/>
    <n v="1458.17"/>
    <n v="874.9"/>
    <d v="2006-02-02T00:00:00"/>
    <n v="583.2700000000001"/>
    <s v="Male"/>
    <n v="41"/>
    <d v="1975-11-03T00:00:00"/>
    <n v="46.919759369609331"/>
    <s v="Librarian"/>
    <s v="Entertainment"/>
    <s v="Mass Customer"/>
    <s v="N"/>
    <s v="No"/>
    <n v="18"/>
    <m/>
  </r>
  <r>
    <n v="4721"/>
    <n v="0"/>
    <x v="2776"/>
    <n v="40"/>
    <d v="2017-11-20T00:00:00"/>
    <b v="0"/>
    <s v="Approved"/>
    <s v="Norco Bicycles"/>
    <s v="Standard"/>
    <s v="low"/>
    <s v="medium"/>
    <n v="363.01"/>
    <n v="290.41000000000003"/>
    <d v="1999-07-26T00:00:00"/>
    <n v="72.599999999999966"/>
    <s v="Female"/>
    <n v="57"/>
    <d v="1988-12-19T00:00:00"/>
    <n v="33.78277306855658"/>
    <s v="Research Associate"/>
    <s v="Health"/>
    <s v="High Net Worth"/>
    <s v="N"/>
    <s v="Yes"/>
    <n v="22"/>
    <m/>
  </r>
  <r>
    <n v="254"/>
    <n v="67"/>
    <x v="2776"/>
    <n v="157"/>
    <d v="2017-07-26T00:00:00"/>
    <b v="0"/>
    <s v="Approved"/>
    <s v="Solex"/>
    <s v="Standard"/>
    <s v="medium"/>
    <s v="large"/>
    <n v="1071.23"/>
    <n v="380.74"/>
    <d v="1999-06-23T00:00:00"/>
    <n v="690.49"/>
    <s v="Female"/>
    <n v="57"/>
    <d v="1988-12-19T00:00:00"/>
    <n v="33.78277306855658"/>
    <s v="Research Associate"/>
    <s v="Health"/>
    <s v="High Net Worth"/>
    <s v="N"/>
    <s v="Yes"/>
    <n v="22"/>
    <m/>
  </r>
  <r>
    <n v="4826"/>
    <n v="0"/>
    <x v="2776"/>
    <n v="302"/>
    <d v="2017-03-03T00:00:00"/>
    <b v="1"/>
    <s v="Approved"/>
    <s v="OHM Cycles"/>
    <s v="Standard"/>
    <s v="high"/>
    <s v="medium"/>
    <n v="227.88"/>
    <n v="136.72999999999999"/>
    <d v="2003-02-07T00:00:00"/>
    <n v="91.15"/>
    <s v="Female"/>
    <n v="57"/>
    <d v="1988-12-19T00:00:00"/>
    <n v="33.78277306855658"/>
    <s v="Research Associate"/>
    <s v="Health"/>
    <s v="High Net Worth"/>
    <s v="N"/>
    <s v="Yes"/>
    <n v="22"/>
    <m/>
  </r>
  <r>
    <n v="15471"/>
    <n v="0"/>
    <x v="2777"/>
    <n v="1"/>
    <d v="2017-12-29T00:00:00"/>
    <b v="1"/>
    <s v="Approved"/>
    <s v="Solex"/>
    <s v="Standard"/>
    <s v="medium"/>
    <s v="medium"/>
    <n v="71.489999999999995"/>
    <n v="53.62"/>
    <d v="2012-09-15T00:00:00"/>
    <n v="17.869999999999997"/>
    <s v="Male"/>
    <n v="91"/>
    <d v="1968-04-11T00:00:00"/>
    <n v="54.48688265728056"/>
    <s v="Research Assistant III"/>
    <s v="Health"/>
    <s v="High Net Worth"/>
    <s v="N"/>
    <s v="Yes"/>
    <n v="16"/>
    <m/>
  </r>
  <r>
    <n v="4403"/>
    <n v="86"/>
    <x v="2777"/>
    <n v="36"/>
    <d v="2017-11-24T00:00:00"/>
    <b v="1"/>
    <s v="Approved"/>
    <s v="Norco Bicycles"/>
    <s v="Road"/>
    <s v="high"/>
    <s v="large"/>
    <n v="774.53"/>
    <n v="464.72"/>
    <d v="1994-07-12T00:00:00"/>
    <n v="309.80999999999995"/>
    <s v="Male"/>
    <n v="91"/>
    <d v="1968-04-11T00:00:00"/>
    <n v="54.48688265728056"/>
    <s v="Research Assistant III"/>
    <s v="Health"/>
    <s v="High Net Worth"/>
    <s v="N"/>
    <s v="Yes"/>
    <n v="16"/>
    <m/>
  </r>
  <r>
    <n v="6794"/>
    <n v="0"/>
    <x v="2777"/>
    <n v="49"/>
    <d v="2017-11-11T00:00:00"/>
    <b v="1"/>
    <s v="Approved"/>
    <s v="Norco Bicycles"/>
    <s v="Road"/>
    <s v="medium"/>
    <s v="medium"/>
    <n v="543.39"/>
    <n v="407.54"/>
    <d v="2002-03-22T00:00:00"/>
    <n v="135.84999999999997"/>
    <s v="Male"/>
    <n v="91"/>
    <d v="1968-04-11T00:00:00"/>
    <n v="54.48688265728056"/>
    <s v="Research Assistant III"/>
    <s v="Health"/>
    <s v="High Net Worth"/>
    <s v="N"/>
    <s v="Yes"/>
    <n v="16"/>
    <m/>
  </r>
  <r>
    <n v="12536"/>
    <n v="2"/>
    <x v="2777"/>
    <n v="56"/>
    <d v="2017-11-04T00:00:00"/>
    <b v="0"/>
    <s v="Approved"/>
    <s v="Giant Bicycles"/>
    <s v="Road"/>
    <s v="low"/>
    <s v="small"/>
    <n v="590.26"/>
    <n v="525.33000000000004"/>
    <d v="1992-10-02T00:00:00"/>
    <n v="64.92999999999995"/>
    <s v="Male"/>
    <n v="91"/>
    <d v="1968-04-11T00:00:00"/>
    <n v="54.48688265728056"/>
    <s v="Research Assistant III"/>
    <s v="Health"/>
    <s v="High Net Worth"/>
    <s v="N"/>
    <s v="Yes"/>
    <n v="16"/>
    <m/>
  </r>
  <r>
    <n v="11414"/>
    <n v="29"/>
    <x v="2777"/>
    <n v="80"/>
    <d v="2017-10-11T00:00:00"/>
    <b v="1"/>
    <s v="Approved"/>
    <s v="WeareA2B"/>
    <s v="Standard"/>
    <s v="medium"/>
    <s v="medium"/>
    <n v="1065.03"/>
    <n v="230.09"/>
    <d v="2000-11-03T00:00:00"/>
    <n v="834.93999999999994"/>
    <s v="Male"/>
    <n v="91"/>
    <d v="1968-04-11T00:00:00"/>
    <n v="54.48688265728056"/>
    <s v="Research Assistant III"/>
    <s v="Health"/>
    <s v="High Net Worth"/>
    <s v="N"/>
    <s v="Yes"/>
    <n v="16"/>
    <m/>
  </r>
  <r>
    <n v="13738"/>
    <n v="79"/>
    <x v="2777"/>
    <n v="102"/>
    <d v="2017-09-19T00:00:00"/>
    <b v="0"/>
    <s v="Approved"/>
    <s v="Solex"/>
    <s v="Touring"/>
    <s v="medium"/>
    <s v="large"/>
    <n v="2083.94"/>
    <n v="675.03"/>
    <d v="1999-07-26T00:00:00"/>
    <n v="1408.91"/>
    <s v="Male"/>
    <n v="91"/>
    <d v="1968-04-11T00:00:00"/>
    <n v="54.48688265728056"/>
    <s v="Research Assistant III"/>
    <s v="Health"/>
    <s v="High Net Worth"/>
    <s v="N"/>
    <s v="Yes"/>
    <n v="16"/>
    <m/>
  </r>
  <r>
    <n v="2133"/>
    <n v="85"/>
    <x v="2778"/>
    <n v="29"/>
    <d v="2017-12-01T00:00:00"/>
    <b v="0"/>
    <s v="Approved"/>
    <s v="WeareA2B"/>
    <s v="Standard"/>
    <s v="medium"/>
    <s v="medium"/>
    <n v="752.64"/>
    <n v="205.36"/>
    <d v="2015-08-02T00:00:00"/>
    <n v="547.28"/>
    <s v="Female"/>
    <n v="48"/>
    <d v="1985-12-28T00:00:00"/>
    <n v="36.760855260337401"/>
    <s v="Quality Engineer"/>
    <s v="Retail"/>
    <s v="Mass Customer"/>
    <s v="N"/>
    <s v="No"/>
    <n v="6"/>
    <m/>
  </r>
  <r>
    <n v="2161"/>
    <n v="98"/>
    <x v="2778"/>
    <n v="38"/>
    <d v="2017-11-22T00:00:00"/>
    <b v="0"/>
    <s v="Approved"/>
    <s v="Trek Bicycles"/>
    <s v="Standard"/>
    <s v="high"/>
    <s v="medium"/>
    <n v="358.39"/>
    <n v="215.03"/>
    <d v="2004-01-16T00:00:00"/>
    <n v="143.35999999999999"/>
    <s v="Female"/>
    <n v="48"/>
    <d v="1985-12-28T00:00:00"/>
    <n v="36.760855260337401"/>
    <s v="Quality Engineer"/>
    <s v="Retail"/>
    <s v="Mass Customer"/>
    <s v="N"/>
    <s v="No"/>
    <n v="6"/>
    <m/>
  </r>
  <r>
    <n v="11144"/>
    <n v="58"/>
    <x v="2778"/>
    <n v="134"/>
    <d v="2017-08-18T00:00:00"/>
    <b v="0"/>
    <s v="Approved"/>
    <s v="OHM Cycles"/>
    <s v="Standard"/>
    <s v="medium"/>
    <s v="medium"/>
    <n v="912.52"/>
    <n v="141.4"/>
    <d v="2015-10-18T00:00:00"/>
    <n v="771.12"/>
    <s v="Female"/>
    <n v="48"/>
    <d v="1985-12-28T00:00:00"/>
    <n v="36.760855260337401"/>
    <s v="Quality Engineer"/>
    <s v="Retail"/>
    <s v="Mass Customer"/>
    <s v="N"/>
    <s v="No"/>
    <n v="6"/>
    <m/>
  </r>
  <r>
    <n v="616"/>
    <n v="9"/>
    <x v="2778"/>
    <n v="170"/>
    <d v="2017-07-13T00:00:00"/>
    <b v="1"/>
    <s v="Approved"/>
    <s v="OHM Cycles"/>
    <s v="Road"/>
    <s v="medium"/>
    <s v="medium"/>
    <n v="742.54"/>
    <n v="667.4"/>
    <d v="1991-11-07T00:00:00"/>
    <n v="75.139999999999986"/>
    <s v="Female"/>
    <n v="48"/>
    <d v="1985-12-28T00:00:00"/>
    <n v="36.760855260337401"/>
    <s v="Quality Engineer"/>
    <s v="Retail"/>
    <s v="Mass Customer"/>
    <s v="N"/>
    <s v="No"/>
    <n v="6"/>
    <m/>
  </r>
  <r>
    <n v="10476"/>
    <n v="10"/>
    <x v="2485"/>
    <n v="4"/>
    <d v="2017-12-26T00:00:00"/>
    <b v="0"/>
    <s v="Approved"/>
    <s v="WeareA2B"/>
    <s v="Touring"/>
    <s v="medium"/>
    <s v="medium"/>
    <n v="1466.68"/>
    <n v="363.25"/>
    <d v="2014-03-03T00:00:00"/>
    <n v="1103.43"/>
    <s v="Female"/>
    <n v="88"/>
    <d v="1976-08-16T00:00:00"/>
    <n v="46.133457999746312"/>
    <s v="Statistician II"/>
    <s v="Manufacturing"/>
    <s v="Mass Customer"/>
    <s v="N"/>
    <s v="Yes"/>
    <n v="19"/>
    <m/>
  </r>
  <r>
    <n v="9121"/>
    <n v="13"/>
    <x v="2485"/>
    <n v="13"/>
    <d v="2017-12-17T00:00:00"/>
    <b v="1"/>
    <s v="Approved"/>
    <s v="Solex"/>
    <s v="Standard"/>
    <s v="medium"/>
    <s v="medium"/>
    <n v="1163.8900000000001"/>
    <n v="589.27"/>
    <d v="2009-03-08T00:00:00"/>
    <n v="574.62000000000012"/>
    <s v="Female"/>
    <n v="88"/>
    <d v="1976-08-16T00:00:00"/>
    <n v="46.133457999746312"/>
    <s v="Statistician II"/>
    <s v="Manufacturing"/>
    <s v="Mass Customer"/>
    <s v="N"/>
    <s v="Yes"/>
    <n v="19"/>
    <m/>
  </r>
  <r>
    <n v="18949"/>
    <n v="7"/>
    <x v="2485"/>
    <n v="73"/>
    <d v="2017-10-18T00:00:00"/>
    <b v="0"/>
    <s v="Approved"/>
    <s v="Trek Bicycles"/>
    <s v="Road"/>
    <s v="low"/>
    <s v="medium"/>
    <n v="980.37"/>
    <n v="234.43"/>
    <d v="2016-07-09T00:00:00"/>
    <n v="745.94"/>
    <s v="Female"/>
    <n v="88"/>
    <d v="1976-08-16T00:00:00"/>
    <n v="46.133457999746312"/>
    <s v="Statistician II"/>
    <s v="Manufacturing"/>
    <s v="Mass Customer"/>
    <s v="N"/>
    <s v="Yes"/>
    <n v="19"/>
    <m/>
  </r>
  <r>
    <n v="18426"/>
    <n v="63"/>
    <x v="2485"/>
    <n v="205"/>
    <d v="2017-06-08T00:00:00"/>
    <b v="1"/>
    <s v="Approved"/>
    <s v="Solex"/>
    <s v="Standard"/>
    <s v="medium"/>
    <s v="medium"/>
    <n v="1483.2"/>
    <n v="99.59"/>
    <d v="2015-05-21T00:00:00"/>
    <n v="1383.6100000000001"/>
    <s v="Female"/>
    <n v="88"/>
    <d v="1976-08-16T00:00:00"/>
    <n v="46.133457999746312"/>
    <s v="Statistician II"/>
    <s v="Manufacturing"/>
    <s v="Mass Customer"/>
    <s v="N"/>
    <s v="Yes"/>
    <n v="19"/>
    <m/>
  </r>
  <r>
    <n v="11338"/>
    <n v="7"/>
    <x v="2485"/>
    <n v="253"/>
    <d v="2017-04-21T00:00:00"/>
    <b v="0"/>
    <s v="Approved"/>
    <s v="Trek Bicycles"/>
    <s v="Road"/>
    <s v="low"/>
    <s v="medium"/>
    <n v="980.37"/>
    <n v="234.43"/>
    <d v="2004-09-28T00:00:00"/>
    <n v="745.94"/>
    <s v="Female"/>
    <n v="88"/>
    <d v="1976-08-16T00:00:00"/>
    <n v="46.133457999746312"/>
    <s v="Statistician II"/>
    <s v="Manufacturing"/>
    <s v="Mass Customer"/>
    <s v="N"/>
    <s v="Yes"/>
    <n v="19"/>
    <m/>
  </r>
  <r>
    <n v="18911"/>
    <n v="57"/>
    <x v="2485"/>
    <n v="263"/>
    <d v="2017-04-11T00:00:00"/>
    <b v="1"/>
    <s v="Approved"/>
    <s v="WeareA2B"/>
    <s v="Touring"/>
    <s v="medium"/>
    <s v="large"/>
    <n v="1890.39"/>
    <n v="260.14"/>
    <d v="1993-07-20T00:00:00"/>
    <n v="1630.25"/>
    <s v="Female"/>
    <n v="88"/>
    <d v="1976-08-16T00:00:00"/>
    <n v="46.133457999746312"/>
    <s v="Statistician II"/>
    <s v="Manufacturing"/>
    <s v="Mass Customer"/>
    <s v="N"/>
    <s v="Yes"/>
    <n v="19"/>
    <m/>
  </r>
  <r>
    <n v="4534"/>
    <n v="10"/>
    <x v="2485"/>
    <n v="265"/>
    <d v="2017-04-09T00:00:00"/>
    <b v="0"/>
    <s v="Approved"/>
    <s v="WeareA2B"/>
    <s v="Touring"/>
    <s v="medium"/>
    <s v="medium"/>
    <n v="1466.68"/>
    <n v="363.25"/>
    <d v="2007-08-04T00:00:00"/>
    <n v="1103.43"/>
    <s v="Female"/>
    <n v="88"/>
    <d v="1976-08-16T00:00:00"/>
    <n v="46.133457999746312"/>
    <s v="Statistician II"/>
    <s v="Manufacturing"/>
    <s v="Mass Customer"/>
    <s v="N"/>
    <s v="Yes"/>
    <n v="19"/>
    <m/>
  </r>
  <r>
    <n v="10377"/>
    <n v="88"/>
    <x v="2485"/>
    <n v="326"/>
    <d v="2017-02-07T00:00:00"/>
    <b v="0"/>
    <s v="Approved"/>
    <s v="Norco Bicycles"/>
    <s v="Standard"/>
    <s v="medium"/>
    <s v="medium"/>
    <n v="1198.46"/>
    <n v="381.1"/>
    <d v="2013-06-09T00:00:00"/>
    <n v="817.36"/>
    <s v="Female"/>
    <n v="88"/>
    <d v="1976-08-16T00:00:00"/>
    <n v="46.133457999746312"/>
    <s v="Statistician II"/>
    <s v="Manufacturing"/>
    <s v="Mass Customer"/>
    <s v="N"/>
    <s v="Yes"/>
    <n v="19"/>
    <m/>
  </r>
  <r>
    <n v="13044"/>
    <n v="86"/>
    <x v="2779"/>
    <n v="151"/>
    <d v="2017-08-01T00:00:00"/>
    <b v="1"/>
    <s v="Approved"/>
    <s v="OHM Cycles"/>
    <s v="Standard"/>
    <s v="medium"/>
    <s v="medium"/>
    <n v="235.63"/>
    <n v="125.07"/>
    <d v="2005-05-10T00:00:00"/>
    <n v="110.56"/>
    <s v="U"/>
    <n v="42"/>
    <d v="1899-12-30T00:00:00"/>
    <n v="122.81291005485795"/>
    <s v="Social Worker"/>
    <s v="Health"/>
    <s v="Mass Customer"/>
    <s v="N"/>
    <s v="Yes"/>
    <n v="0"/>
    <m/>
  </r>
  <r>
    <n v="2148"/>
    <n v="79"/>
    <x v="2779"/>
    <n v="234"/>
    <d v="2017-05-10T00:00:00"/>
    <b v="1"/>
    <s v="Approved"/>
    <s v="Norco Bicycles"/>
    <s v="Standard"/>
    <s v="medium"/>
    <s v="medium"/>
    <n v="1555.58"/>
    <n v="818.01"/>
    <d v="1997-01-25T00:00:00"/>
    <n v="737.56999999999994"/>
    <s v="U"/>
    <n v="42"/>
    <d v="1899-12-30T00:00:00"/>
    <n v="122.81291005485795"/>
    <s v="Social Worker"/>
    <s v="Health"/>
    <s v="Mass Customer"/>
    <s v="N"/>
    <s v="Yes"/>
    <n v="0"/>
    <m/>
  </r>
  <r>
    <n v="19443"/>
    <n v="3"/>
    <x v="2779"/>
    <n v="234"/>
    <d v="2017-05-10T00:00:00"/>
    <b v="1"/>
    <s v="Approved"/>
    <s v="Trek Bicycles"/>
    <s v="Standard"/>
    <s v="medium"/>
    <s v="large"/>
    <n v="2091.4699999999998"/>
    <n v="388.92"/>
    <d v="2012-09-15T00:00:00"/>
    <n v="1702.5499999999997"/>
    <s v="U"/>
    <n v="42"/>
    <d v="1899-12-30T00:00:00"/>
    <n v="122.81291005485795"/>
    <s v="Social Worker"/>
    <s v="Health"/>
    <s v="Mass Customer"/>
    <s v="N"/>
    <s v="Yes"/>
    <n v="0"/>
    <m/>
  </r>
  <r>
    <n v="8782"/>
    <n v="68"/>
    <x v="2779"/>
    <n v="324"/>
    <d v="2017-02-09T00:00:00"/>
    <b v="0"/>
    <s v="Approved"/>
    <s v="OHM Cycles"/>
    <s v="Standard"/>
    <s v="medium"/>
    <s v="medium"/>
    <n v="1636.9"/>
    <n v="44.71"/>
    <d v="2002-08-31T00:00:00"/>
    <n v="1592.19"/>
    <s v="U"/>
    <n v="42"/>
    <d v="1899-12-30T00:00:00"/>
    <n v="122.81291005485795"/>
    <s v="Social Worker"/>
    <s v="Health"/>
    <s v="Mass Customer"/>
    <s v="N"/>
    <s v="Yes"/>
    <n v="0"/>
    <m/>
  </r>
  <r>
    <n v="3570"/>
    <n v="80"/>
    <x v="2780"/>
    <n v="33"/>
    <d v="2017-11-27T00:00:00"/>
    <b v="1"/>
    <s v="Approved"/>
    <s v="Trek Bicycles"/>
    <s v="Standard"/>
    <s v="medium"/>
    <s v="large"/>
    <n v="1469.44"/>
    <n v="596.54999999999995"/>
    <d v="2012-05-18T00:00:00"/>
    <n v="872.8900000000001"/>
    <s v="U"/>
    <n v="70"/>
    <d v="1899-12-30T00:00:00"/>
    <n v="122.81291005454084"/>
    <s v="Legal Assistant"/>
    <s v="IT"/>
    <s v="High Net Worth"/>
    <s v="N"/>
    <s v="No"/>
    <n v="0"/>
    <m/>
  </r>
  <r>
    <n v="5197"/>
    <n v="87"/>
    <x v="2780"/>
    <n v="100"/>
    <d v="2017-09-21T00:00:00"/>
    <b v="1"/>
    <s v="Approved"/>
    <s v="OHM Cycles"/>
    <s v="Standard"/>
    <s v="medium"/>
    <s v="medium"/>
    <n v="1636.9"/>
    <n v="44.71"/>
    <d v="2010-08-20T00:00:00"/>
    <n v="1592.19"/>
    <s v="U"/>
    <n v="70"/>
    <d v="1899-12-30T00:00:00"/>
    <n v="122.81291005454084"/>
    <s v="Legal Assistant"/>
    <s v="IT"/>
    <s v="High Net Worth"/>
    <s v="N"/>
    <s v="No"/>
    <n v="0"/>
    <m/>
  </r>
  <r>
    <n v="2815"/>
    <n v="0"/>
    <x v="2780"/>
    <n v="124"/>
    <d v="2017-08-28T00:00:00"/>
    <b v="1"/>
    <s v="Approved"/>
    <s v="Norco Bicycles"/>
    <s v="Standard"/>
    <s v="low"/>
    <s v="medium"/>
    <n v="363.01"/>
    <n v="290.41000000000003"/>
    <d v="2005-05-10T00:00:00"/>
    <n v="72.599999999999966"/>
    <s v="U"/>
    <n v="70"/>
    <d v="1899-12-30T00:00:00"/>
    <n v="122.81291005454084"/>
    <s v="Legal Assistant"/>
    <s v="IT"/>
    <s v="High Net Worth"/>
    <s v="N"/>
    <s v="No"/>
    <n v="0"/>
    <m/>
  </r>
  <r>
    <n v="6541"/>
    <n v="0"/>
    <x v="2780"/>
    <n v="249"/>
    <d v="2017-04-25T00:00:00"/>
    <b v="1"/>
    <s v="Approved"/>
    <s v="Trek Bicycles"/>
    <s v="Standard"/>
    <s v="high"/>
    <s v="medium"/>
    <n v="358.39"/>
    <n v="215.03"/>
    <d v="2004-01-16T00:00:00"/>
    <n v="143.35999999999999"/>
    <s v="U"/>
    <n v="70"/>
    <d v="1899-12-30T00:00:00"/>
    <n v="122.81291005454084"/>
    <s v="Legal Assistant"/>
    <s v="IT"/>
    <s v="High Net Worth"/>
    <s v="N"/>
    <s v="No"/>
    <n v="0"/>
    <m/>
  </r>
  <r>
    <n v="10046"/>
    <n v="0"/>
    <x v="2780"/>
    <n v="263"/>
    <d v="2017-04-11T00:00:00"/>
    <b v="1"/>
    <s v="Approved"/>
    <s v="Solex"/>
    <s v="Standard"/>
    <s v="medium"/>
    <s v="large"/>
    <n v="202.62"/>
    <n v="151.96"/>
    <d v="2016-03-29T00:00:00"/>
    <n v="50.66"/>
    <s v="U"/>
    <n v="70"/>
    <d v="1899-12-30T00:00:00"/>
    <n v="122.81291005454084"/>
    <s v="Legal Assistant"/>
    <s v="IT"/>
    <s v="High Net Worth"/>
    <s v="N"/>
    <s v="No"/>
    <n v="0"/>
    <m/>
  </r>
  <r>
    <n v="12959"/>
    <n v="6"/>
    <x v="2780"/>
    <n v="286"/>
    <d v="2017-03-19T00:00:00"/>
    <b v="1"/>
    <s v="Approved"/>
    <s v="Solex"/>
    <s v="Standard"/>
    <s v="high"/>
    <s v="medium"/>
    <n v="748.17"/>
    <n v="448.9"/>
    <d v="1991-11-10T00:00:00"/>
    <n v="299.27"/>
    <s v="U"/>
    <n v="70"/>
    <d v="1899-12-30T00:00:00"/>
    <n v="122.81291005454084"/>
    <s v="Legal Assistant"/>
    <s v="IT"/>
    <s v="High Net Worth"/>
    <s v="N"/>
    <s v="No"/>
    <n v="0"/>
    <m/>
  </r>
  <r>
    <n v="7590"/>
    <n v="87"/>
    <x v="2780"/>
    <n v="318"/>
    <d v="2017-02-15T00:00:00"/>
    <b v="1"/>
    <s v="Approved"/>
    <s v="OHM Cycles"/>
    <s v="Standard"/>
    <s v="medium"/>
    <s v="medium"/>
    <n v="1636.9"/>
    <n v="44.71"/>
    <d v="2010-08-20T00:00:00"/>
    <n v="1592.19"/>
    <s v="U"/>
    <n v="70"/>
    <d v="1899-12-30T00:00:00"/>
    <n v="122.81291005454084"/>
    <s v="Legal Assistant"/>
    <s v="IT"/>
    <s v="High Net Worth"/>
    <s v="N"/>
    <s v="No"/>
    <n v="0"/>
    <m/>
  </r>
  <r>
    <n v="19873"/>
    <n v="74"/>
    <x v="2781"/>
    <n v="12"/>
    <d v="2017-12-18T00:00:00"/>
    <b v="1"/>
    <s v="Approved"/>
    <s v="WeareA2B"/>
    <s v="Standard"/>
    <s v="medium"/>
    <s v="medium"/>
    <n v="1762.96"/>
    <n v="950.52"/>
    <d v="2014-07-28T00:00:00"/>
    <n v="812.44"/>
    <s v="Female"/>
    <n v="19"/>
    <d v="1974-06-15T00:00:00"/>
    <n v="48.306060739789451"/>
    <s v="Administrative Officer"/>
    <s v="Health"/>
    <s v="High Net Worth"/>
    <s v="N"/>
    <s v="No"/>
    <n v="20"/>
    <m/>
  </r>
  <r>
    <n v="223"/>
    <n v="2"/>
    <x v="2781"/>
    <n v="30"/>
    <d v="2017-11-30T00:00:00"/>
    <b v="0"/>
    <s v="Approved"/>
    <s v="Giant Bicycles"/>
    <s v="Road"/>
    <s v="low"/>
    <s v="small"/>
    <n v="590.26"/>
    <n v="525.33000000000004"/>
    <d v="2010-11-05T00:00:00"/>
    <n v="64.92999999999995"/>
    <s v="Female"/>
    <n v="19"/>
    <d v="1974-06-15T00:00:00"/>
    <n v="48.306060739789451"/>
    <s v="Administrative Officer"/>
    <s v="Health"/>
    <s v="High Net Worth"/>
    <s v="N"/>
    <s v="No"/>
    <n v="20"/>
    <m/>
  </r>
  <r>
    <n v="4444"/>
    <n v="87"/>
    <x v="2781"/>
    <n v="56"/>
    <d v="2017-11-04T00:00:00"/>
    <b v="1"/>
    <s v="Approved"/>
    <s v="OHM Cycles"/>
    <s v="Standard"/>
    <s v="medium"/>
    <s v="medium"/>
    <n v="1636.9"/>
    <n v="44.71"/>
    <d v="2010-08-20T00:00:00"/>
    <n v="1592.19"/>
    <s v="Female"/>
    <n v="19"/>
    <d v="1974-06-15T00:00:00"/>
    <n v="48.306060739789451"/>
    <s v="Administrative Officer"/>
    <s v="Health"/>
    <s v="High Net Worth"/>
    <s v="N"/>
    <s v="No"/>
    <n v="20"/>
    <m/>
  </r>
  <r>
    <n v="12080"/>
    <n v="0"/>
    <x v="2781"/>
    <n v="104"/>
    <d v="2017-09-17T00:00:00"/>
    <b v="1"/>
    <s v="Approved"/>
    <s v="Norco Bicycles"/>
    <s v="Standard"/>
    <s v="medium"/>
    <s v="medium"/>
    <n v="360.4"/>
    <n v="270.3"/>
    <d v="2016-12-06T00:00:00"/>
    <n v="90.099999999999966"/>
    <s v="Female"/>
    <n v="19"/>
    <d v="1974-06-15T00:00:00"/>
    <n v="48.306060739789451"/>
    <s v="Administrative Officer"/>
    <s v="Health"/>
    <s v="High Net Worth"/>
    <s v="N"/>
    <s v="No"/>
    <n v="20"/>
    <m/>
  </r>
  <r>
    <n v="13259"/>
    <n v="64"/>
    <x v="2781"/>
    <n v="181"/>
    <d v="2017-07-02T00:00:00"/>
    <b v="1"/>
    <s v="Approved"/>
    <s v="Giant Bicycles"/>
    <s v="Standard"/>
    <s v="high"/>
    <s v="small"/>
    <n v="1977.36"/>
    <n v="1759.85"/>
    <d v="2011-08-24T00:00:00"/>
    <n v="217.51"/>
    <s v="Female"/>
    <n v="19"/>
    <d v="1974-06-15T00:00:00"/>
    <n v="48.306060739789451"/>
    <s v="Administrative Officer"/>
    <s v="Health"/>
    <s v="High Net Worth"/>
    <s v="N"/>
    <s v="No"/>
    <n v="20"/>
    <m/>
  </r>
  <r>
    <n v="5517"/>
    <n v="18"/>
    <x v="2781"/>
    <n v="332"/>
    <d v="2017-02-01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19"/>
    <d v="1974-06-15T00:00:00"/>
    <n v="48.306060739789451"/>
    <s v="Administrative Officer"/>
    <s v="Health"/>
    <s v="High Net Worth"/>
    <s v="N"/>
    <s v="No"/>
    <n v="20"/>
    <m/>
  </r>
  <r>
    <n v="13707"/>
    <n v="13"/>
    <x v="2781"/>
    <n v="333"/>
    <d v="2017-01-31T00:00:00"/>
    <b v="1"/>
    <s v="Approved"/>
    <s v="Solex"/>
    <s v="Standard"/>
    <s v="medium"/>
    <s v="medium"/>
    <n v="1577.53"/>
    <n v="826.51"/>
    <d v="2011-03-16T00:00:00"/>
    <n v="751.02"/>
    <s v="Female"/>
    <n v="19"/>
    <d v="1974-06-15T00:00:00"/>
    <n v="48.306060739789451"/>
    <s v="Administrative Officer"/>
    <s v="Health"/>
    <s v="High Net Worth"/>
    <s v="N"/>
    <s v="No"/>
    <n v="20"/>
    <m/>
  </r>
  <r>
    <n v="11170"/>
    <n v="7"/>
    <x v="2782"/>
    <n v="60"/>
    <d v="2017-10-31T00:00:00"/>
    <b v="1"/>
    <s v="Approved"/>
    <s v="Trek Bicycles"/>
    <s v="Road"/>
    <s v="low"/>
    <s v="medium"/>
    <n v="980.37"/>
    <n v="234.43"/>
    <d v="2016-07-09T00:00:00"/>
    <n v="745.94"/>
    <s v="Male"/>
    <n v="93"/>
    <d v="1978-05-25T00:00:00"/>
    <n v="44.360855260020287"/>
    <s v="Account Representative IV"/>
    <s v="Manufacturing"/>
    <s v="Affluent Customer"/>
    <s v="N"/>
    <s v="Yes"/>
    <n v="16"/>
    <m/>
  </r>
  <r>
    <n v="16405"/>
    <n v="5"/>
    <x v="2782"/>
    <n v="250"/>
    <d v="2017-04-24T00:00:00"/>
    <b v="1"/>
    <s v="Approved"/>
    <s v="Trek Bicycles"/>
    <s v="Mountain"/>
    <s v="low"/>
    <s v="medium"/>
    <n v="574.64"/>
    <n v="459.71"/>
    <d v="2014-03-03T00:00:00"/>
    <n v="114.93"/>
    <s v="Male"/>
    <n v="93"/>
    <d v="1978-05-25T00:00:00"/>
    <n v="44.360855260020287"/>
    <s v="Account Representative IV"/>
    <s v="Manufacturing"/>
    <s v="Affluent Customer"/>
    <s v="N"/>
    <s v="Yes"/>
    <n v="16"/>
    <m/>
  </r>
  <r>
    <n v="6646"/>
    <n v="5"/>
    <x v="2782"/>
    <n v="269"/>
    <d v="2017-04-05T00:00:00"/>
    <b v="0"/>
    <s v="Approved"/>
    <s v="Trek Bicycles"/>
    <s v="Mountain"/>
    <s v="low"/>
    <s v="medium"/>
    <n v="574.64"/>
    <n v="459.71"/>
    <d v="2003-02-07T00:00:00"/>
    <n v="114.93"/>
    <s v="Male"/>
    <n v="93"/>
    <d v="1978-05-25T00:00:00"/>
    <n v="44.360855260020287"/>
    <s v="Account Representative IV"/>
    <s v="Manufacturing"/>
    <s v="Affluent Customer"/>
    <s v="N"/>
    <s v="Yes"/>
    <n v="16"/>
    <m/>
  </r>
  <r>
    <n v="14172"/>
    <n v="6"/>
    <x v="2782"/>
    <n v="287"/>
    <d v="2017-03-18T00:00:00"/>
    <b v="0"/>
    <s v="Approved"/>
    <s v="OHM Cycles"/>
    <s v="Standard"/>
    <s v="high"/>
    <s v="medium"/>
    <n v="227.88"/>
    <n v="136.72999999999999"/>
    <d v="1991-11-07T00:00:00"/>
    <n v="91.15"/>
    <s v="Male"/>
    <n v="93"/>
    <d v="1978-05-25T00:00:00"/>
    <n v="44.360855260020287"/>
    <s v="Account Representative IV"/>
    <s v="Manufacturing"/>
    <s v="Affluent Customer"/>
    <s v="N"/>
    <s v="Yes"/>
    <n v="16"/>
    <m/>
  </r>
  <r>
    <n v="19830"/>
    <n v="21"/>
    <x v="2782"/>
    <n v="308"/>
    <d v="2017-02-25T00:00:00"/>
    <b v="0"/>
    <s v="Approved"/>
    <s v="Solex"/>
    <s v="Standard"/>
    <s v="medium"/>
    <s v="large"/>
    <n v="1071.23"/>
    <n v="380.74"/>
    <d v="1999-06-23T00:00:00"/>
    <n v="690.49"/>
    <s v="Male"/>
    <n v="93"/>
    <d v="1978-05-25T00:00:00"/>
    <n v="44.360855260020287"/>
    <s v="Account Representative IV"/>
    <s v="Manufacturing"/>
    <s v="Affluent Customer"/>
    <s v="N"/>
    <s v="Yes"/>
    <n v="16"/>
    <m/>
  </r>
  <r>
    <n v="16260"/>
    <n v="98"/>
    <x v="2783"/>
    <n v="71"/>
    <d v="2017-10-20T00:00:00"/>
    <b v="0"/>
    <s v="Approved"/>
    <s v="Trek Bicycles"/>
    <s v="Standard"/>
    <s v="high"/>
    <s v="medium"/>
    <n v="358.39"/>
    <n v="215.03"/>
    <d v="2004-01-16T00:00:00"/>
    <n v="143.35999999999999"/>
    <s v="Female"/>
    <n v="22"/>
    <d v="1994-11-24T00:00:00"/>
    <n v="27.848526493214113"/>
    <s v="GIS Technical Architect"/>
    <s v="n/a"/>
    <s v="Mass Customer"/>
    <s v="N"/>
    <s v="No"/>
    <n v="2"/>
    <m/>
  </r>
  <r>
    <n v="17512"/>
    <n v="80"/>
    <x v="2783"/>
    <n v="138"/>
    <d v="2017-08-14T00:00:00"/>
    <b v="0"/>
    <s v="Approved"/>
    <s v="OHM Cycles"/>
    <s v="Touring"/>
    <s v="low"/>
    <s v="medium"/>
    <n v="1073.07"/>
    <n v="933.84"/>
    <d v="1997-01-25T00:00:00"/>
    <n v="139.2299999999999"/>
    <s v="Female"/>
    <n v="22"/>
    <d v="1994-11-24T00:00:00"/>
    <n v="27.848526493214113"/>
    <s v="GIS Technical Architect"/>
    <s v="n/a"/>
    <s v="Mass Customer"/>
    <s v="N"/>
    <s v="No"/>
    <n v="2"/>
    <m/>
  </r>
  <r>
    <n v="653"/>
    <n v="26"/>
    <x v="2783"/>
    <n v="185"/>
    <d v="2017-06-28T00:00:00"/>
    <b v="1"/>
    <s v="Approved"/>
    <s v="WeareA2B"/>
    <s v="Standard"/>
    <s v="medium"/>
    <s v="medium"/>
    <n v="1992.93"/>
    <n v="762.63"/>
    <d v="1993-05-26T00:00:00"/>
    <n v="1230.3000000000002"/>
    <s v="Female"/>
    <n v="22"/>
    <d v="1994-11-24T00:00:00"/>
    <n v="27.848526493214113"/>
    <s v="GIS Technical Architect"/>
    <s v="n/a"/>
    <s v="Mass Customer"/>
    <s v="N"/>
    <s v="No"/>
    <n v="2"/>
    <m/>
  </r>
  <r>
    <n v="14903"/>
    <n v="80"/>
    <x v="2783"/>
    <n v="333"/>
    <d v="2017-01-31T00:00:00"/>
    <b v="0"/>
    <s v="Approved"/>
    <s v="OHM Cycles"/>
    <s v="Touring"/>
    <s v="low"/>
    <s v="medium"/>
    <n v="1073.07"/>
    <n v="933.84"/>
    <d v="1997-01-25T00:00:00"/>
    <n v="139.2299999999999"/>
    <s v="Female"/>
    <n v="22"/>
    <d v="1994-11-24T00:00:00"/>
    <n v="27.848526493214113"/>
    <s v="GIS Technical Architect"/>
    <s v="n/a"/>
    <s v="Mass Customer"/>
    <s v="N"/>
    <s v="No"/>
    <n v="2"/>
    <m/>
  </r>
  <r>
    <n v="12738"/>
    <n v="47"/>
    <x v="2784"/>
    <n v="52"/>
    <d v="2017-11-08T00:00:00"/>
    <b v="0"/>
    <s v="Approved"/>
    <s v="Trek Bicycles"/>
    <s v="Road"/>
    <s v="low"/>
    <s v="small"/>
    <n v="1720.7"/>
    <n v="1531.42"/>
    <d v="2001-11-25T00:00:00"/>
    <n v="189.27999999999997"/>
    <s v="Female"/>
    <n v="13"/>
    <d v="1960-07-28T00:00:00"/>
    <n v="62.196471698376449"/>
    <s v="Dental Hygienist"/>
    <s v="Health"/>
    <s v="Affluent Customer"/>
    <s v="N"/>
    <s v="Yes"/>
    <n v="7"/>
    <m/>
  </r>
  <r>
    <n v="4670"/>
    <n v="3"/>
    <x v="2784"/>
    <n v="103"/>
    <d v="2017-09-18T00:00:00"/>
    <b v="1"/>
    <s v="Approved"/>
    <s v="Trek Bicycles"/>
    <s v="Standard"/>
    <s v="medium"/>
    <s v="large"/>
    <n v="2091.4699999999998"/>
    <n v="388.92"/>
    <d v="2005-08-09T00:00:00"/>
    <n v="1702.5499999999997"/>
    <s v="Female"/>
    <n v="13"/>
    <d v="1960-07-28T00:00:00"/>
    <n v="62.196471698376449"/>
    <s v="Dental Hygienist"/>
    <s v="Health"/>
    <s v="Affluent Customer"/>
    <s v="N"/>
    <s v="Yes"/>
    <n v="7"/>
    <m/>
  </r>
  <r>
    <n v="4617"/>
    <n v="32"/>
    <x v="2784"/>
    <n v="104"/>
    <d v="2017-09-17T00:00:00"/>
    <b v="1"/>
    <s v="Approved"/>
    <s v="Giant Bicycles"/>
    <s v="Standard"/>
    <s v="medium"/>
    <s v="medium"/>
    <n v="642.70000000000005"/>
    <n v="211.37"/>
    <d v="2006-02-02T00:00:00"/>
    <n v="431.33000000000004"/>
    <s v="Female"/>
    <n v="13"/>
    <d v="1960-07-28T00:00:00"/>
    <n v="62.196471698376449"/>
    <s v="Dental Hygienist"/>
    <s v="Health"/>
    <s v="Affluent Customer"/>
    <s v="N"/>
    <s v="Yes"/>
    <n v="7"/>
    <m/>
  </r>
  <r>
    <n v="1838"/>
    <n v="42"/>
    <x v="2784"/>
    <n v="150"/>
    <d v="2017-08-02T00:00:00"/>
    <b v="1"/>
    <s v="Approved"/>
    <s v="OHM Cycles"/>
    <s v="Road"/>
    <s v="medium"/>
    <s v="small"/>
    <n v="1810"/>
    <n v="1610.9"/>
    <d v="2007-12-11T00:00:00"/>
    <n v="199.09999999999991"/>
    <s v="Female"/>
    <n v="13"/>
    <d v="1960-07-28T00:00:00"/>
    <n v="62.196471698376449"/>
    <s v="Dental Hygienist"/>
    <s v="Health"/>
    <s v="Affluent Customer"/>
    <s v="N"/>
    <s v="Yes"/>
    <n v="7"/>
    <m/>
  </r>
  <r>
    <n v="17213"/>
    <n v="13"/>
    <x v="2784"/>
    <n v="169"/>
    <d v="2017-07-14T00:00:00"/>
    <b v="1"/>
    <s v="Approved"/>
    <s v="Solex"/>
    <s v="Standard"/>
    <s v="medium"/>
    <s v="medium"/>
    <n v="1163.8900000000001"/>
    <n v="589.27"/>
    <d v="2016-07-09T00:00:00"/>
    <n v="574.62000000000012"/>
    <s v="Female"/>
    <n v="13"/>
    <d v="1960-07-28T00:00:00"/>
    <n v="62.196471698376449"/>
    <s v="Dental Hygienist"/>
    <s v="Health"/>
    <s v="Affluent Customer"/>
    <s v="N"/>
    <s v="Yes"/>
    <n v="7"/>
    <m/>
  </r>
  <r>
    <n v="776"/>
    <n v="64"/>
    <x v="2784"/>
    <n v="258"/>
    <d v="2017-04-16T00:00:00"/>
    <b v="0"/>
    <s v="Approved"/>
    <s v="Trek Bicycles"/>
    <s v="Standard"/>
    <s v="medium"/>
    <s v="large"/>
    <n v="1469.44"/>
    <n v="596.54999999999995"/>
    <d v="2010-11-05T00:00:00"/>
    <n v="872.8900000000001"/>
    <s v="Female"/>
    <n v="13"/>
    <d v="1960-07-28T00:00:00"/>
    <n v="62.196471698376449"/>
    <s v="Dental Hygienist"/>
    <s v="Health"/>
    <s v="Affluent Customer"/>
    <s v="N"/>
    <s v="Yes"/>
    <n v="7"/>
    <m/>
  </r>
  <r>
    <n v="3100"/>
    <n v="97"/>
    <x v="2784"/>
    <n v="282"/>
    <d v="2017-03-23T00:00:00"/>
    <b v="1"/>
    <s v="Approved"/>
    <s v="Solex"/>
    <s v="Standard"/>
    <s v="medium"/>
    <s v="large"/>
    <n v="202.62"/>
    <n v="151.96"/>
    <d v="1994-08-10T00:00:00"/>
    <n v="50.66"/>
    <s v="Female"/>
    <n v="13"/>
    <d v="1960-07-28T00:00:00"/>
    <n v="62.196471698376449"/>
    <s v="Dental Hygienist"/>
    <s v="Health"/>
    <s v="Affluent Customer"/>
    <s v="N"/>
    <s v="Yes"/>
    <n v="7"/>
    <m/>
  </r>
  <r>
    <n v="12665"/>
    <n v="21"/>
    <x v="2784"/>
    <n v="307"/>
    <d v="2017-02-26T00:00:00"/>
    <b v="1"/>
    <s v="Approved"/>
    <s v="Solex"/>
    <s v="Standard"/>
    <s v="medium"/>
    <s v="large"/>
    <n v="1071.23"/>
    <n v="380.74"/>
    <d v="2011-05-07T00:00:00"/>
    <n v="690.49"/>
    <s v="Female"/>
    <n v="13"/>
    <d v="1960-07-28T00:00:00"/>
    <n v="62.196471698376449"/>
    <s v="Dental Hygienist"/>
    <s v="Health"/>
    <s v="Affluent Customer"/>
    <s v="N"/>
    <s v="Yes"/>
    <n v="7"/>
    <m/>
  </r>
  <r>
    <n v="6432"/>
    <n v="14"/>
    <x v="2784"/>
    <n v="340"/>
    <d v="2017-01-24T00:00:00"/>
    <b v="1"/>
    <s v="Approved"/>
    <s v="Trek Bicycles"/>
    <s v="Standard"/>
    <s v="medium"/>
    <s v="small"/>
    <n v="1386.84"/>
    <n v="1234.29"/>
    <d v="2009-03-08T00:00:00"/>
    <n v="152.54999999999995"/>
    <s v="Female"/>
    <n v="13"/>
    <d v="1960-07-28T00:00:00"/>
    <n v="62.196471698376449"/>
    <s v="Dental Hygienist"/>
    <s v="Health"/>
    <s v="Affluent Customer"/>
    <s v="N"/>
    <s v="Yes"/>
    <n v="7"/>
    <m/>
  </r>
  <r>
    <n v="1483"/>
    <n v="99"/>
    <x v="2496"/>
    <n v="19"/>
    <d v="2017-12-11T00:00:00"/>
    <b v="1"/>
    <s v="Approved"/>
    <s v="OHM Cycles"/>
    <s v="Standard"/>
    <s v="medium"/>
    <s v="medium"/>
    <n v="1227.3399999999999"/>
    <n v="770.89"/>
    <d v="1991-05-06T00:00:00"/>
    <n v="456.44999999999993"/>
    <s v="Female"/>
    <n v="34"/>
    <d v="1976-11-30T00:00:00"/>
    <n v="45.843047041159316"/>
    <s v="Electrical Engineer"/>
    <s v="Manufacturing"/>
    <s v="Affluent Customer"/>
    <s v="N"/>
    <s v="Yes"/>
    <n v="11"/>
    <m/>
  </r>
  <r>
    <n v="15529"/>
    <n v="0"/>
    <x v="2785"/>
    <m/>
    <d v="2017-08-07T00:00:00"/>
    <b v="1"/>
    <s v="Approved"/>
    <m/>
    <m/>
    <m/>
    <m/>
    <n v="150.51"/>
    <m/>
    <m/>
    <m/>
    <m/>
    <m/>
    <m/>
    <m/>
    <m/>
    <m/>
    <m/>
    <m/>
    <m/>
    <m/>
    <m/>
  </r>
  <r>
    <n v="440"/>
    <n v="54"/>
    <x v="2496"/>
    <n v="71"/>
    <d v="2017-10-20T00:00:00"/>
    <b v="1"/>
    <s v="Approved"/>
    <s v="WeareA2B"/>
    <s v="Standard"/>
    <s v="medium"/>
    <s v="medium"/>
    <n v="1292.8399999999999"/>
    <n v="13.44"/>
    <d v="2015-10-18T00:00:00"/>
    <n v="1279.3999999999999"/>
    <s v="Female"/>
    <n v="34"/>
    <d v="1976-11-30T00:00:00"/>
    <n v="45.843047041159316"/>
    <s v="Electrical Engineer"/>
    <s v="Manufacturing"/>
    <s v="Affluent Customer"/>
    <s v="N"/>
    <s v="Yes"/>
    <n v="11"/>
    <m/>
  </r>
  <r>
    <n v="18730"/>
    <n v="38"/>
    <x v="2496"/>
    <n v="134"/>
    <d v="2017-08-18T00:00:00"/>
    <b v="1"/>
    <s v="Approved"/>
    <s v="Solex"/>
    <s v="Standard"/>
    <s v="medium"/>
    <s v="medium"/>
    <n v="1577.53"/>
    <n v="826.51"/>
    <d v="2010-06-07T00:00:00"/>
    <n v="751.02"/>
    <s v="Female"/>
    <n v="34"/>
    <d v="1976-11-30T00:00:00"/>
    <n v="45.843047041159316"/>
    <s v="Electrical Engineer"/>
    <s v="Manufacturing"/>
    <s v="Affluent Customer"/>
    <s v="N"/>
    <s v="Yes"/>
    <n v="11"/>
    <m/>
  </r>
  <r>
    <n v="16301"/>
    <n v="41"/>
    <x v="2496"/>
    <n v="215"/>
    <d v="2017-05-29T00:00:00"/>
    <b v="1"/>
    <s v="Approved"/>
    <s v="Solex"/>
    <s v="Road"/>
    <s v="medium"/>
    <s v="medium"/>
    <n v="416.98"/>
    <n v="312.74"/>
    <d v="2012-06-04T00:00:00"/>
    <n v="104.24000000000001"/>
    <s v="Female"/>
    <n v="34"/>
    <d v="1976-11-30T00:00:00"/>
    <n v="45.843047041159316"/>
    <s v="Electrical Engineer"/>
    <s v="Manufacturing"/>
    <s v="Affluent Customer"/>
    <s v="N"/>
    <s v="Yes"/>
    <n v="11"/>
    <m/>
  </r>
  <r>
    <n v="14923"/>
    <n v="68"/>
    <x v="2496"/>
    <n v="220"/>
    <d v="2017-05-24T00:00:00"/>
    <b v="0"/>
    <s v="Approved"/>
    <s v="OHM Cycles"/>
    <s v="Standard"/>
    <s v="medium"/>
    <s v="medium"/>
    <n v="1636.9"/>
    <n v="44.71"/>
    <d v="2015-04-11T00:00:00"/>
    <n v="1592.19"/>
    <s v="Female"/>
    <n v="34"/>
    <d v="1976-11-30T00:00:00"/>
    <n v="45.843047041159316"/>
    <s v="Electrical Engineer"/>
    <s v="Manufacturing"/>
    <s v="Affluent Customer"/>
    <s v="N"/>
    <s v="Yes"/>
    <n v="11"/>
    <m/>
  </r>
  <r>
    <n v="7683"/>
    <n v="16"/>
    <x v="2496"/>
    <n v="247"/>
    <d v="2017-04-27T00:00:00"/>
    <b v="0"/>
    <s v="Approved"/>
    <s v="Norco Bicycles"/>
    <s v="Standard"/>
    <s v="high"/>
    <s v="small"/>
    <n v="1661.92"/>
    <n v="1479.11"/>
    <d v="2013-03-12T00:00:00"/>
    <n v="182.81000000000017"/>
    <s v="Female"/>
    <n v="34"/>
    <d v="1976-11-30T00:00:00"/>
    <n v="45.843047041159316"/>
    <s v="Electrical Engineer"/>
    <s v="Manufacturing"/>
    <s v="Affluent Customer"/>
    <s v="N"/>
    <s v="Yes"/>
    <n v="11"/>
    <m/>
  </r>
  <r>
    <n v="6643"/>
    <n v="3"/>
    <x v="2496"/>
    <n v="300"/>
    <d v="2017-03-05T00:00:00"/>
    <b v="1"/>
    <s v="Approved"/>
    <s v="Trek Bicycles"/>
    <s v="Standard"/>
    <s v="medium"/>
    <s v="large"/>
    <n v="2091.4699999999998"/>
    <n v="388.92"/>
    <d v="2004-09-28T00:00:00"/>
    <n v="1702.5499999999997"/>
    <s v="Female"/>
    <n v="34"/>
    <d v="1976-11-30T00:00:00"/>
    <n v="45.843047041159316"/>
    <s v="Electrical Engineer"/>
    <s v="Manufacturing"/>
    <s v="Affluent Customer"/>
    <s v="N"/>
    <s v="Yes"/>
    <n v="11"/>
    <m/>
  </r>
  <r>
    <n v="7468"/>
    <n v="37"/>
    <x v="2496"/>
    <n v="354"/>
    <d v="2017-01-10T00:00:00"/>
    <b v="0"/>
    <s v="Approved"/>
    <s v="OHM Cycles"/>
    <s v="Standard"/>
    <s v="low"/>
    <s v="medium"/>
    <n v="1793.43"/>
    <n v="248.82"/>
    <d v="2008-03-19T00:00:00"/>
    <n v="1544.6100000000001"/>
    <s v="Female"/>
    <n v="34"/>
    <d v="1976-11-30T00:00:00"/>
    <n v="45.843047041159316"/>
    <s v="Electrical Engineer"/>
    <s v="Manufacturing"/>
    <s v="Affluent Customer"/>
    <s v="N"/>
    <s v="Yes"/>
    <n v="11"/>
    <m/>
  </r>
  <r>
    <n v="5001"/>
    <n v="28"/>
    <x v="2786"/>
    <n v="19"/>
    <d v="2017-12-11T00:00:00"/>
    <b v="0"/>
    <s v="Approved"/>
    <s v="Norco Bicycles"/>
    <s v="Standard"/>
    <s v="medium"/>
    <s v="small"/>
    <n v="1216.1400000000001"/>
    <n v="1082.3599999999999"/>
    <d v="2006-11-10T00:00:00"/>
    <n v="133.7800000000002"/>
    <s v="Female"/>
    <n v="37"/>
    <d v="1980-04-12T00:00:00"/>
    <n v="42.475923753170974"/>
    <n v="0"/>
    <s v="Manufacturing"/>
    <s v="Affluent Customer"/>
    <s v="N"/>
    <s v="Yes"/>
    <n v="18"/>
    <m/>
  </r>
  <r>
    <n v="116"/>
    <n v="72"/>
    <x v="2786"/>
    <n v="39"/>
    <d v="2017-11-21T00:00:00"/>
    <b v="1"/>
    <s v="Approved"/>
    <s v="Norco Bicycles"/>
    <s v="Standard"/>
    <s v="medium"/>
    <s v="medium"/>
    <n v="360.4"/>
    <n v="270.3"/>
    <d v="2011-01-10T00:00:00"/>
    <n v="90.099999999999966"/>
    <s v="Female"/>
    <n v="37"/>
    <d v="1980-04-12T00:00:00"/>
    <n v="42.475923753170974"/>
    <n v="0"/>
    <s v="Manufacturing"/>
    <s v="Affluent Customer"/>
    <s v="N"/>
    <s v="Yes"/>
    <n v="18"/>
    <m/>
  </r>
  <r>
    <n v="2203"/>
    <n v="36"/>
    <x v="2786"/>
    <n v="47"/>
    <d v="2017-11-13T00:00:00"/>
    <b v="1"/>
    <s v="Approved"/>
    <s v="Solex"/>
    <s v="Standard"/>
    <s v="low"/>
    <s v="medium"/>
    <n v="945.04"/>
    <n v="507.58"/>
    <d v="2006-02-02T00:00:00"/>
    <n v="437.46"/>
    <s v="Female"/>
    <n v="37"/>
    <d v="1980-04-12T00:00:00"/>
    <n v="42.475923753170974"/>
    <n v="0"/>
    <s v="Manufacturing"/>
    <s v="Affluent Customer"/>
    <s v="N"/>
    <s v="Yes"/>
    <n v="18"/>
    <m/>
  </r>
  <r>
    <n v="11748"/>
    <n v="64"/>
    <x v="2786"/>
    <n v="101"/>
    <d v="2017-09-20T00:00:00"/>
    <b v="0"/>
    <s v="Approved"/>
    <s v="Trek Bicycles"/>
    <s v="Standard"/>
    <s v="medium"/>
    <s v="large"/>
    <n v="1469.44"/>
    <n v="596.54999999999995"/>
    <d v="1995-10-24T00:00:00"/>
    <n v="872.8900000000001"/>
    <s v="Female"/>
    <n v="37"/>
    <d v="1980-04-12T00:00:00"/>
    <n v="42.475923753170974"/>
    <n v="0"/>
    <s v="Manufacturing"/>
    <s v="Affluent Customer"/>
    <s v="N"/>
    <s v="Yes"/>
    <n v="18"/>
    <m/>
  </r>
  <r>
    <n v="11495"/>
    <n v="56"/>
    <x v="2786"/>
    <n v="103"/>
    <d v="2017-09-18T00:00:00"/>
    <b v="0"/>
    <s v="Approved"/>
    <s v="OHM Cycles"/>
    <s v="Standard"/>
    <s v="medium"/>
    <s v="medium"/>
    <n v="183.86"/>
    <n v="137.9"/>
    <d v="1991-01-21T00:00:00"/>
    <n v="45.960000000000008"/>
    <s v="Female"/>
    <n v="37"/>
    <d v="1980-04-12T00:00:00"/>
    <n v="42.475923753170974"/>
    <n v="0"/>
    <s v="Manufacturing"/>
    <s v="Affluent Customer"/>
    <s v="N"/>
    <s v="Yes"/>
    <n v="18"/>
    <m/>
  </r>
  <r>
    <n v="18279"/>
    <n v="21"/>
    <x v="2786"/>
    <n v="115"/>
    <d v="2017-09-06T00:00:00"/>
    <b v="1"/>
    <s v="Approved"/>
    <s v="Solex"/>
    <s v="Standard"/>
    <s v="medium"/>
    <s v="large"/>
    <n v="1071.23"/>
    <n v="380.74"/>
    <d v="1993-10-02T00:00:00"/>
    <n v="690.49"/>
    <s v="Female"/>
    <n v="37"/>
    <d v="1980-04-12T00:00:00"/>
    <n v="42.475923753170974"/>
    <n v="0"/>
    <s v="Manufacturing"/>
    <s v="Affluent Customer"/>
    <s v="N"/>
    <s v="Yes"/>
    <n v="18"/>
    <m/>
  </r>
  <r>
    <n v="11582"/>
    <n v="83"/>
    <x v="2786"/>
    <n v="133"/>
    <d v="2017-08-19T00:00:00"/>
    <b v="0"/>
    <s v="Approved"/>
    <s v="Solex"/>
    <s v="Touring"/>
    <s v="medium"/>
    <s v="large"/>
    <n v="2083.94"/>
    <n v="675.03"/>
    <d v="1997-08-25T00:00:00"/>
    <n v="1408.91"/>
    <s v="Female"/>
    <n v="37"/>
    <d v="1980-04-12T00:00:00"/>
    <n v="42.475923753170974"/>
    <n v="0"/>
    <s v="Manufacturing"/>
    <s v="Affluent Customer"/>
    <s v="N"/>
    <s v="Yes"/>
    <n v="18"/>
    <m/>
  </r>
  <r>
    <n v="12795"/>
    <n v="70"/>
    <x v="2787"/>
    <n v="235"/>
    <d v="2017-05-09T00:00:00"/>
    <b v="0"/>
    <s v="Approved"/>
    <s v="Trek Bicycles"/>
    <s v="Standard"/>
    <s v="high"/>
    <s v="medium"/>
    <n v="495.72"/>
    <n v="297.43"/>
    <d v="2000-05-22T00:00:00"/>
    <n v="198.29000000000002"/>
    <s v="Male"/>
    <n v="6"/>
    <d v="1999-02-08T00:00:00"/>
    <n v="23.637567589104524"/>
    <s v="Account Representative IV"/>
    <s v="Retail"/>
    <s v="Affluent Customer"/>
    <s v="N"/>
    <s v="Yes"/>
    <n v="3"/>
    <m/>
  </r>
  <r>
    <n v="8075"/>
    <n v="29"/>
    <x v="2787"/>
    <n v="270"/>
    <d v="2017-04-04T00:00:00"/>
    <b v="0"/>
    <s v="Approved"/>
    <s v="Norco Bicycles"/>
    <s v="Road"/>
    <s v="medium"/>
    <s v="medium"/>
    <n v="543.39"/>
    <n v="407.54"/>
    <d v="1994-07-12T00:00:00"/>
    <n v="135.84999999999997"/>
    <s v="Male"/>
    <n v="6"/>
    <d v="1999-02-08T00:00:00"/>
    <n v="23.637567589104524"/>
    <s v="Account Representative IV"/>
    <s v="Retail"/>
    <s v="Affluent Customer"/>
    <s v="N"/>
    <s v="Yes"/>
    <n v="3"/>
    <m/>
  </r>
  <r>
    <n v="15546"/>
    <n v="68"/>
    <x v="2304"/>
    <m/>
    <d v="2017-02-13T00:00:00"/>
    <m/>
    <s v="Approved"/>
    <s v="OHM Cycles"/>
    <s v="Standard"/>
    <s v="medium"/>
    <s v="medium"/>
    <n v="1636.9"/>
    <n v="44.71"/>
    <n v="38859"/>
    <m/>
    <m/>
    <m/>
    <m/>
    <m/>
    <m/>
    <m/>
    <m/>
    <m/>
    <m/>
    <m/>
    <m/>
  </r>
  <r>
    <n v="9684"/>
    <n v="62"/>
    <x v="2787"/>
    <n v="334"/>
    <d v="2017-01-30T00:00:00"/>
    <b v="1"/>
    <s v="Approved"/>
    <s v="Solex"/>
    <s v="Standard"/>
    <s v="medium"/>
    <s v="medium"/>
    <n v="478.16"/>
    <n v="298.72000000000003"/>
    <d v="2012-05-18T00:00:00"/>
    <n v="179.44"/>
    <s v="Male"/>
    <n v="6"/>
    <d v="1999-02-08T00:00:00"/>
    <n v="23.637567589104524"/>
    <s v="Account Representative IV"/>
    <s v="Retail"/>
    <s v="Affluent Customer"/>
    <s v="N"/>
    <s v="Yes"/>
    <n v="3"/>
    <m/>
  </r>
  <r>
    <n v="2643"/>
    <n v="42"/>
    <x v="771"/>
    <n v="2"/>
    <d v="2017-12-28T00:00:00"/>
    <b v="1"/>
    <s v="Approved"/>
    <s v="OHM Cycles"/>
    <s v="Road"/>
    <s v="medium"/>
    <s v="small"/>
    <n v="1810"/>
    <n v="1610.9"/>
    <d v="2008-03-19T00:00:00"/>
    <n v="199.09999999999991"/>
    <s v="Female"/>
    <n v="11"/>
    <d v="1996-10-20T00:00:00"/>
    <n v="25.941677177828506"/>
    <s v="Nuclear Power Engineer"/>
    <s v="Manufacturing"/>
    <s v="Mass Customer"/>
    <s v="N"/>
    <s v="No"/>
    <n v="3"/>
    <m/>
  </r>
  <r>
    <n v="16008"/>
    <n v="21"/>
    <x v="771"/>
    <n v="47"/>
    <d v="2017-11-13T00:00:00"/>
    <b v="0"/>
    <s v="Approved"/>
    <s v="Solex"/>
    <s v="Standard"/>
    <s v="medium"/>
    <s v="large"/>
    <n v="1071.23"/>
    <n v="380.74"/>
    <d v="1996-04-05T00:00:00"/>
    <n v="690.49"/>
    <s v="Female"/>
    <n v="11"/>
    <d v="1996-10-20T00:00:00"/>
    <n v="25.941677177828506"/>
    <s v="Nuclear Power Engineer"/>
    <s v="Manufacturing"/>
    <s v="Mass Customer"/>
    <s v="N"/>
    <s v="No"/>
    <n v="3"/>
    <m/>
  </r>
  <r>
    <n v="15174"/>
    <n v="6"/>
    <x v="771"/>
    <n v="66"/>
    <d v="2017-10-25T00:00:00"/>
    <b v="1"/>
    <s v="Approved"/>
    <s v="OHM Cycles"/>
    <s v="Standard"/>
    <s v="high"/>
    <s v="medium"/>
    <n v="227.88"/>
    <n v="136.72999999999999"/>
    <d v="2003-02-07T00:00:00"/>
    <n v="91.15"/>
    <s v="Female"/>
    <n v="11"/>
    <d v="1996-10-20T00:00:00"/>
    <n v="25.941677177828506"/>
    <s v="Nuclear Power Engineer"/>
    <s v="Manufacturing"/>
    <s v="Mass Customer"/>
    <s v="N"/>
    <s v="No"/>
    <n v="3"/>
    <m/>
  </r>
  <r>
    <n v="8072"/>
    <n v="65"/>
    <x v="771"/>
    <n v="74"/>
    <d v="2017-10-17T00:00:00"/>
    <b v="1"/>
    <s v="Approved"/>
    <s v="WeareA2B"/>
    <s v="Standard"/>
    <s v="medium"/>
    <s v="medium"/>
    <n v="1807.45"/>
    <n v="778.69"/>
    <d v="2015-05-21T00:00:00"/>
    <n v="1028.76"/>
    <s v="Female"/>
    <n v="11"/>
    <d v="1996-10-20T00:00:00"/>
    <n v="25.941677177828506"/>
    <s v="Nuclear Power Engineer"/>
    <s v="Manufacturing"/>
    <s v="Mass Customer"/>
    <s v="N"/>
    <s v="No"/>
    <n v="3"/>
    <m/>
  </r>
  <r>
    <n v="10193"/>
    <n v="86"/>
    <x v="771"/>
    <n v="258"/>
    <d v="2017-04-16T00:00:00"/>
    <b v="1"/>
    <s v="Approved"/>
    <s v="OHM Cycles"/>
    <s v="Standard"/>
    <s v="medium"/>
    <s v="medium"/>
    <n v="235.63"/>
    <n v="125.07"/>
    <d v="2004-08-07T00:00:00"/>
    <n v="110.56"/>
    <s v="Female"/>
    <n v="11"/>
    <d v="1996-10-20T00:00:00"/>
    <n v="25.941677177828506"/>
    <s v="Nuclear Power Engineer"/>
    <s v="Manufacturing"/>
    <s v="Mass Customer"/>
    <s v="N"/>
    <s v="No"/>
    <n v="3"/>
    <m/>
  </r>
  <r>
    <n v="4854"/>
    <n v="82"/>
    <x v="771"/>
    <n v="286"/>
    <d v="2017-03-19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11"/>
    <d v="1996-10-20T00:00:00"/>
    <n v="25.941677177828506"/>
    <s v="Nuclear Power Engineer"/>
    <s v="Manufacturing"/>
    <s v="Mass Customer"/>
    <s v="N"/>
    <s v="No"/>
    <n v="3"/>
    <m/>
  </r>
  <r>
    <n v="19125"/>
    <n v="26"/>
    <x v="771"/>
    <n v="309"/>
    <d v="2017-02-24T00:00:00"/>
    <b v="0"/>
    <s v="Approved"/>
    <s v="WeareA2B"/>
    <s v="Standard"/>
    <s v="medium"/>
    <s v="medium"/>
    <n v="1992.93"/>
    <n v="762.63"/>
    <d v="1993-05-26T00:00:00"/>
    <n v="1230.3000000000002"/>
    <s v="Female"/>
    <n v="11"/>
    <d v="1996-10-20T00:00:00"/>
    <n v="25.941677177828506"/>
    <s v="Nuclear Power Engineer"/>
    <s v="Manufacturing"/>
    <s v="Mass Customer"/>
    <s v="N"/>
    <s v="No"/>
    <n v="3"/>
    <m/>
  </r>
  <r>
    <n v="9773"/>
    <n v="44"/>
    <x v="771"/>
    <n v="319"/>
    <d v="2017-02-14T00:00:00"/>
    <b v="0"/>
    <s v="Approved"/>
    <s v="WeareA2B"/>
    <s v="Standard"/>
    <s v="medium"/>
    <s v="medium"/>
    <n v="1769.64"/>
    <n v="108.76"/>
    <d v="2011-05-09T00:00:00"/>
    <n v="1660.88"/>
    <s v="Female"/>
    <n v="11"/>
    <d v="1996-10-20T00:00:00"/>
    <n v="25.941677177828506"/>
    <s v="Nuclear Power Engineer"/>
    <s v="Manufacturing"/>
    <s v="Mass Customer"/>
    <s v="N"/>
    <s v="No"/>
    <n v="3"/>
    <m/>
  </r>
  <r>
    <n v="11489"/>
    <n v="88"/>
    <x v="2788"/>
    <n v="123"/>
    <d v="2017-08-29T00:00:00"/>
    <b v="1"/>
    <s v="Approved"/>
    <s v="Norco Bicycles"/>
    <s v="Standard"/>
    <s v="medium"/>
    <s v="medium"/>
    <n v="1198.46"/>
    <n v="381.1"/>
    <d v="1998-12-16T00:00:00"/>
    <n v="817.36"/>
    <s v="Male"/>
    <n v="59"/>
    <d v="1964-07-21T00:00:00"/>
    <n v="58.21291005485795"/>
    <s v="Desktop Support Technician"/>
    <s v="Retail"/>
    <s v="Affluent Customer"/>
    <s v="N"/>
    <s v="No"/>
    <n v="6"/>
    <m/>
  </r>
  <r>
    <n v="5449"/>
    <n v="52"/>
    <x v="2788"/>
    <n v="169"/>
    <d v="2017-07-14T00:00:00"/>
    <b v="1"/>
    <s v="Approved"/>
    <s v="OHM Cycles"/>
    <s v="Road"/>
    <s v="medium"/>
    <s v="medium"/>
    <n v="1280.28"/>
    <n v="829.51"/>
    <d v="2001-11-25T00:00:00"/>
    <n v="450.77"/>
    <s v="Male"/>
    <n v="59"/>
    <d v="1964-07-21T00:00:00"/>
    <n v="58.21291005485795"/>
    <s v="Desktop Support Technician"/>
    <s v="Retail"/>
    <s v="Affluent Customer"/>
    <s v="N"/>
    <s v="No"/>
    <n v="6"/>
    <m/>
  </r>
  <r>
    <n v="12032"/>
    <n v="84"/>
    <x v="2788"/>
    <n v="247"/>
    <d v="2017-04-27T00:00:00"/>
    <b v="0"/>
    <s v="Approved"/>
    <s v="Trek Bicycles"/>
    <s v="Road"/>
    <s v="medium"/>
    <s v="medium"/>
    <n v="290.62"/>
    <n v="215.14"/>
    <d v="2004-12-18T00:00:00"/>
    <n v="75.480000000000018"/>
    <s v="Male"/>
    <n v="59"/>
    <d v="1964-07-21T00:00:00"/>
    <n v="58.21291005485795"/>
    <s v="Desktop Support Technician"/>
    <s v="Retail"/>
    <s v="Affluent Customer"/>
    <s v="N"/>
    <s v="No"/>
    <n v="6"/>
    <m/>
  </r>
  <r>
    <n v="16962"/>
    <n v="56"/>
    <x v="2789"/>
    <n v="43"/>
    <d v="2017-11-17T00:00:00"/>
    <b v="0"/>
    <s v="Approved"/>
    <s v="Norco Bicycles"/>
    <s v="Mountain"/>
    <s v="low"/>
    <s v="small"/>
    <n v="688.63"/>
    <n v="612.88"/>
    <d v="1993-05-26T00:00:00"/>
    <n v="75.75"/>
    <s v="Male"/>
    <n v="56"/>
    <d v="1988-12-26T00:00:00"/>
    <n v="33.763594986047686"/>
    <s v="Account Coordinator"/>
    <s v="Property"/>
    <s v="High Net Worth"/>
    <s v="N"/>
    <s v="Yes"/>
    <n v="5"/>
    <m/>
  </r>
  <r>
    <n v="16381"/>
    <n v="25"/>
    <x v="2789"/>
    <n v="210"/>
    <d v="2017-06-03T00:00:00"/>
    <b v="0"/>
    <s v="Approved"/>
    <s v="OHM Cycles"/>
    <s v="Standard"/>
    <s v="high"/>
    <s v="medium"/>
    <n v="2005.66"/>
    <n v="1203.4000000000001"/>
    <d v="2012-04-10T00:00:00"/>
    <n v="802.26"/>
    <s v="Male"/>
    <n v="56"/>
    <d v="1988-12-26T00:00:00"/>
    <n v="33.763594986047686"/>
    <s v="Account Coordinator"/>
    <s v="Property"/>
    <s v="High Net Worth"/>
    <s v="N"/>
    <s v="Yes"/>
    <n v="5"/>
    <m/>
  </r>
  <r>
    <n v="2687"/>
    <n v="69"/>
    <x v="2789"/>
    <n v="305"/>
    <d v="2017-02-28T00:00:00"/>
    <b v="0"/>
    <s v="Approved"/>
    <s v="Norco Bicycles"/>
    <s v="Road"/>
    <s v="medium"/>
    <s v="large"/>
    <n v="1240.31"/>
    <n v="795.1"/>
    <d v="1991-07-10T00:00:00"/>
    <n v="445.20999999999992"/>
    <s v="Male"/>
    <n v="56"/>
    <d v="1988-12-26T00:00:00"/>
    <n v="33.763594986047686"/>
    <s v="Account Coordinator"/>
    <s v="Property"/>
    <s v="High Net Worth"/>
    <s v="N"/>
    <s v="Yes"/>
    <n v="5"/>
    <m/>
  </r>
  <r>
    <n v="2159"/>
    <n v="71"/>
    <x v="2790"/>
    <n v="11"/>
    <d v="2017-12-19T00:00:00"/>
    <b v="1"/>
    <s v="Approved"/>
    <s v="Solex"/>
    <s v="Standard"/>
    <s v="high"/>
    <s v="large"/>
    <n v="1842.92"/>
    <n v="1105.75"/>
    <d v="2003-09-09T00:00:00"/>
    <n v="737.17000000000007"/>
    <s v="Female"/>
    <n v="34"/>
    <d v="1980-06-18T00:00:00"/>
    <n v="42.292362109652466"/>
    <s v="Product Engineer"/>
    <s v="n/a"/>
    <s v="Mass Customer"/>
    <s v="N"/>
    <s v="Yes"/>
    <n v="10"/>
    <m/>
  </r>
  <r>
    <n v="13256"/>
    <n v="90"/>
    <x v="2790"/>
    <n v="191"/>
    <d v="2017-06-22T00:00:00"/>
    <b v="1"/>
    <s v="Approved"/>
    <s v="Norco Bicycles"/>
    <s v="Standard"/>
    <s v="low"/>
    <s v="medium"/>
    <n v="363.01"/>
    <n v="290.41000000000003"/>
    <d v="2003-01-05T00:00:00"/>
    <n v="72.599999999999966"/>
    <s v="Female"/>
    <n v="34"/>
    <d v="1980-06-18T00:00:00"/>
    <n v="42.292362109652466"/>
    <s v="Product Engineer"/>
    <s v="n/a"/>
    <s v="Mass Customer"/>
    <s v="N"/>
    <s v="Yes"/>
    <n v="10"/>
    <m/>
  </r>
  <r>
    <n v="18871"/>
    <n v="12"/>
    <x v="2790"/>
    <n v="262"/>
    <d v="2017-04-12T00:00:00"/>
    <b v="0"/>
    <s v="Approved"/>
    <s v="WeareA2B"/>
    <s v="Standard"/>
    <s v="medium"/>
    <s v="medium"/>
    <n v="1231.1500000000001"/>
    <n v="161.6"/>
    <d v="2013-03-12T00:00:00"/>
    <n v="1069.5500000000002"/>
    <s v="Female"/>
    <n v="34"/>
    <d v="1980-06-18T00:00:00"/>
    <n v="42.292362109652466"/>
    <s v="Product Engineer"/>
    <s v="n/a"/>
    <s v="Mass Customer"/>
    <s v="N"/>
    <s v="Yes"/>
    <n v="10"/>
    <m/>
  </r>
  <r>
    <n v="8351"/>
    <n v="9"/>
    <x v="2791"/>
    <n v="2"/>
    <d v="2017-12-28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6"/>
    <d v="1995-03-20T00:00:00"/>
    <n v="27.530718273718918"/>
    <n v="0"/>
    <s v="Financial Services"/>
    <s v="High Net Worth"/>
    <s v="N"/>
    <s v="No"/>
    <n v="6"/>
    <m/>
  </r>
  <r>
    <n v="18272"/>
    <n v="0"/>
    <x v="2791"/>
    <n v="6"/>
    <d v="2017-12-24T00:00:00"/>
    <b v="0"/>
    <s v="Approved"/>
    <s v="OHM Cycles"/>
    <s v="Standard"/>
    <s v="high"/>
    <s v="medium"/>
    <n v="227.88"/>
    <n v="136.72999999999999"/>
    <d v="2003-02-07T00:00:00"/>
    <n v="91.15"/>
    <s v="Male"/>
    <n v="6"/>
    <d v="1995-03-20T00:00:00"/>
    <n v="27.530718273718918"/>
    <n v="0"/>
    <s v="Financial Services"/>
    <s v="High Net Worth"/>
    <s v="N"/>
    <s v="No"/>
    <n v="6"/>
    <m/>
  </r>
  <r>
    <n v="14141"/>
    <n v="0"/>
    <x v="2791"/>
    <n v="58"/>
    <d v="2017-11-02T00:00:00"/>
    <b v="1"/>
    <s v="Cancelled"/>
    <s v="Trek Bicycles"/>
    <s v="Road"/>
    <s v="medium"/>
    <s v="medium"/>
    <n v="290.62"/>
    <n v="215.14"/>
    <d v="2004-12-18T00:00:00"/>
    <n v="75.480000000000018"/>
    <s v="Male"/>
    <n v="6"/>
    <d v="1995-03-20T00:00:00"/>
    <n v="27.530718273718918"/>
    <n v="0"/>
    <s v="Financial Services"/>
    <s v="High Net Worth"/>
    <s v="N"/>
    <s v="No"/>
    <n v="6"/>
    <m/>
  </r>
  <r>
    <n v="16842"/>
    <n v="50"/>
    <x v="2791"/>
    <n v="67"/>
    <d v="2017-10-24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6"/>
    <d v="1995-03-20T00:00:00"/>
    <n v="27.530718273718918"/>
    <n v="0"/>
    <s v="Financial Services"/>
    <s v="High Net Worth"/>
    <s v="N"/>
    <s v="No"/>
    <n v="6"/>
    <m/>
  </r>
  <r>
    <n v="7174"/>
    <n v="4"/>
    <x v="2791"/>
    <n v="189"/>
    <d v="2017-06-24T00:00:00"/>
    <b v="1"/>
    <s v="Approved"/>
    <s v="Solex"/>
    <s v="Standard"/>
    <s v="medium"/>
    <s v="medium"/>
    <n v="1483.2"/>
    <n v="99.59"/>
    <d v="1998-12-17T00:00:00"/>
    <n v="1383.6100000000001"/>
    <s v="Male"/>
    <n v="6"/>
    <d v="1995-03-20T00:00:00"/>
    <n v="27.530718273718918"/>
    <n v="0"/>
    <s v="Financial Services"/>
    <s v="High Net Worth"/>
    <s v="N"/>
    <s v="No"/>
    <n v="6"/>
    <m/>
  </r>
  <r>
    <n v="107"/>
    <n v="79"/>
    <x v="2792"/>
    <n v="8"/>
    <d v="2017-12-22T00:00:00"/>
    <b v="0"/>
    <s v="Approved"/>
    <s v="Norco Bicycles"/>
    <s v="Standard"/>
    <s v="medium"/>
    <s v="medium"/>
    <n v="1555.58"/>
    <n v="818.01"/>
    <d v="2003-09-09T00:00:00"/>
    <n v="737.56999999999994"/>
    <s v="Male"/>
    <n v="77"/>
    <d v="1998-01-30T00:00:00"/>
    <n v="24.662225123351099"/>
    <n v="0"/>
    <s v="Retail"/>
    <s v="Mass Customer"/>
    <s v="N"/>
    <s v="No"/>
    <n v="2"/>
    <m/>
  </r>
  <r>
    <n v="18488"/>
    <n v="28"/>
    <x v="2792"/>
    <n v="19"/>
    <d v="2017-12-11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77"/>
    <d v="1998-01-30T00:00:00"/>
    <n v="24.662225123351099"/>
    <n v="0"/>
    <s v="Retail"/>
    <s v="Mass Customer"/>
    <s v="N"/>
    <s v="No"/>
    <n v="2"/>
    <m/>
  </r>
  <r>
    <n v="13114"/>
    <n v="95"/>
    <x v="2792"/>
    <n v="148"/>
    <d v="2017-08-04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77"/>
    <d v="1998-01-30T00:00:00"/>
    <n v="24.662225123351099"/>
    <n v="0"/>
    <s v="Retail"/>
    <s v="Mass Customer"/>
    <s v="N"/>
    <s v="No"/>
    <n v="2"/>
    <m/>
  </r>
  <r>
    <n v="13068"/>
    <n v="66"/>
    <x v="2792"/>
    <n v="246"/>
    <d v="2017-04-28T00:00:00"/>
    <b v="1"/>
    <s v="Approved"/>
    <s v="Giant Bicycles"/>
    <s v="Road"/>
    <s v="low"/>
    <s v="small"/>
    <n v="590.26"/>
    <n v="525.33000000000004"/>
    <d v="2010-11-05T00:00:00"/>
    <n v="64.92999999999995"/>
    <s v="Male"/>
    <n v="77"/>
    <d v="1998-01-30T00:00:00"/>
    <n v="24.662225123351099"/>
    <n v="0"/>
    <s v="Retail"/>
    <s v="Mass Customer"/>
    <s v="N"/>
    <s v="No"/>
    <n v="2"/>
    <m/>
  </r>
  <r>
    <n v="1480"/>
    <n v="25"/>
    <x v="2793"/>
    <n v="63"/>
    <d v="2017-10-28T00:00:00"/>
    <b v="1"/>
    <s v="Approved"/>
    <s v="Giant Bicycles"/>
    <s v="Road"/>
    <s v="medium"/>
    <s v="medium"/>
    <n v="1538.99"/>
    <n v="829.65"/>
    <d v="2016-02-04T00:00:00"/>
    <n v="709.34"/>
    <s v="Male"/>
    <n v="52"/>
    <d v="1970-08-31T00:00:00"/>
    <n v="52.097841561390148"/>
    <s v="Biostatistician II"/>
    <s v="Health"/>
    <s v="Affluent Customer"/>
    <s v="N"/>
    <s v="No"/>
    <n v="6"/>
    <m/>
  </r>
  <r>
    <n v="1086"/>
    <n v="9"/>
    <x v="2793"/>
    <n v="80"/>
    <d v="2017-10-11T00:00:00"/>
    <b v="1"/>
    <s v="Approved"/>
    <s v="OHM Cycles"/>
    <s v="Road"/>
    <s v="medium"/>
    <s v="medium"/>
    <n v="742.54"/>
    <n v="667.4"/>
    <d v="1991-11-07T00:00:00"/>
    <n v="75.139999999999986"/>
    <s v="Male"/>
    <n v="52"/>
    <d v="1970-08-31T00:00:00"/>
    <n v="52.097841561390148"/>
    <s v="Biostatistician II"/>
    <s v="Health"/>
    <s v="Affluent Customer"/>
    <s v="N"/>
    <s v="No"/>
    <n v="6"/>
    <m/>
  </r>
  <r>
    <n v="6160"/>
    <n v="40"/>
    <x v="2793"/>
    <n v="101"/>
    <d v="2017-09-20T00:00:00"/>
    <b v="0"/>
    <s v="Approved"/>
    <s v="OHM Cycles"/>
    <s v="Standard"/>
    <s v="high"/>
    <s v="medium"/>
    <n v="1458.17"/>
    <n v="874.9"/>
    <d v="2006-02-02T00:00:00"/>
    <n v="583.2700000000001"/>
    <s v="Male"/>
    <n v="52"/>
    <d v="1970-08-31T00:00:00"/>
    <n v="52.097841561390148"/>
    <s v="Biostatistician II"/>
    <s v="Health"/>
    <s v="Affluent Customer"/>
    <s v="N"/>
    <s v="No"/>
    <n v="6"/>
    <m/>
  </r>
  <r>
    <n v="10912"/>
    <n v="55"/>
    <x v="2793"/>
    <n v="141"/>
    <d v="2017-08-11T00:00:00"/>
    <b v="0"/>
    <s v="Approved"/>
    <s v="Trek Bicycles"/>
    <s v="Road"/>
    <s v="medium"/>
    <s v="large"/>
    <n v="1894.19"/>
    <n v="598.76"/>
    <d v="2003-07-21T00:00:00"/>
    <n v="1295.43"/>
    <s v="Male"/>
    <n v="52"/>
    <d v="1970-08-31T00:00:00"/>
    <n v="52.097841561390148"/>
    <s v="Biostatistician II"/>
    <s v="Health"/>
    <s v="Affluent Customer"/>
    <s v="N"/>
    <s v="No"/>
    <n v="6"/>
    <m/>
  </r>
  <r>
    <n v="10756"/>
    <n v="95"/>
    <x v="2793"/>
    <n v="158"/>
    <d v="2017-07-25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52"/>
    <d v="1970-08-31T00:00:00"/>
    <n v="52.097841561390148"/>
    <s v="Biostatistician II"/>
    <s v="Health"/>
    <s v="Affluent Customer"/>
    <s v="N"/>
    <s v="No"/>
    <n v="6"/>
    <m/>
  </r>
  <r>
    <n v="8526"/>
    <n v="86"/>
    <x v="2793"/>
    <n v="193"/>
    <d v="2017-06-20T00:00:00"/>
    <b v="1"/>
    <s v="Approved"/>
    <s v="OHM Cycles"/>
    <s v="Standard"/>
    <s v="medium"/>
    <s v="medium"/>
    <n v="235.63"/>
    <n v="125.07"/>
    <d v="2004-08-07T00:00:00"/>
    <n v="110.56"/>
    <s v="Male"/>
    <n v="52"/>
    <d v="1970-08-31T00:00:00"/>
    <n v="52.097841561390148"/>
    <s v="Biostatistician II"/>
    <s v="Health"/>
    <s v="Affluent Customer"/>
    <s v="N"/>
    <s v="No"/>
    <n v="6"/>
    <m/>
  </r>
  <r>
    <n v="8565"/>
    <n v="0"/>
    <x v="2794"/>
    <n v="16"/>
    <d v="2017-12-14T00:00:00"/>
    <b v="0"/>
    <s v="Approved"/>
    <s v="Norco Bicycles"/>
    <s v="Road"/>
    <s v="medium"/>
    <s v="medium"/>
    <n v="544.04999999999995"/>
    <n v="376.84"/>
    <d v="2015-04-11T00:00:00"/>
    <n v="167.20999999999998"/>
    <s v="Female"/>
    <n v="0"/>
    <d v="1987-06-26T00:00:00"/>
    <n v="35.267704575405894"/>
    <s v="Tax Accountant"/>
    <s v="Manufacturing"/>
    <s v="High Net Worth"/>
    <s v="N"/>
    <s v="Yes"/>
    <n v="11"/>
    <m/>
  </r>
  <r>
    <n v="11318"/>
    <n v="17"/>
    <x v="2794"/>
    <n v="75"/>
    <d v="2017-10-16T00:00:00"/>
    <b v="1"/>
    <s v="Approved"/>
    <s v="WeareA2B"/>
    <s v="Touring"/>
    <s v="medium"/>
    <s v="large"/>
    <n v="1362.99"/>
    <n v="57.74"/>
    <d v="2016-03-29T00:00:00"/>
    <n v="1305.25"/>
    <s v="Female"/>
    <n v="0"/>
    <d v="1987-06-26T00:00:00"/>
    <n v="35.267704575405894"/>
    <s v="Tax Accountant"/>
    <s v="Manufacturing"/>
    <s v="High Net Worth"/>
    <s v="N"/>
    <s v="Yes"/>
    <n v="11"/>
    <m/>
  </r>
  <r>
    <n v="979"/>
    <n v="18"/>
    <x v="2794"/>
    <n v="131"/>
    <d v="2017-08-21T00:00:00"/>
    <b v="1"/>
    <s v="Approved"/>
    <s v="Norco Bicycles"/>
    <s v="Standard"/>
    <s v="high"/>
    <s v="medium"/>
    <n v="1148.6400000000001"/>
    <n v="689.18"/>
    <d v="2013-09-16T00:00:00"/>
    <n v="459.46000000000015"/>
    <s v="Female"/>
    <n v="0"/>
    <d v="1987-06-26T00:00:00"/>
    <n v="35.267704575405894"/>
    <s v="Tax Accountant"/>
    <s v="Manufacturing"/>
    <s v="High Net Worth"/>
    <s v="N"/>
    <s v="Yes"/>
    <n v="11"/>
    <m/>
  </r>
  <r>
    <n v="16286"/>
    <n v="0"/>
    <x v="2794"/>
    <n v="226"/>
    <d v="2017-05-18T00:00:00"/>
    <b v="1"/>
    <s v="Approved"/>
    <s v="Solex"/>
    <s v="Standard"/>
    <s v="medium"/>
    <s v="medium"/>
    <n v="478.16"/>
    <n v="298.72000000000003"/>
    <d v="1992-10-02T00:00:00"/>
    <n v="179.44"/>
    <s v="Female"/>
    <n v="0"/>
    <d v="1987-06-26T00:00:00"/>
    <n v="35.267704575405894"/>
    <s v="Tax Accountant"/>
    <s v="Manufacturing"/>
    <s v="High Net Worth"/>
    <s v="N"/>
    <s v="Yes"/>
    <n v="11"/>
    <m/>
  </r>
  <r>
    <n v="385"/>
    <n v="40"/>
    <x v="2794"/>
    <n v="230"/>
    <d v="2017-05-14T00:00:00"/>
    <b v="0"/>
    <s v="Approved"/>
    <s v="Trek Bicycles"/>
    <s v="Road"/>
    <s v="medium"/>
    <s v="large"/>
    <n v="1894.19"/>
    <n v="598.76"/>
    <d v="1993-06-23T00:00:00"/>
    <n v="1295.43"/>
    <s v="Female"/>
    <n v="0"/>
    <d v="1987-06-26T00:00:00"/>
    <n v="35.267704575405894"/>
    <s v="Tax Accountant"/>
    <s v="Manufacturing"/>
    <s v="High Net Worth"/>
    <s v="N"/>
    <s v="Yes"/>
    <n v="11"/>
    <m/>
  </r>
  <r>
    <n v="14995"/>
    <n v="82"/>
    <x v="2794"/>
    <n v="360"/>
    <d v="2017-01-04T00:00:00"/>
    <b v="0"/>
    <s v="Approved"/>
    <s v="Giant Bicycles"/>
    <s v="Road"/>
    <s v="medium"/>
    <s v="medium"/>
    <n v="1538.99"/>
    <n v="829.65"/>
    <d v="2002-03-22T00:00:00"/>
    <n v="709.34"/>
    <s v="Female"/>
    <n v="0"/>
    <d v="1987-06-26T00:00:00"/>
    <n v="35.267704575405894"/>
    <s v="Tax Accountant"/>
    <s v="Manufacturing"/>
    <s v="High Net Worth"/>
    <s v="N"/>
    <s v="Yes"/>
    <n v="11"/>
    <m/>
  </r>
  <r>
    <n v="5651"/>
    <n v="25"/>
    <x v="2795"/>
    <n v="0"/>
    <d v="2017-12-30T00:00:00"/>
    <b v="1"/>
    <s v="Approved"/>
    <s v="Giant Bicycles"/>
    <s v="Road"/>
    <s v="medium"/>
    <s v="medium"/>
    <n v="1538.99"/>
    <n v="829.65"/>
    <d v="1993-05-26T00:00:00"/>
    <n v="709.34"/>
    <s v="Male"/>
    <n v="55"/>
    <d v="1954-11-03T00:00:00"/>
    <n v="67.933457999746309"/>
    <s v="Statistician II"/>
    <s v="Retail"/>
    <s v="Affluent Customer"/>
    <s v="N"/>
    <s v="Yes"/>
    <n v="5"/>
    <m/>
  </r>
  <r>
    <n v="189"/>
    <n v="56"/>
    <x v="2795"/>
    <n v="352"/>
    <d v="2017-01-12T00:00:00"/>
    <b v="1"/>
    <s v="Approved"/>
    <s v="OHM Cycles"/>
    <s v="Standard"/>
    <s v="medium"/>
    <s v="medium"/>
    <n v="183.86"/>
    <n v="137.9"/>
    <d v="1993-06-23T00:00:00"/>
    <n v="45.960000000000008"/>
    <s v="Male"/>
    <n v="55"/>
    <d v="1954-11-03T00:00:00"/>
    <n v="67.933457999746309"/>
    <s v="Statistician II"/>
    <s v="Retail"/>
    <s v="Affluent Customer"/>
    <s v="N"/>
    <s v="Yes"/>
    <n v="5"/>
    <m/>
  </r>
  <r>
    <n v="1684"/>
    <n v="53"/>
    <x v="2796"/>
    <n v="8"/>
    <d v="2017-12-22T00:00:00"/>
    <b v="1"/>
    <s v="Approved"/>
    <s v="Giant Bicycles"/>
    <s v="Standard"/>
    <s v="high"/>
    <s v="medium"/>
    <n v="1274.93"/>
    <n v="764.96"/>
    <d v="2009-03-08T00:00:00"/>
    <n v="509.97"/>
    <s v="Female"/>
    <n v="50"/>
    <d v="1998-03-17T00:00:00"/>
    <n v="24.536197726090826"/>
    <s v="Occupational Therapist"/>
    <s v="Health"/>
    <s v="High Net Worth"/>
    <s v="N"/>
    <s v="Yes"/>
    <n v="1"/>
    <m/>
  </r>
  <r>
    <n v="7798"/>
    <n v="0"/>
    <x v="2796"/>
    <n v="136"/>
    <d v="2017-08-16T00:00:00"/>
    <b v="0"/>
    <s v="Approved"/>
    <s v="OHM Cycles"/>
    <s v="Standard"/>
    <s v="high"/>
    <s v="medium"/>
    <n v="227.88"/>
    <n v="136.72999999999999"/>
    <d v="2007-08-04T00:00:00"/>
    <n v="91.15"/>
    <s v="Female"/>
    <n v="50"/>
    <d v="1998-03-17T00:00:00"/>
    <n v="24.536197726090826"/>
    <s v="Occupational Therapist"/>
    <s v="Health"/>
    <s v="High Net Worth"/>
    <s v="N"/>
    <s v="Yes"/>
    <n v="1"/>
    <m/>
  </r>
  <r>
    <n v="5454"/>
    <n v="32"/>
    <x v="2796"/>
    <n v="184"/>
    <d v="2017-06-29T00:00:00"/>
    <b v="1"/>
    <s v="Approved"/>
    <s v="Giant Bicycles"/>
    <s v="Standard"/>
    <s v="high"/>
    <s v="medium"/>
    <n v="1179"/>
    <n v="707.4"/>
    <d v="2003-09-10T00:00:00"/>
    <n v="471.6"/>
    <s v="Female"/>
    <n v="50"/>
    <d v="1998-03-17T00:00:00"/>
    <n v="24.536197726090826"/>
    <s v="Occupational Therapist"/>
    <s v="Health"/>
    <s v="High Net Worth"/>
    <s v="N"/>
    <s v="Yes"/>
    <n v="1"/>
    <m/>
  </r>
  <r>
    <n v="16938"/>
    <n v="9"/>
    <x v="2796"/>
    <n v="191"/>
    <d v="2017-06-22T00:00:00"/>
    <b v="1"/>
    <s v="Approved"/>
    <s v="Norco Bicycles"/>
    <s v="Standard"/>
    <s v="medium"/>
    <s v="small"/>
    <n v="1216.1400000000001"/>
    <n v="1082.3599999999999"/>
    <d v="2003-03-18T00:00:00"/>
    <n v="133.7800000000002"/>
    <s v="Female"/>
    <n v="50"/>
    <d v="1998-03-17T00:00:00"/>
    <n v="24.536197726090826"/>
    <s v="Occupational Therapist"/>
    <s v="Health"/>
    <s v="High Net Worth"/>
    <s v="N"/>
    <s v="Yes"/>
    <n v="1"/>
    <m/>
  </r>
  <r>
    <n v="10729"/>
    <n v="0"/>
    <x v="2796"/>
    <n v="248"/>
    <d v="2017-04-26T00:00:00"/>
    <b v="0"/>
    <s v="Approved"/>
    <s v="OHM Cycles"/>
    <s v="Standard"/>
    <s v="medium"/>
    <s v="medium"/>
    <n v="183.86"/>
    <n v="137.9"/>
    <d v="1997-10-04T00:00:00"/>
    <n v="45.960000000000008"/>
    <s v="Female"/>
    <n v="50"/>
    <d v="1998-03-17T00:00:00"/>
    <n v="24.536197726090826"/>
    <s v="Occupational Therapist"/>
    <s v="Health"/>
    <s v="High Net Worth"/>
    <s v="N"/>
    <s v="Yes"/>
    <n v="1"/>
    <m/>
  </r>
  <r>
    <n v="2664"/>
    <n v="42"/>
    <x v="2797"/>
    <n v="104"/>
    <d v="2017-09-17T00:00:00"/>
    <b v="0"/>
    <s v="Approved"/>
    <s v="OHM Cycles"/>
    <s v="Road"/>
    <s v="medium"/>
    <s v="small"/>
    <n v="1810"/>
    <n v="1610.9"/>
    <d v="2008-03-19T00:00:00"/>
    <n v="199.09999999999991"/>
    <s v="Male"/>
    <n v="27"/>
    <d v="1962-11-14T00:00:00"/>
    <n v="59.897841561390152"/>
    <s v="Civil Engineer"/>
    <s v="Manufacturing"/>
    <s v="Affluent Customer"/>
    <s v="N"/>
    <s v="No"/>
    <n v="11"/>
    <m/>
  </r>
  <r>
    <n v="2091"/>
    <n v="54"/>
    <x v="2797"/>
    <n v="150"/>
    <d v="2017-08-02T00:00:00"/>
    <b v="1"/>
    <s v="Approved"/>
    <s v="WeareA2B"/>
    <s v="Standard"/>
    <s v="medium"/>
    <s v="medium"/>
    <n v="1292.8399999999999"/>
    <n v="13.44"/>
    <d v="2009-04-12T00:00:00"/>
    <n v="1279.3999999999999"/>
    <s v="Male"/>
    <n v="27"/>
    <d v="1962-11-14T00:00:00"/>
    <n v="59.897841561390152"/>
    <s v="Civil Engineer"/>
    <s v="Manufacturing"/>
    <s v="Affluent Customer"/>
    <s v="N"/>
    <s v="No"/>
    <n v="11"/>
    <m/>
  </r>
  <r>
    <n v="1472"/>
    <n v="27"/>
    <x v="2797"/>
    <n v="186"/>
    <d v="2017-06-27T00:00:00"/>
    <b v="1"/>
    <s v="Approved"/>
    <s v="Trek Bicycles"/>
    <s v="Standard"/>
    <s v="medium"/>
    <s v="medium"/>
    <n v="499.53"/>
    <n v="388.72"/>
    <d v="1999-06-23T00:00:00"/>
    <n v="110.80999999999995"/>
    <s v="Male"/>
    <n v="27"/>
    <d v="1962-11-14T00:00:00"/>
    <n v="59.897841561390152"/>
    <s v="Civil Engineer"/>
    <s v="Manufacturing"/>
    <s v="Affluent Customer"/>
    <s v="N"/>
    <s v="No"/>
    <n v="11"/>
    <m/>
  </r>
  <r>
    <n v="17270"/>
    <n v="51"/>
    <x v="2797"/>
    <n v="222"/>
    <d v="2017-05-22T00:00:00"/>
    <b v="1"/>
    <s v="Approved"/>
    <s v="OHM Cycles"/>
    <s v="Standard"/>
    <s v="high"/>
    <s v="medium"/>
    <n v="2005.66"/>
    <n v="1203.4000000000001"/>
    <d v="2012-04-10T00:00:00"/>
    <n v="802.26"/>
    <s v="Male"/>
    <n v="27"/>
    <d v="1962-11-14T00:00:00"/>
    <n v="59.897841561390152"/>
    <s v="Civil Engineer"/>
    <s v="Manufacturing"/>
    <s v="Affluent Customer"/>
    <s v="N"/>
    <s v="No"/>
    <n v="11"/>
    <m/>
  </r>
  <r>
    <n v="5856"/>
    <n v="100"/>
    <x v="2797"/>
    <n v="226"/>
    <d v="2017-05-18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27"/>
    <d v="1962-11-14T00:00:00"/>
    <n v="59.897841561390152"/>
    <s v="Civil Engineer"/>
    <s v="Manufacturing"/>
    <s v="Affluent Customer"/>
    <s v="N"/>
    <s v="No"/>
    <n v="11"/>
    <m/>
  </r>
  <r>
    <n v="10692"/>
    <n v="94"/>
    <x v="2798"/>
    <n v="143"/>
    <d v="2017-08-09T00:00:00"/>
    <b v="1"/>
    <s v="Approved"/>
    <s v="Giant Bicycles"/>
    <s v="Standard"/>
    <s v="medium"/>
    <s v="large"/>
    <n v="1635.3"/>
    <n v="993.66"/>
    <d v="2013-06-09T00:00:00"/>
    <n v="641.64"/>
    <s v="Female"/>
    <n v="46"/>
    <d v="1967-07-14T00:00:00"/>
    <n v="55.232088137049729"/>
    <s v="Systems Administrator I"/>
    <s v="Entertainment"/>
    <s v="Mass Customer"/>
    <s v="N"/>
    <s v="No"/>
    <n v="7"/>
    <m/>
  </r>
  <r>
    <n v="15283"/>
    <n v="23"/>
    <x v="2798"/>
    <n v="162"/>
    <d v="2017-07-21T00:00:00"/>
    <b v="1"/>
    <s v="Approved"/>
    <s v="Norco Bicycles"/>
    <s v="Mountain"/>
    <s v="low"/>
    <s v="small"/>
    <n v="688.63"/>
    <n v="612.88"/>
    <d v="1993-10-02T00:00:00"/>
    <n v="75.75"/>
    <s v="Female"/>
    <n v="46"/>
    <d v="1967-07-14T00:00:00"/>
    <n v="55.232088137049729"/>
    <s v="Systems Administrator I"/>
    <s v="Entertainment"/>
    <s v="Mass Customer"/>
    <s v="N"/>
    <s v="No"/>
    <n v="7"/>
    <m/>
  </r>
  <r>
    <n v="13211"/>
    <n v="16"/>
    <x v="2798"/>
    <n v="347"/>
    <d v="2017-01-17T00:00:00"/>
    <b v="0"/>
    <s v="Approved"/>
    <s v="Norco Bicycles"/>
    <s v="Standard"/>
    <s v="high"/>
    <s v="small"/>
    <n v="1661.92"/>
    <n v="1479.11"/>
    <d v="1994-09-09T00:00:00"/>
    <n v="182.81000000000017"/>
    <s v="Female"/>
    <n v="46"/>
    <d v="1967-07-14T00:00:00"/>
    <n v="55.232088137049729"/>
    <s v="Systems Administrator I"/>
    <s v="Entertainment"/>
    <s v="Mass Customer"/>
    <s v="N"/>
    <s v="No"/>
    <n v="7"/>
    <m/>
  </r>
  <r>
    <n v="10341"/>
    <n v="29"/>
    <x v="2798"/>
    <n v="354"/>
    <d v="2017-01-10T00:00:00"/>
    <b v="1"/>
    <s v="Approved"/>
    <s v="Norco Bicycles"/>
    <s v="Road"/>
    <s v="medium"/>
    <s v="medium"/>
    <n v="543.39"/>
    <n v="407.54"/>
    <d v="2016-11-22T00:00:00"/>
    <n v="135.84999999999997"/>
    <s v="Female"/>
    <n v="46"/>
    <d v="1967-07-14T00:00:00"/>
    <n v="55.232088137049729"/>
    <s v="Systems Administrator I"/>
    <s v="Entertainment"/>
    <s v="Mass Customer"/>
    <s v="N"/>
    <s v="No"/>
    <n v="7"/>
    <m/>
  </r>
  <r>
    <n v="5681"/>
    <n v="32"/>
    <x v="1289"/>
    <n v="41"/>
    <d v="2017-11-19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31"/>
    <d v="1981-03-25T00:00:00"/>
    <n v="41.525238821664125"/>
    <s v="Registered Nurse"/>
    <s v="Health"/>
    <s v="Mass Customer"/>
    <s v="N"/>
    <s v="No"/>
    <n v="13"/>
    <m/>
  </r>
  <r>
    <n v="11732"/>
    <n v="96"/>
    <x v="1289"/>
    <n v="44"/>
    <d v="2017-11-16T00:00:00"/>
    <b v="0"/>
    <s v="Approved"/>
    <s v="WeareA2B"/>
    <s v="Road"/>
    <s v="low"/>
    <s v="small"/>
    <n v="1172.78"/>
    <n v="1043.77"/>
    <d v="2002-10-10T00:00:00"/>
    <n v="129.01"/>
    <s v="Male"/>
    <n v="31"/>
    <d v="1981-03-25T00:00:00"/>
    <n v="41.525238821664125"/>
    <s v="Registered Nurse"/>
    <s v="Health"/>
    <s v="Mass Customer"/>
    <s v="N"/>
    <s v="No"/>
    <n v="13"/>
    <m/>
  </r>
  <r>
    <n v="14"/>
    <n v="16"/>
    <x v="1289"/>
    <n v="111"/>
    <d v="2017-09-10T00:00:00"/>
    <b v="0"/>
    <s v="Approved"/>
    <s v="Norco Bicycles"/>
    <s v="Standard"/>
    <s v="high"/>
    <s v="small"/>
    <n v="1661.92"/>
    <n v="1479.11"/>
    <d v="1994-09-09T00:00:00"/>
    <n v="182.81000000000017"/>
    <s v="Male"/>
    <n v="31"/>
    <d v="1981-03-25T00:00:00"/>
    <n v="41.525238821664125"/>
    <s v="Registered Nurse"/>
    <s v="Health"/>
    <s v="Mass Customer"/>
    <s v="N"/>
    <s v="No"/>
    <n v="13"/>
    <m/>
  </r>
  <r>
    <n v="9404"/>
    <n v="66"/>
    <x v="1289"/>
    <n v="171"/>
    <d v="2017-07-12T00:00:00"/>
    <b v="0"/>
    <s v="Approved"/>
    <s v="Giant Bicycles"/>
    <s v="Road"/>
    <s v="low"/>
    <s v="small"/>
    <n v="590.26"/>
    <n v="525.33000000000004"/>
    <d v="2010-11-05T00:00:00"/>
    <n v="64.92999999999995"/>
    <s v="Male"/>
    <n v="31"/>
    <d v="1981-03-25T00:00:00"/>
    <n v="41.525238821664125"/>
    <s v="Registered Nurse"/>
    <s v="Health"/>
    <s v="Mass Customer"/>
    <s v="N"/>
    <s v="No"/>
    <n v="13"/>
    <m/>
  </r>
  <r>
    <n v="2942"/>
    <n v="51"/>
    <x v="1289"/>
    <n v="179"/>
    <d v="2017-07-04T00:00:00"/>
    <b v="1"/>
    <s v="Approved"/>
    <s v="OHM Cycles"/>
    <s v="Standard"/>
    <s v="high"/>
    <s v="medium"/>
    <n v="2005.66"/>
    <n v="1203.4000000000001"/>
    <d v="2012-04-10T00:00:00"/>
    <n v="802.26"/>
    <s v="Male"/>
    <n v="31"/>
    <d v="1981-03-25T00:00:00"/>
    <n v="41.525238821664125"/>
    <s v="Registered Nurse"/>
    <s v="Health"/>
    <s v="Mass Customer"/>
    <s v="N"/>
    <s v="No"/>
    <n v="13"/>
    <m/>
  </r>
  <r>
    <n v="6206"/>
    <n v="84"/>
    <x v="1289"/>
    <n v="200"/>
    <d v="2017-06-13T00:00:00"/>
    <b v="1"/>
    <s v="Approved"/>
    <s v="Trek Bicycles"/>
    <s v="Road"/>
    <s v="medium"/>
    <s v="medium"/>
    <n v="290.62"/>
    <n v="215.14"/>
    <d v="2004-12-18T00:00:00"/>
    <n v="75.480000000000018"/>
    <s v="Male"/>
    <n v="31"/>
    <d v="1981-03-25T00:00:00"/>
    <n v="41.525238821664125"/>
    <s v="Registered Nurse"/>
    <s v="Health"/>
    <s v="Mass Customer"/>
    <s v="N"/>
    <s v="No"/>
    <n v="13"/>
    <m/>
  </r>
  <r>
    <n v="3595"/>
    <n v="10"/>
    <x v="1289"/>
    <n v="294"/>
    <d v="2017-03-11T00:00:00"/>
    <b v="1"/>
    <s v="Approved"/>
    <s v="WeareA2B"/>
    <s v="Touring"/>
    <s v="medium"/>
    <s v="medium"/>
    <n v="1466.68"/>
    <n v="363.25"/>
    <d v="2014-03-03T00:00:00"/>
    <n v="1103.43"/>
    <s v="Male"/>
    <n v="31"/>
    <d v="1981-03-25T00:00:00"/>
    <n v="41.525238821664125"/>
    <s v="Registered Nurse"/>
    <s v="Health"/>
    <s v="Mass Customer"/>
    <s v="N"/>
    <s v="No"/>
    <n v="13"/>
    <m/>
  </r>
  <r>
    <n v="8511"/>
    <n v="56"/>
    <x v="1289"/>
    <n v="305"/>
    <d v="2017-02-28T00:00:00"/>
    <b v="1"/>
    <s v="Approved"/>
    <s v="OHM Cycles"/>
    <s v="Standard"/>
    <s v="medium"/>
    <s v="medium"/>
    <n v="183.86"/>
    <n v="137.9"/>
    <d v="1997-10-04T00:00:00"/>
    <n v="45.960000000000008"/>
    <s v="Male"/>
    <n v="31"/>
    <d v="1981-03-25T00:00:00"/>
    <n v="41.525238821664125"/>
    <s v="Registered Nurse"/>
    <s v="Health"/>
    <s v="Mass Customer"/>
    <s v="N"/>
    <s v="No"/>
    <n v="13"/>
    <m/>
  </r>
  <r>
    <n v="16877"/>
    <n v="57"/>
    <x v="1289"/>
    <n v="357"/>
    <d v="2017-01-07T00:00:00"/>
    <b v="0"/>
    <s v="Approved"/>
    <s v="WeareA2B"/>
    <s v="Touring"/>
    <s v="medium"/>
    <s v="large"/>
    <n v="1890.39"/>
    <n v="260.14"/>
    <d v="1991-01-21T00:00:00"/>
    <n v="1630.25"/>
    <s v="Male"/>
    <n v="31"/>
    <d v="1981-03-25T00:00:00"/>
    <n v="41.525238821664125"/>
    <s v="Registered Nurse"/>
    <s v="Health"/>
    <s v="Mass Customer"/>
    <s v="N"/>
    <s v="No"/>
    <n v="13"/>
    <m/>
  </r>
  <r>
    <n v="13842"/>
    <n v="18"/>
    <x v="2799"/>
    <n v="221"/>
    <d v="2017-05-23T00:00:00"/>
    <b v="0"/>
    <s v="Approved"/>
    <s v="Norco Bicycles"/>
    <s v="Standard"/>
    <s v="high"/>
    <s v="medium"/>
    <n v="1148.6400000000001"/>
    <n v="689.18"/>
    <d v="2013-09-16T00:00:00"/>
    <n v="459.46000000000015"/>
    <s v="Male"/>
    <n v="69"/>
    <d v="1976-12-12T00:00:00"/>
    <n v="45.810170328830552"/>
    <s v="Software Test Engineer II"/>
    <s v="n/a"/>
    <s v="High Net Worth"/>
    <s v="N"/>
    <s v="Yes"/>
    <n v="14"/>
    <m/>
  </r>
  <r>
    <n v="5524"/>
    <n v="79"/>
    <x v="2799"/>
    <n v="244"/>
    <d v="2017-04-30T00:00:00"/>
    <b v="0"/>
    <s v="Approved"/>
    <s v="Solex"/>
    <s v="Touring"/>
    <s v="medium"/>
    <s v="large"/>
    <n v="2083.94"/>
    <n v="675.03"/>
    <d v="2004-08-07T00:00:00"/>
    <n v="1408.91"/>
    <s v="Male"/>
    <n v="69"/>
    <d v="1976-12-12T00:00:00"/>
    <n v="45.810170328830552"/>
    <s v="Software Test Engineer II"/>
    <s v="n/a"/>
    <s v="High Net Worth"/>
    <s v="N"/>
    <s v="Yes"/>
    <n v="14"/>
    <m/>
  </r>
  <r>
    <n v="19375"/>
    <n v="0"/>
    <x v="2799"/>
    <n v="246"/>
    <d v="2017-04-28T00:00:00"/>
    <b v="0"/>
    <s v="Approved"/>
    <s v="OHM Cycles"/>
    <s v="Standard"/>
    <s v="low"/>
    <s v="medium"/>
    <n v="71.16"/>
    <n v="56.93"/>
    <d v="1993-06-23T00:00:00"/>
    <n v="14.229999999999997"/>
    <s v="Male"/>
    <n v="69"/>
    <d v="1976-12-12T00:00:00"/>
    <n v="45.810170328830552"/>
    <s v="Software Test Engineer II"/>
    <s v="n/a"/>
    <s v="High Net Worth"/>
    <s v="N"/>
    <s v="Yes"/>
    <n v="14"/>
    <m/>
  </r>
  <r>
    <n v="16675"/>
    <n v="6"/>
    <x v="2799"/>
    <n v="338"/>
    <d v="2017-01-26T00:00:00"/>
    <b v="0"/>
    <s v="Cancelled"/>
    <s v="Solex"/>
    <s v="Standard"/>
    <s v="high"/>
    <s v="medium"/>
    <n v="748.17"/>
    <n v="448.9"/>
    <d v="2002-03-22T00:00:00"/>
    <n v="299.27"/>
    <s v="Male"/>
    <n v="69"/>
    <d v="1976-12-12T00:00:00"/>
    <n v="45.810170328830552"/>
    <s v="Software Test Engineer II"/>
    <s v="n/a"/>
    <s v="High Net Worth"/>
    <s v="N"/>
    <s v="Yes"/>
    <n v="14"/>
    <m/>
  </r>
  <r>
    <n v="10443"/>
    <n v="74"/>
    <x v="2799"/>
    <n v="347"/>
    <d v="2017-01-17T00:00:00"/>
    <b v="0"/>
    <s v="Approved"/>
    <s v="WeareA2B"/>
    <s v="Standard"/>
    <s v="medium"/>
    <s v="medium"/>
    <n v="1762.96"/>
    <n v="950.52"/>
    <d v="1997-02-09T00:00:00"/>
    <n v="812.44"/>
    <s v="Male"/>
    <n v="69"/>
    <d v="1976-12-12T00:00:00"/>
    <n v="45.810170328830552"/>
    <s v="Software Test Engineer II"/>
    <s v="n/a"/>
    <s v="High Net Worth"/>
    <s v="N"/>
    <s v="Yes"/>
    <n v="14"/>
    <m/>
  </r>
  <r>
    <n v="3275"/>
    <n v="72"/>
    <x v="2799"/>
    <n v="352"/>
    <d v="2017-01-12T00:00:00"/>
    <b v="1"/>
    <s v="Approved"/>
    <s v="OHM Cycles"/>
    <s v="Standard"/>
    <s v="medium"/>
    <s v="medium"/>
    <n v="912.52"/>
    <n v="141.4"/>
    <d v="2010-11-05T00:00:00"/>
    <n v="771.12"/>
    <s v="Male"/>
    <n v="69"/>
    <d v="1976-12-12T00:00:00"/>
    <n v="45.810170328830552"/>
    <s v="Software Test Engineer II"/>
    <s v="n/a"/>
    <s v="High Net Worth"/>
    <s v="N"/>
    <s v="Yes"/>
    <n v="14"/>
    <m/>
  </r>
  <r>
    <n v="19638"/>
    <n v="0"/>
    <x v="2799"/>
    <n v="357"/>
    <d v="2017-01-07T00:00:00"/>
    <b v="0"/>
    <s v="Approved"/>
    <s v="Solex"/>
    <s v="Standard"/>
    <s v="medium"/>
    <s v="medium"/>
    <n v="71.489999999999995"/>
    <n v="53.62"/>
    <d v="2012-12-02T00:00:00"/>
    <n v="17.869999999999997"/>
    <s v="Male"/>
    <n v="69"/>
    <d v="1976-12-12T00:00:00"/>
    <n v="45.810170328830552"/>
    <s v="Software Test Engineer II"/>
    <s v="n/a"/>
    <s v="High Net Worth"/>
    <s v="N"/>
    <s v="Yes"/>
    <n v="14"/>
    <m/>
  </r>
  <r>
    <n v="1211"/>
    <n v="77"/>
    <x v="2800"/>
    <n v="10"/>
    <d v="2017-12-20T00:00:00"/>
    <b v="0"/>
    <s v="Approved"/>
    <s v="Norco Bicycles"/>
    <s v="Road"/>
    <s v="medium"/>
    <s v="large"/>
    <n v="1240.31"/>
    <n v="795.1"/>
    <d v="2011-01-10T00:00:00"/>
    <n v="445.20999999999992"/>
    <s v="Male"/>
    <n v="69"/>
    <d v="1988-08-24T00:00:00"/>
    <n v="34.103321013444948"/>
    <s v="Teacher"/>
    <s v="Telecommunications"/>
    <s v="Affluent Customer"/>
    <s v="N"/>
    <s v="Yes"/>
    <n v="6"/>
    <m/>
  </r>
  <r>
    <n v="19698"/>
    <n v="90"/>
    <x v="2800"/>
    <n v="285"/>
    <d v="2017-03-20T00:00:00"/>
    <b v="1"/>
    <s v="Approved"/>
    <s v="Norco Bicycles"/>
    <s v="Standard"/>
    <s v="low"/>
    <s v="medium"/>
    <n v="363.01"/>
    <n v="290.41000000000003"/>
    <d v="2013-06-09T00:00:00"/>
    <n v="72.599999999999966"/>
    <s v="Male"/>
    <n v="69"/>
    <d v="1988-08-24T00:00:00"/>
    <n v="34.103321013444948"/>
    <s v="Teacher"/>
    <s v="Telecommunications"/>
    <s v="Affluent Customer"/>
    <s v="N"/>
    <s v="Yes"/>
    <n v="6"/>
    <m/>
  </r>
  <r>
    <n v="10951"/>
    <n v="40"/>
    <x v="2800"/>
    <n v="287"/>
    <d v="2017-03-18T00:00:00"/>
    <b v="1"/>
    <s v="Approved"/>
    <s v="OHM Cycles"/>
    <s v="Standard"/>
    <s v="high"/>
    <s v="medium"/>
    <n v="1458.17"/>
    <n v="874.9"/>
    <d v="1999-12-04T00:00:00"/>
    <n v="583.2700000000001"/>
    <s v="Male"/>
    <n v="69"/>
    <d v="1988-08-24T00:00:00"/>
    <n v="34.103321013444948"/>
    <s v="Teacher"/>
    <s v="Telecommunications"/>
    <s v="Affluent Customer"/>
    <s v="N"/>
    <s v="Yes"/>
    <n v="6"/>
    <m/>
  </r>
  <r>
    <n v="9067"/>
    <n v="7"/>
    <x v="2801"/>
    <n v="148"/>
    <d v="2017-08-04T00:00:00"/>
    <b v="0"/>
    <s v="Approved"/>
    <s v="Giant Bicycles"/>
    <s v="Standard"/>
    <s v="medium"/>
    <s v="small"/>
    <n v="1311.44"/>
    <n v="1167.18"/>
    <d v="1992-10-11T00:00:00"/>
    <n v="144.26"/>
    <s v="Female"/>
    <n v="0"/>
    <d v="1983-09-02T00:00:00"/>
    <n v="39.084142931570277"/>
    <s v="Account Coordinator"/>
    <s v="Retail"/>
    <s v="High Net Worth"/>
    <s v="N"/>
    <s v="No"/>
    <n v="10"/>
    <m/>
  </r>
  <r>
    <n v="15622"/>
    <n v="0"/>
    <x v="327"/>
    <m/>
    <d v="2017-07-10T00:00:00"/>
    <b v="1"/>
    <s v="Approved"/>
    <m/>
    <m/>
    <m/>
    <m/>
    <n v="2062.9499999999998"/>
    <m/>
    <m/>
    <m/>
    <m/>
    <m/>
    <m/>
    <m/>
    <m/>
    <m/>
    <m/>
    <m/>
    <m/>
    <m/>
    <m/>
  </r>
  <r>
    <n v="19791"/>
    <n v="0"/>
    <x v="2801"/>
    <n v="173"/>
    <d v="2017-07-10T00:00:00"/>
    <b v="0"/>
    <s v="Approved"/>
    <s v="Trek Bicycles"/>
    <s v="Standard"/>
    <s v="high"/>
    <s v="medium"/>
    <n v="495.72"/>
    <n v="297.43"/>
    <d v="2015-04-11T00:00:00"/>
    <n v="198.29000000000002"/>
    <s v="Female"/>
    <n v="0"/>
    <d v="1983-09-02T00:00:00"/>
    <n v="39.084142931570277"/>
    <s v="Account Coordinator"/>
    <s v="Retail"/>
    <s v="High Net Worth"/>
    <s v="N"/>
    <s v="No"/>
    <n v="10"/>
    <m/>
  </r>
  <r>
    <n v="9091"/>
    <n v="35"/>
    <x v="2801"/>
    <n v="179"/>
    <d v="2017-07-04T00:00:00"/>
    <b v="0"/>
    <s v="Approved"/>
    <s v="Giant Bicycles"/>
    <s v="Standard"/>
    <s v="medium"/>
    <s v="medium"/>
    <n v="1403.5"/>
    <n v="954.82"/>
    <d v="2016-11-14T00:00:00"/>
    <n v="448.67999999999995"/>
    <s v="Female"/>
    <n v="0"/>
    <d v="1983-09-02T00:00:00"/>
    <n v="39.084142931570277"/>
    <s v="Account Coordinator"/>
    <s v="Retail"/>
    <s v="High Net Worth"/>
    <s v="N"/>
    <s v="No"/>
    <n v="10"/>
    <m/>
  </r>
  <r>
    <n v="3975"/>
    <n v="0"/>
    <x v="2801"/>
    <n v="249"/>
    <d v="2017-04-25T00:00:00"/>
    <b v="0"/>
    <s v="Approved"/>
    <s v="Trek Bicycles"/>
    <s v="Standard"/>
    <s v="medium"/>
    <s v="medium"/>
    <n v="499.53"/>
    <n v="388.72"/>
    <d v="1999-06-23T00:00:00"/>
    <n v="110.80999999999995"/>
    <s v="Female"/>
    <n v="0"/>
    <d v="1983-09-02T00:00:00"/>
    <n v="39.084142931570277"/>
    <s v="Account Coordinator"/>
    <s v="Retail"/>
    <s v="High Net Worth"/>
    <s v="N"/>
    <s v="No"/>
    <n v="10"/>
    <m/>
  </r>
  <r>
    <n v="19660"/>
    <n v="27"/>
    <x v="2802"/>
    <n v="114"/>
    <d v="2017-09-07T00:00:00"/>
    <b v="1"/>
    <s v="Approved"/>
    <s v="Trek Bicycles"/>
    <s v="Standard"/>
    <s v="medium"/>
    <s v="medium"/>
    <n v="499.53"/>
    <n v="388.72"/>
    <d v="1999-06-23T00:00:00"/>
    <n v="110.80999999999995"/>
    <s v="Male"/>
    <n v="3"/>
    <d v="1969-02-03T00:00:00"/>
    <n v="53.670444301116177"/>
    <n v="0"/>
    <s v="Manufacturing"/>
    <s v="Mass Customer"/>
    <s v="N"/>
    <s v="Yes"/>
    <n v="17"/>
    <m/>
  </r>
  <r>
    <n v="4282"/>
    <n v="37"/>
    <x v="2802"/>
    <n v="341"/>
    <d v="2017-01-23T00:00:00"/>
    <b v="1"/>
    <s v="Approved"/>
    <s v="OHM Cycles"/>
    <s v="Standard"/>
    <s v="low"/>
    <s v="medium"/>
    <n v="1793.43"/>
    <n v="248.82"/>
    <d v="2006-02-02T00:00:00"/>
    <n v="1544.6100000000001"/>
    <s v="Male"/>
    <n v="3"/>
    <d v="1969-02-03T00:00:00"/>
    <n v="53.670444301116177"/>
    <n v="0"/>
    <s v="Manufacturing"/>
    <s v="Mass Customer"/>
    <s v="N"/>
    <s v="Yes"/>
    <n v="17"/>
    <m/>
  </r>
  <r>
    <n v="1819"/>
    <n v="7"/>
    <x v="2803"/>
    <n v="73"/>
    <d v="2017-10-18T00:00:00"/>
    <b v="1"/>
    <s v="Approved"/>
    <s v="Trek Bicycles"/>
    <s v="Road"/>
    <s v="low"/>
    <s v="medium"/>
    <n v="980.37"/>
    <n v="234.43"/>
    <d v="2004-09-28T00:00:00"/>
    <n v="745.94"/>
    <s v="Female"/>
    <n v="1"/>
    <d v="1987-03-28T00:00:00"/>
    <n v="35.514279917871647"/>
    <n v="0"/>
    <s v="Health"/>
    <s v="Mass Customer"/>
    <s v="N"/>
    <s v="No"/>
    <n v="8"/>
    <m/>
  </r>
  <r>
    <n v="15946"/>
    <n v="38"/>
    <x v="2803"/>
    <n v="134"/>
    <d v="2017-08-18T00:00:00"/>
    <b v="1"/>
    <s v="Approved"/>
    <s v="Solex"/>
    <s v="Standard"/>
    <s v="medium"/>
    <s v="medium"/>
    <n v="1577.53"/>
    <n v="826.51"/>
    <d v="2011-03-16T00:00:00"/>
    <n v="751.02"/>
    <s v="Female"/>
    <n v="1"/>
    <d v="1987-03-28T00:00:00"/>
    <n v="35.514279917871647"/>
    <n v="0"/>
    <s v="Health"/>
    <s v="Mass Customer"/>
    <s v="N"/>
    <s v="No"/>
    <n v="8"/>
    <m/>
  </r>
  <r>
    <n v="8420"/>
    <n v="84"/>
    <x v="2803"/>
    <n v="152"/>
    <d v="2017-07-31T00:00:00"/>
    <b v="1"/>
    <s v="Approved"/>
    <s v="Trek Bicycles"/>
    <s v="Road"/>
    <s v="medium"/>
    <s v="medium"/>
    <n v="290.62"/>
    <n v="215.14"/>
    <d v="2004-12-18T00:00:00"/>
    <n v="75.480000000000018"/>
    <s v="Female"/>
    <n v="1"/>
    <d v="1987-03-28T00:00:00"/>
    <n v="35.514279917871647"/>
    <n v="0"/>
    <s v="Health"/>
    <s v="Mass Customer"/>
    <s v="N"/>
    <s v="No"/>
    <n v="8"/>
    <m/>
  </r>
  <r>
    <n v="14559"/>
    <n v="66"/>
    <x v="2803"/>
    <n v="163"/>
    <d v="2017-07-20T00:00:00"/>
    <b v="0"/>
    <s v="Approved"/>
    <s v="Giant Bicycles"/>
    <s v="Road"/>
    <s v="low"/>
    <s v="small"/>
    <n v="590.26"/>
    <n v="525.33000000000004"/>
    <d v="2010-11-05T00:00:00"/>
    <n v="64.92999999999995"/>
    <s v="Female"/>
    <n v="1"/>
    <d v="1987-03-28T00:00:00"/>
    <n v="35.514279917871647"/>
    <n v="0"/>
    <s v="Health"/>
    <s v="Mass Customer"/>
    <s v="N"/>
    <s v="No"/>
    <n v="8"/>
    <m/>
  </r>
  <r>
    <n v="9148"/>
    <n v="69"/>
    <x v="2803"/>
    <n v="201"/>
    <d v="2017-06-12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1"/>
    <d v="1987-03-28T00:00:00"/>
    <n v="35.514279917871647"/>
    <n v="0"/>
    <s v="Health"/>
    <s v="Mass Customer"/>
    <s v="N"/>
    <s v="No"/>
    <n v="8"/>
    <m/>
  </r>
  <r>
    <n v="12180"/>
    <n v="5"/>
    <x v="2803"/>
    <n v="267"/>
    <d v="2017-04-07T00:00:00"/>
    <b v="0"/>
    <s v="Approved"/>
    <s v="Trek Bicycles"/>
    <s v="Mountain"/>
    <s v="low"/>
    <s v="medium"/>
    <n v="574.64"/>
    <n v="459.71"/>
    <d v="2011-08-29T00:00:00"/>
    <n v="114.93"/>
    <s v="Female"/>
    <n v="1"/>
    <d v="1987-03-28T00:00:00"/>
    <n v="35.514279917871647"/>
    <n v="0"/>
    <s v="Health"/>
    <s v="Mass Customer"/>
    <s v="N"/>
    <s v="No"/>
    <n v="8"/>
    <m/>
  </r>
  <r>
    <n v="4813"/>
    <n v="79"/>
    <x v="2804"/>
    <n v="40"/>
    <d v="2017-11-20T00:00:00"/>
    <b v="0"/>
    <s v="Approved"/>
    <s v="Norco Bicycles"/>
    <s v="Standard"/>
    <s v="medium"/>
    <s v="medium"/>
    <n v="1555.58"/>
    <n v="818.01"/>
    <d v="1991-07-10T00:00:00"/>
    <n v="737.56999999999994"/>
    <s v="Female"/>
    <n v="71"/>
    <d v="1978-04-20T00:00:00"/>
    <n v="44.456745670979188"/>
    <s v="Associate Professor"/>
    <s v="Manufacturing"/>
    <s v="Mass Customer"/>
    <s v="N"/>
    <s v="Yes"/>
    <n v="18"/>
    <m/>
  </r>
  <r>
    <n v="14769"/>
    <n v="32"/>
    <x v="2804"/>
    <n v="66"/>
    <d v="2017-10-25T00:00:00"/>
    <b v="1"/>
    <s v="Approved"/>
    <s v="Giant Bicycles"/>
    <s v="Standard"/>
    <s v="medium"/>
    <s v="medium"/>
    <n v="642.70000000000005"/>
    <n v="211.37"/>
    <d v="1992-10-11T00:00:00"/>
    <n v="431.33000000000004"/>
    <s v="Female"/>
    <n v="71"/>
    <d v="1978-04-20T00:00:00"/>
    <n v="44.456745670979188"/>
    <s v="Associate Professor"/>
    <s v="Manufacturing"/>
    <s v="Mass Customer"/>
    <s v="N"/>
    <s v="Yes"/>
    <n v="18"/>
    <m/>
  </r>
  <r>
    <n v="17718"/>
    <n v="3"/>
    <x v="2804"/>
    <n v="158"/>
    <d v="2017-07-25T00:00:00"/>
    <b v="0"/>
    <s v="Approved"/>
    <s v="Trek Bicycles"/>
    <s v="Standard"/>
    <s v="medium"/>
    <s v="large"/>
    <n v="2091.4699999999998"/>
    <n v="388.92"/>
    <d v="2005-08-09T00:00:00"/>
    <n v="1702.5499999999997"/>
    <s v="Female"/>
    <n v="71"/>
    <d v="1978-04-20T00:00:00"/>
    <n v="44.456745670979188"/>
    <s v="Associate Professor"/>
    <s v="Manufacturing"/>
    <s v="Mass Customer"/>
    <s v="N"/>
    <s v="Yes"/>
    <n v="18"/>
    <m/>
  </r>
  <r>
    <n v="18559"/>
    <n v="55"/>
    <x v="2804"/>
    <n v="166"/>
    <d v="2017-07-17T00:00:00"/>
    <b v="0"/>
    <s v="Approved"/>
    <s v="Trek Bicycles"/>
    <s v="Road"/>
    <s v="medium"/>
    <s v="large"/>
    <n v="1894.19"/>
    <n v="598.76"/>
    <d v="1997-10-04T00:00:00"/>
    <n v="1295.43"/>
    <s v="Female"/>
    <n v="71"/>
    <d v="1978-04-20T00:00:00"/>
    <n v="44.456745670979188"/>
    <s v="Associate Professor"/>
    <s v="Manufacturing"/>
    <s v="Mass Customer"/>
    <s v="N"/>
    <s v="Yes"/>
    <n v="18"/>
    <m/>
  </r>
  <r>
    <n v="14027"/>
    <n v="30"/>
    <x v="2804"/>
    <n v="177"/>
    <d v="2017-07-06T00:00:00"/>
    <b v="1"/>
    <s v="Approved"/>
    <s v="Solex"/>
    <s v="Standard"/>
    <s v="high"/>
    <s v="medium"/>
    <n v="748.17"/>
    <n v="448.9"/>
    <d v="1992-10-11T00:00:00"/>
    <n v="299.27"/>
    <s v="Female"/>
    <n v="71"/>
    <d v="1978-04-20T00:00:00"/>
    <n v="44.456745670979188"/>
    <s v="Associate Professor"/>
    <s v="Manufacturing"/>
    <s v="Mass Customer"/>
    <s v="N"/>
    <s v="Yes"/>
    <n v="18"/>
    <m/>
  </r>
  <r>
    <n v="7567"/>
    <n v="73"/>
    <x v="2804"/>
    <n v="248"/>
    <d v="2017-04-26T00:00:00"/>
    <b v="0"/>
    <s v="Approved"/>
    <s v="Solex"/>
    <s v="Standard"/>
    <s v="medium"/>
    <s v="medium"/>
    <n v="1945.43"/>
    <n v="333.18"/>
    <d v="2002-08-31T00:00:00"/>
    <n v="1612.25"/>
    <s v="Female"/>
    <n v="71"/>
    <d v="1978-04-20T00:00:00"/>
    <n v="44.456745670979188"/>
    <s v="Associate Professor"/>
    <s v="Manufacturing"/>
    <s v="Mass Customer"/>
    <s v="N"/>
    <s v="Yes"/>
    <n v="18"/>
    <m/>
  </r>
  <r>
    <n v="11436"/>
    <n v="9"/>
    <x v="2804"/>
    <n v="272"/>
    <d v="2017-04-02T00:00:00"/>
    <b v="0"/>
    <s v="Approved"/>
    <s v="OHM Cycles"/>
    <s v="Road"/>
    <s v="medium"/>
    <s v="medium"/>
    <n v="742.54"/>
    <n v="667.4"/>
    <d v="2007-08-04T00:00:00"/>
    <n v="75.139999999999986"/>
    <s v="Female"/>
    <n v="71"/>
    <d v="1978-04-20T00:00:00"/>
    <n v="44.456745670979188"/>
    <s v="Associate Professor"/>
    <s v="Manufacturing"/>
    <s v="Mass Customer"/>
    <s v="N"/>
    <s v="Yes"/>
    <n v="18"/>
    <m/>
  </r>
  <r>
    <n v="5127"/>
    <n v="36"/>
    <x v="2804"/>
    <n v="331"/>
    <d v="2017-02-02T00:00:00"/>
    <b v="0"/>
    <s v="Approved"/>
    <s v="Solex"/>
    <s v="Standard"/>
    <s v="low"/>
    <s v="medium"/>
    <n v="945.04"/>
    <n v="507.58"/>
    <d v="1995-12-19T00:00:00"/>
    <n v="437.46"/>
    <s v="Female"/>
    <n v="71"/>
    <d v="1978-04-20T00:00:00"/>
    <n v="44.456745670979188"/>
    <s v="Associate Professor"/>
    <s v="Manufacturing"/>
    <s v="Mass Customer"/>
    <s v="N"/>
    <s v="Yes"/>
    <n v="18"/>
    <m/>
  </r>
  <r>
    <n v="475"/>
    <n v="16"/>
    <x v="2805"/>
    <n v="142"/>
    <d v="2017-08-10T00:00:00"/>
    <b v="0"/>
    <s v="Approved"/>
    <s v="Norco Bicycles"/>
    <s v="Standard"/>
    <s v="high"/>
    <s v="small"/>
    <n v="1661.92"/>
    <n v="1479.11"/>
    <d v="1994-09-09T00:00:00"/>
    <n v="182.81000000000017"/>
    <s v="Male"/>
    <n v="92"/>
    <d v="1994-01-10T00:00:00"/>
    <n v="28.71975936992644"/>
    <s v="Mechanical Systems Engineer"/>
    <s v="Financial Services"/>
    <s v="Mass Customer"/>
    <s v="N"/>
    <s v="No"/>
    <n v="4"/>
    <m/>
  </r>
  <r>
    <n v="17102"/>
    <n v="89"/>
    <x v="2805"/>
    <n v="239"/>
    <d v="2017-05-05T00:00:00"/>
    <b v="0"/>
    <s v="Approved"/>
    <s v="WeareA2B"/>
    <s v="Touring"/>
    <s v="medium"/>
    <s v="large"/>
    <n v="1362.99"/>
    <n v="57.74"/>
    <d v="1993-04-20T00:00:00"/>
    <n v="1305.25"/>
    <s v="Male"/>
    <n v="92"/>
    <d v="1994-01-10T00:00:00"/>
    <n v="28.71975936992644"/>
    <s v="Mechanical Systems Engineer"/>
    <s v="Financial Services"/>
    <s v="Mass Customer"/>
    <s v="N"/>
    <s v="No"/>
    <n v="4"/>
    <m/>
  </r>
  <r>
    <n v="4167"/>
    <n v="1"/>
    <x v="2805"/>
    <n v="255"/>
    <d v="2017-04-19T00:00:00"/>
    <b v="1"/>
    <s v="Approved"/>
    <s v="Giant Bicycles"/>
    <s v="Standard"/>
    <s v="medium"/>
    <s v="medium"/>
    <n v="1403.5"/>
    <n v="954.82"/>
    <d v="2016-11-14T00:00:00"/>
    <n v="448.67999999999995"/>
    <s v="Male"/>
    <n v="92"/>
    <d v="1994-01-10T00:00:00"/>
    <n v="28.71975936992644"/>
    <s v="Mechanical Systems Engineer"/>
    <s v="Financial Services"/>
    <s v="Mass Customer"/>
    <s v="N"/>
    <s v="No"/>
    <n v="4"/>
    <m/>
  </r>
  <r>
    <n v="2396"/>
    <n v="50"/>
    <x v="2805"/>
    <n v="308"/>
    <d v="2017-02-25T00:00:00"/>
    <b v="1"/>
    <s v="Approved"/>
    <s v="WeareA2B"/>
    <s v="Standard"/>
    <s v="medium"/>
    <s v="small"/>
    <n v="175.89"/>
    <n v="131.91999999999999"/>
    <d v="2003-02-16T00:00:00"/>
    <n v="43.97"/>
    <s v="Male"/>
    <n v="92"/>
    <d v="1994-01-10T00:00:00"/>
    <n v="28.71975936992644"/>
    <s v="Mechanical Systems Engineer"/>
    <s v="Financial Services"/>
    <s v="Mass Customer"/>
    <s v="N"/>
    <s v="No"/>
    <n v="4"/>
    <m/>
  </r>
  <r>
    <n v="15447"/>
    <n v="28"/>
    <x v="2806"/>
    <n v="176"/>
    <d v="2017-07-07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20"/>
    <d v="1965-06-19T00:00:00"/>
    <n v="57.30058128741755"/>
    <s v="Senior Quality Engineer"/>
    <s v="Property"/>
    <s v="Affluent Customer"/>
    <s v="N"/>
    <s v="No"/>
    <n v="11"/>
    <m/>
  </r>
  <r>
    <n v="5266"/>
    <n v="91"/>
    <x v="2806"/>
    <n v="181"/>
    <d v="2017-07-02T00:00:00"/>
    <b v="0"/>
    <s v="Approved"/>
    <s v="Solex"/>
    <s v="Standard"/>
    <s v="medium"/>
    <s v="medium"/>
    <n v="100.35"/>
    <n v="75.260000000000005"/>
    <d v="1999-07-26T00:00:00"/>
    <n v="25.089999999999989"/>
    <s v="Female"/>
    <n v="20"/>
    <d v="1965-06-19T00:00:00"/>
    <n v="57.30058128741755"/>
    <s v="Senior Quality Engineer"/>
    <s v="Property"/>
    <s v="Affluent Customer"/>
    <s v="N"/>
    <s v="No"/>
    <n v="11"/>
    <m/>
  </r>
  <r>
    <n v="7536"/>
    <n v="97"/>
    <x v="2806"/>
    <n v="262"/>
    <d v="2017-04-12T00:00:00"/>
    <b v="0"/>
    <s v="Approved"/>
    <s v="Solex"/>
    <s v="Standard"/>
    <s v="medium"/>
    <s v="large"/>
    <n v="202.62"/>
    <n v="151.96"/>
    <d v="2016-03-29T00:00:00"/>
    <n v="50.66"/>
    <s v="Female"/>
    <n v="20"/>
    <d v="1965-06-19T00:00:00"/>
    <n v="57.30058128741755"/>
    <s v="Senior Quality Engineer"/>
    <s v="Property"/>
    <s v="Affluent Customer"/>
    <s v="N"/>
    <s v="No"/>
    <n v="11"/>
    <m/>
  </r>
  <r>
    <n v="3008"/>
    <n v="18"/>
    <x v="2806"/>
    <n v="351"/>
    <d v="2017-01-13T00:00:00"/>
    <b v="0"/>
    <s v="Approved"/>
    <s v="Solex"/>
    <s v="Standard"/>
    <s v="medium"/>
    <s v="medium"/>
    <n v="575.27"/>
    <n v="431.45"/>
    <d v="2013-03-12T00:00:00"/>
    <n v="143.82"/>
    <s v="Female"/>
    <n v="20"/>
    <d v="1965-06-19T00:00:00"/>
    <n v="57.30058128741755"/>
    <s v="Senior Quality Engineer"/>
    <s v="Property"/>
    <s v="Affluent Customer"/>
    <s v="N"/>
    <s v="No"/>
    <n v="11"/>
    <m/>
  </r>
  <r>
    <n v="9432"/>
    <n v="49"/>
    <x v="2437"/>
    <n v="27"/>
    <d v="2017-12-03T00:00:00"/>
    <b v="1"/>
    <s v="Approved"/>
    <s v="Trek Bicycles"/>
    <s v="Road"/>
    <s v="medium"/>
    <s v="medium"/>
    <n v="533.51"/>
    <n v="400.13"/>
    <d v="2012-06-04T00:00:00"/>
    <n v="133.38"/>
    <s v="Male"/>
    <n v="49"/>
    <d v="1976-03-18T00:00:00"/>
    <n v="46.547156630200412"/>
    <s v="Administrative Officer"/>
    <s v="Financial Services"/>
    <s v="Affluent Customer"/>
    <s v="N"/>
    <s v="No"/>
    <n v="4"/>
    <m/>
  </r>
  <r>
    <n v="14589"/>
    <n v="67"/>
    <x v="2437"/>
    <n v="46"/>
    <d v="2017-11-14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49"/>
    <d v="1976-03-18T00:00:00"/>
    <n v="46.547156630200412"/>
    <s v="Administrative Officer"/>
    <s v="Financial Services"/>
    <s v="Affluent Customer"/>
    <s v="N"/>
    <s v="No"/>
    <n v="4"/>
    <m/>
  </r>
  <r>
    <n v="3402"/>
    <n v="8"/>
    <x v="2437"/>
    <n v="83"/>
    <d v="2017-10-08T00:00:00"/>
    <b v="0"/>
    <s v="Approved"/>
    <s v="Solex"/>
    <s v="Road"/>
    <s v="medium"/>
    <s v="small"/>
    <n v="1703.52"/>
    <n v="1516.13"/>
    <d v="2011-04-16T00:00:00"/>
    <n v="187.38999999999987"/>
    <s v="Male"/>
    <n v="49"/>
    <d v="1976-03-18T00:00:00"/>
    <n v="46.547156630200412"/>
    <s v="Administrative Officer"/>
    <s v="Financial Services"/>
    <s v="Affluent Customer"/>
    <s v="N"/>
    <s v="No"/>
    <n v="4"/>
    <m/>
  </r>
  <r>
    <n v="9878"/>
    <n v="68"/>
    <x v="2437"/>
    <n v="96"/>
    <d v="2017-09-25T00:00:00"/>
    <b v="1"/>
    <s v="Approved"/>
    <s v="OHM Cycles"/>
    <s v="Standard"/>
    <s v="medium"/>
    <s v="medium"/>
    <n v="1636.9"/>
    <n v="44.71"/>
    <d v="2010-08-20T00:00:00"/>
    <n v="1592.19"/>
    <s v="Male"/>
    <n v="49"/>
    <d v="1976-03-18T00:00:00"/>
    <n v="46.547156630200412"/>
    <s v="Administrative Officer"/>
    <s v="Financial Services"/>
    <s v="Affluent Customer"/>
    <s v="N"/>
    <s v="No"/>
    <n v="4"/>
    <m/>
  </r>
  <r>
    <n v="5837"/>
    <n v="56"/>
    <x v="2437"/>
    <n v="128"/>
    <d v="2017-08-24T00:00:00"/>
    <b v="0"/>
    <s v="Approved"/>
    <s v="OHM Cycles"/>
    <s v="Standard"/>
    <s v="medium"/>
    <s v="medium"/>
    <n v="183.86"/>
    <n v="137.9"/>
    <d v="1997-10-04T00:00:00"/>
    <n v="45.960000000000008"/>
    <s v="Male"/>
    <n v="49"/>
    <d v="1976-03-18T00:00:00"/>
    <n v="46.547156630200412"/>
    <s v="Administrative Officer"/>
    <s v="Financial Services"/>
    <s v="Affluent Customer"/>
    <s v="N"/>
    <s v="No"/>
    <n v="4"/>
    <m/>
  </r>
  <r>
    <n v="3832"/>
    <n v="100"/>
    <x v="2437"/>
    <n v="185"/>
    <d v="2017-06-28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49"/>
    <d v="1976-03-18T00:00:00"/>
    <n v="46.547156630200412"/>
    <s v="Administrative Officer"/>
    <s v="Financial Services"/>
    <s v="Affluent Customer"/>
    <s v="N"/>
    <s v="No"/>
    <n v="4"/>
    <m/>
  </r>
  <r>
    <n v="8996"/>
    <n v="57"/>
    <x v="2437"/>
    <n v="214"/>
    <d v="2017-05-30T00:00:00"/>
    <b v="0"/>
    <s v="Approved"/>
    <s v="WeareA2B"/>
    <s v="Touring"/>
    <s v="medium"/>
    <s v="large"/>
    <n v="1890.39"/>
    <n v="260.14"/>
    <d v="1991-01-21T00:00:00"/>
    <n v="1630.25"/>
    <s v="Male"/>
    <n v="49"/>
    <d v="1976-03-18T00:00:00"/>
    <n v="46.547156630200412"/>
    <s v="Administrative Officer"/>
    <s v="Financial Services"/>
    <s v="Affluent Customer"/>
    <s v="N"/>
    <s v="No"/>
    <n v="4"/>
    <m/>
  </r>
  <r>
    <n v="7254"/>
    <n v="40"/>
    <x v="2437"/>
    <n v="291"/>
    <d v="2017-03-14T00:00:00"/>
    <b v="1"/>
    <s v="Approved"/>
    <s v="OHM Cycles"/>
    <s v="Standard"/>
    <s v="high"/>
    <s v="medium"/>
    <n v="1458.17"/>
    <n v="874.9"/>
    <d v="2006-02-02T00:00:00"/>
    <n v="583.2700000000001"/>
    <s v="Male"/>
    <n v="49"/>
    <d v="1976-03-18T00:00:00"/>
    <n v="46.547156630200412"/>
    <s v="Administrative Officer"/>
    <s v="Financial Services"/>
    <s v="Affluent Customer"/>
    <s v="N"/>
    <s v="No"/>
    <n v="4"/>
    <m/>
  </r>
  <r>
    <n v="15536"/>
    <n v="22"/>
    <x v="2437"/>
    <n v="319"/>
    <d v="2017-02-14T00:00:00"/>
    <b v="0"/>
    <s v="Approved"/>
    <s v="WeareA2B"/>
    <s v="Standard"/>
    <s v="medium"/>
    <s v="medium"/>
    <n v="60.34"/>
    <n v="45.26"/>
    <d v="1993-07-15T00:00:00"/>
    <n v="15.080000000000005"/>
    <s v="Male"/>
    <n v="49"/>
    <d v="1976-03-18T00:00:00"/>
    <n v="46.547156630200412"/>
    <s v="Administrative Officer"/>
    <s v="Financial Services"/>
    <s v="Affluent Customer"/>
    <s v="N"/>
    <s v="No"/>
    <n v="4"/>
    <m/>
  </r>
  <r>
    <n v="4284"/>
    <n v="92"/>
    <x v="2807"/>
    <n v="49"/>
    <d v="2017-11-11T00:00:00"/>
    <b v="1"/>
    <s v="Approved"/>
    <s v="WeareA2B"/>
    <s v="Touring"/>
    <s v="medium"/>
    <s v="large"/>
    <n v="1890.39"/>
    <n v="260.14"/>
    <d v="1993-06-23T00:00:00"/>
    <n v="1630.25"/>
    <s v="Female"/>
    <n v="88"/>
    <d v="1988-07-22T00:00:00"/>
    <n v="34.193731972349056"/>
    <s v="Administrative Officer"/>
    <s v="Financial Services"/>
    <s v="High Net Worth"/>
    <s v="N"/>
    <s v="Yes"/>
    <n v="2"/>
    <m/>
  </r>
  <r>
    <n v="6883"/>
    <n v="100"/>
    <x v="2807"/>
    <n v="102"/>
    <d v="2017-09-19T00:00:00"/>
    <b v="1"/>
    <s v="Approved"/>
    <s v="Trek Bicycles"/>
    <s v="Standard"/>
    <s v="medium"/>
    <s v="small"/>
    <n v="1386.84"/>
    <n v="1234.29"/>
    <d v="1996-11-09T00:00:00"/>
    <n v="152.54999999999995"/>
    <s v="Female"/>
    <n v="88"/>
    <d v="1988-07-22T00:00:00"/>
    <n v="34.193731972349056"/>
    <s v="Administrative Officer"/>
    <s v="Financial Services"/>
    <s v="High Net Worth"/>
    <s v="N"/>
    <s v="Yes"/>
    <n v="2"/>
    <m/>
  </r>
  <r>
    <n v="13337"/>
    <n v="40"/>
    <x v="2807"/>
    <n v="297"/>
    <d v="2017-03-08T00:00:00"/>
    <b v="0"/>
    <s v="Approved"/>
    <s v="Trek Bicycles"/>
    <s v="Road"/>
    <s v="medium"/>
    <s v="large"/>
    <n v="1894.19"/>
    <n v="598.76"/>
    <d v="1991-01-21T00:00:00"/>
    <n v="1295.43"/>
    <s v="Female"/>
    <n v="88"/>
    <d v="1988-07-22T00:00:00"/>
    <n v="34.193731972349056"/>
    <s v="Administrative Officer"/>
    <s v="Financial Services"/>
    <s v="High Net Worth"/>
    <s v="N"/>
    <s v="Yes"/>
    <n v="2"/>
    <m/>
  </r>
  <r>
    <n v="14617"/>
    <n v="35"/>
    <x v="2807"/>
    <n v="311"/>
    <d v="2017-02-22T00:00:00"/>
    <b v="1"/>
    <s v="Approved"/>
    <s v="Giant Bicycles"/>
    <s v="Standard"/>
    <s v="medium"/>
    <s v="medium"/>
    <n v="1403.5"/>
    <n v="954.82"/>
    <d v="2012-12-02T00:00:00"/>
    <n v="448.67999999999995"/>
    <s v="Female"/>
    <n v="88"/>
    <d v="1988-07-22T00:00:00"/>
    <n v="34.193731972349056"/>
    <s v="Administrative Officer"/>
    <s v="Financial Services"/>
    <s v="High Net Worth"/>
    <s v="N"/>
    <s v="Yes"/>
    <n v="2"/>
    <m/>
  </r>
  <r>
    <n v="10972"/>
    <n v="63"/>
    <x v="2807"/>
    <n v="358"/>
    <d v="2017-01-06T00:00:00"/>
    <b v="0"/>
    <s v="Approved"/>
    <s v="WeareA2B"/>
    <s v="Standard"/>
    <s v="medium"/>
    <s v="medium"/>
    <n v="1992.93"/>
    <n v="762.63"/>
    <d v="1993-05-26T00:00:00"/>
    <n v="1230.3000000000002"/>
    <s v="Female"/>
    <n v="88"/>
    <d v="1988-07-22T00:00:00"/>
    <n v="34.193731972349056"/>
    <s v="Administrative Officer"/>
    <s v="Financial Services"/>
    <s v="High Net Worth"/>
    <s v="N"/>
    <s v="Yes"/>
    <n v="2"/>
    <m/>
  </r>
  <r>
    <n v="19635"/>
    <n v="84"/>
    <x v="2808"/>
    <n v="7"/>
    <d v="2017-12-23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55"/>
    <d v="1959-03-26T00:00:00"/>
    <n v="63.538937452118219"/>
    <s v="Physical Therapy Assistant"/>
    <s v="IT"/>
    <s v="High Net Worth"/>
    <s v="N"/>
    <s v="No"/>
    <n v="19"/>
    <m/>
  </r>
  <r>
    <n v="141"/>
    <n v="10"/>
    <x v="2808"/>
    <n v="8"/>
    <d v="2017-12-22T00:00:00"/>
    <b v="0"/>
    <s v="Approved"/>
    <s v="Solex"/>
    <s v="Standard"/>
    <s v="medium"/>
    <s v="medium"/>
    <n v="1945.43"/>
    <n v="333.18"/>
    <d v="2002-08-31T00:00:00"/>
    <n v="1612.25"/>
    <s v="Female"/>
    <n v="55"/>
    <d v="1959-03-26T00:00:00"/>
    <n v="63.538937452118219"/>
    <s v="Physical Therapy Assistant"/>
    <s v="IT"/>
    <s v="High Net Worth"/>
    <s v="N"/>
    <s v="No"/>
    <n v="19"/>
    <m/>
  </r>
  <r>
    <n v="11113"/>
    <n v="0"/>
    <x v="2808"/>
    <n v="21"/>
    <d v="2017-12-09T00:00:00"/>
    <b v="0"/>
    <s v="Approved"/>
    <s v="OHM Cycles"/>
    <s v="Road"/>
    <s v="high"/>
    <s v="large"/>
    <n v="12.01"/>
    <n v="7.21"/>
    <d v="2009-03-08T00:00:00"/>
    <n v="4.8"/>
    <s v="Female"/>
    <n v="55"/>
    <d v="1959-03-26T00:00:00"/>
    <n v="63.538937452118219"/>
    <s v="Physical Therapy Assistant"/>
    <s v="IT"/>
    <s v="High Net Worth"/>
    <s v="N"/>
    <s v="No"/>
    <n v="19"/>
    <m/>
  </r>
  <r>
    <n v="18519"/>
    <n v="30"/>
    <x v="2808"/>
    <n v="38"/>
    <d v="2017-11-22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55"/>
    <d v="1959-03-26T00:00:00"/>
    <n v="63.538937452118219"/>
    <s v="Physical Therapy Assistant"/>
    <s v="IT"/>
    <s v="High Net Worth"/>
    <s v="N"/>
    <s v="No"/>
    <n v="19"/>
    <m/>
  </r>
  <r>
    <n v="5350"/>
    <n v="100"/>
    <x v="2808"/>
    <n v="135"/>
    <d v="2017-08-17T00:00:00"/>
    <b v="0"/>
    <s v="Approved"/>
    <s v="Trek Bicycles"/>
    <s v="Standard"/>
    <s v="medium"/>
    <s v="small"/>
    <n v="1386.84"/>
    <n v="1234.29"/>
    <d v="2003-08-05T00:00:00"/>
    <n v="152.54999999999995"/>
    <s v="Female"/>
    <n v="55"/>
    <d v="1959-03-26T00:00:00"/>
    <n v="63.538937452118219"/>
    <s v="Physical Therapy Assistant"/>
    <s v="IT"/>
    <s v="High Net Worth"/>
    <s v="N"/>
    <s v="No"/>
    <n v="19"/>
    <m/>
  </r>
  <r>
    <n v="12549"/>
    <n v="66"/>
    <x v="2808"/>
    <n v="161"/>
    <d v="2017-07-22T00:00:00"/>
    <b v="0"/>
    <s v="Approved"/>
    <s v="Solex"/>
    <s v="Standard"/>
    <s v="medium"/>
    <s v="medium"/>
    <n v="1163.8900000000001"/>
    <n v="589.27"/>
    <d v="2016-07-09T00:00:00"/>
    <n v="574.62000000000012"/>
    <s v="Female"/>
    <n v="55"/>
    <d v="1959-03-26T00:00:00"/>
    <n v="63.538937452118219"/>
    <s v="Physical Therapy Assistant"/>
    <s v="IT"/>
    <s v="High Net Worth"/>
    <s v="N"/>
    <s v="No"/>
    <n v="19"/>
    <m/>
  </r>
  <r>
    <n v="12545"/>
    <n v="88"/>
    <x v="2808"/>
    <n v="243"/>
    <d v="2017-05-01T00:00:00"/>
    <b v="1"/>
    <s v="Approved"/>
    <s v="Norco Bicycles"/>
    <s v="Standard"/>
    <s v="high"/>
    <s v="small"/>
    <n v="1661.92"/>
    <n v="1479.11"/>
    <d v="1994-09-09T00:00:00"/>
    <n v="182.81000000000017"/>
    <s v="Female"/>
    <n v="55"/>
    <d v="1959-03-26T00:00:00"/>
    <n v="63.538937452118219"/>
    <s v="Physical Therapy Assistant"/>
    <s v="IT"/>
    <s v="High Net Worth"/>
    <s v="N"/>
    <s v="No"/>
    <n v="19"/>
    <m/>
  </r>
  <r>
    <n v="13777"/>
    <n v="80"/>
    <x v="2808"/>
    <n v="259"/>
    <d v="2017-04-15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55"/>
    <d v="1959-03-26T00:00:00"/>
    <n v="63.538937452118219"/>
    <s v="Physical Therapy Assistant"/>
    <s v="IT"/>
    <s v="High Net Worth"/>
    <s v="N"/>
    <s v="No"/>
    <n v="19"/>
    <m/>
  </r>
  <r>
    <n v="14814"/>
    <n v="63"/>
    <x v="2809"/>
    <n v="6"/>
    <d v="2017-12-24T00:00:00"/>
    <b v="1"/>
    <s v="Approved"/>
    <s v="Solex"/>
    <s v="Standard"/>
    <s v="medium"/>
    <s v="medium"/>
    <n v="1483.2"/>
    <n v="99.59"/>
    <d v="2009-03-08T00:00:00"/>
    <n v="1383.6100000000001"/>
    <s v="Female"/>
    <n v="76"/>
    <d v="2000-05-10T00:00:00"/>
    <n v="22.385512794266862"/>
    <s v="General Manager"/>
    <s v="n/a"/>
    <s v="Mass Customer"/>
    <s v="N"/>
    <s v="Yes"/>
    <n v="1"/>
    <m/>
  </r>
  <r>
    <n v="3115"/>
    <n v="82"/>
    <x v="2809"/>
    <n v="83"/>
    <d v="2017-10-08T00:00:00"/>
    <b v="0"/>
    <s v="Approved"/>
    <s v="Norco Bicycles"/>
    <s v="Standard"/>
    <s v="high"/>
    <s v="medium"/>
    <n v="1148.6400000000001"/>
    <n v="689.18"/>
    <d v="2006-05-22T00:00:00"/>
    <n v="459.46000000000015"/>
    <s v="Female"/>
    <n v="76"/>
    <d v="2000-05-10T00:00:00"/>
    <n v="22.385512794266862"/>
    <s v="General Manager"/>
    <s v="n/a"/>
    <s v="Mass Customer"/>
    <s v="N"/>
    <s v="Yes"/>
    <n v="1"/>
    <m/>
  </r>
  <r>
    <n v="486"/>
    <n v="25"/>
    <x v="2809"/>
    <n v="159"/>
    <d v="2017-07-24T00:00:00"/>
    <b v="1"/>
    <s v="Approved"/>
    <s v="Giant Bicycles"/>
    <s v="Road"/>
    <s v="medium"/>
    <s v="medium"/>
    <n v="1538.99"/>
    <n v="829.65"/>
    <d v="2004-12-18T00:00:00"/>
    <n v="709.34"/>
    <s v="Female"/>
    <n v="76"/>
    <d v="2000-05-10T00:00:00"/>
    <n v="22.385512794266862"/>
    <s v="General Manager"/>
    <s v="n/a"/>
    <s v="Mass Customer"/>
    <s v="N"/>
    <s v="Yes"/>
    <n v="1"/>
    <m/>
  </r>
  <r>
    <n v="10752"/>
    <n v="13"/>
    <x v="2809"/>
    <n v="203"/>
    <d v="2017-06-10T00:00:00"/>
    <b v="0"/>
    <s v="Approved"/>
    <s v="Solex"/>
    <s v="Standard"/>
    <s v="medium"/>
    <s v="medium"/>
    <n v="1163.8900000000001"/>
    <n v="589.27"/>
    <d v="2015-10-18T00:00:00"/>
    <n v="574.62000000000012"/>
    <s v="Female"/>
    <n v="76"/>
    <d v="2000-05-10T00:00:00"/>
    <n v="22.385512794266862"/>
    <s v="General Manager"/>
    <s v="n/a"/>
    <s v="Mass Customer"/>
    <s v="N"/>
    <s v="Yes"/>
    <n v="1"/>
    <m/>
  </r>
  <r>
    <n v="19663"/>
    <n v="52"/>
    <x v="2809"/>
    <n v="291"/>
    <d v="2017-03-14T00:00:00"/>
    <b v="0"/>
    <s v="Approved"/>
    <s v="OHM Cycles"/>
    <s v="Road"/>
    <s v="medium"/>
    <s v="medium"/>
    <n v="1280.28"/>
    <n v="829.51"/>
    <d v="2013-09-16T00:00:00"/>
    <n v="450.77"/>
    <s v="Female"/>
    <n v="76"/>
    <d v="2000-05-10T00:00:00"/>
    <n v="22.385512794266862"/>
    <s v="General Manager"/>
    <s v="n/a"/>
    <s v="Mass Customer"/>
    <s v="N"/>
    <s v="Yes"/>
    <n v="1"/>
    <m/>
  </r>
  <r>
    <n v="15944"/>
    <n v="3"/>
    <x v="2809"/>
    <n v="344"/>
    <d v="2017-01-20T00:00:00"/>
    <b v="1"/>
    <s v="Approved"/>
    <s v="Trek Bicycles"/>
    <s v="Standard"/>
    <s v="medium"/>
    <s v="large"/>
    <n v="2091.4699999999998"/>
    <n v="388.92"/>
    <d v="2010-08-20T00:00:00"/>
    <n v="1702.5499999999997"/>
    <s v="Female"/>
    <n v="76"/>
    <d v="2000-05-10T00:00:00"/>
    <n v="22.385512794266862"/>
    <s v="General Manager"/>
    <s v="n/a"/>
    <s v="Mass Customer"/>
    <s v="N"/>
    <s v="Yes"/>
    <n v="1"/>
    <m/>
  </r>
  <r>
    <n v="16265"/>
    <n v="59"/>
    <x v="2810"/>
    <n v="4"/>
    <d v="2017-12-26T00:00:00"/>
    <b v="0"/>
    <s v="Approved"/>
    <s v="Solex"/>
    <s v="Standard"/>
    <s v="medium"/>
    <s v="large"/>
    <n v="1061.56"/>
    <n v="733.58"/>
    <d v="1993-07-20T00:00:00"/>
    <n v="327.9799999999999"/>
    <s v="Male"/>
    <n v="15"/>
    <d v="1960-11-27T00:00:00"/>
    <n v="61.862225123351095"/>
    <s v="Senior Financial Analyst"/>
    <s v="Financial Services"/>
    <s v="Mass Customer"/>
    <s v="N"/>
    <s v="No"/>
    <n v="11"/>
    <m/>
  </r>
  <r>
    <n v="13840"/>
    <n v="99"/>
    <x v="2810"/>
    <n v="15"/>
    <d v="2017-12-15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15"/>
    <d v="1960-11-27T00:00:00"/>
    <n v="61.862225123351095"/>
    <s v="Senior Financial Analyst"/>
    <s v="Financial Services"/>
    <s v="Mass Customer"/>
    <s v="N"/>
    <s v="No"/>
    <n v="11"/>
    <m/>
  </r>
  <r>
    <n v="8306"/>
    <n v="70"/>
    <x v="2810"/>
    <n v="21"/>
    <d v="2017-12-09T00:00:00"/>
    <b v="0"/>
    <s v="Approved"/>
    <s v="Trek Bicycles"/>
    <s v="Standard"/>
    <s v="high"/>
    <s v="medium"/>
    <n v="495.72"/>
    <n v="297.43"/>
    <d v="2015-04-11T00:00:00"/>
    <n v="198.29000000000002"/>
    <s v="Male"/>
    <n v="15"/>
    <d v="1960-11-27T00:00:00"/>
    <n v="61.862225123351095"/>
    <s v="Senior Financial Analyst"/>
    <s v="Financial Services"/>
    <s v="Mass Customer"/>
    <s v="N"/>
    <s v="No"/>
    <n v="11"/>
    <m/>
  </r>
  <r>
    <n v="1751"/>
    <n v="22"/>
    <x v="2810"/>
    <n v="39"/>
    <d v="2017-11-21T00:00:00"/>
    <b v="0"/>
    <s v="Approved"/>
    <s v="WeareA2B"/>
    <s v="Standard"/>
    <s v="medium"/>
    <s v="medium"/>
    <n v="60.34"/>
    <n v="45.26"/>
    <d v="1993-07-15T00:00:00"/>
    <n v="15.080000000000005"/>
    <s v="Male"/>
    <n v="15"/>
    <d v="1960-11-27T00:00:00"/>
    <n v="61.862225123351095"/>
    <s v="Senior Financial Analyst"/>
    <s v="Financial Services"/>
    <s v="Mass Customer"/>
    <s v="N"/>
    <s v="No"/>
    <n v="11"/>
    <m/>
  </r>
  <r>
    <n v="3036"/>
    <n v="27"/>
    <x v="2810"/>
    <n v="39"/>
    <d v="2017-11-21T00:00:00"/>
    <b v="0"/>
    <s v="Approved"/>
    <s v="Trek Bicycles"/>
    <s v="Standard"/>
    <s v="medium"/>
    <s v="medium"/>
    <n v="499.53"/>
    <n v="388.72"/>
    <d v="1999-06-23T00:00:00"/>
    <n v="110.80999999999995"/>
    <s v="Male"/>
    <n v="15"/>
    <d v="1960-11-27T00:00:00"/>
    <n v="61.862225123351095"/>
    <s v="Senior Financial Analyst"/>
    <s v="Financial Services"/>
    <s v="Mass Customer"/>
    <s v="N"/>
    <s v="No"/>
    <n v="11"/>
    <m/>
  </r>
  <r>
    <n v="6885"/>
    <n v="4"/>
    <x v="2810"/>
    <n v="155"/>
    <d v="2017-07-28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15"/>
    <d v="1960-11-27T00:00:00"/>
    <n v="61.862225123351095"/>
    <s v="Senior Financial Analyst"/>
    <s v="Financial Services"/>
    <s v="Mass Customer"/>
    <s v="N"/>
    <s v="No"/>
    <n v="11"/>
    <m/>
  </r>
  <r>
    <n v="9005"/>
    <n v="50"/>
    <x v="2810"/>
    <n v="176"/>
    <d v="2017-07-07T00:00:00"/>
    <b v="0"/>
    <s v="Approved"/>
    <s v="WeareA2B"/>
    <s v="Standard"/>
    <s v="medium"/>
    <s v="small"/>
    <n v="175.89"/>
    <n v="131.91999999999999"/>
    <d v="2003-02-16T00:00:00"/>
    <n v="43.97"/>
    <s v="Male"/>
    <n v="15"/>
    <d v="1960-11-27T00:00:00"/>
    <n v="61.862225123351095"/>
    <s v="Senior Financial Analyst"/>
    <s v="Financial Services"/>
    <s v="Mass Customer"/>
    <s v="N"/>
    <s v="No"/>
    <n v="11"/>
    <m/>
  </r>
  <r>
    <n v="6365"/>
    <n v="85"/>
    <x v="2811"/>
    <n v="3"/>
    <d v="2017-12-27T00:00:00"/>
    <b v="0"/>
    <s v="Approved"/>
    <s v="WeareA2B"/>
    <s v="Standard"/>
    <s v="medium"/>
    <s v="medium"/>
    <n v="752.64"/>
    <n v="205.36"/>
    <d v="1998-12-16T00:00:00"/>
    <n v="547.28"/>
    <s v="Female"/>
    <n v="74"/>
    <d v="2000-05-18T00:00:00"/>
    <n v="22.363594986047683"/>
    <s v="Accounting Assistant III"/>
    <s v="Retail"/>
    <s v="Mass Customer"/>
    <s v="N"/>
    <s v="Yes"/>
    <n v="1"/>
    <m/>
  </r>
  <r>
    <n v="8238"/>
    <n v="31"/>
    <x v="2811"/>
    <n v="170"/>
    <d v="2017-07-13T00:00:00"/>
    <b v="1"/>
    <s v="Approved"/>
    <s v="Giant Bicycles"/>
    <s v="Standard"/>
    <s v="medium"/>
    <s v="medium"/>
    <n v="230.91"/>
    <n v="173.18"/>
    <d v="2011-03-16T00:00:00"/>
    <n v="57.72999999999999"/>
    <s v="Female"/>
    <n v="74"/>
    <d v="2000-05-18T00:00:00"/>
    <n v="22.363594986047683"/>
    <s v="Accounting Assistant III"/>
    <s v="Retail"/>
    <s v="Mass Customer"/>
    <s v="N"/>
    <s v="Yes"/>
    <n v="1"/>
    <m/>
  </r>
  <r>
    <n v="6081"/>
    <n v="88"/>
    <x v="2811"/>
    <n v="284"/>
    <d v="2017-03-21T00:00:00"/>
    <b v="0"/>
    <s v="Approved"/>
    <s v="Norco Bicycles"/>
    <s v="Standard"/>
    <s v="medium"/>
    <s v="medium"/>
    <n v="1198.46"/>
    <n v="381.1"/>
    <d v="1999-07-26T00:00:00"/>
    <n v="817.36"/>
    <s v="Female"/>
    <n v="74"/>
    <d v="2000-05-18T00:00:00"/>
    <n v="22.363594986047683"/>
    <s v="Accounting Assistant III"/>
    <s v="Retail"/>
    <s v="Mass Customer"/>
    <s v="N"/>
    <s v="Yes"/>
    <n v="1"/>
    <m/>
  </r>
  <r>
    <n v="16977"/>
    <n v="6"/>
    <x v="2811"/>
    <n v="304"/>
    <d v="2017-03-01T00:00:00"/>
    <b v="1"/>
    <s v="Approved"/>
    <s v="OHM Cycles"/>
    <s v="Standard"/>
    <s v="high"/>
    <s v="medium"/>
    <n v="227.88"/>
    <n v="136.72999999999999"/>
    <d v="2004-09-28T00:00:00"/>
    <n v="91.15"/>
    <s v="Female"/>
    <n v="74"/>
    <d v="2000-05-18T00:00:00"/>
    <n v="22.363594986047683"/>
    <s v="Accounting Assistant III"/>
    <s v="Retail"/>
    <s v="Mass Customer"/>
    <s v="N"/>
    <s v="Yes"/>
    <n v="1"/>
    <m/>
  </r>
  <r>
    <n v="2190"/>
    <n v="84"/>
    <x v="2651"/>
    <n v="16"/>
    <d v="2017-12-14T00:00:00"/>
    <b v="1"/>
    <s v="Approved"/>
    <s v="Trek Bicycles"/>
    <s v="Road"/>
    <s v="medium"/>
    <s v="medium"/>
    <n v="290.62"/>
    <n v="215.14"/>
    <d v="2004-12-18T00:00:00"/>
    <n v="75.480000000000018"/>
    <s v="Female"/>
    <n v="36"/>
    <d v="1961-03-01T00:00:00"/>
    <n v="61.604690876775756"/>
    <s v="Help Desk Operator"/>
    <s v="Health"/>
    <s v="Mass Customer"/>
    <s v="N"/>
    <s v="No"/>
    <n v="7"/>
    <m/>
  </r>
  <r>
    <n v="2266"/>
    <n v="91"/>
    <x v="2651"/>
    <n v="40"/>
    <d v="2017-11-20T00:00:00"/>
    <b v="0"/>
    <s v="Approved"/>
    <s v="Solex"/>
    <s v="Standard"/>
    <s v="medium"/>
    <s v="medium"/>
    <n v="100.35"/>
    <n v="75.260000000000005"/>
    <d v="1999-07-26T00:00:00"/>
    <n v="25.089999999999989"/>
    <s v="Female"/>
    <n v="36"/>
    <d v="1961-03-01T00:00:00"/>
    <n v="61.604690876775756"/>
    <s v="Help Desk Operator"/>
    <s v="Health"/>
    <s v="Mass Customer"/>
    <s v="N"/>
    <s v="No"/>
    <n v="7"/>
    <m/>
  </r>
  <r>
    <n v="13685"/>
    <n v="72"/>
    <x v="2651"/>
    <n v="95"/>
    <d v="2017-09-26T00:00:00"/>
    <b v="1"/>
    <s v="Approved"/>
    <s v="Norco Bicycles"/>
    <s v="Standard"/>
    <s v="medium"/>
    <s v="medium"/>
    <n v="360.4"/>
    <n v="270.3"/>
    <d v="2016-12-06T00:00:00"/>
    <n v="90.099999999999966"/>
    <s v="Female"/>
    <n v="36"/>
    <d v="1961-03-01T00:00:00"/>
    <n v="61.604690876775756"/>
    <s v="Help Desk Operator"/>
    <s v="Health"/>
    <s v="Mass Customer"/>
    <s v="N"/>
    <s v="No"/>
    <n v="7"/>
    <m/>
  </r>
  <r>
    <n v="9328"/>
    <n v="78"/>
    <x v="2651"/>
    <n v="185"/>
    <d v="2017-06-28T00:00:00"/>
    <b v="0"/>
    <s v="Approved"/>
    <s v="Giant Bicycles"/>
    <s v="Standard"/>
    <s v="medium"/>
    <s v="large"/>
    <n v="1765.3"/>
    <n v="709.48"/>
    <d v="2004-07-25T00:00:00"/>
    <n v="1055.82"/>
    <s v="Female"/>
    <n v="36"/>
    <d v="1961-03-01T00:00:00"/>
    <n v="61.604690876775756"/>
    <s v="Help Desk Operator"/>
    <s v="Health"/>
    <s v="Mass Customer"/>
    <s v="N"/>
    <s v="No"/>
    <n v="7"/>
    <m/>
  </r>
  <r>
    <n v="7201"/>
    <n v="49"/>
    <x v="2651"/>
    <n v="189"/>
    <d v="2017-06-24T00:00:00"/>
    <b v="0"/>
    <s v="Approved"/>
    <s v="Trek Bicycles"/>
    <s v="Road"/>
    <s v="medium"/>
    <s v="medium"/>
    <n v="533.51"/>
    <n v="400.13"/>
    <d v="2012-06-04T00:00:00"/>
    <n v="133.38"/>
    <s v="Female"/>
    <n v="36"/>
    <d v="1961-03-01T00:00:00"/>
    <n v="61.604690876775756"/>
    <s v="Help Desk Operator"/>
    <s v="Health"/>
    <s v="Mass Customer"/>
    <s v="N"/>
    <s v="No"/>
    <n v="7"/>
    <m/>
  </r>
  <r>
    <n v="11943"/>
    <n v="77"/>
    <x v="2651"/>
    <n v="218"/>
    <d v="2017-05-26T00:00:00"/>
    <b v="0"/>
    <s v="Approved"/>
    <s v="Norco Bicycles"/>
    <s v="Road"/>
    <s v="medium"/>
    <s v="large"/>
    <n v="1240.31"/>
    <n v="795.1"/>
    <d v="2011-01-10T00:00:00"/>
    <n v="445.20999999999992"/>
    <s v="Female"/>
    <n v="36"/>
    <d v="1961-03-01T00:00:00"/>
    <n v="61.604690876775756"/>
    <s v="Help Desk Operator"/>
    <s v="Health"/>
    <s v="Mass Customer"/>
    <s v="N"/>
    <s v="No"/>
    <n v="7"/>
    <m/>
  </r>
  <r>
    <n v="6849"/>
    <n v="64"/>
    <x v="2651"/>
    <n v="292"/>
    <d v="2017-03-13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36"/>
    <d v="1961-03-01T00:00:00"/>
    <n v="61.604690876775756"/>
    <s v="Help Desk Operator"/>
    <s v="Health"/>
    <s v="Mass Customer"/>
    <s v="N"/>
    <s v="No"/>
    <n v="7"/>
    <m/>
  </r>
  <r>
    <n v="11261"/>
    <n v="23"/>
    <x v="2651"/>
    <n v="311"/>
    <d v="2017-02-22T00:00:00"/>
    <b v="1"/>
    <s v="Approved"/>
    <s v="Norco Bicycles"/>
    <s v="Mountain"/>
    <s v="low"/>
    <s v="small"/>
    <n v="688.63"/>
    <n v="612.88"/>
    <d v="1993-10-02T00:00:00"/>
    <n v="75.75"/>
    <s v="Female"/>
    <n v="36"/>
    <d v="1961-03-01T00:00:00"/>
    <n v="61.604690876775756"/>
    <s v="Help Desk Operator"/>
    <s v="Health"/>
    <s v="Mass Customer"/>
    <s v="N"/>
    <s v="No"/>
    <n v="7"/>
    <m/>
  </r>
  <r>
    <n v="17298"/>
    <n v="61"/>
    <x v="2651"/>
    <n v="316"/>
    <d v="2017-02-17T00:00:00"/>
    <b v="0"/>
    <s v="Approved"/>
    <s v="OHM Cycles"/>
    <s v="Standard"/>
    <s v="low"/>
    <s v="medium"/>
    <n v="71.16"/>
    <n v="56.93"/>
    <d v="2015-06-17T00:00:00"/>
    <n v="14.229999999999997"/>
    <s v="Female"/>
    <n v="36"/>
    <d v="1961-03-01T00:00:00"/>
    <n v="61.604690876775756"/>
    <s v="Help Desk Operator"/>
    <s v="Health"/>
    <s v="Mass Customer"/>
    <s v="N"/>
    <s v="No"/>
    <n v="7"/>
    <m/>
  </r>
  <r>
    <n v="18589"/>
    <n v="75"/>
    <x v="328"/>
    <n v="28"/>
    <d v="2017-12-02T00:00:00"/>
    <b v="1"/>
    <s v="Approved"/>
    <s v="Giant Bicycles"/>
    <s v="Touring"/>
    <s v="medium"/>
    <s v="large"/>
    <n v="1873.97"/>
    <n v="863.95"/>
    <d v="1992-10-02T00:00:00"/>
    <n v="1010.02"/>
    <s v="Female"/>
    <n v="89"/>
    <d v="1985-03-07T00:00:00"/>
    <n v="37.571814164129876"/>
    <s v="Analog Circuit Design manager"/>
    <s v="Manufacturing"/>
    <s v="Mass Customer"/>
    <s v="N"/>
    <s v="Yes"/>
    <n v="17"/>
    <m/>
  </r>
  <r>
    <n v="11645"/>
    <n v="36"/>
    <x v="328"/>
    <n v="96"/>
    <d v="2017-09-25T00:00:00"/>
    <b v="1"/>
    <s v="Approved"/>
    <s v="Solex"/>
    <s v="Standard"/>
    <s v="low"/>
    <s v="medium"/>
    <n v="945.04"/>
    <n v="507.58"/>
    <d v="2007-08-04T00:00:00"/>
    <n v="437.46"/>
    <s v="Female"/>
    <n v="89"/>
    <d v="1985-03-07T00:00:00"/>
    <n v="37.571814164129876"/>
    <s v="Analog Circuit Design manager"/>
    <s v="Manufacturing"/>
    <s v="Mass Customer"/>
    <s v="N"/>
    <s v="Yes"/>
    <n v="17"/>
    <m/>
  </r>
  <r>
    <n v="19895"/>
    <n v="3"/>
    <x v="328"/>
    <n v="113"/>
    <d v="2017-09-08T00:00:00"/>
    <b v="1"/>
    <s v="Approved"/>
    <s v="Trek Bicycles"/>
    <s v="Standard"/>
    <s v="medium"/>
    <s v="large"/>
    <n v="2091.4699999999998"/>
    <n v="388.92"/>
    <d v="2003-03-18T00:00:00"/>
    <n v="1702.5499999999997"/>
    <s v="Female"/>
    <n v="89"/>
    <d v="1985-03-07T00:00:00"/>
    <n v="37.571814164129876"/>
    <s v="Analog Circuit Design manager"/>
    <s v="Manufacturing"/>
    <s v="Mass Customer"/>
    <s v="N"/>
    <s v="Yes"/>
    <n v="17"/>
    <m/>
  </r>
  <r>
    <n v="10028"/>
    <n v="79"/>
    <x v="328"/>
    <n v="148"/>
    <d v="2017-08-04T00:00:00"/>
    <b v="0"/>
    <s v="Approved"/>
    <s v="Norco Bicycles"/>
    <s v="Standard"/>
    <s v="medium"/>
    <s v="medium"/>
    <n v="1555.58"/>
    <n v="818.01"/>
    <d v="2016-07-09T00:00:00"/>
    <n v="737.56999999999994"/>
    <s v="Female"/>
    <n v="89"/>
    <d v="1985-03-07T00:00:00"/>
    <n v="37.571814164129876"/>
    <s v="Analog Circuit Design manager"/>
    <s v="Manufacturing"/>
    <s v="Mass Customer"/>
    <s v="N"/>
    <s v="Yes"/>
    <n v="17"/>
    <m/>
  </r>
  <r>
    <n v="17933"/>
    <n v="43"/>
    <x v="328"/>
    <n v="159"/>
    <d v="2017-07-24T00:00:00"/>
    <b v="0"/>
    <s v="Approved"/>
    <s v="Solex"/>
    <s v="Standard"/>
    <s v="medium"/>
    <s v="medium"/>
    <n v="1151.96"/>
    <n v="649.49"/>
    <d v="1997-02-09T00:00:00"/>
    <n v="502.47"/>
    <s v="Female"/>
    <n v="89"/>
    <d v="1985-03-07T00:00:00"/>
    <n v="37.571814164129876"/>
    <s v="Analog Circuit Design manager"/>
    <s v="Manufacturing"/>
    <s v="Mass Customer"/>
    <s v="N"/>
    <s v="Yes"/>
    <n v="17"/>
    <m/>
  </r>
  <r>
    <n v="6900"/>
    <n v="25"/>
    <x v="328"/>
    <n v="178"/>
    <d v="2017-07-05T00:00:00"/>
    <b v="0"/>
    <s v="Approved"/>
    <s v="Giant Bicycles"/>
    <s v="Road"/>
    <s v="medium"/>
    <s v="medium"/>
    <n v="1538.99"/>
    <n v="829.65"/>
    <d v="2013-09-16T00:00:00"/>
    <n v="709.34"/>
    <s v="Female"/>
    <n v="89"/>
    <d v="1985-03-07T00:00:00"/>
    <n v="37.571814164129876"/>
    <s v="Analog Circuit Design manager"/>
    <s v="Manufacturing"/>
    <s v="Mass Customer"/>
    <s v="N"/>
    <s v="Yes"/>
    <n v="17"/>
    <m/>
  </r>
  <r>
    <n v="15515"/>
    <n v="3"/>
    <x v="328"/>
    <n v="197"/>
    <d v="2017-06-16T00:00:00"/>
    <b v="1"/>
    <s v="Approved"/>
    <s v="Trek Bicycles"/>
    <s v="Standard"/>
    <s v="medium"/>
    <s v="large"/>
    <n v="2091.4699999999998"/>
    <n v="388.92"/>
    <d v="2016-11-22T00:00:00"/>
    <n v="1702.5499999999997"/>
    <s v="Female"/>
    <n v="89"/>
    <d v="1985-03-07T00:00:00"/>
    <n v="37.571814164129876"/>
    <s v="Analog Circuit Design manager"/>
    <s v="Manufacturing"/>
    <s v="Mass Customer"/>
    <s v="N"/>
    <s v="Yes"/>
    <n v="17"/>
    <m/>
  </r>
  <r>
    <n v="8774"/>
    <n v="74"/>
    <x v="328"/>
    <n v="244"/>
    <d v="2017-04-30T00:00:00"/>
    <b v="1"/>
    <s v="Approved"/>
    <s v="WeareA2B"/>
    <s v="Standard"/>
    <s v="medium"/>
    <s v="medium"/>
    <n v="1228.07"/>
    <n v="400.91"/>
    <d v="1994-07-12T00:00:00"/>
    <n v="827.15999999999985"/>
    <s v="Female"/>
    <n v="89"/>
    <d v="1985-03-07T00:00:00"/>
    <n v="37.571814164129876"/>
    <s v="Analog Circuit Design manager"/>
    <s v="Manufacturing"/>
    <s v="Mass Customer"/>
    <s v="N"/>
    <s v="Yes"/>
    <n v="17"/>
    <m/>
  </r>
  <r>
    <n v="8258"/>
    <n v="70"/>
    <x v="328"/>
    <n v="356"/>
    <d v="2017-01-08T00:00:00"/>
    <b v="1"/>
    <s v="Approved"/>
    <s v="Trek Bicycles"/>
    <s v="Standard"/>
    <s v="high"/>
    <s v="medium"/>
    <n v="495.72"/>
    <n v="297.43"/>
    <d v="1994-08-10T00:00:00"/>
    <n v="198.29000000000002"/>
    <s v="Female"/>
    <n v="89"/>
    <d v="1985-03-07T00:00:00"/>
    <n v="37.571814164129876"/>
    <s v="Analog Circuit Design manager"/>
    <s v="Manufacturing"/>
    <s v="Mass Customer"/>
    <s v="N"/>
    <s v="Yes"/>
    <n v="17"/>
    <m/>
  </r>
  <r>
    <n v="11401"/>
    <n v="50"/>
    <x v="2812"/>
    <n v="55"/>
    <d v="2017-11-05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35"/>
    <d v="1957-03-07T00:00:00"/>
    <n v="65.590992246638763"/>
    <n v="0"/>
    <s v="Manufacturing"/>
    <s v="High Net Worth"/>
    <s v="N"/>
    <s v="No"/>
    <n v="10"/>
    <m/>
  </r>
  <r>
    <n v="921"/>
    <n v="53"/>
    <x v="2812"/>
    <n v="72"/>
    <d v="2017-10-19T00:00:00"/>
    <b v="1"/>
    <s v="Approved"/>
    <s v="Giant Bicycles"/>
    <s v="Standard"/>
    <s v="high"/>
    <s v="medium"/>
    <n v="1274.93"/>
    <n v="764.96"/>
    <d v="2007-08-04T00:00:00"/>
    <n v="509.97"/>
    <s v="Female"/>
    <n v="35"/>
    <d v="1957-03-07T00:00:00"/>
    <n v="65.590992246638763"/>
    <n v="0"/>
    <s v="Manufacturing"/>
    <s v="High Net Worth"/>
    <s v="N"/>
    <s v="No"/>
    <n v="10"/>
    <m/>
  </r>
  <r>
    <n v="15709"/>
    <n v="0"/>
    <x v="2006"/>
    <m/>
    <d v="2017-03-24T00:00:00"/>
    <b v="1"/>
    <s v="Approved"/>
    <m/>
    <m/>
    <m/>
    <m/>
    <n v="1689.63"/>
    <m/>
    <m/>
    <m/>
    <m/>
    <m/>
    <m/>
    <m/>
    <m/>
    <m/>
    <m/>
    <m/>
    <m/>
    <m/>
    <m/>
  </r>
  <r>
    <n v="544"/>
    <n v="0"/>
    <x v="2812"/>
    <n v="225"/>
    <d v="2017-05-19T00:00:00"/>
    <b v="1"/>
    <s v="Approved"/>
    <s v="Giant Bicycles"/>
    <s v="Standard"/>
    <s v="medium"/>
    <s v="medium"/>
    <n v="230.91"/>
    <n v="173.18"/>
    <d v="2006-11-10T00:00:00"/>
    <n v="57.72999999999999"/>
    <s v="Female"/>
    <n v="35"/>
    <d v="1957-03-07T00:00:00"/>
    <n v="65.590992246638763"/>
    <n v="0"/>
    <s v="Manufacturing"/>
    <s v="High Net Worth"/>
    <s v="N"/>
    <s v="No"/>
    <n v="10"/>
    <m/>
  </r>
  <r>
    <n v="15711"/>
    <n v="36"/>
    <x v="119"/>
    <m/>
    <d v="2017-05-15T00:00:00"/>
    <m/>
    <s v="Approved"/>
    <s v="Solex"/>
    <s v="Standard"/>
    <s v="low"/>
    <s v="medium"/>
    <n v="945.04"/>
    <n v="507.58"/>
    <n v="40618"/>
    <m/>
    <m/>
    <m/>
    <m/>
    <m/>
    <m/>
    <m/>
    <m/>
    <m/>
    <m/>
    <m/>
    <m/>
  </r>
  <r>
    <n v="1141"/>
    <n v="45"/>
    <x v="2813"/>
    <n v="148"/>
    <d v="2017-08-04T00:00:00"/>
    <b v="1"/>
    <s v="Approved"/>
    <s v="Trek Bicycles"/>
    <s v="Road"/>
    <s v="low"/>
    <s v="medium"/>
    <n v="980.37"/>
    <n v="234.43"/>
    <d v="2011-04-16T00:00:00"/>
    <n v="745.94"/>
    <s v="Male"/>
    <n v="18"/>
    <d v="1958-09-06T00:00:00"/>
    <n v="64.089622383307955"/>
    <s v="Associate Professor"/>
    <s v="Financial Services"/>
    <s v="High Net Worth"/>
    <s v="N"/>
    <s v="Yes"/>
    <n v="14"/>
    <m/>
  </r>
  <r>
    <n v="6797"/>
    <n v="0"/>
    <x v="2813"/>
    <n v="215"/>
    <d v="2017-05-29T00:00:00"/>
    <b v="1"/>
    <s v="Approved"/>
    <s v="Norco Bicycles"/>
    <s v="Standard"/>
    <s v="medium"/>
    <s v="medium"/>
    <n v="360.4"/>
    <n v="270.3"/>
    <d v="2004-07-25T00:00:00"/>
    <n v="90.099999999999966"/>
    <s v="Male"/>
    <n v="18"/>
    <d v="1958-09-06T00:00:00"/>
    <n v="64.089622383307955"/>
    <s v="Associate Professor"/>
    <s v="Financial Services"/>
    <s v="High Net Worth"/>
    <s v="N"/>
    <s v="Yes"/>
    <n v="14"/>
    <m/>
  </r>
  <r>
    <n v="4638"/>
    <n v="56"/>
    <x v="2814"/>
    <n v="42"/>
    <d v="2017-11-18T00:00:00"/>
    <b v="1"/>
    <s v="Approved"/>
    <s v="OHM Cycles"/>
    <s v="Standard"/>
    <s v="medium"/>
    <s v="medium"/>
    <n v="183.86"/>
    <n v="137.9"/>
    <d v="1993-06-23T00:00:00"/>
    <n v="45.960000000000008"/>
    <s v="Male"/>
    <n v="40"/>
    <d v="1993-01-18T00:00:00"/>
    <n v="29.697841561707264"/>
    <s v="Accounting Assistant IV"/>
    <s v="n/a"/>
    <s v="Affluent Customer"/>
    <s v="N"/>
    <s v="Yes"/>
    <n v="9"/>
    <m/>
  </r>
  <r>
    <n v="11685"/>
    <n v="85"/>
    <x v="2814"/>
    <n v="56"/>
    <d v="2017-11-04T00:00:00"/>
    <b v="1"/>
    <s v="Approved"/>
    <s v="WeareA2B"/>
    <s v="Standard"/>
    <s v="medium"/>
    <s v="medium"/>
    <n v="752.64"/>
    <n v="205.36"/>
    <d v="1993-04-20T00:00:00"/>
    <n v="547.28"/>
    <s v="Male"/>
    <n v="40"/>
    <d v="1993-01-18T00:00:00"/>
    <n v="29.697841561707264"/>
    <s v="Accounting Assistant IV"/>
    <s v="n/a"/>
    <s v="Affluent Customer"/>
    <s v="N"/>
    <s v="Yes"/>
    <n v="9"/>
    <m/>
  </r>
  <r>
    <n v="12816"/>
    <n v="85"/>
    <x v="2814"/>
    <n v="59"/>
    <d v="2017-11-01T00:00:00"/>
    <b v="1"/>
    <s v="Approved"/>
    <s v="WeareA2B"/>
    <s v="Standard"/>
    <s v="medium"/>
    <s v="medium"/>
    <n v="752.64"/>
    <n v="205.36"/>
    <d v="2004-08-07T00:00:00"/>
    <n v="547.28"/>
    <s v="Male"/>
    <n v="40"/>
    <d v="1993-01-18T00:00:00"/>
    <n v="29.697841561707264"/>
    <s v="Accounting Assistant IV"/>
    <s v="n/a"/>
    <s v="Affluent Customer"/>
    <s v="N"/>
    <s v="Yes"/>
    <n v="9"/>
    <m/>
  </r>
  <r>
    <n v="12250"/>
    <n v="30"/>
    <x v="2814"/>
    <n v="184"/>
    <d v="2017-06-29T00:00:00"/>
    <b v="1"/>
    <s v="Approved"/>
    <s v="Solex"/>
    <s v="Standard"/>
    <s v="high"/>
    <s v="medium"/>
    <n v="748.17"/>
    <n v="448.9"/>
    <d v="2003-03-18T00:00:00"/>
    <n v="299.27"/>
    <s v="Male"/>
    <n v="40"/>
    <d v="1993-01-18T00:00:00"/>
    <n v="29.697841561707264"/>
    <s v="Accounting Assistant IV"/>
    <s v="n/a"/>
    <s v="Affluent Customer"/>
    <s v="N"/>
    <s v="Yes"/>
    <n v="9"/>
    <m/>
  </r>
  <r>
    <n v="3706"/>
    <n v="75"/>
    <x v="2814"/>
    <n v="342"/>
    <d v="2017-01-22T00:00:00"/>
    <b v="1"/>
    <s v="Approved"/>
    <s v="Giant Bicycles"/>
    <s v="Touring"/>
    <s v="medium"/>
    <s v="large"/>
    <n v="1873.97"/>
    <n v="863.95"/>
    <d v="2013-09-16T00:00:00"/>
    <n v="1010.02"/>
    <s v="Male"/>
    <n v="40"/>
    <d v="1993-01-18T00:00:00"/>
    <n v="29.697841561707264"/>
    <s v="Accounting Assistant IV"/>
    <s v="n/a"/>
    <s v="Affluent Customer"/>
    <s v="N"/>
    <s v="Yes"/>
    <n v="9"/>
    <m/>
  </r>
  <r>
    <n v="18738"/>
    <n v="66"/>
    <x v="2815"/>
    <n v="5"/>
    <d v="2017-12-25T00:00:00"/>
    <b v="1"/>
    <s v="Approved"/>
    <s v="Giant Bicycles"/>
    <s v="Road"/>
    <s v="low"/>
    <s v="small"/>
    <n v="590.26"/>
    <n v="525.33000000000004"/>
    <d v="2005-10-22T00:00:00"/>
    <n v="64.92999999999995"/>
    <s v="Male"/>
    <n v="28"/>
    <d v="1998-07-20T00:00:00"/>
    <n v="24.193731972349056"/>
    <n v="0"/>
    <s v="Retail"/>
    <s v="Mass Customer"/>
    <s v="N"/>
    <s v="Yes"/>
    <n v="3"/>
    <m/>
  </r>
  <r>
    <n v="10591"/>
    <n v="63"/>
    <x v="2815"/>
    <n v="28"/>
    <d v="2017-12-02T00:00:00"/>
    <b v="0"/>
    <s v="Approved"/>
    <s v="Solex"/>
    <s v="Standard"/>
    <s v="medium"/>
    <s v="medium"/>
    <n v="1483.2"/>
    <n v="99.59"/>
    <d v="1995-10-24T00:00:00"/>
    <n v="1383.6100000000001"/>
    <s v="Male"/>
    <n v="28"/>
    <d v="1998-07-20T00:00:00"/>
    <n v="24.193731972349056"/>
    <n v="0"/>
    <s v="Retail"/>
    <s v="Mass Customer"/>
    <s v="N"/>
    <s v="Yes"/>
    <n v="3"/>
    <m/>
  </r>
  <r>
    <n v="14498"/>
    <n v="10"/>
    <x v="2815"/>
    <n v="79"/>
    <d v="2017-10-12T00:00:00"/>
    <b v="1"/>
    <s v="Approved"/>
    <s v="WeareA2B"/>
    <s v="Touring"/>
    <s v="medium"/>
    <s v="medium"/>
    <n v="1466.68"/>
    <n v="363.25"/>
    <d v="2003-08-05T00:00:00"/>
    <n v="1103.43"/>
    <s v="Male"/>
    <n v="28"/>
    <d v="1998-07-20T00:00:00"/>
    <n v="24.193731972349056"/>
    <n v="0"/>
    <s v="Retail"/>
    <s v="Mass Customer"/>
    <s v="N"/>
    <s v="Yes"/>
    <n v="3"/>
    <m/>
  </r>
  <r>
    <n v="14601"/>
    <n v="71"/>
    <x v="2815"/>
    <n v="103"/>
    <d v="2017-09-18T00:00:00"/>
    <b v="1"/>
    <s v="Approved"/>
    <s v="Solex"/>
    <s v="Standard"/>
    <s v="high"/>
    <s v="large"/>
    <n v="1842.92"/>
    <n v="1105.75"/>
    <d v="2011-01-10T00:00:00"/>
    <n v="737.17000000000007"/>
    <s v="Male"/>
    <n v="28"/>
    <d v="1998-07-20T00:00:00"/>
    <n v="24.193731972349056"/>
    <n v="0"/>
    <s v="Retail"/>
    <s v="Mass Customer"/>
    <s v="N"/>
    <s v="Yes"/>
    <n v="3"/>
    <m/>
  </r>
  <r>
    <n v="9034"/>
    <n v="92"/>
    <x v="2815"/>
    <n v="116"/>
    <d v="2017-09-05T00:00:00"/>
    <b v="1"/>
    <s v="Approved"/>
    <s v="WeareA2B"/>
    <s v="Standard"/>
    <s v="medium"/>
    <s v="small"/>
    <n v="1415.01"/>
    <n v="1259.3599999999999"/>
    <d v="2000-11-03T00:00:00"/>
    <n v="155.65000000000009"/>
    <s v="Male"/>
    <n v="28"/>
    <d v="1998-07-20T00:00:00"/>
    <n v="24.193731972349056"/>
    <n v="0"/>
    <s v="Retail"/>
    <s v="Mass Customer"/>
    <s v="N"/>
    <s v="Yes"/>
    <n v="3"/>
    <m/>
  </r>
  <r>
    <n v="12197"/>
    <n v="88"/>
    <x v="2815"/>
    <n v="156"/>
    <d v="2017-07-27T00:00:00"/>
    <b v="0"/>
    <s v="Approved"/>
    <s v="Norco Bicycles"/>
    <s v="Standard"/>
    <s v="medium"/>
    <s v="medium"/>
    <n v="1198.46"/>
    <n v="381.1"/>
    <d v="1993-04-20T00:00:00"/>
    <n v="817.36"/>
    <s v="Male"/>
    <n v="28"/>
    <d v="1998-07-20T00:00:00"/>
    <n v="24.193731972349056"/>
    <n v="0"/>
    <s v="Retail"/>
    <s v="Mass Customer"/>
    <s v="N"/>
    <s v="Yes"/>
    <n v="3"/>
    <m/>
  </r>
  <r>
    <n v="1859"/>
    <n v="58"/>
    <x v="2815"/>
    <n v="180"/>
    <d v="2017-07-03T00:00:00"/>
    <b v="0"/>
    <s v="Approved"/>
    <s v="OHM Cycles"/>
    <s v="Standard"/>
    <s v="medium"/>
    <s v="medium"/>
    <n v="912.52"/>
    <n v="141.4"/>
    <d v="2010-11-05T00:00:00"/>
    <n v="771.12"/>
    <s v="Male"/>
    <n v="28"/>
    <d v="1998-07-20T00:00:00"/>
    <n v="24.193731972349056"/>
    <n v="0"/>
    <s v="Retail"/>
    <s v="Mass Customer"/>
    <s v="N"/>
    <s v="Yes"/>
    <n v="3"/>
    <m/>
  </r>
  <r>
    <n v="17481"/>
    <n v="15"/>
    <x v="2815"/>
    <n v="251"/>
    <d v="2017-04-23T00:00:00"/>
    <b v="1"/>
    <s v="Approved"/>
    <s v="Norco Bicycles"/>
    <s v="Standard"/>
    <s v="low"/>
    <s v="medium"/>
    <n v="958.74"/>
    <n v="748.9"/>
    <d v="1996-04-05T00:00:00"/>
    <n v="209.84000000000003"/>
    <s v="Male"/>
    <n v="28"/>
    <d v="1998-07-20T00:00:00"/>
    <n v="24.193731972349056"/>
    <n v="0"/>
    <s v="Retail"/>
    <s v="Mass Customer"/>
    <s v="N"/>
    <s v="Yes"/>
    <n v="3"/>
    <m/>
  </r>
  <r>
    <n v="15628"/>
    <n v="76"/>
    <x v="2815"/>
    <n v="338"/>
    <d v="2017-01-26T00:00:00"/>
    <b v="1"/>
    <s v="Approved"/>
    <s v="WeareA2B"/>
    <s v="Standard"/>
    <s v="low"/>
    <s v="medium"/>
    <n v="642.30999999999995"/>
    <n v="513.85"/>
    <d v="1991-07-10T00:00:00"/>
    <n v="128.45999999999992"/>
    <s v="Male"/>
    <n v="28"/>
    <d v="1998-07-20T00:00:00"/>
    <n v="24.193731972349056"/>
    <n v="0"/>
    <s v="Retail"/>
    <s v="Mass Customer"/>
    <s v="N"/>
    <s v="Yes"/>
    <n v="3"/>
    <m/>
  </r>
  <r>
    <n v="11454"/>
    <n v="92"/>
    <x v="2816"/>
    <n v="59"/>
    <d v="2017-11-01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77"/>
    <d v="1997-01-06T00:00:00"/>
    <n v="25.727978548008632"/>
    <s v="Research Nurse"/>
    <s v="Health"/>
    <s v="Mass Customer"/>
    <s v="N"/>
    <s v="No"/>
    <n v="5"/>
    <m/>
  </r>
  <r>
    <n v="15668"/>
    <n v="28"/>
    <x v="2816"/>
    <n v="91"/>
    <d v="2017-09-30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77"/>
    <d v="1997-01-06T00:00:00"/>
    <n v="25.727978548008632"/>
    <s v="Research Nurse"/>
    <s v="Health"/>
    <s v="Mass Customer"/>
    <s v="N"/>
    <s v="No"/>
    <n v="5"/>
    <m/>
  </r>
  <r>
    <n v="19273"/>
    <n v="23"/>
    <x v="2816"/>
    <n v="139"/>
    <d v="2017-08-13T00:00:00"/>
    <b v="1"/>
    <s v="Cancelled"/>
    <s v="Norco Bicycles"/>
    <s v="Mountain"/>
    <s v="low"/>
    <s v="small"/>
    <n v="688.63"/>
    <n v="612.88"/>
    <d v="1993-10-02T00:00:00"/>
    <n v="75.75"/>
    <s v="Female"/>
    <n v="77"/>
    <d v="1997-01-06T00:00:00"/>
    <n v="25.727978548008632"/>
    <s v="Research Nurse"/>
    <s v="Health"/>
    <s v="Mass Customer"/>
    <s v="N"/>
    <s v="No"/>
    <n v="5"/>
    <m/>
  </r>
  <r>
    <n v="17314"/>
    <n v="32"/>
    <x v="2816"/>
    <n v="202"/>
    <d v="2017-06-11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77"/>
    <d v="1997-01-06T00:00:00"/>
    <n v="25.727978548008632"/>
    <s v="Research Nurse"/>
    <s v="Health"/>
    <s v="Mass Customer"/>
    <s v="N"/>
    <s v="No"/>
    <n v="5"/>
    <m/>
  </r>
  <r>
    <n v="5559"/>
    <n v="99"/>
    <x v="2816"/>
    <n v="306"/>
    <d v="2017-02-27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77"/>
    <d v="1997-01-06T00:00:00"/>
    <n v="25.727978548008632"/>
    <s v="Research Nurse"/>
    <s v="Health"/>
    <s v="Mass Customer"/>
    <s v="N"/>
    <s v="No"/>
    <n v="5"/>
    <m/>
  </r>
  <r>
    <n v="11674"/>
    <n v="0"/>
    <x v="2817"/>
    <n v="242"/>
    <d v="2017-05-02T00:00:00"/>
    <b v="0"/>
    <s v="Approved"/>
    <s v="Solex"/>
    <s v="Standard"/>
    <s v="medium"/>
    <s v="medium"/>
    <n v="100.35"/>
    <n v="75.260000000000005"/>
    <d v="2003-09-10T00:00:00"/>
    <n v="25.089999999999989"/>
    <s v="Male"/>
    <n v="48"/>
    <d v="1985-07-18T00:00:00"/>
    <n v="37.207430602486042"/>
    <s v="Mechanical Systems Engineer"/>
    <s v="Health"/>
    <s v="High Net Worth"/>
    <s v="N"/>
    <s v="Yes"/>
    <n v="15"/>
    <m/>
  </r>
  <r>
    <n v="13150"/>
    <n v="50"/>
    <x v="2817"/>
    <n v="334"/>
    <d v="2017-01-30T00:00:00"/>
    <b v="1"/>
    <s v="Approved"/>
    <s v="Giant Bicycles"/>
    <s v="Standard"/>
    <s v="medium"/>
    <s v="medium"/>
    <n v="642.70000000000005"/>
    <n v="211.37"/>
    <d v="1994-07-12T00:00:00"/>
    <n v="431.33000000000004"/>
    <s v="Male"/>
    <n v="48"/>
    <d v="1985-07-18T00:00:00"/>
    <n v="37.207430602486042"/>
    <s v="Mechanical Systems Engineer"/>
    <s v="Health"/>
    <s v="High Net Worth"/>
    <s v="N"/>
    <s v="Yes"/>
    <n v="15"/>
    <m/>
  </r>
  <r>
    <n v="242"/>
    <n v="57"/>
    <x v="2818"/>
    <n v="26"/>
    <d v="2017-12-04T00:00:00"/>
    <b v="0"/>
    <s v="Approved"/>
    <s v="WeareA2B"/>
    <s v="Touring"/>
    <s v="medium"/>
    <s v="large"/>
    <n v="1890.39"/>
    <n v="260.14"/>
    <d v="1998-12-17T00:00:00"/>
    <n v="1630.25"/>
    <s v="Female"/>
    <n v="61"/>
    <d v="1963-02-02T00:00:00"/>
    <n v="59.678663479515485"/>
    <s v="Administrative Officer"/>
    <s v="Financial Services"/>
    <s v="Affluent Customer"/>
    <s v="N"/>
    <s v="Yes"/>
    <n v="12"/>
    <m/>
  </r>
  <r>
    <n v="5254"/>
    <n v="1"/>
    <x v="2818"/>
    <n v="86"/>
    <d v="2017-10-05T00:00:00"/>
    <b v="1"/>
    <s v="Approved"/>
    <s v="Giant Bicycles"/>
    <s v="Standard"/>
    <s v="medium"/>
    <s v="medium"/>
    <n v="1403.5"/>
    <n v="954.82"/>
    <d v="2012-12-02T00:00:00"/>
    <n v="448.67999999999995"/>
    <s v="Female"/>
    <n v="61"/>
    <d v="1963-02-02T00:00:00"/>
    <n v="59.678663479515485"/>
    <s v="Administrative Officer"/>
    <s v="Financial Services"/>
    <s v="Affluent Customer"/>
    <s v="N"/>
    <s v="Yes"/>
    <n v="12"/>
    <m/>
  </r>
  <r>
    <n v="1642"/>
    <n v="64"/>
    <x v="2818"/>
    <n v="123"/>
    <d v="2017-08-29T00:00:00"/>
    <b v="0"/>
    <s v="Approved"/>
    <s v="Trek Bicycles"/>
    <s v="Standard"/>
    <s v="medium"/>
    <s v="large"/>
    <n v="1469.44"/>
    <n v="596.54999999999995"/>
    <d v="1995-10-24T00:00:00"/>
    <n v="872.8900000000001"/>
    <s v="Female"/>
    <n v="61"/>
    <d v="1963-02-02T00:00:00"/>
    <n v="59.678663479515485"/>
    <s v="Administrative Officer"/>
    <s v="Financial Services"/>
    <s v="Affluent Customer"/>
    <s v="N"/>
    <s v="Yes"/>
    <n v="12"/>
    <m/>
  </r>
  <r>
    <n v="14623"/>
    <n v="59"/>
    <x v="2818"/>
    <n v="137"/>
    <d v="2017-08-15T00:00:00"/>
    <b v="0"/>
    <s v="Approved"/>
    <s v="Solex"/>
    <s v="Standard"/>
    <s v="medium"/>
    <s v="large"/>
    <n v="1061.56"/>
    <n v="733.58"/>
    <d v="1993-06-23T00:00:00"/>
    <n v="327.9799999999999"/>
    <s v="Female"/>
    <n v="61"/>
    <d v="1963-02-02T00:00:00"/>
    <n v="59.678663479515485"/>
    <s v="Administrative Officer"/>
    <s v="Financial Services"/>
    <s v="Affluent Customer"/>
    <s v="N"/>
    <s v="Yes"/>
    <n v="12"/>
    <m/>
  </r>
  <r>
    <n v="15739"/>
    <n v="43"/>
    <x v="1975"/>
    <m/>
    <d v="2017-12-06T00:00:00"/>
    <m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</r>
  <r>
    <n v="9892"/>
    <n v="28"/>
    <x v="2818"/>
    <n v="139"/>
    <d v="2017-08-13T00:00:00"/>
    <b v="1"/>
    <s v="Approved"/>
    <s v="Norco Bicycles"/>
    <s v="Standard"/>
    <s v="medium"/>
    <s v="small"/>
    <n v="1216.1400000000001"/>
    <n v="1082.3599999999999"/>
    <d v="1994-07-12T00:00:00"/>
    <n v="133.7800000000002"/>
    <s v="Female"/>
    <n v="61"/>
    <d v="1963-02-02T00:00:00"/>
    <n v="59.678663479515485"/>
    <s v="Administrative Officer"/>
    <s v="Financial Services"/>
    <s v="Affluent Customer"/>
    <s v="N"/>
    <s v="Yes"/>
    <n v="12"/>
    <m/>
  </r>
  <r>
    <n v="17651"/>
    <n v="14"/>
    <x v="2818"/>
    <n v="145"/>
    <d v="2017-08-07T00:00:00"/>
    <b v="0"/>
    <s v="Approved"/>
    <s v="Trek Bicycles"/>
    <s v="Standard"/>
    <s v="medium"/>
    <s v="small"/>
    <n v="1386.84"/>
    <n v="1234.29"/>
    <d v="2005-12-07T00:00:00"/>
    <n v="152.54999999999995"/>
    <s v="Female"/>
    <n v="61"/>
    <d v="1963-02-02T00:00:00"/>
    <n v="59.678663479515485"/>
    <s v="Administrative Officer"/>
    <s v="Financial Services"/>
    <s v="Affluent Customer"/>
    <s v="N"/>
    <s v="Yes"/>
    <n v="12"/>
    <m/>
  </r>
  <r>
    <n v="16638"/>
    <n v="55"/>
    <x v="2818"/>
    <n v="168"/>
    <d v="2017-07-15T00:00:00"/>
    <b v="0"/>
    <s v="Approved"/>
    <s v="Trek Bicycles"/>
    <s v="Road"/>
    <s v="medium"/>
    <s v="large"/>
    <n v="1894.19"/>
    <n v="598.76"/>
    <d v="1998-12-17T00:00:00"/>
    <n v="1295.43"/>
    <s v="Female"/>
    <n v="61"/>
    <d v="1963-02-02T00:00:00"/>
    <n v="59.678663479515485"/>
    <s v="Administrative Officer"/>
    <s v="Financial Services"/>
    <s v="Affluent Customer"/>
    <s v="N"/>
    <s v="Yes"/>
    <n v="12"/>
    <m/>
  </r>
  <r>
    <n v="15495"/>
    <n v="50"/>
    <x v="2818"/>
    <n v="327"/>
    <d v="2017-02-06T00:00:00"/>
    <b v="1"/>
    <s v="Approved"/>
    <s v="WeareA2B"/>
    <s v="Standard"/>
    <s v="medium"/>
    <s v="small"/>
    <n v="175.89"/>
    <n v="131.91999999999999"/>
    <d v="2003-07-21T00:00:00"/>
    <n v="43.97"/>
    <s v="Female"/>
    <n v="61"/>
    <d v="1963-02-02T00:00:00"/>
    <n v="59.678663479515485"/>
    <s v="Administrative Officer"/>
    <s v="Financial Services"/>
    <s v="Affluent Customer"/>
    <s v="N"/>
    <s v="Yes"/>
    <n v="12"/>
    <m/>
  </r>
  <r>
    <n v="6906"/>
    <n v="0"/>
    <x v="2819"/>
    <n v="19"/>
    <d v="2017-12-11T00:00:00"/>
    <b v="0"/>
    <s v="Approved"/>
    <s v="Trek Bicycles"/>
    <s v="Standard"/>
    <s v="high"/>
    <s v="medium"/>
    <n v="358.39"/>
    <n v="215.03"/>
    <d v="2004-01-16T00:00:00"/>
    <n v="143.35999999999999"/>
    <s v="Male"/>
    <n v="6"/>
    <d v="1999-02-28T00:00:00"/>
    <n v="23.582773068239465"/>
    <s v="Statistician II"/>
    <s v="Property"/>
    <s v="High Net Worth"/>
    <s v="N"/>
    <s v="No"/>
    <n v="4"/>
    <m/>
  </r>
  <r>
    <n v="5410"/>
    <n v="34"/>
    <x v="2819"/>
    <n v="79"/>
    <d v="2017-10-12T00:00:00"/>
    <b v="0"/>
    <s v="Cancelled"/>
    <s v="WeareA2B"/>
    <s v="Standard"/>
    <s v="medium"/>
    <s v="medium"/>
    <n v="1231.1500000000001"/>
    <n v="161.6"/>
    <d v="2004-08-17T00:00:00"/>
    <n v="1069.5500000000002"/>
    <s v="Male"/>
    <n v="6"/>
    <d v="1999-02-28T00:00:00"/>
    <n v="23.582773068239465"/>
    <s v="Statistician II"/>
    <s v="Property"/>
    <s v="High Net Worth"/>
    <s v="N"/>
    <s v="No"/>
    <n v="4"/>
    <m/>
  </r>
  <r>
    <n v="19468"/>
    <n v="21"/>
    <x v="2819"/>
    <n v="224"/>
    <d v="2017-05-20T00:00:00"/>
    <b v="1"/>
    <s v="Approved"/>
    <s v="WeareA2B"/>
    <s v="Touring"/>
    <s v="medium"/>
    <s v="medium"/>
    <n v="1466.68"/>
    <n v="363.25"/>
    <d v="2014-03-03T00:00:00"/>
    <n v="1103.43"/>
    <s v="Male"/>
    <n v="6"/>
    <d v="1999-02-28T00:00:00"/>
    <n v="23.582773068239465"/>
    <s v="Statistician II"/>
    <s v="Property"/>
    <s v="High Net Worth"/>
    <s v="N"/>
    <s v="No"/>
    <n v="4"/>
    <m/>
  </r>
  <r>
    <n v="12496"/>
    <n v="23"/>
    <x v="2820"/>
    <n v="95"/>
    <d v="2017-09-26T00:00:00"/>
    <b v="0"/>
    <s v="Approved"/>
    <s v="Norco Bicycles"/>
    <s v="Standard"/>
    <s v="medium"/>
    <s v="medium"/>
    <n v="1198.46"/>
    <n v="381.1"/>
    <d v="2000-11-03T00:00:00"/>
    <n v="817.36"/>
    <s v="Male"/>
    <n v="50"/>
    <d v="1979-04-14T00:00:00"/>
    <n v="43.47318402746069"/>
    <s v="Actuary"/>
    <s v="Financial Services"/>
    <s v="High Net Worth"/>
    <s v="N"/>
    <s v="Yes"/>
    <n v="15"/>
    <m/>
  </r>
  <r>
    <n v="3973"/>
    <n v="7"/>
    <x v="2820"/>
    <n v="159"/>
    <d v="2017-07-24T00:00:00"/>
    <b v="0"/>
    <s v="Approved"/>
    <s v="Giant Bicycles"/>
    <s v="Standard"/>
    <s v="medium"/>
    <s v="small"/>
    <n v="1311.44"/>
    <n v="1167.18"/>
    <d v="1997-05-10T00:00:00"/>
    <n v="144.26"/>
    <s v="Male"/>
    <n v="50"/>
    <d v="1979-04-14T00:00:00"/>
    <n v="43.47318402746069"/>
    <s v="Actuary"/>
    <s v="Financial Services"/>
    <s v="High Net Worth"/>
    <s v="N"/>
    <s v="Yes"/>
    <n v="15"/>
    <m/>
  </r>
  <r>
    <n v="11083"/>
    <n v="34"/>
    <x v="2820"/>
    <n v="254"/>
    <d v="2017-04-20T00:00:00"/>
    <b v="0"/>
    <s v="Approved"/>
    <s v="WeareA2B"/>
    <s v="Standard"/>
    <s v="medium"/>
    <s v="medium"/>
    <n v="1231.1500000000001"/>
    <n v="161.6"/>
    <d v="2013-03-12T00:00:00"/>
    <n v="1069.5500000000002"/>
    <s v="Male"/>
    <n v="50"/>
    <d v="1979-04-14T00:00:00"/>
    <n v="43.47318402746069"/>
    <s v="Actuary"/>
    <s v="Financial Services"/>
    <s v="High Net Worth"/>
    <s v="N"/>
    <s v="Yes"/>
    <n v="15"/>
    <m/>
  </r>
  <r>
    <n v="2417"/>
    <n v="52"/>
    <x v="2821"/>
    <n v="46"/>
    <d v="2017-11-14T00:00:00"/>
    <b v="0"/>
    <s v="Approved"/>
    <s v="Solex"/>
    <s v="Road"/>
    <s v="medium"/>
    <s v="large"/>
    <n v="1777.8"/>
    <n v="820.78"/>
    <d v="2006-11-10T00:00:00"/>
    <n v="957.02"/>
    <s v="Male"/>
    <n v="67"/>
    <d v="1979-05-25T00:00:00"/>
    <n v="43.360855260020287"/>
    <s v="Social Worker"/>
    <s v="Health"/>
    <s v="High Net Worth"/>
    <s v="N"/>
    <s v="Yes"/>
    <n v="20"/>
    <m/>
  </r>
  <r>
    <n v="3614"/>
    <n v="32"/>
    <x v="2821"/>
    <n v="232"/>
    <d v="2017-05-12T00:00:00"/>
    <b v="0"/>
    <s v="Approved"/>
    <s v="Giant Bicycles"/>
    <s v="Standard"/>
    <s v="high"/>
    <s v="medium"/>
    <n v="1179"/>
    <n v="707.4"/>
    <d v="2013-06-09T00:00:00"/>
    <n v="471.6"/>
    <s v="Male"/>
    <n v="67"/>
    <d v="1979-05-25T00:00:00"/>
    <n v="43.360855260020287"/>
    <s v="Social Worker"/>
    <s v="Health"/>
    <s v="High Net Worth"/>
    <s v="N"/>
    <s v="Yes"/>
    <n v="20"/>
    <m/>
  </r>
  <r>
    <n v="5536"/>
    <n v="72"/>
    <x v="2822"/>
    <n v="125"/>
    <d v="2017-08-27T00:00:00"/>
    <b v="0"/>
    <s v="Approved"/>
    <s v="Norco Bicycles"/>
    <s v="Standard"/>
    <s v="medium"/>
    <s v="medium"/>
    <n v="360.4"/>
    <n v="270.3"/>
    <d v="2016-12-06T00:00:00"/>
    <n v="90.099999999999966"/>
    <s v="Male"/>
    <n v="59"/>
    <d v="1999-01-25T00:00:00"/>
    <n v="23.675923753488085"/>
    <s v="Senior Financial Analyst"/>
    <s v="Financial Services"/>
    <s v="Mass Customer"/>
    <s v="N"/>
    <s v="No"/>
    <n v="3"/>
    <m/>
  </r>
  <r>
    <n v="692"/>
    <n v="36"/>
    <x v="2822"/>
    <n v="172"/>
    <d v="2017-07-11T00:00:00"/>
    <b v="0"/>
    <s v="Approved"/>
    <s v="Solex"/>
    <s v="Standard"/>
    <s v="low"/>
    <s v="medium"/>
    <n v="945.04"/>
    <n v="507.58"/>
    <d v="1995-12-19T00:00:00"/>
    <n v="437.46"/>
    <s v="Male"/>
    <n v="59"/>
    <d v="1999-01-25T00:00:00"/>
    <n v="23.675923753488085"/>
    <s v="Senior Financial Analyst"/>
    <s v="Financial Services"/>
    <s v="Mass Customer"/>
    <s v="N"/>
    <s v="No"/>
    <n v="3"/>
    <m/>
  </r>
  <r>
    <n v="12806"/>
    <n v="71"/>
    <x v="2822"/>
    <n v="209"/>
    <d v="2017-06-04T00:00:00"/>
    <b v="0"/>
    <s v="Approved"/>
    <s v="Solex"/>
    <s v="Standard"/>
    <s v="high"/>
    <s v="large"/>
    <n v="1842.92"/>
    <n v="1105.75"/>
    <d v="1995-10-24T00:00:00"/>
    <n v="737.17000000000007"/>
    <s v="Male"/>
    <n v="59"/>
    <d v="1999-01-25T00:00:00"/>
    <n v="23.675923753488085"/>
    <s v="Senior Financial Analyst"/>
    <s v="Financial Services"/>
    <s v="Mass Customer"/>
    <s v="N"/>
    <s v="No"/>
    <n v="3"/>
    <m/>
  </r>
  <r>
    <n v="304"/>
    <n v="12"/>
    <x v="2823"/>
    <n v="267"/>
    <d v="2017-04-07T00:00:00"/>
    <b v="0"/>
    <s v="Approved"/>
    <s v="WeareA2B"/>
    <s v="Standard"/>
    <s v="medium"/>
    <s v="medium"/>
    <n v="1231.1500000000001"/>
    <n v="161.6"/>
    <d v="2016-07-09T00:00:00"/>
    <n v="1069.5500000000002"/>
    <s v="Female"/>
    <n v="8"/>
    <d v="1977-01-06T00:00:00"/>
    <n v="45.741677177828507"/>
    <s v="Chemical Engineer"/>
    <s v="Manufacturing"/>
    <s v="Mass Customer"/>
    <s v="N"/>
    <s v="Yes"/>
    <n v="18"/>
    <m/>
  </r>
  <r>
    <n v="3990"/>
    <n v="3"/>
    <x v="2823"/>
    <n v="333"/>
    <d v="2017-01-31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8"/>
    <d v="1977-01-06T00:00:00"/>
    <n v="45.741677177828507"/>
    <s v="Chemical Engineer"/>
    <s v="Manufacturing"/>
    <s v="Mass Customer"/>
    <s v="N"/>
    <s v="Yes"/>
    <n v="18"/>
    <m/>
  </r>
  <r>
    <n v="2906"/>
    <n v="21"/>
    <x v="2824"/>
    <n v="8"/>
    <d v="2017-12-22T00:00:00"/>
    <b v="1"/>
    <s v="Approved"/>
    <s v="WeareA2B"/>
    <s v="Touring"/>
    <s v="medium"/>
    <s v="medium"/>
    <n v="1466.68"/>
    <n v="363.25"/>
    <d v="2004-08-17T00:00:00"/>
    <n v="1103.43"/>
    <s v="Female"/>
    <n v="97"/>
    <d v="1953-10-25T00:00:00"/>
    <n v="68.958115534309997"/>
    <s v="Actuary"/>
    <s v="Financial Services"/>
    <s v="High Net Worth"/>
    <s v="N"/>
    <s v="Yes"/>
    <n v="7"/>
    <m/>
  </r>
  <r>
    <n v="15758"/>
    <n v="80"/>
    <x v="2825"/>
    <m/>
    <d v="2017-04-04T00:00:00"/>
    <m/>
    <s v="Approved"/>
    <s v="OHM Cycles"/>
    <s v="Touring"/>
    <s v="low"/>
    <s v="medium"/>
    <n v="1073.07"/>
    <n v="933.84"/>
    <n v="35455"/>
    <m/>
    <m/>
    <m/>
    <m/>
    <m/>
    <m/>
    <m/>
    <m/>
    <m/>
    <m/>
    <m/>
    <m/>
  </r>
  <r>
    <n v="10038"/>
    <n v="0"/>
    <x v="2824"/>
    <n v="54"/>
    <d v="2017-11-06T00:00:00"/>
    <b v="0"/>
    <s v="Approved"/>
    <s v="Trek Bicycles"/>
    <s v="Standard"/>
    <s v="high"/>
    <s v="medium"/>
    <n v="358.39"/>
    <n v="215.03"/>
    <d v="1994-08-10T00:00:00"/>
    <n v="143.35999999999999"/>
    <s v="Female"/>
    <n v="97"/>
    <d v="1953-10-25T00:00:00"/>
    <n v="68.958115534309997"/>
    <s v="Actuary"/>
    <s v="Financial Services"/>
    <s v="High Net Worth"/>
    <s v="N"/>
    <s v="Yes"/>
    <n v="7"/>
    <m/>
  </r>
  <r>
    <n v="14626"/>
    <n v="34"/>
    <x v="2824"/>
    <n v="325"/>
    <d v="2017-02-08T00:00:00"/>
    <b v="1"/>
    <s v="Approved"/>
    <s v="WeareA2B"/>
    <s v="Standard"/>
    <s v="medium"/>
    <s v="medium"/>
    <n v="1231.1500000000001"/>
    <n v="161.6"/>
    <d v="1994-09-09T00:00:00"/>
    <n v="1069.5500000000002"/>
    <s v="Female"/>
    <n v="97"/>
    <d v="1953-10-25T00:00:00"/>
    <n v="68.958115534309997"/>
    <s v="Actuary"/>
    <s v="Financial Services"/>
    <s v="High Net Worth"/>
    <s v="N"/>
    <s v="Yes"/>
    <n v="7"/>
    <m/>
  </r>
  <r>
    <n v="5357"/>
    <n v="13"/>
    <x v="2826"/>
    <n v="14"/>
    <d v="2017-12-16T00:00:00"/>
    <b v="0"/>
    <s v="Approved"/>
    <s v="Solex"/>
    <s v="Standard"/>
    <s v="medium"/>
    <s v="medium"/>
    <n v="1163.8900000000001"/>
    <n v="589.27"/>
    <d v="2016-07-09T00:00:00"/>
    <n v="574.62000000000012"/>
    <s v="Female"/>
    <n v="5"/>
    <d v="1955-09-23T00:00:00"/>
    <n v="67.045786766869597"/>
    <s v="Software Test Engineer III"/>
    <s v="n/a"/>
    <s v="Affluent Customer"/>
    <s v="N"/>
    <s v="No"/>
    <n v="11"/>
    <m/>
  </r>
  <r>
    <n v="3349"/>
    <n v="23"/>
    <x v="2826"/>
    <n v="18"/>
    <d v="2017-12-12T00:00:00"/>
    <b v="0"/>
    <s v="Approved"/>
    <s v="Norco Bicycles"/>
    <s v="Mountain"/>
    <s v="low"/>
    <s v="small"/>
    <n v="688.63"/>
    <n v="612.88"/>
    <d v="1993-10-02T00:00:00"/>
    <n v="75.75"/>
    <s v="Female"/>
    <n v="5"/>
    <d v="1955-09-23T00:00:00"/>
    <n v="67.045786766869597"/>
    <s v="Software Test Engineer III"/>
    <s v="n/a"/>
    <s v="Affluent Customer"/>
    <s v="N"/>
    <s v="No"/>
    <n v="11"/>
    <m/>
  </r>
  <r>
    <n v="1559"/>
    <n v="53"/>
    <x v="2826"/>
    <n v="85"/>
    <d v="2017-10-06T00:00:00"/>
    <b v="1"/>
    <s v="Approved"/>
    <s v="OHM Cycles"/>
    <s v="Standard"/>
    <s v="medium"/>
    <s v="medium"/>
    <n v="795.34"/>
    <n v="101.58"/>
    <d v="1997-02-09T00:00:00"/>
    <n v="693.76"/>
    <s v="Female"/>
    <n v="5"/>
    <d v="1955-09-23T00:00:00"/>
    <n v="67.045786766869597"/>
    <s v="Software Test Engineer III"/>
    <s v="n/a"/>
    <s v="Affluent Customer"/>
    <s v="N"/>
    <s v="No"/>
    <n v="11"/>
    <m/>
  </r>
  <r>
    <n v="13772"/>
    <n v="10"/>
    <x v="2826"/>
    <n v="115"/>
    <d v="2017-09-06T00:00:00"/>
    <b v="1"/>
    <s v="Approved"/>
    <s v="WeareA2B"/>
    <s v="Touring"/>
    <s v="medium"/>
    <s v="medium"/>
    <n v="1466.68"/>
    <n v="363.25"/>
    <d v="2014-03-03T00:00:00"/>
    <n v="1103.43"/>
    <s v="Female"/>
    <n v="5"/>
    <d v="1955-09-23T00:00:00"/>
    <n v="67.045786766869597"/>
    <s v="Software Test Engineer III"/>
    <s v="n/a"/>
    <s v="Affluent Customer"/>
    <s v="N"/>
    <s v="No"/>
    <n v="11"/>
    <m/>
  </r>
  <r>
    <n v="4851"/>
    <n v="94"/>
    <x v="2826"/>
    <n v="141"/>
    <d v="2017-08-11T00:00:00"/>
    <b v="0"/>
    <s v="Approved"/>
    <s v="Giant Bicycles"/>
    <s v="Standard"/>
    <s v="medium"/>
    <s v="large"/>
    <n v="1635.3"/>
    <n v="993.66"/>
    <d v="2013-06-09T00:00:00"/>
    <n v="641.64"/>
    <s v="Female"/>
    <n v="5"/>
    <d v="1955-09-23T00:00:00"/>
    <n v="67.045786766869597"/>
    <s v="Software Test Engineer III"/>
    <s v="n/a"/>
    <s v="Affluent Customer"/>
    <s v="N"/>
    <s v="No"/>
    <n v="11"/>
    <m/>
  </r>
  <r>
    <n v="3940"/>
    <n v="26"/>
    <x v="2826"/>
    <n v="155"/>
    <d v="2017-07-28T00:00:00"/>
    <b v="0"/>
    <s v="Approved"/>
    <s v="WeareA2B"/>
    <s v="Standard"/>
    <s v="medium"/>
    <s v="medium"/>
    <n v="1992.93"/>
    <n v="762.63"/>
    <d v="1993-05-26T00:00:00"/>
    <n v="1230.3000000000002"/>
    <s v="Female"/>
    <n v="5"/>
    <d v="1955-09-23T00:00:00"/>
    <n v="67.045786766869597"/>
    <s v="Software Test Engineer III"/>
    <s v="n/a"/>
    <s v="Affluent Customer"/>
    <s v="N"/>
    <s v="No"/>
    <n v="11"/>
    <m/>
  </r>
  <r>
    <n v="16518"/>
    <n v="68"/>
    <x v="2826"/>
    <n v="162"/>
    <d v="2017-07-21T00:00:00"/>
    <b v="1"/>
    <s v="Approved"/>
    <s v="OHM Cycles"/>
    <s v="Standard"/>
    <s v="medium"/>
    <s v="medium"/>
    <n v="1636.9"/>
    <n v="44.71"/>
    <d v="2010-08-20T00:00:00"/>
    <n v="1592.19"/>
    <s v="Female"/>
    <n v="5"/>
    <d v="1955-09-23T00:00:00"/>
    <n v="67.045786766869597"/>
    <s v="Software Test Engineer III"/>
    <s v="n/a"/>
    <s v="Affluent Customer"/>
    <s v="N"/>
    <s v="No"/>
    <n v="11"/>
    <m/>
  </r>
  <r>
    <n v="489"/>
    <n v="82"/>
    <x v="2826"/>
    <n v="339"/>
    <d v="2017-01-25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5"/>
    <d v="1955-09-23T00:00:00"/>
    <n v="67.045786766869597"/>
    <s v="Software Test Engineer III"/>
    <s v="n/a"/>
    <s v="Affluent Customer"/>
    <s v="N"/>
    <s v="No"/>
    <n v="11"/>
    <m/>
  </r>
  <r>
    <n v="14064"/>
    <n v="3"/>
    <x v="2827"/>
    <n v="6"/>
    <d v="2017-12-24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96"/>
    <d v="1967-08-29T00:00:00"/>
    <n v="55.106060739789456"/>
    <s v="Quality Engineer"/>
    <s v="Financial Services"/>
    <s v="Mass Customer"/>
    <s v="N"/>
    <s v="No"/>
    <n v="4"/>
    <m/>
  </r>
  <r>
    <n v="13409"/>
    <n v="5"/>
    <x v="2827"/>
    <n v="50"/>
    <d v="2017-11-10T00:00:00"/>
    <b v="0"/>
    <s v="Approved"/>
    <s v="Trek Bicycles"/>
    <s v="Mountain"/>
    <s v="low"/>
    <s v="medium"/>
    <n v="574.64"/>
    <n v="459.71"/>
    <d v="2011-08-29T00:00:00"/>
    <n v="114.93"/>
    <s v="Female"/>
    <n v="96"/>
    <d v="1967-08-29T00:00:00"/>
    <n v="55.106060739789456"/>
    <s v="Quality Engineer"/>
    <s v="Financial Services"/>
    <s v="Mass Customer"/>
    <s v="N"/>
    <s v="No"/>
    <n v="4"/>
    <m/>
  </r>
  <r>
    <n v="7413"/>
    <n v="9"/>
    <x v="2827"/>
    <n v="207"/>
    <d v="2017-06-06T00:00:00"/>
    <b v="0"/>
    <s v="Approved"/>
    <s v="OHM Cycles"/>
    <s v="Road"/>
    <s v="medium"/>
    <s v="medium"/>
    <n v="742.54"/>
    <n v="667.4"/>
    <d v="1991-11-07T00:00:00"/>
    <n v="75.139999999999986"/>
    <s v="Female"/>
    <n v="96"/>
    <d v="1967-08-29T00:00:00"/>
    <n v="55.106060739789456"/>
    <s v="Quality Engineer"/>
    <s v="Financial Services"/>
    <s v="Mass Customer"/>
    <s v="N"/>
    <s v="No"/>
    <n v="4"/>
    <m/>
  </r>
  <r>
    <n v="147"/>
    <n v="67"/>
    <x v="2827"/>
    <n v="249"/>
    <d v="2017-04-25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96"/>
    <d v="1967-08-29T00:00:00"/>
    <n v="55.106060739789456"/>
    <s v="Quality Engineer"/>
    <s v="Financial Services"/>
    <s v="Mass Customer"/>
    <s v="N"/>
    <s v="No"/>
    <n v="4"/>
    <m/>
  </r>
  <r>
    <n v="13710"/>
    <n v="59"/>
    <x v="2828"/>
    <n v="34"/>
    <d v="2017-11-26T00:00:00"/>
    <b v="0"/>
    <s v="Approved"/>
    <s v="Solex"/>
    <s v="Standard"/>
    <s v="medium"/>
    <s v="large"/>
    <n v="1061.56"/>
    <n v="733.58"/>
    <d v="1993-07-20T00:00:00"/>
    <n v="327.9799999999999"/>
    <s v="Male"/>
    <n v="3"/>
    <d v="1979-01-12T00:00:00"/>
    <n v="43.725238821664121"/>
    <s v="Sales Representative"/>
    <s v="Retail"/>
    <s v="Mass Customer"/>
    <s v="N"/>
    <s v="No"/>
    <n v="5"/>
    <m/>
  </r>
  <r>
    <n v="1789"/>
    <n v="82"/>
    <x v="2829"/>
    <n v="42"/>
    <d v="2017-11-18T00:00:00"/>
    <b v="0"/>
    <s v="Approved"/>
    <s v="Giant Bicycles"/>
    <s v="Road"/>
    <s v="medium"/>
    <s v="medium"/>
    <n v="1538.99"/>
    <n v="829.65"/>
    <d v="2016-02-04T00:00:00"/>
    <n v="709.34"/>
    <s v="Female"/>
    <n v="42"/>
    <d v="1980-10-18T00:00:00"/>
    <n v="41.958115534310004"/>
    <n v="0"/>
    <s v="Property"/>
    <s v="High Net Worth"/>
    <s v="N"/>
    <s v="No"/>
    <n v="20"/>
    <m/>
  </r>
  <r>
    <n v="10548"/>
    <n v="2"/>
    <x v="2829"/>
    <n v="51"/>
    <d v="2017-11-09T00:00:00"/>
    <b v="0"/>
    <s v="Approved"/>
    <s v="Giant Bicycles"/>
    <s v="Road"/>
    <s v="low"/>
    <s v="small"/>
    <n v="590.26"/>
    <n v="525.33000000000004"/>
    <d v="2010-11-05T00:00:00"/>
    <n v="64.92999999999995"/>
    <s v="Female"/>
    <n v="42"/>
    <d v="1980-10-18T00:00:00"/>
    <n v="41.958115534310004"/>
    <n v="0"/>
    <s v="Property"/>
    <s v="High Net Worth"/>
    <s v="N"/>
    <s v="No"/>
    <n v="20"/>
    <m/>
  </r>
  <r>
    <n v="11636"/>
    <n v="0"/>
    <x v="2829"/>
    <n v="148"/>
    <d v="2017-08-04T00:00:00"/>
    <b v="0"/>
    <s v="Approved"/>
    <s v="OHM Cycles"/>
    <s v="Standard"/>
    <s v="medium"/>
    <s v="medium"/>
    <n v="183.86"/>
    <n v="137.9"/>
    <d v="1997-10-04T00:00:00"/>
    <n v="45.960000000000008"/>
    <s v="Female"/>
    <n v="42"/>
    <d v="1980-10-18T00:00:00"/>
    <n v="41.958115534310004"/>
    <n v="0"/>
    <s v="Property"/>
    <s v="High Net Worth"/>
    <s v="N"/>
    <s v="No"/>
    <n v="20"/>
    <m/>
  </r>
  <r>
    <n v="16945"/>
    <n v="85"/>
    <x v="2829"/>
    <n v="155"/>
    <d v="2017-07-28T00:00:00"/>
    <b v="1"/>
    <s v="Approved"/>
    <s v="WeareA2B"/>
    <s v="Standard"/>
    <s v="medium"/>
    <s v="medium"/>
    <n v="1228.07"/>
    <n v="400.91"/>
    <d v="2000-05-22T00:00:00"/>
    <n v="827.15999999999985"/>
    <s v="Female"/>
    <n v="42"/>
    <d v="1980-10-18T00:00:00"/>
    <n v="41.958115534310004"/>
    <n v="0"/>
    <s v="Property"/>
    <s v="High Net Worth"/>
    <s v="N"/>
    <s v="No"/>
    <n v="20"/>
    <m/>
  </r>
  <r>
    <n v="10445"/>
    <n v="66"/>
    <x v="2829"/>
    <n v="196"/>
    <d v="2017-06-17T00:00:00"/>
    <b v="1"/>
    <s v="Approved"/>
    <s v="Solex"/>
    <s v="Standard"/>
    <s v="medium"/>
    <s v="medium"/>
    <n v="1163.8900000000001"/>
    <n v="589.27"/>
    <d v="2016-07-09T00:00:00"/>
    <n v="574.62000000000012"/>
    <s v="Female"/>
    <n v="42"/>
    <d v="1980-10-18T00:00:00"/>
    <n v="41.958115534310004"/>
    <n v="0"/>
    <s v="Property"/>
    <s v="High Net Worth"/>
    <s v="N"/>
    <s v="No"/>
    <n v="20"/>
    <m/>
  </r>
  <r>
    <n v="17345"/>
    <n v="9"/>
    <x v="2829"/>
    <n v="202"/>
    <d v="2017-06-11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42"/>
    <d v="1980-10-18T00:00:00"/>
    <n v="41.958115534310004"/>
    <n v="0"/>
    <s v="Property"/>
    <s v="High Net Worth"/>
    <s v="N"/>
    <s v="No"/>
    <n v="20"/>
    <m/>
  </r>
  <r>
    <n v="15175"/>
    <n v="27"/>
    <x v="2829"/>
    <n v="234"/>
    <d v="2017-05-10T00:00:00"/>
    <b v="1"/>
    <s v="Approved"/>
    <s v="Trek Bicycles"/>
    <s v="Standard"/>
    <s v="low"/>
    <s v="medium"/>
    <n v="1057.51"/>
    <n v="154.4"/>
    <d v="1994-07-12T00:00:00"/>
    <n v="903.11"/>
    <s v="Female"/>
    <n v="42"/>
    <d v="1980-10-18T00:00:00"/>
    <n v="41.958115534310004"/>
    <n v="0"/>
    <s v="Property"/>
    <s v="High Net Worth"/>
    <s v="N"/>
    <s v="No"/>
    <n v="20"/>
    <m/>
  </r>
  <r>
    <n v="5731"/>
    <n v="88"/>
    <x v="2829"/>
    <n v="245"/>
    <d v="2017-04-29T00:00:00"/>
    <b v="0"/>
    <s v="Approved"/>
    <s v="Norco Bicycles"/>
    <s v="Standard"/>
    <s v="high"/>
    <s v="small"/>
    <n v="1661.92"/>
    <n v="1479.11"/>
    <d v="1994-09-09T00:00:00"/>
    <n v="182.81000000000017"/>
    <s v="Female"/>
    <n v="42"/>
    <d v="1980-10-18T00:00:00"/>
    <n v="41.958115534310004"/>
    <n v="0"/>
    <s v="Property"/>
    <s v="High Net Worth"/>
    <s v="N"/>
    <s v="No"/>
    <n v="20"/>
    <m/>
  </r>
  <r>
    <n v="15199"/>
    <n v="85"/>
    <x v="2829"/>
    <n v="303"/>
    <d v="2017-03-02T00:00:00"/>
    <b v="1"/>
    <s v="Approved"/>
    <s v="WeareA2B"/>
    <s v="Standard"/>
    <s v="medium"/>
    <s v="medium"/>
    <n v="1228.07"/>
    <n v="400.91"/>
    <d v="2000-05-22T00:00:00"/>
    <n v="827.15999999999985"/>
    <s v="Female"/>
    <n v="42"/>
    <d v="1980-10-18T00:00:00"/>
    <n v="41.958115534310004"/>
    <n v="0"/>
    <s v="Property"/>
    <s v="High Net Worth"/>
    <s v="N"/>
    <s v="No"/>
    <n v="20"/>
    <m/>
  </r>
  <r>
    <n v="14275"/>
    <n v="2"/>
    <x v="2829"/>
    <n v="321"/>
    <d v="2017-02-12T00:00:00"/>
    <b v="1"/>
    <s v="Approved"/>
    <s v="Giant Bicycles"/>
    <s v="Road"/>
    <s v="low"/>
    <s v="small"/>
    <n v="590.26"/>
    <n v="525.33000000000004"/>
    <d v="2010-11-05T00:00:00"/>
    <n v="64.92999999999995"/>
    <s v="Female"/>
    <n v="42"/>
    <d v="1980-10-18T00:00:00"/>
    <n v="41.958115534310004"/>
    <n v="0"/>
    <s v="Property"/>
    <s v="High Net Worth"/>
    <s v="N"/>
    <s v="No"/>
    <n v="20"/>
    <m/>
  </r>
  <r>
    <n v="5362"/>
    <n v="92"/>
    <x v="2829"/>
    <n v="345"/>
    <d v="2017-01-19T00:00:00"/>
    <b v="1"/>
    <s v="Approved"/>
    <s v="WeareA2B"/>
    <s v="Touring"/>
    <s v="medium"/>
    <s v="large"/>
    <n v="1890.39"/>
    <n v="260.14"/>
    <d v="1991-01-21T00:00:00"/>
    <n v="1630.25"/>
    <s v="Female"/>
    <n v="42"/>
    <d v="1980-10-18T00:00:00"/>
    <n v="41.958115534310004"/>
    <n v="0"/>
    <s v="Property"/>
    <s v="High Net Worth"/>
    <s v="N"/>
    <s v="No"/>
    <n v="20"/>
    <m/>
  </r>
  <r>
    <n v="15818"/>
    <n v="7"/>
    <x v="2830"/>
    <n v="3"/>
    <d v="2017-12-27T00:00:00"/>
    <b v="0"/>
    <s v="Approved"/>
    <s v="Giant Bicycles"/>
    <s v="Standard"/>
    <s v="medium"/>
    <s v="small"/>
    <n v="1311.44"/>
    <n v="1167.18"/>
    <d v="1997-05-10T00:00:00"/>
    <n v="144.26"/>
    <s v="Male"/>
    <n v="94"/>
    <d v="1979-07-27T00:00:00"/>
    <n v="43.188252520294263"/>
    <s v="Sales Associate"/>
    <s v="Retail"/>
    <s v="High Net Worth"/>
    <s v="N"/>
    <s v="Yes"/>
    <n v="12"/>
    <m/>
  </r>
  <r>
    <n v="14889"/>
    <n v="15"/>
    <x v="2830"/>
    <n v="81"/>
    <d v="2017-10-10T00:00:00"/>
    <b v="1"/>
    <s v="Approved"/>
    <s v="WeareA2B"/>
    <s v="Standard"/>
    <s v="medium"/>
    <s v="medium"/>
    <n v="1292.8399999999999"/>
    <n v="13.44"/>
    <d v="2015-10-18T00:00:00"/>
    <n v="1279.3999999999999"/>
    <s v="Male"/>
    <n v="94"/>
    <d v="1979-07-27T00:00:00"/>
    <n v="43.188252520294263"/>
    <s v="Sales Associate"/>
    <s v="Retail"/>
    <s v="High Net Worth"/>
    <s v="N"/>
    <s v="Yes"/>
    <n v="12"/>
    <m/>
  </r>
  <r>
    <n v="11565"/>
    <n v="0"/>
    <x v="2830"/>
    <n v="95"/>
    <d v="2017-09-26T00:00:00"/>
    <b v="1"/>
    <s v="Approved"/>
    <s v="WeareA2B"/>
    <s v="Standard"/>
    <s v="medium"/>
    <s v="small"/>
    <n v="175.89"/>
    <n v="131.91999999999999"/>
    <d v="2003-02-16T00:00:00"/>
    <n v="43.97"/>
    <s v="Male"/>
    <n v="94"/>
    <d v="1979-07-27T00:00:00"/>
    <n v="43.188252520294263"/>
    <s v="Sales Associate"/>
    <s v="Retail"/>
    <s v="High Net Worth"/>
    <s v="N"/>
    <s v="Yes"/>
    <n v="12"/>
    <m/>
  </r>
  <r>
    <n v="11369"/>
    <n v="1"/>
    <x v="2830"/>
    <n v="125"/>
    <d v="2017-08-27T00:00:00"/>
    <b v="0"/>
    <s v="Approved"/>
    <s v="Giant Bicycles"/>
    <s v="Touring"/>
    <s v="medium"/>
    <s v="large"/>
    <n v="1873.97"/>
    <n v="863.95"/>
    <d v="2006-05-22T00:00:00"/>
    <n v="1010.02"/>
    <s v="Male"/>
    <n v="94"/>
    <d v="1979-07-27T00:00:00"/>
    <n v="43.188252520294263"/>
    <s v="Sales Associate"/>
    <s v="Retail"/>
    <s v="High Net Worth"/>
    <s v="N"/>
    <s v="Yes"/>
    <n v="12"/>
    <m/>
  </r>
  <r>
    <n v="15221"/>
    <n v="64"/>
    <x v="2830"/>
    <n v="130"/>
    <d v="2017-08-22T00:00:00"/>
    <b v="1"/>
    <s v="Approved"/>
    <s v="Giant Bicycles"/>
    <s v="Standard"/>
    <s v="high"/>
    <s v="small"/>
    <n v="1977.36"/>
    <n v="1759.85"/>
    <d v="2010-08-20T00:00:00"/>
    <n v="217.51"/>
    <s v="Male"/>
    <n v="94"/>
    <d v="1979-07-27T00:00:00"/>
    <n v="43.188252520294263"/>
    <s v="Sales Associate"/>
    <s v="Retail"/>
    <s v="High Net Worth"/>
    <s v="N"/>
    <s v="Yes"/>
    <n v="12"/>
    <m/>
  </r>
  <r>
    <n v="7749"/>
    <n v="100"/>
    <x v="2830"/>
    <n v="203"/>
    <d v="2017-06-10T00:00:00"/>
    <b v="1"/>
    <s v="Approved"/>
    <s v="Trek Bicycles"/>
    <s v="Standard"/>
    <s v="medium"/>
    <s v="small"/>
    <n v="1386.84"/>
    <n v="1234.29"/>
    <d v="1996-11-09T00:00:00"/>
    <n v="152.54999999999995"/>
    <s v="Male"/>
    <n v="94"/>
    <d v="1979-07-27T00:00:00"/>
    <n v="43.188252520294263"/>
    <s v="Sales Associate"/>
    <s v="Retail"/>
    <s v="High Net Worth"/>
    <s v="N"/>
    <s v="Yes"/>
    <n v="12"/>
    <m/>
  </r>
  <r>
    <n v="19968"/>
    <n v="0"/>
    <x v="2830"/>
    <n v="268"/>
    <d v="2017-04-06T00:00:00"/>
    <b v="0"/>
    <s v="Approved"/>
    <s v="WeareA2B"/>
    <s v="Standard"/>
    <s v="medium"/>
    <s v="medium"/>
    <n v="60.34"/>
    <n v="45.26"/>
    <d v="1993-07-15T00:00:00"/>
    <n v="15.080000000000005"/>
    <s v="Male"/>
    <n v="94"/>
    <d v="1979-07-27T00:00:00"/>
    <n v="43.188252520294263"/>
    <s v="Sales Associate"/>
    <s v="Retail"/>
    <s v="High Net Worth"/>
    <s v="N"/>
    <s v="Yes"/>
    <n v="12"/>
    <m/>
  </r>
  <r>
    <n v="14469"/>
    <n v="52"/>
    <x v="2830"/>
    <n v="362"/>
    <d v="2017-01-02T00:00:00"/>
    <b v="1"/>
    <s v="Approved"/>
    <s v="Solex"/>
    <s v="Road"/>
    <s v="medium"/>
    <s v="large"/>
    <n v="1777.8"/>
    <n v="820.78"/>
    <d v="2016-11-22T00:00:00"/>
    <n v="957.02"/>
    <s v="Male"/>
    <n v="94"/>
    <d v="1979-07-27T00:00:00"/>
    <n v="43.188252520294263"/>
    <s v="Sales Associate"/>
    <s v="Retail"/>
    <s v="High Net Worth"/>
    <s v="N"/>
    <s v="Yes"/>
    <n v="12"/>
    <m/>
  </r>
  <r>
    <n v="8588"/>
    <n v="79"/>
    <x v="2831"/>
    <n v="12"/>
    <d v="2017-12-18T00:00:00"/>
    <b v="1"/>
    <s v="Approved"/>
    <s v="Norco Bicycles"/>
    <s v="Standard"/>
    <s v="medium"/>
    <s v="medium"/>
    <n v="1555.58"/>
    <n v="818.01"/>
    <d v="1991-07-10T00:00:00"/>
    <n v="737.56999999999994"/>
    <s v="Female"/>
    <n v="11"/>
    <d v="1960-05-10T00:00:00"/>
    <n v="62.412910054857946"/>
    <s v="Sales Representative"/>
    <s v="Retail"/>
    <s v="Affluent Customer"/>
    <s v="N"/>
    <s v="Yes"/>
    <n v="14"/>
    <m/>
  </r>
  <r>
    <n v="11140"/>
    <n v="83"/>
    <x v="2831"/>
    <n v="89"/>
    <d v="2017-10-02T00:00:00"/>
    <b v="1"/>
    <s v="Approved"/>
    <s v="Solex"/>
    <s v="Touring"/>
    <s v="medium"/>
    <s v="large"/>
    <n v="2083.94"/>
    <n v="675.03"/>
    <d v="2005-05-10T00:00:00"/>
    <n v="1408.91"/>
    <s v="Female"/>
    <n v="11"/>
    <d v="1960-05-10T00:00:00"/>
    <n v="62.412910054857946"/>
    <s v="Sales Representative"/>
    <s v="Retail"/>
    <s v="Affluent Customer"/>
    <s v="N"/>
    <s v="Yes"/>
    <n v="14"/>
    <m/>
  </r>
  <r>
    <n v="8400"/>
    <n v="84"/>
    <x v="2831"/>
    <n v="234"/>
    <d v="2017-05-10T00:00:00"/>
    <b v="0"/>
    <s v="Approved"/>
    <s v="Trek Bicycles"/>
    <s v="Road"/>
    <s v="medium"/>
    <s v="medium"/>
    <n v="290.62"/>
    <n v="215.14"/>
    <d v="2004-12-18T00:00:00"/>
    <n v="75.480000000000018"/>
    <s v="Female"/>
    <n v="11"/>
    <d v="1960-05-10T00:00:00"/>
    <n v="62.412910054857946"/>
    <s v="Sales Representative"/>
    <s v="Retail"/>
    <s v="Affluent Customer"/>
    <s v="N"/>
    <s v="Yes"/>
    <n v="14"/>
    <m/>
  </r>
  <r>
    <n v="11516"/>
    <n v="65"/>
    <x v="2831"/>
    <n v="332"/>
    <d v="2017-02-01T00:00:00"/>
    <b v="1"/>
    <s v="Approved"/>
    <s v="WeareA2B"/>
    <s v="Standard"/>
    <s v="medium"/>
    <s v="medium"/>
    <n v="1807.45"/>
    <n v="778.69"/>
    <d v="2002-08-31T00:00:00"/>
    <n v="1028.76"/>
    <s v="Female"/>
    <n v="11"/>
    <d v="1960-05-10T00:00:00"/>
    <n v="62.412910054857946"/>
    <s v="Sales Representative"/>
    <s v="Retail"/>
    <s v="Affluent Customer"/>
    <s v="N"/>
    <s v="Yes"/>
    <n v="14"/>
    <m/>
  </r>
  <r>
    <n v="18175"/>
    <n v="1"/>
    <x v="2832"/>
    <n v="67"/>
    <d v="2017-10-24T00:00:00"/>
    <b v="1"/>
    <s v="Approved"/>
    <s v="Giant Bicycles"/>
    <s v="Standard"/>
    <s v="medium"/>
    <s v="medium"/>
    <n v="1403.5"/>
    <n v="954.82"/>
    <d v="2012-09-15T00:00:00"/>
    <n v="448.67999999999995"/>
    <s v="Male"/>
    <n v="26"/>
    <d v="1985-02-12T00:00:00"/>
    <n v="37.634827862760012"/>
    <s v="Nuclear Power Engineer"/>
    <s v="Manufacturing"/>
    <s v="Mass Customer"/>
    <s v="N"/>
    <s v="Yes"/>
    <n v="7"/>
    <m/>
  </r>
  <r>
    <n v="10530"/>
    <n v="69"/>
    <x v="2832"/>
    <n v="102"/>
    <d v="2017-09-19T00:00:00"/>
    <b v="1"/>
    <s v="Approved"/>
    <s v="Giant Bicycles"/>
    <s v="Road"/>
    <s v="medium"/>
    <s v="medium"/>
    <n v="792.9"/>
    <n v="594.67999999999995"/>
    <d v="2000-05-22T00:00:00"/>
    <n v="198.22000000000003"/>
    <s v="Male"/>
    <n v="26"/>
    <d v="1985-02-12T00:00:00"/>
    <n v="37.634827862760012"/>
    <s v="Nuclear Power Engineer"/>
    <s v="Manufacturing"/>
    <s v="Mass Customer"/>
    <s v="N"/>
    <s v="Yes"/>
    <n v="7"/>
    <m/>
  </r>
  <r>
    <n v="15202"/>
    <n v="35"/>
    <x v="2832"/>
    <n v="131"/>
    <d v="2017-08-21T00:00:00"/>
    <b v="0"/>
    <s v="Approved"/>
    <s v="Trek Bicycles"/>
    <s v="Standard"/>
    <s v="low"/>
    <s v="medium"/>
    <n v="1057.51"/>
    <n v="154.4"/>
    <d v="2008-03-19T00:00:00"/>
    <n v="903.11"/>
    <s v="Male"/>
    <n v="26"/>
    <d v="1985-02-12T00:00:00"/>
    <n v="37.634827862760012"/>
    <s v="Nuclear Power Engineer"/>
    <s v="Manufacturing"/>
    <s v="Mass Customer"/>
    <s v="N"/>
    <s v="Yes"/>
    <n v="7"/>
    <m/>
  </r>
  <r>
    <n v="2328"/>
    <n v="52"/>
    <x v="2832"/>
    <n v="171"/>
    <d v="2017-07-12T00:00:00"/>
    <b v="1"/>
    <s v="Approved"/>
    <s v="OHM Cycles"/>
    <s v="Road"/>
    <s v="medium"/>
    <s v="medium"/>
    <n v="1280.28"/>
    <n v="829.51"/>
    <d v="1993-07-20T00:00:00"/>
    <n v="450.77"/>
    <s v="Male"/>
    <n v="26"/>
    <d v="1985-02-12T00:00:00"/>
    <n v="37.634827862760012"/>
    <s v="Nuclear Power Engineer"/>
    <s v="Manufacturing"/>
    <s v="Mass Customer"/>
    <s v="N"/>
    <s v="Yes"/>
    <n v="7"/>
    <m/>
  </r>
  <r>
    <n v="7365"/>
    <n v="50"/>
    <x v="2832"/>
    <n v="214"/>
    <d v="2017-05-30T00:00:00"/>
    <b v="0"/>
    <s v="Approved"/>
    <s v="WeareA2B"/>
    <s v="Standard"/>
    <s v="medium"/>
    <s v="small"/>
    <n v="175.89"/>
    <n v="131.91999999999999"/>
    <d v="2012-04-10T00:00:00"/>
    <n v="43.97"/>
    <s v="Male"/>
    <n v="26"/>
    <d v="1985-02-12T00:00:00"/>
    <n v="37.634827862760012"/>
    <s v="Nuclear Power Engineer"/>
    <s v="Manufacturing"/>
    <s v="Mass Customer"/>
    <s v="N"/>
    <s v="Yes"/>
    <n v="7"/>
    <m/>
  </r>
  <r>
    <n v="4990"/>
    <n v="12"/>
    <x v="2832"/>
    <n v="217"/>
    <d v="2017-05-27T00:00:00"/>
    <b v="0"/>
    <s v="Approved"/>
    <s v="WeareA2B"/>
    <s v="Standard"/>
    <s v="medium"/>
    <s v="medium"/>
    <n v="1231.1500000000001"/>
    <n v="161.6"/>
    <d v="2009-03-08T00:00:00"/>
    <n v="1069.5500000000002"/>
    <s v="Male"/>
    <n v="26"/>
    <d v="1985-02-12T00:00:00"/>
    <n v="37.634827862760012"/>
    <s v="Nuclear Power Engineer"/>
    <s v="Manufacturing"/>
    <s v="Mass Customer"/>
    <s v="N"/>
    <s v="Yes"/>
    <n v="7"/>
    <m/>
  </r>
  <r>
    <n v="14740"/>
    <n v="19"/>
    <x v="2832"/>
    <n v="219"/>
    <d v="2017-05-25T00:00:00"/>
    <b v="1"/>
    <s v="Approved"/>
    <s v="OHM Cycles"/>
    <s v="Road"/>
    <s v="high"/>
    <s v="large"/>
    <n v="12.01"/>
    <n v="7.21"/>
    <d v="2009-03-08T00:00:00"/>
    <n v="4.8"/>
    <s v="Male"/>
    <n v="26"/>
    <d v="1985-02-12T00:00:00"/>
    <n v="37.634827862760012"/>
    <s v="Nuclear Power Engineer"/>
    <s v="Manufacturing"/>
    <s v="Mass Customer"/>
    <s v="N"/>
    <s v="Yes"/>
    <n v="7"/>
    <m/>
  </r>
  <r>
    <n v="3477"/>
    <n v="6"/>
    <x v="2832"/>
    <n v="252"/>
    <d v="2017-04-22T00:00:00"/>
    <b v="0"/>
    <s v="Approved"/>
    <s v="OHM Cycles"/>
    <s v="Standard"/>
    <s v="high"/>
    <s v="medium"/>
    <n v="227.88"/>
    <n v="136.72999999999999"/>
    <d v="2016-07-09T00:00:00"/>
    <n v="91.15"/>
    <s v="Male"/>
    <n v="26"/>
    <d v="1985-02-12T00:00:00"/>
    <n v="37.634827862760012"/>
    <s v="Nuclear Power Engineer"/>
    <s v="Manufacturing"/>
    <s v="Mass Customer"/>
    <s v="N"/>
    <s v="Yes"/>
    <n v="7"/>
    <m/>
  </r>
  <r>
    <n v="7729"/>
    <n v="79"/>
    <x v="2832"/>
    <n v="275"/>
    <d v="2017-03-30T00:00:00"/>
    <b v="0"/>
    <s v="Approved"/>
    <s v="Norco Bicycles"/>
    <s v="Standard"/>
    <s v="medium"/>
    <s v="medium"/>
    <n v="1555.58"/>
    <n v="818.01"/>
    <d v="2015-08-02T00:00:00"/>
    <n v="737.56999999999994"/>
    <s v="Male"/>
    <n v="26"/>
    <d v="1985-02-12T00:00:00"/>
    <n v="37.634827862760012"/>
    <s v="Nuclear Power Engineer"/>
    <s v="Manufacturing"/>
    <s v="Mass Customer"/>
    <s v="N"/>
    <s v="Yes"/>
    <n v="7"/>
    <m/>
  </r>
  <r>
    <n v="5089"/>
    <n v="39"/>
    <x v="2832"/>
    <n v="314"/>
    <d v="2017-02-19T00:00:00"/>
    <b v="0"/>
    <s v="Approved"/>
    <s v="Giant Bicycles"/>
    <s v="Standard"/>
    <s v="medium"/>
    <s v="large"/>
    <n v="1812.75"/>
    <n v="582.48"/>
    <d v="1999-12-04T00:00:00"/>
    <n v="1230.27"/>
    <s v="Male"/>
    <n v="26"/>
    <d v="1985-02-12T00:00:00"/>
    <n v="37.634827862760012"/>
    <s v="Nuclear Power Engineer"/>
    <s v="Manufacturing"/>
    <s v="Mass Customer"/>
    <s v="N"/>
    <s v="Yes"/>
    <n v="7"/>
    <m/>
  </r>
  <r>
    <n v="13986"/>
    <n v="91"/>
    <x v="2832"/>
    <n v="333"/>
    <d v="2017-01-31T00:00:00"/>
    <b v="0"/>
    <s v="Approved"/>
    <s v="Solex"/>
    <s v="Standard"/>
    <s v="medium"/>
    <s v="medium"/>
    <n v="100.35"/>
    <n v="75.260000000000005"/>
    <d v="2013-06-09T00:00:00"/>
    <n v="25.089999999999989"/>
    <s v="Male"/>
    <n v="26"/>
    <d v="1985-02-12T00:00:00"/>
    <n v="37.634827862760012"/>
    <s v="Nuclear Power Engineer"/>
    <s v="Manufacturing"/>
    <s v="Mass Customer"/>
    <s v="N"/>
    <s v="Yes"/>
    <n v="7"/>
    <m/>
  </r>
  <r>
    <n v="16826"/>
    <n v="39"/>
    <x v="2833"/>
    <n v="186"/>
    <d v="2017-06-27T00:00:00"/>
    <b v="0"/>
    <s v="Approved"/>
    <s v="Giant Bicycles"/>
    <s v="Standard"/>
    <s v="medium"/>
    <s v="large"/>
    <n v="1812.75"/>
    <n v="582.48"/>
    <d v="2010-06-07T00:00:00"/>
    <n v="1230.27"/>
    <s v="Male"/>
    <n v="17"/>
    <d v="1963-06-23T00:00:00"/>
    <n v="59.292362109652466"/>
    <s v="Chief Design Engineer"/>
    <s v="Retail"/>
    <s v="Mass Customer"/>
    <s v="N"/>
    <s v="No"/>
    <n v="11"/>
    <m/>
  </r>
  <r>
    <n v="7573"/>
    <n v="26"/>
    <x v="2833"/>
    <n v="192"/>
    <d v="2017-06-21T00:00:00"/>
    <b v="0"/>
    <s v="Approved"/>
    <s v="WeareA2B"/>
    <s v="Standard"/>
    <s v="medium"/>
    <s v="medium"/>
    <n v="1992.93"/>
    <n v="762.63"/>
    <d v="1993-05-26T00:00:00"/>
    <n v="1230.3000000000002"/>
    <s v="Male"/>
    <n v="17"/>
    <d v="1963-06-23T00:00:00"/>
    <n v="59.292362109652466"/>
    <s v="Chief Design Engineer"/>
    <s v="Retail"/>
    <s v="Mass Customer"/>
    <s v="N"/>
    <s v="No"/>
    <n v="11"/>
    <m/>
  </r>
  <r>
    <n v="607"/>
    <n v="48"/>
    <x v="2833"/>
    <n v="216"/>
    <d v="2017-05-28T00:00:00"/>
    <b v="1"/>
    <s v="Approved"/>
    <s v="WeareA2B"/>
    <s v="Standard"/>
    <s v="medium"/>
    <s v="medium"/>
    <n v="1762.96"/>
    <n v="950.52"/>
    <d v="2014-07-28T00:00:00"/>
    <n v="812.44"/>
    <s v="Male"/>
    <n v="17"/>
    <d v="1963-06-23T00:00:00"/>
    <n v="59.292362109652466"/>
    <s v="Chief Design Engineer"/>
    <s v="Retail"/>
    <s v="Mass Customer"/>
    <s v="N"/>
    <s v="No"/>
    <n v="11"/>
    <m/>
  </r>
  <r>
    <n v="1496"/>
    <n v="93"/>
    <x v="2118"/>
    <n v="28"/>
    <d v="2017-12-02T00:00:00"/>
    <b v="1"/>
    <s v="Approved"/>
    <s v="WeareA2B"/>
    <s v="Standard"/>
    <s v="medium"/>
    <s v="medium"/>
    <n v="1065.03"/>
    <n v="230.09"/>
    <d v="2003-09-10T00:00:00"/>
    <n v="834.93999999999994"/>
    <s v="Female"/>
    <n v="66"/>
    <d v="1999-07-28T00:00:00"/>
    <n v="23.171814164129877"/>
    <s v="Automation Specialist I"/>
    <s v="Manufacturing"/>
    <s v="Mass Customer"/>
    <s v="N"/>
    <s v="Yes"/>
    <n v="1"/>
    <m/>
  </r>
  <r>
    <n v="784"/>
    <n v="81"/>
    <x v="2118"/>
    <n v="55"/>
    <d v="2017-11-05T00:00:00"/>
    <b v="1"/>
    <s v="Approved"/>
    <s v="Norco Bicycles"/>
    <s v="Standard"/>
    <s v="medium"/>
    <s v="small"/>
    <n v="586.45000000000005"/>
    <n v="521.94000000000005"/>
    <d v="2013-09-16T00:00:00"/>
    <n v="64.509999999999991"/>
    <s v="Female"/>
    <n v="66"/>
    <d v="1999-07-28T00:00:00"/>
    <n v="23.171814164129877"/>
    <s v="Automation Specialist I"/>
    <s v="Manufacturing"/>
    <s v="Mass Customer"/>
    <s v="N"/>
    <s v="Yes"/>
    <n v="1"/>
    <m/>
  </r>
  <r>
    <n v="1383"/>
    <n v="2"/>
    <x v="2118"/>
    <n v="66"/>
    <d v="2017-10-25T00:00:00"/>
    <b v="1"/>
    <s v="Approved"/>
    <s v="Solex"/>
    <s v="Standard"/>
    <s v="medium"/>
    <s v="medium"/>
    <n v="71.489999999999995"/>
    <n v="53.62"/>
    <d v="2012-09-15T00:00:00"/>
    <n v="17.869999999999997"/>
    <s v="Female"/>
    <n v="66"/>
    <d v="1999-07-28T00:00:00"/>
    <n v="23.171814164129877"/>
    <s v="Automation Specialist I"/>
    <s v="Manufacturing"/>
    <s v="Mass Customer"/>
    <s v="N"/>
    <s v="Yes"/>
    <n v="1"/>
    <m/>
  </r>
  <r>
    <n v="19241"/>
    <n v="42"/>
    <x v="2118"/>
    <n v="102"/>
    <d v="2017-09-19T00:00:00"/>
    <b v="0"/>
    <s v="Approved"/>
    <s v="OHM Cycles"/>
    <s v="Road"/>
    <s v="medium"/>
    <s v="small"/>
    <n v="1810"/>
    <n v="1610.9"/>
    <d v="2003-02-16T00:00:00"/>
    <n v="199.09999999999991"/>
    <s v="Female"/>
    <n v="66"/>
    <d v="1999-07-28T00:00:00"/>
    <n v="23.171814164129877"/>
    <s v="Automation Specialist I"/>
    <s v="Manufacturing"/>
    <s v="Mass Customer"/>
    <s v="N"/>
    <s v="Yes"/>
    <n v="1"/>
    <m/>
  </r>
  <r>
    <n v="15815"/>
    <n v="79"/>
    <x v="1029"/>
    <m/>
    <d v="2017-07-02T00:00:00"/>
    <m/>
    <s v="Approved"/>
    <s v="Norco Bicycles"/>
    <s v="Standard"/>
    <s v="medium"/>
    <s v="medium"/>
    <n v="1555.58"/>
    <n v="818.01"/>
    <n v="35667"/>
    <m/>
    <m/>
    <m/>
    <m/>
    <m/>
    <m/>
    <m/>
    <m/>
    <m/>
    <m/>
    <m/>
    <m/>
  </r>
  <r>
    <n v="3618"/>
    <n v="32"/>
    <x v="2118"/>
    <n v="104"/>
    <d v="2017-09-17T00:00:00"/>
    <b v="1"/>
    <s v="Approved"/>
    <s v="Giant Bicycles"/>
    <s v="Standard"/>
    <s v="medium"/>
    <s v="medium"/>
    <n v="642.70000000000005"/>
    <n v="211.37"/>
    <d v="2011-03-16T00:00:00"/>
    <n v="431.33000000000004"/>
    <s v="Female"/>
    <n v="66"/>
    <d v="1999-07-28T00:00:00"/>
    <n v="23.171814164129877"/>
    <s v="Automation Specialist I"/>
    <s v="Manufacturing"/>
    <s v="Mass Customer"/>
    <s v="N"/>
    <s v="Yes"/>
    <n v="1"/>
    <m/>
  </r>
  <r>
    <n v="3202"/>
    <n v="2"/>
    <x v="2118"/>
    <n v="118"/>
    <d v="2017-09-03T00:00:00"/>
    <b v="0"/>
    <s v="Approved"/>
    <s v="Solex"/>
    <s v="Standard"/>
    <s v="medium"/>
    <s v="medium"/>
    <n v="71.489999999999995"/>
    <n v="53.62"/>
    <d v="2011-08-29T00:00:00"/>
    <n v="17.869999999999997"/>
    <s v="Female"/>
    <n v="66"/>
    <d v="1999-07-28T00:00:00"/>
    <n v="23.171814164129877"/>
    <s v="Automation Specialist I"/>
    <s v="Manufacturing"/>
    <s v="Mass Customer"/>
    <s v="N"/>
    <s v="Yes"/>
    <n v="1"/>
    <m/>
  </r>
  <r>
    <n v="6381"/>
    <n v="23"/>
    <x v="2118"/>
    <n v="146"/>
    <d v="2017-08-06T00:00:00"/>
    <b v="1"/>
    <s v="Approved"/>
    <s v="Norco Bicycles"/>
    <s v="Mountain"/>
    <s v="low"/>
    <s v="small"/>
    <n v="688.63"/>
    <n v="612.88"/>
    <d v="2016-11-22T00:00:00"/>
    <n v="75.75"/>
    <s v="Female"/>
    <n v="66"/>
    <d v="1999-07-28T00:00:00"/>
    <n v="23.171814164129877"/>
    <s v="Automation Specialist I"/>
    <s v="Manufacturing"/>
    <s v="Mass Customer"/>
    <s v="N"/>
    <s v="Yes"/>
    <n v="1"/>
    <m/>
  </r>
  <r>
    <n v="9400"/>
    <n v="44"/>
    <x v="2118"/>
    <n v="219"/>
    <d v="2017-05-25T00:00:00"/>
    <b v="1"/>
    <s v="Approved"/>
    <s v="WeareA2B"/>
    <s v="Standard"/>
    <s v="medium"/>
    <s v="medium"/>
    <n v="1769.64"/>
    <n v="108.76"/>
    <d v="2014-07-28T00:00:00"/>
    <n v="1660.88"/>
    <s v="Female"/>
    <n v="66"/>
    <d v="1999-07-28T00:00:00"/>
    <n v="23.171814164129877"/>
    <s v="Automation Specialist I"/>
    <s v="Manufacturing"/>
    <s v="Mass Customer"/>
    <s v="N"/>
    <s v="Yes"/>
    <n v="1"/>
    <m/>
  </r>
  <r>
    <n v="14561"/>
    <n v="83"/>
    <x v="2118"/>
    <n v="259"/>
    <d v="2017-04-15T00:00:00"/>
    <b v="0"/>
    <s v="Approved"/>
    <s v="Solex"/>
    <s v="Touring"/>
    <s v="medium"/>
    <s v="large"/>
    <n v="2083.94"/>
    <n v="675.03"/>
    <d v="1993-04-20T00:00:00"/>
    <n v="1408.91"/>
    <s v="Female"/>
    <n v="66"/>
    <d v="1999-07-28T00:00:00"/>
    <n v="23.171814164129877"/>
    <s v="Automation Specialist I"/>
    <s v="Manufacturing"/>
    <s v="Mass Customer"/>
    <s v="N"/>
    <s v="Yes"/>
    <n v="1"/>
    <m/>
  </r>
  <r>
    <n v="8548"/>
    <n v="81"/>
    <x v="2118"/>
    <n v="324"/>
    <d v="2017-02-09T00:00:00"/>
    <b v="0"/>
    <s v="Approved"/>
    <s v="Norco Bicycles"/>
    <s v="Standard"/>
    <s v="medium"/>
    <s v="small"/>
    <n v="586.45000000000005"/>
    <n v="521.94000000000005"/>
    <d v="2004-08-07T00:00:00"/>
    <n v="64.509999999999991"/>
    <s v="Female"/>
    <n v="66"/>
    <d v="1999-07-28T00:00:00"/>
    <n v="23.171814164129877"/>
    <s v="Automation Specialist I"/>
    <s v="Manufacturing"/>
    <s v="Mass Customer"/>
    <s v="N"/>
    <s v="Yes"/>
    <n v="1"/>
    <m/>
  </r>
  <r>
    <n v="11264"/>
    <n v="76"/>
    <x v="2118"/>
    <n v="356"/>
    <d v="2017-01-08T00:00:00"/>
    <b v="1"/>
    <s v="Approved"/>
    <s v="WeareA2B"/>
    <s v="Standard"/>
    <s v="low"/>
    <s v="medium"/>
    <n v="642.30999999999995"/>
    <n v="513.85"/>
    <d v="2004-07-25T00:00:00"/>
    <n v="128.45999999999992"/>
    <s v="Female"/>
    <n v="66"/>
    <d v="1999-07-28T00:00:00"/>
    <n v="23.171814164129877"/>
    <s v="Automation Specialist I"/>
    <s v="Manufacturing"/>
    <s v="Mass Customer"/>
    <s v="N"/>
    <s v="Yes"/>
    <n v="1"/>
    <m/>
  </r>
  <r>
    <n v="11008"/>
    <n v="22"/>
    <x v="178"/>
    <n v="56"/>
    <d v="2017-11-04T00:00:00"/>
    <b v="1"/>
    <s v="Approved"/>
    <s v="WeareA2B"/>
    <s v="Standard"/>
    <s v="medium"/>
    <s v="medium"/>
    <n v="60.34"/>
    <n v="45.26"/>
    <d v="1993-07-15T00:00:00"/>
    <n v="15.080000000000005"/>
    <s v="Female"/>
    <n v="11"/>
    <d v="1969-01-17T00:00:00"/>
    <n v="53.717019643899043"/>
    <n v="0"/>
    <s v="Entertainment"/>
    <s v="Mass Customer"/>
    <s v="N"/>
    <s v="No"/>
    <n v="8"/>
    <m/>
  </r>
  <r>
    <n v="3772"/>
    <n v="16"/>
    <x v="178"/>
    <n v="84"/>
    <d v="2017-10-07T00:00:00"/>
    <b v="1"/>
    <s v="Approved"/>
    <s v="Norco Bicycles"/>
    <s v="Standard"/>
    <s v="high"/>
    <s v="small"/>
    <n v="1661.92"/>
    <n v="1479.11"/>
    <d v="1994-09-09T00:00:00"/>
    <n v="182.81000000000017"/>
    <s v="Female"/>
    <n v="11"/>
    <d v="1969-01-17T00:00:00"/>
    <n v="53.717019643899043"/>
    <n v="0"/>
    <s v="Entertainment"/>
    <s v="Mass Customer"/>
    <s v="N"/>
    <s v="No"/>
    <n v="8"/>
    <m/>
  </r>
  <r>
    <n v="15825"/>
    <n v="20"/>
    <x v="1476"/>
    <m/>
    <d v="2017-05-11T00:00:00"/>
    <m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</r>
  <r>
    <n v="2188"/>
    <n v="16"/>
    <x v="178"/>
    <n v="325"/>
    <d v="2017-02-08T00:00:00"/>
    <b v="1"/>
    <s v="Approved"/>
    <s v="Norco Bicycles"/>
    <s v="Standard"/>
    <s v="high"/>
    <s v="small"/>
    <n v="1661.92"/>
    <n v="1479.11"/>
    <d v="1994-09-09T00:00:00"/>
    <n v="182.81000000000017"/>
    <s v="Female"/>
    <n v="11"/>
    <d v="1969-01-17T00:00:00"/>
    <n v="53.717019643899043"/>
    <n v="0"/>
    <s v="Entertainment"/>
    <s v="Mass Customer"/>
    <s v="N"/>
    <s v="No"/>
    <n v="8"/>
    <m/>
  </r>
  <r>
    <n v="7132"/>
    <n v="7"/>
    <x v="2834"/>
    <n v="144"/>
    <d v="2017-08-08T00:00:00"/>
    <b v="1"/>
    <s v="Approved"/>
    <s v="Trek Bicycles"/>
    <s v="Road"/>
    <s v="low"/>
    <s v="medium"/>
    <n v="980.37"/>
    <n v="234.43"/>
    <d v="2004-09-28T00:00:00"/>
    <n v="745.94"/>
    <s v="Female"/>
    <n v="65"/>
    <d v="1961-02-18T00:00:00"/>
    <n v="61.634827862760012"/>
    <n v="0"/>
    <s v="Financial Services"/>
    <s v="Affluent Customer"/>
    <s v="N"/>
    <s v="No"/>
    <n v="8"/>
    <m/>
  </r>
  <r>
    <n v="1655"/>
    <n v="46"/>
    <x v="2834"/>
    <n v="198"/>
    <d v="2017-06-15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65"/>
    <d v="1961-02-18T00:00:00"/>
    <n v="61.634827862760012"/>
    <n v="0"/>
    <s v="Financial Services"/>
    <s v="Affluent Customer"/>
    <s v="N"/>
    <s v="No"/>
    <n v="8"/>
    <m/>
  </r>
  <r>
    <n v="322"/>
    <n v="12"/>
    <x v="2834"/>
    <n v="255"/>
    <d v="2017-04-19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65"/>
    <d v="1961-02-18T00:00:00"/>
    <n v="61.634827862760012"/>
    <n v="0"/>
    <s v="Financial Services"/>
    <s v="Affluent Customer"/>
    <s v="N"/>
    <s v="No"/>
    <n v="8"/>
    <m/>
  </r>
  <r>
    <n v="16156"/>
    <n v="98"/>
    <x v="1329"/>
    <n v="79"/>
    <d v="2017-10-12T00:00:00"/>
    <b v="1"/>
    <s v="Approved"/>
    <s v="Trek Bicycles"/>
    <s v="Standard"/>
    <s v="high"/>
    <s v="medium"/>
    <n v="358.39"/>
    <n v="215.03"/>
    <d v="2004-01-16T00:00:00"/>
    <n v="143.35999999999999"/>
    <s v="Male"/>
    <n v="17"/>
    <d v="1955-05-24T00:00:00"/>
    <n v="67.380033342529174"/>
    <n v="0"/>
    <s v="Manufacturing"/>
    <s v="Affluent Customer"/>
    <s v="N"/>
    <s v="No"/>
    <n v="19"/>
    <m/>
  </r>
  <r>
    <n v="2322"/>
    <n v="4"/>
    <x v="1329"/>
    <n v="306"/>
    <d v="2017-02-27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17"/>
    <d v="1955-05-24T00:00:00"/>
    <n v="67.380033342529174"/>
    <n v="0"/>
    <s v="Manufacturing"/>
    <s v="Affluent Customer"/>
    <s v="N"/>
    <s v="No"/>
    <n v="19"/>
    <m/>
  </r>
  <r>
    <n v="959"/>
    <n v="9"/>
    <x v="1329"/>
    <n v="318"/>
    <d v="2017-02-15T00:00:00"/>
    <b v="0"/>
    <s v="Approved"/>
    <s v="OHM Cycles"/>
    <s v="Road"/>
    <s v="medium"/>
    <s v="medium"/>
    <n v="742.54"/>
    <n v="667.4"/>
    <d v="1991-11-07T00:00:00"/>
    <n v="75.139999999999986"/>
    <s v="Male"/>
    <n v="17"/>
    <d v="1955-05-24T00:00:00"/>
    <n v="67.380033342529174"/>
    <n v="0"/>
    <s v="Manufacturing"/>
    <s v="Affluent Customer"/>
    <s v="N"/>
    <s v="No"/>
    <n v="19"/>
    <m/>
  </r>
  <r>
    <n v="2762"/>
    <n v="64"/>
    <x v="2835"/>
    <n v="110"/>
    <d v="2017-09-11T00:00:00"/>
    <b v="1"/>
    <s v="Approved"/>
    <s v="Trek Bicycles"/>
    <s v="Standard"/>
    <s v="medium"/>
    <s v="large"/>
    <n v="1469.44"/>
    <n v="596.54999999999995"/>
    <d v="2005-10-22T00:00:00"/>
    <n v="872.8900000000001"/>
    <s v="Female"/>
    <n v="16"/>
    <d v="2001-11-14T00:00:00"/>
    <n v="20.870444301116176"/>
    <s v="Operator"/>
    <s v="Health"/>
    <s v="Affluent Customer"/>
    <s v="N"/>
    <s v="Yes"/>
    <n v="1"/>
    <m/>
  </r>
  <r>
    <n v="1048"/>
    <n v="19"/>
    <x v="2835"/>
    <n v="136"/>
    <d v="2017-08-16T00:00:00"/>
    <b v="1"/>
    <s v="Approved"/>
    <s v="OHM Cycles"/>
    <s v="Road"/>
    <s v="high"/>
    <s v="large"/>
    <n v="12.01"/>
    <n v="7.21"/>
    <d v="1999-06-23T00:00:00"/>
    <n v="4.8"/>
    <s v="Female"/>
    <n v="16"/>
    <d v="2001-11-14T00:00:00"/>
    <n v="20.870444301116176"/>
    <s v="Operator"/>
    <s v="Health"/>
    <s v="Affluent Customer"/>
    <s v="N"/>
    <s v="Yes"/>
    <n v="1"/>
    <m/>
  </r>
  <r>
    <n v="13919"/>
    <n v="39"/>
    <x v="2835"/>
    <n v="217"/>
    <d v="2017-05-27T00:00:00"/>
    <b v="1"/>
    <s v="Approved"/>
    <s v="Giant Bicycles"/>
    <s v="Standard"/>
    <s v="medium"/>
    <s v="large"/>
    <n v="1812.75"/>
    <n v="582.48"/>
    <d v="1997-05-10T00:00:00"/>
    <n v="1230.27"/>
    <s v="Female"/>
    <n v="16"/>
    <d v="2001-11-14T00:00:00"/>
    <n v="20.870444301116176"/>
    <s v="Operator"/>
    <s v="Health"/>
    <s v="Affluent Customer"/>
    <s v="N"/>
    <s v="Yes"/>
    <n v="1"/>
    <m/>
  </r>
  <r>
    <n v="1115"/>
    <n v="23"/>
    <x v="2835"/>
    <n v="278"/>
    <d v="2017-03-27T00:00:00"/>
    <b v="0"/>
    <s v="Approved"/>
    <s v="Norco Bicycles"/>
    <s v="Mountain"/>
    <s v="low"/>
    <s v="small"/>
    <n v="688.63"/>
    <n v="612.88"/>
    <d v="1993-10-02T00:00:00"/>
    <n v="75.75"/>
    <s v="Female"/>
    <n v="16"/>
    <d v="2001-11-14T00:00:00"/>
    <n v="20.870444301116176"/>
    <s v="Operator"/>
    <s v="Health"/>
    <s v="Affluent Customer"/>
    <s v="N"/>
    <s v="Yes"/>
    <n v="1"/>
    <m/>
  </r>
  <r>
    <n v="11268"/>
    <n v="68"/>
    <x v="2835"/>
    <n v="359"/>
    <d v="2017-01-05T00:00:00"/>
    <b v="0"/>
    <s v="Approved"/>
    <s v="OHM Cycles"/>
    <s v="Standard"/>
    <s v="medium"/>
    <s v="medium"/>
    <n v="1636.9"/>
    <n v="44.71"/>
    <d v="2006-05-22T00:00:00"/>
    <n v="1592.19"/>
    <s v="Female"/>
    <n v="16"/>
    <d v="2001-11-14T00:00:00"/>
    <n v="20.870444301116176"/>
    <s v="Operator"/>
    <s v="Health"/>
    <s v="Affluent Customer"/>
    <s v="N"/>
    <s v="Yes"/>
    <n v="1"/>
    <m/>
  </r>
  <r>
    <n v="7542"/>
    <n v="12"/>
    <x v="2825"/>
    <n v="31"/>
    <d v="2017-11-29T00:00:00"/>
    <b v="0"/>
    <s v="Approved"/>
    <s v="WeareA2B"/>
    <s v="Standard"/>
    <s v="medium"/>
    <s v="medium"/>
    <n v="1231.1500000000001"/>
    <n v="161.6"/>
    <d v="2004-08-17T00:00:00"/>
    <n v="1069.5500000000002"/>
    <s v="Male"/>
    <n v="55"/>
    <d v="1976-04-19T00:00:00"/>
    <n v="46.459485397323704"/>
    <s v="Teacher"/>
    <s v="Property"/>
    <s v="Mass Customer"/>
    <s v="N"/>
    <s v="No"/>
    <n v="11"/>
    <m/>
  </r>
  <r>
    <n v="2591"/>
    <n v="91"/>
    <x v="2825"/>
    <n v="46"/>
    <d v="2017-11-14T00:00:00"/>
    <b v="1"/>
    <s v="Approved"/>
    <s v="Solex"/>
    <s v="Standard"/>
    <s v="medium"/>
    <s v="medium"/>
    <n v="100.35"/>
    <n v="75.260000000000005"/>
    <d v="1999-07-26T00:00:00"/>
    <n v="25.089999999999989"/>
    <s v="Male"/>
    <n v="55"/>
    <d v="1976-04-19T00:00:00"/>
    <n v="46.459485397323704"/>
    <s v="Teacher"/>
    <s v="Property"/>
    <s v="Mass Customer"/>
    <s v="N"/>
    <s v="No"/>
    <n v="11"/>
    <m/>
  </r>
  <r>
    <n v="2117"/>
    <n v="59"/>
    <x v="2825"/>
    <n v="52"/>
    <d v="2017-11-08T00:00:00"/>
    <b v="0"/>
    <s v="Approved"/>
    <s v="Solex"/>
    <s v="Standard"/>
    <s v="medium"/>
    <s v="large"/>
    <n v="1061.56"/>
    <n v="733.58"/>
    <d v="1993-07-20T00:00:00"/>
    <n v="327.9799999999999"/>
    <s v="Male"/>
    <n v="55"/>
    <d v="1976-04-19T00:00:00"/>
    <n v="46.459485397323704"/>
    <s v="Teacher"/>
    <s v="Property"/>
    <s v="Mass Customer"/>
    <s v="N"/>
    <s v="No"/>
    <n v="11"/>
    <m/>
  </r>
  <r>
    <n v="15449"/>
    <n v="20"/>
    <x v="2825"/>
    <n v="172"/>
    <d v="2017-07-11T00:00:00"/>
    <b v="0"/>
    <s v="Approved"/>
    <s v="Trek Bicycles"/>
    <s v="Standard"/>
    <s v="medium"/>
    <s v="small"/>
    <n v="1775.81"/>
    <n v="1580.47"/>
    <d v="2010-05-05T00:00:00"/>
    <n v="195.33999999999992"/>
    <s v="Male"/>
    <n v="55"/>
    <d v="1976-04-19T00:00:00"/>
    <n v="46.459485397323704"/>
    <s v="Teacher"/>
    <s v="Property"/>
    <s v="Mass Customer"/>
    <s v="N"/>
    <s v="No"/>
    <n v="11"/>
    <m/>
  </r>
  <r>
    <n v="9529"/>
    <n v="95"/>
    <x v="2836"/>
    <n v="7"/>
    <d v="2017-12-23T00:00:00"/>
    <b v="0"/>
    <s v="Approved"/>
    <s v="Giant Bicycles"/>
    <s v="Standard"/>
    <s v="medium"/>
    <s v="large"/>
    <n v="569.55999999999995"/>
    <n v="528.42999999999995"/>
    <d v="2006-11-10T00:00:00"/>
    <n v="41.129999999999995"/>
    <s v="Female"/>
    <n v="78"/>
    <d v="1961-11-11T00:00:00"/>
    <n v="60.906060739472345"/>
    <s v="Information Systems Manager"/>
    <s v="Financial Services"/>
    <s v="Mass Customer"/>
    <s v="N"/>
    <s v="No"/>
    <n v="19"/>
    <m/>
  </r>
  <r>
    <n v="16941"/>
    <n v="3"/>
    <x v="2836"/>
    <n v="43"/>
    <d v="2017-11-17T00:00:00"/>
    <b v="0"/>
    <s v="Approved"/>
    <s v="Trek Bicycles"/>
    <s v="Standard"/>
    <s v="medium"/>
    <s v="large"/>
    <n v="2091.4699999999998"/>
    <n v="388.92"/>
    <d v="1999-07-20T00:00:00"/>
    <n v="1702.5499999999997"/>
    <s v="Female"/>
    <n v="78"/>
    <d v="1961-11-11T00:00:00"/>
    <n v="60.906060739472345"/>
    <s v="Information Systems Manager"/>
    <s v="Financial Services"/>
    <s v="Mass Customer"/>
    <s v="N"/>
    <s v="No"/>
    <n v="19"/>
    <m/>
  </r>
  <r>
    <n v="15567"/>
    <n v="28"/>
    <x v="2836"/>
    <n v="77"/>
    <d v="2017-10-14T00:00:00"/>
    <b v="1"/>
    <s v="Approved"/>
    <s v="Norco Bicycles"/>
    <s v="Standard"/>
    <s v="medium"/>
    <s v="small"/>
    <n v="1216.1400000000001"/>
    <n v="1082.3599999999999"/>
    <d v="1996-11-09T00:00:00"/>
    <n v="133.7800000000002"/>
    <s v="Female"/>
    <n v="78"/>
    <d v="1961-11-11T00:00:00"/>
    <n v="60.906060739472345"/>
    <s v="Information Systems Manager"/>
    <s v="Financial Services"/>
    <s v="Mass Customer"/>
    <s v="N"/>
    <s v="No"/>
    <n v="19"/>
    <m/>
  </r>
  <r>
    <n v="18138"/>
    <n v="23"/>
    <x v="2836"/>
    <n v="88"/>
    <d v="2017-10-03T00:00:00"/>
    <b v="0"/>
    <s v="Approved"/>
    <s v="Norco Bicycles"/>
    <s v="Mountain"/>
    <s v="low"/>
    <s v="small"/>
    <n v="688.63"/>
    <n v="612.88"/>
    <d v="1993-04-12T00:00:00"/>
    <n v="75.75"/>
    <s v="Female"/>
    <n v="78"/>
    <d v="1961-11-11T00:00:00"/>
    <n v="60.906060739472345"/>
    <s v="Information Systems Manager"/>
    <s v="Financial Services"/>
    <s v="Mass Customer"/>
    <s v="N"/>
    <s v="No"/>
    <n v="19"/>
    <m/>
  </r>
  <r>
    <n v="9282"/>
    <n v="39"/>
    <x v="2836"/>
    <n v="130"/>
    <d v="2017-08-22T00:00:00"/>
    <b v="0"/>
    <s v="Approved"/>
    <s v="Giant Bicycles"/>
    <s v="Standard"/>
    <s v="medium"/>
    <s v="large"/>
    <n v="1812.75"/>
    <n v="582.48"/>
    <d v="2011-03-16T00:00:00"/>
    <n v="1230.27"/>
    <s v="Female"/>
    <n v="78"/>
    <d v="1961-11-11T00:00:00"/>
    <n v="60.906060739472345"/>
    <s v="Information Systems Manager"/>
    <s v="Financial Services"/>
    <s v="Mass Customer"/>
    <s v="N"/>
    <s v="No"/>
    <n v="19"/>
    <m/>
  </r>
  <r>
    <n v="4858"/>
    <n v="46"/>
    <x v="2836"/>
    <n v="226"/>
    <d v="2017-05-18T00:00:00"/>
    <b v="0"/>
    <s v="Approved"/>
    <s v="Solex"/>
    <s v="Standard"/>
    <s v="low"/>
    <s v="medium"/>
    <n v="1289.8499999999999"/>
    <n v="74.510000000000005"/>
    <d v="2005-08-09T00:00:00"/>
    <n v="1215.3399999999999"/>
    <s v="Female"/>
    <n v="78"/>
    <d v="1961-11-11T00:00:00"/>
    <n v="60.906060739472345"/>
    <s v="Information Systems Manager"/>
    <s v="Financial Services"/>
    <s v="Mass Customer"/>
    <s v="N"/>
    <s v="No"/>
    <n v="19"/>
    <m/>
  </r>
  <r>
    <n v="14369"/>
    <n v="29"/>
    <x v="2836"/>
    <n v="233"/>
    <d v="2017-05-11T00:00:00"/>
    <b v="0"/>
    <s v="Approved"/>
    <s v="Norco Bicycles"/>
    <s v="Road"/>
    <s v="medium"/>
    <s v="medium"/>
    <n v="543.39"/>
    <n v="407.54"/>
    <d v="2016-03-29T00:00:00"/>
    <n v="135.84999999999997"/>
    <s v="Female"/>
    <n v="78"/>
    <d v="1961-11-11T00:00:00"/>
    <n v="60.906060739472345"/>
    <s v="Information Systems Manager"/>
    <s v="Financial Services"/>
    <s v="Mass Customer"/>
    <s v="N"/>
    <s v="No"/>
    <n v="19"/>
    <m/>
  </r>
  <r>
    <n v="5794"/>
    <n v="87"/>
    <x v="2836"/>
    <n v="276"/>
    <d v="2017-03-29T00:00:00"/>
    <b v="1"/>
    <s v="Approved"/>
    <s v="Giant Bicycles"/>
    <s v="Standard"/>
    <s v="high"/>
    <s v="medium"/>
    <n v="1179"/>
    <n v="707.4"/>
    <d v="2005-12-07T00:00:00"/>
    <n v="471.6"/>
    <s v="Female"/>
    <n v="78"/>
    <d v="1961-11-11T00:00:00"/>
    <n v="60.906060739472345"/>
    <s v="Information Systems Manager"/>
    <s v="Financial Services"/>
    <s v="Mass Customer"/>
    <s v="N"/>
    <s v="No"/>
    <n v="19"/>
    <m/>
  </r>
  <r>
    <n v="18446"/>
    <n v="23"/>
    <x v="2836"/>
    <n v="358"/>
    <d v="2017-01-06T00:00:00"/>
    <b v="1"/>
    <s v="Approved"/>
    <s v="Norco Bicycles"/>
    <s v="Mountain"/>
    <s v="low"/>
    <s v="small"/>
    <n v="688.63"/>
    <n v="612.88"/>
    <d v="1993-04-12T00:00:00"/>
    <n v="75.75"/>
    <s v="Female"/>
    <n v="78"/>
    <d v="1961-11-11T00:00:00"/>
    <n v="60.906060739472345"/>
    <s v="Information Systems Manager"/>
    <s v="Financial Services"/>
    <s v="Mass Customer"/>
    <s v="N"/>
    <s v="No"/>
    <n v="19"/>
    <m/>
  </r>
  <r>
    <n v="1908"/>
    <n v="75"/>
    <x v="2222"/>
    <n v="16"/>
    <d v="2017-12-14T00:00:00"/>
    <b v="1"/>
    <s v="Approved"/>
    <s v="Giant Bicycles"/>
    <s v="Touring"/>
    <s v="medium"/>
    <s v="large"/>
    <n v="1873.97"/>
    <n v="863.95"/>
    <d v="2006-05-22T00:00:00"/>
    <n v="1010.02"/>
    <s v="Female"/>
    <n v="34"/>
    <d v="1992-11-27T00:00:00"/>
    <n v="29.84030731513192"/>
    <n v="0"/>
    <s v="Manufacturing"/>
    <s v="Mass Customer"/>
    <s v="N"/>
    <s v="No"/>
    <n v="9"/>
    <m/>
  </r>
  <r>
    <n v="16397"/>
    <n v="44"/>
    <x v="2222"/>
    <n v="22"/>
    <d v="2017-12-08T00:00:00"/>
    <b v="1"/>
    <s v="Approved"/>
    <s v="WeareA2B"/>
    <s v="Standard"/>
    <s v="medium"/>
    <s v="medium"/>
    <n v="1769.64"/>
    <n v="108.76"/>
    <d v="2011-05-09T00:00:00"/>
    <n v="1660.88"/>
    <s v="Female"/>
    <n v="34"/>
    <d v="1992-11-27T00:00:00"/>
    <n v="29.84030731513192"/>
    <n v="0"/>
    <s v="Manufacturing"/>
    <s v="Mass Customer"/>
    <s v="N"/>
    <s v="No"/>
    <n v="9"/>
    <m/>
  </r>
  <r>
    <n v="4881"/>
    <n v="39"/>
    <x v="2222"/>
    <n v="55"/>
    <d v="2017-11-05T00:00:00"/>
    <b v="0"/>
    <s v="Approved"/>
    <s v="Giant Bicycles"/>
    <s v="Standard"/>
    <s v="medium"/>
    <s v="large"/>
    <n v="1812.75"/>
    <n v="582.48"/>
    <d v="2010-06-07T00:00:00"/>
    <n v="1230.27"/>
    <s v="Female"/>
    <n v="34"/>
    <d v="1992-11-27T00:00:00"/>
    <n v="29.84030731513192"/>
    <n v="0"/>
    <s v="Manufacturing"/>
    <s v="Mass Customer"/>
    <s v="N"/>
    <s v="No"/>
    <n v="9"/>
    <m/>
  </r>
  <r>
    <n v="2272"/>
    <n v="44"/>
    <x v="2222"/>
    <n v="145"/>
    <d v="2017-08-07T00:00:00"/>
    <b v="1"/>
    <s v="Approved"/>
    <s v="WeareA2B"/>
    <s v="Standard"/>
    <s v="medium"/>
    <s v="medium"/>
    <n v="1769.64"/>
    <n v="108.76"/>
    <d v="2011-05-09T00:00:00"/>
    <n v="1660.88"/>
    <s v="Female"/>
    <n v="34"/>
    <d v="1992-11-27T00:00:00"/>
    <n v="29.84030731513192"/>
    <n v="0"/>
    <s v="Manufacturing"/>
    <s v="Mass Customer"/>
    <s v="N"/>
    <s v="No"/>
    <n v="9"/>
    <m/>
  </r>
  <r>
    <n v="19109"/>
    <n v="56"/>
    <x v="2222"/>
    <n v="178"/>
    <d v="2017-07-05T00:00:00"/>
    <b v="0"/>
    <s v="Approved"/>
    <s v="OHM Cycles"/>
    <s v="Standard"/>
    <s v="medium"/>
    <s v="medium"/>
    <n v="183.86"/>
    <n v="137.9"/>
    <d v="1997-10-04T00:00:00"/>
    <n v="45.960000000000008"/>
    <s v="Female"/>
    <n v="34"/>
    <d v="1992-11-27T00:00:00"/>
    <n v="29.84030731513192"/>
    <n v="0"/>
    <s v="Manufacturing"/>
    <s v="Mass Customer"/>
    <s v="N"/>
    <s v="No"/>
    <n v="9"/>
    <m/>
  </r>
  <r>
    <n v="16462"/>
    <n v="34"/>
    <x v="2222"/>
    <n v="214"/>
    <d v="2017-05-30T00:00:00"/>
    <b v="1"/>
    <s v="Approved"/>
    <s v="Norco Bicycles"/>
    <s v="Road"/>
    <s v="high"/>
    <s v="large"/>
    <n v="774.53"/>
    <n v="464.72"/>
    <d v="2003-03-18T00:00:00"/>
    <n v="309.80999999999995"/>
    <s v="Female"/>
    <n v="34"/>
    <d v="1992-11-27T00:00:00"/>
    <n v="29.84030731513192"/>
    <n v="0"/>
    <s v="Manufacturing"/>
    <s v="Mass Customer"/>
    <s v="N"/>
    <s v="No"/>
    <n v="9"/>
    <m/>
  </r>
  <r>
    <n v="16595"/>
    <n v="68"/>
    <x v="2222"/>
    <n v="289"/>
    <d v="2017-03-16T00:00:00"/>
    <b v="0"/>
    <s v="Approved"/>
    <s v="OHM Cycles"/>
    <s v="Standard"/>
    <s v="medium"/>
    <s v="medium"/>
    <n v="1636.9"/>
    <n v="44.71"/>
    <d v="2010-08-20T00:00:00"/>
    <n v="1592.19"/>
    <s v="Female"/>
    <n v="34"/>
    <d v="1992-11-27T00:00:00"/>
    <n v="29.84030731513192"/>
    <n v="0"/>
    <s v="Manufacturing"/>
    <s v="Mass Customer"/>
    <s v="N"/>
    <s v="No"/>
    <n v="9"/>
    <m/>
  </r>
  <r>
    <n v="7423"/>
    <n v="60"/>
    <x v="2222"/>
    <n v="297"/>
    <d v="2017-03-08T00:00:00"/>
    <b v="1"/>
    <s v="Cancelled"/>
    <s v="Giant Bicycles"/>
    <s v="Standard"/>
    <s v="high"/>
    <s v="small"/>
    <n v="1977.36"/>
    <n v="1759.85"/>
    <d v="2011-08-24T00:00:00"/>
    <n v="217.51"/>
    <s v="Female"/>
    <n v="34"/>
    <d v="1992-11-27T00:00:00"/>
    <n v="29.84030731513192"/>
    <n v="0"/>
    <s v="Manufacturing"/>
    <s v="Mass Customer"/>
    <s v="N"/>
    <s v="No"/>
    <n v="9"/>
    <m/>
  </r>
  <r>
    <n v="10546"/>
    <n v="11"/>
    <x v="2222"/>
    <n v="322"/>
    <d v="2017-02-11T00:00:00"/>
    <b v="0"/>
    <s v="Approved"/>
    <s v="Giant Bicycles"/>
    <s v="Standard"/>
    <s v="high"/>
    <s v="medium"/>
    <n v="1274.93"/>
    <n v="764.96"/>
    <d v="2007-08-04T00:00:00"/>
    <n v="509.97"/>
    <s v="Female"/>
    <n v="34"/>
    <d v="1992-11-27T00:00:00"/>
    <n v="29.84030731513192"/>
    <n v="0"/>
    <s v="Manufacturing"/>
    <s v="Mass Customer"/>
    <s v="N"/>
    <s v="No"/>
    <n v="9"/>
    <m/>
  </r>
  <r>
    <n v="11180"/>
    <n v="11"/>
    <x v="2837"/>
    <n v="19"/>
    <d v="2017-12-11T00:00:00"/>
    <b v="0"/>
    <s v="Approved"/>
    <s v="Giant Bicycles"/>
    <s v="Standard"/>
    <s v="high"/>
    <s v="medium"/>
    <n v="1274.93"/>
    <n v="764.96"/>
    <d v="1996-11-09T00:00:00"/>
    <n v="509.97"/>
    <s v="Female"/>
    <n v="30"/>
    <d v="1979-03-04T00:00:00"/>
    <n v="43.585512794266862"/>
    <s v="Actuary"/>
    <s v="Financial Services"/>
    <s v="Mass Customer"/>
    <s v="N"/>
    <s v="Yes"/>
    <n v="10"/>
    <m/>
  </r>
  <r>
    <n v="10545"/>
    <n v="67"/>
    <x v="2837"/>
    <n v="57"/>
    <d v="2017-11-03T00:00:00"/>
    <b v="1"/>
    <s v="Approved"/>
    <s v="Norco Bicycles"/>
    <s v="Road"/>
    <s v="medium"/>
    <s v="medium"/>
    <n v="544.04999999999995"/>
    <n v="376.84"/>
    <d v="2015-04-11T00:00:00"/>
    <n v="167.20999999999998"/>
    <s v="Female"/>
    <n v="30"/>
    <d v="1979-03-04T00:00:00"/>
    <n v="43.585512794266862"/>
    <s v="Actuary"/>
    <s v="Financial Services"/>
    <s v="Mass Customer"/>
    <s v="N"/>
    <s v="Yes"/>
    <n v="10"/>
    <m/>
  </r>
  <r>
    <n v="13051"/>
    <n v="82"/>
    <x v="2837"/>
    <n v="112"/>
    <d v="2017-09-09T00:00:00"/>
    <b v="1"/>
    <s v="Approved"/>
    <s v="Norco Bicycles"/>
    <s v="Standard"/>
    <s v="high"/>
    <s v="medium"/>
    <n v="1148.6400000000001"/>
    <n v="689.18"/>
    <d v="1998-12-16T00:00:00"/>
    <n v="459.46000000000015"/>
    <s v="Female"/>
    <n v="30"/>
    <d v="1979-03-04T00:00:00"/>
    <n v="43.585512794266862"/>
    <s v="Actuary"/>
    <s v="Financial Services"/>
    <s v="Mass Customer"/>
    <s v="N"/>
    <s v="Yes"/>
    <n v="10"/>
    <m/>
  </r>
  <r>
    <n v="15934"/>
    <n v="27"/>
    <x v="2837"/>
    <n v="196"/>
    <d v="2017-06-17T00:00:00"/>
    <b v="0"/>
    <s v="Approved"/>
    <s v="Trek Bicycles"/>
    <s v="Standard"/>
    <s v="medium"/>
    <s v="medium"/>
    <n v="499.53"/>
    <n v="388.72"/>
    <d v="1991-08-05T00:00:00"/>
    <n v="110.80999999999995"/>
    <s v="Female"/>
    <n v="30"/>
    <d v="1979-03-04T00:00:00"/>
    <n v="43.585512794266862"/>
    <s v="Actuary"/>
    <s v="Financial Services"/>
    <s v="Mass Customer"/>
    <s v="N"/>
    <s v="Yes"/>
    <n v="10"/>
    <m/>
  </r>
  <r>
    <n v="11614"/>
    <n v="21"/>
    <x v="2837"/>
    <n v="228"/>
    <d v="2017-05-16T00:00:00"/>
    <b v="1"/>
    <s v="Approved"/>
    <s v="Solex"/>
    <s v="Standard"/>
    <s v="medium"/>
    <s v="large"/>
    <n v="1071.23"/>
    <n v="380.74"/>
    <d v="2016-11-22T00:00:00"/>
    <n v="690.49"/>
    <s v="Female"/>
    <n v="30"/>
    <d v="1979-03-04T00:00:00"/>
    <n v="43.585512794266862"/>
    <s v="Actuary"/>
    <s v="Financial Services"/>
    <s v="Mass Customer"/>
    <s v="N"/>
    <s v="Yes"/>
    <n v="10"/>
    <m/>
  </r>
  <r>
    <n v="14299"/>
    <n v="2"/>
    <x v="2837"/>
    <n v="261"/>
    <d v="2017-04-13T00:00:00"/>
    <b v="1"/>
    <s v="Approved"/>
    <s v="Solex"/>
    <s v="Standard"/>
    <s v="medium"/>
    <s v="medium"/>
    <n v="71.489999999999995"/>
    <n v="53.62"/>
    <d v="2012-09-15T00:00:00"/>
    <n v="17.869999999999997"/>
    <s v="Female"/>
    <n v="30"/>
    <d v="1979-03-04T00:00:00"/>
    <n v="43.585512794266862"/>
    <s v="Actuary"/>
    <s v="Financial Services"/>
    <s v="Mass Customer"/>
    <s v="N"/>
    <s v="Yes"/>
    <n v="10"/>
    <m/>
  </r>
  <r>
    <n v="7165"/>
    <n v="7"/>
    <x v="2837"/>
    <n v="265"/>
    <d v="2017-04-09T00:00:00"/>
    <b v="1"/>
    <s v="Approved"/>
    <s v="Trek Bicycles"/>
    <s v="Road"/>
    <s v="low"/>
    <s v="medium"/>
    <n v="980.37"/>
    <n v="234.43"/>
    <d v="1991-11-07T00:00:00"/>
    <n v="745.94"/>
    <s v="Female"/>
    <n v="30"/>
    <d v="1979-03-04T00:00:00"/>
    <n v="43.585512794266862"/>
    <s v="Actuary"/>
    <s v="Financial Services"/>
    <s v="Mass Customer"/>
    <s v="N"/>
    <s v="Yes"/>
    <n v="10"/>
    <m/>
  </r>
  <r>
    <n v="5907"/>
    <n v="29"/>
    <x v="2837"/>
    <n v="328"/>
    <d v="2017-02-05T00:00:00"/>
    <b v="1"/>
    <s v="Approved"/>
    <s v="Norco Bicycles"/>
    <s v="Road"/>
    <s v="medium"/>
    <s v="medium"/>
    <n v="543.39"/>
    <n v="407.54"/>
    <d v="2003-03-18T00:00:00"/>
    <n v="135.84999999999997"/>
    <s v="Female"/>
    <n v="30"/>
    <d v="1979-03-04T00:00:00"/>
    <n v="43.585512794266862"/>
    <s v="Actuary"/>
    <s v="Financial Services"/>
    <s v="Mass Customer"/>
    <s v="N"/>
    <s v="Yes"/>
    <n v="10"/>
    <m/>
  </r>
  <r>
    <n v="2197"/>
    <n v="90"/>
    <x v="2837"/>
    <n v="352"/>
    <d v="2017-01-12T00:00:00"/>
    <b v="1"/>
    <s v="Approved"/>
    <s v="Norco Bicycles"/>
    <s v="Standard"/>
    <s v="low"/>
    <s v="medium"/>
    <n v="363.01"/>
    <n v="290.41000000000003"/>
    <d v="2004-01-16T00:00:00"/>
    <n v="72.599999999999966"/>
    <s v="Female"/>
    <n v="30"/>
    <d v="1979-03-04T00:00:00"/>
    <n v="43.585512794266862"/>
    <s v="Actuary"/>
    <s v="Financial Services"/>
    <s v="Mass Customer"/>
    <s v="N"/>
    <s v="Yes"/>
    <n v="10"/>
    <m/>
  </r>
  <r>
    <n v="18243"/>
    <n v="99"/>
    <x v="1765"/>
    <n v="51"/>
    <d v="2017-11-09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12"/>
    <d v="1955-03-29T00:00:00"/>
    <n v="67.533458000063433"/>
    <n v="0"/>
    <s v="Financial Services"/>
    <s v="Mass Customer"/>
    <s v="N"/>
    <s v="Yes"/>
    <n v="20"/>
    <m/>
  </r>
  <r>
    <n v="19999"/>
    <n v="6"/>
    <x v="1765"/>
    <n v="180"/>
    <d v="2017-07-03T00:00:00"/>
    <b v="0"/>
    <s v="Approved"/>
    <s v="OHM Cycles"/>
    <s v="Standard"/>
    <s v="high"/>
    <s v="medium"/>
    <n v="227.88"/>
    <n v="136.72999999999999"/>
    <d v="2004-08-17T00:00:00"/>
    <n v="91.15"/>
    <s v="Female"/>
    <n v="12"/>
    <d v="1955-03-29T00:00:00"/>
    <n v="67.533458000063433"/>
    <n v="0"/>
    <s v="Financial Services"/>
    <s v="Mass Customer"/>
    <s v="N"/>
    <s v="Yes"/>
    <n v="20"/>
    <m/>
  </r>
  <r>
    <n v="19800"/>
    <n v="56"/>
    <x v="1765"/>
    <n v="306"/>
    <d v="2017-02-27T00:00:00"/>
    <b v="1"/>
    <s v="Approved"/>
    <s v="OHM Cycles"/>
    <s v="Standard"/>
    <s v="medium"/>
    <s v="medium"/>
    <n v="183.86"/>
    <n v="137.9"/>
    <d v="1993-07-20T00:00:00"/>
    <n v="45.960000000000008"/>
    <s v="Female"/>
    <n v="12"/>
    <d v="1955-03-29T00:00:00"/>
    <n v="67.533458000063433"/>
    <n v="0"/>
    <s v="Financial Services"/>
    <s v="Mass Customer"/>
    <s v="N"/>
    <s v="Yes"/>
    <n v="20"/>
    <m/>
  </r>
  <r>
    <n v="17333"/>
    <n v="11"/>
    <x v="2838"/>
    <n v="46"/>
    <d v="2017-11-14T00:00:00"/>
    <b v="0"/>
    <s v="Approved"/>
    <s v="Giant Bicycles"/>
    <s v="Standard"/>
    <s v="high"/>
    <s v="medium"/>
    <n v="1274.93"/>
    <n v="764.96"/>
    <d v="2013-03-12T00:00:00"/>
    <n v="509.97"/>
    <s v="Male"/>
    <n v="68"/>
    <d v="1985-04-12T00:00:00"/>
    <n v="37.473184027143574"/>
    <n v="0"/>
    <s v="IT"/>
    <s v="Mass Customer"/>
    <s v="N"/>
    <s v="Yes"/>
    <n v="7"/>
    <m/>
  </r>
  <r>
    <n v="1947"/>
    <n v="92"/>
    <x v="2838"/>
    <n v="183"/>
    <d v="2017-06-30T00:00:00"/>
    <b v="1"/>
    <s v="Approved"/>
    <s v="WeareA2B"/>
    <s v="Standard"/>
    <s v="medium"/>
    <s v="small"/>
    <n v="1415.01"/>
    <n v="1259.3599999999999"/>
    <d v="2013-06-09T00:00:00"/>
    <n v="155.65000000000009"/>
    <s v="Male"/>
    <n v="68"/>
    <d v="1985-04-12T00:00:00"/>
    <n v="37.473184027143574"/>
    <n v="0"/>
    <s v="IT"/>
    <s v="Mass Customer"/>
    <s v="N"/>
    <s v="Yes"/>
    <n v="7"/>
    <m/>
  </r>
  <r>
    <n v="15306"/>
    <n v="17"/>
    <x v="2838"/>
    <n v="208"/>
    <d v="2017-06-05T00:00:00"/>
    <b v="0"/>
    <s v="Approved"/>
    <s v="Solex"/>
    <s v="Standard"/>
    <s v="high"/>
    <s v="medium"/>
    <n v="1024.6600000000001"/>
    <n v="614.79999999999995"/>
    <d v="2013-03-12T00:00:00"/>
    <n v="409.86000000000013"/>
    <s v="Male"/>
    <n v="68"/>
    <d v="1985-04-12T00:00:00"/>
    <n v="37.473184027143574"/>
    <n v="0"/>
    <s v="IT"/>
    <s v="Mass Customer"/>
    <s v="N"/>
    <s v="Yes"/>
    <n v="7"/>
    <m/>
  </r>
  <r>
    <n v="15492"/>
    <n v="83"/>
    <x v="2838"/>
    <n v="281"/>
    <d v="2017-03-24T00:00:00"/>
    <b v="1"/>
    <s v="Approved"/>
    <s v="Solex"/>
    <s v="Touring"/>
    <s v="medium"/>
    <s v="large"/>
    <n v="2083.94"/>
    <n v="675.03"/>
    <d v="2004-08-07T00:00:00"/>
    <n v="1408.91"/>
    <s v="Male"/>
    <n v="68"/>
    <d v="1985-04-12T00:00:00"/>
    <n v="37.473184027143574"/>
    <n v="0"/>
    <s v="IT"/>
    <s v="Mass Customer"/>
    <s v="N"/>
    <s v="Yes"/>
    <n v="7"/>
    <m/>
  </r>
  <r>
    <n v="8471"/>
    <n v="59"/>
    <x v="2838"/>
    <n v="290"/>
    <d v="2017-03-15T00:00:00"/>
    <b v="1"/>
    <s v="Approved"/>
    <s v="Solex"/>
    <s v="Standard"/>
    <s v="medium"/>
    <s v="large"/>
    <n v="1061.56"/>
    <n v="733.58"/>
    <d v="2011-08-24T00:00:00"/>
    <n v="327.9799999999999"/>
    <s v="Male"/>
    <n v="68"/>
    <d v="1985-04-12T00:00:00"/>
    <n v="37.473184027143574"/>
    <n v="0"/>
    <s v="IT"/>
    <s v="Mass Customer"/>
    <s v="N"/>
    <s v="Yes"/>
    <n v="7"/>
    <m/>
  </r>
  <r>
    <n v="6881"/>
    <n v="16"/>
    <x v="2838"/>
    <n v="331"/>
    <d v="2017-02-02T00:00:00"/>
    <b v="0"/>
    <s v="Approved"/>
    <s v="Norco Bicycles"/>
    <s v="Standard"/>
    <s v="high"/>
    <s v="small"/>
    <n v="1661.92"/>
    <n v="1479.11"/>
    <d v="1994-09-09T00:00:00"/>
    <n v="182.81000000000017"/>
    <s v="Male"/>
    <n v="68"/>
    <d v="1985-04-12T00:00:00"/>
    <n v="37.473184027143574"/>
    <n v="0"/>
    <s v="IT"/>
    <s v="Mass Customer"/>
    <s v="N"/>
    <s v="Yes"/>
    <n v="7"/>
    <m/>
  </r>
  <r>
    <n v="4807"/>
    <n v="10"/>
    <x v="2839"/>
    <n v="47"/>
    <d v="2017-11-13T00:00:00"/>
    <b v="0"/>
    <s v="Approved"/>
    <s v="Solex"/>
    <s v="Standard"/>
    <s v="medium"/>
    <s v="medium"/>
    <n v="1945.43"/>
    <n v="333.18"/>
    <d v="2000-05-22T00:00:00"/>
    <n v="1612.25"/>
    <s v="Female"/>
    <n v="93"/>
    <d v="1989-03-19T00:00:00"/>
    <n v="33.536197726090826"/>
    <s v="Financial Advisor"/>
    <s v="Financial Services"/>
    <s v="High Net Worth"/>
    <s v="N"/>
    <s v="Yes"/>
    <n v="8"/>
    <m/>
  </r>
  <r>
    <n v="6815"/>
    <n v="77"/>
    <x v="2839"/>
    <n v="58"/>
    <d v="2017-11-02T00:00:00"/>
    <b v="1"/>
    <s v="Approved"/>
    <s v="WeareA2B"/>
    <s v="Standard"/>
    <s v="medium"/>
    <s v="medium"/>
    <n v="1769.64"/>
    <n v="108.76"/>
    <d v="2012-06-04T00:00:00"/>
    <n v="1660.88"/>
    <s v="Female"/>
    <n v="93"/>
    <d v="1989-03-19T00:00:00"/>
    <n v="33.536197726090826"/>
    <s v="Financial Advisor"/>
    <s v="Financial Services"/>
    <s v="High Net Worth"/>
    <s v="N"/>
    <s v="Yes"/>
    <n v="8"/>
    <m/>
  </r>
  <r>
    <n v="5037"/>
    <n v="95"/>
    <x v="2839"/>
    <n v="90"/>
    <d v="2017-10-01T00:00:00"/>
    <b v="1"/>
    <s v="Approved"/>
    <s v="OHM Cycles"/>
    <s v="Touring"/>
    <s v="low"/>
    <s v="medium"/>
    <n v="1073.07"/>
    <n v="933.84"/>
    <d v="2015-08-10T00:00:00"/>
    <n v="139.2299999999999"/>
    <s v="Female"/>
    <n v="93"/>
    <d v="1989-03-19T00:00:00"/>
    <n v="33.536197726090826"/>
    <s v="Financial Advisor"/>
    <s v="Financial Services"/>
    <s v="High Net Worth"/>
    <s v="N"/>
    <s v="Yes"/>
    <n v="8"/>
    <m/>
  </r>
  <r>
    <n v="13312"/>
    <n v="12"/>
    <x v="2839"/>
    <n v="178"/>
    <d v="2017-07-05T00:00:00"/>
    <b v="1"/>
    <s v="Approved"/>
    <s v="Giant Bicycles"/>
    <s v="Standard"/>
    <s v="medium"/>
    <s v="large"/>
    <n v="1765.3"/>
    <n v="709.48"/>
    <d v="1991-07-10T00:00:00"/>
    <n v="1055.82"/>
    <s v="Female"/>
    <n v="93"/>
    <d v="1989-03-19T00:00:00"/>
    <n v="33.536197726090826"/>
    <s v="Financial Advisor"/>
    <s v="Financial Services"/>
    <s v="High Net Worth"/>
    <s v="N"/>
    <s v="Yes"/>
    <n v="8"/>
    <m/>
  </r>
  <r>
    <n v="15654"/>
    <n v="77"/>
    <x v="2839"/>
    <n v="307"/>
    <d v="2017-02-26T00:00:00"/>
    <b v="0"/>
    <s v="Approved"/>
    <s v="WeareA2B"/>
    <s v="Standard"/>
    <s v="medium"/>
    <s v="medium"/>
    <n v="1769.64"/>
    <n v="108.76"/>
    <d v="2007-12-11T00:00:00"/>
    <n v="1660.88"/>
    <s v="Female"/>
    <n v="93"/>
    <d v="1989-03-19T00:00:00"/>
    <n v="33.536197726090826"/>
    <s v="Financial Advisor"/>
    <s v="Financial Services"/>
    <s v="High Net Worth"/>
    <s v="N"/>
    <s v="Yes"/>
    <n v="8"/>
    <m/>
  </r>
  <r>
    <n v="18115"/>
    <n v="0"/>
    <x v="2839"/>
    <n v="309"/>
    <d v="2017-02-24T00:00:00"/>
    <b v="0"/>
    <s v="Approved"/>
    <s v="Solex"/>
    <s v="Road"/>
    <s v="medium"/>
    <s v="medium"/>
    <n v="416.98"/>
    <n v="312.74"/>
    <d v="2014-07-28T00:00:00"/>
    <n v="104.24000000000001"/>
    <s v="Female"/>
    <n v="93"/>
    <d v="1989-03-19T00:00:00"/>
    <n v="33.536197726090826"/>
    <s v="Financial Advisor"/>
    <s v="Financial Services"/>
    <s v="High Net Worth"/>
    <s v="N"/>
    <s v="Yes"/>
    <n v="8"/>
    <m/>
  </r>
  <r>
    <n v="2341"/>
    <n v="41"/>
    <x v="2840"/>
    <n v="48"/>
    <d v="2017-11-12T00:00:00"/>
    <b v="1"/>
    <s v="Approved"/>
    <s v="Norco Bicycles"/>
    <s v="Standard"/>
    <s v="low"/>
    <s v="medium"/>
    <n v="958.74"/>
    <n v="748.9"/>
    <d v="2005-12-07T00:00:00"/>
    <n v="209.84000000000003"/>
    <s v="Female"/>
    <n v="84"/>
    <d v="1988-02-22T00:00:00"/>
    <n v="34.607430602486041"/>
    <s v="Desktop Support Technician"/>
    <s v="Property"/>
    <s v="High Net Worth"/>
    <s v="N"/>
    <s v="No"/>
    <n v="22"/>
    <m/>
  </r>
  <r>
    <n v="6505"/>
    <n v="0"/>
    <x v="2840"/>
    <n v="223"/>
    <d v="2017-05-21T00:00:00"/>
    <b v="0"/>
    <s v="Approved"/>
    <s v="Trek Bicycles"/>
    <s v="Standard"/>
    <s v="high"/>
    <s v="medium"/>
    <n v="358.39"/>
    <n v="215.03"/>
    <d v="2004-01-16T00:00:00"/>
    <n v="143.35999999999999"/>
    <s v="Female"/>
    <n v="84"/>
    <d v="1988-02-22T00:00:00"/>
    <n v="34.607430602486041"/>
    <s v="Desktop Support Technician"/>
    <s v="Property"/>
    <s v="High Net Worth"/>
    <s v="N"/>
    <s v="No"/>
    <n v="22"/>
    <m/>
  </r>
  <r>
    <n v="13468"/>
    <n v="58"/>
    <x v="2840"/>
    <n v="256"/>
    <d v="2017-04-18T00:00:00"/>
    <b v="0"/>
    <s v="Approved"/>
    <s v="OHM Cycles"/>
    <s v="Road"/>
    <s v="medium"/>
    <s v="medium"/>
    <n v="1280.28"/>
    <n v="829.51"/>
    <d v="2001-11-25T00:00:00"/>
    <n v="450.77"/>
    <s v="Female"/>
    <n v="84"/>
    <d v="1988-02-22T00:00:00"/>
    <n v="34.607430602486041"/>
    <s v="Desktop Support Technician"/>
    <s v="Property"/>
    <s v="High Net Worth"/>
    <s v="N"/>
    <s v="No"/>
    <n v="22"/>
    <m/>
  </r>
  <r>
    <n v="8714"/>
    <n v="2"/>
    <x v="2841"/>
    <n v="23"/>
    <d v="2017-12-07T00:00:00"/>
    <b v="0"/>
    <s v="Approved"/>
    <s v="Solex"/>
    <s v="Standard"/>
    <s v="medium"/>
    <s v="medium"/>
    <n v="71.489999999999995"/>
    <n v="53.62"/>
    <d v="2012-12-02T00:00:00"/>
    <n v="17.869999999999997"/>
    <s v="Male"/>
    <n v="86"/>
    <d v="1995-09-26T00:00:00"/>
    <n v="27.010170328830551"/>
    <s v="Executive Secretary"/>
    <s v="Manufacturing"/>
    <s v="Mass Customer"/>
    <s v="N"/>
    <s v="No"/>
    <n v="3"/>
    <m/>
  </r>
  <r>
    <n v="2198"/>
    <n v="38"/>
    <x v="2841"/>
    <n v="54"/>
    <d v="2017-11-06T00:00:00"/>
    <b v="1"/>
    <s v="Approved"/>
    <s v="Solex"/>
    <s v="Standard"/>
    <s v="medium"/>
    <s v="medium"/>
    <n v="1577.53"/>
    <n v="826.51"/>
    <d v="2011-03-16T00:00:00"/>
    <n v="751.02"/>
    <s v="Male"/>
    <n v="86"/>
    <d v="1995-09-26T00:00:00"/>
    <n v="27.010170328830551"/>
    <s v="Executive Secretary"/>
    <s v="Manufacturing"/>
    <s v="Mass Customer"/>
    <s v="N"/>
    <s v="No"/>
    <n v="3"/>
    <m/>
  </r>
  <r>
    <n v="5497"/>
    <n v="58"/>
    <x v="2841"/>
    <n v="83"/>
    <d v="2017-10-08T00:00:00"/>
    <b v="1"/>
    <s v="Approved"/>
    <s v="OHM Cycles"/>
    <s v="Standard"/>
    <s v="medium"/>
    <s v="medium"/>
    <n v="912.52"/>
    <n v="141.4"/>
    <d v="2015-10-18T00:00:00"/>
    <n v="771.12"/>
    <s v="Male"/>
    <n v="86"/>
    <d v="1995-09-26T00:00:00"/>
    <n v="27.010170328830551"/>
    <s v="Executive Secretary"/>
    <s v="Manufacturing"/>
    <s v="Mass Customer"/>
    <s v="N"/>
    <s v="No"/>
    <n v="3"/>
    <m/>
  </r>
  <r>
    <n v="2207"/>
    <n v="75"/>
    <x v="2841"/>
    <n v="230"/>
    <d v="2017-05-14T00:00:00"/>
    <b v="0"/>
    <s v="Approved"/>
    <s v="Giant Bicycles"/>
    <s v="Touring"/>
    <s v="medium"/>
    <s v="large"/>
    <n v="1873.97"/>
    <n v="863.95"/>
    <d v="2006-05-22T00:00:00"/>
    <n v="1010.02"/>
    <s v="Male"/>
    <n v="86"/>
    <d v="1995-09-26T00:00:00"/>
    <n v="27.010170328830551"/>
    <s v="Executive Secretary"/>
    <s v="Manufacturing"/>
    <s v="Mass Customer"/>
    <s v="N"/>
    <s v="No"/>
    <n v="3"/>
    <m/>
  </r>
  <r>
    <n v="6395"/>
    <n v="71"/>
    <x v="2841"/>
    <n v="332"/>
    <d v="2017-02-01T00:00:00"/>
    <b v="1"/>
    <s v="Approved"/>
    <s v="Solex"/>
    <s v="Standard"/>
    <s v="high"/>
    <s v="large"/>
    <n v="1842.92"/>
    <n v="1105.75"/>
    <d v="1995-10-24T00:00:00"/>
    <n v="737.17000000000007"/>
    <s v="Male"/>
    <n v="86"/>
    <d v="1995-09-26T00:00:00"/>
    <n v="27.010170328830551"/>
    <s v="Executive Secretary"/>
    <s v="Manufacturing"/>
    <s v="Mass Customer"/>
    <s v="N"/>
    <s v="No"/>
    <n v="3"/>
    <m/>
  </r>
  <r>
    <n v="11910"/>
    <n v="49"/>
    <x v="2841"/>
    <n v="342"/>
    <d v="2017-01-22T00:00:00"/>
    <b v="1"/>
    <s v="Approved"/>
    <s v="Trek Bicycles"/>
    <s v="Road"/>
    <s v="medium"/>
    <s v="medium"/>
    <n v="533.51"/>
    <n v="400.13"/>
    <d v="2012-06-04T00:00:00"/>
    <n v="133.38"/>
    <s v="Male"/>
    <n v="86"/>
    <d v="1995-09-26T00:00:00"/>
    <n v="27.010170328830551"/>
    <s v="Executive Secretary"/>
    <s v="Manufacturing"/>
    <s v="Mass Customer"/>
    <s v="N"/>
    <s v="No"/>
    <n v="3"/>
    <m/>
  </r>
  <r>
    <n v="19796"/>
    <n v="75"/>
    <x v="2842"/>
    <n v="46"/>
    <d v="2017-11-14T00:00:00"/>
    <b v="1"/>
    <s v="Approved"/>
    <s v="Giant Bicycles"/>
    <s v="Touring"/>
    <s v="medium"/>
    <s v="large"/>
    <n v="1873.97"/>
    <n v="863.95"/>
    <d v="2015-08-10T00:00:00"/>
    <n v="1010.02"/>
    <s v="Male"/>
    <n v="31"/>
    <d v="1978-09-10T00:00:00"/>
    <n v="44.064964849061383"/>
    <s v="Product Engineer"/>
    <s v="Manufacturing"/>
    <s v="Affluent Customer"/>
    <s v="N"/>
    <s v="Yes"/>
    <n v="15"/>
    <m/>
  </r>
  <r>
    <n v="18939"/>
    <n v="51"/>
    <x v="2842"/>
    <n v="110"/>
    <d v="2017-09-11T00:00:00"/>
    <b v="0"/>
    <s v="Approved"/>
    <s v="OHM Cycles"/>
    <s v="Standard"/>
    <s v="high"/>
    <s v="medium"/>
    <n v="2005.66"/>
    <n v="1203.4000000000001"/>
    <d v="2015-10-18T00:00:00"/>
    <n v="802.26"/>
    <s v="Male"/>
    <n v="31"/>
    <d v="1978-09-10T00:00:00"/>
    <n v="44.064964849061383"/>
    <s v="Product Engineer"/>
    <s v="Manufacturing"/>
    <s v="Affluent Customer"/>
    <s v="N"/>
    <s v="Yes"/>
    <n v="15"/>
    <m/>
  </r>
  <r>
    <n v="4400"/>
    <n v="86"/>
    <x v="2842"/>
    <n v="193"/>
    <d v="2017-06-20T00:00:00"/>
    <b v="0"/>
    <s v="Approved"/>
    <s v="OHM Cycles"/>
    <s v="Standard"/>
    <s v="medium"/>
    <s v="medium"/>
    <n v="235.63"/>
    <n v="125.07"/>
    <d v="2004-08-07T00:00:00"/>
    <n v="110.56"/>
    <s v="Male"/>
    <n v="31"/>
    <d v="1978-09-10T00:00:00"/>
    <n v="44.064964849061383"/>
    <s v="Product Engineer"/>
    <s v="Manufacturing"/>
    <s v="Affluent Customer"/>
    <s v="N"/>
    <s v="Yes"/>
    <n v="15"/>
    <m/>
  </r>
  <r>
    <n v="1752"/>
    <n v="78"/>
    <x v="2842"/>
    <n v="258"/>
    <d v="2017-04-16T00:00:00"/>
    <b v="1"/>
    <s v="Approved"/>
    <s v="Giant Bicycles"/>
    <s v="Standard"/>
    <s v="medium"/>
    <s v="large"/>
    <n v="1765.3"/>
    <n v="709.48"/>
    <d v="2015-08-02T00:00:00"/>
    <n v="1055.82"/>
    <s v="Male"/>
    <n v="31"/>
    <d v="1978-09-10T00:00:00"/>
    <n v="44.064964849061383"/>
    <s v="Product Engineer"/>
    <s v="Manufacturing"/>
    <s v="Affluent Customer"/>
    <s v="N"/>
    <s v="Yes"/>
    <n v="15"/>
    <m/>
  </r>
  <r>
    <n v="12886"/>
    <n v="78"/>
    <x v="2842"/>
    <n v="260"/>
    <d v="2017-04-14T00:00:00"/>
    <b v="1"/>
    <s v="Approved"/>
    <s v="Giant Bicycles"/>
    <s v="Standard"/>
    <s v="medium"/>
    <s v="large"/>
    <n v="1765.3"/>
    <n v="709.48"/>
    <d v="2003-09-09T00:00:00"/>
    <n v="1055.82"/>
    <s v="Male"/>
    <n v="31"/>
    <d v="1978-09-10T00:00:00"/>
    <n v="44.064964849061383"/>
    <s v="Product Engineer"/>
    <s v="Manufacturing"/>
    <s v="Affluent Customer"/>
    <s v="N"/>
    <s v="Yes"/>
    <n v="15"/>
    <m/>
  </r>
  <r>
    <n v="14783"/>
    <n v="98"/>
    <x v="2842"/>
    <n v="345"/>
    <d v="2017-01-19T00:00:00"/>
    <b v="0"/>
    <s v="Approved"/>
    <s v="Trek Bicycles"/>
    <s v="Standard"/>
    <s v="high"/>
    <s v="medium"/>
    <n v="358.39"/>
    <n v="215.03"/>
    <d v="1994-08-10T00:00:00"/>
    <n v="143.35999999999999"/>
    <s v="Male"/>
    <n v="31"/>
    <d v="1978-09-10T00:00:00"/>
    <n v="44.064964849061383"/>
    <s v="Product Engineer"/>
    <s v="Manufacturing"/>
    <s v="Affluent Customer"/>
    <s v="N"/>
    <s v="Yes"/>
    <n v="15"/>
    <m/>
  </r>
  <r>
    <n v="6709"/>
    <n v="40"/>
    <x v="2843"/>
    <n v="30"/>
    <d v="2017-11-30T00:00:00"/>
    <b v="1"/>
    <s v="Approved"/>
    <s v="Trek Bicycles"/>
    <s v="Road"/>
    <s v="medium"/>
    <s v="large"/>
    <n v="1894.19"/>
    <n v="598.76"/>
    <d v="1998-12-17T00:00:00"/>
    <n v="1295.43"/>
    <s v="Male"/>
    <n v="24"/>
    <d v="1977-01-30T00:00:00"/>
    <n v="45.675923753488085"/>
    <s v="VP Quality Control"/>
    <s v="Manufacturing"/>
    <s v="High Net Worth"/>
    <s v="N"/>
    <s v="Yes"/>
    <n v="13"/>
    <m/>
  </r>
  <r>
    <n v="17586"/>
    <n v="1"/>
    <x v="2843"/>
    <n v="33"/>
    <d v="2017-11-27T00:00:00"/>
    <b v="0"/>
    <s v="Approved"/>
    <s v="Giant Bicycles"/>
    <s v="Touring"/>
    <s v="medium"/>
    <s v="large"/>
    <n v="1873.97"/>
    <n v="863.95"/>
    <d v="2004-07-25T00:00:00"/>
    <n v="1010.02"/>
    <s v="Male"/>
    <n v="24"/>
    <d v="1977-01-30T00:00:00"/>
    <n v="45.675923753488085"/>
    <s v="VP Quality Control"/>
    <s v="Manufacturing"/>
    <s v="High Net Worth"/>
    <s v="N"/>
    <s v="Yes"/>
    <n v="13"/>
    <m/>
  </r>
  <r>
    <n v="10593"/>
    <n v="77"/>
    <x v="2843"/>
    <n v="37"/>
    <d v="2017-11-23T00:00:00"/>
    <b v="1"/>
    <s v="Approved"/>
    <s v="WeareA2B"/>
    <s v="Standard"/>
    <s v="medium"/>
    <s v="medium"/>
    <n v="1769.64"/>
    <n v="108.76"/>
    <d v="2012-04-10T00:00:00"/>
    <n v="1660.88"/>
    <s v="Male"/>
    <n v="24"/>
    <d v="1977-01-30T00:00:00"/>
    <n v="45.675923753488085"/>
    <s v="VP Quality Control"/>
    <s v="Manufacturing"/>
    <s v="High Net Worth"/>
    <s v="N"/>
    <s v="Yes"/>
    <n v="13"/>
    <m/>
  </r>
  <r>
    <n v="15902"/>
    <n v="0"/>
    <x v="2844"/>
    <m/>
    <d v="2017-02-05T00:00:00"/>
    <m/>
    <s v="Approved"/>
    <s v="Trek Bicycles"/>
    <s v="Road"/>
    <s v="medium"/>
    <s v="medium"/>
    <n v="533.51"/>
    <n v="400.13"/>
    <n v="37220"/>
    <m/>
    <m/>
    <m/>
    <m/>
    <m/>
    <m/>
    <m/>
    <m/>
    <m/>
    <m/>
    <m/>
    <m/>
  </r>
  <r>
    <n v="16086"/>
    <n v="10"/>
    <x v="2843"/>
    <n v="57"/>
    <d v="2017-11-03T00:00:00"/>
    <b v="0"/>
    <s v="Approved"/>
    <s v="Solex"/>
    <s v="Standard"/>
    <s v="medium"/>
    <s v="medium"/>
    <n v="1945.43"/>
    <n v="333.18"/>
    <d v="1997-01-25T00:00:00"/>
    <n v="1612.25"/>
    <s v="Male"/>
    <n v="24"/>
    <d v="1977-01-30T00:00:00"/>
    <n v="45.675923753488085"/>
    <s v="VP Quality Control"/>
    <s v="Manufacturing"/>
    <s v="High Net Worth"/>
    <s v="N"/>
    <s v="Yes"/>
    <n v="13"/>
    <m/>
  </r>
  <r>
    <n v="2887"/>
    <n v="0"/>
    <x v="2843"/>
    <n v="140"/>
    <d v="2017-08-12T00:00:00"/>
    <b v="0"/>
    <s v="Approved"/>
    <s v="Norco Bicycles"/>
    <s v="Road"/>
    <s v="medium"/>
    <s v="medium"/>
    <n v="543.39"/>
    <n v="407.54"/>
    <d v="1999-07-20T00:00:00"/>
    <n v="135.84999999999997"/>
    <s v="Male"/>
    <n v="24"/>
    <d v="1977-01-30T00:00:00"/>
    <n v="45.675923753488085"/>
    <s v="VP Quality Control"/>
    <s v="Manufacturing"/>
    <s v="High Net Worth"/>
    <s v="N"/>
    <s v="Yes"/>
    <n v="13"/>
    <m/>
  </r>
  <r>
    <n v="18862"/>
    <n v="87"/>
    <x v="2843"/>
    <n v="166"/>
    <d v="2017-07-17T00:00:00"/>
    <b v="0"/>
    <s v="Approved"/>
    <s v="OHM Cycles"/>
    <s v="Standard"/>
    <s v="medium"/>
    <s v="medium"/>
    <n v="1636.9"/>
    <n v="44.71"/>
    <d v="2010-08-20T00:00:00"/>
    <n v="1592.19"/>
    <s v="Male"/>
    <n v="24"/>
    <d v="1977-01-30T00:00:00"/>
    <n v="45.675923753488085"/>
    <s v="VP Quality Control"/>
    <s v="Manufacturing"/>
    <s v="High Net Worth"/>
    <s v="N"/>
    <s v="Yes"/>
    <n v="13"/>
    <m/>
  </r>
  <r>
    <n v="5313"/>
    <n v="86"/>
    <x v="2843"/>
    <n v="333"/>
    <d v="2017-01-31T00:00:00"/>
    <b v="1"/>
    <s v="Approved"/>
    <s v="Norco Bicycles"/>
    <s v="Road"/>
    <s v="high"/>
    <s v="large"/>
    <n v="774.53"/>
    <n v="464.72"/>
    <d v="2010-06-07T00:00:00"/>
    <n v="309.80999999999995"/>
    <s v="Male"/>
    <n v="24"/>
    <d v="1977-01-30T00:00:00"/>
    <n v="45.675923753488085"/>
    <s v="VP Quality Control"/>
    <s v="Manufacturing"/>
    <s v="High Net Worth"/>
    <s v="N"/>
    <s v="Yes"/>
    <n v="13"/>
    <m/>
  </r>
  <r>
    <n v="572"/>
    <n v="4"/>
    <x v="2843"/>
    <n v="337"/>
    <d v="2017-01-27T00:00:00"/>
    <b v="1"/>
    <s v="Approved"/>
    <s v="Solex"/>
    <s v="Standard"/>
    <s v="medium"/>
    <s v="medium"/>
    <n v="1483.2"/>
    <n v="99.59"/>
    <d v="2005-10-22T00:00:00"/>
    <n v="1383.6100000000001"/>
    <s v="Male"/>
    <n v="24"/>
    <d v="1977-01-30T00:00:00"/>
    <n v="45.675923753488085"/>
    <s v="VP Quality Control"/>
    <s v="Manufacturing"/>
    <s v="High Net Worth"/>
    <s v="N"/>
    <s v="Yes"/>
    <n v="13"/>
    <m/>
  </r>
  <r>
    <n v="13400"/>
    <n v="54"/>
    <x v="2843"/>
    <n v="356"/>
    <d v="2017-01-08T00:00:00"/>
    <b v="1"/>
    <s v="Approved"/>
    <s v="WeareA2B"/>
    <s v="Standard"/>
    <s v="medium"/>
    <s v="medium"/>
    <n v="1807.45"/>
    <n v="778.69"/>
    <d v="1992-10-02T00:00:00"/>
    <n v="1028.76"/>
    <s v="Male"/>
    <n v="24"/>
    <d v="1977-01-30T00:00:00"/>
    <n v="45.675923753488085"/>
    <s v="VP Quality Control"/>
    <s v="Manufacturing"/>
    <s v="High Net Worth"/>
    <s v="N"/>
    <s v="Yes"/>
    <n v="13"/>
    <m/>
  </r>
  <r>
    <n v="14961"/>
    <n v="57"/>
    <x v="2845"/>
    <n v="44"/>
    <d v="2017-11-16T00:00:00"/>
    <b v="1"/>
    <s v="Approved"/>
    <s v="WeareA2B"/>
    <s v="Touring"/>
    <s v="medium"/>
    <s v="large"/>
    <n v="1890.39"/>
    <n v="260.14"/>
    <d v="2009-03-08T00:00:00"/>
    <n v="1630.25"/>
    <s v="Female"/>
    <n v="6"/>
    <d v="1969-10-05T00:00:00"/>
    <n v="53.001951150431246"/>
    <s v="Recruiting Manager"/>
    <s v="Retail"/>
    <s v="Affluent Customer"/>
    <s v="N"/>
    <s v="Yes"/>
    <n v="10"/>
    <m/>
  </r>
  <r>
    <n v="18263"/>
    <n v="42"/>
    <x v="2845"/>
    <n v="58"/>
    <d v="2017-11-02T00:00:00"/>
    <b v="0"/>
    <s v="Approved"/>
    <s v="OHM Cycles"/>
    <s v="Road"/>
    <s v="medium"/>
    <s v="small"/>
    <n v="1810"/>
    <n v="1610.9"/>
    <d v="1997-08-25T00:00:00"/>
    <n v="199.09999999999991"/>
    <s v="Female"/>
    <n v="6"/>
    <d v="1969-10-05T00:00:00"/>
    <n v="53.001951150431246"/>
    <s v="Recruiting Manager"/>
    <s v="Retail"/>
    <s v="Affluent Customer"/>
    <s v="N"/>
    <s v="Yes"/>
    <n v="10"/>
    <m/>
  </r>
  <r>
    <n v="3657"/>
    <n v="17"/>
    <x v="2845"/>
    <n v="226"/>
    <d v="2017-05-18T00:00:00"/>
    <b v="1"/>
    <s v="Approved"/>
    <s v="Solex"/>
    <s v="Standard"/>
    <s v="high"/>
    <s v="medium"/>
    <n v="1024.6600000000001"/>
    <n v="614.79999999999995"/>
    <d v="2005-10-22T00:00:00"/>
    <n v="409.86000000000013"/>
    <s v="Female"/>
    <n v="6"/>
    <d v="1969-10-05T00:00:00"/>
    <n v="53.001951150431246"/>
    <s v="Recruiting Manager"/>
    <s v="Retail"/>
    <s v="Affluent Customer"/>
    <s v="N"/>
    <s v="Yes"/>
    <n v="10"/>
    <m/>
  </r>
  <r>
    <n v="4699"/>
    <n v="3"/>
    <x v="2845"/>
    <n v="261"/>
    <d v="2017-04-13T00:00:00"/>
    <b v="0"/>
    <s v="Approved"/>
    <s v="Trek Bicycles"/>
    <s v="Standard"/>
    <s v="medium"/>
    <s v="large"/>
    <n v="2091.4699999999998"/>
    <n v="388.92"/>
    <d v="2010-11-05T00:00:00"/>
    <n v="1702.5499999999997"/>
    <s v="Female"/>
    <n v="6"/>
    <d v="1969-10-05T00:00:00"/>
    <n v="53.001951150431246"/>
    <s v="Recruiting Manager"/>
    <s v="Retail"/>
    <s v="Affluent Customer"/>
    <s v="N"/>
    <s v="Yes"/>
    <n v="10"/>
    <m/>
  </r>
  <r>
    <n v="19232"/>
    <n v="48"/>
    <x v="2845"/>
    <n v="346"/>
    <d v="2017-01-18T00:00:00"/>
    <b v="1"/>
    <s v="Approved"/>
    <s v="WeareA2B"/>
    <s v="Standard"/>
    <s v="medium"/>
    <s v="medium"/>
    <n v="1762.96"/>
    <n v="950.52"/>
    <d v="2011-08-29T00:00:00"/>
    <n v="812.44"/>
    <s v="Female"/>
    <n v="6"/>
    <d v="1969-10-05T00:00:00"/>
    <n v="53.001951150431246"/>
    <s v="Recruiting Manager"/>
    <s v="Retail"/>
    <s v="Affluent Customer"/>
    <s v="N"/>
    <s v="Yes"/>
    <n v="10"/>
    <m/>
  </r>
  <r>
    <n v="6187"/>
    <n v="45"/>
    <x v="2846"/>
    <n v="25"/>
    <d v="2017-12-05T00:00:00"/>
    <b v="1"/>
    <s v="Approved"/>
    <s v="Solex"/>
    <s v="Standard"/>
    <s v="medium"/>
    <s v="medium"/>
    <n v="441.49"/>
    <n v="84.99"/>
    <d v="2003-02-16T00:00:00"/>
    <n v="356.5"/>
    <s v="Male"/>
    <n v="15"/>
    <d v="1954-10-25T00:00:00"/>
    <n v="67.958115534309997"/>
    <s v="Quality Engineer"/>
    <s v="Property"/>
    <s v="Affluent Customer"/>
    <s v="N"/>
    <s v="Yes"/>
    <n v="13"/>
    <m/>
  </r>
  <r>
    <n v="11647"/>
    <n v="21"/>
    <x v="2846"/>
    <n v="30"/>
    <d v="2017-11-30T00:00:00"/>
    <b v="1"/>
    <s v="Approved"/>
    <s v="Solex"/>
    <s v="Standard"/>
    <s v="medium"/>
    <s v="large"/>
    <n v="1071.23"/>
    <n v="380.74"/>
    <d v="2016-02-04T00:00:00"/>
    <n v="690.49"/>
    <s v="Male"/>
    <n v="15"/>
    <d v="1954-10-25T00:00:00"/>
    <n v="67.958115534309997"/>
    <s v="Quality Engineer"/>
    <s v="Property"/>
    <s v="Affluent Customer"/>
    <s v="N"/>
    <s v="Yes"/>
    <n v="13"/>
    <m/>
  </r>
  <r>
    <n v="1152"/>
    <n v="40"/>
    <x v="2846"/>
    <n v="73"/>
    <d v="2017-10-18T00:00:00"/>
    <b v="1"/>
    <s v="Approved"/>
    <s v="OHM Cycles"/>
    <s v="Standard"/>
    <s v="high"/>
    <s v="medium"/>
    <n v="1458.17"/>
    <n v="874.9"/>
    <d v="1999-12-04T00:00:00"/>
    <n v="583.2700000000001"/>
    <s v="Male"/>
    <n v="15"/>
    <d v="1954-10-25T00:00:00"/>
    <n v="67.958115534309997"/>
    <s v="Quality Engineer"/>
    <s v="Property"/>
    <s v="Affluent Customer"/>
    <s v="N"/>
    <s v="Yes"/>
    <n v="13"/>
    <m/>
  </r>
  <r>
    <n v="17144"/>
    <n v="66"/>
    <x v="2846"/>
    <n v="249"/>
    <d v="2017-04-25T00:00:00"/>
    <b v="1"/>
    <s v="Approved"/>
    <s v="Giant Bicycles"/>
    <s v="Road"/>
    <s v="low"/>
    <s v="small"/>
    <n v="590.26"/>
    <n v="525.33000000000004"/>
    <d v="1992-10-02T00:00:00"/>
    <n v="64.92999999999995"/>
    <s v="Male"/>
    <n v="15"/>
    <d v="1954-10-25T00:00:00"/>
    <n v="67.958115534309997"/>
    <s v="Quality Engineer"/>
    <s v="Property"/>
    <s v="Affluent Customer"/>
    <s v="N"/>
    <s v="Yes"/>
    <n v="13"/>
    <m/>
  </r>
  <r>
    <n v="17048"/>
    <n v="38"/>
    <x v="2846"/>
    <n v="346"/>
    <d v="2017-01-18T00:00:00"/>
    <b v="1"/>
    <s v="Approved"/>
    <s v="Solex"/>
    <s v="Standard"/>
    <s v="medium"/>
    <s v="medium"/>
    <n v="1577.53"/>
    <n v="826.51"/>
    <d v="2006-02-02T00:00:00"/>
    <n v="751.02"/>
    <s v="Male"/>
    <n v="15"/>
    <d v="1954-10-25T00:00:00"/>
    <n v="67.958115534309997"/>
    <s v="Quality Engineer"/>
    <s v="Property"/>
    <s v="Affluent Customer"/>
    <s v="N"/>
    <s v="Yes"/>
    <n v="13"/>
    <m/>
  </r>
  <r>
    <n v="18726"/>
    <n v="87"/>
    <x v="2847"/>
    <n v="4"/>
    <d v="2017-12-26T00:00:00"/>
    <b v="0"/>
    <s v="Approved"/>
    <s v="Giant Bicycles"/>
    <s v="Standard"/>
    <s v="high"/>
    <s v="medium"/>
    <n v="1179"/>
    <n v="707.4"/>
    <d v="2005-05-10T00:00:00"/>
    <n v="471.6"/>
    <s v="Male"/>
    <n v="69"/>
    <d v="1976-03-21T00:00:00"/>
    <n v="46.538937451801111"/>
    <s v="Structural Engineer"/>
    <s v="Manufacturing"/>
    <s v="Mass Customer"/>
    <s v="N"/>
    <s v="Yes"/>
    <n v="20"/>
    <m/>
  </r>
  <r>
    <n v="6693"/>
    <n v="74"/>
    <x v="2847"/>
    <n v="198"/>
    <d v="2017-06-15T00:00:00"/>
    <b v="0"/>
    <s v="Approved"/>
    <s v="WeareA2B"/>
    <s v="Standard"/>
    <s v="medium"/>
    <s v="medium"/>
    <n v="1228.07"/>
    <n v="400.91"/>
    <d v="2006-05-22T00:00:00"/>
    <n v="827.15999999999985"/>
    <s v="Male"/>
    <n v="69"/>
    <d v="1976-03-21T00:00:00"/>
    <n v="46.538937451801111"/>
    <s v="Structural Engineer"/>
    <s v="Manufacturing"/>
    <s v="Mass Customer"/>
    <s v="N"/>
    <s v="Yes"/>
    <n v="20"/>
    <m/>
  </r>
  <r>
    <n v="19210"/>
    <n v="67"/>
    <x v="2847"/>
    <n v="267"/>
    <d v="2017-04-07T00:00:00"/>
    <b v="1"/>
    <s v="Approved"/>
    <s v="Norco Bicycles"/>
    <s v="Road"/>
    <s v="medium"/>
    <s v="medium"/>
    <n v="544.04999999999995"/>
    <n v="376.84"/>
    <d v="2000-05-22T00:00:00"/>
    <n v="167.20999999999998"/>
    <s v="Male"/>
    <n v="69"/>
    <d v="1976-03-21T00:00:00"/>
    <n v="46.538937451801111"/>
    <s v="Structural Engineer"/>
    <s v="Manufacturing"/>
    <s v="Mass Customer"/>
    <s v="N"/>
    <s v="Yes"/>
    <n v="20"/>
    <m/>
  </r>
  <r>
    <n v="8768"/>
    <n v="74"/>
    <x v="2847"/>
    <n v="274"/>
    <d v="2017-03-31T00:00:00"/>
    <b v="0"/>
    <s v="Approved"/>
    <s v="WeareA2B"/>
    <s v="Standard"/>
    <s v="medium"/>
    <s v="medium"/>
    <n v="1228.07"/>
    <n v="400.91"/>
    <d v="2015-08-10T00:00:00"/>
    <n v="827.15999999999985"/>
    <s v="Male"/>
    <n v="69"/>
    <d v="1976-03-21T00:00:00"/>
    <n v="46.538937451801111"/>
    <s v="Structural Engineer"/>
    <s v="Manufacturing"/>
    <s v="Mass Customer"/>
    <s v="N"/>
    <s v="Yes"/>
    <n v="20"/>
    <m/>
  </r>
  <r>
    <n v="11610"/>
    <n v="86"/>
    <x v="2848"/>
    <n v="84"/>
    <d v="2017-10-07T00:00:00"/>
    <b v="1"/>
    <s v="Approved"/>
    <s v="OHM Cycles"/>
    <s v="Standard"/>
    <s v="medium"/>
    <s v="medium"/>
    <n v="235.63"/>
    <n v="125.07"/>
    <d v="2004-08-07T00:00:00"/>
    <n v="110.56"/>
    <s v="Female"/>
    <n v="50"/>
    <d v="1956-07-28T00:00:00"/>
    <n v="66.199211424720957"/>
    <n v="0"/>
    <s v="Manufacturing"/>
    <s v="Mass Customer"/>
    <s v="N"/>
    <s v="No"/>
    <n v="14"/>
    <m/>
  </r>
  <r>
    <n v="9821"/>
    <n v="72"/>
    <x v="2848"/>
    <n v="188"/>
    <d v="2017-06-25T00:00:00"/>
    <b v="0"/>
    <s v="Approved"/>
    <s v="Norco Bicycles"/>
    <s v="Standard"/>
    <s v="medium"/>
    <s v="medium"/>
    <n v="360.4"/>
    <n v="270.3"/>
    <d v="2016-12-06T00:00:00"/>
    <n v="90.099999999999966"/>
    <s v="Female"/>
    <n v="50"/>
    <d v="1956-07-28T00:00:00"/>
    <n v="66.199211424720957"/>
    <n v="0"/>
    <s v="Manufacturing"/>
    <s v="Mass Customer"/>
    <s v="N"/>
    <s v="No"/>
    <n v="14"/>
    <m/>
  </r>
  <r>
    <n v="1312"/>
    <n v="75"/>
    <x v="2848"/>
    <n v="307"/>
    <d v="2017-02-26T00:00:00"/>
    <b v="1"/>
    <s v="Approved"/>
    <s v="Giant Bicycles"/>
    <s v="Touring"/>
    <s v="medium"/>
    <s v="large"/>
    <n v="1873.97"/>
    <n v="863.95"/>
    <d v="2006-05-22T00:00:00"/>
    <n v="1010.02"/>
    <s v="Female"/>
    <n v="50"/>
    <d v="1956-07-28T00:00:00"/>
    <n v="66.199211424720957"/>
    <n v="0"/>
    <s v="Manufacturing"/>
    <s v="Mass Customer"/>
    <s v="N"/>
    <s v="No"/>
    <n v="14"/>
    <m/>
  </r>
  <r>
    <n v="19741"/>
    <n v="69"/>
    <x v="2848"/>
    <n v="332"/>
    <d v="2017-02-01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50"/>
    <d v="1956-07-28T00:00:00"/>
    <n v="66.199211424720957"/>
    <n v="0"/>
    <s v="Manufacturing"/>
    <s v="Mass Customer"/>
    <s v="N"/>
    <s v="No"/>
    <n v="14"/>
    <m/>
  </r>
  <r>
    <n v="19889"/>
    <n v="28"/>
    <x v="2848"/>
    <n v="333"/>
    <d v="2017-01-31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50"/>
    <d v="1956-07-28T00:00:00"/>
    <n v="66.199211424720957"/>
    <n v="0"/>
    <s v="Manufacturing"/>
    <s v="Mass Customer"/>
    <s v="N"/>
    <s v="No"/>
    <n v="14"/>
    <m/>
  </r>
  <r>
    <n v="15928"/>
    <n v="0"/>
    <x v="277"/>
    <m/>
    <d v="2017-03-01T00:00:00"/>
    <b v="1"/>
    <s v="Approved"/>
    <m/>
    <m/>
    <m/>
    <m/>
    <n v="1934.41"/>
    <m/>
    <m/>
    <m/>
    <m/>
    <m/>
    <m/>
    <m/>
    <m/>
    <m/>
    <m/>
    <m/>
    <m/>
    <m/>
    <m/>
  </r>
  <r>
    <n v="1052"/>
    <n v="66"/>
    <x v="2849"/>
    <n v="12"/>
    <d v="2017-12-18T00:00:00"/>
    <b v="1"/>
    <s v="Approved"/>
    <s v="Giant Bicycles"/>
    <s v="Road"/>
    <s v="low"/>
    <s v="small"/>
    <n v="590.26"/>
    <n v="525.33000000000004"/>
    <d v="2016-12-06T00:00:00"/>
    <n v="64.92999999999995"/>
    <s v="Female"/>
    <n v="40"/>
    <d v="1966-12-02T00:00:00"/>
    <n v="55.845786766869601"/>
    <s v="Account Executive"/>
    <s v="Manufacturing"/>
    <s v="Mass Customer"/>
    <s v="N"/>
    <s v="Yes"/>
    <n v="7"/>
    <m/>
  </r>
  <r>
    <n v="4023"/>
    <n v="1"/>
    <x v="2849"/>
    <n v="37"/>
    <d v="2017-11-23T00:00:00"/>
    <b v="1"/>
    <s v="Approved"/>
    <s v="Giant Bicycles"/>
    <s v="Standard"/>
    <s v="medium"/>
    <s v="medium"/>
    <n v="1403.5"/>
    <n v="954.82"/>
    <d v="2012-09-15T00:00:00"/>
    <n v="448.67999999999995"/>
    <s v="Female"/>
    <n v="40"/>
    <d v="1966-12-02T00:00:00"/>
    <n v="55.845786766869601"/>
    <s v="Account Executive"/>
    <s v="Manufacturing"/>
    <s v="Mass Customer"/>
    <s v="N"/>
    <s v="Yes"/>
    <n v="7"/>
    <m/>
  </r>
  <r>
    <n v="13643"/>
    <n v="36"/>
    <x v="2849"/>
    <n v="42"/>
    <d v="2017-11-18T00:00:00"/>
    <b v="1"/>
    <s v="Approved"/>
    <s v="Solex"/>
    <s v="Standard"/>
    <s v="low"/>
    <s v="medium"/>
    <n v="945.04"/>
    <n v="507.58"/>
    <d v="2008-03-19T00:00:00"/>
    <n v="437.46"/>
    <s v="Female"/>
    <n v="40"/>
    <d v="1966-12-02T00:00:00"/>
    <n v="55.845786766869601"/>
    <s v="Account Executive"/>
    <s v="Manufacturing"/>
    <s v="Mass Customer"/>
    <s v="N"/>
    <s v="Yes"/>
    <n v="7"/>
    <m/>
  </r>
  <r>
    <n v="5246"/>
    <n v="77"/>
    <x v="2849"/>
    <n v="191"/>
    <d v="2017-06-22T00:00:00"/>
    <b v="0"/>
    <s v="Approved"/>
    <s v="Norco Bicycles"/>
    <s v="Road"/>
    <s v="medium"/>
    <s v="large"/>
    <n v="1240.31"/>
    <n v="795.1"/>
    <d v="1991-07-10T00:00:00"/>
    <n v="445.20999999999992"/>
    <s v="Female"/>
    <n v="40"/>
    <d v="1966-12-02T00:00:00"/>
    <n v="55.845786766869601"/>
    <s v="Account Executive"/>
    <s v="Manufacturing"/>
    <s v="Mass Customer"/>
    <s v="N"/>
    <s v="Yes"/>
    <n v="7"/>
    <m/>
  </r>
  <r>
    <n v="392"/>
    <n v="9"/>
    <x v="2849"/>
    <n v="286"/>
    <d v="2017-03-19T00:00:00"/>
    <b v="0"/>
    <s v="Approved"/>
    <s v="OHM Cycles"/>
    <s v="Road"/>
    <s v="medium"/>
    <s v="medium"/>
    <n v="742.54"/>
    <n v="667.4"/>
    <d v="2014-03-03T00:00:00"/>
    <n v="75.139999999999986"/>
    <s v="Female"/>
    <n v="40"/>
    <d v="1966-12-02T00:00:00"/>
    <n v="55.845786766869601"/>
    <s v="Account Executive"/>
    <s v="Manufacturing"/>
    <s v="Mass Customer"/>
    <s v="N"/>
    <s v="Yes"/>
    <n v="7"/>
    <m/>
  </r>
  <r>
    <n v="9939"/>
    <n v="52"/>
    <x v="2849"/>
    <n v="344"/>
    <d v="2017-01-20T00:00:00"/>
    <b v="1"/>
    <s v="Approved"/>
    <s v="OHM Cycles"/>
    <s v="Road"/>
    <s v="medium"/>
    <s v="medium"/>
    <n v="1280.28"/>
    <n v="829.51"/>
    <d v="1991-01-21T00:00:00"/>
    <n v="450.77"/>
    <s v="Female"/>
    <n v="40"/>
    <d v="1966-12-02T00:00:00"/>
    <n v="55.845786766869601"/>
    <s v="Account Executive"/>
    <s v="Manufacturing"/>
    <s v="Mass Customer"/>
    <s v="N"/>
    <s v="Yes"/>
    <n v="7"/>
    <m/>
  </r>
  <r>
    <n v="10385"/>
    <n v="81"/>
    <x v="300"/>
    <n v="46"/>
    <d v="2017-11-14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59"/>
    <d v="1980-08-05T00:00:00"/>
    <n v="42.160855260337399"/>
    <n v="0"/>
    <s v="n/a"/>
    <s v="Mass Customer"/>
    <s v="N"/>
    <s v="No"/>
    <n v="16"/>
    <m/>
  </r>
  <r>
    <n v="11567"/>
    <n v="4"/>
    <x v="300"/>
    <n v="285"/>
    <d v="2017-03-20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59"/>
    <d v="1980-08-05T00:00:00"/>
    <n v="42.160855260337399"/>
    <n v="0"/>
    <s v="n/a"/>
    <s v="Mass Customer"/>
    <s v="N"/>
    <s v="No"/>
    <n v="16"/>
    <m/>
  </r>
  <r>
    <n v="12862"/>
    <n v="67"/>
    <x v="300"/>
    <n v="305"/>
    <d v="2017-02-28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59"/>
    <d v="1980-08-05T00:00:00"/>
    <n v="42.160855260337399"/>
    <n v="0"/>
    <s v="n/a"/>
    <s v="Mass Customer"/>
    <s v="N"/>
    <s v="No"/>
    <n v="16"/>
    <m/>
  </r>
  <r>
    <n v="3243"/>
    <n v="35"/>
    <x v="2850"/>
    <n v="103"/>
    <d v="2017-09-18T00:00:00"/>
    <b v="0"/>
    <s v="Approved"/>
    <s v="Trek Bicycles"/>
    <s v="Standard"/>
    <s v="low"/>
    <s v="medium"/>
    <n v="1057.51"/>
    <n v="154.4"/>
    <d v="2011-03-16T00:00:00"/>
    <n v="903.11"/>
    <s v="Female"/>
    <n v="0"/>
    <d v="1997-02-26T00:00:00"/>
    <n v="25.588252520294262"/>
    <s v="Safety Technician III"/>
    <s v="Health"/>
    <s v="Mass Customer"/>
    <s v="N"/>
    <s v="Yes"/>
    <n v="1"/>
    <m/>
  </r>
  <r>
    <n v="17996"/>
    <n v="68"/>
    <x v="2850"/>
    <n v="132"/>
    <d v="2017-08-20T00:00:00"/>
    <b v="0"/>
    <s v="Approved"/>
    <s v="OHM Cycles"/>
    <s v="Standard"/>
    <s v="medium"/>
    <s v="medium"/>
    <n v="1636.9"/>
    <n v="44.71"/>
    <d v="1995-10-24T00:00:00"/>
    <n v="1592.19"/>
    <s v="Female"/>
    <n v="0"/>
    <d v="1997-02-26T00:00:00"/>
    <n v="25.588252520294262"/>
    <s v="Safety Technician III"/>
    <s v="Health"/>
    <s v="Mass Customer"/>
    <s v="N"/>
    <s v="Yes"/>
    <n v="1"/>
    <m/>
  </r>
  <r>
    <n v="5041"/>
    <n v="18"/>
    <x v="2850"/>
    <n v="133"/>
    <d v="2017-08-19T00:00:00"/>
    <b v="0"/>
    <s v="Approved"/>
    <s v="Solex"/>
    <s v="Standard"/>
    <s v="medium"/>
    <s v="medium"/>
    <n v="575.27"/>
    <n v="431.45"/>
    <d v="2011-05-07T00:00:00"/>
    <n v="143.82"/>
    <s v="Female"/>
    <n v="0"/>
    <d v="1997-02-26T00:00:00"/>
    <n v="25.588252520294262"/>
    <s v="Safety Technician III"/>
    <s v="Health"/>
    <s v="Mass Customer"/>
    <s v="N"/>
    <s v="Yes"/>
    <n v="1"/>
    <m/>
  </r>
  <r>
    <n v="9212"/>
    <n v="30"/>
    <x v="2850"/>
    <n v="226"/>
    <d v="2017-05-18T00:00:00"/>
    <b v="0"/>
    <s v="Approved"/>
    <s v="Solex"/>
    <s v="Standard"/>
    <s v="high"/>
    <s v="medium"/>
    <n v="748.17"/>
    <n v="448.9"/>
    <d v="1992-10-11T00:00:00"/>
    <n v="299.27"/>
    <s v="Female"/>
    <n v="0"/>
    <d v="1997-02-26T00:00:00"/>
    <n v="25.588252520294262"/>
    <s v="Safety Technician III"/>
    <s v="Health"/>
    <s v="Mass Customer"/>
    <s v="N"/>
    <s v="Yes"/>
    <n v="1"/>
    <m/>
  </r>
  <r>
    <n v="15942"/>
    <n v="43"/>
    <x v="917"/>
    <m/>
    <d v="2017-01-19T00:00:00"/>
    <m/>
    <s v="Approved"/>
    <s v="Solex"/>
    <s v="Standard"/>
    <s v="medium"/>
    <s v="medium"/>
    <n v="1151.96"/>
    <n v="649.49"/>
    <n v="36498"/>
    <m/>
    <m/>
    <m/>
    <m/>
    <m/>
    <m/>
    <m/>
    <m/>
    <m/>
    <m/>
    <m/>
    <m/>
  </r>
  <r>
    <n v="19048"/>
    <n v="47"/>
    <x v="2850"/>
    <n v="277"/>
    <d v="2017-03-28T00:00:00"/>
    <b v="0"/>
    <s v="Approved"/>
    <s v="Trek Bicycles"/>
    <s v="Road"/>
    <s v="low"/>
    <s v="small"/>
    <n v="1720.7"/>
    <n v="1531.42"/>
    <d v="2009-04-12T00:00:00"/>
    <n v="189.27999999999997"/>
    <s v="Female"/>
    <n v="0"/>
    <d v="1997-02-26T00:00:00"/>
    <n v="25.588252520294262"/>
    <s v="Safety Technician III"/>
    <s v="Health"/>
    <s v="Mass Customer"/>
    <s v="N"/>
    <s v="Yes"/>
    <n v="1"/>
    <m/>
  </r>
  <r>
    <n v="666"/>
    <n v="62"/>
    <x v="2850"/>
    <n v="317"/>
    <d v="2017-02-16T00:00:00"/>
    <b v="1"/>
    <s v="Approved"/>
    <s v="Solex"/>
    <s v="Standard"/>
    <s v="medium"/>
    <s v="medium"/>
    <n v="478.16"/>
    <n v="298.72000000000003"/>
    <d v="2010-08-20T00:00:00"/>
    <n v="179.44"/>
    <s v="Female"/>
    <n v="0"/>
    <d v="1997-02-26T00:00:00"/>
    <n v="25.588252520294262"/>
    <s v="Safety Technician III"/>
    <s v="Health"/>
    <s v="Mass Customer"/>
    <s v="N"/>
    <s v="Yes"/>
    <n v="1"/>
    <m/>
  </r>
  <r>
    <n v="10855"/>
    <n v="17"/>
    <x v="2851"/>
    <n v="9"/>
    <d v="2017-12-21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50"/>
    <d v="1978-08-13T00:00:00"/>
    <n v="44.141677178145621"/>
    <s v="Paralegal"/>
    <s v="Financial Services"/>
    <s v="Mass Customer"/>
    <s v="N"/>
    <s v="No"/>
    <n v="12"/>
    <m/>
  </r>
  <r>
    <n v="4299"/>
    <n v="93"/>
    <x v="2851"/>
    <n v="34"/>
    <d v="2017-11-26T00:00:00"/>
    <b v="0"/>
    <s v="Approved"/>
    <s v="WeareA2B"/>
    <s v="Standard"/>
    <s v="medium"/>
    <s v="medium"/>
    <n v="1065.03"/>
    <n v="230.09"/>
    <d v="2000-11-03T00:00:00"/>
    <n v="834.93999999999994"/>
    <s v="Male"/>
    <n v="50"/>
    <d v="1978-08-13T00:00:00"/>
    <n v="44.141677178145621"/>
    <s v="Paralegal"/>
    <s v="Financial Services"/>
    <s v="Mass Customer"/>
    <s v="N"/>
    <s v="No"/>
    <n v="12"/>
    <m/>
  </r>
  <r>
    <n v="1895"/>
    <n v="21"/>
    <x v="2851"/>
    <n v="160"/>
    <d v="2017-07-23T00:00:00"/>
    <b v="0"/>
    <s v="Approved"/>
    <s v="Solex"/>
    <s v="Standard"/>
    <s v="medium"/>
    <s v="large"/>
    <n v="1071.23"/>
    <n v="380.74"/>
    <d v="1996-04-05T00:00:00"/>
    <n v="690.49"/>
    <s v="Male"/>
    <n v="50"/>
    <d v="1978-08-13T00:00:00"/>
    <n v="44.141677178145621"/>
    <s v="Paralegal"/>
    <s v="Financial Services"/>
    <s v="Mass Customer"/>
    <s v="N"/>
    <s v="No"/>
    <n v="12"/>
    <m/>
  </r>
  <r>
    <n v="11659"/>
    <n v="28"/>
    <x v="2851"/>
    <n v="257"/>
    <d v="2017-04-17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50"/>
    <d v="1978-08-13T00:00:00"/>
    <n v="44.141677178145621"/>
    <s v="Paralegal"/>
    <s v="Financial Services"/>
    <s v="Mass Customer"/>
    <s v="N"/>
    <s v="No"/>
    <n v="12"/>
    <m/>
  </r>
  <r>
    <n v="2277"/>
    <n v="54"/>
    <x v="2851"/>
    <n v="272"/>
    <d v="2017-04-02T00:00:00"/>
    <b v="1"/>
    <s v="Approved"/>
    <s v="WeareA2B"/>
    <s v="Standard"/>
    <s v="medium"/>
    <s v="medium"/>
    <n v="1292.8399999999999"/>
    <n v="13.44"/>
    <d v="2009-04-12T00:00:00"/>
    <n v="1279.3999999999999"/>
    <s v="Male"/>
    <n v="50"/>
    <d v="1978-08-13T00:00:00"/>
    <n v="44.141677178145621"/>
    <s v="Paralegal"/>
    <s v="Financial Services"/>
    <s v="Mass Customer"/>
    <s v="N"/>
    <s v="No"/>
    <n v="12"/>
    <m/>
  </r>
  <r>
    <n v="11930"/>
    <n v="65"/>
    <x v="2852"/>
    <n v="11"/>
    <d v="2017-12-19T00:00:00"/>
    <b v="1"/>
    <s v="Approved"/>
    <s v="WeareA2B"/>
    <s v="Standard"/>
    <s v="medium"/>
    <s v="medium"/>
    <n v="1807.45"/>
    <n v="778.69"/>
    <d v="2002-08-31T00:00:00"/>
    <n v="1028.76"/>
    <s v="Male"/>
    <n v="54"/>
    <d v="1985-02-24T00:00:00"/>
    <n v="37.601951150431248"/>
    <n v="0"/>
    <s v="n/a"/>
    <s v="Affluent Customer"/>
    <s v="N"/>
    <s v="Yes"/>
    <n v="11"/>
    <m/>
  </r>
  <r>
    <n v="19269"/>
    <n v="62"/>
    <x v="2852"/>
    <n v="21"/>
    <d v="2017-12-09T00:00:00"/>
    <b v="1"/>
    <s v="Approved"/>
    <s v="Solex"/>
    <s v="Standard"/>
    <s v="medium"/>
    <s v="medium"/>
    <n v="478.16"/>
    <n v="298.72000000000003"/>
    <d v="2012-05-18T00:00:00"/>
    <n v="179.44"/>
    <s v="Male"/>
    <n v="54"/>
    <d v="1985-02-24T00:00:00"/>
    <n v="37.601951150431248"/>
    <n v="0"/>
    <s v="n/a"/>
    <s v="Affluent Customer"/>
    <s v="N"/>
    <s v="Yes"/>
    <n v="11"/>
    <m/>
  </r>
  <r>
    <n v="428"/>
    <n v="62"/>
    <x v="2852"/>
    <n v="30"/>
    <d v="2017-11-30T00:00:00"/>
    <b v="1"/>
    <s v="Approved"/>
    <s v="Solex"/>
    <s v="Standard"/>
    <s v="medium"/>
    <s v="medium"/>
    <n v="478.16"/>
    <n v="298.72000000000003"/>
    <d v="1998-12-17T00:00:00"/>
    <n v="179.44"/>
    <s v="Male"/>
    <n v="54"/>
    <d v="1985-02-24T00:00:00"/>
    <n v="37.601951150431248"/>
    <n v="0"/>
    <s v="n/a"/>
    <s v="Affluent Customer"/>
    <s v="N"/>
    <s v="Yes"/>
    <n v="11"/>
    <m/>
  </r>
  <r>
    <n v="5871"/>
    <n v="8"/>
    <x v="2852"/>
    <n v="33"/>
    <d v="2017-11-27T00:00:00"/>
    <b v="1"/>
    <s v="Approved"/>
    <s v="Solex"/>
    <s v="Road"/>
    <s v="medium"/>
    <s v="small"/>
    <n v="1703.52"/>
    <n v="1516.13"/>
    <d v="2005-12-07T00:00:00"/>
    <n v="187.38999999999987"/>
    <s v="Male"/>
    <n v="54"/>
    <d v="1985-02-24T00:00:00"/>
    <n v="37.601951150431248"/>
    <n v="0"/>
    <s v="n/a"/>
    <s v="Affluent Customer"/>
    <s v="N"/>
    <s v="Yes"/>
    <n v="11"/>
    <m/>
  </r>
  <r>
    <n v="10668"/>
    <n v="3"/>
    <x v="2852"/>
    <n v="82"/>
    <d v="2017-10-09T00:00:00"/>
    <b v="1"/>
    <s v="Approved"/>
    <s v="Trek Bicycles"/>
    <s v="Standard"/>
    <s v="medium"/>
    <s v="large"/>
    <n v="2091.4699999999998"/>
    <n v="388.92"/>
    <d v="2007-08-04T00:00:00"/>
    <n v="1702.5499999999997"/>
    <s v="Male"/>
    <n v="54"/>
    <d v="1985-02-24T00:00:00"/>
    <n v="37.601951150431248"/>
    <n v="0"/>
    <s v="n/a"/>
    <s v="Affluent Customer"/>
    <s v="N"/>
    <s v="Yes"/>
    <n v="11"/>
    <m/>
  </r>
  <r>
    <n v="1880"/>
    <n v="23"/>
    <x v="2853"/>
    <n v="2"/>
    <d v="2017-12-28T00:00:00"/>
    <b v="0"/>
    <s v="Approved"/>
    <s v="Norco Bicycles"/>
    <s v="Mountain"/>
    <s v="low"/>
    <s v="small"/>
    <n v="688.63"/>
    <n v="612.88"/>
    <d v="2011-05-07T00:00:00"/>
    <n v="75.75"/>
    <s v="Male"/>
    <n v="77"/>
    <d v="1985-11-16T00:00:00"/>
    <n v="36.875923753488088"/>
    <s v="Actuary"/>
    <s v="Financial Services"/>
    <s v="Affluent Customer"/>
    <s v="N"/>
    <s v="Yes"/>
    <n v="16"/>
    <m/>
  </r>
  <r>
    <n v="4111"/>
    <n v="77"/>
    <x v="2853"/>
    <n v="162"/>
    <d v="2017-07-21T00:00:00"/>
    <b v="1"/>
    <s v="Approved"/>
    <s v="Norco Bicycles"/>
    <s v="Road"/>
    <s v="medium"/>
    <s v="large"/>
    <n v="1240.31"/>
    <n v="795.1"/>
    <d v="2003-09-09T00:00:00"/>
    <n v="445.20999999999992"/>
    <s v="Male"/>
    <n v="77"/>
    <d v="1985-11-16T00:00:00"/>
    <n v="36.875923753488088"/>
    <s v="Actuary"/>
    <s v="Financial Services"/>
    <s v="Affluent Customer"/>
    <s v="N"/>
    <s v="Yes"/>
    <n v="16"/>
    <m/>
  </r>
  <r>
    <n v="5914"/>
    <n v="26"/>
    <x v="2853"/>
    <n v="209"/>
    <d v="2017-06-04T00:00:00"/>
    <b v="1"/>
    <s v="Approved"/>
    <s v="WeareA2B"/>
    <s v="Standard"/>
    <s v="medium"/>
    <s v="medium"/>
    <n v="1992.93"/>
    <n v="762.63"/>
    <d v="1992-10-11T00:00:00"/>
    <n v="1230.3000000000002"/>
    <s v="Male"/>
    <n v="77"/>
    <d v="1985-11-16T00:00:00"/>
    <n v="36.875923753488088"/>
    <s v="Actuary"/>
    <s v="Financial Services"/>
    <s v="Affluent Customer"/>
    <s v="N"/>
    <s v="Yes"/>
    <n v="16"/>
    <m/>
  </r>
  <r>
    <n v="16207"/>
    <n v="26"/>
    <x v="2853"/>
    <n v="310"/>
    <d v="2017-02-23T00:00:00"/>
    <b v="1"/>
    <s v="Approved"/>
    <s v="WeareA2B"/>
    <s v="Standard"/>
    <s v="medium"/>
    <s v="medium"/>
    <n v="1992.93"/>
    <n v="762.63"/>
    <d v="1991-11-10T00:00:00"/>
    <n v="1230.3000000000002"/>
    <s v="Male"/>
    <n v="77"/>
    <d v="1985-11-16T00:00:00"/>
    <n v="36.875923753488088"/>
    <s v="Actuary"/>
    <s v="Financial Services"/>
    <s v="Affluent Customer"/>
    <s v="N"/>
    <s v="Yes"/>
    <n v="16"/>
    <m/>
  </r>
  <r>
    <n v="2124"/>
    <n v="86"/>
    <x v="2853"/>
    <n v="335"/>
    <d v="2017-01-29T00:00:00"/>
    <b v="0"/>
    <s v="Approved"/>
    <s v="OHM Cycles"/>
    <s v="Standard"/>
    <s v="medium"/>
    <s v="medium"/>
    <n v="235.63"/>
    <n v="125.07"/>
    <d v="2005-05-10T00:00:00"/>
    <n v="110.56"/>
    <s v="Male"/>
    <n v="77"/>
    <d v="1985-11-16T00:00:00"/>
    <n v="36.875923753488088"/>
    <s v="Actuary"/>
    <s v="Financial Services"/>
    <s v="Affluent Customer"/>
    <s v="N"/>
    <s v="Yes"/>
    <n v="16"/>
    <m/>
  </r>
  <r>
    <n v="19257"/>
    <n v="30"/>
    <x v="2854"/>
    <n v="73"/>
    <d v="2017-10-18T00:00:00"/>
    <b v="0"/>
    <s v="Approved"/>
    <s v="Solex"/>
    <s v="Standard"/>
    <s v="high"/>
    <s v="medium"/>
    <n v="748.17"/>
    <n v="448.9"/>
    <d v="1999-07-20T00:00:00"/>
    <n v="299.27"/>
    <s v="Female"/>
    <n v="4"/>
    <d v="1997-09-01T00:00:00"/>
    <n v="25.075923753170972"/>
    <s v="VP Sales"/>
    <s v="Financial Services"/>
    <s v="Affluent Customer"/>
    <s v="N"/>
    <s v="Yes"/>
    <n v="5"/>
    <m/>
  </r>
  <r>
    <n v="18955"/>
    <n v="45"/>
    <x v="2854"/>
    <n v="120"/>
    <d v="2017-09-01T00:00:00"/>
    <b v="1"/>
    <s v="Approved"/>
    <s v="Solex"/>
    <s v="Standard"/>
    <s v="medium"/>
    <s v="medium"/>
    <n v="441.49"/>
    <n v="84.99"/>
    <d v="2012-04-10T00:00:00"/>
    <n v="356.5"/>
    <s v="Female"/>
    <n v="4"/>
    <d v="1997-09-01T00:00:00"/>
    <n v="25.075923753170972"/>
    <s v="VP Sales"/>
    <s v="Financial Services"/>
    <s v="Affluent Customer"/>
    <s v="N"/>
    <s v="Yes"/>
    <n v="5"/>
    <m/>
  </r>
  <r>
    <n v="17350"/>
    <n v="52"/>
    <x v="2854"/>
    <n v="167"/>
    <d v="2017-07-16T00:00:00"/>
    <b v="0"/>
    <s v="Approved"/>
    <s v="OHM Cycles"/>
    <s v="Road"/>
    <s v="medium"/>
    <s v="medium"/>
    <n v="1280.28"/>
    <n v="829.51"/>
    <d v="2009-04-12T00:00:00"/>
    <n v="450.77"/>
    <s v="Female"/>
    <n v="4"/>
    <d v="1997-09-01T00:00:00"/>
    <n v="25.075923753170972"/>
    <s v="VP Sales"/>
    <s v="Financial Services"/>
    <s v="Affluent Customer"/>
    <s v="N"/>
    <s v="Yes"/>
    <n v="5"/>
    <m/>
  </r>
  <r>
    <n v="15963"/>
    <n v="65"/>
    <x v="2128"/>
    <m/>
    <d v="2017-11-21T00:00:00"/>
    <m/>
    <s v="Approved"/>
    <s v="WeareA2B"/>
    <s v="Standard"/>
    <s v="medium"/>
    <s v="medium"/>
    <n v="1807.45"/>
    <n v="778.69"/>
    <n v="34996"/>
    <m/>
    <m/>
    <m/>
    <m/>
    <m/>
    <m/>
    <m/>
    <m/>
    <m/>
    <m/>
    <m/>
    <m/>
  </r>
  <r>
    <n v="16190"/>
    <n v="16"/>
    <x v="2854"/>
    <n v="315"/>
    <d v="2017-02-18T00:00:00"/>
    <b v="0"/>
    <s v="Approved"/>
    <s v="Norco Bicycles"/>
    <s v="Standard"/>
    <s v="high"/>
    <s v="small"/>
    <n v="1661.92"/>
    <n v="1479.11"/>
    <d v="1994-09-09T00:00:00"/>
    <n v="182.81000000000017"/>
    <s v="Female"/>
    <n v="4"/>
    <d v="1997-09-01T00:00:00"/>
    <n v="25.075923753170972"/>
    <s v="VP Sales"/>
    <s v="Financial Services"/>
    <s v="Affluent Customer"/>
    <s v="N"/>
    <s v="Yes"/>
    <n v="5"/>
    <m/>
  </r>
  <r>
    <n v="3502"/>
    <n v="22"/>
    <x v="2855"/>
    <n v="170"/>
    <d v="2017-07-13T00:00:00"/>
    <b v="1"/>
    <s v="Approved"/>
    <s v="WeareA2B"/>
    <s v="Standard"/>
    <s v="medium"/>
    <s v="medium"/>
    <n v="60.34"/>
    <n v="45.26"/>
    <d v="1993-07-15T00:00:00"/>
    <n v="15.080000000000005"/>
    <s v="Female"/>
    <n v="91"/>
    <d v="1988-05-11T00:00:00"/>
    <n v="34.390992246638767"/>
    <s v="Tax Accountant"/>
    <s v="IT"/>
    <s v="Mass Customer"/>
    <s v="N"/>
    <s v="No"/>
    <n v="12"/>
    <m/>
  </r>
  <r>
    <n v="10001"/>
    <n v="54"/>
    <x v="2855"/>
    <n v="198"/>
    <d v="2017-06-15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91"/>
    <d v="1988-05-11T00:00:00"/>
    <n v="34.390992246638767"/>
    <s v="Tax Accountant"/>
    <s v="IT"/>
    <s v="Mass Customer"/>
    <s v="N"/>
    <s v="No"/>
    <n v="12"/>
    <m/>
  </r>
  <r>
    <n v="18376"/>
    <n v="48"/>
    <x v="2855"/>
    <n v="266"/>
    <d v="2017-04-08T00:00:00"/>
    <b v="0"/>
    <s v="Approved"/>
    <s v="WeareA2B"/>
    <s v="Standard"/>
    <s v="medium"/>
    <s v="medium"/>
    <n v="1762.96"/>
    <n v="950.52"/>
    <d v="2014-07-28T00:00:00"/>
    <n v="812.44"/>
    <s v="Female"/>
    <n v="91"/>
    <d v="1988-05-11T00:00:00"/>
    <n v="34.390992246638767"/>
    <s v="Tax Accountant"/>
    <s v="IT"/>
    <s v="Mass Customer"/>
    <s v="N"/>
    <s v="No"/>
    <n v="12"/>
    <m/>
  </r>
  <r>
    <n v="1623"/>
    <n v="81"/>
    <x v="2855"/>
    <n v="319"/>
    <d v="2017-02-14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91"/>
    <d v="1988-05-11T00:00:00"/>
    <n v="34.390992246638767"/>
    <s v="Tax Accountant"/>
    <s v="IT"/>
    <s v="Mass Customer"/>
    <s v="N"/>
    <s v="No"/>
    <n v="12"/>
    <m/>
  </r>
  <r>
    <n v="12205"/>
    <n v="54"/>
    <x v="2855"/>
    <n v="328"/>
    <d v="2017-02-05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91"/>
    <d v="1988-05-11T00:00:00"/>
    <n v="34.390992246638767"/>
    <s v="Tax Accountant"/>
    <s v="IT"/>
    <s v="Mass Customer"/>
    <s v="N"/>
    <s v="No"/>
    <n v="12"/>
    <m/>
  </r>
  <r>
    <n v="9505"/>
    <n v="95"/>
    <x v="2856"/>
    <n v="73"/>
    <d v="2017-10-18T00:00:00"/>
    <b v="0"/>
    <s v="Approved"/>
    <s v="Giant Bicycles"/>
    <s v="Standard"/>
    <s v="medium"/>
    <s v="large"/>
    <n v="569.55999999999995"/>
    <n v="528.42999999999995"/>
    <d v="1991-05-06T00:00:00"/>
    <n v="41.129999999999995"/>
    <s v="Male"/>
    <n v="14"/>
    <d v="1978-08-24T00:00:00"/>
    <n v="44.111540191527141"/>
    <s v="Sales Representative"/>
    <s v="Retail"/>
    <s v="Affluent Customer"/>
    <s v="N"/>
    <s v="Yes"/>
    <n v="7"/>
    <m/>
  </r>
  <r>
    <n v="16819"/>
    <n v="99"/>
    <x v="2856"/>
    <n v="73"/>
    <d v="2017-10-18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14"/>
    <d v="1978-08-24T00:00:00"/>
    <n v="44.111540191527141"/>
    <s v="Sales Representative"/>
    <s v="Retail"/>
    <s v="Affluent Customer"/>
    <s v="N"/>
    <s v="Yes"/>
    <n v="7"/>
    <m/>
  </r>
  <r>
    <n v="13573"/>
    <n v="80"/>
    <x v="2856"/>
    <n v="89"/>
    <d v="2017-10-02T00:00:00"/>
    <b v="1"/>
    <s v="Approved"/>
    <s v="OHM Cycles"/>
    <s v="Touring"/>
    <s v="low"/>
    <s v="medium"/>
    <n v="1073.07"/>
    <n v="933.84"/>
    <d v="2013-09-16T00:00:00"/>
    <n v="139.2299999999999"/>
    <s v="Male"/>
    <n v="14"/>
    <d v="1978-08-24T00:00:00"/>
    <n v="44.111540191527141"/>
    <s v="Sales Representative"/>
    <s v="Retail"/>
    <s v="Affluent Customer"/>
    <s v="N"/>
    <s v="Yes"/>
    <n v="7"/>
    <m/>
  </r>
  <r>
    <n v="13985"/>
    <n v="67"/>
    <x v="2856"/>
    <n v="105"/>
    <d v="2017-09-16T00:00:00"/>
    <b v="0"/>
    <s v="Approved"/>
    <s v="Norco Bicycles"/>
    <s v="Road"/>
    <s v="medium"/>
    <s v="medium"/>
    <n v="544.04999999999995"/>
    <n v="376.84"/>
    <d v="2016-12-06T00:00:00"/>
    <n v="167.20999999999998"/>
    <s v="Male"/>
    <n v="14"/>
    <d v="1978-08-24T00:00:00"/>
    <n v="44.111540191527141"/>
    <s v="Sales Representative"/>
    <s v="Retail"/>
    <s v="Affluent Customer"/>
    <s v="N"/>
    <s v="Yes"/>
    <n v="7"/>
    <m/>
  </r>
  <r>
    <n v="5392"/>
    <n v="86"/>
    <x v="2856"/>
    <n v="177"/>
    <d v="2017-07-06T00:00:00"/>
    <b v="0"/>
    <s v="Approved"/>
    <s v="OHM Cycles"/>
    <s v="Standard"/>
    <s v="medium"/>
    <s v="medium"/>
    <n v="235.63"/>
    <n v="125.07"/>
    <d v="1999-07-26T00:00:00"/>
    <n v="110.56"/>
    <s v="Male"/>
    <n v="14"/>
    <d v="1978-08-24T00:00:00"/>
    <n v="44.111540191527141"/>
    <s v="Sales Representative"/>
    <s v="Retail"/>
    <s v="Affluent Customer"/>
    <s v="N"/>
    <s v="Yes"/>
    <n v="7"/>
    <m/>
  </r>
  <r>
    <n v="2623"/>
    <n v="56"/>
    <x v="2856"/>
    <n v="192"/>
    <d v="2017-06-21T00:00:00"/>
    <b v="1"/>
    <s v="Approved"/>
    <s v="OHM Cycles"/>
    <s v="Standard"/>
    <s v="medium"/>
    <s v="medium"/>
    <n v="183.86"/>
    <n v="137.9"/>
    <d v="2011-08-24T00:00:00"/>
    <n v="45.960000000000008"/>
    <s v="Male"/>
    <n v="14"/>
    <d v="1978-08-24T00:00:00"/>
    <n v="44.111540191527141"/>
    <s v="Sales Representative"/>
    <s v="Retail"/>
    <s v="Affluent Customer"/>
    <s v="N"/>
    <s v="Yes"/>
    <n v="7"/>
    <m/>
  </r>
  <r>
    <n v="9828"/>
    <n v="42"/>
    <x v="2856"/>
    <n v="271"/>
    <d v="2017-04-03T00:00:00"/>
    <b v="1"/>
    <s v="Approved"/>
    <s v="OHM Cycles"/>
    <s v="Road"/>
    <s v="medium"/>
    <s v="small"/>
    <n v="1810"/>
    <n v="1610.9"/>
    <d v="2003-02-16T00:00:00"/>
    <n v="199.09999999999991"/>
    <s v="Male"/>
    <n v="14"/>
    <d v="1978-08-24T00:00:00"/>
    <n v="44.111540191527141"/>
    <s v="Sales Representative"/>
    <s v="Retail"/>
    <s v="Affluent Customer"/>
    <s v="N"/>
    <s v="Yes"/>
    <n v="7"/>
    <m/>
  </r>
  <r>
    <n v="18818"/>
    <n v="6"/>
    <x v="2856"/>
    <n v="289"/>
    <d v="2017-03-16T00:00:00"/>
    <b v="1"/>
    <s v="Approved"/>
    <s v="OHM Cycles"/>
    <s v="Standard"/>
    <s v="high"/>
    <s v="medium"/>
    <n v="227.88"/>
    <n v="136.72999999999999"/>
    <d v="1991-11-07T00:00:00"/>
    <n v="91.15"/>
    <s v="Male"/>
    <n v="14"/>
    <d v="1978-08-24T00:00:00"/>
    <n v="44.111540191527141"/>
    <s v="Sales Representative"/>
    <s v="Retail"/>
    <s v="Affluent Customer"/>
    <s v="N"/>
    <s v="Yes"/>
    <n v="7"/>
    <m/>
  </r>
  <r>
    <n v="843"/>
    <n v="21"/>
    <x v="2856"/>
    <n v="322"/>
    <d v="2017-02-11T00:00:00"/>
    <b v="1"/>
    <s v="Approved"/>
    <s v="Solex"/>
    <s v="Standard"/>
    <s v="medium"/>
    <s v="large"/>
    <n v="1071.23"/>
    <n v="380.74"/>
    <d v="2016-02-04T00:00:00"/>
    <n v="690.49"/>
    <s v="Male"/>
    <n v="14"/>
    <d v="1978-08-24T00:00:00"/>
    <n v="44.111540191527141"/>
    <s v="Sales Representative"/>
    <s v="Retail"/>
    <s v="Affluent Customer"/>
    <s v="N"/>
    <s v="Yes"/>
    <n v="7"/>
    <m/>
  </r>
  <r>
    <n v="15508"/>
    <n v="51"/>
    <x v="2856"/>
    <n v="350"/>
    <d v="2017-01-14T00:00:00"/>
    <b v="1"/>
    <s v="Approved"/>
    <s v="OHM Cycles"/>
    <s v="Standard"/>
    <s v="high"/>
    <s v="medium"/>
    <n v="2005.66"/>
    <n v="1203.4000000000001"/>
    <d v="2009-04-12T00:00:00"/>
    <n v="802.26"/>
    <s v="Male"/>
    <n v="14"/>
    <d v="1978-08-24T00:00:00"/>
    <n v="44.111540191527141"/>
    <s v="Sales Representative"/>
    <s v="Retail"/>
    <s v="Affluent Customer"/>
    <s v="N"/>
    <s v="Yes"/>
    <n v="7"/>
    <m/>
  </r>
  <r>
    <n v="12"/>
    <n v="61"/>
    <x v="2856"/>
    <n v="359"/>
    <d v="2017-01-05T00:00:00"/>
    <b v="1"/>
    <s v="Approved"/>
    <s v="OHM Cycles"/>
    <s v="Standard"/>
    <s v="low"/>
    <s v="medium"/>
    <n v="71.16"/>
    <n v="56.93"/>
    <d v="2015-06-17T00:00:00"/>
    <n v="14.229999999999997"/>
    <s v="Male"/>
    <n v="14"/>
    <d v="1978-08-24T00:00:00"/>
    <n v="44.111540191527141"/>
    <s v="Sales Representative"/>
    <s v="Retail"/>
    <s v="Affluent Customer"/>
    <s v="N"/>
    <s v="Yes"/>
    <n v="7"/>
    <m/>
  </r>
  <r>
    <n v="15015"/>
    <n v="34"/>
    <x v="2857"/>
    <n v="74"/>
    <d v="2017-10-17T00:00:00"/>
    <b v="0"/>
    <s v="Approved"/>
    <s v="Norco Bicycles"/>
    <s v="Road"/>
    <s v="high"/>
    <s v="large"/>
    <n v="774.53"/>
    <n v="464.72"/>
    <d v="2003-03-18T00:00:00"/>
    <n v="309.80999999999995"/>
    <s v="Male"/>
    <n v="6"/>
    <d v="1989-08-09T00:00:00"/>
    <n v="33.144416904173013"/>
    <s v="Geological Engineer"/>
    <s v="Manufacturing"/>
    <s v="Mass Customer"/>
    <s v="N"/>
    <s v="No"/>
    <n v="13"/>
    <m/>
  </r>
  <r>
    <n v="2538"/>
    <n v="61"/>
    <x v="2857"/>
    <n v="135"/>
    <d v="2017-08-17T00:00:00"/>
    <b v="0"/>
    <s v="Approved"/>
    <s v="OHM Cycles"/>
    <s v="Standard"/>
    <s v="low"/>
    <s v="medium"/>
    <n v="71.16"/>
    <n v="56.93"/>
    <d v="2015-06-17T00:00:00"/>
    <n v="14.229999999999997"/>
    <s v="Male"/>
    <n v="6"/>
    <d v="1989-08-09T00:00:00"/>
    <n v="33.144416904173013"/>
    <s v="Geological Engineer"/>
    <s v="Manufacturing"/>
    <s v="Mass Customer"/>
    <s v="N"/>
    <s v="No"/>
    <n v="13"/>
    <m/>
  </r>
  <r>
    <n v="6334"/>
    <n v="38"/>
    <x v="2857"/>
    <n v="295"/>
    <d v="2017-03-10T00:00:00"/>
    <b v="0"/>
    <s v="Approved"/>
    <s v="Solex"/>
    <s v="Standard"/>
    <s v="medium"/>
    <s v="medium"/>
    <n v="1577.53"/>
    <n v="826.51"/>
    <d v="2011-03-16T00:00:00"/>
    <n v="751.02"/>
    <s v="Male"/>
    <n v="6"/>
    <d v="1989-08-09T00:00:00"/>
    <n v="33.144416904173013"/>
    <s v="Geological Engineer"/>
    <s v="Manufacturing"/>
    <s v="Mass Customer"/>
    <s v="N"/>
    <s v="No"/>
    <n v="13"/>
    <m/>
  </r>
  <r>
    <n v="11671"/>
    <n v="20"/>
    <x v="2858"/>
    <n v="45"/>
    <d v="2017-11-15T00:00:00"/>
    <b v="0"/>
    <s v="Approved"/>
    <s v="Trek Bicycles"/>
    <s v="Standard"/>
    <s v="medium"/>
    <s v="small"/>
    <n v="1775.81"/>
    <n v="1580.47"/>
    <d v="2014-03-03T00:00:00"/>
    <n v="195.33999999999992"/>
    <s v="Female"/>
    <n v="9"/>
    <d v="1981-07-31T00:00:00"/>
    <n v="41.174553890157277"/>
    <s v="Human Resources Manager"/>
    <s v="Financial Services"/>
    <s v="Mass Customer"/>
    <s v="N"/>
    <s v="No"/>
    <n v="8"/>
    <m/>
  </r>
  <r>
    <n v="9366"/>
    <n v="5"/>
    <x v="2858"/>
    <n v="108"/>
    <d v="2017-09-13T00:00:00"/>
    <b v="0"/>
    <s v="Approved"/>
    <s v="Trek Bicycles"/>
    <s v="Mountain"/>
    <s v="low"/>
    <s v="medium"/>
    <n v="574.64"/>
    <n v="459.71"/>
    <d v="2004-08-07T00:00:00"/>
    <n v="114.93"/>
    <s v="Female"/>
    <n v="9"/>
    <d v="1981-07-31T00:00:00"/>
    <n v="41.174553890157277"/>
    <s v="Human Resources Manager"/>
    <s v="Financial Services"/>
    <s v="Mass Customer"/>
    <s v="N"/>
    <s v="No"/>
    <n v="8"/>
    <m/>
  </r>
  <r>
    <n v="14098"/>
    <n v="38"/>
    <x v="2858"/>
    <n v="189"/>
    <d v="2017-06-24T00:00:00"/>
    <b v="0"/>
    <s v="Approved"/>
    <s v="Solex"/>
    <s v="Standard"/>
    <s v="medium"/>
    <s v="medium"/>
    <n v="1577.53"/>
    <n v="826.51"/>
    <d v="2001-11-25T00:00:00"/>
    <n v="751.02"/>
    <s v="Female"/>
    <n v="9"/>
    <d v="1981-07-31T00:00:00"/>
    <n v="41.174553890157277"/>
    <s v="Human Resources Manager"/>
    <s v="Financial Services"/>
    <s v="Mass Customer"/>
    <s v="N"/>
    <s v="No"/>
    <n v="8"/>
    <m/>
  </r>
  <r>
    <n v="10937"/>
    <n v="1"/>
    <x v="2858"/>
    <n v="197"/>
    <d v="2017-06-16T00:00:00"/>
    <b v="1"/>
    <s v="Approved"/>
    <s v="Giant Bicycles"/>
    <s v="Standard"/>
    <s v="medium"/>
    <s v="medium"/>
    <n v="1403.5"/>
    <n v="954.82"/>
    <d v="1997-08-25T00:00:00"/>
    <n v="448.67999999999995"/>
    <s v="Female"/>
    <n v="9"/>
    <d v="1981-07-31T00:00:00"/>
    <n v="41.174553890157277"/>
    <s v="Human Resources Manager"/>
    <s v="Financial Services"/>
    <s v="Mass Customer"/>
    <s v="N"/>
    <s v="No"/>
    <n v="8"/>
    <m/>
  </r>
  <r>
    <n v="15677"/>
    <n v="3"/>
    <x v="2858"/>
    <n v="264"/>
    <d v="2017-04-10T00:00:00"/>
    <b v="0"/>
    <s v="Approved"/>
    <s v="Trek Bicycles"/>
    <s v="Standard"/>
    <s v="medium"/>
    <s v="large"/>
    <n v="2091.4699999999998"/>
    <n v="388.92"/>
    <d v="2015-05-21T00:00:00"/>
    <n v="1702.5499999999997"/>
    <s v="Female"/>
    <n v="9"/>
    <d v="1981-07-31T00:00:00"/>
    <n v="41.174553890157277"/>
    <s v="Human Resources Manager"/>
    <s v="Financial Services"/>
    <s v="Mass Customer"/>
    <s v="N"/>
    <s v="No"/>
    <n v="8"/>
    <m/>
  </r>
  <r>
    <n v="5854"/>
    <n v="42"/>
    <x v="2858"/>
    <n v="343"/>
    <d v="2017-01-21T00:00:00"/>
    <b v="0"/>
    <s v="Approved"/>
    <s v="OHM Cycles"/>
    <s v="Road"/>
    <s v="medium"/>
    <s v="small"/>
    <n v="1810"/>
    <n v="1610.9"/>
    <d v="2003-09-09T00:00:00"/>
    <n v="199.09999999999991"/>
    <s v="Female"/>
    <n v="9"/>
    <d v="1981-07-31T00:00:00"/>
    <n v="41.174553890157277"/>
    <s v="Human Resources Manager"/>
    <s v="Financial Services"/>
    <s v="Mass Customer"/>
    <s v="N"/>
    <s v="No"/>
    <n v="8"/>
    <m/>
  </r>
  <r>
    <n v="11109"/>
    <n v="91"/>
    <x v="2859"/>
    <n v="3"/>
    <d v="2017-12-27T00:00:00"/>
    <b v="1"/>
    <s v="Approved"/>
    <s v="Solex"/>
    <s v="Standard"/>
    <s v="medium"/>
    <s v="medium"/>
    <n v="100.35"/>
    <n v="75.260000000000005"/>
    <d v="1999-07-26T00:00:00"/>
    <n v="25.089999999999989"/>
    <s v="Male"/>
    <n v="94"/>
    <d v="1968-01-21T00:00:00"/>
    <n v="54.70880046581685"/>
    <s v="Accountant III"/>
    <s v="Health"/>
    <s v="Mass Customer"/>
    <s v="N"/>
    <s v="Yes"/>
    <n v="11"/>
    <m/>
  </r>
  <r>
    <n v="10333"/>
    <n v="45"/>
    <x v="2859"/>
    <n v="17"/>
    <d v="2017-12-13T00:00:00"/>
    <b v="1"/>
    <s v="Approved"/>
    <s v="Solex"/>
    <s v="Standard"/>
    <s v="medium"/>
    <s v="medium"/>
    <n v="441.49"/>
    <n v="84.99"/>
    <d v="1997-02-09T00:00:00"/>
    <n v="356.5"/>
    <s v="Male"/>
    <n v="94"/>
    <d v="1968-01-21T00:00:00"/>
    <n v="54.70880046581685"/>
    <s v="Accountant III"/>
    <s v="Health"/>
    <s v="Mass Customer"/>
    <s v="N"/>
    <s v="Yes"/>
    <n v="11"/>
    <m/>
  </r>
  <r>
    <n v="1137"/>
    <n v="12"/>
    <x v="2859"/>
    <n v="263"/>
    <d v="2017-04-11T00:00:00"/>
    <b v="1"/>
    <s v="Approved"/>
    <s v="WeareA2B"/>
    <s v="Standard"/>
    <s v="medium"/>
    <s v="medium"/>
    <n v="1231.1500000000001"/>
    <n v="161.6"/>
    <d v="2004-08-17T00:00:00"/>
    <n v="1069.5500000000002"/>
    <s v="Male"/>
    <n v="94"/>
    <d v="1968-01-21T00:00:00"/>
    <n v="54.70880046581685"/>
    <s v="Accountant III"/>
    <s v="Health"/>
    <s v="Mass Customer"/>
    <s v="N"/>
    <s v="Yes"/>
    <n v="11"/>
    <m/>
  </r>
  <r>
    <n v="16246"/>
    <n v="84"/>
    <x v="2859"/>
    <n v="268"/>
    <d v="2017-04-06T00:00:00"/>
    <b v="1"/>
    <s v="Approved"/>
    <s v="Trek Bicycles"/>
    <s v="Road"/>
    <s v="medium"/>
    <s v="medium"/>
    <n v="290.62"/>
    <n v="215.14"/>
    <d v="1993-04-20T00:00:00"/>
    <n v="75.480000000000018"/>
    <s v="Male"/>
    <n v="94"/>
    <d v="1968-01-21T00:00:00"/>
    <n v="54.70880046581685"/>
    <s v="Accountant III"/>
    <s v="Health"/>
    <s v="Mass Customer"/>
    <s v="N"/>
    <s v="Yes"/>
    <n v="11"/>
    <m/>
  </r>
  <r>
    <n v="13770"/>
    <n v="78"/>
    <x v="2859"/>
    <n v="306"/>
    <d v="2017-02-27T00:00:00"/>
    <b v="0"/>
    <s v="Approved"/>
    <s v="Giant Bicycles"/>
    <s v="Standard"/>
    <s v="medium"/>
    <s v="large"/>
    <n v="1765.3"/>
    <n v="709.48"/>
    <d v="1991-07-10T00:00:00"/>
    <n v="1055.82"/>
    <s v="Male"/>
    <n v="94"/>
    <d v="1968-01-21T00:00:00"/>
    <n v="54.70880046581685"/>
    <s v="Accountant III"/>
    <s v="Health"/>
    <s v="Mass Customer"/>
    <s v="N"/>
    <s v="Yes"/>
    <n v="11"/>
    <m/>
  </r>
  <r>
    <n v="2471"/>
    <n v="29"/>
    <x v="2859"/>
    <n v="358"/>
    <d v="2017-01-06T00:00:00"/>
    <b v="0"/>
    <s v="Approved"/>
    <s v="Norco Bicycles"/>
    <s v="Road"/>
    <s v="medium"/>
    <s v="medium"/>
    <n v="543.39"/>
    <n v="407.54"/>
    <d v="1999-07-20T00:00:00"/>
    <n v="135.84999999999997"/>
    <s v="Male"/>
    <n v="94"/>
    <d v="1968-01-21T00:00:00"/>
    <n v="54.70880046581685"/>
    <s v="Accountant III"/>
    <s v="Health"/>
    <s v="Mass Customer"/>
    <s v="N"/>
    <s v="Yes"/>
    <n v="11"/>
    <m/>
  </r>
  <r>
    <n v="14971"/>
    <n v="63"/>
    <x v="2860"/>
    <n v="37"/>
    <d v="2017-11-23T00:00:00"/>
    <b v="0"/>
    <s v="Approved"/>
    <s v="Solex"/>
    <s v="Standard"/>
    <s v="medium"/>
    <s v="medium"/>
    <n v="1483.2"/>
    <n v="99.59"/>
    <d v="1998-12-17T00:00:00"/>
    <n v="1383.6100000000001"/>
    <s v="Female"/>
    <n v="92"/>
    <d v="1980-09-26T00:00:00"/>
    <n v="42.018389506595632"/>
    <s v="Marketing Assistant"/>
    <s v="n/a"/>
    <s v="Affluent Customer"/>
    <s v="N"/>
    <s v="Yes"/>
    <n v="6"/>
    <m/>
  </r>
  <r>
    <n v="9550"/>
    <n v="26"/>
    <x v="2860"/>
    <n v="194"/>
    <d v="2017-06-19T00:00:00"/>
    <b v="0"/>
    <s v="Approved"/>
    <s v="WeareA2B"/>
    <s v="Standard"/>
    <s v="medium"/>
    <s v="medium"/>
    <n v="1992.93"/>
    <n v="762.63"/>
    <d v="2016-11-22T00:00:00"/>
    <n v="1230.3000000000002"/>
    <s v="Female"/>
    <n v="92"/>
    <d v="1980-09-26T00:00:00"/>
    <n v="42.018389506595632"/>
    <s v="Marketing Assistant"/>
    <s v="n/a"/>
    <s v="Affluent Customer"/>
    <s v="N"/>
    <s v="Yes"/>
    <n v="6"/>
    <m/>
  </r>
  <r>
    <n v="45"/>
    <n v="55"/>
    <x v="2860"/>
    <n v="206"/>
    <d v="2017-06-07T00:00:00"/>
    <b v="1"/>
    <s v="Approved"/>
    <s v="Trek Bicycles"/>
    <s v="Road"/>
    <s v="medium"/>
    <s v="large"/>
    <n v="1894.19"/>
    <n v="598.76"/>
    <d v="2015-06-17T00:00:00"/>
    <n v="1295.43"/>
    <s v="Female"/>
    <n v="92"/>
    <d v="1980-09-26T00:00:00"/>
    <n v="42.018389506595632"/>
    <s v="Marketing Assistant"/>
    <s v="n/a"/>
    <s v="Affluent Customer"/>
    <s v="N"/>
    <s v="Yes"/>
    <n v="6"/>
    <m/>
  </r>
  <r>
    <n v="9329"/>
    <n v="8"/>
    <x v="2860"/>
    <n v="265"/>
    <d v="2017-04-09T00:00:00"/>
    <b v="1"/>
    <s v="Approved"/>
    <s v="Solex"/>
    <s v="Road"/>
    <s v="medium"/>
    <s v="small"/>
    <n v="1703.52"/>
    <n v="1516.13"/>
    <d v="2011-04-16T00:00:00"/>
    <n v="187.38999999999987"/>
    <s v="Female"/>
    <n v="92"/>
    <d v="1980-09-26T00:00:00"/>
    <n v="42.018389506595632"/>
    <s v="Marketing Assistant"/>
    <s v="n/a"/>
    <s v="Affluent Customer"/>
    <s v="N"/>
    <s v="Yes"/>
    <n v="6"/>
    <m/>
  </r>
  <r>
    <n v="19339"/>
    <n v="38"/>
    <x v="2860"/>
    <n v="269"/>
    <d v="2017-04-05T00:00:00"/>
    <b v="0"/>
    <s v="Approved"/>
    <s v="Solex"/>
    <s v="Standard"/>
    <s v="medium"/>
    <s v="medium"/>
    <n v="1577.53"/>
    <n v="826.51"/>
    <d v="1999-12-04T00:00:00"/>
    <n v="751.02"/>
    <s v="Female"/>
    <n v="92"/>
    <d v="1980-09-26T00:00:00"/>
    <n v="42.018389506595632"/>
    <s v="Marketing Assistant"/>
    <s v="n/a"/>
    <s v="Affluent Customer"/>
    <s v="N"/>
    <s v="Yes"/>
    <n v="6"/>
    <m/>
  </r>
  <r>
    <n v="10295"/>
    <n v="89"/>
    <x v="2860"/>
    <n v="293"/>
    <d v="2017-03-12T00:00:00"/>
    <b v="0"/>
    <s v="Approved"/>
    <s v="WeareA2B"/>
    <s v="Touring"/>
    <s v="medium"/>
    <s v="large"/>
    <n v="1362.99"/>
    <n v="57.74"/>
    <d v="2003-09-10T00:00:00"/>
    <n v="1305.25"/>
    <s v="Female"/>
    <n v="92"/>
    <d v="1980-09-26T00:00:00"/>
    <n v="42.018389506595632"/>
    <s v="Marketing Assistant"/>
    <s v="n/a"/>
    <s v="Affluent Customer"/>
    <s v="N"/>
    <s v="Yes"/>
    <n v="6"/>
    <m/>
  </r>
  <r>
    <n v="12335"/>
    <n v="83"/>
    <x v="2861"/>
    <n v="44"/>
    <d v="2017-11-16T00:00:00"/>
    <b v="1"/>
    <s v="Approved"/>
    <s v="Solex"/>
    <s v="Touring"/>
    <s v="medium"/>
    <s v="large"/>
    <n v="2083.94"/>
    <n v="675.03"/>
    <d v="2013-09-16T00:00:00"/>
    <n v="1408.91"/>
    <s v="Female"/>
    <n v="45"/>
    <d v="1968-08-06T00:00:00"/>
    <n v="54.166334712392192"/>
    <s v="Social Worker"/>
    <s v="Health"/>
    <s v="Affluent Customer"/>
    <s v="N"/>
    <s v="No"/>
    <n v="4"/>
    <m/>
  </r>
  <r>
    <n v="16003"/>
    <n v="0"/>
    <x v="2826"/>
    <m/>
    <d v="2017-11-20T00:00:00"/>
    <b v="1"/>
    <s v="Approved"/>
    <m/>
    <m/>
    <m/>
    <m/>
    <n v="889.05"/>
    <m/>
    <m/>
    <m/>
    <m/>
    <m/>
    <m/>
    <m/>
    <m/>
    <m/>
    <m/>
    <m/>
    <m/>
    <m/>
    <m/>
  </r>
  <r>
    <n v="14772"/>
    <n v="60"/>
    <x v="2861"/>
    <n v="69"/>
    <d v="2017-10-22T00:00:00"/>
    <b v="0"/>
    <s v="Approved"/>
    <s v="Giant Bicycles"/>
    <s v="Standard"/>
    <s v="high"/>
    <s v="small"/>
    <n v="1977.36"/>
    <n v="1759.85"/>
    <d v="2011-08-24T00:00:00"/>
    <n v="217.51"/>
    <s v="Female"/>
    <n v="45"/>
    <d v="1968-08-06T00:00:00"/>
    <n v="54.166334712392192"/>
    <s v="Social Worker"/>
    <s v="Health"/>
    <s v="Affluent Customer"/>
    <s v="N"/>
    <s v="No"/>
    <n v="4"/>
    <m/>
  </r>
  <r>
    <n v="10713"/>
    <n v="39"/>
    <x v="2861"/>
    <n v="119"/>
    <d v="2017-09-02T00:00:00"/>
    <b v="1"/>
    <s v="Approved"/>
    <s v="Giant Bicycles"/>
    <s v="Standard"/>
    <s v="medium"/>
    <s v="large"/>
    <n v="1812.75"/>
    <n v="582.48"/>
    <d v="2010-06-07T00:00:00"/>
    <n v="1230.27"/>
    <s v="Female"/>
    <n v="45"/>
    <d v="1968-08-06T00:00:00"/>
    <n v="54.166334712392192"/>
    <s v="Social Worker"/>
    <s v="Health"/>
    <s v="Affluent Customer"/>
    <s v="N"/>
    <s v="No"/>
    <n v="4"/>
    <m/>
  </r>
  <r>
    <n v="6967"/>
    <n v="79"/>
    <x v="2861"/>
    <n v="151"/>
    <d v="2017-08-01T00:00:00"/>
    <b v="0"/>
    <s v="Approved"/>
    <s v="Norco Bicycles"/>
    <s v="Standard"/>
    <s v="medium"/>
    <s v="medium"/>
    <n v="1555.58"/>
    <n v="818.01"/>
    <d v="2003-09-09T00:00:00"/>
    <n v="737.56999999999994"/>
    <s v="Female"/>
    <n v="45"/>
    <d v="1968-08-06T00:00:00"/>
    <n v="54.166334712392192"/>
    <s v="Social Worker"/>
    <s v="Health"/>
    <s v="Affluent Customer"/>
    <s v="N"/>
    <s v="No"/>
    <n v="4"/>
    <m/>
  </r>
  <r>
    <n v="3544"/>
    <n v="30"/>
    <x v="2861"/>
    <n v="154"/>
    <d v="2017-07-29T00:00:00"/>
    <b v="0"/>
    <s v="Approved"/>
    <s v="Solex"/>
    <s v="Standard"/>
    <s v="high"/>
    <s v="medium"/>
    <n v="748.17"/>
    <n v="448.9"/>
    <d v="1991-11-10T00:00:00"/>
    <n v="299.27"/>
    <s v="Female"/>
    <n v="45"/>
    <d v="1968-08-06T00:00:00"/>
    <n v="54.166334712392192"/>
    <s v="Social Worker"/>
    <s v="Health"/>
    <s v="Affluent Customer"/>
    <s v="N"/>
    <s v="No"/>
    <n v="4"/>
    <m/>
  </r>
  <r>
    <n v="4939"/>
    <n v="75"/>
    <x v="2861"/>
    <n v="234"/>
    <d v="2017-05-10T00:00:00"/>
    <b v="1"/>
    <s v="Approved"/>
    <s v="Giant Bicycles"/>
    <s v="Touring"/>
    <s v="medium"/>
    <s v="large"/>
    <n v="1873.97"/>
    <n v="863.95"/>
    <d v="2006-05-22T00:00:00"/>
    <n v="1010.02"/>
    <s v="Female"/>
    <n v="45"/>
    <d v="1968-08-06T00:00:00"/>
    <n v="54.166334712392192"/>
    <s v="Social Worker"/>
    <s v="Health"/>
    <s v="Affluent Customer"/>
    <s v="N"/>
    <s v="No"/>
    <n v="4"/>
    <m/>
  </r>
  <r>
    <n v="7828"/>
    <n v="56"/>
    <x v="2861"/>
    <n v="266"/>
    <d v="2017-04-08T00:00:00"/>
    <b v="1"/>
    <s v="Approved"/>
    <s v="OHM Cycles"/>
    <s v="Standard"/>
    <s v="medium"/>
    <s v="medium"/>
    <n v="183.86"/>
    <n v="137.9"/>
    <d v="1997-10-04T00:00:00"/>
    <n v="45.960000000000008"/>
    <s v="Female"/>
    <n v="45"/>
    <d v="1968-08-06T00:00:00"/>
    <n v="54.166334712392192"/>
    <s v="Social Worker"/>
    <s v="Health"/>
    <s v="Affluent Customer"/>
    <s v="N"/>
    <s v="No"/>
    <n v="4"/>
    <m/>
  </r>
  <r>
    <n v="16010"/>
    <n v="0"/>
    <x v="775"/>
    <m/>
    <d v="2017-06-25T00:00:00"/>
    <b v="0"/>
    <s v="Approved"/>
    <m/>
    <m/>
    <m/>
    <m/>
    <n v="1617.32"/>
    <m/>
    <m/>
    <m/>
    <m/>
    <m/>
    <m/>
    <m/>
    <m/>
    <m/>
    <m/>
    <m/>
    <m/>
    <m/>
    <m/>
  </r>
  <r>
    <n v="4961"/>
    <n v="28"/>
    <x v="2861"/>
    <n v="324"/>
    <d v="2017-02-09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45"/>
    <d v="1968-08-06T00:00:00"/>
    <n v="54.166334712392192"/>
    <s v="Social Worker"/>
    <s v="Health"/>
    <s v="Affluent Customer"/>
    <s v="N"/>
    <s v="No"/>
    <n v="4"/>
    <m/>
  </r>
  <r>
    <n v="13679"/>
    <n v="24"/>
    <x v="2861"/>
    <n v="330"/>
    <d v="2017-02-03T00:00:00"/>
    <b v="1"/>
    <s v="Approved"/>
    <s v="Solex"/>
    <s v="Road"/>
    <s v="medium"/>
    <s v="large"/>
    <n v="1777.8"/>
    <n v="820.78"/>
    <d v="2011-05-07T00:00:00"/>
    <n v="957.02"/>
    <s v="Female"/>
    <n v="45"/>
    <d v="1968-08-06T00:00:00"/>
    <n v="54.166334712392192"/>
    <s v="Social Worker"/>
    <s v="Health"/>
    <s v="Affluent Customer"/>
    <s v="N"/>
    <s v="No"/>
    <n v="4"/>
    <m/>
  </r>
  <r>
    <n v="16245"/>
    <n v="83"/>
    <x v="2861"/>
    <n v="339"/>
    <d v="2017-01-25T00:00:00"/>
    <b v="0"/>
    <s v="Approved"/>
    <s v="Solex"/>
    <s v="Touring"/>
    <s v="medium"/>
    <s v="large"/>
    <n v="2083.94"/>
    <n v="675.03"/>
    <d v="2013-09-16T00:00:00"/>
    <n v="1408.91"/>
    <s v="Female"/>
    <n v="45"/>
    <d v="1968-08-06T00:00:00"/>
    <n v="54.166334712392192"/>
    <s v="Social Worker"/>
    <s v="Health"/>
    <s v="Affluent Customer"/>
    <s v="N"/>
    <s v="No"/>
    <n v="4"/>
    <m/>
  </r>
  <r>
    <n v="14798"/>
    <n v="73"/>
    <x v="2861"/>
    <n v="344"/>
    <d v="2017-01-20T00:00:00"/>
    <b v="0"/>
    <s v="Approved"/>
    <s v="Solex"/>
    <s v="Standard"/>
    <s v="medium"/>
    <s v="medium"/>
    <n v="1945.43"/>
    <n v="333.18"/>
    <d v="2002-08-31T00:00:00"/>
    <n v="1612.25"/>
    <s v="Female"/>
    <n v="45"/>
    <d v="1968-08-06T00:00:00"/>
    <n v="54.166334712392192"/>
    <s v="Social Worker"/>
    <s v="Health"/>
    <s v="Affluent Customer"/>
    <s v="N"/>
    <s v="No"/>
    <n v="4"/>
    <m/>
  </r>
  <r>
    <n v="17966"/>
    <n v="17"/>
    <x v="2862"/>
    <n v="24"/>
    <d v="2017-12-06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66"/>
    <d v="1992-11-30T00:00:00"/>
    <n v="29.832088136732615"/>
    <s v="Senior Editor"/>
    <s v="Financial Services"/>
    <s v="Affluent Customer"/>
    <s v="N"/>
    <s v="Yes"/>
    <n v="7"/>
    <m/>
  </r>
  <r>
    <n v="18462"/>
    <n v="80"/>
    <x v="2862"/>
    <n v="193"/>
    <d v="2017-06-20T00:00:00"/>
    <b v="0"/>
    <s v="Approved"/>
    <s v="OHM Cycles"/>
    <s v="Touring"/>
    <s v="low"/>
    <s v="medium"/>
    <n v="1073.07"/>
    <n v="933.84"/>
    <d v="2015-08-10T00:00:00"/>
    <n v="139.2299999999999"/>
    <s v="Female"/>
    <n v="66"/>
    <d v="1992-11-30T00:00:00"/>
    <n v="29.832088136732615"/>
    <s v="Senior Editor"/>
    <s v="Financial Services"/>
    <s v="Affluent Customer"/>
    <s v="N"/>
    <s v="Yes"/>
    <n v="7"/>
    <m/>
  </r>
  <r>
    <n v="10301"/>
    <n v="67"/>
    <x v="2863"/>
    <n v="77"/>
    <d v="2017-10-14T00:00:00"/>
    <b v="1"/>
    <s v="Approved"/>
    <s v="Solex"/>
    <s v="Standard"/>
    <s v="medium"/>
    <s v="large"/>
    <n v="1071.23"/>
    <n v="380.74"/>
    <d v="1991-08-05T00:00:00"/>
    <n v="690.49"/>
    <s v="Female"/>
    <n v="16"/>
    <d v="1977-12-01T00:00:00"/>
    <n v="44.840307315131923"/>
    <s v="Account Representative IV"/>
    <s v="Retail"/>
    <s v="High Net Worth"/>
    <s v="N"/>
    <s v="Yes"/>
    <n v="20"/>
    <m/>
  </r>
  <r>
    <n v="12875"/>
    <n v="0"/>
    <x v="2863"/>
    <n v="180"/>
    <d v="2017-07-03T00:00:00"/>
    <b v="1"/>
    <s v="Approved"/>
    <s v="Norco Bicycles"/>
    <s v="Road"/>
    <s v="medium"/>
    <s v="medium"/>
    <n v="544.04999999999995"/>
    <n v="376.84"/>
    <d v="2002-08-31T00:00:00"/>
    <n v="167.20999999999998"/>
    <s v="Female"/>
    <n v="16"/>
    <d v="1977-12-01T00:00:00"/>
    <n v="44.840307315131923"/>
    <s v="Account Representative IV"/>
    <s v="Retail"/>
    <s v="High Net Worth"/>
    <s v="N"/>
    <s v="Yes"/>
    <n v="20"/>
    <m/>
  </r>
  <r>
    <n v="1929"/>
    <n v="0"/>
    <x v="2863"/>
    <n v="321"/>
    <d v="2017-02-12T00:00:00"/>
    <b v="1"/>
    <s v="Approved"/>
    <s v="OHM Cycles"/>
    <s v="Standard"/>
    <s v="medium"/>
    <s v="medium"/>
    <n v="183.86"/>
    <n v="137.9"/>
    <d v="1997-10-04T00:00:00"/>
    <n v="45.960000000000008"/>
    <s v="Female"/>
    <n v="16"/>
    <d v="1977-12-01T00:00:00"/>
    <n v="44.840307315131923"/>
    <s v="Account Representative IV"/>
    <s v="Retail"/>
    <s v="High Net Worth"/>
    <s v="N"/>
    <s v="Yes"/>
    <n v="20"/>
    <m/>
  </r>
  <r>
    <n v="5624"/>
    <n v="3"/>
    <x v="2284"/>
    <n v="14"/>
    <d v="2017-12-16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72"/>
    <d v="1988-04-12T00:00:00"/>
    <n v="34.470444301116181"/>
    <s v="Financial Advisor"/>
    <s v="Financial Services"/>
    <s v="Mass Customer"/>
    <s v="N"/>
    <s v="No"/>
    <n v="3"/>
    <m/>
  </r>
  <r>
    <n v="16021"/>
    <n v="78"/>
    <x v="1557"/>
    <m/>
    <d v="2017-10-03T00:00:00"/>
    <m/>
    <s v="Approved"/>
    <s v="Giant Bicycles"/>
    <s v="Standard"/>
    <s v="medium"/>
    <s v="large"/>
    <n v="1765.3"/>
    <n v="709.48"/>
    <n v="41533"/>
    <m/>
    <m/>
    <m/>
    <m/>
    <m/>
    <m/>
    <m/>
    <m/>
    <m/>
    <m/>
    <m/>
    <m/>
  </r>
  <r>
    <n v="16022"/>
    <n v="56"/>
    <x v="2864"/>
    <m/>
    <d v="2017-07-04T00:00:00"/>
    <m/>
    <s v="Approved"/>
    <s v="OHM Cycles"/>
    <s v="Standard"/>
    <s v="medium"/>
    <s v="medium"/>
    <n v="183.86"/>
    <n v="137.9"/>
    <n v="42295"/>
    <m/>
    <m/>
    <m/>
    <m/>
    <m/>
    <m/>
    <m/>
    <m/>
    <m/>
    <m/>
    <m/>
    <m/>
  </r>
  <r>
    <n v="17471"/>
    <n v="80"/>
    <x v="2284"/>
    <n v="23"/>
    <d v="2017-12-07T00:00:00"/>
    <b v="0"/>
    <s v="Approved"/>
    <s v="OHM Cycles"/>
    <s v="Touring"/>
    <s v="low"/>
    <s v="medium"/>
    <n v="1073.07"/>
    <n v="933.84"/>
    <d v="1997-01-25T00:00:00"/>
    <n v="139.2299999999999"/>
    <s v="Male"/>
    <n v="72"/>
    <d v="1988-04-12T00:00:00"/>
    <n v="34.470444301116181"/>
    <s v="Financial Advisor"/>
    <s v="Financial Services"/>
    <s v="Mass Customer"/>
    <s v="N"/>
    <s v="No"/>
    <n v="3"/>
    <m/>
  </r>
  <r>
    <n v="10441"/>
    <n v="93"/>
    <x v="2284"/>
    <n v="76"/>
    <d v="2017-10-15T00:00:00"/>
    <b v="0"/>
    <s v="Approved"/>
    <s v="WeareA2B"/>
    <s v="Standard"/>
    <s v="medium"/>
    <s v="medium"/>
    <n v="1065.03"/>
    <n v="230.09"/>
    <d v="2000-11-03T00:00:00"/>
    <n v="834.93999999999994"/>
    <s v="Male"/>
    <n v="72"/>
    <d v="1988-04-12T00:00:00"/>
    <n v="34.470444301116181"/>
    <s v="Financial Advisor"/>
    <s v="Financial Services"/>
    <s v="Mass Customer"/>
    <s v="N"/>
    <s v="No"/>
    <n v="3"/>
    <m/>
  </r>
  <r>
    <n v="3842"/>
    <n v="68"/>
    <x v="2284"/>
    <n v="211"/>
    <d v="2017-06-02T00:00:00"/>
    <b v="0"/>
    <s v="Approved"/>
    <s v="OHM Cycles"/>
    <s v="Standard"/>
    <s v="medium"/>
    <s v="medium"/>
    <n v="1636.9"/>
    <n v="44.71"/>
    <d v="2010-08-20T00:00:00"/>
    <n v="1592.19"/>
    <s v="Male"/>
    <n v="72"/>
    <d v="1988-04-12T00:00:00"/>
    <n v="34.470444301116181"/>
    <s v="Financial Advisor"/>
    <s v="Financial Services"/>
    <s v="Mass Customer"/>
    <s v="N"/>
    <s v="No"/>
    <n v="3"/>
    <m/>
  </r>
  <r>
    <n v="3924"/>
    <n v="15"/>
    <x v="2284"/>
    <n v="211"/>
    <d v="2017-06-02T00:00:00"/>
    <b v="1"/>
    <s v="Approved"/>
    <s v="Norco Bicycles"/>
    <s v="Standard"/>
    <s v="low"/>
    <s v="medium"/>
    <n v="958.74"/>
    <n v="748.9"/>
    <d v="2005-12-07T00:00:00"/>
    <n v="209.84000000000003"/>
    <s v="Male"/>
    <n v="72"/>
    <d v="1988-04-12T00:00:00"/>
    <n v="34.470444301116181"/>
    <s v="Financial Advisor"/>
    <s v="Financial Services"/>
    <s v="Mass Customer"/>
    <s v="N"/>
    <s v="No"/>
    <n v="3"/>
    <m/>
  </r>
  <r>
    <n v="5533"/>
    <n v="83"/>
    <x v="2284"/>
    <n v="228"/>
    <d v="2017-05-16T00:00:00"/>
    <b v="0"/>
    <s v="Approved"/>
    <s v="Solex"/>
    <s v="Touring"/>
    <s v="medium"/>
    <s v="large"/>
    <n v="2083.94"/>
    <n v="675.03"/>
    <d v="2013-09-16T00:00:00"/>
    <n v="1408.91"/>
    <s v="Male"/>
    <n v="72"/>
    <d v="1988-04-12T00:00:00"/>
    <n v="34.470444301116181"/>
    <s v="Financial Advisor"/>
    <s v="Financial Services"/>
    <s v="Mass Customer"/>
    <s v="N"/>
    <s v="No"/>
    <n v="3"/>
    <m/>
  </r>
  <r>
    <n v="4490"/>
    <n v="82"/>
    <x v="2865"/>
    <n v="218"/>
    <d v="2017-05-26T00:00:00"/>
    <b v="1"/>
    <s v="Approved"/>
    <s v="Norco Bicycles"/>
    <s v="Standard"/>
    <s v="high"/>
    <s v="medium"/>
    <n v="1148.6400000000001"/>
    <n v="689.18"/>
    <d v="2004-12-18T00:00:00"/>
    <n v="459.46000000000015"/>
    <s v="Female"/>
    <n v="22"/>
    <d v="1964-03-02T00:00:00"/>
    <n v="58.599211424720963"/>
    <s v="Web Developer I"/>
    <s v="Financial Services"/>
    <s v="Mass Customer"/>
    <s v="N"/>
    <s v="Yes"/>
    <n v="12"/>
    <m/>
  </r>
  <r>
    <n v="2823"/>
    <n v="42"/>
    <x v="2865"/>
    <n v="287"/>
    <d v="2017-03-18T00:00:00"/>
    <b v="1"/>
    <s v="Approved"/>
    <s v="OHM Cycles"/>
    <s v="Road"/>
    <s v="medium"/>
    <s v="small"/>
    <n v="1810"/>
    <n v="1610.9"/>
    <d v="2003-02-16T00:00:00"/>
    <n v="199.09999999999991"/>
    <s v="Female"/>
    <n v="22"/>
    <d v="1964-03-02T00:00:00"/>
    <n v="58.599211424720963"/>
    <s v="Web Developer I"/>
    <s v="Financial Services"/>
    <s v="Mass Customer"/>
    <s v="N"/>
    <s v="Yes"/>
    <n v="12"/>
    <m/>
  </r>
  <r>
    <n v="2381"/>
    <n v="39"/>
    <x v="2865"/>
    <n v="346"/>
    <d v="2017-01-18T00:00:00"/>
    <b v="1"/>
    <s v="Approved"/>
    <s v="Giant Bicycles"/>
    <s v="Standard"/>
    <s v="medium"/>
    <s v="large"/>
    <n v="1812.75"/>
    <n v="582.48"/>
    <d v="2010-06-07T00:00:00"/>
    <n v="1230.27"/>
    <s v="Female"/>
    <n v="22"/>
    <d v="1964-03-02T00:00:00"/>
    <n v="58.599211424720963"/>
    <s v="Web Developer I"/>
    <s v="Financial Services"/>
    <s v="Mass Customer"/>
    <s v="N"/>
    <s v="Yes"/>
    <n v="12"/>
    <m/>
  </r>
  <r>
    <n v="19312"/>
    <n v="47"/>
    <x v="2866"/>
    <n v="34"/>
    <d v="2017-11-26T00:00:00"/>
    <b v="1"/>
    <s v="Approved"/>
    <s v="Trek Bicycles"/>
    <s v="Road"/>
    <s v="low"/>
    <s v="small"/>
    <n v="1720.7"/>
    <n v="1531.42"/>
    <d v="2006-10-01T00:00:00"/>
    <n v="189.27999999999997"/>
    <s v="Male"/>
    <n v="77"/>
    <d v="1971-06-16T00:00:00"/>
    <n v="51.306060739472343"/>
    <s v="Research Nurse"/>
    <s v="Health"/>
    <s v="Affluent Customer"/>
    <s v="N"/>
    <s v="Yes"/>
    <n v="14"/>
    <m/>
  </r>
  <r>
    <n v="7348"/>
    <n v="29"/>
    <x v="2866"/>
    <n v="54"/>
    <d v="2017-11-06T00:00:00"/>
    <b v="0"/>
    <s v="Approved"/>
    <s v="Norco Bicycles"/>
    <s v="Road"/>
    <s v="medium"/>
    <s v="medium"/>
    <n v="543.39"/>
    <n v="407.54"/>
    <d v="2016-11-22T00:00:00"/>
    <n v="135.84999999999997"/>
    <s v="Male"/>
    <n v="77"/>
    <d v="1971-06-16T00:00:00"/>
    <n v="51.306060739472343"/>
    <s v="Research Nurse"/>
    <s v="Health"/>
    <s v="Affluent Customer"/>
    <s v="N"/>
    <s v="Yes"/>
    <n v="14"/>
    <m/>
  </r>
  <r>
    <n v="16033"/>
    <n v="0"/>
    <x v="1596"/>
    <m/>
    <d v="2017-09-29T00:00:00"/>
    <b v="1"/>
    <s v="Approved"/>
    <m/>
    <m/>
    <m/>
    <m/>
    <n v="1788.93"/>
    <m/>
    <m/>
    <m/>
    <m/>
    <m/>
    <m/>
    <m/>
    <m/>
    <m/>
    <m/>
    <m/>
    <m/>
    <m/>
    <m/>
  </r>
  <r>
    <n v="10825"/>
    <n v="25"/>
    <x v="2866"/>
    <n v="76"/>
    <d v="2017-10-15T00:00:00"/>
    <b v="0"/>
    <s v="Approved"/>
    <s v="Giant Bicycles"/>
    <s v="Road"/>
    <s v="medium"/>
    <s v="medium"/>
    <n v="1538.99"/>
    <n v="829.65"/>
    <d v="2016-11-22T00:00:00"/>
    <n v="709.34"/>
    <s v="Male"/>
    <n v="77"/>
    <d v="1971-06-16T00:00:00"/>
    <n v="51.306060739472343"/>
    <s v="Research Nurse"/>
    <s v="Health"/>
    <s v="Affluent Customer"/>
    <s v="N"/>
    <s v="Yes"/>
    <n v="14"/>
    <m/>
  </r>
  <r>
    <n v="6444"/>
    <n v="1"/>
    <x v="2866"/>
    <n v="79"/>
    <d v="2017-10-12T00:00:00"/>
    <b v="1"/>
    <s v="Approved"/>
    <s v="Giant Bicycles"/>
    <s v="Standard"/>
    <s v="medium"/>
    <s v="medium"/>
    <n v="1403.5"/>
    <n v="954.82"/>
    <d v="2012-12-02T00:00:00"/>
    <n v="448.67999999999995"/>
    <s v="Male"/>
    <n v="77"/>
    <d v="1971-06-16T00:00:00"/>
    <n v="51.306060739472343"/>
    <s v="Research Nurse"/>
    <s v="Health"/>
    <s v="Affluent Customer"/>
    <s v="N"/>
    <s v="Yes"/>
    <n v="14"/>
    <m/>
  </r>
  <r>
    <n v="18964"/>
    <n v="28"/>
    <x v="2866"/>
    <n v="140"/>
    <d v="2017-08-12T00:00:00"/>
    <b v="1"/>
    <s v="Approved"/>
    <s v="Norco Bicycles"/>
    <s v="Standard"/>
    <s v="medium"/>
    <s v="small"/>
    <n v="1216.1400000000001"/>
    <n v="1082.3599999999999"/>
    <d v="1992-10-11T00:00:00"/>
    <n v="133.7800000000002"/>
    <s v="Male"/>
    <n v="77"/>
    <d v="1971-06-16T00:00:00"/>
    <n v="51.306060739472343"/>
    <s v="Research Nurse"/>
    <s v="Health"/>
    <s v="Affluent Customer"/>
    <s v="N"/>
    <s v="Yes"/>
    <n v="14"/>
    <m/>
  </r>
  <r>
    <n v="14955"/>
    <n v="75"/>
    <x v="2866"/>
    <n v="299"/>
    <d v="2017-03-06T00:00:00"/>
    <b v="0"/>
    <s v="Approved"/>
    <s v="Giant Bicycles"/>
    <s v="Touring"/>
    <s v="medium"/>
    <s v="large"/>
    <n v="1873.97"/>
    <n v="863.95"/>
    <d v="1991-07-10T00:00:00"/>
    <n v="1010.02"/>
    <s v="Male"/>
    <n v="77"/>
    <d v="1971-06-16T00:00:00"/>
    <n v="51.306060739472343"/>
    <s v="Research Nurse"/>
    <s v="Health"/>
    <s v="Affluent Customer"/>
    <s v="N"/>
    <s v="Yes"/>
    <n v="14"/>
    <m/>
  </r>
  <r>
    <n v="12573"/>
    <n v="10"/>
    <x v="2866"/>
    <n v="319"/>
    <d v="2017-02-14T00:00:00"/>
    <b v="0"/>
    <s v="Approved"/>
    <s v="WeareA2B"/>
    <s v="Touring"/>
    <s v="medium"/>
    <s v="medium"/>
    <n v="1466.68"/>
    <n v="363.25"/>
    <d v="2016-07-09T00:00:00"/>
    <n v="1103.43"/>
    <s v="Male"/>
    <n v="77"/>
    <d v="1971-06-16T00:00:00"/>
    <n v="51.306060739472343"/>
    <s v="Research Nurse"/>
    <s v="Health"/>
    <s v="Affluent Customer"/>
    <s v="N"/>
    <s v="Yes"/>
    <n v="14"/>
    <m/>
  </r>
  <r>
    <n v="3354"/>
    <n v="67"/>
    <x v="2867"/>
    <n v="5"/>
    <d v="2017-12-25T00:00:00"/>
    <b v="1"/>
    <s v="Approved"/>
    <s v="Norco Bicycles"/>
    <s v="Road"/>
    <s v="medium"/>
    <s v="medium"/>
    <n v="544.04999999999995"/>
    <n v="376.84"/>
    <d v="2002-08-31T00:00:00"/>
    <n v="167.20999999999998"/>
    <s v="Female"/>
    <n v="41"/>
    <d v="1975-11-06T00:00:00"/>
    <n v="46.911540191844246"/>
    <s v="Social Worker"/>
    <s v="Health"/>
    <s v="Mass Customer"/>
    <s v="N"/>
    <s v="Yes"/>
    <n v="18"/>
    <m/>
  </r>
  <r>
    <n v="18405"/>
    <n v="54"/>
    <x v="2867"/>
    <n v="57"/>
    <d v="2017-11-03T00:00:00"/>
    <b v="1"/>
    <s v="Approved"/>
    <s v="WeareA2B"/>
    <s v="Standard"/>
    <s v="medium"/>
    <s v="medium"/>
    <n v="1292.8399999999999"/>
    <n v="13.44"/>
    <d v="2015-10-18T00:00:00"/>
    <n v="1279.3999999999999"/>
    <s v="Female"/>
    <n v="41"/>
    <d v="1975-11-06T00:00:00"/>
    <n v="46.911540191844246"/>
    <s v="Social Worker"/>
    <s v="Health"/>
    <s v="Mass Customer"/>
    <s v="N"/>
    <s v="Yes"/>
    <n v="18"/>
    <m/>
  </r>
  <r>
    <n v="2427"/>
    <n v="50"/>
    <x v="2867"/>
    <n v="94"/>
    <d v="2017-09-27T00:00:00"/>
    <b v="0"/>
    <s v="Approved"/>
    <s v="WeareA2B"/>
    <s v="Standard"/>
    <s v="medium"/>
    <s v="small"/>
    <n v="175.89"/>
    <n v="131.91999999999999"/>
    <d v="1997-10-04T00:00:00"/>
    <n v="43.97"/>
    <s v="Female"/>
    <n v="41"/>
    <d v="1975-11-06T00:00:00"/>
    <n v="46.911540191844246"/>
    <s v="Social Worker"/>
    <s v="Health"/>
    <s v="Mass Customer"/>
    <s v="N"/>
    <s v="Yes"/>
    <n v="18"/>
    <m/>
  </r>
  <r>
    <n v="462"/>
    <n v="62"/>
    <x v="2867"/>
    <n v="116"/>
    <d v="2017-09-05T00:00:00"/>
    <b v="1"/>
    <s v="Approved"/>
    <s v="Solex"/>
    <s v="Standard"/>
    <s v="medium"/>
    <s v="medium"/>
    <n v="478.16"/>
    <n v="298.72000000000003"/>
    <d v="2012-05-18T00:00:00"/>
    <n v="179.44"/>
    <s v="Female"/>
    <n v="41"/>
    <d v="1975-11-06T00:00:00"/>
    <n v="46.911540191844246"/>
    <s v="Social Worker"/>
    <s v="Health"/>
    <s v="Mass Customer"/>
    <s v="N"/>
    <s v="Yes"/>
    <n v="18"/>
    <m/>
  </r>
  <r>
    <n v="5801"/>
    <n v="3"/>
    <x v="2867"/>
    <n v="136"/>
    <d v="2017-08-16T00:00:00"/>
    <b v="0"/>
    <s v="Approved"/>
    <s v="Trek Bicycles"/>
    <s v="Standard"/>
    <s v="medium"/>
    <s v="large"/>
    <n v="2091.4699999999998"/>
    <n v="388.92"/>
    <d v="2005-08-09T00:00:00"/>
    <n v="1702.5499999999997"/>
    <s v="Female"/>
    <n v="41"/>
    <d v="1975-11-06T00:00:00"/>
    <n v="46.911540191844246"/>
    <s v="Social Worker"/>
    <s v="Health"/>
    <s v="Mass Customer"/>
    <s v="N"/>
    <s v="Yes"/>
    <n v="18"/>
    <m/>
  </r>
  <r>
    <n v="14263"/>
    <n v="63"/>
    <x v="2867"/>
    <n v="203"/>
    <d v="2017-06-10T00:00:00"/>
    <b v="1"/>
    <s v="Approved"/>
    <s v="Solex"/>
    <s v="Standard"/>
    <s v="medium"/>
    <s v="medium"/>
    <n v="1483.2"/>
    <n v="99.59"/>
    <d v="2010-08-20T00:00:00"/>
    <n v="1383.6100000000001"/>
    <s v="Female"/>
    <n v="41"/>
    <d v="1975-11-06T00:00:00"/>
    <n v="46.911540191844246"/>
    <s v="Social Worker"/>
    <s v="Health"/>
    <s v="Mass Customer"/>
    <s v="N"/>
    <s v="Yes"/>
    <n v="18"/>
    <m/>
  </r>
  <r>
    <n v="8169"/>
    <n v="44"/>
    <x v="2867"/>
    <n v="277"/>
    <d v="2017-03-28T00:00:00"/>
    <b v="0"/>
    <s v="Approved"/>
    <s v="WeareA2B"/>
    <s v="Standard"/>
    <s v="medium"/>
    <s v="medium"/>
    <n v="1769.64"/>
    <n v="108.76"/>
    <d v="1993-04-12T00:00:00"/>
    <n v="1660.88"/>
    <s v="Female"/>
    <n v="41"/>
    <d v="1975-11-06T00:00:00"/>
    <n v="46.911540191844246"/>
    <s v="Social Worker"/>
    <s v="Health"/>
    <s v="Mass Customer"/>
    <s v="N"/>
    <s v="Yes"/>
    <n v="18"/>
    <m/>
  </r>
  <r>
    <n v="16046"/>
    <n v="6"/>
    <x v="2358"/>
    <m/>
    <d v="2017-02-19T00:00:00"/>
    <m/>
    <s v="Approved"/>
    <s v="Solex"/>
    <s v="Standard"/>
    <s v="high"/>
    <s v="medium"/>
    <n v="748.17"/>
    <n v="448.9"/>
    <n v="35052"/>
    <m/>
    <m/>
    <m/>
    <m/>
    <m/>
    <m/>
    <m/>
    <m/>
    <m/>
    <m/>
    <m/>
    <m/>
  </r>
  <r>
    <n v="14174"/>
    <n v="75"/>
    <x v="2611"/>
    <n v="225"/>
    <d v="2017-05-19T00:00:00"/>
    <b v="0"/>
    <s v="Approved"/>
    <s v="Giant Bicycles"/>
    <s v="Touring"/>
    <s v="medium"/>
    <s v="large"/>
    <n v="1873.97"/>
    <n v="863.95"/>
    <d v="2006-05-22T00:00:00"/>
    <n v="1010.02"/>
    <s v="Female"/>
    <n v="9"/>
    <d v="1966-04-11T00:00:00"/>
    <n v="56.48962238330796"/>
    <s v="Research Assistant III"/>
    <s v="Financial Services"/>
    <s v="Mass Customer"/>
    <s v="N"/>
    <s v="No"/>
    <n v="17"/>
    <m/>
  </r>
  <r>
    <n v="5144"/>
    <n v="70"/>
    <x v="2611"/>
    <n v="238"/>
    <d v="2017-05-06T00:00:00"/>
    <b v="1"/>
    <s v="Approved"/>
    <s v="Trek Bicycles"/>
    <s v="Standard"/>
    <s v="high"/>
    <s v="medium"/>
    <n v="495.72"/>
    <n v="297.43"/>
    <d v="2015-04-11T00:00:00"/>
    <n v="198.29000000000002"/>
    <s v="Female"/>
    <n v="9"/>
    <d v="1966-04-11T00:00:00"/>
    <n v="56.48962238330796"/>
    <s v="Research Assistant III"/>
    <s v="Financial Services"/>
    <s v="Mass Customer"/>
    <s v="N"/>
    <s v="No"/>
    <n v="17"/>
    <m/>
  </r>
  <r>
    <n v="16828"/>
    <n v="61"/>
    <x v="2868"/>
    <n v="8"/>
    <d v="2017-12-22T00:00:00"/>
    <b v="1"/>
    <s v="Approved"/>
    <s v="OHM Cycles"/>
    <s v="Standard"/>
    <s v="low"/>
    <s v="medium"/>
    <n v="71.16"/>
    <n v="56.93"/>
    <d v="2015-06-17T00:00:00"/>
    <n v="14.229999999999997"/>
    <s v="Female"/>
    <n v="52"/>
    <d v="1977-11-01T00:00:00"/>
    <n v="44.922499095953839"/>
    <s v="Web Designer II"/>
    <s v="Manufacturing"/>
    <s v="Mass Customer"/>
    <s v="N"/>
    <s v="No"/>
    <n v="9"/>
    <m/>
  </r>
  <r>
    <n v="10819"/>
    <n v="80"/>
    <x v="2868"/>
    <n v="32"/>
    <d v="2017-11-28T00:00:00"/>
    <b v="0"/>
    <s v="Approved"/>
    <s v="OHM Cycles"/>
    <s v="Touring"/>
    <s v="low"/>
    <s v="medium"/>
    <n v="1073.07"/>
    <n v="933.84"/>
    <d v="1997-01-25T00:00:00"/>
    <n v="139.2299999999999"/>
    <s v="Female"/>
    <n v="52"/>
    <d v="1977-11-01T00:00:00"/>
    <n v="44.922499095953839"/>
    <s v="Web Designer II"/>
    <s v="Manufacturing"/>
    <s v="Mass Customer"/>
    <s v="N"/>
    <s v="No"/>
    <n v="9"/>
    <m/>
  </r>
  <r>
    <n v="7555"/>
    <n v="46"/>
    <x v="2868"/>
    <n v="81"/>
    <d v="2017-10-10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52"/>
    <d v="1977-11-01T00:00:00"/>
    <n v="44.922499095953839"/>
    <s v="Web Designer II"/>
    <s v="Manufacturing"/>
    <s v="Mass Customer"/>
    <s v="N"/>
    <s v="No"/>
    <n v="9"/>
    <m/>
  </r>
  <r>
    <n v="3108"/>
    <n v="88"/>
    <x v="2868"/>
    <n v="82"/>
    <d v="2017-10-09T00:00:00"/>
    <b v="0"/>
    <s v="Approved"/>
    <s v="Norco Bicycles"/>
    <s v="Standard"/>
    <s v="medium"/>
    <s v="medium"/>
    <n v="1198.46"/>
    <n v="381.1"/>
    <d v="1998-12-16T00:00:00"/>
    <n v="817.36"/>
    <s v="Female"/>
    <n v="52"/>
    <d v="1977-11-01T00:00:00"/>
    <n v="44.922499095953839"/>
    <s v="Web Designer II"/>
    <s v="Manufacturing"/>
    <s v="Mass Customer"/>
    <s v="N"/>
    <s v="No"/>
    <n v="9"/>
    <m/>
  </r>
  <r>
    <n v="1114"/>
    <n v="60"/>
    <x v="2868"/>
    <n v="308"/>
    <d v="2017-02-25T00:00:00"/>
    <b v="0"/>
    <s v="Approved"/>
    <s v="Giant Bicycles"/>
    <s v="Standard"/>
    <s v="high"/>
    <s v="small"/>
    <n v="1977.36"/>
    <n v="1759.85"/>
    <d v="2011-08-24T00:00:00"/>
    <n v="217.51"/>
    <s v="Female"/>
    <n v="52"/>
    <d v="1977-11-01T00:00:00"/>
    <n v="44.922499095953839"/>
    <s v="Web Designer II"/>
    <s v="Manufacturing"/>
    <s v="Mass Customer"/>
    <s v="N"/>
    <s v="No"/>
    <n v="9"/>
    <m/>
  </r>
  <r>
    <n v="11773"/>
    <n v="58"/>
    <x v="2868"/>
    <n v="353"/>
    <d v="2017-01-11T00:00:00"/>
    <b v="0"/>
    <s v="Approved"/>
    <s v="OHM Cycles"/>
    <s v="Standard"/>
    <s v="medium"/>
    <s v="medium"/>
    <n v="912.52"/>
    <n v="141.4"/>
    <d v="2015-10-18T00:00:00"/>
    <n v="771.12"/>
    <s v="Female"/>
    <n v="52"/>
    <d v="1977-11-01T00:00:00"/>
    <n v="44.922499095953839"/>
    <s v="Web Designer II"/>
    <s v="Manufacturing"/>
    <s v="Mass Customer"/>
    <s v="N"/>
    <s v="No"/>
    <n v="9"/>
    <m/>
  </r>
  <r>
    <n v="9061"/>
    <n v="94"/>
    <x v="2868"/>
    <n v="362"/>
    <d v="2017-01-02T00:00:00"/>
    <b v="1"/>
    <s v="Approved"/>
    <s v="Giant Bicycles"/>
    <s v="Standard"/>
    <s v="medium"/>
    <s v="large"/>
    <n v="1635.3"/>
    <n v="993.66"/>
    <d v="2013-06-09T00:00:00"/>
    <n v="641.64"/>
    <s v="Female"/>
    <n v="52"/>
    <d v="1977-11-01T00:00:00"/>
    <n v="44.922499095953839"/>
    <s v="Web Designer II"/>
    <s v="Manufacturing"/>
    <s v="Mass Customer"/>
    <s v="N"/>
    <s v="No"/>
    <n v="9"/>
    <m/>
  </r>
  <r>
    <n v="1542"/>
    <n v="72"/>
    <x v="2869"/>
    <n v="75"/>
    <d v="2017-10-16T00:00:00"/>
    <b v="0"/>
    <s v="Approved"/>
    <s v="Norco Bicycles"/>
    <s v="Standard"/>
    <s v="medium"/>
    <s v="medium"/>
    <n v="360.4"/>
    <n v="270.3"/>
    <d v="2004-07-25T00:00:00"/>
    <n v="90.099999999999966"/>
    <s v="Female"/>
    <n v="6"/>
    <d v="1985-09-10T00:00:00"/>
    <n v="37.05948539700659"/>
    <n v="0"/>
    <s v="IT"/>
    <s v="Mass Customer"/>
    <s v="N"/>
    <s v="Yes"/>
    <n v="14"/>
    <m/>
  </r>
  <r>
    <n v="2537"/>
    <n v="95"/>
    <x v="2869"/>
    <n v="119"/>
    <d v="2017-09-02T00:00:00"/>
    <b v="1"/>
    <s v="Approved"/>
    <s v="Giant Bicycles"/>
    <s v="Standard"/>
    <s v="medium"/>
    <s v="large"/>
    <n v="569.55999999999995"/>
    <n v="528.42999999999995"/>
    <d v="2004-01-16T00:00:00"/>
    <n v="41.129999999999995"/>
    <s v="Female"/>
    <n v="6"/>
    <d v="1985-09-10T00:00:00"/>
    <n v="37.05948539700659"/>
    <n v="0"/>
    <s v="IT"/>
    <s v="Mass Customer"/>
    <s v="N"/>
    <s v="Yes"/>
    <n v="14"/>
    <m/>
  </r>
  <r>
    <n v="8313"/>
    <n v="5"/>
    <x v="2869"/>
    <n v="238"/>
    <d v="2017-05-06T00:00:00"/>
    <b v="1"/>
    <s v="Approved"/>
    <s v="Trek Bicycles"/>
    <s v="Mountain"/>
    <s v="low"/>
    <s v="medium"/>
    <n v="574.64"/>
    <n v="459.71"/>
    <d v="2011-08-29T00:00:00"/>
    <n v="114.93"/>
    <s v="Female"/>
    <n v="6"/>
    <d v="1985-09-10T00:00:00"/>
    <n v="37.05948539700659"/>
    <n v="0"/>
    <s v="IT"/>
    <s v="Mass Customer"/>
    <s v="N"/>
    <s v="Yes"/>
    <n v="14"/>
    <m/>
  </r>
  <r>
    <n v="1778"/>
    <n v="6"/>
    <x v="2869"/>
    <n v="240"/>
    <d v="2017-05-04T00:00:00"/>
    <b v="1"/>
    <s v="Approved"/>
    <s v="OHM Cycles"/>
    <s v="Standard"/>
    <s v="high"/>
    <s v="medium"/>
    <n v="227.88"/>
    <n v="136.72999999999999"/>
    <d v="2007-08-04T00:00:00"/>
    <n v="91.15"/>
    <s v="Female"/>
    <n v="6"/>
    <d v="1985-09-10T00:00:00"/>
    <n v="37.05948539700659"/>
    <n v="0"/>
    <s v="IT"/>
    <s v="Mass Customer"/>
    <s v="N"/>
    <s v="Yes"/>
    <n v="14"/>
    <m/>
  </r>
  <r>
    <n v="12688"/>
    <n v="94"/>
    <x v="2869"/>
    <n v="329"/>
    <d v="2017-02-04T00:00:00"/>
    <b v="0"/>
    <s v="Approved"/>
    <s v="Giant Bicycles"/>
    <s v="Standard"/>
    <s v="medium"/>
    <s v="large"/>
    <n v="1635.3"/>
    <n v="993.66"/>
    <d v="1994-08-10T00:00:00"/>
    <n v="641.64"/>
    <s v="Female"/>
    <n v="6"/>
    <d v="1985-09-10T00:00:00"/>
    <n v="37.05948539700659"/>
    <n v="0"/>
    <s v="IT"/>
    <s v="Mass Customer"/>
    <s v="N"/>
    <s v="Yes"/>
    <n v="14"/>
    <m/>
  </r>
  <r>
    <n v="6582"/>
    <n v="28"/>
    <x v="2869"/>
    <n v="343"/>
    <d v="2017-01-21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6"/>
    <d v="1985-09-10T00:00:00"/>
    <n v="37.05948539700659"/>
    <n v="0"/>
    <s v="IT"/>
    <s v="Mass Customer"/>
    <s v="N"/>
    <s v="Yes"/>
    <n v="14"/>
    <m/>
  </r>
  <r>
    <n v="15824"/>
    <n v="0"/>
    <x v="2870"/>
    <n v="154"/>
    <d v="2017-07-29T00:00:00"/>
    <b v="1"/>
    <s v="Approved"/>
    <s v="Trek Bicycles"/>
    <s v="Standard"/>
    <s v="medium"/>
    <s v="medium"/>
    <n v="499.53"/>
    <n v="388.72"/>
    <d v="1994-07-12T00:00:00"/>
    <n v="110.80999999999995"/>
    <s v="Male"/>
    <n v="59"/>
    <d v="1965-02-19T00:00:00"/>
    <n v="57.629348411022335"/>
    <s v="Recruiter"/>
    <s v="Argiculture"/>
    <s v="High Net Worth"/>
    <s v="N"/>
    <s v="Yes"/>
    <n v="5"/>
    <m/>
  </r>
  <r>
    <n v="5242"/>
    <n v="56"/>
    <x v="2870"/>
    <n v="166"/>
    <d v="2017-07-17T00:00:00"/>
    <b v="1"/>
    <s v="Approved"/>
    <s v="Norco Bicycles"/>
    <s v="Mountain"/>
    <s v="low"/>
    <s v="small"/>
    <n v="688.63"/>
    <n v="612.88"/>
    <d v="1993-10-02T00:00:00"/>
    <n v="75.75"/>
    <s v="Male"/>
    <n v="59"/>
    <d v="1965-02-19T00:00:00"/>
    <n v="57.629348411022335"/>
    <s v="Recruiter"/>
    <s v="Argiculture"/>
    <s v="High Net Worth"/>
    <s v="N"/>
    <s v="Yes"/>
    <n v="5"/>
    <m/>
  </r>
  <r>
    <n v="8904"/>
    <n v="100"/>
    <x v="2870"/>
    <n v="175"/>
    <d v="2017-07-08T00:00:00"/>
    <b v="0"/>
    <s v="Approved"/>
    <s v="Trek Bicycles"/>
    <s v="Standard"/>
    <s v="medium"/>
    <s v="small"/>
    <n v="1386.84"/>
    <n v="1234.29"/>
    <d v="1996-04-05T00:00:00"/>
    <n v="152.54999999999995"/>
    <s v="Male"/>
    <n v="59"/>
    <d v="1965-02-19T00:00:00"/>
    <n v="57.629348411022335"/>
    <s v="Recruiter"/>
    <s v="Argiculture"/>
    <s v="High Net Worth"/>
    <s v="N"/>
    <s v="Yes"/>
    <n v="5"/>
    <m/>
  </r>
  <r>
    <n v="5532"/>
    <n v="0"/>
    <x v="2870"/>
    <n v="184"/>
    <d v="2017-06-29T00:00:00"/>
    <b v="0"/>
    <s v="Approved"/>
    <s v="Solex"/>
    <s v="Road"/>
    <s v="medium"/>
    <s v="medium"/>
    <n v="416.98"/>
    <n v="312.74"/>
    <d v="2012-06-04T00:00:00"/>
    <n v="104.24000000000001"/>
    <s v="Male"/>
    <n v="59"/>
    <d v="1965-02-19T00:00:00"/>
    <n v="57.629348411022335"/>
    <s v="Recruiter"/>
    <s v="Argiculture"/>
    <s v="High Net Worth"/>
    <s v="N"/>
    <s v="Yes"/>
    <n v="5"/>
    <m/>
  </r>
  <r>
    <n v="16974"/>
    <n v="0"/>
    <x v="2870"/>
    <n v="215"/>
    <d v="2017-05-29T00:00:00"/>
    <b v="1"/>
    <s v="Approved"/>
    <s v="Solex"/>
    <s v="Standard"/>
    <s v="medium"/>
    <s v="medium"/>
    <n v="441.49"/>
    <n v="84.99"/>
    <d v="2007-12-11T00:00:00"/>
    <n v="356.5"/>
    <s v="Male"/>
    <n v="59"/>
    <d v="1965-02-19T00:00:00"/>
    <n v="57.629348411022335"/>
    <s v="Recruiter"/>
    <s v="Argiculture"/>
    <s v="High Net Worth"/>
    <s v="N"/>
    <s v="Yes"/>
    <n v="5"/>
    <m/>
  </r>
  <r>
    <n v="12152"/>
    <n v="4"/>
    <x v="2871"/>
    <n v="29"/>
    <d v="2017-12-01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80"/>
    <d v="1973-11-04T00:00:00"/>
    <n v="48.917019643581931"/>
    <s v="VP Product Management"/>
    <s v="n/a"/>
    <s v="Mass Customer"/>
    <s v="N"/>
    <s v="Yes"/>
    <n v="18"/>
    <m/>
  </r>
  <r>
    <n v="19646"/>
    <n v="95"/>
    <x v="2871"/>
    <n v="42"/>
    <d v="2017-11-18T00:00:00"/>
    <b v="1"/>
    <s v="Approved"/>
    <s v="Giant Bicycles"/>
    <s v="Standard"/>
    <s v="medium"/>
    <s v="large"/>
    <n v="569.55999999999995"/>
    <n v="528.42999999999995"/>
    <d v="2016-03-29T00:00:00"/>
    <n v="41.129999999999995"/>
    <s v="Female"/>
    <n v="80"/>
    <d v="1973-11-04T00:00:00"/>
    <n v="48.917019643581931"/>
    <s v="VP Product Management"/>
    <s v="n/a"/>
    <s v="Mass Customer"/>
    <s v="N"/>
    <s v="Yes"/>
    <n v="18"/>
    <m/>
  </r>
  <r>
    <n v="16069"/>
    <n v="89"/>
    <x v="2612"/>
    <m/>
    <d v="2017-12-24T00:00:00"/>
    <m/>
    <s v="Approved"/>
    <s v="WeareA2B"/>
    <s v="Touring"/>
    <s v="medium"/>
    <s v="large"/>
    <n v="1362.99"/>
    <n v="57.74"/>
    <n v="37539"/>
    <m/>
    <m/>
    <m/>
    <m/>
    <m/>
    <m/>
    <m/>
    <m/>
    <m/>
    <m/>
    <m/>
    <m/>
  </r>
  <r>
    <n v="3794"/>
    <n v="46"/>
    <x v="2871"/>
    <n v="220"/>
    <d v="2017-05-24T00:00:00"/>
    <b v="1"/>
    <s v="Approved"/>
    <s v="Solex"/>
    <s v="Standard"/>
    <s v="low"/>
    <s v="medium"/>
    <n v="1289.8499999999999"/>
    <n v="74.510000000000005"/>
    <d v="2003-02-16T00:00:00"/>
    <n v="1215.3399999999999"/>
    <s v="Female"/>
    <n v="80"/>
    <d v="1973-11-04T00:00:00"/>
    <n v="48.917019643581931"/>
    <s v="VP Product Management"/>
    <s v="n/a"/>
    <s v="Mass Customer"/>
    <s v="N"/>
    <s v="Yes"/>
    <n v="18"/>
    <m/>
  </r>
  <r>
    <n v="12118"/>
    <n v="64"/>
    <x v="2871"/>
    <n v="229"/>
    <d v="2017-05-15T00:00:00"/>
    <b v="0"/>
    <s v="Approved"/>
    <s v="Trek Bicycles"/>
    <s v="Standard"/>
    <s v="medium"/>
    <s v="large"/>
    <n v="1469.44"/>
    <n v="596.54999999999995"/>
    <d v="2015-05-21T00:00:00"/>
    <n v="872.8900000000001"/>
    <s v="Female"/>
    <n v="80"/>
    <d v="1973-11-04T00:00:00"/>
    <n v="48.917019643581931"/>
    <s v="VP Product Management"/>
    <s v="n/a"/>
    <s v="Mass Customer"/>
    <s v="N"/>
    <s v="Yes"/>
    <n v="18"/>
    <m/>
  </r>
  <r>
    <n v="10489"/>
    <n v="81"/>
    <x v="2871"/>
    <n v="286"/>
    <d v="2017-03-19T00:00:00"/>
    <b v="1"/>
    <s v="Approved"/>
    <s v="Norco Bicycles"/>
    <s v="Standard"/>
    <s v="medium"/>
    <s v="small"/>
    <n v="586.45000000000005"/>
    <n v="521.94000000000005"/>
    <d v="2004-12-18T00:00:00"/>
    <n v="64.509999999999991"/>
    <s v="Female"/>
    <n v="80"/>
    <d v="1973-11-04T00:00:00"/>
    <n v="48.917019643581931"/>
    <s v="VP Product Management"/>
    <s v="n/a"/>
    <s v="Mass Customer"/>
    <s v="N"/>
    <s v="Yes"/>
    <n v="18"/>
    <m/>
  </r>
  <r>
    <n v="3690"/>
    <n v="51"/>
    <x v="2871"/>
    <n v="289"/>
    <d v="2017-03-16T00:00:00"/>
    <b v="0"/>
    <s v="Approved"/>
    <s v="OHM Cycles"/>
    <s v="Standard"/>
    <s v="high"/>
    <s v="medium"/>
    <n v="2005.66"/>
    <n v="1203.4000000000001"/>
    <d v="1997-10-04T00:00:00"/>
    <n v="802.26"/>
    <s v="Female"/>
    <n v="80"/>
    <d v="1973-11-04T00:00:00"/>
    <n v="48.917019643581931"/>
    <s v="VP Product Management"/>
    <s v="n/a"/>
    <s v="Mass Customer"/>
    <s v="N"/>
    <s v="Yes"/>
    <n v="18"/>
    <m/>
  </r>
  <r>
    <n v="6122"/>
    <n v="34"/>
    <x v="2871"/>
    <n v="322"/>
    <d v="2017-02-11T00:00:00"/>
    <b v="0"/>
    <s v="Approved"/>
    <s v="Norco Bicycles"/>
    <s v="Road"/>
    <s v="high"/>
    <s v="large"/>
    <n v="774.53"/>
    <n v="464.72"/>
    <d v="2008-03-19T00:00:00"/>
    <n v="309.80999999999995"/>
    <s v="Female"/>
    <n v="80"/>
    <d v="1973-11-04T00:00:00"/>
    <n v="48.917019643581931"/>
    <s v="VP Product Management"/>
    <s v="n/a"/>
    <s v="Mass Customer"/>
    <s v="N"/>
    <s v="Yes"/>
    <n v="18"/>
    <m/>
  </r>
  <r>
    <n v="7643"/>
    <n v="3"/>
    <x v="2871"/>
    <n v="353"/>
    <d v="2017-01-11T00:00:00"/>
    <b v="0"/>
    <s v="Approved"/>
    <s v="Trek Bicycles"/>
    <s v="Standard"/>
    <s v="medium"/>
    <s v="large"/>
    <n v="2091.4699999999998"/>
    <n v="388.92"/>
    <d v="1991-11-07T00:00:00"/>
    <n v="1702.5499999999997"/>
    <s v="Female"/>
    <n v="80"/>
    <d v="1973-11-04T00:00:00"/>
    <n v="48.917019643581931"/>
    <s v="VP Product Management"/>
    <s v="n/a"/>
    <s v="Mass Customer"/>
    <s v="N"/>
    <s v="Yes"/>
    <n v="18"/>
    <m/>
  </r>
  <r>
    <n v="16076"/>
    <n v="57"/>
    <x v="2392"/>
    <m/>
    <d v="2017-03-03T00:00:00"/>
    <m/>
    <s v="Approved"/>
    <s v="WeareA2B"/>
    <s v="Touring"/>
    <s v="medium"/>
    <s v="large"/>
    <n v="1890.39"/>
    <n v="260.14"/>
    <n v="36146"/>
    <m/>
    <m/>
    <m/>
    <m/>
    <m/>
    <m/>
    <m/>
    <m/>
    <m/>
    <m/>
    <m/>
    <m/>
  </r>
  <r>
    <n v="8145"/>
    <n v="31"/>
    <x v="2872"/>
    <n v="41"/>
    <d v="2017-11-19T00:00:00"/>
    <b v="1"/>
    <s v="Approved"/>
    <s v="Giant Bicycles"/>
    <s v="Standard"/>
    <s v="medium"/>
    <s v="medium"/>
    <n v="230.91"/>
    <n v="173.18"/>
    <d v="2006-11-10T00:00:00"/>
    <n v="57.72999999999999"/>
    <s v="Female"/>
    <n v="29"/>
    <d v="1988-01-09T00:00:00"/>
    <n v="34.727978548008636"/>
    <s v="Cost Accountant"/>
    <s v="Financial Services"/>
    <s v="Mass Customer"/>
    <s v="N"/>
    <s v="No"/>
    <n v="2"/>
    <m/>
  </r>
  <r>
    <n v="6350"/>
    <n v="22"/>
    <x v="2872"/>
    <n v="86"/>
    <d v="2017-10-05T00:00:00"/>
    <b v="0"/>
    <s v="Approved"/>
    <s v="WeareA2B"/>
    <s v="Standard"/>
    <s v="medium"/>
    <s v="medium"/>
    <n v="60.34"/>
    <n v="45.26"/>
    <d v="1993-07-15T00:00:00"/>
    <n v="15.080000000000005"/>
    <s v="Female"/>
    <n v="29"/>
    <d v="1988-01-09T00:00:00"/>
    <n v="34.727978548008636"/>
    <s v="Cost Accountant"/>
    <s v="Financial Services"/>
    <s v="Mass Customer"/>
    <s v="N"/>
    <s v="No"/>
    <n v="2"/>
    <m/>
  </r>
  <r>
    <n v="13896"/>
    <n v="98"/>
    <x v="2872"/>
    <n v="178"/>
    <d v="2017-07-05T00:00:00"/>
    <b v="0"/>
    <s v="Approved"/>
    <s v="Trek Bicycles"/>
    <s v="Standard"/>
    <s v="high"/>
    <s v="medium"/>
    <n v="358.39"/>
    <n v="215.03"/>
    <d v="2004-01-16T00:00:00"/>
    <n v="143.35999999999999"/>
    <s v="Female"/>
    <n v="29"/>
    <d v="1988-01-09T00:00:00"/>
    <n v="34.727978548008636"/>
    <s v="Cost Accountant"/>
    <s v="Financial Services"/>
    <s v="Mass Customer"/>
    <s v="N"/>
    <s v="No"/>
    <n v="2"/>
    <m/>
  </r>
  <r>
    <n v="17932"/>
    <n v="72"/>
    <x v="2872"/>
    <n v="209"/>
    <d v="2017-06-04T00:00:00"/>
    <b v="0"/>
    <s v="Approved"/>
    <s v="Norco Bicycles"/>
    <s v="Standard"/>
    <s v="medium"/>
    <s v="medium"/>
    <n v="360.4"/>
    <n v="270.3"/>
    <d v="2016-12-06T00:00:00"/>
    <n v="90.099999999999966"/>
    <s v="Female"/>
    <n v="29"/>
    <d v="1988-01-09T00:00:00"/>
    <n v="34.727978548008636"/>
    <s v="Cost Accountant"/>
    <s v="Financial Services"/>
    <s v="Mass Customer"/>
    <s v="N"/>
    <s v="No"/>
    <n v="2"/>
    <m/>
  </r>
  <r>
    <n v="11601"/>
    <n v="56"/>
    <x v="2872"/>
    <n v="321"/>
    <d v="2017-02-12T00:00:00"/>
    <b v="0"/>
    <s v="Approved"/>
    <s v="OHM Cycles"/>
    <s v="Standard"/>
    <s v="medium"/>
    <s v="medium"/>
    <n v="183.86"/>
    <n v="137.9"/>
    <d v="1997-10-04T00:00:00"/>
    <n v="45.960000000000008"/>
    <s v="Female"/>
    <n v="29"/>
    <d v="1988-01-09T00:00:00"/>
    <n v="34.727978548008636"/>
    <s v="Cost Accountant"/>
    <s v="Financial Services"/>
    <s v="Mass Customer"/>
    <s v="N"/>
    <s v="No"/>
    <n v="2"/>
    <m/>
  </r>
  <r>
    <n v="5289"/>
    <n v="55"/>
    <x v="2873"/>
    <n v="22"/>
    <d v="2017-12-08T00:00:00"/>
    <b v="0"/>
    <s v="Approved"/>
    <s v="Trek Bicycles"/>
    <s v="Road"/>
    <s v="medium"/>
    <s v="large"/>
    <n v="1894.19"/>
    <n v="598.76"/>
    <d v="2003-07-21T00:00:00"/>
    <n v="1295.43"/>
    <s v="Female"/>
    <n v="15"/>
    <d v="1965-01-26T00:00:00"/>
    <n v="57.695101835362756"/>
    <n v="0"/>
    <s v="Health"/>
    <s v="Mass Customer"/>
    <s v="N"/>
    <s v="No"/>
    <n v="10"/>
    <m/>
  </r>
  <r>
    <n v="5226"/>
    <n v="61"/>
    <x v="2873"/>
    <n v="63"/>
    <d v="2017-10-28T00:00:00"/>
    <b v="1"/>
    <s v="Approved"/>
    <s v="OHM Cycles"/>
    <s v="Standard"/>
    <s v="low"/>
    <s v="medium"/>
    <n v="71.16"/>
    <n v="56.93"/>
    <d v="2015-06-17T00:00:00"/>
    <n v="14.229999999999997"/>
    <s v="Female"/>
    <n v="15"/>
    <d v="1965-01-26T00:00:00"/>
    <n v="57.695101835362756"/>
    <n v="0"/>
    <s v="Health"/>
    <s v="Mass Customer"/>
    <s v="N"/>
    <s v="No"/>
    <n v="10"/>
    <m/>
  </r>
  <r>
    <n v="16827"/>
    <n v="9"/>
    <x v="2873"/>
    <n v="103"/>
    <d v="2017-09-18T00:00:00"/>
    <b v="0"/>
    <s v="Approved"/>
    <s v="OHM Cycles"/>
    <s v="Road"/>
    <s v="medium"/>
    <s v="medium"/>
    <n v="742.54"/>
    <n v="667.4"/>
    <d v="1991-11-07T00:00:00"/>
    <n v="75.139999999999986"/>
    <s v="Female"/>
    <n v="15"/>
    <d v="1965-01-26T00:00:00"/>
    <n v="57.695101835362756"/>
    <n v="0"/>
    <s v="Health"/>
    <s v="Mass Customer"/>
    <s v="N"/>
    <s v="No"/>
    <n v="10"/>
    <m/>
  </r>
  <r>
    <n v="255"/>
    <n v="67"/>
    <x v="2873"/>
    <n v="273"/>
    <d v="2017-04-01T00:00:00"/>
    <b v="1"/>
    <s v="Cancelled"/>
    <s v="Norco Bicycles"/>
    <s v="Road"/>
    <s v="medium"/>
    <s v="medium"/>
    <n v="544.04999999999995"/>
    <n v="376.84"/>
    <d v="2005-10-22T00:00:00"/>
    <n v="167.20999999999998"/>
    <s v="Female"/>
    <n v="15"/>
    <d v="1965-01-26T00:00:00"/>
    <n v="57.695101835362756"/>
    <n v="0"/>
    <s v="Health"/>
    <s v="Mass Customer"/>
    <s v="N"/>
    <s v="No"/>
    <n v="10"/>
    <m/>
  </r>
  <r>
    <n v="8282"/>
    <n v="22"/>
    <x v="2873"/>
    <n v="329"/>
    <d v="2017-02-04T00:00:00"/>
    <b v="0"/>
    <s v="Approved"/>
    <s v="WeareA2B"/>
    <s v="Standard"/>
    <s v="medium"/>
    <s v="medium"/>
    <n v="60.34"/>
    <n v="45.26"/>
    <d v="1993-07-15T00:00:00"/>
    <n v="15.080000000000005"/>
    <s v="Female"/>
    <n v="15"/>
    <d v="1965-01-26T00:00:00"/>
    <n v="57.695101835362756"/>
    <n v="0"/>
    <s v="Health"/>
    <s v="Mass Customer"/>
    <s v="N"/>
    <s v="No"/>
    <n v="10"/>
    <m/>
  </r>
  <r>
    <n v="10753"/>
    <n v="62"/>
    <x v="2874"/>
    <n v="172"/>
    <d v="2017-07-11T00:00:00"/>
    <b v="1"/>
    <s v="Approved"/>
    <s v="Solex"/>
    <s v="Standard"/>
    <s v="medium"/>
    <s v="medium"/>
    <n v="478.16"/>
    <n v="298.72000000000003"/>
    <d v="1993-06-23T00:00:00"/>
    <n v="179.44"/>
    <s v="Female"/>
    <n v="36"/>
    <d v="1996-09-22T00:00:00"/>
    <n v="26.018389506912744"/>
    <s v="Programmer Analyst I"/>
    <s v="Financial Services"/>
    <s v="Mass Customer"/>
    <s v="N"/>
    <s v="No"/>
    <n v="3"/>
    <m/>
  </r>
  <r>
    <n v="15157"/>
    <n v="98"/>
    <x v="2874"/>
    <n v="183"/>
    <d v="2017-06-30T00:00:00"/>
    <b v="1"/>
    <s v="Approved"/>
    <s v="Trek Bicycles"/>
    <s v="Standard"/>
    <s v="high"/>
    <s v="medium"/>
    <n v="358.39"/>
    <n v="215.03"/>
    <d v="2004-01-16T00:00:00"/>
    <n v="143.35999999999999"/>
    <s v="Female"/>
    <n v="36"/>
    <d v="1996-09-22T00:00:00"/>
    <n v="26.018389506912744"/>
    <s v="Programmer Analyst I"/>
    <s v="Financial Services"/>
    <s v="Mass Customer"/>
    <s v="N"/>
    <s v="No"/>
    <n v="3"/>
    <m/>
  </r>
  <r>
    <n v="13976"/>
    <n v="49"/>
    <x v="2874"/>
    <n v="248"/>
    <d v="2017-04-26T00:00:00"/>
    <b v="0"/>
    <s v="Approved"/>
    <s v="Trek Bicycles"/>
    <s v="Road"/>
    <s v="medium"/>
    <s v="medium"/>
    <n v="533.51"/>
    <n v="400.13"/>
    <d v="2012-06-04T00:00:00"/>
    <n v="133.38"/>
    <s v="Female"/>
    <n v="36"/>
    <d v="1996-09-22T00:00:00"/>
    <n v="26.018389506912744"/>
    <s v="Programmer Analyst I"/>
    <s v="Financial Services"/>
    <s v="Mass Customer"/>
    <s v="N"/>
    <s v="No"/>
    <n v="3"/>
    <m/>
  </r>
  <r>
    <n v="5441"/>
    <n v="13"/>
    <x v="2875"/>
    <n v="30"/>
    <d v="2017-11-30T00:00:00"/>
    <b v="1"/>
    <s v="Approved"/>
    <s v="Solex"/>
    <s v="Standard"/>
    <s v="medium"/>
    <s v="medium"/>
    <n v="1163.8900000000001"/>
    <n v="589.27"/>
    <d v="2003-08-05T00:00:00"/>
    <n v="574.62000000000012"/>
    <s v="Female"/>
    <n v="95"/>
    <d v="1970-09-30T00:00:00"/>
    <n v="52.015649780568232"/>
    <s v="Senior Editor"/>
    <s v="Retail"/>
    <s v="Mass Customer"/>
    <s v="N"/>
    <s v="Yes"/>
    <n v="11"/>
    <m/>
  </r>
  <r>
    <n v="3934"/>
    <n v="24"/>
    <x v="2875"/>
    <n v="92"/>
    <d v="2017-09-29T00:00:00"/>
    <b v="0"/>
    <s v="Approved"/>
    <s v="Solex"/>
    <s v="Road"/>
    <s v="medium"/>
    <s v="large"/>
    <n v="1777.8"/>
    <n v="820.78"/>
    <d v="2016-02-04T00:00:00"/>
    <n v="957.02"/>
    <s v="Female"/>
    <n v="95"/>
    <d v="1970-09-30T00:00:00"/>
    <n v="52.015649780568232"/>
    <s v="Senior Editor"/>
    <s v="Retail"/>
    <s v="Mass Customer"/>
    <s v="N"/>
    <s v="Yes"/>
    <n v="11"/>
    <m/>
  </r>
  <r>
    <n v="1913"/>
    <n v="1"/>
    <x v="2875"/>
    <n v="143"/>
    <d v="2017-08-09T00:00:00"/>
    <b v="0"/>
    <s v="Approved"/>
    <s v="Giant Bicycles"/>
    <s v="Standard"/>
    <s v="medium"/>
    <s v="medium"/>
    <n v="1403.5"/>
    <n v="954.82"/>
    <d v="2016-11-14T00:00:00"/>
    <n v="448.67999999999995"/>
    <s v="Female"/>
    <n v="95"/>
    <d v="1970-09-30T00:00:00"/>
    <n v="52.015649780568232"/>
    <s v="Senior Editor"/>
    <s v="Retail"/>
    <s v="Mass Customer"/>
    <s v="N"/>
    <s v="Yes"/>
    <n v="11"/>
    <m/>
  </r>
  <r>
    <n v="16922"/>
    <n v="50"/>
    <x v="2875"/>
    <n v="168"/>
    <d v="2017-07-15T00:00:00"/>
    <b v="0"/>
    <s v="Approved"/>
    <s v="WeareA2B"/>
    <s v="Standard"/>
    <s v="medium"/>
    <s v="small"/>
    <n v="175.89"/>
    <n v="131.91999999999999"/>
    <d v="2012-04-10T00:00:00"/>
    <n v="43.97"/>
    <s v="Female"/>
    <n v="95"/>
    <d v="1970-09-30T00:00:00"/>
    <n v="52.015649780568232"/>
    <s v="Senior Editor"/>
    <s v="Retail"/>
    <s v="Mass Customer"/>
    <s v="N"/>
    <s v="Yes"/>
    <n v="11"/>
    <m/>
  </r>
  <r>
    <n v="14185"/>
    <n v="40"/>
    <x v="2875"/>
    <n v="192"/>
    <d v="2017-06-21T00:00:00"/>
    <b v="1"/>
    <s v="Approved"/>
    <s v="OHM Cycles"/>
    <s v="Standard"/>
    <s v="high"/>
    <s v="medium"/>
    <n v="1458.17"/>
    <n v="874.9"/>
    <d v="1997-05-10T00:00:00"/>
    <n v="583.2700000000001"/>
    <s v="Female"/>
    <n v="95"/>
    <d v="1970-09-30T00:00:00"/>
    <n v="52.015649780568232"/>
    <s v="Senior Editor"/>
    <s v="Retail"/>
    <s v="Mass Customer"/>
    <s v="N"/>
    <s v="Yes"/>
    <n v="11"/>
    <m/>
  </r>
  <r>
    <n v="16095"/>
    <n v="0"/>
    <x v="9"/>
    <m/>
    <d v="2017-11-27T00:00:00"/>
    <b v="0"/>
    <s v="Approved"/>
    <m/>
    <m/>
    <m/>
    <m/>
    <n v="2064.08"/>
    <m/>
    <m/>
    <m/>
    <m/>
    <m/>
    <m/>
    <m/>
    <m/>
    <m/>
    <m/>
    <m/>
    <m/>
    <m/>
    <m/>
  </r>
  <r>
    <n v="9954"/>
    <n v="29"/>
    <x v="2875"/>
    <n v="249"/>
    <d v="2017-04-25T00:00:00"/>
    <b v="0"/>
    <s v="Approved"/>
    <s v="Norco Bicycles"/>
    <s v="Road"/>
    <s v="medium"/>
    <s v="medium"/>
    <n v="543.39"/>
    <n v="407.54"/>
    <d v="2006-11-10T00:00:00"/>
    <n v="135.84999999999997"/>
    <s v="Female"/>
    <n v="95"/>
    <d v="1970-09-30T00:00:00"/>
    <n v="52.015649780568232"/>
    <s v="Senior Editor"/>
    <s v="Retail"/>
    <s v="Mass Customer"/>
    <s v="N"/>
    <s v="Yes"/>
    <n v="11"/>
    <m/>
  </r>
  <r>
    <n v="19140"/>
    <n v="24"/>
    <x v="2876"/>
    <n v="58"/>
    <d v="2017-11-02T00:00:00"/>
    <b v="0"/>
    <s v="Approved"/>
    <s v="Solex"/>
    <s v="Road"/>
    <s v="medium"/>
    <s v="large"/>
    <n v="1777.8"/>
    <n v="820.78"/>
    <d v="2016-11-22T00:00:00"/>
    <n v="957.02"/>
    <s v="Male"/>
    <n v="61"/>
    <d v="1964-09-06T00:00:00"/>
    <n v="58.084142931570277"/>
    <s v="Nurse Practicioner"/>
    <s v="n/a"/>
    <s v="Mass Customer"/>
    <s v="N"/>
    <s v="Yes"/>
    <n v="5"/>
    <m/>
  </r>
  <r>
    <n v="11750"/>
    <n v="72"/>
    <x v="2876"/>
    <n v="63"/>
    <d v="2017-10-28T00:00:00"/>
    <b v="1"/>
    <s v="Approved"/>
    <s v="Norco Bicycles"/>
    <s v="Standard"/>
    <s v="medium"/>
    <s v="medium"/>
    <n v="360.4"/>
    <n v="270.3"/>
    <d v="2003-09-09T00:00:00"/>
    <n v="90.099999999999966"/>
    <s v="Male"/>
    <n v="61"/>
    <d v="1964-09-06T00:00:00"/>
    <n v="58.084142931570277"/>
    <s v="Nurse Practicioner"/>
    <s v="n/a"/>
    <s v="Mass Customer"/>
    <s v="N"/>
    <s v="Yes"/>
    <n v="5"/>
    <m/>
  </r>
  <r>
    <n v="3325"/>
    <n v="54"/>
    <x v="2876"/>
    <n v="175"/>
    <d v="2017-07-08T00:00:00"/>
    <b v="1"/>
    <s v="Approved"/>
    <s v="WeareA2B"/>
    <s v="Standard"/>
    <s v="medium"/>
    <s v="medium"/>
    <n v="1292.8399999999999"/>
    <n v="13.44"/>
    <d v="1993-06-23T00:00:00"/>
    <n v="1279.3999999999999"/>
    <s v="Male"/>
    <n v="61"/>
    <d v="1964-09-06T00:00:00"/>
    <n v="58.084142931570277"/>
    <s v="Nurse Practicioner"/>
    <s v="n/a"/>
    <s v="Mass Customer"/>
    <s v="N"/>
    <s v="Yes"/>
    <n v="5"/>
    <m/>
  </r>
  <r>
    <n v="16256"/>
    <n v="49"/>
    <x v="2876"/>
    <n v="240"/>
    <d v="2017-05-04T00:00:00"/>
    <b v="0"/>
    <s v="Approved"/>
    <s v="Trek Bicycles"/>
    <s v="Road"/>
    <s v="medium"/>
    <s v="medium"/>
    <n v="533.51"/>
    <n v="400.13"/>
    <d v="2001-11-25T00:00:00"/>
    <n v="133.38"/>
    <s v="Male"/>
    <n v="61"/>
    <d v="1964-09-06T00:00:00"/>
    <n v="58.084142931570277"/>
    <s v="Nurse Practicioner"/>
    <s v="n/a"/>
    <s v="Mass Customer"/>
    <s v="N"/>
    <s v="Yes"/>
    <n v="5"/>
    <m/>
  </r>
  <r>
    <n v="19957"/>
    <n v="49"/>
    <x v="2876"/>
    <n v="257"/>
    <d v="2017-04-17T00:00:00"/>
    <b v="1"/>
    <s v="Approved"/>
    <s v="Trek Bicycles"/>
    <s v="Road"/>
    <s v="medium"/>
    <s v="medium"/>
    <n v="533.51"/>
    <n v="400.13"/>
    <d v="2009-04-12T00:00:00"/>
    <n v="133.38"/>
    <s v="Male"/>
    <n v="61"/>
    <d v="1964-09-06T00:00:00"/>
    <n v="58.084142931570277"/>
    <s v="Nurse Practicioner"/>
    <s v="n/a"/>
    <s v="Mass Customer"/>
    <s v="N"/>
    <s v="Yes"/>
    <n v="5"/>
    <m/>
  </r>
  <r>
    <n v="16102"/>
    <n v="6"/>
    <x v="495"/>
    <m/>
    <d v="2017-03-31T00:00:00"/>
    <m/>
    <s v="Approved"/>
    <s v="OHM Cycles"/>
    <s v="Standard"/>
    <s v="high"/>
    <s v="medium"/>
    <n v="227.88"/>
    <n v="136.72999999999999"/>
    <n v="41701"/>
    <m/>
    <m/>
    <m/>
    <m/>
    <m/>
    <m/>
    <m/>
    <m/>
    <m/>
    <m/>
    <m/>
    <m/>
  </r>
  <r>
    <n v="12568"/>
    <n v="84"/>
    <x v="2876"/>
    <n v="336"/>
    <d v="2017-01-28T00:00:00"/>
    <b v="0"/>
    <s v="Approved"/>
    <s v="Trek Bicycles"/>
    <s v="Road"/>
    <s v="medium"/>
    <s v="medium"/>
    <n v="290.62"/>
    <n v="215.14"/>
    <d v="2015-08-02T00:00:00"/>
    <n v="75.480000000000018"/>
    <s v="Male"/>
    <n v="61"/>
    <d v="1964-09-06T00:00:00"/>
    <n v="58.084142931570277"/>
    <s v="Nurse Practicioner"/>
    <s v="n/a"/>
    <s v="Mass Customer"/>
    <s v="N"/>
    <s v="Yes"/>
    <n v="5"/>
    <m/>
  </r>
  <r>
    <n v="19543"/>
    <n v="74"/>
    <x v="2876"/>
    <n v="363"/>
    <d v="2017-01-01T00:00:00"/>
    <b v="0"/>
    <s v="Approved"/>
    <s v="WeareA2B"/>
    <s v="Standard"/>
    <s v="medium"/>
    <s v="medium"/>
    <n v="1228.07"/>
    <n v="400.91"/>
    <d v="2003-09-09T00:00:00"/>
    <n v="827.15999999999985"/>
    <s v="Male"/>
    <n v="61"/>
    <d v="1964-09-06T00:00:00"/>
    <n v="58.084142931570277"/>
    <s v="Nurse Practicioner"/>
    <s v="n/a"/>
    <s v="Mass Customer"/>
    <s v="N"/>
    <s v="Yes"/>
    <n v="5"/>
    <m/>
  </r>
  <r>
    <n v="11739"/>
    <n v="0"/>
    <x v="2877"/>
    <n v="3"/>
    <d v="2017-12-27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0"/>
    <d v="1992-06-27T00:00:00"/>
    <n v="30.259485397006589"/>
    <n v="0"/>
    <s v="Manufacturing"/>
    <s v="High Net Worth"/>
    <s v="N"/>
    <s v="No"/>
    <n v="4"/>
    <m/>
  </r>
  <r>
    <n v="8812"/>
    <n v="46"/>
    <x v="2877"/>
    <n v="63"/>
    <d v="2017-10-28T00:00:00"/>
    <b v="0"/>
    <s v="Approved"/>
    <s v="OHM Cycles"/>
    <s v="Standard"/>
    <s v="low"/>
    <s v="medium"/>
    <n v="1793.43"/>
    <n v="248.82"/>
    <d v="1999-07-20T00:00:00"/>
    <n v="1544.6100000000001"/>
    <s v="Female"/>
    <n v="0"/>
    <d v="1992-06-27T00:00:00"/>
    <n v="30.259485397006589"/>
    <n v="0"/>
    <s v="Manufacturing"/>
    <s v="High Net Worth"/>
    <s v="N"/>
    <s v="No"/>
    <n v="4"/>
    <m/>
  </r>
  <r>
    <n v="13144"/>
    <n v="27"/>
    <x v="2877"/>
    <n v="316"/>
    <d v="2017-02-17T00:00:00"/>
    <b v="0"/>
    <s v="Approved"/>
    <s v="Trek Bicycles"/>
    <s v="Standard"/>
    <s v="low"/>
    <s v="medium"/>
    <n v="1057.51"/>
    <n v="154.4"/>
    <d v="1994-07-12T00:00:00"/>
    <n v="903.11"/>
    <s v="Female"/>
    <n v="0"/>
    <d v="1992-06-27T00:00:00"/>
    <n v="30.259485397006589"/>
    <n v="0"/>
    <s v="Manufacturing"/>
    <s v="High Net Worth"/>
    <s v="N"/>
    <s v="No"/>
    <n v="4"/>
    <m/>
  </r>
  <r>
    <n v="18225"/>
    <n v="15"/>
    <x v="2877"/>
    <n v="340"/>
    <d v="2017-01-24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0"/>
    <d v="1992-06-27T00:00:00"/>
    <n v="30.259485397006589"/>
    <n v="0"/>
    <s v="Manufacturing"/>
    <s v="High Net Worth"/>
    <s v="N"/>
    <s v="No"/>
    <n v="4"/>
    <m/>
  </r>
  <r>
    <n v="12485"/>
    <n v="85"/>
    <x v="2877"/>
    <n v="363"/>
    <d v="2017-01-01T00:00:00"/>
    <b v="1"/>
    <s v="Approved"/>
    <s v="WeareA2B"/>
    <s v="Standard"/>
    <s v="medium"/>
    <s v="medium"/>
    <n v="1228.07"/>
    <n v="400.91"/>
    <d v="2000-05-22T00:00:00"/>
    <n v="827.15999999999985"/>
    <s v="Female"/>
    <n v="0"/>
    <d v="1992-06-27T00:00:00"/>
    <n v="30.259485397006589"/>
    <n v="0"/>
    <s v="Manufacturing"/>
    <s v="High Net Worth"/>
    <s v="N"/>
    <s v="No"/>
    <n v="4"/>
    <m/>
  </r>
  <r>
    <n v="19893"/>
    <n v="30"/>
    <x v="2878"/>
    <n v="68"/>
    <d v="2017-10-23T00:00:00"/>
    <b v="0"/>
    <s v="Approved"/>
    <s v="Solex"/>
    <s v="Standard"/>
    <s v="high"/>
    <s v="medium"/>
    <n v="748.17"/>
    <n v="448.9"/>
    <d v="2003-03-18T00:00:00"/>
    <n v="299.27"/>
    <s v="Male"/>
    <n v="60"/>
    <d v="1986-05-18T00:00:00"/>
    <n v="36.374553890474388"/>
    <s v="Programmer Analyst II"/>
    <s v="Manufacturing"/>
    <s v="Mass Customer"/>
    <s v="N"/>
    <s v="Yes"/>
    <n v="3"/>
    <m/>
  </r>
  <r>
    <n v="16975"/>
    <n v="50"/>
    <x v="2878"/>
    <n v="71"/>
    <d v="2017-10-20T00:00:00"/>
    <b v="0"/>
    <s v="Approved"/>
    <s v="WeareA2B"/>
    <s v="Standard"/>
    <s v="medium"/>
    <s v="small"/>
    <n v="175.89"/>
    <n v="131.91999999999999"/>
    <d v="1991-01-21T00:00:00"/>
    <n v="43.97"/>
    <s v="Male"/>
    <n v="60"/>
    <d v="1986-05-18T00:00:00"/>
    <n v="36.374553890474388"/>
    <s v="Programmer Analyst II"/>
    <s v="Manufacturing"/>
    <s v="Mass Customer"/>
    <s v="N"/>
    <s v="Yes"/>
    <n v="3"/>
    <m/>
  </r>
  <r>
    <n v="19846"/>
    <n v="71"/>
    <x v="2878"/>
    <n v="114"/>
    <d v="2017-09-07T00:00:00"/>
    <b v="0"/>
    <s v="Approved"/>
    <s v="Solex"/>
    <s v="Standard"/>
    <s v="high"/>
    <s v="large"/>
    <n v="1842.92"/>
    <n v="1105.75"/>
    <d v="2004-07-25T00:00:00"/>
    <n v="737.17000000000007"/>
    <s v="Male"/>
    <n v="60"/>
    <d v="1986-05-18T00:00:00"/>
    <n v="36.374553890474388"/>
    <s v="Programmer Analyst II"/>
    <s v="Manufacturing"/>
    <s v="Mass Customer"/>
    <s v="N"/>
    <s v="Yes"/>
    <n v="3"/>
    <m/>
  </r>
  <r>
    <n v="8993"/>
    <n v="1"/>
    <x v="2878"/>
    <n v="205"/>
    <d v="2017-06-08T00:00:00"/>
    <b v="0"/>
    <s v="Approved"/>
    <s v="Giant Bicycles"/>
    <s v="Standard"/>
    <s v="medium"/>
    <s v="medium"/>
    <n v="1403.5"/>
    <n v="954.82"/>
    <d v="2012-12-02T00:00:00"/>
    <n v="448.67999999999995"/>
    <s v="Male"/>
    <n v="60"/>
    <d v="1986-05-18T00:00:00"/>
    <n v="36.374553890474388"/>
    <s v="Programmer Analyst II"/>
    <s v="Manufacturing"/>
    <s v="Mass Customer"/>
    <s v="N"/>
    <s v="Yes"/>
    <n v="3"/>
    <m/>
  </r>
  <r>
    <n v="13086"/>
    <n v="1"/>
    <x v="2878"/>
    <n v="327"/>
    <d v="2017-02-06T00:00:00"/>
    <b v="0"/>
    <s v="Approved"/>
    <s v="Giant Bicycles"/>
    <s v="Standard"/>
    <s v="medium"/>
    <s v="medium"/>
    <n v="1403.5"/>
    <n v="954.82"/>
    <d v="2011-08-29T00:00:00"/>
    <n v="448.67999999999995"/>
    <s v="Male"/>
    <n v="60"/>
    <d v="1986-05-18T00:00:00"/>
    <n v="36.374553890474388"/>
    <s v="Programmer Analyst II"/>
    <s v="Manufacturing"/>
    <s v="Mass Customer"/>
    <s v="N"/>
    <s v="Yes"/>
    <n v="3"/>
    <m/>
  </r>
  <r>
    <n v="9717"/>
    <n v="84"/>
    <x v="2878"/>
    <n v="332"/>
    <d v="2017-02-01T00:00:00"/>
    <b v="0"/>
    <s v="Approved"/>
    <s v="Trek Bicycles"/>
    <s v="Road"/>
    <s v="medium"/>
    <s v="medium"/>
    <n v="290.62"/>
    <n v="215.14"/>
    <d v="1997-08-25T00:00:00"/>
    <n v="75.480000000000018"/>
    <s v="Male"/>
    <n v="60"/>
    <d v="1986-05-18T00:00:00"/>
    <n v="36.374553890474388"/>
    <s v="Programmer Analyst II"/>
    <s v="Manufacturing"/>
    <s v="Mass Customer"/>
    <s v="N"/>
    <s v="Yes"/>
    <n v="3"/>
    <m/>
  </r>
  <r>
    <n v="7887"/>
    <n v="24"/>
    <x v="2878"/>
    <n v="344"/>
    <d v="2017-01-20T00:00:00"/>
    <b v="0"/>
    <s v="Approved"/>
    <s v="Solex"/>
    <s v="Road"/>
    <s v="medium"/>
    <s v="large"/>
    <n v="1777.8"/>
    <n v="820.78"/>
    <d v="2006-11-10T00:00:00"/>
    <n v="957.02"/>
    <s v="Male"/>
    <n v="60"/>
    <d v="1986-05-18T00:00:00"/>
    <n v="36.374553890474388"/>
    <s v="Programmer Analyst II"/>
    <s v="Manufacturing"/>
    <s v="Mass Customer"/>
    <s v="N"/>
    <s v="Yes"/>
    <n v="3"/>
    <m/>
  </r>
  <r>
    <n v="7549"/>
    <n v="17"/>
    <x v="2878"/>
    <n v="354"/>
    <d v="2017-01-10T00:00:00"/>
    <b v="0"/>
    <s v="Approved"/>
    <s v="Solex"/>
    <s v="Standard"/>
    <s v="high"/>
    <s v="medium"/>
    <n v="1024.6600000000001"/>
    <n v="614.79999999999995"/>
    <d v="2016-02-04T00:00:00"/>
    <n v="409.86000000000013"/>
    <s v="Male"/>
    <n v="60"/>
    <d v="1986-05-18T00:00:00"/>
    <n v="36.374553890474388"/>
    <s v="Programmer Analyst II"/>
    <s v="Manufacturing"/>
    <s v="Mass Customer"/>
    <s v="N"/>
    <s v="Yes"/>
    <n v="3"/>
    <m/>
  </r>
  <r>
    <n v="13977"/>
    <n v="28"/>
    <x v="2879"/>
    <n v="353"/>
    <d v="2017-01-11T00:00:00"/>
    <b v="1"/>
    <s v="Approved"/>
    <s v="Norco Bicycles"/>
    <s v="Standard"/>
    <s v="medium"/>
    <s v="small"/>
    <n v="1216.1400000000001"/>
    <n v="1082.3599999999999"/>
    <d v="1994-07-12T00:00:00"/>
    <n v="133.7800000000002"/>
    <s v="Female"/>
    <n v="9"/>
    <d v="1957-06-18T00:00:00"/>
    <n v="65.308800465499743"/>
    <s v="Senior Editor"/>
    <s v="Manufacturing"/>
    <s v="Mass Customer"/>
    <s v="N"/>
    <s v="Yes"/>
    <n v="11"/>
    <m/>
  </r>
  <r>
    <n v="17250"/>
    <n v="68"/>
    <x v="2880"/>
    <n v="6"/>
    <d v="2017-12-24T00:00:00"/>
    <b v="0"/>
    <s v="Approved"/>
    <s v="OHM Cycles"/>
    <s v="Standard"/>
    <s v="medium"/>
    <s v="medium"/>
    <n v="1636.9"/>
    <n v="44.71"/>
    <d v="2000-05-22T00:00:00"/>
    <n v="1592.19"/>
    <s v="Male"/>
    <n v="68"/>
    <d v="2001-06-29T00:00:00"/>
    <n v="21.248526493214111"/>
    <s v="Actuary"/>
    <s v="Financial Services"/>
    <s v="Mass Customer"/>
    <s v="N"/>
    <s v="Yes"/>
    <n v="1"/>
    <m/>
  </r>
  <r>
    <n v="3908"/>
    <n v="7"/>
    <x v="2880"/>
    <n v="98"/>
    <d v="2017-09-23T00:00:00"/>
    <b v="1"/>
    <s v="Approved"/>
    <s v="Trek Bicycles"/>
    <s v="Road"/>
    <s v="low"/>
    <s v="medium"/>
    <n v="980.37"/>
    <n v="234.43"/>
    <d v="2004-08-17T00:00:00"/>
    <n v="745.94"/>
    <s v="Male"/>
    <n v="68"/>
    <d v="2001-06-29T00:00:00"/>
    <n v="21.248526493214111"/>
    <s v="Actuary"/>
    <s v="Financial Services"/>
    <s v="Mass Customer"/>
    <s v="N"/>
    <s v="Yes"/>
    <n v="1"/>
    <m/>
  </r>
  <r>
    <n v="10079"/>
    <n v="51"/>
    <x v="2880"/>
    <n v="139"/>
    <d v="2017-08-13T00:00:00"/>
    <b v="0"/>
    <s v="Approved"/>
    <s v="OHM Cycles"/>
    <s v="Standard"/>
    <s v="high"/>
    <s v="medium"/>
    <n v="2005.66"/>
    <n v="1203.4000000000001"/>
    <d v="2003-07-21T00:00:00"/>
    <n v="802.26"/>
    <s v="Male"/>
    <n v="68"/>
    <d v="2001-06-29T00:00:00"/>
    <n v="21.248526493214111"/>
    <s v="Actuary"/>
    <s v="Financial Services"/>
    <s v="Mass Customer"/>
    <s v="N"/>
    <s v="Yes"/>
    <n v="1"/>
    <m/>
  </r>
  <r>
    <n v="5203"/>
    <n v="54"/>
    <x v="2880"/>
    <n v="180"/>
    <d v="2017-07-03T00:00:00"/>
    <b v="1"/>
    <s v="Approved"/>
    <s v="WeareA2B"/>
    <s v="Standard"/>
    <s v="medium"/>
    <s v="medium"/>
    <n v="1292.8399999999999"/>
    <n v="13.44"/>
    <d v="1993-06-23T00:00:00"/>
    <n v="1279.3999999999999"/>
    <s v="Male"/>
    <n v="68"/>
    <d v="2001-06-29T00:00:00"/>
    <n v="21.248526493214111"/>
    <s v="Actuary"/>
    <s v="Financial Services"/>
    <s v="Mass Customer"/>
    <s v="N"/>
    <s v="Yes"/>
    <n v="1"/>
    <m/>
  </r>
  <r>
    <n v="18870"/>
    <n v="58"/>
    <x v="2880"/>
    <n v="225"/>
    <d v="2017-05-19T00:00:00"/>
    <b v="0"/>
    <s v="Approved"/>
    <s v="OHM Cycles"/>
    <s v="Standard"/>
    <s v="medium"/>
    <s v="medium"/>
    <n v="912.52"/>
    <n v="141.4"/>
    <d v="2011-08-24T00:00:00"/>
    <n v="771.12"/>
    <s v="Male"/>
    <n v="68"/>
    <d v="2001-06-29T00:00:00"/>
    <n v="21.248526493214111"/>
    <s v="Actuary"/>
    <s v="Financial Services"/>
    <s v="Mass Customer"/>
    <s v="N"/>
    <s v="Yes"/>
    <n v="1"/>
    <m/>
  </r>
  <r>
    <n v="11372"/>
    <n v="85"/>
    <x v="2881"/>
    <n v="83"/>
    <d v="2017-10-08T00:00:00"/>
    <b v="1"/>
    <s v="Approved"/>
    <s v="WeareA2B"/>
    <s v="Standard"/>
    <s v="medium"/>
    <s v="medium"/>
    <n v="752.64"/>
    <n v="205.36"/>
    <d v="2015-08-02T00:00:00"/>
    <n v="547.28"/>
    <s v="Female"/>
    <n v="44"/>
    <d v="1969-08-11T00:00:00"/>
    <n v="53.152636081938098"/>
    <s v="Statistician IV"/>
    <s v="Retail"/>
    <s v="Mass Customer"/>
    <s v="N"/>
    <s v="No"/>
    <n v="10"/>
    <m/>
  </r>
  <r>
    <n v="1820"/>
    <n v="69"/>
    <x v="2881"/>
    <n v="145"/>
    <d v="2017-08-07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44"/>
    <d v="1969-08-11T00:00:00"/>
    <n v="53.152636081938098"/>
    <s v="Statistician IV"/>
    <s v="Retail"/>
    <s v="Mass Customer"/>
    <s v="N"/>
    <s v="No"/>
    <n v="10"/>
    <m/>
  </r>
  <r>
    <n v="4667"/>
    <n v="36"/>
    <x v="2881"/>
    <n v="219"/>
    <d v="2017-05-25T00:00:00"/>
    <b v="0"/>
    <s v="Approved"/>
    <s v="Solex"/>
    <s v="Standard"/>
    <s v="low"/>
    <s v="medium"/>
    <n v="945.04"/>
    <n v="507.58"/>
    <d v="1995-12-19T00:00:00"/>
    <n v="437.46"/>
    <s v="Female"/>
    <n v="44"/>
    <d v="1969-08-11T00:00:00"/>
    <n v="53.152636081938098"/>
    <s v="Statistician IV"/>
    <s v="Retail"/>
    <s v="Mass Customer"/>
    <s v="N"/>
    <s v="No"/>
    <n v="10"/>
    <m/>
  </r>
  <r>
    <n v="14432"/>
    <n v="97"/>
    <x v="2882"/>
    <n v="62"/>
    <d v="2017-10-29T00:00:00"/>
    <b v="1"/>
    <s v="Approved"/>
    <s v="Solex"/>
    <s v="Standard"/>
    <s v="medium"/>
    <s v="large"/>
    <n v="202.62"/>
    <n v="151.96"/>
    <d v="1991-05-06T00:00:00"/>
    <n v="50.66"/>
    <s v="Male"/>
    <n v="27"/>
    <d v="1961-08-26T00:00:00"/>
    <n v="61.117019643899042"/>
    <n v="0"/>
    <s v="Property"/>
    <s v="Mass Customer"/>
    <s v="N"/>
    <s v="Yes"/>
    <n v="15"/>
    <m/>
  </r>
  <r>
    <n v="768"/>
    <n v="81"/>
    <x v="2882"/>
    <n v="76"/>
    <d v="2017-10-15T00:00:00"/>
    <b v="0"/>
    <s v="Approved"/>
    <s v="Norco Bicycles"/>
    <s v="Standard"/>
    <s v="medium"/>
    <s v="small"/>
    <n v="586.45000000000005"/>
    <n v="521.94000000000005"/>
    <d v="1993-04-20T00:00:00"/>
    <n v="64.509999999999991"/>
    <s v="Male"/>
    <n v="27"/>
    <d v="1961-08-26T00:00:00"/>
    <n v="61.117019643899042"/>
    <n v="0"/>
    <s v="Property"/>
    <s v="Mass Customer"/>
    <s v="N"/>
    <s v="Yes"/>
    <n v="15"/>
    <m/>
  </r>
  <r>
    <n v="31"/>
    <n v="88"/>
    <x v="2882"/>
    <n v="116"/>
    <d v="2017-09-05T00:00:00"/>
    <b v="1"/>
    <s v="Approved"/>
    <s v="Norco Bicycles"/>
    <s v="Standard"/>
    <s v="medium"/>
    <s v="medium"/>
    <n v="1198.46"/>
    <n v="381.1"/>
    <d v="2002-10-10T00:00:00"/>
    <n v="817.36"/>
    <s v="Male"/>
    <n v="27"/>
    <d v="1961-08-26T00:00:00"/>
    <n v="61.117019643899042"/>
    <n v="0"/>
    <s v="Property"/>
    <s v="Mass Customer"/>
    <s v="N"/>
    <s v="Yes"/>
    <n v="15"/>
    <m/>
  </r>
  <r>
    <n v="501"/>
    <n v="28"/>
    <x v="2882"/>
    <n v="158"/>
    <d v="2017-07-25T00:00:00"/>
    <b v="1"/>
    <s v="Approved"/>
    <s v="Norco Bicycles"/>
    <s v="Standard"/>
    <s v="medium"/>
    <s v="small"/>
    <n v="1216.1400000000001"/>
    <n v="1082.3599999999999"/>
    <d v="1995-12-19T00:00:00"/>
    <n v="133.7800000000002"/>
    <s v="Male"/>
    <n v="27"/>
    <d v="1961-08-26T00:00:00"/>
    <n v="61.117019643899042"/>
    <n v="0"/>
    <s v="Property"/>
    <s v="Mass Customer"/>
    <s v="N"/>
    <s v="Yes"/>
    <n v="15"/>
    <m/>
  </r>
  <r>
    <n v="17288"/>
    <n v="50"/>
    <x v="2882"/>
    <n v="172"/>
    <d v="2017-07-11T00:00:00"/>
    <b v="1"/>
    <s v="Approved"/>
    <s v="WeareA2B"/>
    <s v="Standard"/>
    <s v="medium"/>
    <s v="small"/>
    <n v="175.89"/>
    <n v="131.91999999999999"/>
    <d v="2009-04-12T00:00:00"/>
    <n v="43.97"/>
    <s v="Male"/>
    <n v="27"/>
    <d v="1961-08-26T00:00:00"/>
    <n v="61.117019643899042"/>
    <n v="0"/>
    <s v="Property"/>
    <s v="Mass Customer"/>
    <s v="N"/>
    <s v="Yes"/>
    <n v="15"/>
    <m/>
  </r>
  <r>
    <n v="15860"/>
    <n v="84"/>
    <x v="2882"/>
    <n v="273"/>
    <d v="2017-04-01T00:00:00"/>
    <b v="0"/>
    <s v="Approved"/>
    <s v="Trek Bicycles"/>
    <s v="Road"/>
    <s v="medium"/>
    <s v="medium"/>
    <n v="290.62"/>
    <n v="215.14"/>
    <d v="1997-08-25T00:00:00"/>
    <n v="75.480000000000018"/>
    <s v="Male"/>
    <n v="27"/>
    <d v="1961-08-26T00:00:00"/>
    <n v="61.117019643899042"/>
    <n v="0"/>
    <s v="Property"/>
    <s v="Mass Customer"/>
    <s v="N"/>
    <s v="Yes"/>
    <n v="15"/>
    <m/>
  </r>
  <r>
    <n v="18387"/>
    <n v="19"/>
    <x v="2883"/>
    <n v="25"/>
    <d v="2017-12-05T00:00:00"/>
    <b v="0"/>
    <s v="Approved"/>
    <s v="OHM Cycles"/>
    <s v="Road"/>
    <s v="high"/>
    <s v="large"/>
    <n v="12.01"/>
    <n v="7.21"/>
    <d v="2009-03-08T00:00:00"/>
    <n v="4.8"/>
    <s v="Female"/>
    <n v="29"/>
    <d v="1976-11-29T00:00:00"/>
    <n v="45.845786766869601"/>
    <s v="Internal Auditor"/>
    <s v="Property"/>
    <s v="Mass Customer"/>
    <s v="N"/>
    <s v="No"/>
    <n v="22"/>
    <m/>
  </r>
  <r>
    <n v="11203"/>
    <n v="13"/>
    <x v="2883"/>
    <n v="214"/>
    <d v="2017-05-30T00:00:00"/>
    <b v="1"/>
    <s v="Approved"/>
    <s v="Solex"/>
    <s v="Standard"/>
    <s v="medium"/>
    <s v="medium"/>
    <n v="1163.8900000000001"/>
    <n v="589.27"/>
    <d v="2016-07-09T00:00:00"/>
    <n v="574.62000000000012"/>
    <s v="Female"/>
    <n v="29"/>
    <d v="1976-11-29T00:00:00"/>
    <n v="45.845786766869601"/>
    <s v="Internal Auditor"/>
    <s v="Property"/>
    <s v="Mass Customer"/>
    <s v="N"/>
    <s v="No"/>
    <n v="22"/>
    <m/>
  </r>
  <r>
    <n v="16825"/>
    <n v="9"/>
    <x v="2883"/>
    <n v="241"/>
    <d v="2017-05-03T00:00:00"/>
    <b v="1"/>
    <s v="Approved"/>
    <s v="OHM Cycles"/>
    <s v="Road"/>
    <s v="medium"/>
    <s v="medium"/>
    <n v="742.54"/>
    <n v="667.4"/>
    <d v="1991-11-07T00:00:00"/>
    <n v="75.139999999999986"/>
    <s v="Female"/>
    <n v="29"/>
    <d v="1976-11-29T00:00:00"/>
    <n v="45.845786766869601"/>
    <s v="Internal Auditor"/>
    <s v="Property"/>
    <s v="Mass Customer"/>
    <s v="N"/>
    <s v="No"/>
    <n v="22"/>
    <m/>
  </r>
  <r>
    <n v="12677"/>
    <n v="10"/>
    <x v="2883"/>
    <n v="269"/>
    <d v="2017-04-05T00:00:00"/>
    <b v="1"/>
    <s v="Approved"/>
    <s v="WeareA2B"/>
    <s v="Touring"/>
    <s v="medium"/>
    <s v="medium"/>
    <n v="1466.68"/>
    <n v="363.25"/>
    <d v="2014-03-03T00:00:00"/>
    <n v="1103.43"/>
    <s v="Female"/>
    <n v="29"/>
    <d v="1976-11-29T00:00:00"/>
    <n v="45.845786766869601"/>
    <s v="Internal Auditor"/>
    <s v="Property"/>
    <s v="Mass Customer"/>
    <s v="N"/>
    <s v="No"/>
    <n v="22"/>
    <m/>
  </r>
  <r>
    <n v="10935"/>
    <n v="21"/>
    <x v="2883"/>
    <n v="336"/>
    <d v="2017-01-28T00:00:00"/>
    <b v="1"/>
    <s v="Approved"/>
    <s v="Solex"/>
    <s v="Standard"/>
    <s v="medium"/>
    <s v="large"/>
    <n v="1071.23"/>
    <n v="380.74"/>
    <d v="1996-04-05T00:00:00"/>
    <n v="690.49"/>
    <s v="Female"/>
    <n v="29"/>
    <d v="1976-11-29T00:00:00"/>
    <n v="45.845786766869601"/>
    <s v="Internal Auditor"/>
    <s v="Property"/>
    <s v="Mass Customer"/>
    <s v="N"/>
    <s v="No"/>
    <n v="22"/>
    <m/>
  </r>
  <r>
    <n v="1375"/>
    <n v="63"/>
    <x v="2884"/>
    <n v="87"/>
    <d v="2017-10-04T00:00:00"/>
    <b v="1"/>
    <s v="Approved"/>
    <s v="WeareA2B"/>
    <s v="Standard"/>
    <s v="medium"/>
    <s v="medium"/>
    <n v="1992.93"/>
    <n v="762.63"/>
    <d v="1991-08-05T00:00:00"/>
    <n v="1230.3000000000002"/>
    <s v="Female"/>
    <n v="16"/>
    <d v="2001-04-01T00:00:00"/>
    <n v="21.492362109652468"/>
    <s v="Budget/Accounting Analyst IV"/>
    <s v="n/a"/>
    <s v="High Net Worth"/>
    <s v="N"/>
    <s v="Yes"/>
    <n v="1"/>
    <m/>
  </r>
  <r>
    <n v="9524"/>
    <n v="17"/>
    <x v="2884"/>
    <n v="123"/>
    <d v="2017-08-29T00:00:00"/>
    <b v="1"/>
    <s v="Approved"/>
    <s v="WeareA2B"/>
    <s v="Touring"/>
    <s v="medium"/>
    <s v="large"/>
    <n v="1362.99"/>
    <n v="57.74"/>
    <d v="2003-09-10T00:00:00"/>
    <n v="1305.25"/>
    <s v="Female"/>
    <n v="16"/>
    <d v="2001-04-01T00:00:00"/>
    <n v="21.492362109652468"/>
    <s v="Budget/Accounting Analyst IV"/>
    <s v="n/a"/>
    <s v="High Net Worth"/>
    <s v="N"/>
    <s v="Yes"/>
    <n v="1"/>
    <m/>
  </r>
  <r>
    <n v="7741"/>
    <n v="90"/>
    <x v="2884"/>
    <n v="166"/>
    <d v="2017-07-17T00:00:00"/>
    <b v="1"/>
    <s v="Approved"/>
    <s v="Solex"/>
    <s v="Standard"/>
    <s v="low"/>
    <s v="medium"/>
    <n v="945.04"/>
    <n v="507.58"/>
    <d v="2011-03-16T00:00:00"/>
    <n v="437.46"/>
    <s v="Female"/>
    <n v="16"/>
    <d v="2001-04-01T00:00:00"/>
    <n v="21.492362109652468"/>
    <s v="Budget/Accounting Analyst IV"/>
    <s v="n/a"/>
    <s v="High Net Worth"/>
    <s v="N"/>
    <s v="Yes"/>
    <n v="1"/>
    <m/>
  </r>
  <r>
    <n v="14935"/>
    <n v="36"/>
    <x v="2884"/>
    <n v="168"/>
    <d v="2017-07-15T00:00:00"/>
    <b v="0"/>
    <s v="Approved"/>
    <s v="Solex"/>
    <s v="Standard"/>
    <s v="low"/>
    <s v="medium"/>
    <n v="1289.8499999999999"/>
    <n v="74.510000000000005"/>
    <d v="1997-02-09T00:00:00"/>
    <n v="1215.3399999999999"/>
    <s v="Female"/>
    <n v="16"/>
    <d v="2001-04-01T00:00:00"/>
    <n v="21.492362109652468"/>
    <s v="Budget/Accounting Analyst IV"/>
    <s v="n/a"/>
    <s v="High Net Worth"/>
    <s v="N"/>
    <s v="Yes"/>
    <n v="1"/>
    <m/>
  </r>
  <r>
    <n v="12965"/>
    <n v="88"/>
    <x v="2884"/>
    <n v="291"/>
    <d v="2017-03-14T00:00:00"/>
    <b v="0"/>
    <s v="Approved"/>
    <s v="Norco Bicycles"/>
    <s v="Standard"/>
    <s v="high"/>
    <s v="small"/>
    <n v="1661.92"/>
    <n v="1479.11"/>
    <d v="1993-07-15T00:00:00"/>
    <n v="182.81000000000017"/>
    <s v="Female"/>
    <n v="16"/>
    <d v="2001-04-01T00:00:00"/>
    <n v="21.492362109652468"/>
    <s v="Budget/Accounting Analyst IV"/>
    <s v="n/a"/>
    <s v="High Net Worth"/>
    <s v="N"/>
    <s v="Yes"/>
    <n v="1"/>
    <m/>
  </r>
  <r>
    <n v="10686"/>
    <n v="28"/>
    <x v="2884"/>
    <n v="351"/>
    <d v="2017-01-13T00:00:00"/>
    <b v="1"/>
    <s v="Approved"/>
    <s v="Solex"/>
    <s v="Road"/>
    <s v="medium"/>
    <s v="small"/>
    <n v="1703.52"/>
    <n v="1516.13"/>
    <d v="2005-12-07T00:00:00"/>
    <n v="187.38999999999987"/>
    <s v="Female"/>
    <n v="16"/>
    <d v="2001-04-01T00:00:00"/>
    <n v="21.492362109652468"/>
    <s v="Budget/Accounting Analyst IV"/>
    <s v="n/a"/>
    <s v="High Net Worth"/>
    <s v="N"/>
    <s v="Yes"/>
    <n v="1"/>
    <m/>
  </r>
  <r>
    <n v="1042"/>
    <n v="17"/>
    <x v="2885"/>
    <n v="204"/>
    <d v="2017-06-09T00:00:00"/>
    <b v="0"/>
    <s v="Approved"/>
    <s v="Solex"/>
    <s v="Standard"/>
    <s v="high"/>
    <s v="medium"/>
    <n v="1024.6600000000001"/>
    <n v="614.79999999999995"/>
    <d v="2010-05-05T00:00:00"/>
    <n v="409.86000000000013"/>
    <s v="Female"/>
    <n v="51"/>
    <d v="1953-09-10T00:00:00"/>
    <n v="69.081403205225769"/>
    <s v="Chemical Engineer"/>
    <s v="Manufacturing"/>
    <s v="Mass Customer"/>
    <s v="N"/>
    <s v="Yes"/>
    <n v="11"/>
    <m/>
  </r>
  <r>
    <n v="10246"/>
    <n v="39"/>
    <x v="2885"/>
    <n v="285"/>
    <d v="2017-03-20T00:00:00"/>
    <b v="1"/>
    <s v="Approved"/>
    <s v="Giant Bicycles"/>
    <s v="Standard"/>
    <s v="medium"/>
    <s v="large"/>
    <n v="1812.75"/>
    <n v="582.48"/>
    <d v="2007-12-11T00:00:00"/>
    <n v="1230.27"/>
    <s v="Female"/>
    <n v="51"/>
    <d v="1953-09-10T00:00:00"/>
    <n v="69.081403205225769"/>
    <s v="Chemical Engineer"/>
    <s v="Manufacturing"/>
    <s v="Mass Customer"/>
    <s v="N"/>
    <s v="Yes"/>
    <n v="11"/>
    <m/>
  </r>
  <r>
    <n v="9976"/>
    <n v="56"/>
    <x v="2885"/>
    <n v="288"/>
    <d v="2017-03-17T00:00:00"/>
    <b v="0"/>
    <s v="Approved"/>
    <s v="OHM Cycles"/>
    <s v="Standard"/>
    <s v="medium"/>
    <s v="medium"/>
    <n v="183.86"/>
    <n v="137.9"/>
    <d v="2015-06-17T00:00:00"/>
    <n v="45.960000000000008"/>
    <s v="Female"/>
    <n v="51"/>
    <d v="1953-09-10T00:00:00"/>
    <n v="69.081403205225769"/>
    <s v="Chemical Engineer"/>
    <s v="Manufacturing"/>
    <s v="Mass Customer"/>
    <s v="N"/>
    <s v="Yes"/>
    <n v="11"/>
    <m/>
  </r>
  <r>
    <n v="12500"/>
    <n v="25"/>
    <x v="2885"/>
    <n v="334"/>
    <d v="2017-01-30T00:00:00"/>
    <b v="0"/>
    <s v="Approved"/>
    <s v="Giant Bicycles"/>
    <s v="Road"/>
    <s v="medium"/>
    <s v="medium"/>
    <n v="1538.99"/>
    <n v="829.65"/>
    <d v="1992-10-11T00:00:00"/>
    <n v="709.34"/>
    <s v="Female"/>
    <n v="51"/>
    <d v="1953-09-10T00:00:00"/>
    <n v="69.081403205225769"/>
    <s v="Chemical Engineer"/>
    <s v="Manufacturing"/>
    <s v="Mass Customer"/>
    <s v="N"/>
    <s v="Yes"/>
    <n v="11"/>
    <m/>
  </r>
  <r>
    <n v="660"/>
    <n v="87"/>
    <x v="2886"/>
    <n v="13"/>
    <d v="2017-12-17T00:00:00"/>
    <b v="0"/>
    <s v="Approved"/>
    <s v="OHM Cycles"/>
    <s v="Standard"/>
    <s v="medium"/>
    <s v="medium"/>
    <n v="1636.9"/>
    <n v="44.71"/>
    <d v="2010-08-20T00:00:00"/>
    <n v="1592.19"/>
    <s v="Male"/>
    <n v="42"/>
    <d v="1986-01-18T00:00:00"/>
    <n v="36.703321013762057"/>
    <s v="Junior Executive"/>
    <s v="Property"/>
    <s v="High Net Worth"/>
    <s v="N"/>
    <s v="Yes"/>
    <n v="18"/>
    <m/>
  </r>
  <r>
    <n v="13857"/>
    <n v="79"/>
    <x v="2886"/>
    <n v="166"/>
    <d v="2017-07-17T00:00:00"/>
    <b v="1"/>
    <s v="Approved"/>
    <s v="Solex"/>
    <s v="Touring"/>
    <s v="medium"/>
    <s v="large"/>
    <n v="2083.94"/>
    <n v="675.03"/>
    <d v="2004-08-07T00:00:00"/>
    <n v="1408.91"/>
    <s v="Male"/>
    <n v="42"/>
    <d v="1986-01-18T00:00:00"/>
    <n v="36.703321013762057"/>
    <s v="Junior Executive"/>
    <s v="Property"/>
    <s v="High Net Worth"/>
    <s v="N"/>
    <s v="Yes"/>
    <n v="18"/>
    <m/>
  </r>
  <r>
    <n v="10284"/>
    <n v="61"/>
    <x v="2886"/>
    <n v="315"/>
    <d v="2017-02-18T00:00:00"/>
    <b v="0"/>
    <s v="Approved"/>
    <s v="Norco Bicycles"/>
    <s v="Standard"/>
    <s v="medium"/>
    <s v="small"/>
    <n v="586.45000000000005"/>
    <n v="521.94000000000005"/>
    <d v="2015-08-10T00:00:00"/>
    <n v="64.509999999999991"/>
    <s v="Male"/>
    <n v="42"/>
    <d v="1986-01-18T00:00:00"/>
    <n v="36.703321013762057"/>
    <s v="Junior Executive"/>
    <s v="Property"/>
    <s v="High Net Worth"/>
    <s v="N"/>
    <s v="Yes"/>
    <n v="18"/>
    <m/>
  </r>
  <r>
    <n v="8705"/>
    <n v="0"/>
    <x v="2886"/>
    <n v="351"/>
    <d v="2017-01-13T00:00:00"/>
    <b v="0"/>
    <s v="Approved"/>
    <s v="Norco Bicycles"/>
    <s v="Road"/>
    <s v="medium"/>
    <s v="medium"/>
    <n v="544.04999999999995"/>
    <n v="376.84"/>
    <d v="2002-08-31T00:00:00"/>
    <n v="167.20999999999998"/>
    <s v="Male"/>
    <n v="42"/>
    <d v="1986-01-18T00:00:00"/>
    <n v="36.703321013762057"/>
    <s v="Junior Executive"/>
    <s v="Property"/>
    <s v="High Net Worth"/>
    <s v="N"/>
    <s v="Yes"/>
    <n v="18"/>
    <m/>
  </r>
  <r>
    <n v="11868"/>
    <n v="45"/>
    <x v="2887"/>
    <n v="27"/>
    <d v="2017-12-03T00:00:00"/>
    <b v="0"/>
    <s v="Approved"/>
    <s v="Solex"/>
    <s v="Standard"/>
    <s v="medium"/>
    <s v="medium"/>
    <n v="441.49"/>
    <n v="84.99"/>
    <d v="1993-04-12T00:00:00"/>
    <n v="356.5"/>
    <s v="Male"/>
    <n v="50"/>
    <d v="1954-10-30T00:00:00"/>
    <n v="67.94441690385591"/>
    <n v="0"/>
    <s v="Health"/>
    <s v="Mass Customer"/>
    <s v="N"/>
    <s v="No"/>
    <n v="19"/>
    <m/>
  </r>
  <r>
    <n v="18184"/>
    <n v="68"/>
    <x v="2887"/>
    <n v="122"/>
    <d v="2017-08-30T00:00:00"/>
    <b v="1"/>
    <s v="Approved"/>
    <s v="OHM Cycles"/>
    <s v="Standard"/>
    <s v="medium"/>
    <s v="medium"/>
    <n v="1636.9"/>
    <n v="44.71"/>
    <d v="2010-08-20T00:00:00"/>
    <n v="1592.19"/>
    <s v="Male"/>
    <n v="50"/>
    <d v="1954-10-30T00:00:00"/>
    <n v="67.94441690385591"/>
    <n v="0"/>
    <s v="Health"/>
    <s v="Mass Customer"/>
    <s v="N"/>
    <s v="No"/>
    <n v="19"/>
    <m/>
  </r>
  <r>
    <n v="15649"/>
    <n v="39"/>
    <x v="2887"/>
    <n v="138"/>
    <d v="2017-08-14T00:00:00"/>
    <b v="1"/>
    <s v="Approved"/>
    <s v="Giant Bicycles"/>
    <s v="Standard"/>
    <s v="medium"/>
    <s v="large"/>
    <n v="1812.75"/>
    <n v="582.48"/>
    <d v="2010-06-07T00:00:00"/>
    <n v="1230.27"/>
    <s v="Male"/>
    <n v="50"/>
    <d v="1954-10-30T00:00:00"/>
    <n v="67.94441690385591"/>
    <n v="0"/>
    <s v="Health"/>
    <s v="Mass Customer"/>
    <s v="N"/>
    <s v="No"/>
    <n v="19"/>
    <m/>
  </r>
  <r>
    <n v="4620"/>
    <n v="53"/>
    <x v="2887"/>
    <n v="142"/>
    <d v="2017-08-10T00:00:00"/>
    <b v="0"/>
    <s v="Approved"/>
    <s v="OHM Cycles"/>
    <s v="Standard"/>
    <s v="medium"/>
    <s v="medium"/>
    <n v="795.34"/>
    <n v="101.58"/>
    <d v="1997-02-09T00:00:00"/>
    <n v="693.76"/>
    <s v="Male"/>
    <n v="50"/>
    <d v="1954-10-30T00:00:00"/>
    <n v="67.94441690385591"/>
    <n v="0"/>
    <s v="Health"/>
    <s v="Mass Customer"/>
    <s v="N"/>
    <s v="No"/>
    <n v="19"/>
    <m/>
  </r>
  <r>
    <n v="3230"/>
    <n v="56"/>
    <x v="2887"/>
    <n v="211"/>
    <d v="2017-06-02T00:00:00"/>
    <b v="0"/>
    <s v="Approved"/>
    <s v="OHM Cycles"/>
    <s v="Standard"/>
    <s v="medium"/>
    <s v="medium"/>
    <n v="183.86"/>
    <n v="137.9"/>
    <d v="1997-10-04T00:00:00"/>
    <n v="45.960000000000008"/>
    <s v="Male"/>
    <n v="50"/>
    <d v="1954-10-30T00:00:00"/>
    <n v="67.94441690385591"/>
    <n v="0"/>
    <s v="Health"/>
    <s v="Mass Customer"/>
    <s v="N"/>
    <s v="No"/>
    <n v="19"/>
    <m/>
  </r>
  <r>
    <n v="14728"/>
    <n v="96"/>
    <x v="2887"/>
    <n v="235"/>
    <d v="2017-05-09T00:00:00"/>
    <b v="0"/>
    <s v="Approved"/>
    <s v="WeareA2B"/>
    <s v="Road"/>
    <s v="low"/>
    <s v="small"/>
    <n v="1172.78"/>
    <n v="1043.77"/>
    <d v="2002-10-10T00:00:00"/>
    <n v="129.01"/>
    <s v="Male"/>
    <n v="50"/>
    <d v="1954-10-30T00:00:00"/>
    <n v="67.94441690385591"/>
    <n v="0"/>
    <s v="Health"/>
    <s v="Mass Customer"/>
    <s v="N"/>
    <s v="No"/>
    <n v="19"/>
    <m/>
  </r>
  <r>
    <n v="281"/>
    <n v="40"/>
    <x v="2887"/>
    <n v="315"/>
    <d v="2017-02-18T00:00:00"/>
    <b v="0"/>
    <s v="Approved"/>
    <s v="OHM Cycles"/>
    <s v="Standard"/>
    <s v="high"/>
    <s v="medium"/>
    <n v="1458.17"/>
    <n v="874.9"/>
    <d v="2006-02-02T00:00:00"/>
    <n v="583.2700000000001"/>
    <s v="Male"/>
    <n v="50"/>
    <d v="1954-10-30T00:00:00"/>
    <n v="67.94441690385591"/>
    <n v="0"/>
    <s v="Health"/>
    <s v="Mass Customer"/>
    <s v="N"/>
    <s v="No"/>
    <n v="19"/>
    <m/>
  </r>
  <r>
    <n v="1084"/>
    <n v="96"/>
    <x v="2887"/>
    <n v="356"/>
    <d v="2017-01-08T00:00:00"/>
    <b v="0"/>
    <s v="Approved"/>
    <s v="WeareA2B"/>
    <s v="Road"/>
    <s v="low"/>
    <s v="small"/>
    <n v="1172.78"/>
    <n v="1043.77"/>
    <d v="2002-10-10T00:00:00"/>
    <n v="129.01"/>
    <s v="Male"/>
    <n v="50"/>
    <d v="1954-10-30T00:00:00"/>
    <n v="67.94441690385591"/>
    <n v="0"/>
    <s v="Health"/>
    <s v="Mass Customer"/>
    <s v="N"/>
    <s v="No"/>
    <n v="19"/>
    <m/>
  </r>
  <r>
    <n v="8033"/>
    <n v="29"/>
    <x v="2887"/>
    <n v="357"/>
    <d v="2017-01-07T00:00:00"/>
    <b v="0"/>
    <s v="Approved"/>
    <s v="Norco Bicycles"/>
    <s v="Road"/>
    <s v="medium"/>
    <s v="medium"/>
    <n v="543.39"/>
    <n v="407.54"/>
    <d v="2016-11-22T00:00:00"/>
    <n v="135.84999999999997"/>
    <s v="Male"/>
    <n v="50"/>
    <d v="1954-10-30T00:00:00"/>
    <n v="67.94441690385591"/>
    <n v="0"/>
    <s v="Health"/>
    <s v="Mass Customer"/>
    <s v="N"/>
    <s v="No"/>
    <n v="19"/>
    <m/>
  </r>
  <r>
    <n v="16161"/>
    <n v="35"/>
    <x v="242"/>
    <m/>
    <d v="2017-08-14T00:00:00"/>
    <m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</r>
  <r>
    <n v="3414"/>
    <n v="1"/>
    <x v="2888"/>
    <n v="8"/>
    <d v="2017-12-22T00:00:00"/>
    <b v="0"/>
    <s v="Approved"/>
    <s v="Giant Bicycles"/>
    <s v="Standard"/>
    <s v="medium"/>
    <s v="medium"/>
    <n v="1403.5"/>
    <n v="954.82"/>
    <d v="2012-12-02T00:00:00"/>
    <n v="448.67999999999995"/>
    <s v="Female"/>
    <n v="87"/>
    <d v="1989-11-25T00:00:00"/>
    <n v="32.848526493214109"/>
    <s v="Administrative Assistant II"/>
    <s v="Financial Services"/>
    <s v="Mass Customer"/>
    <s v="N"/>
    <s v="Yes"/>
    <n v="14"/>
    <m/>
  </r>
  <r>
    <n v="18501"/>
    <n v="16"/>
    <x v="2888"/>
    <n v="29"/>
    <d v="2017-12-01T00:00:00"/>
    <b v="0"/>
    <s v="Approved"/>
    <s v="Norco Bicycles"/>
    <s v="Standard"/>
    <s v="high"/>
    <s v="small"/>
    <n v="1661.92"/>
    <n v="1479.11"/>
    <d v="2013-03-12T00:00:00"/>
    <n v="182.81000000000017"/>
    <s v="Female"/>
    <n v="87"/>
    <d v="1989-11-25T00:00:00"/>
    <n v="32.848526493214109"/>
    <s v="Administrative Assistant II"/>
    <s v="Financial Services"/>
    <s v="Mass Customer"/>
    <s v="N"/>
    <s v="Yes"/>
    <n v="14"/>
    <m/>
  </r>
  <r>
    <n v="16409"/>
    <n v="37"/>
    <x v="2888"/>
    <n v="30"/>
    <d v="2017-11-30T00:00:00"/>
    <b v="0"/>
    <s v="Approved"/>
    <s v="OHM Cycles"/>
    <s v="Standard"/>
    <s v="low"/>
    <s v="medium"/>
    <n v="1793.43"/>
    <n v="248.82"/>
    <d v="2006-02-02T00:00:00"/>
    <n v="1544.6100000000001"/>
    <s v="Female"/>
    <n v="87"/>
    <d v="1989-11-25T00:00:00"/>
    <n v="32.848526493214109"/>
    <s v="Administrative Assistant II"/>
    <s v="Financial Services"/>
    <s v="Mass Customer"/>
    <s v="N"/>
    <s v="Yes"/>
    <n v="14"/>
    <m/>
  </r>
  <r>
    <n v="18543"/>
    <n v="57"/>
    <x v="2888"/>
    <n v="45"/>
    <d v="2017-11-15T00:00:00"/>
    <b v="1"/>
    <s v="Approved"/>
    <s v="WeareA2B"/>
    <s v="Touring"/>
    <s v="medium"/>
    <s v="large"/>
    <n v="1890.39"/>
    <n v="260.14"/>
    <d v="1998-12-17T00:00:00"/>
    <n v="1630.25"/>
    <s v="Female"/>
    <n v="87"/>
    <d v="1989-11-25T00:00:00"/>
    <n v="32.848526493214109"/>
    <s v="Administrative Assistant II"/>
    <s v="Financial Services"/>
    <s v="Mass Customer"/>
    <s v="N"/>
    <s v="Yes"/>
    <n v="14"/>
    <m/>
  </r>
  <r>
    <n v="15493"/>
    <n v="1"/>
    <x v="2888"/>
    <n v="46"/>
    <d v="2017-11-14T00:00:00"/>
    <b v="1"/>
    <s v="Approved"/>
    <s v="Giant Bicycles"/>
    <s v="Standard"/>
    <s v="medium"/>
    <s v="medium"/>
    <n v="1403.5"/>
    <n v="954.82"/>
    <d v="2012-12-02T00:00:00"/>
    <n v="448.67999999999995"/>
    <s v="Female"/>
    <n v="87"/>
    <d v="1989-11-25T00:00:00"/>
    <n v="32.848526493214109"/>
    <s v="Administrative Assistant II"/>
    <s v="Financial Services"/>
    <s v="Mass Customer"/>
    <s v="N"/>
    <s v="Yes"/>
    <n v="14"/>
    <m/>
  </r>
  <r>
    <n v="3106"/>
    <n v="62"/>
    <x v="2888"/>
    <n v="83"/>
    <d v="2017-10-08T00:00:00"/>
    <b v="1"/>
    <s v="Approved"/>
    <s v="Solex"/>
    <s v="Standard"/>
    <s v="medium"/>
    <s v="medium"/>
    <n v="478.16"/>
    <n v="298.72000000000003"/>
    <d v="1993-06-23T00:00:00"/>
    <n v="179.44"/>
    <s v="Female"/>
    <n v="87"/>
    <d v="1989-11-25T00:00:00"/>
    <n v="32.848526493214109"/>
    <s v="Administrative Assistant II"/>
    <s v="Financial Services"/>
    <s v="Mass Customer"/>
    <s v="N"/>
    <s v="Yes"/>
    <n v="14"/>
    <m/>
  </r>
  <r>
    <n v="7171"/>
    <n v="34"/>
    <x v="2888"/>
    <n v="88"/>
    <d v="2017-10-03T00:00:00"/>
    <b v="1"/>
    <s v="Approved"/>
    <s v="Norco Bicycles"/>
    <s v="Road"/>
    <s v="high"/>
    <s v="large"/>
    <n v="774.53"/>
    <n v="464.72"/>
    <d v="2010-06-07T00:00:00"/>
    <n v="309.80999999999995"/>
    <s v="Female"/>
    <n v="87"/>
    <d v="1989-11-25T00:00:00"/>
    <n v="32.848526493214109"/>
    <s v="Administrative Assistant II"/>
    <s v="Financial Services"/>
    <s v="Mass Customer"/>
    <s v="N"/>
    <s v="Yes"/>
    <n v="14"/>
    <m/>
  </r>
  <r>
    <n v="18282"/>
    <n v="41"/>
    <x v="2888"/>
    <n v="119"/>
    <d v="2017-09-02T00:00:00"/>
    <b v="1"/>
    <s v="Approved"/>
    <s v="Solex"/>
    <s v="Road"/>
    <s v="medium"/>
    <s v="medium"/>
    <n v="416.98"/>
    <n v="312.74"/>
    <d v="2007-12-11T00:00:00"/>
    <n v="104.24000000000001"/>
    <s v="Female"/>
    <n v="87"/>
    <d v="1989-11-25T00:00:00"/>
    <n v="32.848526493214109"/>
    <s v="Administrative Assistant II"/>
    <s v="Financial Services"/>
    <s v="Mass Customer"/>
    <s v="N"/>
    <s v="Yes"/>
    <n v="14"/>
    <m/>
  </r>
  <r>
    <n v="13511"/>
    <n v="48"/>
    <x v="2888"/>
    <n v="149"/>
    <d v="2017-08-03T00:00:00"/>
    <b v="1"/>
    <s v="Approved"/>
    <s v="WeareA2B"/>
    <s v="Standard"/>
    <s v="medium"/>
    <s v="medium"/>
    <n v="1762.96"/>
    <n v="950.52"/>
    <d v="2001-11-25T00:00:00"/>
    <n v="812.44"/>
    <s v="Female"/>
    <n v="87"/>
    <d v="1989-11-25T00:00:00"/>
    <n v="32.848526493214109"/>
    <s v="Administrative Assistant II"/>
    <s v="Financial Services"/>
    <s v="Mass Customer"/>
    <s v="N"/>
    <s v="Yes"/>
    <n v="14"/>
    <m/>
  </r>
  <r>
    <n v="18034"/>
    <n v="60"/>
    <x v="2888"/>
    <n v="294"/>
    <d v="2017-03-11T00:00:00"/>
    <b v="0"/>
    <s v="Approved"/>
    <s v="Giant Bicycles"/>
    <s v="Standard"/>
    <s v="high"/>
    <s v="small"/>
    <n v="1977.36"/>
    <n v="1759.85"/>
    <d v="2010-11-05T00:00:00"/>
    <n v="217.51"/>
    <s v="Female"/>
    <n v="87"/>
    <d v="1989-11-25T00:00:00"/>
    <n v="32.848526493214109"/>
    <s v="Administrative Assistant II"/>
    <s v="Financial Services"/>
    <s v="Mass Customer"/>
    <s v="N"/>
    <s v="Yes"/>
    <n v="14"/>
    <m/>
  </r>
  <r>
    <n v="3599"/>
    <n v="25"/>
    <x v="2889"/>
    <n v="15"/>
    <d v="2017-12-15T00:00:00"/>
    <b v="1"/>
    <s v="Approved"/>
    <s v="Giant Bicycles"/>
    <s v="Road"/>
    <s v="medium"/>
    <s v="medium"/>
    <n v="1538.99"/>
    <n v="829.65"/>
    <d v="1993-05-26T00:00:00"/>
    <n v="709.34"/>
    <s v="Female"/>
    <n v="33"/>
    <d v="1987-02-28T00:00:00"/>
    <n v="35.590992246321655"/>
    <s v="Senior Financial Analyst"/>
    <s v="Financial Services"/>
    <s v="Affluent Customer"/>
    <s v="N"/>
    <s v="Yes"/>
    <n v="6"/>
    <m/>
  </r>
  <r>
    <n v="18641"/>
    <n v="52"/>
    <x v="2889"/>
    <n v="77"/>
    <d v="2017-10-14T00:00:00"/>
    <b v="0"/>
    <s v="Approved"/>
    <s v="OHM Cycles"/>
    <s v="Road"/>
    <s v="medium"/>
    <s v="medium"/>
    <n v="1280.28"/>
    <n v="829.51"/>
    <d v="1991-01-21T00:00:00"/>
    <n v="450.77"/>
    <s v="Female"/>
    <n v="33"/>
    <d v="1987-02-28T00:00:00"/>
    <n v="35.590992246321655"/>
    <s v="Senior Financial Analyst"/>
    <s v="Financial Services"/>
    <s v="Affluent Customer"/>
    <s v="N"/>
    <s v="Yes"/>
    <n v="6"/>
    <m/>
  </r>
  <r>
    <n v="3300"/>
    <n v="99"/>
    <x v="2889"/>
    <n v="330"/>
    <d v="2017-02-03T00:00:00"/>
    <b v="0"/>
    <s v="Approved"/>
    <s v="OHM Cycles"/>
    <s v="Standard"/>
    <s v="medium"/>
    <s v="medium"/>
    <n v="1227.3399999999999"/>
    <n v="770.89"/>
    <d v="1991-05-06T00:00:00"/>
    <n v="456.44999999999993"/>
    <s v="Female"/>
    <n v="33"/>
    <d v="1987-02-28T00:00:00"/>
    <n v="35.590992246321655"/>
    <s v="Senior Financial Analyst"/>
    <s v="Financial Services"/>
    <s v="Affluent Customer"/>
    <s v="N"/>
    <s v="Yes"/>
    <n v="6"/>
    <m/>
  </r>
  <r>
    <n v="7044"/>
    <n v="53"/>
    <x v="2890"/>
    <n v="99"/>
    <d v="2017-09-22T00:00:00"/>
    <b v="1"/>
    <s v="Approved"/>
    <s v="OHM Cycles"/>
    <s v="Standard"/>
    <s v="medium"/>
    <s v="medium"/>
    <n v="795.34"/>
    <n v="101.58"/>
    <d v="1997-02-09T00:00:00"/>
    <n v="693.76"/>
    <s v="Male"/>
    <n v="82"/>
    <d v="1956-03-08T00:00:00"/>
    <n v="66.588252520611377"/>
    <s v="Software Test Engineer I"/>
    <s v="n/a"/>
    <s v="Affluent Customer"/>
    <s v="N"/>
    <s v="No"/>
    <n v="7"/>
    <m/>
  </r>
  <r>
    <n v="18163"/>
    <n v="55"/>
    <x v="2890"/>
    <n v="105"/>
    <d v="2017-09-16T00:00:00"/>
    <b v="0"/>
    <s v="Approved"/>
    <s v="Trek Bicycles"/>
    <s v="Road"/>
    <s v="medium"/>
    <s v="large"/>
    <n v="1894.19"/>
    <n v="598.76"/>
    <d v="2003-07-21T00:00:00"/>
    <n v="1295.43"/>
    <s v="Male"/>
    <n v="82"/>
    <d v="1956-03-08T00:00:00"/>
    <n v="66.588252520611377"/>
    <s v="Software Test Engineer I"/>
    <s v="n/a"/>
    <s v="Affluent Customer"/>
    <s v="N"/>
    <s v="No"/>
    <n v="7"/>
    <m/>
  </r>
  <r>
    <n v="3811"/>
    <n v="59"/>
    <x v="2890"/>
    <n v="106"/>
    <d v="2017-09-15T00:00:00"/>
    <b v="1"/>
    <s v="Approved"/>
    <s v="Solex"/>
    <s v="Standard"/>
    <s v="medium"/>
    <s v="large"/>
    <n v="1061.56"/>
    <n v="733.58"/>
    <d v="1993-07-20T00:00:00"/>
    <n v="327.9799999999999"/>
    <s v="Male"/>
    <n v="82"/>
    <d v="1956-03-08T00:00:00"/>
    <n v="66.588252520611377"/>
    <s v="Software Test Engineer I"/>
    <s v="n/a"/>
    <s v="Affluent Customer"/>
    <s v="N"/>
    <s v="No"/>
    <n v="7"/>
    <m/>
  </r>
  <r>
    <n v="18292"/>
    <n v="63"/>
    <x v="2890"/>
    <n v="207"/>
    <d v="2017-06-06T00:00:00"/>
    <b v="0"/>
    <s v="Approved"/>
    <s v="Solex"/>
    <s v="Standard"/>
    <s v="medium"/>
    <s v="medium"/>
    <n v="1483.2"/>
    <n v="99.59"/>
    <d v="1998-12-17T00:00:00"/>
    <n v="1383.6100000000001"/>
    <s v="Male"/>
    <n v="82"/>
    <d v="1956-03-08T00:00:00"/>
    <n v="66.588252520611377"/>
    <s v="Software Test Engineer I"/>
    <s v="n/a"/>
    <s v="Affluent Customer"/>
    <s v="N"/>
    <s v="No"/>
    <n v="7"/>
    <m/>
  </r>
  <r>
    <n v="15718"/>
    <n v="48"/>
    <x v="2891"/>
    <n v="162"/>
    <d v="2017-07-21T00:00:00"/>
    <b v="1"/>
    <s v="Approved"/>
    <s v="WeareA2B"/>
    <s v="Standard"/>
    <s v="medium"/>
    <s v="medium"/>
    <n v="1762.96"/>
    <n v="950.52"/>
    <d v="2014-07-28T00:00:00"/>
    <n v="812.44"/>
    <s v="Male"/>
    <n v="63"/>
    <d v="1977-12-04T00:00:00"/>
    <n v="44.832088136732615"/>
    <s v="Executive Secretary"/>
    <s v="Manufacturing"/>
    <s v="Affluent Customer"/>
    <s v="N"/>
    <s v="No"/>
    <n v="14"/>
    <m/>
  </r>
  <r>
    <n v="10363"/>
    <n v="10"/>
    <x v="2891"/>
    <n v="276"/>
    <d v="2017-03-29T00:00:00"/>
    <b v="0"/>
    <s v="Approved"/>
    <s v="WeareA2B"/>
    <s v="Touring"/>
    <s v="medium"/>
    <s v="medium"/>
    <n v="1466.68"/>
    <n v="363.25"/>
    <d v="2014-03-03T00:00:00"/>
    <n v="1103.43"/>
    <s v="Male"/>
    <n v="63"/>
    <d v="1977-12-04T00:00:00"/>
    <n v="44.832088136732615"/>
    <s v="Executive Secretary"/>
    <s v="Manufacturing"/>
    <s v="Affluent Customer"/>
    <s v="N"/>
    <s v="No"/>
    <n v="14"/>
    <m/>
  </r>
  <r>
    <n v="10949"/>
    <n v="80"/>
    <x v="2891"/>
    <n v="351"/>
    <d v="2017-01-13T00:00:00"/>
    <b v="1"/>
    <s v="Approved"/>
    <s v="OHM Cycles"/>
    <s v="Touring"/>
    <s v="low"/>
    <s v="medium"/>
    <n v="1073.07"/>
    <n v="933.84"/>
    <d v="1997-01-25T00:00:00"/>
    <n v="139.2299999999999"/>
    <s v="Male"/>
    <n v="63"/>
    <d v="1977-12-04T00:00:00"/>
    <n v="44.832088136732615"/>
    <s v="Executive Secretary"/>
    <s v="Manufacturing"/>
    <s v="Affluent Customer"/>
    <s v="N"/>
    <s v="No"/>
    <n v="14"/>
    <m/>
  </r>
  <r>
    <n v="305"/>
    <n v="77"/>
    <x v="2891"/>
    <n v="360"/>
    <d v="2017-01-04T00:00:00"/>
    <b v="0"/>
    <s v="Approved"/>
    <s v="Norco Bicycles"/>
    <s v="Road"/>
    <s v="medium"/>
    <s v="large"/>
    <n v="1240.31"/>
    <n v="795.1"/>
    <d v="2011-01-10T00:00:00"/>
    <n v="445.20999999999992"/>
    <s v="Male"/>
    <n v="63"/>
    <d v="1977-12-04T00:00:00"/>
    <n v="44.832088136732615"/>
    <s v="Executive Secretary"/>
    <s v="Manufacturing"/>
    <s v="Affluent Customer"/>
    <s v="N"/>
    <s v="No"/>
    <n v="14"/>
    <m/>
  </r>
  <r>
    <n v="16837"/>
    <n v="64"/>
    <x v="2892"/>
    <n v="58"/>
    <d v="2017-11-02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44"/>
    <d v="1979-03-01T00:00:00"/>
    <n v="43.59373197266617"/>
    <s v="Engineer I"/>
    <s v="Manufacturing"/>
    <s v="Affluent Customer"/>
    <s v="N"/>
    <s v="Yes"/>
    <n v="16"/>
    <m/>
  </r>
  <r>
    <n v="2659"/>
    <n v="74"/>
    <x v="2892"/>
    <n v="83"/>
    <d v="2017-10-08T00:00:00"/>
    <b v="1"/>
    <s v="Approved"/>
    <s v="WeareA2B"/>
    <s v="Standard"/>
    <s v="medium"/>
    <s v="medium"/>
    <n v="1228.07"/>
    <n v="400.91"/>
    <d v="1997-01-25T00:00:00"/>
    <n v="827.15999999999985"/>
    <s v="Male"/>
    <n v="44"/>
    <d v="1979-03-01T00:00:00"/>
    <n v="43.59373197266617"/>
    <s v="Engineer I"/>
    <s v="Manufacturing"/>
    <s v="Affluent Customer"/>
    <s v="N"/>
    <s v="Yes"/>
    <n v="16"/>
    <m/>
  </r>
  <r>
    <n v="17632"/>
    <n v="12"/>
    <x v="2892"/>
    <n v="108"/>
    <d v="2017-09-13T00:00:00"/>
    <b v="0"/>
    <s v="Approved"/>
    <s v="WeareA2B"/>
    <s v="Standard"/>
    <s v="medium"/>
    <s v="medium"/>
    <n v="1231.1500000000001"/>
    <n v="161.6"/>
    <d v="1996-11-09T00:00:00"/>
    <n v="1069.5500000000002"/>
    <s v="Male"/>
    <n v="44"/>
    <d v="1979-03-01T00:00:00"/>
    <n v="43.59373197266617"/>
    <s v="Engineer I"/>
    <s v="Manufacturing"/>
    <s v="Affluent Customer"/>
    <s v="N"/>
    <s v="Yes"/>
    <n v="16"/>
    <m/>
  </r>
  <r>
    <n v="444"/>
    <n v="33"/>
    <x v="2892"/>
    <n v="111"/>
    <d v="2017-09-10T00:00:00"/>
    <b v="0"/>
    <s v="Approved"/>
    <s v="Giant Bicycles"/>
    <s v="Standard"/>
    <s v="medium"/>
    <s v="small"/>
    <n v="1311.44"/>
    <n v="1167.18"/>
    <d v="1997-05-10T00:00:00"/>
    <n v="144.26"/>
    <s v="Male"/>
    <n v="44"/>
    <d v="1979-03-01T00:00:00"/>
    <n v="43.59373197266617"/>
    <s v="Engineer I"/>
    <s v="Manufacturing"/>
    <s v="Affluent Customer"/>
    <s v="N"/>
    <s v="Yes"/>
    <n v="16"/>
    <m/>
  </r>
  <r>
    <n v="16187"/>
    <n v="12"/>
    <x v="1940"/>
    <m/>
    <d v="2017-02-06T00:00:00"/>
    <m/>
    <s v="Approved"/>
    <s v="WeareA2B"/>
    <s v="Standard"/>
    <s v="medium"/>
    <s v="medium"/>
    <n v="1231.1500000000001"/>
    <n v="161.6"/>
    <n v="42560"/>
    <m/>
    <m/>
    <m/>
    <m/>
    <m/>
    <m/>
    <m/>
    <m/>
    <m/>
    <m/>
    <m/>
    <m/>
  </r>
  <r>
    <n v="14375"/>
    <n v="80"/>
    <x v="2892"/>
    <n v="195"/>
    <d v="2017-06-18T00:00:00"/>
    <b v="0"/>
    <s v="Approved"/>
    <s v="OHM Cycles"/>
    <s v="Touring"/>
    <s v="low"/>
    <s v="medium"/>
    <n v="1073.07"/>
    <n v="933.84"/>
    <d v="1997-01-25T00:00:00"/>
    <n v="139.2299999999999"/>
    <s v="Male"/>
    <n v="44"/>
    <d v="1979-03-01T00:00:00"/>
    <n v="43.59373197266617"/>
    <s v="Engineer I"/>
    <s v="Manufacturing"/>
    <s v="Affluent Customer"/>
    <s v="N"/>
    <s v="Yes"/>
    <n v="16"/>
    <m/>
  </r>
  <r>
    <n v="15576"/>
    <n v="68"/>
    <x v="2892"/>
    <n v="273"/>
    <d v="2017-04-01T00:00:00"/>
    <b v="1"/>
    <s v="Approved"/>
    <s v="OHM Cycles"/>
    <s v="Standard"/>
    <s v="medium"/>
    <s v="medium"/>
    <n v="1636.9"/>
    <n v="44.71"/>
    <d v="2000-05-22T00:00:00"/>
    <n v="1592.19"/>
    <s v="Male"/>
    <n v="44"/>
    <d v="1979-03-01T00:00:00"/>
    <n v="43.59373197266617"/>
    <s v="Engineer I"/>
    <s v="Manufacturing"/>
    <s v="Affluent Customer"/>
    <s v="N"/>
    <s v="Yes"/>
    <n v="16"/>
    <m/>
  </r>
  <r>
    <n v="16173"/>
    <n v="97"/>
    <x v="2892"/>
    <n v="346"/>
    <d v="2017-01-18T00:00:00"/>
    <b v="0"/>
    <s v="Approved"/>
    <s v="Solex"/>
    <s v="Standard"/>
    <s v="medium"/>
    <s v="large"/>
    <n v="202.62"/>
    <n v="151.96"/>
    <d v="2016-03-29T00:00:00"/>
    <n v="50.66"/>
    <s v="Male"/>
    <n v="44"/>
    <d v="1979-03-01T00:00:00"/>
    <n v="43.59373197266617"/>
    <s v="Engineer I"/>
    <s v="Manufacturing"/>
    <s v="Affluent Customer"/>
    <s v="N"/>
    <s v="Yes"/>
    <n v="16"/>
    <m/>
  </r>
  <r>
    <n v="18425"/>
    <n v="23"/>
    <x v="2893"/>
    <n v="51"/>
    <d v="2017-11-09T00:00:00"/>
    <b v="1"/>
    <s v="Approved"/>
    <s v="Norco Bicycles"/>
    <s v="Mountain"/>
    <s v="low"/>
    <s v="small"/>
    <n v="688.63"/>
    <n v="612.88"/>
    <d v="1993-10-02T00:00:00"/>
    <n v="75.75"/>
    <s v="Male"/>
    <n v="13"/>
    <d v="1985-01-23T00:00:00"/>
    <n v="37.689622383307956"/>
    <s v="Human Resources Assistant III"/>
    <s v="Property"/>
    <s v="Affluent Customer"/>
    <s v="N"/>
    <s v="No"/>
    <n v="11"/>
    <m/>
  </r>
  <r>
    <n v="8847"/>
    <n v="97"/>
    <x v="2893"/>
    <n v="141"/>
    <d v="2017-08-11T00:00:00"/>
    <b v="0"/>
    <s v="Approved"/>
    <s v="Solex"/>
    <s v="Standard"/>
    <s v="medium"/>
    <s v="large"/>
    <n v="202.62"/>
    <n v="151.96"/>
    <d v="2016-03-29T00:00:00"/>
    <n v="50.66"/>
    <s v="Male"/>
    <n v="13"/>
    <d v="1985-01-23T00:00:00"/>
    <n v="37.689622383307956"/>
    <s v="Human Resources Assistant III"/>
    <s v="Property"/>
    <s v="Affluent Customer"/>
    <s v="N"/>
    <s v="No"/>
    <n v="11"/>
    <m/>
  </r>
  <r>
    <n v="459"/>
    <n v="51"/>
    <x v="2893"/>
    <n v="245"/>
    <d v="2017-04-29T00:00:00"/>
    <b v="1"/>
    <s v="Approved"/>
    <s v="OHM Cycles"/>
    <s v="Standard"/>
    <s v="high"/>
    <s v="medium"/>
    <n v="2005.66"/>
    <n v="1203.4000000000001"/>
    <d v="2012-04-10T00:00:00"/>
    <n v="802.26"/>
    <s v="Male"/>
    <n v="13"/>
    <d v="1985-01-23T00:00:00"/>
    <n v="37.689622383307956"/>
    <s v="Human Resources Assistant III"/>
    <s v="Property"/>
    <s v="Affluent Customer"/>
    <s v="N"/>
    <s v="No"/>
    <n v="11"/>
    <m/>
  </r>
  <r>
    <n v="3587"/>
    <n v="17"/>
    <x v="2893"/>
    <n v="261"/>
    <d v="2017-04-13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13"/>
    <d v="1985-01-23T00:00:00"/>
    <n v="37.689622383307956"/>
    <s v="Human Resources Assistant III"/>
    <s v="Property"/>
    <s v="Affluent Customer"/>
    <s v="N"/>
    <s v="No"/>
    <n v="11"/>
    <m/>
  </r>
  <r>
    <n v="12684"/>
    <n v="49"/>
    <x v="2893"/>
    <n v="323"/>
    <d v="2017-02-10T00:00:00"/>
    <b v="1"/>
    <s v="Approved"/>
    <s v="Trek Bicycles"/>
    <s v="Road"/>
    <s v="medium"/>
    <s v="medium"/>
    <n v="533.51"/>
    <n v="400.13"/>
    <d v="2012-06-04T00:00:00"/>
    <n v="133.38"/>
    <s v="Male"/>
    <n v="13"/>
    <d v="1985-01-23T00:00:00"/>
    <n v="37.689622383307956"/>
    <s v="Human Resources Assistant III"/>
    <s v="Property"/>
    <s v="Affluent Customer"/>
    <s v="N"/>
    <s v="No"/>
    <n v="11"/>
    <m/>
  </r>
  <r>
    <n v="3910"/>
    <n v="37"/>
    <x v="1909"/>
    <n v="11"/>
    <d v="2017-12-19T00:00:00"/>
    <b v="0"/>
    <s v="Approved"/>
    <s v="OHM Cycles"/>
    <s v="Standard"/>
    <s v="low"/>
    <s v="medium"/>
    <n v="1793.43"/>
    <n v="248.82"/>
    <d v="1999-07-20T00:00:00"/>
    <n v="1544.6100000000001"/>
    <s v="Female"/>
    <n v="83"/>
    <d v="1981-05-14T00:00:00"/>
    <n v="41.388252520611374"/>
    <s v="Professor"/>
    <s v="n/a"/>
    <s v="Mass Customer"/>
    <s v="N"/>
    <s v="No"/>
    <n v="3"/>
    <m/>
  </r>
  <r>
    <n v="13905"/>
    <n v="51"/>
    <x v="1909"/>
    <n v="40"/>
    <d v="2017-11-20T00:00:00"/>
    <b v="1"/>
    <s v="Approved"/>
    <s v="OHM Cycles"/>
    <s v="Standard"/>
    <s v="high"/>
    <s v="medium"/>
    <n v="2005.66"/>
    <n v="1203.4000000000001"/>
    <d v="2012-04-10T00:00:00"/>
    <n v="802.26"/>
    <s v="Female"/>
    <n v="83"/>
    <d v="1981-05-14T00:00:00"/>
    <n v="41.388252520611374"/>
    <s v="Professor"/>
    <s v="n/a"/>
    <s v="Mass Customer"/>
    <s v="N"/>
    <s v="No"/>
    <n v="3"/>
    <m/>
  </r>
  <r>
    <n v="8807"/>
    <n v="7"/>
    <x v="1909"/>
    <n v="89"/>
    <d v="2017-10-02T00:00:00"/>
    <b v="1"/>
    <s v="Approved"/>
    <s v="Trek Bicycles"/>
    <s v="Road"/>
    <s v="low"/>
    <s v="medium"/>
    <n v="980.37"/>
    <n v="234.43"/>
    <d v="2004-09-28T00:00:00"/>
    <n v="745.94"/>
    <s v="Female"/>
    <n v="83"/>
    <d v="1981-05-14T00:00:00"/>
    <n v="41.388252520611374"/>
    <s v="Professor"/>
    <s v="n/a"/>
    <s v="Mass Customer"/>
    <s v="N"/>
    <s v="No"/>
    <n v="3"/>
    <m/>
  </r>
  <r>
    <n v="12215"/>
    <n v="61"/>
    <x v="1909"/>
    <n v="131"/>
    <d v="2017-08-21T00:00:00"/>
    <b v="1"/>
    <s v="Approved"/>
    <s v="OHM Cycles"/>
    <s v="Standard"/>
    <s v="low"/>
    <s v="medium"/>
    <n v="71.16"/>
    <n v="56.93"/>
    <d v="2015-06-17T00:00:00"/>
    <n v="14.229999999999997"/>
    <s v="Female"/>
    <n v="83"/>
    <d v="1981-05-14T00:00:00"/>
    <n v="41.388252520611374"/>
    <s v="Professor"/>
    <s v="n/a"/>
    <s v="Mass Customer"/>
    <s v="N"/>
    <s v="No"/>
    <n v="3"/>
    <m/>
  </r>
  <r>
    <n v="25"/>
    <n v="89"/>
    <x v="1909"/>
    <n v="202"/>
    <d v="2017-06-11T00:00:00"/>
    <b v="0"/>
    <s v="Approved"/>
    <s v="WeareA2B"/>
    <s v="Touring"/>
    <s v="medium"/>
    <s v="large"/>
    <n v="1362.99"/>
    <n v="57.74"/>
    <d v="1993-04-20T00:00:00"/>
    <n v="1305.25"/>
    <s v="Female"/>
    <n v="83"/>
    <d v="1981-05-14T00:00:00"/>
    <n v="41.388252520611374"/>
    <s v="Professor"/>
    <s v="n/a"/>
    <s v="Mass Customer"/>
    <s v="N"/>
    <s v="No"/>
    <n v="3"/>
    <m/>
  </r>
  <r>
    <n v="5748"/>
    <n v="91"/>
    <x v="1909"/>
    <n v="203"/>
    <d v="2017-06-10T00:00:00"/>
    <b v="1"/>
    <s v="Approved"/>
    <s v="Solex"/>
    <s v="Standard"/>
    <s v="medium"/>
    <s v="medium"/>
    <n v="100.35"/>
    <n v="75.260000000000005"/>
    <d v="1999-07-26T00:00:00"/>
    <n v="25.089999999999989"/>
    <s v="Female"/>
    <n v="83"/>
    <d v="1981-05-14T00:00:00"/>
    <n v="41.388252520611374"/>
    <s v="Professor"/>
    <s v="n/a"/>
    <s v="Mass Customer"/>
    <s v="N"/>
    <s v="No"/>
    <n v="3"/>
    <m/>
  </r>
  <r>
    <n v="17496"/>
    <n v="23"/>
    <x v="1909"/>
    <n v="242"/>
    <d v="2017-05-02T00:00:00"/>
    <b v="1"/>
    <s v="Approved"/>
    <s v="Norco Bicycles"/>
    <s v="Mountain"/>
    <s v="low"/>
    <s v="small"/>
    <n v="688.63"/>
    <n v="612.88"/>
    <d v="1993-10-02T00:00:00"/>
    <n v="75.75"/>
    <s v="Female"/>
    <n v="83"/>
    <d v="1981-05-14T00:00:00"/>
    <n v="41.388252520611374"/>
    <s v="Professor"/>
    <s v="n/a"/>
    <s v="Mass Customer"/>
    <s v="N"/>
    <s v="No"/>
    <n v="3"/>
    <m/>
  </r>
  <r>
    <n v="2083"/>
    <n v="74"/>
    <x v="1909"/>
    <n v="337"/>
    <d v="2017-01-27T00:00:00"/>
    <b v="0"/>
    <s v="Approved"/>
    <s v="WeareA2B"/>
    <s v="Standard"/>
    <s v="medium"/>
    <s v="medium"/>
    <n v="1228.07"/>
    <n v="400.91"/>
    <d v="2000-05-22T00:00:00"/>
    <n v="827.15999999999985"/>
    <s v="Female"/>
    <n v="83"/>
    <d v="1981-05-14T00:00:00"/>
    <n v="41.388252520611374"/>
    <s v="Professor"/>
    <s v="n/a"/>
    <s v="Mass Customer"/>
    <s v="N"/>
    <s v="No"/>
    <n v="3"/>
    <m/>
  </r>
  <r>
    <n v="16182"/>
    <n v="19"/>
    <x v="2894"/>
    <n v="12"/>
    <d v="2017-12-18T00:00:00"/>
    <b v="1"/>
    <s v="Approved"/>
    <s v="OHM Cycles"/>
    <s v="Road"/>
    <s v="high"/>
    <s v="large"/>
    <n v="12.01"/>
    <n v="7.21"/>
    <d v="2009-03-08T00:00:00"/>
    <n v="4.8"/>
    <s v="Male"/>
    <n v="98"/>
    <d v="1971-04-20T00:00:00"/>
    <n v="51.462225123033988"/>
    <s v="Budget/Accounting Analyst IV"/>
    <s v="Property"/>
    <s v="Mass Customer"/>
    <s v="N"/>
    <s v="No"/>
    <n v="7"/>
    <m/>
  </r>
  <r>
    <n v="10133"/>
    <n v="19"/>
    <x v="2894"/>
    <n v="127"/>
    <d v="2017-08-25T00:00:00"/>
    <b v="0"/>
    <s v="Approved"/>
    <s v="OHM Cycles"/>
    <s v="Road"/>
    <s v="high"/>
    <s v="large"/>
    <n v="12.01"/>
    <n v="7.21"/>
    <d v="2009-03-08T00:00:00"/>
    <n v="4.8"/>
    <s v="Male"/>
    <n v="98"/>
    <d v="1971-04-20T00:00:00"/>
    <n v="51.462225123033988"/>
    <s v="Budget/Accounting Analyst IV"/>
    <s v="Property"/>
    <s v="Mass Customer"/>
    <s v="N"/>
    <s v="No"/>
    <n v="7"/>
    <m/>
  </r>
  <r>
    <n v="19380"/>
    <n v="61"/>
    <x v="2894"/>
    <n v="142"/>
    <d v="2017-08-10T00:00:00"/>
    <b v="0"/>
    <s v="Approved"/>
    <s v="OHM Cycles"/>
    <s v="Standard"/>
    <s v="low"/>
    <s v="medium"/>
    <n v="71.16"/>
    <n v="56.93"/>
    <d v="2015-06-17T00:00:00"/>
    <n v="14.229999999999997"/>
    <s v="Male"/>
    <n v="98"/>
    <d v="1971-04-20T00:00:00"/>
    <n v="51.462225123033988"/>
    <s v="Budget/Accounting Analyst IV"/>
    <s v="Property"/>
    <s v="Mass Customer"/>
    <s v="N"/>
    <s v="No"/>
    <n v="7"/>
    <m/>
  </r>
  <r>
    <n v="12561"/>
    <n v="73"/>
    <x v="2894"/>
    <n v="154"/>
    <d v="2017-07-29T00:00:00"/>
    <b v="0"/>
    <s v="Approved"/>
    <s v="Solex"/>
    <s v="Standard"/>
    <s v="medium"/>
    <s v="medium"/>
    <n v="1945.43"/>
    <n v="333.18"/>
    <d v="2002-08-31T00:00:00"/>
    <n v="1612.25"/>
    <s v="Male"/>
    <n v="98"/>
    <d v="1971-04-20T00:00:00"/>
    <n v="51.462225123033988"/>
    <s v="Budget/Accounting Analyst IV"/>
    <s v="Property"/>
    <s v="Mass Customer"/>
    <s v="N"/>
    <s v="No"/>
    <n v="7"/>
    <m/>
  </r>
  <r>
    <n v="12385"/>
    <n v="99"/>
    <x v="2895"/>
    <n v="122"/>
    <d v="2017-08-30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41"/>
    <d v="1995-06-11T00:00:00"/>
    <n v="27.303321013762059"/>
    <s v="Assistant Media Planner"/>
    <s v="Entertainment"/>
    <s v="Affluent Customer"/>
    <s v="N"/>
    <s v="No"/>
    <n v="7"/>
    <m/>
  </r>
  <r>
    <n v="16713"/>
    <n v="43"/>
    <x v="2895"/>
    <n v="133"/>
    <d v="2017-08-19T00:00:00"/>
    <b v="1"/>
    <s v="Approved"/>
    <s v="Solex"/>
    <s v="Standard"/>
    <s v="medium"/>
    <s v="medium"/>
    <n v="1151.96"/>
    <n v="649.49"/>
    <d v="1999-12-04T00:00:00"/>
    <n v="502.47"/>
    <s v="Male"/>
    <n v="41"/>
    <d v="1995-06-11T00:00:00"/>
    <n v="27.303321013762059"/>
    <s v="Assistant Media Planner"/>
    <s v="Entertainment"/>
    <s v="Affluent Customer"/>
    <s v="N"/>
    <s v="No"/>
    <n v="7"/>
    <m/>
  </r>
  <r>
    <n v="5563"/>
    <n v="39"/>
    <x v="2895"/>
    <n v="259"/>
    <d v="2017-04-15T00:00:00"/>
    <b v="1"/>
    <s v="Approved"/>
    <s v="Giant Bicycles"/>
    <s v="Standard"/>
    <s v="medium"/>
    <s v="large"/>
    <n v="1812.75"/>
    <n v="582.48"/>
    <d v="2010-06-07T00:00:00"/>
    <n v="1230.27"/>
    <s v="Male"/>
    <n v="41"/>
    <d v="1995-06-11T00:00:00"/>
    <n v="27.303321013762059"/>
    <s v="Assistant Media Planner"/>
    <s v="Entertainment"/>
    <s v="Affluent Customer"/>
    <s v="N"/>
    <s v="No"/>
    <n v="7"/>
    <m/>
  </r>
  <r>
    <n v="19299"/>
    <n v="73"/>
    <x v="2895"/>
    <n v="272"/>
    <d v="2017-04-02T00:00:00"/>
    <b v="0"/>
    <s v="Approved"/>
    <s v="Solex"/>
    <s v="Standard"/>
    <s v="medium"/>
    <s v="medium"/>
    <n v="1945.43"/>
    <n v="333.18"/>
    <d v="2002-08-31T00:00:00"/>
    <n v="1612.25"/>
    <s v="Male"/>
    <n v="41"/>
    <d v="1995-06-11T00:00:00"/>
    <n v="27.303321013762059"/>
    <s v="Assistant Media Planner"/>
    <s v="Entertainment"/>
    <s v="Affluent Customer"/>
    <s v="N"/>
    <s v="No"/>
    <n v="7"/>
    <m/>
  </r>
  <r>
    <n v="17578"/>
    <n v="93"/>
    <x v="2895"/>
    <n v="342"/>
    <d v="2017-01-22T00:00:00"/>
    <b v="0"/>
    <s v="Approved"/>
    <s v="WeareA2B"/>
    <s v="Standard"/>
    <s v="medium"/>
    <s v="medium"/>
    <n v="1065.03"/>
    <n v="230.09"/>
    <d v="2000-11-03T00:00:00"/>
    <n v="834.93999999999994"/>
    <s v="Male"/>
    <n v="41"/>
    <d v="1995-06-11T00:00:00"/>
    <n v="27.303321013762059"/>
    <s v="Assistant Media Planner"/>
    <s v="Entertainment"/>
    <s v="Affluent Customer"/>
    <s v="N"/>
    <s v="No"/>
    <n v="7"/>
    <m/>
  </r>
  <r>
    <n v="13310"/>
    <n v="94"/>
    <x v="2895"/>
    <n v="361"/>
    <d v="2017-01-03T00:00:00"/>
    <b v="1"/>
    <s v="Approved"/>
    <s v="Giant Bicycles"/>
    <s v="Standard"/>
    <s v="medium"/>
    <s v="large"/>
    <n v="1635.3"/>
    <n v="993.66"/>
    <d v="2013-06-09T00:00:00"/>
    <n v="641.64"/>
    <s v="Male"/>
    <n v="41"/>
    <d v="1995-06-11T00:00:00"/>
    <n v="27.303321013762059"/>
    <s v="Assistant Media Planner"/>
    <s v="Entertainment"/>
    <s v="Affluent Customer"/>
    <s v="N"/>
    <s v="No"/>
    <n v="7"/>
    <m/>
  </r>
  <r>
    <n v="11434"/>
    <n v="40"/>
    <x v="2896"/>
    <n v="112"/>
    <d v="2017-09-09T00:00:00"/>
    <b v="1"/>
    <s v="Approved"/>
    <s v="OHM Cycles"/>
    <s v="Standard"/>
    <s v="high"/>
    <s v="medium"/>
    <n v="1458.17"/>
    <n v="874.9"/>
    <d v="1993-04-12T00:00:00"/>
    <n v="583.2700000000001"/>
    <s v="Female"/>
    <n v="28"/>
    <d v="1971-05-22T00:00:00"/>
    <n v="51.374553890157273"/>
    <s v="Budget/Accounting Analyst IV"/>
    <s v="Manufacturing"/>
    <s v="Affluent Customer"/>
    <s v="N"/>
    <s v="Yes"/>
    <n v="19"/>
    <m/>
  </r>
  <r>
    <n v="17497"/>
    <n v="32"/>
    <x v="2896"/>
    <n v="160"/>
    <d v="2017-07-23T00:00:00"/>
    <b v="0"/>
    <s v="Approved"/>
    <s v="Giant Bicycles"/>
    <s v="Standard"/>
    <s v="medium"/>
    <s v="medium"/>
    <n v="642.70000000000005"/>
    <n v="211.37"/>
    <d v="1994-07-12T00:00:00"/>
    <n v="431.33000000000004"/>
    <s v="Female"/>
    <n v="28"/>
    <d v="1971-05-22T00:00:00"/>
    <n v="51.374553890157273"/>
    <s v="Budget/Accounting Analyst IV"/>
    <s v="Manufacturing"/>
    <s v="Affluent Customer"/>
    <s v="N"/>
    <s v="Yes"/>
    <n v="19"/>
    <m/>
  </r>
  <r>
    <n v="13901"/>
    <n v="70"/>
    <x v="2896"/>
    <n v="329"/>
    <d v="2017-02-04T00:00:00"/>
    <b v="0"/>
    <s v="Approved"/>
    <s v="Trek Bicycles"/>
    <s v="Standard"/>
    <s v="high"/>
    <s v="medium"/>
    <n v="495.72"/>
    <n v="297.43"/>
    <d v="2011-01-10T00:00:00"/>
    <n v="198.29000000000002"/>
    <s v="Female"/>
    <n v="28"/>
    <d v="1971-05-22T00:00:00"/>
    <n v="51.374553890157273"/>
    <s v="Budget/Accounting Analyst IV"/>
    <s v="Manufacturing"/>
    <s v="Affluent Customer"/>
    <s v="N"/>
    <s v="Yes"/>
    <n v="19"/>
    <m/>
  </r>
  <r>
    <n v="9747"/>
    <n v="94"/>
    <x v="2896"/>
    <n v="361"/>
    <d v="2017-01-03T00:00:00"/>
    <b v="1"/>
    <s v="Approved"/>
    <s v="Giant Bicycles"/>
    <s v="Standard"/>
    <s v="medium"/>
    <s v="large"/>
    <n v="1635.3"/>
    <n v="993.66"/>
    <d v="1994-08-10T00:00:00"/>
    <n v="641.64"/>
    <s v="Female"/>
    <n v="28"/>
    <d v="1971-05-22T00:00:00"/>
    <n v="51.374553890157273"/>
    <s v="Budget/Accounting Analyst IV"/>
    <s v="Manufacturing"/>
    <s v="Affluent Customer"/>
    <s v="N"/>
    <s v="Yes"/>
    <n v="19"/>
    <m/>
  </r>
  <r>
    <n v="5520"/>
    <n v="54"/>
    <x v="2897"/>
    <n v="11"/>
    <d v="2017-12-19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73"/>
    <d v="1962-04-30T00:00:00"/>
    <n v="60.440307315131918"/>
    <s v="Web Developer II"/>
    <s v="n/a"/>
    <s v="Mass Customer"/>
    <s v="N"/>
    <s v="No"/>
    <n v="15"/>
    <m/>
  </r>
  <r>
    <n v="1025"/>
    <n v="45"/>
    <x v="2897"/>
    <n v="66"/>
    <d v="2017-10-25T00:00:00"/>
    <b v="0"/>
    <s v="Approved"/>
    <s v="Solex"/>
    <s v="Standard"/>
    <s v="medium"/>
    <s v="medium"/>
    <n v="441.49"/>
    <n v="84.99"/>
    <d v="1993-04-12T00:00:00"/>
    <n v="356.5"/>
    <s v="Female"/>
    <n v="73"/>
    <d v="1962-04-30T00:00:00"/>
    <n v="60.440307315131918"/>
    <s v="Web Developer II"/>
    <s v="n/a"/>
    <s v="Mass Customer"/>
    <s v="N"/>
    <s v="No"/>
    <n v="15"/>
    <m/>
  </r>
  <r>
    <n v="553"/>
    <n v="96"/>
    <x v="2897"/>
    <n v="69"/>
    <d v="2017-10-22T00:00:00"/>
    <b v="0"/>
    <s v="Approved"/>
    <s v="WeareA2B"/>
    <s v="Road"/>
    <s v="low"/>
    <s v="small"/>
    <n v="1172.78"/>
    <n v="1043.77"/>
    <d v="2002-10-10T00:00:00"/>
    <n v="129.01"/>
    <s v="Female"/>
    <n v="73"/>
    <d v="1962-04-30T00:00:00"/>
    <n v="60.440307315131918"/>
    <s v="Web Developer II"/>
    <s v="n/a"/>
    <s v="Mass Customer"/>
    <s v="N"/>
    <s v="No"/>
    <n v="15"/>
    <m/>
  </r>
  <r>
    <n v="11718"/>
    <n v="63"/>
    <x v="2897"/>
    <n v="100"/>
    <d v="2017-09-21T00:00:00"/>
    <b v="1"/>
    <s v="Approved"/>
    <s v="Solex"/>
    <s v="Standard"/>
    <s v="medium"/>
    <s v="medium"/>
    <n v="1483.2"/>
    <n v="99.59"/>
    <d v="1998-12-17T00:00:00"/>
    <n v="1383.6100000000001"/>
    <s v="Female"/>
    <n v="73"/>
    <d v="1962-04-30T00:00:00"/>
    <n v="60.440307315131918"/>
    <s v="Web Developer II"/>
    <s v="n/a"/>
    <s v="Mass Customer"/>
    <s v="N"/>
    <s v="No"/>
    <n v="15"/>
    <m/>
  </r>
  <r>
    <n v="16222"/>
    <n v="100"/>
    <x v="2898"/>
    <m/>
    <d v="2017-04-30T00:00:00"/>
    <m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</r>
  <r>
    <n v="2656"/>
    <n v="41"/>
    <x v="2897"/>
    <n v="140"/>
    <d v="2017-08-12T00:00:00"/>
    <b v="0"/>
    <s v="Approved"/>
    <s v="Solex"/>
    <s v="Road"/>
    <s v="medium"/>
    <s v="medium"/>
    <n v="416.98"/>
    <n v="312.74"/>
    <d v="1997-05-10T00:00:00"/>
    <n v="104.24000000000001"/>
    <s v="Female"/>
    <n v="73"/>
    <d v="1962-04-30T00:00:00"/>
    <n v="60.440307315131918"/>
    <s v="Web Developer II"/>
    <s v="n/a"/>
    <s v="Mass Customer"/>
    <s v="N"/>
    <s v="No"/>
    <n v="15"/>
    <m/>
  </r>
  <r>
    <n v="19084"/>
    <n v="84"/>
    <x v="2897"/>
    <n v="160"/>
    <d v="2017-07-23T00:00:00"/>
    <b v="1"/>
    <s v="Approved"/>
    <s v="Trek Bicycles"/>
    <s v="Road"/>
    <s v="medium"/>
    <s v="medium"/>
    <n v="290.62"/>
    <n v="215.14"/>
    <d v="2004-12-18T00:00:00"/>
    <n v="75.480000000000018"/>
    <s v="Female"/>
    <n v="73"/>
    <d v="1962-04-30T00:00:00"/>
    <n v="60.440307315131918"/>
    <s v="Web Developer II"/>
    <s v="n/a"/>
    <s v="Mass Customer"/>
    <s v="N"/>
    <s v="No"/>
    <n v="15"/>
    <m/>
  </r>
  <r>
    <n v="10081"/>
    <n v="65"/>
    <x v="2897"/>
    <n v="179"/>
    <d v="2017-07-04T00:00:00"/>
    <b v="0"/>
    <s v="Approved"/>
    <s v="WeareA2B"/>
    <s v="Standard"/>
    <s v="medium"/>
    <s v="medium"/>
    <n v="1807.45"/>
    <n v="778.69"/>
    <d v="2015-05-21T00:00:00"/>
    <n v="1028.76"/>
    <s v="Female"/>
    <n v="73"/>
    <d v="1962-04-30T00:00:00"/>
    <n v="60.440307315131918"/>
    <s v="Web Developer II"/>
    <s v="n/a"/>
    <s v="Mass Customer"/>
    <s v="N"/>
    <s v="No"/>
    <n v="15"/>
    <m/>
  </r>
  <r>
    <n v="14527"/>
    <n v="99"/>
    <x v="2897"/>
    <n v="193"/>
    <d v="2017-06-20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73"/>
    <d v="1962-04-30T00:00:00"/>
    <n v="60.440307315131918"/>
    <s v="Web Developer II"/>
    <s v="n/a"/>
    <s v="Mass Customer"/>
    <s v="N"/>
    <s v="No"/>
    <n v="15"/>
    <m/>
  </r>
  <r>
    <n v="15916"/>
    <n v="70"/>
    <x v="2897"/>
    <n v="197"/>
    <d v="2017-06-16T00:00:00"/>
    <b v="0"/>
    <s v="Approved"/>
    <s v="Trek Bicycles"/>
    <s v="Standard"/>
    <s v="high"/>
    <s v="medium"/>
    <n v="495.72"/>
    <n v="297.43"/>
    <d v="2015-04-11T00:00:00"/>
    <n v="198.29000000000002"/>
    <s v="Female"/>
    <n v="73"/>
    <d v="1962-04-30T00:00:00"/>
    <n v="60.440307315131918"/>
    <s v="Web Developer II"/>
    <s v="n/a"/>
    <s v="Mass Customer"/>
    <s v="N"/>
    <s v="No"/>
    <n v="15"/>
    <m/>
  </r>
  <r>
    <n v="2119"/>
    <n v="68"/>
    <x v="2897"/>
    <n v="218"/>
    <d v="2017-05-26T00:00:00"/>
    <b v="1"/>
    <s v="Approved"/>
    <s v="OHM Cycles"/>
    <s v="Standard"/>
    <s v="medium"/>
    <s v="medium"/>
    <n v="1636.9"/>
    <n v="44.71"/>
    <d v="2010-08-20T00:00:00"/>
    <n v="1592.19"/>
    <s v="Female"/>
    <n v="73"/>
    <d v="1962-04-30T00:00:00"/>
    <n v="60.440307315131918"/>
    <s v="Web Developer II"/>
    <s v="n/a"/>
    <s v="Mass Customer"/>
    <s v="N"/>
    <s v="No"/>
    <n v="15"/>
    <m/>
  </r>
  <r>
    <n v="10264"/>
    <n v="23"/>
    <x v="2897"/>
    <n v="236"/>
    <d v="2017-05-08T00:00:00"/>
    <b v="0"/>
    <s v="Approved"/>
    <s v="Norco Bicycles"/>
    <s v="Mountain"/>
    <s v="low"/>
    <s v="small"/>
    <n v="688.63"/>
    <n v="612.88"/>
    <d v="1993-10-02T00:00:00"/>
    <n v="75.75"/>
    <s v="Female"/>
    <n v="73"/>
    <d v="1962-04-30T00:00:00"/>
    <n v="60.440307315131918"/>
    <s v="Web Developer II"/>
    <s v="n/a"/>
    <s v="Mass Customer"/>
    <s v="N"/>
    <s v="No"/>
    <n v="15"/>
    <m/>
  </r>
  <r>
    <n v="8225"/>
    <n v="84"/>
    <x v="2897"/>
    <n v="350"/>
    <d v="2017-01-14T00:00:00"/>
    <b v="0"/>
    <s v="Approved"/>
    <s v="Trek Bicycles"/>
    <s v="Road"/>
    <s v="medium"/>
    <s v="medium"/>
    <n v="290.62"/>
    <n v="215.14"/>
    <d v="2004-12-18T00:00:00"/>
    <n v="75.480000000000018"/>
    <s v="Female"/>
    <n v="73"/>
    <d v="1962-04-30T00:00:00"/>
    <n v="60.440307315131918"/>
    <s v="Web Developer II"/>
    <s v="n/a"/>
    <s v="Mass Customer"/>
    <s v="N"/>
    <s v="No"/>
    <n v="15"/>
    <m/>
  </r>
  <r>
    <n v="11508"/>
    <n v="0"/>
    <x v="2899"/>
    <n v="107"/>
    <d v="2017-09-14T00:00:00"/>
    <b v="0"/>
    <s v="Approved"/>
    <s v="Norco Bicycles"/>
    <s v="Road"/>
    <s v="medium"/>
    <s v="medium"/>
    <n v="543.39"/>
    <n v="407.54"/>
    <d v="2016-11-22T00:00:00"/>
    <n v="135.84999999999997"/>
    <s v="Female"/>
    <n v="17"/>
    <d v="1973-07-15T00:00:00"/>
    <n v="49.223868958650428"/>
    <n v="0"/>
    <s v="Financial Services"/>
    <s v="High Net Worth"/>
    <s v="N"/>
    <s v="No"/>
    <n v="14"/>
    <m/>
  </r>
  <r>
    <n v="19931"/>
    <n v="93"/>
    <x v="2899"/>
    <n v="114"/>
    <d v="2017-09-07T00:00:00"/>
    <b v="1"/>
    <s v="Approved"/>
    <s v="OHM Cycles"/>
    <s v="Standard"/>
    <s v="high"/>
    <s v="medium"/>
    <n v="1458.17"/>
    <n v="874.9"/>
    <d v="2006-02-02T00:00:00"/>
    <n v="583.2700000000001"/>
    <s v="Female"/>
    <n v="17"/>
    <d v="1973-07-15T00:00:00"/>
    <n v="49.223868958650428"/>
    <n v="0"/>
    <s v="Financial Services"/>
    <s v="High Net Worth"/>
    <s v="N"/>
    <s v="No"/>
    <n v="14"/>
    <m/>
  </r>
  <r>
    <n v="13689"/>
    <n v="0"/>
    <x v="2899"/>
    <n v="117"/>
    <d v="2017-09-04T00:00:00"/>
    <b v="1"/>
    <s v="Approved"/>
    <s v="Norco Bicycles"/>
    <s v="Standard"/>
    <s v="medium"/>
    <s v="medium"/>
    <n v="360.4"/>
    <n v="270.3"/>
    <d v="2016-12-06T00:00:00"/>
    <n v="90.099999999999966"/>
    <s v="Female"/>
    <n v="17"/>
    <d v="1973-07-15T00:00:00"/>
    <n v="49.223868958650428"/>
    <n v="0"/>
    <s v="Financial Services"/>
    <s v="High Net Worth"/>
    <s v="N"/>
    <s v="No"/>
    <n v="14"/>
    <m/>
  </r>
  <r>
    <n v="7216"/>
    <n v="40"/>
    <x v="2899"/>
    <n v="179"/>
    <d v="2017-07-04T00:00:00"/>
    <b v="0"/>
    <s v="Approved"/>
    <s v="Trek Bicycles"/>
    <s v="Road"/>
    <s v="medium"/>
    <s v="large"/>
    <n v="1894.19"/>
    <n v="598.76"/>
    <d v="2003-07-21T00:00:00"/>
    <n v="1295.43"/>
    <s v="Female"/>
    <n v="17"/>
    <d v="1973-07-15T00:00:00"/>
    <n v="49.223868958650428"/>
    <n v="0"/>
    <s v="Financial Services"/>
    <s v="High Net Worth"/>
    <s v="N"/>
    <s v="No"/>
    <n v="14"/>
    <m/>
  </r>
  <r>
    <n v="12945"/>
    <n v="0"/>
    <x v="2899"/>
    <n v="328"/>
    <d v="2017-02-05T00:00:00"/>
    <b v="0"/>
    <s v="Approved"/>
    <s v="Solex"/>
    <s v="Road"/>
    <s v="medium"/>
    <s v="medium"/>
    <n v="416.98"/>
    <n v="312.74"/>
    <d v="1997-05-10T00:00:00"/>
    <n v="104.24000000000001"/>
    <s v="Female"/>
    <n v="17"/>
    <d v="1973-07-15T00:00:00"/>
    <n v="49.223868958650428"/>
    <n v="0"/>
    <s v="Financial Services"/>
    <s v="High Net Worth"/>
    <s v="N"/>
    <s v="No"/>
    <n v="14"/>
    <m/>
  </r>
  <r>
    <n v="425"/>
    <n v="28"/>
    <x v="2900"/>
    <n v="115"/>
    <d v="2017-09-06T00:00:00"/>
    <b v="0"/>
    <s v="Approved"/>
    <s v="Solex"/>
    <s v="Road"/>
    <s v="medium"/>
    <s v="small"/>
    <n v="1703.52"/>
    <n v="1516.13"/>
    <d v="2014-03-03T00:00:00"/>
    <n v="187.38999999999987"/>
    <s v="Female"/>
    <n v="37"/>
    <d v="1998-12-14T00:00:00"/>
    <n v="23.790992246638769"/>
    <n v="0"/>
    <s v="Health"/>
    <s v="High Net Worth"/>
    <s v="N"/>
    <s v="Yes"/>
    <n v="4"/>
    <m/>
  </r>
  <r>
    <n v="15733"/>
    <n v="97"/>
    <x v="2900"/>
    <n v="132"/>
    <d v="2017-08-20T00:00:00"/>
    <b v="1"/>
    <s v="Approved"/>
    <s v="OHM Cycles"/>
    <s v="Road"/>
    <s v="medium"/>
    <s v="medium"/>
    <n v="742.54"/>
    <n v="667.4"/>
    <d v="2016-07-09T00:00:00"/>
    <n v="75.139999999999986"/>
    <s v="Female"/>
    <n v="37"/>
    <d v="1998-12-14T00:00:00"/>
    <n v="23.790992246638769"/>
    <n v="0"/>
    <s v="Health"/>
    <s v="High Net Worth"/>
    <s v="N"/>
    <s v="Yes"/>
    <n v="4"/>
    <m/>
  </r>
  <r>
    <n v="6411"/>
    <n v="5"/>
    <x v="2901"/>
    <n v="144"/>
    <d v="2017-08-08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2"/>
    <d v="1979-06-11T00:00:00"/>
    <n v="43.314279917554536"/>
    <s v="Electrical Engineer"/>
    <s v="Manufacturing"/>
    <s v="High Net Worth"/>
    <s v="N"/>
    <s v="No"/>
    <n v="11"/>
    <m/>
  </r>
  <r>
    <n v="5412"/>
    <n v="40"/>
    <x v="2901"/>
    <n v="209"/>
    <d v="2017-06-04T00:00:00"/>
    <b v="0"/>
    <s v="Approved"/>
    <s v="Trek Bicycles"/>
    <s v="Road"/>
    <s v="medium"/>
    <s v="large"/>
    <n v="1894.19"/>
    <n v="598.76"/>
    <d v="2003-07-21T00:00:00"/>
    <n v="1295.43"/>
    <s v="Female"/>
    <n v="2"/>
    <d v="1979-06-11T00:00:00"/>
    <n v="43.314279917554536"/>
    <s v="Electrical Engineer"/>
    <s v="Manufacturing"/>
    <s v="High Net Worth"/>
    <s v="N"/>
    <s v="No"/>
    <n v="11"/>
    <m/>
  </r>
  <r>
    <n v="5769"/>
    <n v="11"/>
    <x v="2902"/>
    <n v="95"/>
    <d v="2017-09-26T00:00:00"/>
    <b v="0"/>
    <s v="Approved"/>
    <s v="Trek Bicycles"/>
    <s v="Standard"/>
    <s v="medium"/>
    <s v="small"/>
    <n v="1775.81"/>
    <n v="1580.47"/>
    <d v="2010-05-05T00:00:00"/>
    <n v="195.33999999999992"/>
    <s v="Male"/>
    <n v="39"/>
    <d v="1958-12-19T00:00:00"/>
    <n v="63.804690876775759"/>
    <s v="Computer Systems Analyst II"/>
    <s v="Manufacturing"/>
    <s v="High Net Worth"/>
    <s v="N"/>
    <s v="No"/>
    <n v="9"/>
    <m/>
  </r>
  <r>
    <n v="16723"/>
    <n v="0"/>
    <x v="2902"/>
    <n v="99"/>
    <d v="2017-09-22T00:00:00"/>
    <b v="1"/>
    <s v="Approved"/>
    <s v="Solex"/>
    <s v="Standard"/>
    <s v="medium"/>
    <s v="medium"/>
    <n v="71.489999999999995"/>
    <n v="53.62"/>
    <d v="2012-12-02T00:00:00"/>
    <n v="17.869999999999997"/>
    <s v="Male"/>
    <n v="39"/>
    <d v="1958-12-19T00:00:00"/>
    <n v="63.804690876775759"/>
    <s v="Computer Systems Analyst II"/>
    <s v="Manufacturing"/>
    <s v="High Net Worth"/>
    <s v="N"/>
    <s v="No"/>
    <n v="9"/>
    <m/>
  </r>
  <r>
    <n v="2749"/>
    <n v="31"/>
    <x v="2902"/>
    <n v="208"/>
    <d v="2017-06-05T00:00:00"/>
    <b v="1"/>
    <s v="Approved"/>
    <s v="WeareA2B"/>
    <s v="Standard"/>
    <s v="medium"/>
    <s v="medium"/>
    <n v="752.64"/>
    <n v="205.36"/>
    <d v="2015-08-02T00:00:00"/>
    <n v="547.28"/>
    <s v="Male"/>
    <n v="39"/>
    <d v="1958-12-19T00:00:00"/>
    <n v="63.804690876775759"/>
    <s v="Computer Systems Analyst II"/>
    <s v="Manufacturing"/>
    <s v="High Net Worth"/>
    <s v="N"/>
    <s v="No"/>
    <n v="9"/>
    <m/>
  </r>
  <r>
    <n v="9131"/>
    <n v="27"/>
    <x v="2902"/>
    <n v="214"/>
    <d v="2017-05-30T00:00:00"/>
    <b v="0"/>
    <s v="Approved"/>
    <s v="Trek Bicycles"/>
    <s v="Standard"/>
    <s v="low"/>
    <s v="medium"/>
    <n v="1057.51"/>
    <n v="154.4"/>
    <d v="1994-07-12T00:00:00"/>
    <n v="903.11"/>
    <s v="Male"/>
    <n v="39"/>
    <d v="1958-12-19T00:00:00"/>
    <n v="63.804690876775759"/>
    <s v="Computer Systems Analyst II"/>
    <s v="Manufacturing"/>
    <s v="High Net Worth"/>
    <s v="N"/>
    <s v="No"/>
    <n v="9"/>
    <m/>
  </r>
  <r>
    <n v="5206"/>
    <n v="85"/>
    <x v="2902"/>
    <n v="230"/>
    <d v="2017-05-14T00:00:00"/>
    <b v="0"/>
    <s v="Approved"/>
    <s v="WeareA2B"/>
    <s v="Standard"/>
    <s v="medium"/>
    <s v="medium"/>
    <n v="1228.07"/>
    <n v="400.91"/>
    <d v="2000-05-22T00:00:00"/>
    <n v="827.15999999999985"/>
    <s v="Male"/>
    <n v="39"/>
    <d v="1958-12-19T00:00:00"/>
    <n v="63.804690876775759"/>
    <s v="Computer Systems Analyst II"/>
    <s v="Manufacturing"/>
    <s v="High Net Worth"/>
    <s v="N"/>
    <s v="No"/>
    <n v="9"/>
    <m/>
  </r>
  <r>
    <n v="16891"/>
    <n v="39"/>
    <x v="2903"/>
    <n v="14"/>
    <d v="2017-12-16T00:00:00"/>
    <b v="1"/>
    <s v="Approved"/>
    <s v="Giant Bicycles"/>
    <s v="Standard"/>
    <s v="medium"/>
    <s v="large"/>
    <n v="1812.75"/>
    <n v="582.48"/>
    <d v="2011-05-09T00:00:00"/>
    <n v="1230.27"/>
    <s v="Female"/>
    <n v="16"/>
    <d v="1968-01-22T00:00:00"/>
    <n v="54.706060739472342"/>
    <s v="Programmer Analyst I"/>
    <s v="Health"/>
    <s v="Mass Customer"/>
    <s v="N"/>
    <s v="Yes"/>
    <n v="11"/>
    <m/>
  </r>
  <r>
    <n v="14578"/>
    <n v="68"/>
    <x v="2903"/>
    <n v="47"/>
    <d v="2017-11-13T00:00:00"/>
    <b v="0"/>
    <s v="Approved"/>
    <s v="OHM Cycles"/>
    <s v="Standard"/>
    <s v="medium"/>
    <s v="medium"/>
    <n v="1636.9"/>
    <n v="44.71"/>
    <d v="2010-08-20T00:00:00"/>
    <n v="1592.19"/>
    <s v="Female"/>
    <n v="16"/>
    <d v="1968-01-22T00:00:00"/>
    <n v="54.706060739472342"/>
    <s v="Programmer Analyst I"/>
    <s v="Health"/>
    <s v="Mass Customer"/>
    <s v="N"/>
    <s v="Yes"/>
    <n v="11"/>
    <m/>
  </r>
  <r>
    <n v="3790"/>
    <n v="45"/>
    <x v="2903"/>
    <n v="65"/>
    <d v="2017-10-26T00:00:00"/>
    <b v="0"/>
    <s v="Approved"/>
    <s v="Solex"/>
    <s v="Standard"/>
    <s v="medium"/>
    <s v="medium"/>
    <n v="441.49"/>
    <n v="84.99"/>
    <d v="2001-11-25T00:00:00"/>
    <n v="356.5"/>
    <s v="Female"/>
    <n v="16"/>
    <d v="1968-01-22T00:00:00"/>
    <n v="54.706060739472342"/>
    <s v="Programmer Analyst I"/>
    <s v="Health"/>
    <s v="Mass Customer"/>
    <s v="N"/>
    <s v="Yes"/>
    <n v="11"/>
    <m/>
  </r>
  <r>
    <n v="11021"/>
    <n v="91"/>
    <x v="2903"/>
    <n v="184"/>
    <d v="2017-06-29T00:00:00"/>
    <b v="1"/>
    <s v="Approved"/>
    <s v="Solex"/>
    <s v="Standard"/>
    <s v="medium"/>
    <s v="medium"/>
    <n v="100.35"/>
    <n v="75.260000000000005"/>
    <d v="2002-10-10T00:00:00"/>
    <n v="25.089999999999989"/>
    <s v="Female"/>
    <n v="16"/>
    <d v="1968-01-22T00:00:00"/>
    <n v="54.706060739472342"/>
    <s v="Programmer Analyst I"/>
    <s v="Health"/>
    <s v="Mass Customer"/>
    <s v="N"/>
    <s v="Yes"/>
    <n v="11"/>
    <m/>
  </r>
  <r>
    <n v="16249"/>
    <n v="0"/>
    <x v="519"/>
    <m/>
    <d v="2017-03-30T00:00:00"/>
    <b v="1"/>
    <s v="Approved"/>
    <m/>
    <m/>
    <m/>
    <m/>
    <n v="2020.14"/>
    <m/>
    <m/>
    <m/>
    <m/>
    <m/>
    <m/>
    <m/>
    <m/>
    <m/>
    <m/>
    <m/>
    <m/>
    <m/>
    <m/>
  </r>
  <r>
    <n v="18718"/>
    <n v="58"/>
    <x v="2903"/>
    <n v="283"/>
    <d v="2017-03-22T00:00:00"/>
    <b v="0"/>
    <s v="Approved"/>
    <s v="OHM Cycles"/>
    <s v="Standard"/>
    <s v="medium"/>
    <s v="medium"/>
    <n v="912.52"/>
    <n v="141.4"/>
    <d v="1993-06-23T00:00:00"/>
    <n v="771.12"/>
    <s v="Female"/>
    <n v="16"/>
    <d v="1968-01-22T00:00:00"/>
    <n v="54.706060739472342"/>
    <s v="Programmer Analyst I"/>
    <s v="Health"/>
    <s v="Mass Customer"/>
    <s v="N"/>
    <s v="Yes"/>
    <n v="11"/>
    <m/>
  </r>
  <r>
    <n v="7428"/>
    <n v="15"/>
    <x v="1676"/>
    <n v="23"/>
    <d v="2017-12-07T00:00:00"/>
    <b v="1"/>
    <s v="Approved"/>
    <s v="Norco Bicycles"/>
    <s v="Standard"/>
    <s v="low"/>
    <s v="medium"/>
    <n v="958.74"/>
    <n v="748.9"/>
    <d v="1993-10-02T00:00:00"/>
    <n v="209.84000000000003"/>
    <s v="Male"/>
    <n v="9"/>
    <d v="1976-09-25T00:00:00"/>
    <n v="46.02386895896754"/>
    <s v="Recruiter"/>
    <s v="Telecommunications"/>
    <s v="Mass Customer"/>
    <s v="N"/>
    <s v="Yes"/>
    <n v="9"/>
    <m/>
  </r>
  <r>
    <n v="8625"/>
    <n v="11"/>
    <x v="1676"/>
    <n v="24"/>
    <d v="2017-12-06T00:00:00"/>
    <b v="1"/>
    <s v="Approved"/>
    <s v="Giant Bicycles"/>
    <s v="Standard"/>
    <s v="high"/>
    <s v="medium"/>
    <n v="1274.93"/>
    <n v="764.96"/>
    <d v="2013-03-12T00:00:00"/>
    <n v="509.97"/>
    <s v="Male"/>
    <n v="9"/>
    <d v="1976-09-25T00:00:00"/>
    <n v="46.02386895896754"/>
    <s v="Recruiter"/>
    <s v="Telecommunications"/>
    <s v="Mass Customer"/>
    <s v="N"/>
    <s v="Yes"/>
    <n v="9"/>
    <m/>
  </r>
  <r>
    <n v="10909"/>
    <n v="45"/>
    <x v="1676"/>
    <n v="97"/>
    <d v="2017-09-24T00:00:00"/>
    <b v="0"/>
    <s v="Approved"/>
    <s v="Solex"/>
    <s v="Standard"/>
    <s v="medium"/>
    <s v="medium"/>
    <n v="441.49"/>
    <n v="84.99"/>
    <d v="2014-07-28T00:00:00"/>
    <n v="356.5"/>
    <s v="Male"/>
    <n v="9"/>
    <d v="1976-09-25T00:00:00"/>
    <n v="46.02386895896754"/>
    <s v="Recruiter"/>
    <s v="Telecommunications"/>
    <s v="Mass Customer"/>
    <s v="N"/>
    <s v="Yes"/>
    <n v="9"/>
    <m/>
  </r>
  <r>
    <n v="11045"/>
    <n v="2"/>
    <x v="1676"/>
    <n v="121"/>
    <d v="2017-08-31T00:00:00"/>
    <b v="0"/>
    <s v="Approved"/>
    <s v="Solex"/>
    <s v="Standard"/>
    <s v="medium"/>
    <s v="medium"/>
    <n v="71.489999999999995"/>
    <n v="53.62"/>
    <d v="2005-08-09T00:00:00"/>
    <n v="17.869999999999997"/>
    <s v="Male"/>
    <n v="9"/>
    <d v="1976-09-25T00:00:00"/>
    <n v="46.02386895896754"/>
    <s v="Recruiter"/>
    <s v="Telecommunications"/>
    <s v="Mass Customer"/>
    <s v="N"/>
    <s v="Yes"/>
    <n v="9"/>
    <m/>
  </r>
  <r>
    <n v="16255"/>
    <n v="60"/>
    <x v="1759"/>
    <m/>
    <d v="2017-03-14T00:00:00"/>
    <m/>
    <s v="Approved"/>
    <s v="Giant Bicycles"/>
    <s v="Standard"/>
    <s v="high"/>
    <s v="small"/>
    <n v="1977.36"/>
    <n v="1759.85"/>
    <n v="42172"/>
    <m/>
    <m/>
    <m/>
    <m/>
    <m/>
    <m/>
    <m/>
    <m/>
    <m/>
    <m/>
    <m/>
    <m/>
  </r>
  <r>
    <n v="17430"/>
    <n v="52"/>
    <x v="1676"/>
    <n v="174"/>
    <d v="2017-07-09T00:00:00"/>
    <b v="0"/>
    <s v="Approved"/>
    <s v="OHM Cycles"/>
    <s v="Road"/>
    <s v="medium"/>
    <s v="medium"/>
    <n v="1280.28"/>
    <n v="829.51"/>
    <d v="2009-04-12T00:00:00"/>
    <n v="450.77"/>
    <s v="Male"/>
    <n v="9"/>
    <d v="1976-09-25T00:00:00"/>
    <n v="46.02386895896754"/>
    <s v="Recruiter"/>
    <s v="Telecommunications"/>
    <s v="Mass Customer"/>
    <s v="N"/>
    <s v="Yes"/>
    <n v="9"/>
    <m/>
  </r>
  <r>
    <n v="14716"/>
    <n v="73"/>
    <x v="1676"/>
    <n v="179"/>
    <d v="2017-07-04T00:00:00"/>
    <b v="1"/>
    <s v="Approved"/>
    <s v="Solex"/>
    <s v="Standard"/>
    <s v="medium"/>
    <s v="medium"/>
    <n v="1945.43"/>
    <n v="333.18"/>
    <d v="1997-01-25T00:00:00"/>
    <n v="1612.25"/>
    <s v="Male"/>
    <n v="9"/>
    <d v="1976-09-25T00:00:00"/>
    <n v="46.02386895896754"/>
    <s v="Recruiter"/>
    <s v="Telecommunications"/>
    <s v="Mass Customer"/>
    <s v="N"/>
    <s v="Yes"/>
    <n v="9"/>
    <m/>
  </r>
  <r>
    <n v="779"/>
    <n v="2"/>
    <x v="1676"/>
    <n v="198"/>
    <d v="2017-06-15T00:00:00"/>
    <b v="1"/>
    <s v="Approved"/>
    <s v="Solex"/>
    <s v="Standard"/>
    <s v="medium"/>
    <s v="medium"/>
    <n v="71.489999999999995"/>
    <n v="53.62"/>
    <d v="2012-12-02T00:00:00"/>
    <n v="17.869999999999997"/>
    <s v="Male"/>
    <n v="9"/>
    <d v="1976-09-25T00:00:00"/>
    <n v="46.02386895896754"/>
    <s v="Recruiter"/>
    <s v="Telecommunications"/>
    <s v="Mass Customer"/>
    <s v="N"/>
    <s v="Yes"/>
    <n v="9"/>
    <m/>
  </r>
  <r>
    <n v="17948"/>
    <n v="45"/>
    <x v="1676"/>
    <n v="355"/>
    <d v="2017-01-09T00:00:00"/>
    <b v="0"/>
    <s v="Approved"/>
    <s v="Solex"/>
    <s v="Standard"/>
    <s v="medium"/>
    <s v="medium"/>
    <n v="441.49"/>
    <n v="84.99"/>
    <d v="1993-04-12T00:00:00"/>
    <n v="356.5"/>
    <s v="Male"/>
    <n v="9"/>
    <d v="1976-09-25T00:00:00"/>
    <n v="46.02386895896754"/>
    <s v="Recruiter"/>
    <s v="Telecommunications"/>
    <s v="Mass Customer"/>
    <s v="N"/>
    <s v="Yes"/>
    <n v="9"/>
    <m/>
  </r>
  <r>
    <n v="17787"/>
    <n v="85"/>
    <x v="2904"/>
    <n v="16"/>
    <d v="2017-12-14T00:00:00"/>
    <b v="0"/>
    <s v="Approved"/>
    <s v="WeareA2B"/>
    <s v="Standard"/>
    <s v="medium"/>
    <s v="medium"/>
    <n v="752.64"/>
    <n v="205.36"/>
    <d v="1997-08-25T00:00:00"/>
    <n v="547.28"/>
    <s v="Male"/>
    <n v="60"/>
    <d v="1999-11-26T00:00:00"/>
    <n v="22.840307314814808"/>
    <n v="0"/>
    <s v="IT"/>
    <s v="Mass Customer"/>
    <s v="N"/>
    <s v="Yes"/>
    <n v="3"/>
    <m/>
  </r>
  <r>
    <n v="13336"/>
    <n v="15"/>
    <x v="2904"/>
    <n v="76"/>
    <d v="2017-10-15T00:00:00"/>
    <b v="1"/>
    <s v="Approved"/>
    <s v="Norco Bicycles"/>
    <s v="Standard"/>
    <s v="low"/>
    <s v="medium"/>
    <n v="958.74"/>
    <n v="748.9"/>
    <d v="1996-04-05T00:00:00"/>
    <n v="209.84000000000003"/>
    <s v="Male"/>
    <n v="60"/>
    <d v="1999-11-26T00:00:00"/>
    <n v="22.840307314814808"/>
    <n v="0"/>
    <s v="IT"/>
    <s v="Mass Customer"/>
    <s v="N"/>
    <s v="Yes"/>
    <n v="3"/>
    <m/>
  </r>
  <r>
    <n v="4076"/>
    <n v="99"/>
    <x v="2904"/>
    <n v="117"/>
    <d v="2017-09-04T00:00:00"/>
    <b v="1"/>
    <s v="Approved"/>
    <s v="OHM Cycles"/>
    <s v="Standard"/>
    <s v="medium"/>
    <s v="medium"/>
    <n v="1227.3399999999999"/>
    <n v="770.89"/>
    <d v="1991-05-06T00:00:00"/>
    <n v="456.44999999999993"/>
    <s v="Male"/>
    <n v="60"/>
    <d v="1999-11-26T00:00:00"/>
    <n v="22.840307314814808"/>
    <n v="0"/>
    <s v="IT"/>
    <s v="Mass Customer"/>
    <s v="N"/>
    <s v="Yes"/>
    <n v="3"/>
    <m/>
  </r>
  <r>
    <n v="12947"/>
    <n v="58"/>
    <x v="2904"/>
    <n v="215"/>
    <d v="2017-05-29T00:00:00"/>
    <b v="0"/>
    <s v="Approved"/>
    <s v="OHM Cycles"/>
    <s v="Standard"/>
    <s v="medium"/>
    <s v="medium"/>
    <n v="912.52"/>
    <n v="141.4"/>
    <d v="2015-10-18T00:00:00"/>
    <n v="771.12"/>
    <s v="Male"/>
    <n v="60"/>
    <d v="1999-11-26T00:00:00"/>
    <n v="22.840307314814808"/>
    <n v="0"/>
    <s v="IT"/>
    <s v="Mass Customer"/>
    <s v="N"/>
    <s v="Yes"/>
    <n v="3"/>
    <m/>
  </r>
  <r>
    <n v="16188"/>
    <n v="33"/>
    <x v="2904"/>
    <n v="311"/>
    <d v="2017-02-22T00:00:00"/>
    <b v="1"/>
    <s v="Approved"/>
    <s v="Giant Bicycles"/>
    <s v="Standard"/>
    <s v="medium"/>
    <s v="small"/>
    <n v="1311.44"/>
    <n v="1167.18"/>
    <d v="1997-05-10T00:00:00"/>
    <n v="144.26"/>
    <s v="Male"/>
    <n v="60"/>
    <d v="1999-11-26T00:00:00"/>
    <n v="22.840307314814808"/>
    <n v="0"/>
    <s v="IT"/>
    <s v="Mass Customer"/>
    <s v="N"/>
    <s v="Yes"/>
    <n v="3"/>
    <m/>
  </r>
  <r>
    <n v="269"/>
    <n v="11"/>
    <x v="2904"/>
    <n v="339"/>
    <d v="2017-01-25T00:00:00"/>
    <b v="1"/>
    <s v="Approved"/>
    <s v="Giant Bicycles"/>
    <s v="Standard"/>
    <s v="high"/>
    <s v="medium"/>
    <n v="1274.93"/>
    <n v="764.96"/>
    <d v="2013-03-12T00:00:00"/>
    <n v="509.97"/>
    <s v="Male"/>
    <n v="60"/>
    <d v="1999-11-26T00:00:00"/>
    <n v="22.840307314814808"/>
    <n v="0"/>
    <s v="IT"/>
    <s v="Mass Customer"/>
    <s v="N"/>
    <s v="Yes"/>
    <n v="3"/>
    <m/>
  </r>
  <r>
    <n v="11847"/>
    <n v="23"/>
    <x v="2905"/>
    <n v="66"/>
    <d v="2017-10-25T00:00:00"/>
    <b v="1"/>
    <s v="Approved"/>
    <s v="Norco Bicycles"/>
    <s v="Mountain"/>
    <s v="low"/>
    <s v="small"/>
    <n v="688.63"/>
    <n v="612.88"/>
    <d v="1993-10-02T00:00:00"/>
    <n v="75.75"/>
    <s v="Male"/>
    <n v="33"/>
    <d v="1980-05-04T00:00:00"/>
    <n v="42.415649780885346"/>
    <n v="0"/>
    <s v="Retail"/>
    <s v="Affluent Customer"/>
    <s v="N"/>
    <s v="No"/>
    <n v="9"/>
    <m/>
  </r>
  <r>
    <n v="19835"/>
    <n v="57"/>
    <x v="2905"/>
    <n v="88"/>
    <d v="2017-10-03T00:00:00"/>
    <b v="1"/>
    <s v="Approved"/>
    <s v="WeareA2B"/>
    <s v="Touring"/>
    <s v="medium"/>
    <s v="large"/>
    <n v="1890.39"/>
    <n v="260.14"/>
    <d v="1991-01-21T00:00:00"/>
    <n v="1630.25"/>
    <s v="Male"/>
    <n v="33"/>
    <d v="1980-05-04T00:00:00"/>
    <n v="42.415649780885346"/>
    <n v="0"/>
    <s v="Retail"/>
    <s v="Affluent Customer"/>
    <s v="N"/>
    <s v="No"/>
    <n v="9"/>
    <m/>
  </r>
  <r>
    <n v="389"/>
    <n v="17"/>
    <x v="2905"/>
    <n v="318"/>
    <d v="2017-02-15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33"/>
    <d v="1980-05-04T00:00:00"/>
    <n v="42.415649780885346"/>
    <n v="0"/>
    <s v="Retail"/>
    <s v="Affluent Customer"/>
    <s v="N"/>
    <s v="No"/>
    <n v="9"/>
    <m/>
  </r>
  <r>
    <n v="17657"/>
    <n v="6"/>
    <x v="2906"/>
    <n v="228"/>
    <d v="2017-05-16T00:00:00"/>
    <b v="0"/>
    <s v="Approved"/>
    <s v="OHM Cycles"/>
    <s v="Standard"/>
    <s v="high"/>
    <s v="medium"/>
    <n v="227.88"/>
    <n v="136.72999999999999"/>
    <d v="2003-02-07T00:00:00"/>
    <n v="91.15"/>
    <s v="Female"/>
    <n v="30"/>
    <d v="1997-07-01T00:00:00"/>
    <n v="25.245786766869603"/>
    <s v="Environmental Specialist"/>
    <s v="Manufacturing"/>
    <s v="Affluent Customer"/>
    <s v="N"/>
    <s v="No"/>
    <n v="2"/>
    <m/>
  </r>
  <r>
    <n v="16143"/>
    <n v="41"/>
    <x v="2906"/>
    <n v="272"/>
    <d v="2017-04-02T00:00:00"/>
    <b v="1"/>
    <s v="Approved"/>
    <s v="Solex"/>
    <s v="Road"/>
    <s v="medium"/>
    <s v="medium"/>
    <n v="416.98"/>
    <n v="312.74"/>
    <d v="1997-05-10T00:00:00"/>
    <n v="104.24000000000001"/>
    <s v="Female"/>
    <n v="30"/>
    <d v="1997-07-01T00:00:00"/>
    <n v="25.245786766869603"/>
    <s v="Environmental Specialist"/>
    <s v="Manufacturing"/>
    <s v="Affluent Customer"/>
    <s v="N"/>
    <s v="No"/>
    <n v="2"/>
    <m/>
  </r>
  <r>
    <n v="10397"/>
    <n v="49"/>
    <x v="2906"/>
    <n v="346"/>
    <d v="2017-01-18T00:00:00"/>
    <b v="0"/>
    <s v="Approved"/>
    <s v="Trek Bicycles"/>
    <s v="Road"/>
    <s v="medium"/>
    <s v="medium"/>
    <n v="533.51"/>
    <n v="400.13"/>
    <d v="2012-06-04T00:00:00"/>
    <n v="133.38"/>
    <s v="Female"/>
    <n v="30"/>
    <d v="1997-07-01T00:00:00"/>
    <n v="25.245786766869603"/>
    <s v="Environmental Specialist"/>
    <s v="Manufacturing"/>
    <s v="Affluent Customer"/>
    <s v="N"/>
    <s v="No"/>
    <n v="2"/>
    <m/>
  </r>
  <r>
    <n v="18772"/>
    <n v="11"/>
    <x v="2360"/>
    <n v="13"/>
    <d v="2017-12-17T00:00:00"/>
    <b v="1"/>
    <s v="Approved"/>
    <s v="Giant Bicycles"/>
    <s v="Standard"/>
    <s v="high"/>
    <s v="medium"/>
    <n v="1274.93"/>
    <n v="764.96"/>
    <d v="2007-08-04T00:00:00"/>
    <n v="509.97"/>
    <s v="Female"/>
    <n v="80"/>
    <d v="1963-11-14T00:00:00"/>
    <n v="58.89784156170726"/>
    <s v="Clinical Specialist"/>
    <s v="Health"/>
    <s v="Mass Customer"/>
    <s v="N"/>
    <s v="No"/>
    <n v="16"/>
    <m/>
  </r>
  <r>
    <n v="11127"/>
    <n v="27"/>
    <x v="2360"/>
    <n v="50"/>
    <d v="2017-11-10T00:00:00"/>
    <b v="1"/>
    <s v="Approved"/>
    <s v="Trek Bicycles"/>
    <s v="Standard"/>
    <s v="medium"/>
    <s v="medium"/>
    <n v="499.53"/>
    <n v="388.72"/>
    <d v="1999-06-23T00:00:00"/>
    <n v="110.80999999999995"/>
    <s v="Female"/>
    <n v="80"/>
    <d v="1963-11-14T00:00:00"/>
    <n v="58.89784156170726"/>
    <s v="Clinical Specialist"/>
    <s v="Health"/>
    <s v="Mass Customer"/>
    <s v="N"/>
    <s v="No"/>
    <n v="16"/>
    <m/>
  </r>
  <r>
    <n v="10043"/>
    <n v="4"/>
    <x v="2360"/>
    <n v="124"/>
    <d v="2017-08-28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80"/>
    <d v="1963-11-14T00:00:00"/>
    <n v="58.89784156170726"/>
    <s v="Clinical Specialist"/>
    <s v="Health"/>
    <s v="Mass Customer"/>
    <s v="N"/>
    <s v="No"/>
    <n v="16"/>
    <m/>
  </r>
  <r>
    <n v="636"/>
    <n v="35"/>
    <x v="2360"/>
    <n v="181"/>
    <d v="2017-07-02T00:00:00"/>
    <b v="0"/>
    <s v="Approved"/>
    <s v="Trek Bicycles"/>
    <s v="Standard"/>
    <s v="low"/>
    <s v="medium"/>
    <n v="1057.51"/>
    <n v="154.4"/>
    <d v="1994-07-12T00:00:00"/>
    <n v="903.11"/>
    <s v="Female"/>
    <n v="80"/>
    <d v="1963-11-14T00:00:00"/>
    <n v="58.89784156170726"/>
    <s v="Clinical Specialist"/>
    <s v="Health"/>
    <s v="Mass Customer"/>
    <s v="N"/>
    <s v="No"/>
    <n v="16"/>
    <m/>
  </r>
  <r>
    <n v="4033"/>
    <n v="14"/>
    <x v="2360"/>
    <n v="213"/>
    <d v="2017-05-31T00:00:00"/>
    <b v="1"/>
    <s v="Approved"/>
    <s v="Trek Bicycles"/>
    <s v="Standard"/>
    <s v="medium"/>
    <s v="small"/>
    <n v="1386.84"/>
    <n v="1234.29"/>
    <d v="2003-08-05T00:00:00"/>
    <n v="152.54999999999995"/>
    <s v="Female"/>
    <n v="80"/>
    <d v="1963-11-14T00:00:00"/>
    <n v="58.89784156170726"/>
    <s v="Clinical Specialist"/>
    <s v="Health"/>
    <s v="Mass Customer"/>
    <s v="N"/>
    <s v="No"/>
    <n v="16"/>
    <m/>
  </r>
  <r>
    <n v="19905"/>
    <n v="55"/>
    <x v="2360"/>
    <n v="230"/>
    <d v="2017-05-14T00:00:00"/>
    <b v="0"/>
    <s v="Approved"/>
    <s v="Trek Bicycles"/>
    <s v="Road"/>
    <s v="medium"/>
    <s v="large"/>
    <n v="1894.19"/>
    <n v="598.76"/>
    <d v="2003-07-21T00:00:00"/>
    <n v="1295.43"/>
    <s v="Female"/>
    <n v="80"/>
    <d v="1963-11-14T00:00:00"/>
    <n v="58.89784156170726"/>
    <s v="Clinical Specialist"/>
    <s v="Health"/>
    <s v="Mass Customer"/>
    <s v="N"/>
    <s v="No"/>
    <n v="16"/>
    <m/>
  </r>
  <r>
    <n v="2222"/>
    <n v="28"/>
    <x v="2360"/>
    <n v="267"/>
    <d v="2017-04-07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80"/>
    <d v="1963-11-14T00:00:00"/>
    <n v="58.89784156170726"/>
    <s v="Clinical Specialist"/>
    <s v="Health"/>
    <s v="Mass Customer"/>
    <s v="N"/>
    <s v="No"/>
    <n v="16"/>
    <m/>
  </r>
  <r>
    <n v="8278"/>
    <n v="94"/>
    <x v="2360"/>
    <n v="281"/>
    <d v="2017-03-24T00:00:00"/>
    <b v="0"/>
    <s v="Approved"/>
    <s v="Giant Bicycles"/>
    <s v="Standard"/>
    <s v="medium"/>
    <s v="large"/>
    <n v="1635.3"/>
    <n v="993.66"/>
    <d v="2013-06-09T00:00:00"/>
    <n v="641.64"/>
    <s v="Female"/>
    <n v="80"/>
    <d v="1963-11-14T00:00:00"/>
    <n v="58.89784156170726"/>
    <s v="Clinical Specialist"/>
    <s v="Health"/>
    <s v="Mass Customer"/>
    <s v="N"/>
    <s v="No"/>
    <n v="16"/>
    <m/>
  </r>
  <r>
    <n v="16957"/>
    <n v="34"/>
    <x v="2360"/>
    <n v="359"/>
    <d v="2017-01-05T00:00:00"/>
    <b v="1"/>
    <s v="Approved"/>
    <s v="Norco Bicycles"/>
    <s v="Road"/>
    <s v="high"/>
    <s v="large"/>
    <n v="774.53"/>
    <n v="464.72"/>
    <d v="2003-03-18T00:00:00"/>
    <n v="309.80999999999995"/>
    <s v="Female"/>
    <n v="80"/>
    <d v="1963-11-14T00:00:00"/>
    <n v="58.89784156170726"/>
    <s v="Clinical Specialist"/>
    <s v="Health"/>
    <s v="Mass Customer"/>
    <s v="N"/>
    <s v="No"/>
    <n v="16"/>
    <m/>
  </r>
  <r>
    <n v="3923"/>
    <n v="16"/>
    <x v="2907"/>
    <n v="41"/>
    <d v="2017-11-19T00:00:00"/>
    <b v="1"/>
    <s v="Approved"/>
    <s v="Norco Bicycles"/>
    <s v="Standard"/>
    <s v="high"/>
    <s v="small"/>
    <n v="1661.92"/>
    <n v="1479.11"/>
    <d v="1994-09-09T00:00:00"/>
    <n v="182.81000000000017"/>
    <s v="Female"/>
    <n v="81"/>
    <d v="1987-12-04T00:00:00"/>
    <n v="34.826608684677822"/>
    <n v="0"/>
    <s v="Retail"/>
    <s v="Mass Customer"/>
    <s v="N"/>
    <s v="No"/>
    <n v="10"/>
    <m/>
  </r>
  <r>
    <n v="16103"/>
    <n v="100"/>
    <x v="2907"/>
    <n v="128"/>
    <d v="2017-08-24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81"/>
    <d v="1987-12-04T00:00:00"/>
    <n v="34.826608684677822"/>
    <n v="0"/>
    <s v="Retail"/>
    <s v="Mass Customer"/>
    <s v="N"/>
    <s v="No"/>
    <n v="10"/>
    <m/>
  </r>
  <r>
    <n v="13440"/>
    <n v="64"/>
    <x v="2907"/>
    <n v="153"/>
    <d v="2017-07-30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81"/>
    <d v="1987-12-04T00:00:00"/>
    <n v="34.826608684677822"/>
    <n v="0"/>
    <s v="Retail"/>
    <s v="Mass Customer"/>
    <s v="N"/>
    <s v="No"/>
    <n v="10"/>
    <m/>
  </r>
  <r>
    <n v="9399"/>
    <n v="42"/>
    <x v="2907"/>
    <n v="168"/>
    <d v="2017-07-15T00:00:00"/>
    <b v="1"/>
    <s v="Approved"/>
    <s v="OHM Cycles"/>
    <s v="Road"/>
    <s v="medium"/>
    <s v="small"/>
    <n v="1810"/>
    <n v="1610.9"/>
    <d v="2008-03-19T00:00:00"/>
    <n v="199.09999999999991"/>
    <s v="Female"/>
    <n v="81"/>
    <d v="1987-12-04T00:00:00"/>
    <n v="34.826608684677822"/>
    <n v="0"/>
    <s v="Retail"/>
    <s v="Mass Customer"/>
    <s v="N"/>
    <s v="No"/>
    <n v="10"/>
    <m/>
  </r>
  <r>
    <n v="16285"/>
    <n v="19"/>
    <x v="364"/>
    <m/>
    <d v="2017-05-10T00:00:00"/>
    <m/>
    <s v="Approved"/>
    <s v="OHM Cycles"/>
    <s v="Road"/>
    <s v="high"/>
    <s v="large"/>
    <n v="12.01"/>
    <n v="7.21"/>
    <n v="34115"/>
    <m/>
    <m/>
    <m/>
    <m/>
    <m/>
    <m/>
    <m/>
    <m/>
    <m/>
    <m/>
    <m/>
    <m/>
  </r>
  <r>
    <n v="6178"/>
    <n v="74"/>
    <x v="2907"/>
    <n v="272"/>
    <d v="2017-04-02T00:00:00"/>
    <b v="0"/>
    <s v="Approved"/>
    <s v="WeareA2B"/>
    <s v="Standard"/>
    <s v="medium"/>
    <s v="medium"/>
    <n v="1228.07"/>
    <n v="400.91"/>
    <d v="2000-05-22T00:00:00"/>
    <n v="827.15999999999985"/>
    <s v="Female"/>
    <n v="81"/>
    <d v="1987-12-04T00:00:00"/>
    <n v="34.826608684677822"/>
    <n v="0"/>
    <s v="Retail"/>
    <s v="Mass Customer"/>
    <s v="N"/>
    <s v="No"/>
    <n v="10"/>
    <m/>
  </r>
  <r>
    <n v="15222"/>
    <n v="5"/>
    <x v="2907"/>
    <n v="325"/>
    <d v="2017-02-08T00:00:00"/>
    <b v="0"/>
    <s v="Approved"/>
    <s v="Trek Bicycles"/>
    <s v="Mountain"/>
    <s v="low"/>
    <s v="medium"/>
    <n v="574.64"/>
    <n v="459.71"/>
    <d v="2011-08-29T00:00:00"/>
    <n v="114.93"/>
    <s v="Female"/>
    <n v="81"/>
    <d v="1987-12-04T00:00:00"/>
    <n v="34.826608684677822"/>
    <n v="0"/>
    <s v="Retail"/>
    <s v="Mass Customer"/>
    <s v="N"/>
    <s v="No"/>
    <n v="10"/>
    <m/>
  </r>
  <r>
    <n v="15646"/>
    <n v="33"/>
    <x v="2907"/>
    <n v="360"/>
    <d v="2017-01-04T00:00:00"/>
    <b v="0"/>
    <s v="Approved"/>
    <s v="Giant Bicycles"/>
    <s v="Standard"/>
    <s v="medium"/>
    <s v="small"/>
    <n v="1311.44"/>
    <n v="1167.18"/>
    <d v="1992-10-11T00:00:00"/>
    <n v="144.26"/>
    <s v="Female"/>
    <n v="81"/>
    <d v="1987-12-04T00:00:00"/>
    <n v="34.826608684677822"/>
    <n v="0"/>
    <s v="Retail"/>
    <s v="Mass Customer"/>
    <s v="N"/>
    <s v="No"/>
    <n v="10"/>
    <m/>
  </r>
  <r>
    <n v="16289"/>
    <n v="0"/>
    <x v="675"/>
    <m/>
    <d v="2017-05-18T00:00:00"/>
    <b v="0"/>
    <s v="Approved"/>
    <m/>
    <m/>
    <m/>
    <m/>
    <n v="489.58"/>
    <m/>
    <m/>
    <m/>
    <m/>
    <m/>
    <m/>
    <m/>
    <m/>
    <m/>
    <m/>
    <m/>
    <m/>
    <m/>
    <m/>
  </r>
  <r>
    <n v="8762"/>
    <n v="86"/>
    <x v="2908"/>
    <n v="15"/>
    <d v="2017-12-15T00:00:00"/>
    <b v="0"/>
    <s v="Approved"/>
    <s v="Norco Bicycles"/>
    <s v="Road"/>
    <s v="high"/>
    <s v="large"/>
    <n v="774.53"/>
    <n v="464.72"/>
    <d v="2003-03-18T00:00:00"/>
    <n v="309.80999999999995"/>
    <s v="Female"/>
    <n v="14"/>
    <d v="1977-03-01T00:00:00"/>
    <n v="45.59373197266617"/>
    <s v="Payment Adjustment Coordinator"/>
    <s v="Retail"/>
    <s v="High Net Worth"/>
    <s v="N"/>
    <s v="No"/>
    <n v="21"/>
    <m/>
  </r>
  <r>
    <n v="15670"/>
    <n v="63"/>
    <x v="2908"/>
    <n v="178"/>
    <d v="2017-07-05T00:00:00"/>
    <b v="1"/>
    <s v="Approved"/>
    <s v="WeareA2B"/>
    <s v="Standard"/>
    <s v="medium"/>
    <s v="medium"/>
    <n v="1992.93"/>
    <n v="762.63"/>
    <d v="1993-05-26T00:00:00"/>
    <n v="1230.3000000000002"/>
    <s v="Female"/>
    <n v="14"/>
    <d v="1977-03-01T00:00:00"/>
    <n v="45.59373197266617"/>
    <s v="Payment Adjustment Coordinator"/>
    <s v="Retail"/>
    <s v="High Net Worth"/>
    <s v="N"/>
    <s v="No"/>
    <n v="21"/>
    <m/>
  </r>
  <r>
    <n v="5721"/>
    <n v="0"/>
    <x v="2908"/>
    <n v="330"/>
    <d v="2017-02-03T00:00:00"/>
    <b v="0"/>
    <s v="Approved"/>
    <s v="OHM Cycles"/>
    <s v="Standard"/>
    <s v="low"/>
    <s v="medium"/>
    <n v="71.16"/>
    <n v="56.93"/>
    <d v="2015-06-17T00:00:00"/>
    <n v="14.229999999999997"/>
    <s v="Female"/>
    <n v="14"/>
    <d v="1977-03-01T00:00:00"/>
    <n v="45.59373197266617"/>
    <s v="Payment Adjustment Coordinator"/>
    <s v="Retail"/>
    <s v="High Net Worth"/>
    <s v="N"/>
    <s v="No"/>
    <n v="21"/>
    <m/>
  </r>
  <r>
    <n v="725"/>
    <n v="29"/>
    <x v="2909"/>
    <n v="17"/>
    <d v="2017-12-13T00:00:00"/>
    <b v="1"/>
    <s v="Approved"/>
    <s v="Norco Bicycles"/>
    <s v="Road"/>
    <s v="medium"/>
    <s v="medium"/>
    <n v="543.39"/>
    <n v="407.54"/>
    <d v="2016-11-22T00:00:00"/>
    <n v="135.84999999999997"/>
    <s v="Female"/>
    <n v="12"/>
    <d v="1977-06-07T00:00:00"/>
    <n v="45.325238821664122"/>
    <s v="Assistant Media Planner"/>
    <s v="Entertainment"/>
    <s v="Mass Customer"/>
    <s v="N"/>
    <s v="No"/>
    <n v="10"/>
    <m/>
  </r>
  <r>
    <n v="10107"/>
    <n v="93"/>
    <x v="2909"/>
    <n v="30"/>
    <d v="2017-11-30T00:00:00"/>
    <b v="0"/>
    <s v="Approved"/>
    <s v="WeareA2B"/>
    <s v="Standard"/>
    <s v="medium"/>
    <s v="medium"/>
    <n v="1065.03"/>
    <n v="230.09"/>
    <d v="2000-11-03T00:00:00"/>
    <n v="834.93999999999994"/>
    <s v="Female"/>
    <n v="12"/>
    <d v="1977-06-07T00:00:00"/>
    <n v="45.325238821664122"/>
    <s v="Assistant Media Planner"/>
    <s v="Entertainment"/>
    <s v="Mass Customer"/>
    <s v="N"/>
    <s v="No"/>
    <n v="10"/>
    <m/>
  </r>
  <r>
    <n v="1043"/>
    <n v="9"/>
    <x v="2909"/>
    <n v="71"/>
    <d v="2017-10-20T00:00:00"/>
    <b v="0"/>
    <s v="Approved"/>
    <s v="OHM Cycles"/>
    <s v="Road"/>
    <s v="medium"/>
    <s v="medium"/>
    <n v="742.54"/>
    <n v="667.4"/>
    <d v="1991-11-07T00:00:00"/>
    <n v="75.139999999999986"/>
    <s v="Female"/>
    <n v="12"/>
    <d v="1977-06-07T00:00:00"/>
    <n v="45.325238821664122"/>
    <s v="Assistant Media Planner"/>
    <s v="Entertainment"/>
    <s v="Mass Customer"/>
    <s v="N"/>
    <s v="No"/>
    <n v="10"/>
    <m/>
  </r>
  <r>
    <n v="550"/>
    <n v="77"/>
    <x v="2909"/>
    <n v="116"/>
    <d v="2017-09-05T00:00:00"/>
    <b v="0"/>
    <s v="Approved"/>
    <s v="Norco Bicycles"/>
    <s v="Road"/>
    <s v="medium"/>
    <s v="large"/>
    <n v="1240.31"/>
    <n v="795.1"/>
    <d v="2011-01-10T00:00:00"/>
    <n v="445.20999999999992"/>
    <s v="Female"/>
    <n v="12"/>
    <d v="1977-06-07T00:00:00"/>
    <n v="45.325238821664122"/>
    <s v="Assistant Media Planner"/>
    <s v="Entertainment"/>
    <s v="Mass Customer"/>
    <s v="N"/>
    <s v="No"/>
    <n v="10"/>
    <m/>
  </r>
  <r>
    <n v="12245"/>
    <n v="33"/>
    <x v="2909"/>
    <n v="130"/>
    <d v="2017-08-22T00:00:00"/>
    <b v="0"/>
    <s v="Approved"/>
    <s v="Giant Bicycles"/>
    <s v="Standard"/>
    <s v="medium"/>
    <s v="small"/>
    <n v="1311.44"/>
    <n v="1167.18"/>
    <d v="1992-10-11T00:00:00"/>
    <n v="144.26"/>
    <s v="Female"/>
    <n v="12"/>
    <d v="1977-06-07T00:00:00"/>
    <n v="45.325238821664122"/>
    <s v="Assistant Media Planner"/>
    <s v="Entertainment"/>
    <s v="Mass Customer"/>
    <s v="N"/>
    <s v="No"/>
    <n v="10"/>
    <m/>
  </r>
  <r>
    <n v="13133"/>
    <n v="17"/>
    <x v="2909"/>
    <n v="218"/>
    <d v="2017-05-26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12"/>
    <d v="1977-06-07T00:00:00"/>
    <n v="45.325238821664122"/>
    <s v="Assistant Media Planner"/>
    <s v="Entertainment"/>
    <s v="Mass Customer"/>
    <s v="N"/>
    <s v="No"/>
    <n v="10"/>
    <m/>
  </r>
  <r>
    <n v="10222"/>
    <n v="40"/>
    <x v="2909"/>
    <n v="254"/>
    <d v="2017-04-20T00:00:00"/>
    <b v="0"/>
    <s v="Approved"/>
    <s v="OHM Cycles"/>
    <s v="Standard"/>
    <s v="high"/>
    <s v="medium"/>
    <n v="1458.17"/>
    <n v="874.9"/>
    <d v="2006-02-02T00:00:00"/>
    <n v="583.2700000000001"/>
    <s v="Female"/>
    <n v="12"/>
    <d v="1977-06-07T00:00:00"/>
    <n v="45.325238821664122"/>
    <s v="Assistant Media Planner"/>
    <s v="Entertainment"/>
    <s v="Mass Customer"/>
    <s v="N"/>
    <s v="No"/>
    <n v="10"/>
    <m/>
  </r>
  <r>
    <n v="2719"/>
    <n v="81"/>
    <x v="2909"/>
    <n v="287"/>
    <d v="2017-03-18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12"/>
    <d v="1977-06-07T00:00:00"/>
    <n v="45.325238821664122"/>
    <s v="Assistant Media Planner"/>
    <s v="Entertainment"/>
    <s v="Mass Customer"/>
    <s v="N"/>
    <s v="No"/>
    <n v="10"/>
    <m/>
  </r>
  <r>
    <n v="13595"/>
    <n v="92"/>
    <x v="2910"/>
    <n v="16"/>
    <d v="2017-12-14T00:00:00"/>
    <b v="0"/>
    <s v="Approved"/>
    <s v="WeareA2B"/>
    <s v="Standard"/>
    <s v="medium"/>
    <s v="small"/>
    <n v="1415.01"/>
    <n v="1259.3599999999999"/>
    <d v="2016-03-29T00:00:00"/>
    <n v="155.65000000000009"/>
    <s v="Male"/>
    <n v="63"/>
    <d v="1992-09-04T00:00:00"/>
    <n v="30.070444301433291"/>
    <s v="Recruiter"/>
    <s v="Manufacturing"/>
    <s v="Mass Customer"/>
    <s v="N"/>
    <s v="Yes"/>
    <n v="9"/>
    <m/>
  </r>
  <r>
    <n v="6690"/>
    <n v="72"/>
    <x v="2910"/>
    <n v="226"/>
    <d v="2017-05-18T00:00:00"/>
    <b v="0"/>
    <s v="Approved"/>
    <s v="Norco Bicycles"/>
    <s v="Standard"/>
    <s v="medium"/>
    <s v="medium"/>
    <n v="360.4"/>
    <n v="270.3"/>
    <d v="1997-01-25T00:00:00"/>
    <n v="90.099999999999966"/>
    <s v="Male"/>
    <n v="63"/>
    <d v="1992-09-04T00:00:00"/>
    <n v="30.070444301433291"/>
    <s v="Recruiter"/>
    <s v="Manufacturing"/>
    <s v="Mass Customer"/>
    <s v="N"/>
    <s v="Yes"/>
    <n v="9"/>
    <m/>
  </r>
  <r>
    <n v="14736"/>
    <n v="76"/>
    <x v="2910"/>
    <n v="312"/>
    <d v="2017-02-21T00:00:00"/>
    <b v="1"/>
    <s v="Approved"/>
    <s v="WeareA2B"/>
    <s v="Standard"/>
    <s v="low"/>
    <s v="medium"/>
    <n v="642.30999999999995"/>
    <n v="513.85"/>
    <d v="2015-08-10T00:00:00"/>
    <n v="128.45999999999992"/>
    <s v="Male"/>
    <n v="63"/>
    <d v="1992-09-04T00:00:00"/>
    <n v="30.070444301433291"/>
    <s v="Recruiter"/>
    <s v="Manufacturing"/>
    <s v="Mass Customer"/>
    <s v="N"/>
    <s v="Yes"/>
    <n v="9"/>
    <m/>
  </r>
  <r>
    <n v="4883"/>
    <n v="36"/>
    <x v="2910"/>
    <n v="320"/>
    <d v="2017-02-13T00:00:00"/>
    <b v="1"/>
    <s v="Approved"/>
    <s v="Solex"/>
    <s v="Standard"/>
    <s v="low"/>
    <s v="medium"/>
    <n v="945.04"/>
    <n v="507.58"/>
    <d v="1995-12-19T00:00:00"/>
    <n v="437.46"/>
    <s v="Male"/>
    <n v="63"/>
    <d v="1992-09-04T00:00:00"/>
    <n v="30.070444301433291"/>
    <s v="Recruiter"/>
    <s v="Manufacturing"/>
    <s v="Mass Customer"/>
    <s v="N"/>
    <s v="Yes"/>
    <n v="9"/>
    <m/>
  </r>
  <r>
    <n v="8521"/>
    <n v="7"/>
    <x v="2911"/>
    <n v="16"/>
    <d v="2017-12-14T00:00:00"/>
    <b v="1"/>
    <s v="Approved"/>
    <s v="Trek Bicycles"/>
    <s v="Road"/>
    <s v="low"/>
    <s v="medium"/>
    <n v="980.37"/>
    <n v="234.43"/>
    <d v="1991-07-10T00:00:00"/>
    <n v="745.94"/>
    <s v="Female"/>
    <n v="19"/>
    <d v="1963-01-31T00:00:00"/>
    <n v="59.684142931253163"/>
    <s v="Recruiting Manager"/>
    <s v="n/a"/>
    <s v="Mass Customer"/>
    <s v="N"/>
    <s v="No"/>
    <n v="16"/>
    <m/>
  </r>
  <r>
    <n v="19097"/>
    <n v="33"/>
    <x v="2911"/>
    <n v="19"/>
    <d v="2017-12-11T00:00:00"/>
    <b v="1"/>
    <s v="Approved"/>
    <s v="Giant Bicycles"/>
    <s v="Standard"/>
    <s v="medium"/>
    <s v="small"/>
    <n v="1311.44"/>
    <n v="1167.18"/>
    <d v="1999-12-04T00:00:00"/>
    <n v="144.26"/>
    <s v="Female"/>
    <n v="19"/>
    <d v="1963-01-31T00:00:00"/>
    <n v="59.684142931253163"/>
    <s v="Recruiting Manager"/>
    <s v="n/a"/>
    <s v="Mass Customer"/>
    <s v="N"/>
    <s v="No"/>
    <n v="16"/>
    <m/>
  </r>
  <r>
    <n v="8631"/>
    <n v="3"/>
    <x v="2911"/>
    <n v="23"/>
    <d v="2017-12-07T00:00:00"/>
    <b v="1"/>
    <s v="Approved"/>
    <s v="Trek Bicycles"/>
    <s v="Standard"/>
    <s v="medium"/>
    <s v="large"/>
    <n v="2091.4699999999998"/>
    <n v="388.92"/>
    <d v="2003-07-21T00:00:00"/>
    <n v="1702.5499999999997"/>
    <s v="Female"/>
    <n v="19"/>
    <d v="1963-01-31T00:00:00"/>
    <n v="59.684142931253163"/>
    <s v="Recruiting Manager"/>
    <s v="n/a"/>
    <s v="Mass Customer"/>
    <s v="N"/>
    <s v="No"/>
    <n v="16"/>
    <m/>
  </r>
  <r>
    <n v="19295"/>
    <n v="1"/>
    <x v="2911"/>
    <n v="26"/>
    <d v="2017-12-04T00:00:00"/>
    <b v="1"/>
    <s v="Approved"/>
    <s v="Giant Bicycles"/>
    <s v="Standard"/>
    <s v="medium"/>
    <s v="medium"/>
    <n v="1403.5"/>
    <n v="954.82"/>
    <d v="1997-08-25T00:00:00"/>
    <n v="448.67999999999995"/>
    <s v="Female"/>
    <n v="19"/>
    <d v="1963-01-31T00:00:00"/>
    <n v="59.684142931253163"/>
    <s v="Recruiting Manager"/>
    <s v="n/a"/>
    <s v="Mass Customer"/>
    <s v="N"/>
    <s v="No"/>
    <n v="16"/>
    <m/>
  </r>
  <r>
    <n v="5584"/>
    <n v="3"/>
    <x v="2911"/>
    <n v="82"/>
    <d v="2017-10-09T00:00:00"/>
    <b v="0"/>
    <s v="Approved"/>
    <s v="Trek Bicycles"/>
    <s v="Standard"/>
    <s v="medium"/>
    <s v="large"/>
    <n v="2091.4699999999998"/>
    <n v="388.92"/>
    <d v="1993-05-26T00:00:00"/>
    <n v="1702.5499999999997"/>
    <s v="Female"/>
    <n v="19"/>
    <d v="1963-01-31T00:00:00"/>
    <n v="59.684142931253163"/>
    <s v="Recruiting Manager"/>
    <s v="n/a"/>
    <s v="Mass Customer"/>
    <s v="N"/>
    <s v="No"/>
    <n v="16"/>
    <m/>
  </r>
  <r>
    <n v="7316"/>
    <n v="3"/>
    <x v="2911"/>
    <n v="102"/>
    <d v="2017-09-19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19"/>
    <d v="1963-01-31T00:00:00"/>
    <n v="59.684142931253163"/>
    <s v="Recruiting Manager"/>
    <s v="n/a"/>
    <s v="Mass Customer"/>
    <s v="N"/>
    <s v="No"/>
    <n v="16"/>
    <m/>
  </r>
  <r>
    <n v="19908"/>
    <n v="23"/>
    <x v="2911"/>
    <n v="205"/>
    <d v="2017-06-08T00:00:00"/>
    <b v="1"/>
    <s v="Approved"/>
    <s v="Norco Bicycles"/>
    <s v="Mountain"/>
    <s v="low"/>
    <s v="small"/>
    <n v="688.63"/>
    <n v="612.88"/>
    <d v="1993-04-12T00:00:00"/>
    <n v="75.75"/>
    <s v="Female"/>
    <n v="19"/>
    <d v="1963-01-31T00:00:00"/>
    <n v="59.684142931253163"/>
    <s v="Recruiting Manager"/>
    <s v="n/a"/>
    <s v="Mass Customer"/>
    <s v="N"/>
    <s v="No"/>
    <n v="16"/>
    <m/>
  </r>
  <r>
    <n v="11983"/>
    <n v="56"/>
    <x v="2912"/>
    <n v="39"/>
    <d v="2017-11-21T00:00:00"/>
    <b v="1"/>
    <s v="Approved"/>
    <s v="OHM Cycles"/>
    <s v="Standard"/>
    <s v="medium"/>
    <s v="medium"/>
    <n v="183.86"/>
    <n v="137.9"/>
    <d v="1997-10-04T00:00:00"/>
    <n v="45.960000000000008"/>
    <s v="Female"/>
    <n v="80"/>
    <d v="1968-08-12T00:00:00"/>
    <n v="54.149896356227813"/>
    <n v="0"/>
    <s v="Health"/>
    <s v="Mass Customer"/>
    <s v="N"/>
    <s v="No"/>
    <n v="6"/>
    <m/>
  </r>
  <r>
    <n v="13620"/>
    <n v="85"/>
    <x v="2912"/>
    <n v="97"/>
    <d v="2017-09-24T00:00:00"/>
    <b v="1"/>
    <s v="Approved"/>
    <s v="WeareA2B"/>
    <s v="Standard"/>
    <s v="medium"/>
    <s v="medium"/>
    <n v="752.64"/>
    <n v="205.36"/>
    <d v="2015-08-02T00:00:00"/>
    <n v="547.28"/>
    <s v="Female"/>
    <n v="80"/>
    <d v="1968-08-12T00:00:00"/>
    <n v="54.149896356227813"/>
    <n v="0"/>
    <s v="Health"/>
    <s v="Mass Customer"/>
    <s v="N"/>
    <s v="No"/>
    <n v="6"/>
    <m/>
  </r>
  <r>
    <n v="3591"/>
    <n v="88"/>
    <x v="2912"/>
    <n v="293"/>
    <d v="2017-03-12T00:00:00"/>
    <b v="0"/>
    <s v="Approved"/>
    <s v="Norco Bicycles"/>
    <s v="Standard"/>
    <s v="medium"/>
    <s v="medium"/>
    <n v="1198.46"/>
    <n v="381.1"/>
    <d v="1998-12-16T00:00:00"/>
    <n v="817.36"/>
    <s v="Female"/>
    <n v="80"/>
    <d v="1968-08-12T00:00:00"/>
    <n v="54.149896356227813"/>
    <n v="0"/>
    <s v="Health"/>
    <s v="Mass Customer"/>
    <s v="N"/>
    <s v="No"/>
    <n v="6"/>
    <m/>
  </r>
  <r>
    <n v="5054"/>
    <n v="10"/>
    <x v="2913"/>
    <n v="20"/>
    <d v="2017-12-10T00:00:00"/>
    <b v="0"/>
    <s v="Approved"/>
    <s v="WeareA2B"/>
    <s v="Touring"/>
    <s v="medium"/>
    <s v="medium"/>
    <n v="1466.68"/>
    <n v="363.25"/>
    <d v="2004-08-17T00:00:00"/>
    <n v="1103.43"/>
    <s v="Female"/>
    <n v="42"/>
    <d v="1968-04-20T00:00:00"/>
    <n v="54.462225123033988"/>
    <s v="Recruiter"/>
    <s v="Financial Services"/>
    <s v="Affluent Customer"/>
    <s v="N"/>
    <s v="Yes"/>
    <n v="5"/>
    <m/>
  </r>
  <r>
    <n v="6514"/>
    <n v="57"/>
    <x v="2913"/>
    <n v="21"/>
    <d v="2017-12-09T00:00:00"/>
    <b v="0"/>
    <s v="Approved"/>
    <s v="WeareA2B"/>
    <s v="Touring"/>
    <s v="medium"/>
    <s v="large"/>
    <n v="1890.39"/>
    <n v="260.14"/>
    <d v="2015-05-21T00:00:00"/>
    <n v="1630.25"/>
    <s v="Female"/>
    <n v="42"/>
    <d v="1968-04-20T00:00:00"/>
    <n v="54.462225123033988"/>
    <s v="Recruiter"/>
    <s v="Financial Services"/>
    <s v="Affluent Customer"/>
    <s v="N"/>
    <s v="Yes"/>
    <n v="5"/>
    <m/>
  </r>
  <r>
    <n v="14992"/>
    <n v="64"/>
    <x v="2913"/>
    <n v="166"/>
    <d v="2017-07-17T00:00:00"/>
    <b v="1"/>
    <s v="Approved"/>
    <s v="Trek Bicycles"/>
    <s v="Standard"/>
    <s v="medium"/>
    <s v="large"/>
    <n v="1469.44"/>
    <n v="596.54999999999995"/>
    <d v="1992-10-02T00:00:00"/>
    <n v="872.8900000000001"/>
    <s v="Female"/>
    <n v="42"/>
    <d v="1968-04-20T00:00:00"/>
    <n v="54.462225123033988"/>
    <s v="Recruiter"/>
    <s v="Financial Services"/>
    <s v="Affluent Customer"/>
    <s v="N"/>
    <s v="Yes"/>
    <n v="5"/>
    <m/>
  </r>
  <r>
    <n v="15941"/>
    <n v="32"/>
    <x v="2913"/>
    <n v="173"/>
    <d v="2017-07-10T00:00:00"/>
    <b v="0"/>
    <s v="Approved"/>
    <s v="Giant Bicycles"/>
    <s v="Standard"/>
    <s v="medium"/>
    <s v="medium"/>
    <n v="642.70000000000005"/>
    <n v="211.37"/>
    <d v="2003-03-18T00:00:00"/>
    <n v="431.33000000000004"/>
    <s v="Female"/>
    <n v="42"/>
    <d v="1968-04-20T00:00:00"/>
    <n v="54.462225123033988"/>
    <s v="Recruiter"/>
    <s v="Financial Services"/>
    <s v="Affluent Customer"/>
    <s v="N"/>
    <s v="Yes"/>
    <n v="5"/>
    <m/>
  </r>
  <r>
    <n v="4482"/>
    <n v="81"/>
    <x v="2913"/>
    <n v="248"/>
    <d v="2017-04-26T00:00:00"/>
    <b v="1"/>
    <s v="Approved"/>
    <s v="Norco Bicycles"/>
    <s v="Standard"/>
    <s v="medium"/>
    <s v="small"/>
    <n v="586.45000000000005"/>
    <n v="521.94000000000005"/>
    <d v="2013-09-16T00:00:00"/>
    <n v="64.509999999999991"/>
    <s v="Female"/>
    <n v="42"/>
    <d v="1968-04-20T00:00:00"/>
    <n v="54.462225123033988"/>
    <s v="Recruiter"/>
    <s v="Financial Services"/>
    <s v="Affluent Customer"/>
    <s v="N"/>
    <s v="Yes"/>
    <n v="5"/>
    <m/>
  </r>
  <r>
    <n v="2276"/>
    <n v="22"/>
    <x v="2913"/>
    <n v="363"/>
    <d v="2017-01-01T00:00:00"/>
    <b v="0"/>
    <s v="Approved"/>
    <s v="WeareA2B"/>
    <s v="Standard"/>
    <s v="medium"/>
    <s v="medium"/>
    <n v="60.34"/>
    <n v="45.26"/>
    <d v="2016-02-04T00:00:00"/>
    <n v="15.080000000000005"/>
    <s v="Female"/>
    <n v="42"/>
    <d v="1968-04-20T00:00:00"/>
    <n v="54.462225123033988"/>
    <s v="Recruiter"/>
    <s v="Financial Services"/>
    <s v="Affluent Customer"/>
    <s v="N"/>
    <s v="Yes"/>
    <n v="5"/>
    <m/>
  </r>
  <r>
    <n v="10635"/>
    <n v="34"/>
    <x v="1711"/>
    <n v="23"/>
    <d v="2017-12-07T00:00:00"/>
    <b v="0"/>
    <s v="Approved"/>
    <s v="Norco Bicycles"/>
    <s v="Road"/>
    <s v="high"/>
    <s v="large"/>
    <n v="774.53"/>
    <n v="464.72"/>
    <d v="2003-03-18T00:00:00"/>
    <n v="309.80999999999995"/>
    <s v="Female"/>
    <n v="98"/>
    <d v="1975-11-22T00:00:00"/>
    <n v="46.867704575405895"/>
    <n v="0"/>
    <s v="Financial Services"/>
    <s v="Mass Customer"/>
    <s v="N"/>
    <s v="Yes"/>
    <n v="13"/>
    <m/>
  </r>
  <r>
    <n v="13536"/>
    <n v="96"/>
    <x v="1711"/>
    <n v="47"/>
    <d v="2017-11-13T00:00:00"/>
    <b v="1"/>
    <s v="Approved"/>
    <s v="WeareA2B"/>
    <s v="Road"/>
    <s v="low"/>
    <s v="small"/>
    <n v="1172.78"/>
    <n v="1043.77"/>
    <d v="2016-03-29T00:00:00"/>
    <n v="129.01"/>
    <s v="Female"/>
    <n v="98"/>
    <d v="1975-11-22T00:00:00"/>
    <n v="46.867704575405895"/>
    <n v="0"/>
    <s v="Financial Services"/>
    <s v="Mass Customer"/>
    <s v="N"/>
    <s v="Yes"/>
    <n v="13"/>
    <m/>
  </r>
  <r>
    <n v="1755"/>
    <n v="63"/>
    <x v="1711"/>
    <n v="225"/>
    <d v="2017-05-19T00:00:00"/>
    <b v="0"/>
    <s v="Approved"/>
    <s v="Solex"/>
    <s v="Standard"/>
    <s v="medium"/>
    <s v="medium"/>
    <n v="1483.2"/>
    <n v="99.59"/>
    <d v="2015-05-21T00:00:00"/>
    <n v="1383.6100000000001"/>
    <s v="Female"/>
    <n v="98"/>
    <d v="1975-11-22T00:00:00"/>
    <n v="46.867704575405895"/>
    <n v="0"/>
    <s v="Financial Services"/>
    <s v="Mass Customer"/>
    <s v="N"/>
    <s v="Yes"/>
    <n v="13"/>
    <m/>
  </r>
  <r>
    <n v="4583"/>
    <n v="80"/>
    <x v="1711"/>
    <n v="253"/>
    <d v="2017-04-21T00:00:00"/>
    <b v="1"/>
    <s v="Approved"/>
    <s v="OHM Cycles"/>
    <s v="Touring"/>
    <s v="low"/>
    <s v="medium"/>
    <n v="1073.07"/>
    <n v="933.84"/>
    <d v="2004-08-07T00:00:00"/>
    <n v="139.2299999999999"/>
    <s v="Female"/>
    <n v="98"/>
    <d v="1975-11-22T00:00:00"/>
    <n v="46.867704575405895"/>
    <n v="0"/>
    <s v="Financial Services"/>
    <s v="Mass Customer"/>
    <s v="N"/>
    <s v="Yes"/>
    <n v="13"/>
    <m/>
  </r>
  <r>
    <n v="2283"/>
    <n v="56"/>
    <x v="1711"/>
    <n v="312"/>
    <d v="2017-02-21T00:00:00"/>
    <b v="0"/>
    <s v="Approved"/>
    <s v="OHM Cycles"/>
    <s v="Standard"/>
    <s v="medium"/>
    <s v="medium"/>
    <n v="183.86"/>
    <n v="137.9"/>
    <d v="1998-12-17T00:00:00"/>
    <n v="45.960000000000008"/>
    <s v="Female"/>
    <n v="98"/>
    <d v="1975-11-22T00:00:00"/>
    <n v="46.867704575405895"/>
    <n v="0"/>
    <s v="Financial Services"/>
    <s v="Mass Customer"/>
    <s v="N"/>
    <s v="Yes"/>
    <n v="13"/>
    <m/>
  </r>
  <r>
    <n v="18306"/>
    <n v="3"/>
    <x v="1711"/>
    <n v="346"/>
    <d v="2017-01-18T00:00:00"/>
    <b v="1"/>
    <s v="Approved"/>
    <s v="Trek Bicycles"/>
    <s v="Standard"/>
    <s v="medium"/>
    <s v="large"/>
    <n v="2091.4699999999998"/>
    <n v="388.92"/>
    <d v="2007-08-04T00:00:00"/>
    <n v="1702.5499999999997"/>
    <s v="Female"/>
    <n v="98"/>
    <d v="1975-11-22T00:00:00"/>
    <n v="46.867704575405895"/>
    <n v="0"/>
    <s v="Financial Services"/>
    <s v="Mass Customer"/>
    <s v="N"/>
    <s v="Yes"/>
    <n v="13"/>
    <m/>
  </r>
  <r>
    <n v="13491"/>
    <n v="66"/>
    <x v="2914"/>
    <n v="47"/>
    <d v="2017-11-13T00:00:00"/>
    <b v="0"/>
    <s v="Approved"/>
    <s v="Giant Bicycles"/>
    <s v="Road"/>
    <s v="low"/>
    <s v="small"/>
    <n v="590.26"/>
    <n v="525.33000000000004"/>
    <d v="2010-11-05T00:00:00"/>
    <n v="64.92999999999995"/>
    <s v="Female"/>
    <n v="1"/>
    <d v="1974-06-16T00:00:00"/>
    <n v="48.303321013444943"/>
    <s v="Staff Accountant III"/>
    <s v="n/a"/>
    <s v="Mass Customer"/>
    <s v="N"/>
    <s v="No"/>
    <n v="11"/>
    <m/>
  </r>
  <r>
    <n v="9243"/>
    <n v="99"/>
    <x v="2914"/>
    <n v="53"/>
    <d v="2017-11-07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1"/>
    <d v="1974-06-16T00:00:00"/>
    <n v="48.303321013444943"/>
    <s v="Staff Accountant III"/>
    <s v="n/a"/>
    <s v="Mass Customer"/>
    <s v="N"/>
    <s v="No"/>
    <n v="11"/>
    <m/>
  </r>
  <r>
    <n v="19225"/>
    <n v="88"/>
    <x v="2914"/>
    <n v="56"/>
    <d v="2017-11-04T00:00:00"/>
    <b v="0"/>
    <s v="Approved"/>
    <s v="Norco Bicycles"/>
    <s v="Standard"/>
    <s v="medium"/>
    <s v="medium"/>
    <n v="1198.46"/>
    <n v="381.1"/>
    <d v="1998-12-16T00:00:00"/>
    <n v="817.36"/>
    <s v="Female"/>
    <n v="1"/>
    <d v="1974-06-16T00:00:00"/>
    <n v="48.303321013444943"/>
    <s v="Staff Accountant III"/>
    <s v="n/a"/>
    <s v="Mass Customer"/>
    <s v="N"/>
    <s v="No"/>
    <n v="11"/>
    <m/>
  </r>
  <r>
    <n v="11298"/>
    <n v="98"/>
    <x v="2914"/>
    <n v="58"/>
    <d v="2017-11-02T00:00:00"/>
    <b v="1"/>
    <s v="Approved"/>
    <s v="Trek Bicycles"/>
    <s v="Standard"/>
    <s v="high"/>
    <s v="medium"/>
    <n v="358.39"/>
    <n v="215.03"/>
    <d v="2004-01-16T00:00:00"/>
    <n v="143.35999999999999"/>
    <s v="Female"/>
    <n v="1"/>
    <d v="1974-06-16T00:00:00"/>
    <n v="48.303321013444943"/>
    <s v="Staff Accountant III"/>
    <s v="n/a"/>
    <s v="Mass Customer"/>
    <s v="N"/>
    <s v="No"/>
    <n v="11"/>
    <m/>
  </r>
  <r>
    <n v="3205"/>
    <n v="40"/>
    <x v="2914"/>
    <n v="78"/>
    <d v="2017-10-13T00:00:00"/>
    <b v="1"/>
    <s v="Approved"/>
    <s v="OHM Cycles"/>
    <s v="Standard"/>
    <s v="high"/>
    <s v="medium"/>
    <n v="1458.17"/>
    <n v="874.9"/>
    <d v="2006-02-02T00:00:00"/>
    <n v="583.2700000000001"/>
    <s v="Female"/>
    <n v="1"/>
    <d v="1974-06-16T00:00:00"/>
    <n v="48.303321013444943"/>
    <s v="Staff Accountant III"/>
    <s v="n/a"/>
    <s v="Mass Customer"/>
    <s v="N"/>
    <s v="No"/>
    <n v="11"/>
    <m/>
  </r>
  <r>
    <n v="9230"/>
    <n v="47"/>
    <x v="2914"/>
    <n v="152"/>
    <d v="2017-07-31T00:00:00"/>
    <b v="0"/>
    <s v="Approved"/>
    <s v="Trek Bicycles"/>
    <s v="Road"/>
    <s v="low"/>
    <s v="small"/>
    <n v="1720.7"/>
    <n v="1531.42"/>
    <d v="2006-10-01T00:00:00"/>
    <n v="189.27999999999997"/>
    <s v="Female"/>
    <n v="1"/>
    <d v="1974-06-16T00:00:00"/>
    <n v="48.303321013444943"/>
    <s v="Staff Accountant III"/>
    <s v="n/a"/>
    <s v="Mass Customer"/>
    <s v="N"/>
    <s v="No"/>
    <n v="11"/>
    <m/>
  </r>
  <r>
    <n v="5105"/>
    <n v="42"/>
    <x v="2914"/>
    <n v="265"/>
    <d v="2017-04-09T00:00:00"/>
    <b v="0"/>
    <s v="Approved"/>
    <s v="OHM Cycles"/>
    <s v="Road"/>
    <s v="medium"/>
    <s v="small"/>
    <n v="1810"/>
    <n v="1610.9"/>
    <d v="2008-03-19T00:00:00"/>
    <n v="199.09999999999991"/>
    <s v="Female"/>
    <n v="1"/>
    <d v="1974-06-16T00:00:00"/>
    <n v="48.303321013444943"/>
    <s v="Staff Accountant III"/>
    <s v="n/a"/>
    <s v="Mass Customer"/>
    <s v="N"/>
    <s v="No"/>
    <n v="11"/>
    <m/>
  </r>
  <r>
    <n v="9961"/>
    <n v="50"/>
    <x v="2914"/>
    <n v="266"/>
    <d v="2017-04-08T00:00:00"/>
    <b v="1"/>
    <s v="Approved"/>
    <s v="WeareA2B"/>
    <s v="Standard"/>
    <s v="medium"/>
    <s v="small"/>
    <n v="175.89"/>
    <n v="131.91999999999999"/>
    <d v="2003-02-16T00:00:00"/>
    <n v="43.97"/>
    <s v="Female"/>
    <n v="1"/>
    <d v="1974-06-16T00:00:00"/>
    <n v="48.303321013444943"/>
    <s v="Staff Accountant III"/>
    <s v="n/a"/>
    <s v="Mass Customer"/>
    <s v="N"/>
    <s v="No"/>
    <n v="11"/>
    <m/>
  </r>
  <r>
    <n v="3889"/>
    <n v="61"/>
    <x v="2633"/>
    <n v="15"/>
    <d v="2017-12-15T00:00:00"/>
    <b v="0"/>
    <s v="Approved"/>
    <s v="OHM Cycles"/>
    <s v="Standard"/>
    <s v="low"/>
    <s v="medium"/>
    <n v="71.16"/>
    <n v="56.93"/>
    <d v="2015-06-17T00:00:00"/>
    <n v="14.229999999999997"/>
    <s v="Female"/>
    <n v="66"/>
    <d v="1970-08-15T00:00:00"/>
    <n v="52.141677178145621"/>
    <s v="Nurse"/>
    <s v="Property"/>
    <s v="Mass Customer"/>
    <s v="N"/>
    <s v="No"/>
    <n v="14"/>
    <m/>
  </r>
  <r>
    <n v="19651"/>
    <n v="23"/>
    <x v="2633"/>
    <n v="68"/>
    <d v="2017-10-23T00:00:00"/>
    <b v="0"/>
    <s v="Approved"/>
    <s v="Norco Bicycles"/>
    <s v="Mountain"/>
    <s v="low"/>
    <s v="small"/>
    <n v="688.63"/>
    <n v="612.88"/>
    <d v="1993-10-02T00:00:00"/>
    <n v="75.75"/>
    <s v="Female"/>
    <n v="66"/>
    <d v="1970-08-15T00:00:00"/>
    <n v="52.141677178145621"/>
    <s v="Nurse"/>
    <s v="Property"/>
    <s v="Mass Customer"/>
    <s v="N"/>
    <s v="No"/>
    <n v="14"/>
    <m/>
  </r>
  <r>
    <n v="18130"/>
    <n v="25"/>
    <x v="2633"/>
    <n v="95"/>
    <d v="2017-09-26T00:00:00"/>
    <b v="0"/>
    <s v="Approved"/>
    <s v="Giant Bicycles"/>
    <s v="Road"/>
    <s v="medium"/>
    <s v="medium"/>
    <n v="1538.99"/>
    <n v="829.65"/>
    <d v="2016-02-04T00:00:00"/>
    <n v="709.34"/>
    <s v="Female"/>
    <n v="66"/>
    <d v="1970-08-15T00:00:00"/>
    <n v="52.141677178145621"/>
    <s v="Nurse"/>
    <s v="Property"/>
    <s v="Mass Customer"/>
    <s v="N"/>
    <s v="No"/>
    <n v="14"/>
    <m/>
  </r>
  <r>
    <n v="7685"/>
    <n v="98"/>
    <x v="2915"/>
    <n v="44"/>
    <d v="2017-11-16T00:00:00"/>
    <b v="0"/>
    <s v="Approved"/>
    <s v="Trek Bicycles"/>
    <s v="Standard"/>
    <s v="high"/>
    <s v="medium"/>
    <n v="358.39"/>
    <n v="215.03"/>
    <d v="2004-01-16T00:00:00"/>
    <n v="143.35999999999999"/>
    <s v="Female"/>
    <n v="50"/>
    <d v="1976-03-21T00:00:00"/>
    <n v="46.538937451801111"/>
    <s v="Occupational Therapist"/>
    <s v="Health"/>
    <s v="Mass Customer"/>
    <s v="N"/>
    <s v="No"/>
    <n v="12"/>
    <m/>
  </r>
  <r>
    <n v="9139"/>
    <n v="55"/>
    <x v="2915"/>
    <n v="78"/>
    <d v="2017-10-13T00:00:00"/>
    <b v="0"/>
    <s v="Approved"/>
    <s v="Trek Bicycles"/>
    <s v="Road"/>
    <s v="medium"/>
    <s v="large"/>
    <n v="1894.19"/>
    <n v="598.76"/>
    <d v="2003-07-21T00:00:00"/>
    <n v="1295.43"/>
    <s v="Female"/>
    <n v="50"/>
    <d v="1976-03-21T00:00:00"/>
    <n v="46.538937451801111"/>
    <s v="Occupational Therapist"/>
    <s v="Health"/>
    <s v="Mass Customer"/>
    <s v="N"/>
    <s v="No"/>
    <n v="12"/>
    <m/>
  </r>
  <r>
    <n v="10080"/>
    <n v="93"/>
    <x v="2915"/>
    <n v="127"/>
    <d v="2017-08-25T00:00:00"/>
    <b v="0"/>
    <s v="Approved"/>
    <s v="WeareA2B"/>
    <s v="Standard"/>
    <s v="medium"/>
    <s v="medium"/>
    <n v="1065.03"/>
    <n v="230.09"/>
    <d v="2000-11-03T00:00:00"/>
    <n v="834.93999999999994"/>
    <s v="Female"/>
    <n v="50"/>
    <d v="1976-03-21T00:00:00"/>
    <n v="46.538937451801111"/>
    <s v="Occupational Therapist"/>
    <s v="Health"/>
    <s v="Mass Customer"/>
    <s v="N"/>
    <s v="No"/>
    <n v="12"/>
    <m/>
  </r>
  <r>
    <n v="16810"/>
    <n v="11"/>
    <x v="2915"/>
    <n v="149"/>
    <d v="2017-08-03T00:00:00"/>
    <b v="0"/>
    <s v="Approved"/>
    <s v="Giant Bicycles"/>
    <s v="Standard"/>
    <s v="high"/>
    <s v="medium"/>
    <n v="1274.93"/>
    <n v="764.96"/>
    <d v="2007-08-04T00:00:00"/>
    <n v="509.97"/>
    <s v="Female"/>
    <n v="50"/>
    <d v="1976-03-21T00:00:00"/>
    <n v="46.538937451801111"/>
    <s v="Occupational Therapist"/>
    <s v="Health"/>
    <s v="Mass Customer"/>
    <s v="N"/>
    <s v="No"/>
    <n v="12"/>
    <m/>
  </r>
  <r>
    <n v="17474"/>
    <n v="4"/>
    <x v="2915"/>
    <n v="204"/>
    <d v="2017-06-09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50"/>
    <d v="1976-03-21T00:00:00"/>
    <n v="46.538937451801111"/>
    <s v="Occupational Therapist"/>
    <s v="Health"/>
    <s v="Mass Customer"/>
    <s v="N"/>
    <s v="No"/>
    <n v="12"/>
    <m/>
  </r>
  <r>
    <n v="5383"/>
    <n v="40"/>
    <x v="2915"/>
    <n v="295"/>
    <d v="2017-03-10T00:00:00"/>
    <b v="0"/>
    <s v="Approved"/>
    <s v="OHM Cycles"/>
    <s v="Standard"/>
    <s v="high"/>
    <s v="medium"/>
    <n v="1458.17"/>
    <n v="874.9"/>
    <d v="2006-02-02T00:00:00"/>
    <n v="583.2700000000001"/>
    <s v="Female"/>
    <n v="50"/>
    <d v="1976-03-21T00:00:00"/>
    <n v="46.538937451801111"/>
    <s v="Occupational Therapist"/>
    <s v="Health"/>
    <s v="Mass Customer"/>
    <s v="N"/>
    <s v="No"/>
    <n v="12"/>
    <m/>
  </r>
  <r>
    <n v="11326"/>
    <n v="21"/>
    <x v="2915"/>
    <n v="323"/>
    <d v="2017-02-10T00:00:00"/>
    <b v="1"/>
    <s v="Approved"/>
    <s v="Solex"/>
    <s v="Standard"/>
    <s v="medium"/>
    <s v="large"/>
    <n v="1071.23"/>
    <n v="380.74"/>
    <d v="1996-04-05T00:00:00"/>
    <n v="690.49"/>
    <s v="Female"/>
    <n v="50"/>
    <d v="1976-03-21T00:00:00"/>
    <n v="46.538937451801111"/>
    <s v="Occupational Therapist"/>
    <s v="Health"/>
    <s v="Mass Customer"/>
    <s v="N"/>
    <s v="No"/>
    <n v="12"/>
    <m/>
  </r>
  <r>
    <n v="5272"/>
    <n v="12"/>
    <x v="2916"/>
    <n v="13"/>
    <d v="2017-12-17T00:00:00"/>
    <b v="0"/>
    <s v="Approved"/>
    <s v="WeareA2B"/>
    <s v="Standard"/>
    <s v="medium"/>
    <s v="medium"/>
    <n v="1231.1500000000001"/>
    <n v="161.6"/>
    <d v="2016-07-09T00:00:00"/>
    <n v="1069.5500000000002"/>
    <s v="Female"/>
    <n v="42"/>
    <d v="1967-01-17T00:00:00"/>
    <n v="55.719759369926443"/>
    <s v="Analyst Programmer"/>
    <s v="Property"/>
    <s v="Mass Customer"/>
    <s v="N"/>
    <s v="Yes"/>
    <n v="13"/>
    <m/>
  </r>
  <r>
    <n v="8324"/>
    <n v="3"/>
    <x v="2916"/>
    <n v="113"/>
    <d v="2017-09-08T00:00:00"/>
    <b v="0"/>
    <s v="Approved"/>
    <s v="Trek Bicycles"/>
    <s v="Standard"/>
    <s v="medium"/>
    <s v="large"/>
    <n v="2091.4699999999998"/>
    <n v="388.92"/>
    <d v="2003-02-07T00:00:00"/>
    <n v="1702.5499999999997"/>
    <s v="Female"/>
    <n v="42"/>
    <d v="1967-01-17T00:00:00"/>
    <n v="55.719759369926443"/>
    <s v="Analyst Programmer"/>
    <s v="Property"/>
    <s v="Mass Customer"/>
    <s v="N"/>
    <s v="Yes"/>
    <n v="13"/>
    <m/>
  </r>
  <r>
    <n v="16347"/>
    <n v="69"/>
    <x v="1619"/>
    <m/>
    <d v="2017-10-01T00:00:00"/>
    <m/>
    <s v="Approved"/>
    <s v="Norco Bicycles"/>
    <s v="Road"/>
    <s v="medium"/>
    <s v="large"/>
    <n v="1240.31"/>
    <n v="795.1"/>
    <n v="37873"/>
    <m/>
    <m/>
    <m/>
    <m/>
    <m/>
    <m/>
    <m/>
    <m/>
    <m/>
    <m/>
    <m/>
    <m/>
  </r>
  <r>
    <n v="14576"/>
    <n v="15"/>
    <x v="2916"/>
    <n v="184"/>
    <d v="2017-06-29T00:00:00"/>
    <b v="0"/>
    <s v="Approved"/>
    <s v="Norco Bicycles"/>
    <s v="Standard"/>
    <s v="low"/>
    <s v="medium"/>
    <n v="958.74"/>
    <n v="748.9"/>
    <d v="1996-11-09T00:00:00"/>
    <n v="209.84000000000003"/>
    <s v="Female"/>
    <n v="42"/>
    <d v="1967-01-17T00:00:00"/>
    <n v="55.719759369926443"/>
    <s v="Analyst Programmer"/>
    <s v="Property"/>
    <s v="Mass Customer"/>
    <s v="N"/>
    <s v="Yes"/>
    <n v="13"/>
    <m/>
  </r>
  <r>
    <n v="1078"/>
    <n v="80"/>
    <x v="2916"/>
    <n v="233"/>
    <d v="2017-05-11T00:00:00"/>
    <b v="0"/>
    <s v="Approved"/>
    <s v="OHM Cycles"/>
    <s v="Touring"/>
    <s v="low"/>
    <s v="medium"/>
    <n v="1073.07"/>
    <n v="933.84"/>
    <d v="1998-12-16T00:00:00"/>
    <n v="139.2299999999999"/>
    <s v="Female"/>
    <n v="42"/>
    <d v="1967-01-17T00:00:00"/>
    <n v="55.719759369926443"/>
    <s v="Analyst Programmer"/>
    <s v="Property"/>
    <s v="Mass Customer"/>
    <s v="N"/>
    <s v="Yes"/>
    <n v="13"/>
    <m/>
  </r>
  <r>
    <n v="5754"/>
    <n v="0"/>
    <x v="2917"/>
    <n v="115"/>
    <d v="2017-09-06T00:00:00"/>
    <b v="1"/>
    <s v="Approved"/>
    <s v="Norco Bicycles"/>
    <s v="Standard"/>
    <s v="low"/>
    <s v="medium"/>
    <n v="363.01"/>
    <n v="290.41000000000003"/>
    <d v="2002-10-10T00:00:00"/>
    <n v="72.599999999999966"/>
    <s v="Male"/>
    <n v="65"/>
    <d v="1994-03-27T00:00:00"/>
    <n v="28.511540191527136"/>
    <n v="0"/>
    <s v="n/a"/>
    <s v="High Net Worth"/>
    <s v="N"/>
    <s v="Yes"/>
    <n v="2"/>
    <m/>
  </r>
  <r>
    <n v="2944"/>
    <n v="80"/>
    <x v="2917"/>
    <n v="191"/>
    <d v="2017-06-22T00:00:00"/>
    <b v="0"/>
    <s v="Approved"/>
    <s v="Trek Bicycles"/>
    <s v="Standard"/>
    <s v="medium"/>
    <s v="large"/>
    <n v="1469.44"/>
    <n v="596.54999999999995"/>
    <d v="2005-10-22T00:00:00"/>
    <n v="872.8900000000001"/>
    <s v="Male"/>
    <n v="65"/>
    <d v="1994-03-27T00:00:00"/>
    <n v="28.511540191527136"/>
    <n v="0"/>
    <s v="n/a"/>
    <s v="High Net Worth"/>
    <s v="N"/>
    <s v="Yes"/>
    <n v="2"/>
    <m/>
  </r>
  <r>
    <n v="18085"/>
    <n v="59"/>
    <x v="2917"/>
    <n v="326"/>
    <d v="2017-02-07T00:00:00"/>
    <b v="0"/>
    <s v="Approved"/>
    <s v="WeareA2B"/>
    <s v="Standard"/>
    <s v="medium"/>
    <s v="small"/>
    <n v="1415.01"/>
    <n v="1259.3599999999999"/>
    <d v="1994-08-10T00:00:00"/>
    <n v="155.65000000000009"/>
    <s v="Male"/>
    <n v="65"/>
    <d v="1994-03-27T00:00:00"/>
    <n v="28.511540191527136"/>
    <n v="0"/>
    <s v="n/a"/>
    <s v="High Net Worth"/>
    <s v="N"/>
    <s v="Yes"/>
    <n v="2"/>
    <m/>
  </r>
  <r>
    <n v="15408"/>
    <n v="35"/>
    <x v="2917"/>
    <n v="338"/>
    <d v="2017-01-26T00:00:00"/>
    <b v="1"/>
    <s v="Approved"/>
    <s v="Giant Bicycles"/>
    <s v="Standard"/>
    <s v="medium"/>
    <s v="medium"/>
    <n v="1403.5"/>
    <n v="954.82"/>
    <d v="2012-09-15T00:00:00"/>
    <n v="448.67999999999995"/>
    <s v="Male"/>
    <n v="65"/>
    <d v="1994-03-27T00:00:00"/>
    <n v="28.511540191527136"/>
    <n v="0"/>
    <s v="n/a"/>
    <s v="High Net Worth"/>
    <s v="N"/>
    <s v="Yes"/>
    <n v="2"/>
    <m/>
  </r>
  <r>
    <n v="15753"/>
    <n v="89"/>
    <x v="2918"/>
    <n v="7"/>
    <d v="2017-12-23T00:00:00"/>
    <b v="1"/>
    <s v="Approved"/>
    <s v="WeareA2B"/>
    <s v="Touring"/>
    <s v="medium"/>
    <s v="large"/>
    <n v="1362.99"/>
    <n v="57.74"/>
    <d v="2013-06-09T00:00:00"/>
    <n v="1305.25"/>
    <s v="Female"/>
    <n v="74"/>
    <d v="1972-10-13T00:00:00"/>
    <n v="49.977293616501782"/>
    <s v="Director of Sales"/>
    <s v="n/a"/>
    <s v="Mass Customer"/>
    <s v="N"/>
    <s v="Yes"/>
    <n v="5"/>
    <m/>
  </r>
  <r>
    <n v="427"/>
    <n v="70"/>
    <x v="2918"/>
    <n v="41"/>
    <d v="2017-11-19T00:00:00"/>
    <b v="0"/>
    <s v="Approved"/>
    <s v="Trek Bicycles"/>
    <s v="Standard"/>
    <s v="high"/>
    <s v="medium"/>
    <n v="495.72"/>
    <n v="297.43"/>
    <d v="2014-10-10T00:00:00"/>
    <n v="198.29000000000002"/>
    <s v="Female"/>
    <n v="74"/>
    <d v="1972-10-13T00:00:00"/>
    <n v="49.977293616501782"/>
    <s v="Director of Sales"/>
    <s v="n/a"/>
    <s v="Mass Customer"/>
    <s v="N"/>
    <s v="Yes"/>
    <n v="5"/>
    <m/>
  </r>
  <r>
    <n v="15907"/>
    <n v="89"/>
    <x v="2918"/>
    <n v="172"/>
    <d v="2017-07-11T00:00:00"/>
    <b v="0"/>
    <s v="Approved"/>
    <s v="WeareA2B"/>
    <s v="Touring"/>
    <s v="medium"/>
    <s v="large"/>
    <n v="1362.99"/>
    <n v="57.74"/>
    <d v="2000-11-03T00:00:00"/>
    <n v="1305.25"/>
    <s v="Female"/>
    <n v="74"/>
    <d v="1972-10-13T00:00:00"/>
    <n v="49.977293616501782"/>
    <s v="Director of Sales"/>
    <s v="n/a"/>
    <s v="Mass Customer"/>
    <s v="N"/>
    <s v="Yes"/>
    <n v="5"/>
    <m/>
  </r>
  <r>
    <n v="3136"/>
    <n v="6"/>
    <x v="2918"/>
    <n v="197"/>
    <d v="2017-06-16T00:00:00"/>
    <b v="0"/>
    <s v="Approved"/>
    <s v="OHM Cycles"/>
    <s v="Standard"/>
    <s v="high"/>
    <s v="medium"/>
    <n v="227.88"/>
    <n v="136.72999999999999"/>
    <d v="2003-02-07T00:00:00"/>
    <n v="91.15"/>
    <s v="Female"/>
    <n v="74"/>
    <d v="1972-10-13T00:00:00"/>
    <n v="49.977293616501782"/>
    <s v="Director of Sales"/>
    <s v="n/a"/>
    <s v="Mass Customer"/>
    <s v="N"/>
    <s v="Yes"/>
    <n v="5"/>
    <m/>
  </r>
  <r>
    <n v="1005"/>
    <n v="10"/>
    <x v="2918"/>
    <n v="203"/>
    <d v="2017-06-10T00:00:00"/>
    <b v="0"/>
    <s v="Approved"/>
    <s v="WeareA2B"/>
    <s v="Touring"/>
    <s v="medium"/>
    <s v="medium"/>
    <n v="1466.68"/>
    <n v="363.25"/>
    <d v="2005-12-07T00:00:00"/>
    <n v="1103.43"/>
    <s v="Female"/>
    <n v="74"/>
    <d v="1972-10-13T00:00:00"/>
    <n v="49.977293616501782"/>
    <s v="Director of Sales"/>
    <s v="n/a"/>
    <s v="Mass Customer"/>
    <s v="N"/>
    <s v="Yes"/>
    <n v="5"/>
    <m/>
  </r>
  <r>
    <n v="5762"/>
    <n v="41"/>
    <x v="2918"/>
    <n v="224"/>
    <d v="2017-05-20T00:00:00"/>
    <b v="0"/>
    <s v="Approved"/>
    <s v="Solex"/>
    <s v="Road"/>
    <s v="medium"/>
    <s v="medium"/>
    <n v="416.98"/>
    <n v="312.74"/>
    <d v="2012-06-04T00:00:00"/>
    <n v="104.24000000000001"/>
    <s v="Female"/>
    <n v="74"/>
    <d v="1972-10-13T00:00:00"/>
    <n v="49.977293616501782"/>
    <s v="Director of Sales"/>
    <s v="n/a"/>
    <s v="Mass Customer"/>
    <s v="N"/>
    <s v="Yes"/>
    <n v="5"/>
    <m/>
  </r>
  <r>
    <n v="14021"/>
    <n v="70"/>
    <x v="2918"/>
    <n v="293"/>
    <d v="2017-03-12T00:00:00"/>
    <b v="1"/>
    <s v="Approved"/>
    <s v="Trek Bicycles"/>
    <s v="Standard"/>
    <s v="high"/>
    <s v="medium"/>
    <n v="495.72"/>
    <n v="297.43"/>
    <d v="2000-05-22T00:00:00"/>
    <n v="198.29000000000002"/>
    <s v="Female"/>
    <n v="74"/>
    <d v="1972-10-13T00:00:00"/>
    <n v="49.977293616501782"/>
    <s v="Director of Sales"/>
    <s v="n/a"/>
    <s v="Mass Customer"/>
    <s v="N"/>
    <s v="Yes"/>
    <n v="5"/>
    <m/>
  </r>
  <r>
    <n v="6018"/>
    <n v="71"/>
    <x v="2918"/>
    <n v="348"/>
    <d v="2017-01-16T00:00:00"/>
    <b v="0"/>
    <s v="Approved"/>
    <s v="Solex"/>
    <s v="Standard"/>
    <s v="high"/>
    <s v="large"/>
    <n v="1842.92"/>
    <n v="1105.75"/>
    <d v="2004-07-25T00:00:00"/>
    <n v="737.17000000000007"/>
    <s v="Female"/>
    <n v="74"/>
    <d v="1972-10-13T00:00:00"/>
    <n v="49.977293616501782"/>
    <s v="Director of Sales"/>
    <s v="n/a"/>
    <s v="Mass Customer"/>
    <s v="N"/>
    <s v="Yes"/>
    <n v="5"/>
    <m/>
  </r>
  <r>
    <n v="6373"/>
    <n v="30"/>
    <x v="2919"/>
    <n v="9"/>
    <d v="2017-12-21T00:00:00"/>
    <b v="0"/>
    <s v="Approved"/>
    <s v="Solex"/>
    <s v="Standard"/>
    <s v="high"/>
    <s v="medium"/>
    <n v="748.17"/>
    <n v="448.9"/>
    <d v="1992-10-11T00:00:00"/>
    <n v="299.27"/>
    <s v="Male"/>
    <n v="36"/>
    <d v="1975-12-17T00:00:00"/>
    <n v="46.79921142440385"/>
    <s v="Programmer IV"/>
    <s v="Entertainment"/>
    <s v="Affluent Customer"/>
    <s v="N"/>
    <s v="Yes"/>
    <n v="16"/>
    <m/>
  </r>
  <r>
    <n v="19310"/>
    <n v="44"/>
    <x v="2919"/>
    <n v="15"/>
    <d v="2017-12-15T00:00:00"/>
    <b v="1"/>
    <s v="Approved"/>
    <s v="WeareA2B"/>
    <s v="Standard"/>
    <s v="medium"/>
    <s v="medium"/>
    <n v="1769.64"/>
    <n v="108.76"/>
    <d v="2011-05-09T00:00:00"/>
    <n v="1660.88"/>
    <s v="Male"/>
    <n v="36"/>
    <d v="1975-12-17T00:00:00"/>
    <n v="46.79921142440385"/>
    <s v="Programmer IV"/>
    <s v="Entertainment"/>
    <s v="Affluent Customer"/>
    <s v="N"/>
    <s v="Yes"/>
    <n v="16"/>
    <m/>
  </r>
  <r>
    <n v="13677"/>
    <n v="80"/>
    <x v="2919"/>
    <n v="54"/>
    <d v="2017-11-06T00:00:00"/>
    <b v="0"/>
    <s v="Approved"/>
    <s v="OHM Cycles"/>
    <s v="Touring"/>
    <s v="low"/>
    <s v="medium"/>
    <n v="1073.07"/>
    <n v="933.84"/>
    <d v="1991-07-10T00:00:00"/>
    <n v="139.2299999999999"/>
    <s v="Male"/>
    <n v="36"/>
    <d v="1975-12-17T00:00:00"/>
    <n v="46.79921142440385"/>
    <s v="Programmer IV"/>
    <s v="Entertainment"/>
    <s v="Affluent Customer"/>
    <s v="N"/>
    <s v="Yes"/>
    <n v="16"/>
    <m/>
  </r>
  <r>
    <n v="16528"/>
    <n v="90"/>
    <x v="2919"/>
    <n v="197"/>
    <d v="2017-06-16T00:00:00"/>
    <b v="1"/>
    <s v="Cancelled"/>
    <s v="Norco Bicycles"/>
    <s v="Standard"/>
    <s v="low"/>
    <s v="medium"/>
    <n v="363.01"/>
    <n v="290.41000000000003"/>
    <d v="2004-01-16T00:00:00"/>
    <n v="72.599999999999966"/>
    <s v="Male"/>
    <n v="36"/>
    <d v="1975-12-17T00:00:00"/>
    <n v="46.79921142440385"/>
    <s v="Programmer IV"/>
    <s v="Entertainment"/>
    <s v="Affluent Customer"/>
    <s v="N"/>
    <s v="Yes"/>
    <n v="16"/>
    <m/>
  </r>
  <r>
    <n v="4629"/>
    <n v="36"/>
    <x v="2919"/>
    <n v="250"/>
    <d v="2017-04-24T00:00:00"/>
    <b v="1"/>
    <s v="Approved"/>
    <s v="Solex"/>
    <s v="Standard"/>
    <s v="low"/>
    <s v="medium"/>
    <n v="945.04"/>
    <n v="507.58"/>
    <d v="2011-05-09T00:00:00"/>
    <n v="437.46"/>
    <s v="Male"/>
    <n v="36"/>
    <d v="1975-12-17T00:00:00"/>
    <n v="46.79921142440385"/>
    <s v="Programmer IV"/>
    <s v="Entertainment"/>
    <s v="Affluent Customer"/>
    <s v="N"/>
    <s v="Yes"/>
    <n v="16"/>
    <m/>
  </r>
  <r>
    <n v="16074"/>
    <n v="1"/>
    <x v="2919"/>
    <n v="271"/>
    <d v="2017-04-03T00:00:00"/>
    <b v="0"/>
    <s v="Approved"/>
    <s v="Giant Bicycles"/>
    <s v="Standard"/>
    <s v="medium"/>
    <s v="medium"/>
    <n v="1403.5"/>
    <n v="954.82"/>
    <d v="2004-09-28T00:00:00"/>
    <n v="448.67999999999995"/>
    <s v="Male"/>
    <n v="36"/>
    <d v="1975-12-17T00:00:00"/>
    <n v="46.79921142440385"/>
    <s v="Programmer IV"/>
    <s v="Entertainment"/>
    <s v="Affluent Customer"/>
    <s v="N"/>
    <s v="Yes"/>
    <n v="16"/>
    <m/>
  </r>
  <r>
    <n v="16251"/>
    <n v="14"/>
    <x v="2919"/>
    <n v="280"/>
    <d v="2017-03-25T00:00:00"/>
    <b v="1"/>
    <s v="Approved"/>
    <s v="Trek Bicycles"/>
    <s v="Standard"/>
    <s v="medium"/>
    <s v="small"/>
    <n v="1386.84"/>
    <n v="1234.29"/>
    <d v="1993-07-15T00:00:00"/>
    <n v="152.54999999999995"/>
    <s v="Male"/>
    <n v="36"/>
    <d v="1975-12-17T00:00:00"/>
    <n v="46.79921142440385"/>
    <s v="Programmer IV"/>
    <s v="Entertainment"/>
    <s v="Affluent Customer"/>
    <s v="N"/>
    <s v="Yes"/>
    <n v="16"/>
    <m/>
  </r>
  <r>
    <n v="7603"/>
    <n v="35"/>
    <x v="2919"/>
    <n v="307"/>
    <d v="2017-02-26T00:00:00"/>
    <b v="1"/>
    <s v="Approved"/>
    <s v="Trek Bicycles"/>
    <s v="Standard"/>
    <s v="low"/>
    <s v="medium"/>
    <n v="1057.51"/>
    <n v="154.4"/>
    <d v="1999-12-04T00:00:00"/>
    <n v="903.11"/>
    <s v="Male"/>
    <n v="36"/>
    <d v="1975-12-17T00:00:00"/>
    <n v="46.79921142440385"/>
    <s v="Programmer IV"/>
    <s v="Entertainment"/>
    <s v="Affluent Customer"/>
    <s v="N"/>
    <s v="Yes"/>
    <n v="16"/>
    <m/>
  </r>
  <r>
    <n v="11810"/>
    <n v="74"/>
    <x v="2920"/>
    <n v="25"/>
    <d v="2017-12-05T00:00:00"/>
    <b v="1"/>
    <s v="Cancelled"/>
    <s v="WeareA2B"/>
    <s v="Standard"/>
    <s v="medium"/>
    <s v="medium"/>
    <n v="1762.96"/>
    <n v="950.52"/>
    <d v="2014-07-28T00:00:00"/>
    <n v="812.44"/>
    <s v="Female"/>
    <n v="20"/>
    <d v="1971-07-22T00:00:00"/>
    <n v="51.20743060280315"/>
    <s v="Biostatistician I"/>
    <s v="Property"/>
    <s v="High Net Worth"/>
    <s v="N"/>
    <s v="Yes"/>
    <n v="14"/>
    <m/>
  </r>
  <r>
    <n v="12087"/>
    <n v="95"/>
    <x v="2920"/>
    <n v="103"/>
    <d v="2017-09-18T00:00:00"/>
    <b v="0"/>
    <s v="Approved"/>
    <s v="OHM Cycles"/>
    <s v="Touring"/>
    <s v="low"/>
    <s v="medium"/>
    <n v="1073.07"/>
    <n v="933.84"/>
    <d v="2015-08-02T00:00:00"/>
    <n v="139.2299999999999"/>
    <s v="Female"/>
    <n v="20"/>
    <d v="1971-07-22T00:00:00"/>
    <n v="51.20743060280315"/>
    <s v="Biostatistician I"/>
    <s v="Property"/>
    <s v="High Net Worth"/>
    <s v="N"/>
    <s v="Yes"/>
    <n v="14"/>
    <m/>
  </r>
  <r>
    <n v="15967"/>
    <n v="98"/>
    <x v="2920"/>
    <n v="139"/>
    <d v="2017-08-13T00:00:00"/>
    <b v="1"/>
    <s v="Approved"/>
    <s v="OHM Cycles"/>
    <s v="Standard"/>
    <s v="medium"/>
    <s v="medium"/>
    <n v="795.34"/>
    <n v="101.58"/>
    <d v="1991-01-21T00:00:00"/>
    <n v="693.76"/>
    <s v="Female"/>
    <n v="20"/>
    <d v="1971-07-22T00:00:00"/>
    <n v="51.20743060280315"/>
    <s v="Biostatistician I"/>
    <s v="Property"/>
    <s v="High Net Worth"/>
    <s v="N"/>
    <s v="Yes"/>
    <n v="14"/>
    <m/>
  </r>
  <r>
    <n v="7794"/>
    <n v="43"/>
    <x v="2920"/>
    <n v="267"/>
    <d v="2017-04-07T00:00:00"/>
    <b v="0"/>
    <s v="Cancelled"/>
    <s v="Norco Bicycles"/>
    <s v="Standard"/>
    <s v="medium"/>
    <s v="medium"/>
    <n v="1555.58"/>
    <n v="818.01"/>
    <d v="2015-08-02T00:00:00"/>
    <n v="737.56999999999994"/>
    <s v="Female"/>
    <n v="20"/>
    <d v="1971-07-22T00:00:00"/>
    <n v="51.20743060280315"/>
    <s v="Biostatistician I"/>
    <s v="Property"/>
    <s v="High Net Worth"/>
    <s v="N"/>
    <s v="Yes"/>
    <n v="14"/>
    <m/>
  </r>
  <r>
    <n v="1884"/>
    <n v="4"/>
    <x v="2920"/>
    <n v="339"/>
    <d v="2017-01-25T00:00:00"/>
    <b v="0"/>
    <s v="Approved"/>
    <s v="Solex"/>
    <s v="Standard"/>
    <s v="medium"/>
    <s v="medium"/>
    <n v="1483.2"/>
    <n v="99.59"/>
    <d v="2015-05-21T00:00:00"/>
    <n v="1383.6100000000001"/>
    <s v="Female"/>
    <n v="20"/>
    <d v="1971-07-22T00:00:00"/>
    <n v="51.20743060280315"/>
    <s v="Biostatistician I"/>
    <s v="Property"/>
    <s v="High Net Worth"/>
    <s v="N"/>
    <s v="Yes"/>
    <n v="14"/>
    <m/>
  </r>
  <r>
    <n v="6950"/>
    <n v="28"/>
    <x v="2920"/>
    <n v="355"/>
    <d v="2017-01-09T00:00:00"/>
    <b v="1"/>
    <s v="Approved"/>
    <s v="Solex"/>
    <s v="Road"/>
    <s v="medium"/>
    <s v="small"/>
    <n v="1703.52"/>
    <n v="1516.13"/>
    <d v="2005-12-07T00:00:00"/>
    <n v="187.38999999999987"/>
    <s v="Female"/>
    <n v="20"/>
    <d v="1971-07-22T00:00:00"/>
    <n v="51.20743060280315"/>
    <s v="Biostatistician I"/>
    <s v="Property"/>
    <s v="High Net Worth"/>
    <s v="N"/>
    <s v="Yes"/>
    <n v="14"/>
    <m/>
  </r>
  <r>
    <n v="630"/>
    <n v="92"/>
    <x v="2921"/>
    <n v="81"/>
    <d v="2017-10-10T00:00:00"/>
    <b v="1"/>
    <s v="Approved"/>
    <s v="WeareA2B"/>
    <s v="Touring"/>
    <s v="medium"/>
    <s v="large"/>
    <n v="1890.39"/>
    <n v="260.14"/>
    <d v="1991-01-21T00:00:00"/>
    <n v="1630.25"/>
    <s v="Male"/>
    <n v="65"/>
    <d v="1985-10-21T00:00:00"/>
    <n v="36.947156629883303"/>
    <s v="Executive Secretary"/>
    <s v="Retail"/>
    <s v="High Net Worth"/>
    <s v="N"/>
    <s v="Yes"/>
    <n v="7"/>
    <m/>
  </r>
  <r>
    <n v="5616"/>
    <n v="58"/>
    <x v="2921"/>
    <n v="93"/>
    <d v="2017-09-28T00:00:00"/>
    <b v="1"/>
    <s v="Approved"/>
    <s v="OHM Cycles"/>
    <s v="Road"/>
    <s v="medium"/>
    <s v="medium"/>
    <n v="1280.28"/>
    <n v="829.51"/>
    <d v="1993-07-20T00:00:00"/>
    <n v="450.77"/>
    <s v="Male"/>
    <n v="65"/>
    <d v="1985-10-21T00:00:00"/>
    <n v="36.947156629883303"/>
    <s v="Executive Secretary"/>
    <s v="Retail"/>
    <s v="High Net Worth"/>
    <s v="N"/>
    <s v="Yes"/>
    <n v="7"/>
    <m/>
  </r>
  <r>
    <n v="2689"/>
    <n v="31"/>
    <x v="2921"/>
    <n v="182"/>
    <d v="2017-07-01T00:00:00"/>
    <b v="1"/>
    <s v="Approved"/>
    <s v="WeareA2B"/>
    <s v="Standard"/>
    <s v="medium"/>
    <s v="medium"/>
    <n v="752.64"/>
    <n v="205.36"/>
    <d v="2003-01-05T00:00:00"/>
    <n v="547.28"/>
    <s v="Male"/>
    <n v="65"/>
    <d v="1985-10-21T00:00:00"/>
    <n v="36.947156629883303"/>
    <s v="Executive Secretary"/>
    <s v="Retail"/>
    <s v="High Net Worth"/>
    <s v="N"/>
    <s v="Yes"/>
    <n v="7"/>
    <m/>
  </r>
  <r>
    <n v="7437"/>
    <n v="81"/>
    <x v="2921"/>
    <n v="214"/>
    <d v="2017-05-30T00:00:00"/>
    <b v="0"/>
    <s v="Approved"/>
    <s v="Solex"/>
    <s v="Standard"/>
    <s v="medium"/>
    <s v="medium"/>
    <n v="1151.96"/>
    <n v="649.49"/>
    <d v="1999-12-04T00:00:00"/>
    <n v="502.47"/>
    <s v="Male"/>
    <n v="65"/>
    <d v="1985-10-21T00:00:00"/>
    <n v="36.947156629883303"/>
    <s v="Executive Secretary"/>
    <s v="Retail"/>
    <s v="High Net Worth"/>
    <s v="N"/>
    <s v="Yes"/>
    <n v="7"/>
    <m/>
  </r>
  <r>
    <n v="3363"/>
    <n v="33"/>
    <x v="2921"/>
    <n v="265"/>
    <d v="2017-04-09T00:00:00"/>
    <b v="1"/>
    <s v="Approved"/>
    <s v="OHM Cycles"/>
    <s v="Road"/>
    <s v="medium"/>
    <s v="small"/>
    <n v="1810"/>
    <n v="1610.9"/>
    <d v="2008-03-19T00:00:00"/>
    <n v="199.09999999999991"/>
    <s v="Male"/>
    <n v="65"/>
    <d v="1985-10-21T00:00:00"/>
    <n v="36.947156629883303"/>
    <s v="Executive Secretary"/>
    <s v="Retail"/>
    <s v="High Net Worth"/>
    <s v="N"/>
    <s v="Yes"/>
    <n v="7"/>
    <m/>
  </r>
  <r>
    <n v="18922"/>
    <n v="0"/>
    <x v="2921"/>
    <n v="278"/>
    <d v="2017-03-27T00:00:00"/>
    <b v="1"/>
    <s v="Approved"/>
    <s v="Norco Bicycles"/>
    <s v="Road"/>
    <s v="medium"/>
    <s v="medium"/>
    <n v="544.04999999999995"/>
    <n v="376.84"/>
    <d v="1995-10-24T00:00:00"/>
    <n v="167.20999999999998"/>
    <s v="Male"/>
    <n v="65"/>
    <d v="1985-10-21T00:00:00"/>
    <n v="36.947156629883303"/>
    <s v="Executive Secretary"/>
    <s v="Retail"/>
    <s v="High Net Worth"/>
    <s v="N"/>
    <s v="Yes"/>
    <n v="7"/>
    <m/>
  </r>
  <r>
    <n v="10527"/>
    <n v="0"/>
    <x v="2921"/>
    <n v="326"/>
    <d v="2017-02-07T00:00:00"/>
    <b v="1"/>
    <s v="Approved"/>
    <s v="WeareA2B"/>
    <s v="Standard"/>
    <s v="medium"/>
    <s v="small"/>
    <n v="175.89"/>
    <n v="131.91999999999999"/>
    <d v="2015-10-18T00:00:00"/>
    <n v="43.97"/>
    <s v="Male"/>
    <n v="65"/>
    <d v="1985-10-21T00:00:00"/>
    <n v="36.947156629883303"/>
    <s v="Executive Secretary"/>
    <s v="Retail"/>
    <s v="High Net Worth"/>
    <s v="N"/>
    <s v="Yes"/>
    <n v="7"/>
    <m/>
  </r>
  <r>
    <n v="13611"/>
    <n v="34"/>
    <x v="2921"/>
    <n v="351"/>
    <d v="2017-01-13T00:00:00"/>
    <b v="0"/>
    <s v="Approved"/>
    <s v="WeareA2B"/>
    <s v="Standard"/>
    <s v="medium"/>
    <s v="medium"/>
    <n v="1231.1500000000001"/>
    <n v="161.6"/>
    <d v="1994-09-09T00:00:00"/>
    <n v="1069.5500000000002"/>
    <s v="Male"/>
    <n v="65"/>
    <d v="1985-10-21T00:00:00"/>
    <n v="36.947156629883303"/>
    <s v="Executive Secretary"/>
    <s v="Retail"/>
    <s v="High Net Worth"/>
    <s v="N"/>
    <s v="Yes"/>
    <n v="7"/>
    <m/>
  </r>
  <r>
    <n v="3091"/>
    <n v="10"/>
    <x v="2084"/>
    <n v="83"/>
    <d v="2017-10-08T00:00:00"/>
    <b v="1"/>
    <s v="Approved"/>
    <s v="Solex"/>
    <s v="Standard"/>
    <s v="medium"/>
    <s v="medium"/>
    <n v="1945.43"/>
    <n v="333.18"/>
    <d v="2003-02-16T00:00:00"/>
    <n v="1612.25"/>
    <s v="U"/>
    <n v="49"/>
    <d v="1899-12-30T00:00:00"/>
    <n v="122.81291005485795"/>
    <s v="Project Manager"/>
    <s v="IT"/>
    <s v="High Net Worth"/>
    <s v="N"/>
    <s v="Yes"/>
    <n v="0"/>
    <m/>
  </r>
  <r>
    <n v="1974"/>
    <n v="31"/>
    <x v="2084"/>
    <n v="128"/>
    <d v="2017-08-24T00:00:00"/>
    <b v="1"/>
    <s v="Approved"/>
    <s v="WeareA2B"/>
    <s v="Standard"/>
    <s v="medium"/>
    <s v="medium"/>
    <n v="752.64"/>
    <n v="205.36"/>
    <d v="2003-03-18T00:00:00"/>
    <n v="547.28"/>
    <s v="U"/>
    <n v="49"/>
    <d v="1899-12-30T00:00:00"/>
    <n v="122.81291005485795"/>
    <s v="Project Manager"/>
    <s v="IT"/>
    <s v="High Net Worth"/>
    <s v="N"/>
    <s v="Yes"/>
    <n v="0"/>
    <m/>
  </r>
  <r>
    <n v="16492"/>
    <n v="0"/>
    <x v="2084"/>
    <n v="186"/>
    <d v="2017-06-27T00:00:00"/>
    <b v="0"/>
    <s v="Approved"/>
    <s v="Trek Bicycles"/>
    <s v="Road"/>
    <s v="medium"/>
    <s v="medium"/>
    <n v="533.51"/>
    <n v="400.13"/>
    <d v="1997-10-04T00:00:00"/>
    <n v="133.38"/>
    <s v="U"/>
    <n v="49"/>
    <d v="1899-12-30T00:00:00"/>
    <n v="122.81291005485795"/>
    <s v="Project Manager"/>
    <s v="IT"/>
    <s v="High Net Worth"/>
    <s v="N"/>
    <s v="Yes"/>
    <n v="0"/>
    <m/>
  </r>
  <r>
    <n v="8654"/>
    <n v="2"/>
    <x v="2922"/>
    <n v="39"/>
    <d v="2017-11-21T00:00:00"/>
    <b v="0"/>
    <s v="Approved"/>
    <s v="Solex"/>
    <s v="Standard"/>
    <s v="medium"/>
    <s v="medium"/>
    <n v="71.489999999999995"/>
    <n v="53.62"/>
    <d v="2004-09-28T00:00:00"/>
    <n v="17.869999999999997"/>
    <s v="Female"/>
    <n v="81"/>
    <d v="1975-09-13T00:00:00"/>
    <n v="47.05948539700659"/>
    <s v="Nurse Practicioner"/>
    <s v="Manufacturing"/>
    <s v="Mass Customer"/>
    <s v="N"/>
    <s v="Yes"/>
    <n v="17"/>
    <m/>
  </r>
  <r>
    <n v="10458"/>
    <n v="56"/>
    <x v="2922"/>
    <n v="167"/>
    <d v="2017-07-16T00:00:00"/>
    <b v="0"/>
    <s v="Approved"/>
    <s v="OHM Cycles"/>
    <s v="Standard"/>
    <s v="medium"/>
    <s v="medium"/>
    <n v="183.86"/>
    <n v="137.9"/>
    <d v="1993-06-23T00:00:00"/>
    <n v="45.960000000000008"/>
    <s v="Female"/>
    <n v="81"/>
    <d v="1975-09-13T00:00:00"/>
    <n v="47.05948539700659"/>
    <s v="Nurse Practicioner"/>
    <s v="Manufacturing"/>
    <s v="Mass Customer"/>
    <s v="N"/>
    <s v="Yes"/>
    <n v="17"/>
    <m/>
  </r>
  <r>
    <n v="1286"/>
    <n v="11"/>
    <x v="2923"/>
    <n v="6"/>
    <d v="2017-12-24T00:00:00"/>
    <b v="1"/>
    <s v="Approved"/>
    <s v="Giant Bicycles"/>
    <s v="Standard"/>
    <s v="high"/>
    <s v="medium"/>
    <n v="1274.93"/>
    <n v="764.96"/>
    <d v="1993-10-02T00:00:00"/>
    <n v="509.97"/>
    <s v="Female"/>
    <n v="53"/>
    <d v="1976-09-25T00:00:00"/>
    <n v="46.02386895896754"/>
    <s v="Marketing Manager"/>
    <s v="Financial Services"/>
    <s v="Mass Customer"/>
    <s v="N"/>
    <s v="Yes"/>
    <n v="13"/>
    <m/>
  </r>
  <r>
    <n v="19112"/>
    <n v="94"/>
    <x v="2923"/>
    <n v="46"/>
    <d v="2017-11-14T00:00:00"/>
    <b v="1"/>
    <s v="Approved"/>
    <s v="Giant Bicycles"/>
    <s v="Standard"/>
    <s v="medium"/>
    <s v="large"/>
    <n v="1635.3"/>
    <n v="993.66"/>
    <d v="2001-11-25T00:00:00"/>
    <n v="641.64"/>
    <s v="Female"/>
    <n v="53"/>
    <d v="1976-09-25T00:00:00"/>
    <n v="46.02386895896754"/>
    <s v="Marketing Manager"/>
    <s v="Financial Services"/>
    <s v="Mass Customer"/>
    <s v="N"/>
    <s v="Yes"/>
    <n v="13"/>
    <m/>
  </r>
  <r>
    <n v="9746"/>
    <n v="55"/>
    <x v="2923"/>
    <n v="49"/>
    <d v="2017-11-11T00:00:00"/>
    <b v="0"/>
    <s v="Approved"/>
    <s v="Trek Bicycles"/>
    <s v="Road"/>
    <s v="medium"/>
    <s v="large"/>
    <n v="1894.19"/>
    <n v="598.76"/>
    <d v="2007-08-04T00:00:00"/>
    <n v="1295.43"/>
    <s v="Female"/>
    <n v="53"/>
    <d v="1976-09-25T00:00:00"/>
    <n v="46.02386895896754"/>
    <s v="Marketing Manager"/>
    <s v="Financial Services"/>
    <s v="Mass Customer"/>
    <s v="N"/>
    <s v="Yes"/>
    <n v="13"/>
    <m/>
  </r>
  <r>
    <n v="13280"/>
    <n v="48"/>
    <x v="2923"/>
    <n v="50"/>
    <d v="2017-11-10T00:00:00"/>
    <b v="0"/>
    <s v="Approved"/>
    <s v="WeareA2B"/>
    <s v="Standard"/>
    <s v="medium"/>
    <s v="medium"/>
    <n v="1762.96"/>
    <n v="950.52"/>
    <d v="2005-08-09T00:00:00"/>
    <n v="812.44"/>
    <s v="Female"/>
    <n v="53"/>
    <d v="1976-09-25T00:00:00"/>
    <n v="46.02386895896754"/>
    <s v="Marketing Manager"/>
    <s v="Financial Services"/>
    <s v="Mass Customer"/>
    <s v="N"/>
    <s v="Yes"/>
    <n v="13"/>
    <m/>
  </r>
  <r>
    <n v="10877"/>
    <n v="83"/>
    <x v="2923"/>
    <n v="156"/>
    <d v="2017-07-27T00:00:00"/>
    <b v="1"/>
    <s v="Approved"/>
    <s v="Solex"/>
    <s v="Touring"/>
    <s v="medium"/>
    <s v="large"/>
    <n v="2083.94"/>
    <n v="675.03"/>
    <d v="1993-05-26T00:00:00"/>
    <n v="1408.91"/>
    <s v="Female"/>
    <n v="53"/>
    <d v="1976-09-25T00:00:00"/>
    <n v="46.02386895896754"/>
    <s v="Marketing Manager"/>
    <s v="Financial Services"/>
    <s v="Mass Customer"/>
    <s v="N"/>
    <s v="Yes"/>
    <n v="13"/>
    <m/>
  </r>
  <r>
    <n v="1837"/>
    <n v="58"/>
    <x v="2923"/>
    <n v="228"/>
    <d v="2017-05-16T00:00:00"/>
    <b v="1"/>
    <s v="Approved"/>
    <s v="OHM Cycles"/>
    <s v="Standard"/>
    <s v="medium"/>
    <s v="medium"/>
    <n v="912.52"/>
    <n v="141.4"/>
    <d v="2016-03-29T00:00:00"/>
    <n v="771.12"/>
    <s v="Female"/>
    <n v="53"/>
    <d v="1976-09-25T00:00:00"/>
    <n v="46.02386895896754"/>
    <s v="Marketing Manager"/>
    <s v="Financial Services"/>
    <s v="Mass Customer"/>
    <s v="N"/>
    <s v="Yes"/>
    <n v="13"/>
    <m/>
  </r>
  <r>
    <n v="8374"/>
    <n v="18"/>
    <x v="2923"/>
    <n v="257"/>
    <d v="2017-04-17T00:00:00"/>
    <b v="1"/>
    <s v="Approved"/>
    <s v="Solex"/>
    <s v="Standard"/>
    <s v="medium"/>
    <s v="medium"/>
    <n v="575.27"/>
    <n v="431.45"/>
    <d v="1997-08-25T00:00:00"/>
    <n v="143.82"/>
    <s v="Female"/>
    <n v="53"/>
    <d v="1976-09-25T00:00:00"/>
    <n v="46.02386895896754"/>
    <s v="Marketing Manager"/>
    <s v="Financial Services"/>
    <s v="Mass Customer"/>
    <s v="N"/>
    <s v="Yes"/>
    <n v="13"/>
    <m/>
  </r>
  <r>
    <n v="11696"/>
    <n v="9"/>
    <x v="2924"/>
    <n v="113"/>
    <d v="2017-09-08T00:00:00"/>
    <b v="1"/>
    <s v="Approved"/>
    <s v="OHM Cycles"/>
    <s v="Road"/>
    <s v="medium"/>
    <s v="medium"/>
    <n v="742.54"/>
    <n v="667.4"/>
    <d v="1991-11-07T00:00:00"/>
    <n v="75.139999999999986"/>
    <s v="Female"/>
    <n v="9"/>
    <d v="1957-04-05T00:00:00"/>
    <n v="65.511540191527132"/>
    <s v="Biostatistician I"/>
    <s v="Manufacturing"/>
    <s v="Mass Customer"/>
    <s v="N"/>
    <s v="Yes"/>
    <n v="17"/>
    <m/>
  </r>
  <r>
    <n v="3681"/>
    <n v="64"/>
    <x v="2924"/>
    <n v="191"/>
    <d v="2017-06-22T00:00:00"/>
    <b v="1"/>
    <s v="Approved"/>
    <s v="Trek Bicycles"/>
    <s v="Standard"/>
    <s v="medium"/>
    <s v="large"/>
    <n v="1469.44"/>
    <n v="596.54999999999995"/>
    <d v="1992-10-02T00:00:00"/>
    <n v="872.8900000000001"/>
    <s v="Female"/>
    <n v="9"/>
    <d v="1957-04-05T00:00:00"/>
    <n v="65.511540191527132"/>
    <s v="Biostatistician I"/>
    <s v="Manufacturing"/>
    <s v="Mass Customer"/>
    <s v="N"/>
    <s v="Yes"/>
    <n v="17"/>
    <m/>
  </r>
  <r>
    <n v="15460"/>
    <n v="88"/>
    <x v="2924"/>
    <n v="204"/>
    <d v="2017-06-09T00:00:00"/>
    <b v="0"/>
    <s v="Approved"/>
    <s v="Norco Bicycles"/>
    <s v="Standard"/>
    <s v="medium"/>
    <s v="medium"/>
    <n v="1198.46"/>
    <n v="381.1"/>
    <d v="2003-09-10T00:00:00"/>
    <n v="817.36"/>
    <s v="Female"/>
    <n v="9"/>
    <d v="1957-04-05T00:00:00"/>
    <n v="65.511540191527132"/>
    <s v="Biostatistician I"/>
    <s v="Manufacturing"/>
    <s v="Mass Customer"/>
    <s v="N"/>
    <s v="Yes"/>
    <n v="17"/>
    <m/>
  </r>
  <r>
    <n v="18231"/>
    <n v="51"/>
    <x v="2924"/>
    <n v="315"/>
    <d v="2017-02-18T00:00:00"/>
    <b v="1"/>
    <s v="Approved"/>
    <s v="OHM Cycles"/>
    <s v="Standard"/>
    <s v="high"/>
    <s v="medium"/>
    <n v="2005.66"/>
    <n v="1203.4000000000001"/>
    <d v="2015-10-18T00:00:00"/>
    <n v="802.26"/>
    <s v="Female"/>
    <n v="9"/>
    <d v="1957-04-05T00:00:00"/>
    <n v="65.511540191527132"/>
    <s v="Biostatistician I"/>
    <s v="Manufacturing"/>
    <s v="Mass Customer"/>
    <s v="N"/>
    <s v="Yes"/>
    <n v="17"/>
    <m/>
  </r>
  <r>
    <n v="2191"/>
    <n v="3"/>
    <x v="2924"/>
    <n v="323"/>
    <d v="2017-02-10T00:00:00"/>
    <b v="1"/>
    <s v="Approved"/>
    <s v="Trek Bicycles"/>
    <s v="Standard"/>
    <s v="medium"/>
    <s v="large"/>
    <n v="2091.4699999999998"/>
    <n v="388.92"/>
    <d v="2005-08-09T00:00:00"/>
    <n v="1702.5499999999997"/>
    <s v="Female"/>
    <n v="9"/>
    <d v="1957-04-05T00:00:00"/>
    <n v="65.511540191527132"/>
    <s v="Biostatistician I"/>
    <s v="Manufacturing"/>
    <s v="Mass Customer"/>
    <s v="N"/>
    <s v="Yes"/>
    <n v="17"/>
    <m/>
  </r>
  <r>
    <n v="9915"/>
    <n v="10"/>
    <x v="2924"/>
    <n v="353"/>
    <d v="2017-01-11T00:00:00"/>
    <b v="1"/>
    <s v="Approved"/>
    <s v="WeareA2B"/>
    <s v="Touring"/>
    <s v="medium"/>
    <s v="medium"/>
    <n v="1466.68"/>
    <n v="363.25"/>
    <d v="2004-08-17T00:00:00"/>
    <n v="1103.43"/>
    <s v="Female"/>
    <n v="9"/>
    <d v="1957-04-05T00:00:00"/>
    <n v="65.511540191527132"/>
    <s v="Biostatistician I"/>
    <s v="Manufacturing"/>
    <s v="Mass Customer"/>
    <s v="N"/>
    <s v="Yes"/>
    <n v="17"/>
    <m/>
  </r>
  <r>
    <n v="6000"/>
    <n v="1"/>
    <x v="2347"/>
    <n v="108"/>
    <d v="2017-09-13T00:00:00"/>
    <b v="1"/>
    <s v="Approved"/>
    <s v="Giant Bicycles"/>
    <s v="Standard"/>
    <s v="medium"/>
    <s v="medium"/>
    <n v="1403.5"/>
    <n v="954.82"/>
    <d v="2013-06-09T00:00:00"/>
    <n v="448.67999999999995"/>
    <s v="Male"/>
    <n v="4"/>
    <d v="2002-01-09T00:00:00"/>
    <n v="20.717019643899043"/>
    <s v="Recruiting Manager"/>
    <s v="n/a"/>
    <s v="Mass Customer"/>
    <s v="N"/>
    <s v="Yes"/>
    <n v="1"/>
    <m/>
  </r>
  <r>
    <n v="1439"/>
    <n v="48"/>
    <x v="2347"/>
    <n v="131"/>
    <d v="2017-08-21T00:00:00"/>
    <b v="1"/>
    <s v="Approved"/>
    <s v="WeareA2B"/>
    <s v="Standard"/>
    <s v="medium"/>
    <s v="medium"/>
    <n v="1762.96"/>
    <n v="950.52"/>
    <d v="2016-11-14T00:00:00"/>
    <n v="812.44"/>
    <s v="Male"/>
    <n v="4"/>
    <d v="2002-01-09T00:00:00"/>
    <n v="20.717019643899043"/>
    <s v="Recruiting Manager"/>
    <s v="n/a"/>
    <s v="Mass Customer"/>
    <s v="N"/>
    <s v="Yes"/>
    <n v="1"/>
    <m/>
  </r>
  <r>
    <n v="4902"/>
    <n v="3"/>
    <x v="2347"/>
    <n v="134"/>
    <d v="2017-08-18T00:00:00"/>
    <b v="0"/>
    <s v="Approved"/>
    <s v="Trek Bicycles"/>
    <s v="Standard"/>
    <s v="medium"/>
    <s v="large"/>
    <n v="2091.4699999999998"/>
    <n v="388.92"/>
    <d v="2001-11-25T00:00:00"/>
    <n v="1702.5499999999997"/>
    <s v="Male"/>
    <n v="4"/>
    <d v="2002-01-09T00:00:00"/>
    <n v="20.717019643899043"/>
    <s v="Recruiting Manager"/>
    <s v="n/a"/>
    <s v="Mass Customer"/>
    <s v="N"/>
    <s v="Yes"/>
    <n v="1"/>
    <m/>
  </r>
  <r>
    <n v="10694"/>
    <n v="92"/>
    <x v="2347"/>
    <n v="207"/>
    <d v="2017-06-06T00:00:00"/>
    <b v="0"/>
    <s v="Approved"/>
    <s v="WeareA2B"/>
    <s v="Standard"/>
    <s v="medium"/>
    <s v="small"/>
    <n v="1415.01"/>
    <n v="1259.3599999999999"/>
    <d v="2003-09-10T00:00:00"/>
    <n v="155.65000000000009"/>
    <s v="Male"/>
    <n v="4"/>
    <d v="2002-01-09T00:00:00"/>
    <n v="20.717019643899043"/>
    <s v="Recruiting Manager"/>
    <s v="n/a"/>
    <s v="Mass Customer"/>
    <s v="N"/>
    <s v="Yes"/>
    <n v="1"/>
    <m/>
  </r>
  <r>
    <n v="1983"/>
    <n v="61"/>
    <x v="2925"/>
    <n v="10"/>
    <d v="2017-12-20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98"/>
    <d v="1994-02-04T00:00:00"/>
    <n v="28.651266218924398"/>
    <s v="Assistant Professor"/>
    <s v="Argiculture"/>
    <s v="High Net Worth"/>
    <s v="N"/>
    <s v="No"/>
    <n v="5"/>
    <m/>
  </r>
  <r>
    <n v="17633"/>
    <n v="27"/>
    <x v="2925"/>
    <n v="17"/>
    <d v="2017-12-13T00:00:00"/>
    <b v="1"/>
    <s v="Approved"/>
    <s v="Trek Bicycles"/>
    <s v="Standard"/>
    <s v="low"/>
    <s v="medium"/>
    <n v="1057.51"/>
    <n v="154.4"/>
    <d v="1994-07-12T00:00:00"/>
    <n v="903.11"/>
    <s v="Female"/>
    <n v="98"/>
    <d v="1994-02-04T00:00:00"/>
    <n v="28.651266218924398"/>
    <s v="Assistant Professor"/>
    <s v="Argiculture"/>
    <s v="High Net Worth"/>
    <s v="N"/>
    <s v="No"/>
    <n v="5"/>
    <m/>
  </r>
  <r>
    <n v="11167"/>
    <n v="61"/>
    <x v="2925"/>
    <n v="19"/>
    <d v="2017-12-11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98"/>
    <d v="1994-02-04T00:00:00"/>
    <n v="28.651266218924398"/>
    <s v="Assistant Professor"/>
    <s v="Argiculture"/>
    <s v="High Net Worth"/>
    <s v="N"/>
    <s v="No"/>
    <n v="5"/>
    <m/>
  </r>
  <r>
    <n v="4768"/>
    <n v="0"/>
    <x v="2925"/>
    <n v="110"/>
    <d v="2017-09-11T00:00:00"/>
    <b v="0"/>
    <s v="Approved"/>
    <s v="WeareA2B"/>
    <s v="Standard"/>
    <s v="medium"/>
    <s v="small"/>
    <n v="175.89"/>
    <n v="131.91999999999999"/>
    <d v="2003-02-16T00:00:00"/>
    <n v="43.97"/>
    <s v="Female"/>
    <n v="98"/>
    <d v="1994-02-04T00:00:00"/>
    <n v="28.651266218924398"/>
    <s v="Assistant Professor"/>
    <s v="Argiculture"/>
    <s v="High Net Worth"/>
    <s v="N"/>
    <s v="No"/>
    <n v="5"/>
    <m/>
  </r>
  <r>
    <n v="3526"/>
    <n v="17"/>
    <x v="2925"/>
    <n v="191"/>
    <d v="2017-06-22T00:00:00"/>
    <b v="1"/>
    <s v="Approved"/>
    <s v="WeareA2B"/>
    <s v="Touring"/>
    <s v="medium"/>
    <s v="large"/>
    <n v="1362.99"/>
    <n v="57.74"/>
    <d v="1993-04-20T00:00:00"/>
    <n v="1305.25"/>
    <s v="Female"/>
    <n v="98"/>
    <d v="1994-02-04T00:00:00"/>
    <n v="28.651266218924398"/>
    <s v="Assistant Professor"/>
    <s v="Argiculture"/>
    <s v="High Net Worth"/>
    <s v="N"/>
    <s v="No"/>
    <n v="5"/>
    <m/>
  </r>
  <r>
    <n v="11201"/>
    <n v="72"/>
    <x v="2925"/>
    <n v="296"/>
    <d v="2017-03-09T00:00:00"/>
    <b v="1"/>
    <s v="Approved"/>
    <s v="OHM Cycles"/>
    <s v="Standard"/>
    <s v="medium"/>
    <s v="medium"/>
    <n v="912.52"/>
    <n v="141.4"/>
    <d v="2015-10-18T00:00:00"/>
    <n v="771.12"/>
    <s v="Female"/>
    <n v="98"/>
    <d v="1994-02-04T00:00:00"/>
    <n v="28.651266218924398"/>
    <s v="Assistant Professor"/>
    <s v="Argiculture"/>
    <s v="High Net Worth"/>
    <s v="N"/>
    <s v="No"/>
    <n v="5"/>
    <m/>
  </r>
  <r>
    <n v="16752"/>
    <n v="91"/>
    <x v="2925"/>
    <n v="298"/>
    <d v="2017-03-07T00:00:00"/>
    <b v="1"/>
    <s v="Approved"/>
    <s v="WeareA2B"/>
    <s v="Standard"/>
    <s v="low"/>
    <s v="medium"/>
    <n v="642.30999999999995"/>
    <n v="513.85"/>
    <d v="2014-10-10T00:00:00"/>
    <n v="128.45999999999992"/>
    <s v="Female"/>
    <n v="98"/>
    <d v="1994-02-04T00:00:00"/>
    <n v="28.651266218924398"/>
    <s v="Assistant Professor"/>
    <s v="Argiculture"/>
    <s v="High Net Worth"/>
    <s v="N"/>
    <s v="No"/>
    <n v="5"/>
    <m/>
  </r>
  <r>
    <n v="17442"/>
    <n v="80"/>
    <x v="2925"/>
    <n v="301"/>
    <d v="2017-03-04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98"/>
    <d v="1994-02-04T00:00:00"/>
    <n v="28.651266218924398"/>
    <s v="Assistant Professor"/>
    <s v="Argiculture"/>
    <s v="High Net Worth"/>
    <s v="N"/>
    <s v="No"/>
    <n v="5"/>
    <m/>
  </r>
  <r>
    <n v="7502"/>
    <n v="50"/>
    <x v="2926"/>
    <n v="8"/>
    <d v="2017-12-22T00:00:00"/>
    <b v="1"/>
    <s v="Approved"/>
    <s v="WeareA2B"/>
    <s v="Standard"/>
    <s v="medium"/>
    <s v="small"/>
    <n v="175.89"/>
    <n v="131.91999999999999"/>
    <d v="2003-02-16T00:00:00"/>
    <n v="43.97"/>
    <s v="Female"/>
    <n v="13"/>
    <d v="1995-10-02T00:00:00"/>
    <n v="26.993731972666168"/>
    <s v="Physical Therapy Assistant"/>
    <s v="n/a"/>
    <s v="Mass Customer"/>
    <s v="N"/>
    <s v="No"/>
    <n v="1"/>
    <m/>
  </r>
  <r>
    <n v="974"/>
    <n v="39"/>
    <x v="2926"/>
    <n v="29"/>
    <d v="2017-12-01T00:00:00"/>
    <b v="0"/>
    <s v="Approved"/>
    <s v="Giant Bicycles"/>
    <s v="Standard"/>
    <s v="medium"/>
    <s v="large"/>
    <n v="1812.75"/>
    <n v="582.48"/>
    <d v="2010-06-07T00:00:00"/>
    <n v="1230.27"/>
    <s v="Female"/>
    <n v="13"/>
    <d v="1995-10-02T00:00:00"/>
    <n v="26.993731972666168"/>
    <s v="Physical Therapy Assistant"/>
    <s v="n/a"/>
    <s v="Mass Customer"/>
    <s v="N"/>
    <s v="No"/>
    <n v="1"/>
    <m/>
  </r>
  <r>
    <n v="13744"/>
    <n v="48"/>
    <x v="2926"/>
    <n v="29"/>
    <d v="2017-12-01T00:00:00"/>
    <b v="1"/>
    <s v="Approved"/>
    <s v="WeareA2B"/>
    <s v="Standard"/>
    <s v="medium"/>
    <s v="medium"/>
    <n v="1762.96"/>
    <n v="950.52"/>
    <d v="2014-07-28T00:00:00"/>
    <n v="812.44"/>
    <s v="Female"/>
    <n v="13"/>
    <d v="1995-10-02T00:00:00"/>
    <n v="26.993731972666168"/>
    <s v="Physical Therapy Assistant"/>
    <s v="n/a"/>
    <s v="Mass Customer"/>
    <s v="N"/>
    <s v="No"/>
    <n v="1"/>
    <m/>
  </r>
  <r>
    <n v="298"/>
    <n v="17"/>
    <x v="2926"/>
    <n v="40"/>
    <d v="2017-11-20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13"/>
    <d v="1995-10-02T00:00:00"/>
    <n v="26.993731972666168"/>
    <s v="Physical Therapy Assistant"/>
    <s v="n/a"/>
    <s v="Mass Customer"/>
    <s v="N"/>
    <s v="No"/>
    <n v="1"/>
    <m/>
  </r>
  <r>
    <n v="7461"/>
    <n v="39"/>
    <x v="2926"/>
    <n v="184"/>
    <d v="2017-06-29T00:00:00"/>
    <b v="0"/>
    <s v="Approved"/>
    <s v="Giant Bicycles"/>
    <s v="Standard"/>
    <s v="medium"/>
    <s v="large"/>
    <n v="1812.75"/>
    <n v="582.48"/>
    <d v="2010-06-07T00:00:00"/>
    <n v="1230.27"/>
    <s v="Female"/>
    <n v="13"/>
    <d v="1995-10-02T00:00:00"/>
    <n v="26.993731972666168"/>
    <s v="Physical Therapy Assistant"/>
    <s v="n/a"/>
    <s v="Mass Customer"/>
    <s v="N"/>
    <s v="No"/>
    <n v="1"/>
    <m/>
  </r>
  <r>
    <n v="14579"/>
    <n v="37"/>
    <x v="2926"/>
    <n v="231"/>
    <d v="2017-05-13T00:00:00"/>
    <b v="0"/>
    <s v="Approved"/>
    <s v="OHM Cycles"/>
    <s v="Standard"/>
    <s v="low"/>
    <s v="medium"/>
    <n v="1793.43"/>
    <n v="248.82"/>
    <d v="1999-07-20T00:00:00"/>
    <n v="1544.6100000000001"/>
    <s v="Female"/>
    <n v="13"/>
    <d v="1995-10-02T00:00:00"/>
    <n v="26.993731972666168"/>
    <s v="Physical Therapy Assistant"/>
    <s v="n/a"/>
    <s v="Mass Customer"/>
    <s v="N"/>
    <s v="No"/>
    <n v="1"/>
    <m/>
  </r>
  <r>
    <n v="6545"/>
    <n v="65"/>
    <x v="2926"/>
    <n v="289"/>
    <d v="2017-03-16T00:00:00"/>
    <b v="1"/>
    <s v="Approved"/>
    <s v="WeareA2B"/>
    <s v="Standard"/>
    <s v="medium"/>
    <s v="medium"/>
    <n v="1807.45"/>
    <n v="778.69"/>
    <d v="2015-05-21T00:00:00"/>
    <n v="1028.76"/>
    <s v="Female"/>
    <n v="13"/>
    <d v="1995-10-02T00:00:00"/>
    <n v="26.993731972666168"/>
    <s v="Physical Therapy Assistant"/>
    <s v="n/a"/>
    <s v="Mass Customer"/>
    <s v="N"/>
    <s v="No"/>
    <n v="1"/>
    <m/>
  </r>
  <r>
    <n v="12204"/>
    <n v="65"/>
    <x v="2926"/>
    <n v="354"/>
    <d v="2017-01-10T00:00:00"/>
    <b v="0"/>
    <s v="Approved"/>
    <s v="WeareA2B"/>
    <s v="Standard"/>
    <s v="medium"/>
    <s v="medium"/>
    <n v="1807.45"/>
    <n v="778.69"/>
    <d v="2015-05-21T00:00:00"/>
    <n v="1028.76"/>
    <s v="Female"/>
    <n v="13"/>
    <d v="1995-10-02T00:00:00"/>
    <n v="26.993731972666168"/>
    <s v="Physical Therapy Assistant"/>
    <s v="n/a"/>
    <s v="Mass Customer"/>
    <s v="N"/>
    <s v="No"/>
    <n v="1"/>
    <m/>
  </r>
  <r>
    <n v="9040"/>
    <n v="65"/>
    <x v="2926"/>
    <n v="356"/>
    <d v="2017-01-08T00:00:00"/>
    <b v="1"/>
    <s v="Approved"/>
    <s v="WeareA2B"/>
    <s v="Standard"/>
    <s v="medium"/>
    <s v="medium"/>
    <n v="1807.45"/>
    <n v="778.69"/>
    <d v="2015-05-21T00:00:00"/>
    <n v="1028.76"/>
    <s v="Female"/>
    <n v="13"/>
    <d v="1995-10-02T00:00:00"/>
    <n v="26.993731972666168"/>
    <s v="Physical Therapy Assistant"/>
    <s v="n/a"/>
    <s v="Mass Customer"/>
    <s v="N"/>
    <s v="No"/>
    <n v="1"/>
    <m/>
  </r>
  <r>
    <n v="6281"/>
    <n v="48"/>
    <x v="2927"/>
    <n v="73"/>
    <d v="2017-10-18T00:00:00"/>
    <b v="1"/>
    <s v="Approved"/>
    <s v="WeareA2B"/>
    <s v="Standard"/>
    <s v="medium"/>
    <s v="medium"/>
    <n v="1762.96"/>
    <n v="950.52"/>
    <d v="2003-02-16T00:00:00"/>
    <n v="812.44"/>
    <s v="Female"/>
    <n v="4"/>
    <d v="1974-12-24T00:00:00"/>
    <n v="47.780033342212072"/>
    <s v="VP Quality Control"/>
    <s v="Financial Services"/>
    <s v="Mass Customer"/>
    <s v="N"/>
    <s v="Yes"/>
    <n v="4"/>
    <m/>
  </r>
  <r>
    <n v="3268"/>
    <n v="86"/>
    <x v="2927"/>
    <n v="92"/>
    <d v="2017-09-29T00:00:00"/>
    <b v="1"/>
    <s v="Approved"/>
    <s v="OHM Cycles"/>
    <s v="Standard"/>
    <s v="medium"/>
    <s v="medium"/>
    <n v="235.63"/>
    <n v="125.07"/>
    <d v="1993-04-20T00:00:00"/>
    <n v="110.56"/>
    <s v="Female"/>
    <n v="4"/>
    <d v="1974-12-24T00:00:00"/>
    <n v="47.780033342212072"/>
    <s v="VP Quality Control"/>
    <s v="Financial Services"/>
    <s v="Mass Customer"/>
    <s v="N"/>
    <s v="Yes"/>
    <n v="4"/>
    <m/>
  </r>
  <r>
    <n v="18121"/>
    <n v="21"/>
    <x v="2927"/>
    <n v="209"/>
    <d v="2017-06-04T00:00:00"/>
    <b v="1"/>
    <s v="Approved"/>
    <s v="Solex"/>
    <s v="Standard"/>
    <s v="medium"/>
    <s v="large"/>
    <n v="1071.23"/>
    <n v="380.74"/>
    <d v="1993-07-15T00:00:00"/>
    <n v="690.49"/>
    <s v="Female"/>
    <n v="4"/>
    <d v="1974-12-24T00:00:00"/>
    <n v="47.780033342212072"/>
    <s v="VP Quality Control"/>
    <s v="Financial Services"/>
    <s v="Mass Customer"/>
    <s v="N"/>
    <s v="Yes"/>
    <n v="4"/>
    <m/>
  </r>
  <r>
    <n v="5128"/>
    <n v="4"/>
    <x v="2927"/>
    <n v="316"/>
    <d v="2017-02-17T00:00:00"/>
    <b v="0"/>
    <s v="Approved"/>
    <s v="Giant Bicycles"/>
    <s v="Standard"/>
    <s v="high"/>
    <s v="medium"/>
    <n v="1129.1300000000001"/>
    <n v="677.48"/>
    <d v="2003-02-07T00:00:00"/>
    <n v="451.65000000000009"/>
    <s v="Female"/>
    <n v="4"/>
    <d v="1974-12-24T00:00:00"/>
    <n v="47.780033342212072"/>
    <s v="VP Quality Control"/>
    <s v="Financial Services"/>
    <s v="Mass Customer"/>
    <s v="N"/>
    <s v="Yes"/>
    <n v="4"/>
    <m/>
  </r>
  <r>
    <n v="5708"/>
    <n v="83"/>
    <x v="2927"/>
    <n v="324"/>
    <d v="2017-02-09T00:00:00"/>
    <b v="0"/>
    <s v="Approved"/>
    <s v="Solex"/>
    <s v="Touring"/>
    <s v="medium"/>
    <s v="large"/>
    <n v="2083.94"/>
    <n v="675.03"/>
    <d v="2005-05-10T00:00:00"/>
    <n v="1408.91"/>
    <s v="Female"/>
    <n v="4"/>
    <d v="1974-12-24T00:00:00"/>
    <n v="47.780033342212072"/>
    <s v="VP Quality Control"/>
    <s v="Financial Services"/>
    <s v="Mass Customer"/>
    <s v="N"/>
    <s v="Yes"/>
    <n v="4"/>
    <m/>
  </r>
  <r>
    <n v="7484"/>
    <n v="74"/>
    <x v="2927"/>
    <n v="333"/>
    <d v="2017-01-31T00:00:00"/>
    <b v="0"/>
    <s v="Approved"/>
    <s v="WeareA2B"/>
    <s v="Standard"/>
    <s v="medium"/>
    <s v="medium"/>
    <n v="1228.07"/>
    <n v="400.91"/>
    <d v="1991-07-10T00:00:00"/>
    <n v="827.15999999999985"/>
    <s v="Female"/>
    <n v="4"/>
    <d v="1974-12-24T00:00:00"/>
    <n v="47.780033342212072"/>
    <s v="VP Quality Control"/>
    <s v="Financial Services"/>
    <s v="Mass Customer"/>
    <s v="N"/>
    <s v="Yes"/>
    <n v="4"/>
    <m/>
  </r>
  <r>
    <n v="18986"/>
    <n v="14"/>
    <x v="2927"/>
    <n v="334"/>
    <d v="2017-01-30T00:00:00"/>
    <b v="1"/>
    <s v="Approved"/>
    <s v="Trek Bicycles"/>
    <s v="Standard"/>
    <s v="medium"/>
    <s v="small"/>
    <n v="1386.84"/>
    <n v="1234.29"/>
    <d v="2009-03-08T00:00:00"/>
    <n v="152.54999999999995"/>
    <s v="Female"/>
    <n v="4"/>
    <d v="1974-12-24T00:00:00"/>
    <n v="47.780033342212072"/>
    <s v="VP Quality Control"/>
    <s v="Financial Services"/>
    <s v="Mass Customer"/>
    <s v="N"/>
    <s v="Yes"/>
    <n v="4"/>
    <m/>
  </r>
  <r>
    <n v="16184"/>
    <n v="81"/>
    <x v="2927"/>
    <n v="361"/>
    <d v="2017-01-03T00:00:00"/>
    <b v="1"/>
    <s v="Approved"/>
    <s v="Norco Bicycles"/>
    <s v="Standard"/>
    <s v="medium"/>
    <s v="small"/>
    <n v="586.45000000000005"/>
    <n v="521.94000000000005"/>
    <d v="2015-08-02T00:00:00"/>
    <n v="64.509999999999991"/>
    <s v="Female"/>
    <n v="4"/>
    <d v="1974-12-24T00:00:00"/>
    <n v="47.780033342212072"/>
    <s v="VP Quality Control"/>
    <s v="Financial Services"/>
    <s v="Mass Customer"/>
    <s v="N"/>
    <s v="Yes"/>
    <n v="4"/>
    <m/>
  </r>
  <r>
    <n v="15533"/>
    <n v="59"/>
    <x v="2928"/>
    <n v="14"/>
    <d v="2017-12-16T00:00:00"/>
    <b v="0"/>
    <s v="Approved"/>
    <s v="Solex"/>
    <s v="Standard"/>
    <s v="medium"/>
    <s v="large"/>
    <n v="1061.56"/>
    <n v="733.58"/>
    <d v="1993-07-20T00:00:00"/>
    <n v="327.9799999999999"/>
    <s v="Male"/>
    <n v="46"/>
    <d v="1987-12-23T00:00:00"/>
    <n v="34.774553890474387"/>
    <s v="Cost Accountant"/>
    <s v="Financial Services"/>
    <s v="Mass Customer"/>
    <s v="N"/>
    <s v="No"/>
    <n v="10"/>
    <m/>
  </r>
  <r>
    <n v="8231"/>
    <n v="70"/>
    <x v="2928"/>
    <n v="149"/>
    <d v="2017-08-03T00:00:00"/>
    <b v="0"/>
    <s v="Approved"/>
    <s v="Trek Bicycles"/>
    <s v="Standard"/>
    <s v="high"/>
    <s v="medium"/>
    <n v="495.72"/>
    <n v="297.43"/>
    <d v="2015-04-11T00:00:00"/>
    <n v="198.29000000000002"/>
    <s v="Male"/>
    <n v="46"/>
    <d v="1987-12-23T00:00:00"/>
    <n v="34.774553890474387"/>
    <s v="Cost Accountant"/>
    <s v="Financial Services"/>
    <s v="Mass Customer"/>
    <s v="N"/>
    <s v="No"/>
    <n v="10"/>
    <m/>
  </r>
  <r>
    <n v="16903"/>
    <n v="82"/>
    <x v="2928"/>
    <n v="186"/>
    <d v="2017-06-27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46"/>
    <d v="1987-12-23T00:00:00"/>
    <n v="34.774553890474387"/>
    <s v="Cost Accountant"/>
    <s v="Financial Services"/>
    <s v="Mass Customer"/>
    <s v="N"/>
    <s v="No"/>
    <n v="10"/>
    <m/>
  </r>
  <r>
    <n v="8572"/>
    <n v="49"/>
    <x v="2928"/>
    <n v="231"/>
    <d v="2017-05-13T00:00:00"/>
    <b v="1"/>
    <s v="Approved"/>
    <s v="Trek Bicycles"/>
    <s v="Road"/>
    <s v="medium"/>
    <s v="medium"/>
    <n v="533.51"/>
    <n v="400.13"/>
    <d v="2012-06-04T00:00:00"/>
    <n v="133.38"/>
    <s v="Male"/>
    <n v="46"/>
    <d v="1987-12-23T00:00:00"/>
    <n v="34.774553890474387"/>
    <s v="Cost Accountant"/>
    <s v="Financial Services"/>
    <s v="Mass Customer"/>
    <s v="N"/>
    <s v="No"/>
    <n v="10"/>
    <m/>
  </r>
  <r>
    <n v="11812"/>
    <n v="38"/>
    <x v="2928"/>
    <n v="361"/>
    <d v="2017-01-03T00:00:00"/>
    <b v="0"/>
    <s v="Approved"/>
    <s v="Solex"/>
    <s v="Standard"/>
    <s v="medium"/>
    <s v="medium"/>
    <n v="1577.53"/>
    <n v="826.51"/>
    <d v="2011-03-16T00:00:00"/>
    <n v="751.02"/>
    <s v="Male"/>
    <n v="46"/>
    <d v="1987-12-23T00:00:00"/>
    <n v="34.774553890474387"/>
    <s v="Cost Accountant"/>
    <s v="Financial Services"/>
    <s v="Mass Customer"/>
    <s v="N"/>
    <s v="No"/>
    <n v="10"/>
    <m/>
  </r>
  <r>
    <n v="2375"/>
    <n v="67"/>
    <x v="2929"/>
    <n v="175"/>
    <d v="2017-07-08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90"/>
    <d v="1965-03-26T00:00:00"/>
    <n v="57.533457999746318"/>
    <s v="Internal Auditor"/>
    <s v="Manufacturing"/>
    <s v="Mass Customer"/>
    <s v="N"/>
    <s v="No"/>
    <n v="16"/>
    <m/>
  </r>
  <r>
    <n v="17447"/>
    <n v="3"/>
    <x v="2930"/>
    <n v="17"/>
    <d v="2017-12-13T00:00:00"/>
    <b v="1"/>
    <s v="Approved"/>
    <s v="Trek Bicycles"/>
    <s v="Standard"/>
    <s v="medium"/>
    <s v="large"/>
    <n v="2091.4699999999998"/>
    <n v="388.92"/>
    <d v="1999-07-20T00:00:00"/>
    <n v="1702.5499999999997"/>
    <s v="Female"/>
    <n v="36"/>
    <d v="1974-12-26T00:00:00"/>
    <n v="47.774553890474387"/>
    <s v="Analog Circuit Design manager"/>
    <s v="IT"/>
    <s v="Mass Customer"/>
    <s v="N"/>
    <s v="No"/>
    <n v="21"/>
    <m/>
  </r>
  <r>
    <n v="2221"/>
    <n v="45"/>
    <x v="2930"/>
    <n v="110"/>
    <d v="2017-09-11T00:00:00"/>
    <b v="0"/>
    <s v="Approved"/>
    <s v="Solex"/>
    <s v="Standard"/>
    <s v="medium"/>
    <s v="medium"/>
    <n v="441.49"/>
    <n v="84.99"/>
    <d v="2015-06-17T00:00:00"/>
    <n v="356.5"/>
    <s v="Female"/>
    <n v="36"/>
    <d v="1974-12-26T00:00:00"/>
    <n v="47.774553890474387"/>
    <s v="Analog Circuit Design manager"/>
    <s v="IT"/>
    <s v="Mass Customer"/>
    <s v="N"/>
    <s v="No"/>
    <n v="21"/>
    <m/>
  </r>
  <r>
    <n v="1788"/>
    <n v="93"/>
    <x v="2930"/>
    <n v="185"/>
    <d v="2017-06-28T00:00:00"/>
    <b v="1"/>
    <s v="Approved"/>
    <s v="WeareA2B"/>
    <s v="Standard"/>
    <s v="medium"/>
    <s v="medium"/>
    <n v="1065.03"/>
    <n v="230.09"/>
    <d v="1991-11-07T00:00:00"/>
    <n v="834.93999999999994"/>
    <s v="Female"/>
    <n v="36"/>
    <d v="1974-12-26T00:00:00"/>
    <n v="47.774553890474387"/>
    <s v="Analog Circuit Design manager"/>
    <s v="IT"/>
    <s v="Mass Customer"/>
    <s v="N"/>
    <s v="No"/>
    <n v="21"/>
    <m/>
  </r>
  <r>
    <n v="13032"/>
    <n v="96"/>
    <x v="2930"/>
    <n v="222"/>
    <d v="2017-05-22T00:00:00"/>
    <b v="0"/>
    <s v="Approved"/>
    <s v="WeareA2B"/>
    <s v="Road"/>
    <s v="low"/>
    <s v="small"/>
    <n v="1172.78"/>
    <n v="1043.77"/>
    <d v="1995-12-19T00:00:00"/>
    <n v="129.01"/>
    <s v="Female"/>
    <n v="36"/>
    <d v="1974-12-26T00:00:00"/>
    <n v="47.774553890474387"/>
    <s v="Analog Circuit Design manager"/>
    <s v="IT"/>
    <s v="Mass Customer"/>
    <s v="N"/>
    <s v="No"/>
    <n v="21"/>
    <m/>
  </r>
  <r>
    <n v="748"/>
    <n v="80"/>
    <x v="2931"/>
    <n v="0"/>
    <d v="2017-12-30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11"/>
    <d v="1997-12-14T00:00:00"/>
    <n v="24.790992246321657"/>
    <s v="Electrical Engineer"/>
    <s v="Manufacturing"/>
    <s v="High Net Worth"/>
    <s v="N"/>
    <s v="No"/>
    <n v="3"/>
    <m/>
  </r>
  <r>
    <n v="7720"/>
    <n v="14"/>
    <x v="2931"/>
    <n v="18"/>
    <d v="2017-12-12T00:00:00"/>
    <b v="1"/>
    <s v="Approved"/>
    <s v="Solex"/>
    <s v="Standard"/>
    <s v="high"/>
    <s v="large"/>
    <n v="1842.92"/>
    <n v="1105.75"/>
    <d v="1995-10-24T00:00:00"/>
    <n v="737.17000000000007"/>
    <s v="Female"/>
    <n v="11"/>
    <d v="1997-12-14T00:00:00"/>
    <n v="24.790992246321657"/>
    <s v="Electrical Engineer"/>
    <s v="Manufacturing"/>
    <s v="High Net Worth"/>
    <s v="N"/>
    <s v="No"/>
    <n v="3"/>
    <m/>
  </r>
  <r>
    <n v="10011"/>
    <n v="92"/>
    <x v="2931"/>
    <n v="64"/>
    <d v="2017-10-27T00:00:00"/>
    <b v="1"/>
    <s v="Approved"/>
    <s v="WeareA2B"/>
    <s v="Touring"/>
    <s v="medium"/>
    <s v="large"/>
    <n v="1890.39"/>
    <n v="260.14"/>
    <d v="1991-01-21T00:00:00"/>
    <n v="1630.25"/>
    <s v="Female"/>
    <n v="11"/>
    <d v="1997-12-14T00:00:00"/>
    <n v="24.790992246321657"/>
    <s v="Electrical Engineer"/>
    <s v="Manufacturing"/>
    <s v="High Net Worth"/>
    <s v="N"/>
    <s v="No"/>
    <n v="3"/>
    <m/>
  </r>
  <r>
    <n v="3723"/>
    <n v="67"/>
    <x v="2931"/>
    <n v="136"/>
    <d v="2017-08-16T00:00:00"/>
    <b v="1"/>
    <s v="Approved"/>
    <s v="Solex"/>
    <s v="Standard"/>
    <s v="medium"/>
    <s v="large"/>
    <n v="1071.23"/>
    <n v="380.74"/>
    <d v="1996-04-05T00:00:00"/>
    <n v="690.49"/>
    <s v="Female"/>
    <n v="11"/>
    <d v="1997-12-14T00:00:00"/>
    <n v="24.790992246321657"/>
    <s v="Electrical Engineer"/>
    <s v="Manufacturing"/>
    <s v="High Net Worth"/>
    <s v="N"/>
    <s v="No"/>
    <n v="3"/>
    <m/>
  </r>
  <r>
    <n v="13161"/>
    <n v="54"/>
    <x v="2931"/>
    <n v="154"/>
    <d v="2017-07-29T00:00:00"/>
    <b v="0"/>
    <s v="Approved"/>
    <s v="WeareA2B"/>
    <s v="Standard"/>
    <s v="medium"/>
    <s v="medium"/>
    <n v="1807.45"/>
    <n v="778.69"/>
    <d v="2015-05-21T00:00:00"/>
    <n v="1028.76"/>
    <s v="Female"/>
    <n v="11"/>
    <d v="1997-12-14T00:00:00"/>
    <n v="24.790992246321657"/>
    <s v="Electrical Engineer"/>
    <s v="Manufacturing"/>
    <s v="High Net Worth"/>
    <s v="N"/>
    <s v="No"/>
    <n v="3"/>
    <m/>
  </r>
  <r>
    <n v="4487"/>
    <n v="76"/>
    <x v="2931"/>
    <n v="234"/>
    <d v="2017-05-10T00:00:00"/>
    <b v="1"/>
    <s v="Approved"/>
    <s v="WeareA2B"/>
    <s v="Road"/>
    <s v="low"/>
    <s v="small"/>
    <n v="1172.78"/>
    <n v="1043.77"/>
    <d v="2002-10-10T00:00:00"/>
    <n v="129.01"/>
    <s v="Female"/>
    <n v="11"/>
    <d v="1997-12-14T00:00:00"/>
    <n v="24.790992246321657"/>
    <s v="Electrical Engineer"/>
    <s v="Manufacturing"/>
    <s v="High Net Worth"/>
    <s v="N"/>
    <s v="No"/>
    <n v="3"/>
    <m/>
  </r>
  <r>
    <n v="14502"/>
    <n v="11"/>
    <x v="2931"/>
    <n v="252"/>
    <d v="2017-04-22T00:00:00"/>
    <b v="1"/>
    <s v="Approved"/>
    <s v="Trek Bicycles"/>
    <s v="Standard"/>
    <s v="medium"/>
    <s v="small"/>
    <n v="1775.81"/>
    <n v="1580.47"/>
    <d v="2010-05-05T00:00:00"/>
    <n v="195.33999999999992"/>
    <s v="Female"/>
    <n v="11"/>
    <d v="1997-12-14T00:00:00"/>
    <n v="24.790992246321657"/>
    <s v="Electrical Engineer"/>
    <s v="Manufacturing"/>
    <s v="High Net Worth"/>
    <s v="N"/>
    <s v="No"/>
    <n v="3"/>
    <m/>
  </r>
  <r>
    <n v="6291"/>
    <n v="4"/>
    <x v="2932"/>
    <n v="78"/>
    <d v="2017-10-13T00:00:00"/>
    <b v="0"/>
    <s v="Approved"/>
    <s v="Solex"/>
    <s v="Standard"/>
    <s v="medium"/>
    <s v="medium"/>
    <n v="1483.2"/>
    <n v="99.59"/>
    <d v="1998-12-17T00:00:00"/>
    <n v="1383.6100000000001"/>
    <s v="Male"/>
    <n v="10"/>
    <d v="1995-06-26T00:00:00"/>
    <n v="27.262225123351097"/>
    <n v="0"/>
    <s v="Health"/>
    <s v="High Net Worth"/>
    <s v="N"/>
    <s v="No"/>
    <n v="7"/>
    <m/>
  </r>
  <r>
    <n v="18800"/>
    <n v="64"/>
    <x v="2932"/>
    <n v="117"/>
    <d v="2017-09-04T00:00:00"/>
    <b v="1"/>
    <s v="Approved"/>
    <s v="Giant Bicycles"/>
    <s v="Standard"/>
    <s v="high"/>
    <s v="small"/>
    <n v="1977.36"/>
    <n v="1759.85"/>
    <d v="2011-08-24T00:00:00"/>
    <n v="217.51"/>
    <s v="Male"/>
    <n v="10"/>
    <d v="1995-06-26T00:00:00"/>
    <n v="27.262225123351097"/>
    <n v="0"/>
    <s v="Health"/>
    <s v="High Net Worth"/>
    <s v="N"/>
    <s v="No"/>
    <n v="7"/>
    <m/>
  </r>
  <r>
    <n v="4812"/>
    <n v="23"/>
    <x v="2932"/>
    <n v="262"/>
    <d v="2017-04-12T00:00:00"/>
    <b v="1"/>
    <s v="Approved"/>
    <s v="Norco Bicycles"/>
    <s v="Standard"/>
    <s v="medium"/>
    <s v="medium"/>
    <n v="1198.46"/>
    <n v="381.1"/>
    <d v="1998-12-16T00:00:00"/>
    <n v="817.36"/>
    <s v="Male"/>
    <n v="10"/>
    <d v="1995-06-26T00:00:00"/>
    <n v="27.262225123351097"/>
    <n v="0"/>
    <s v="Health"/>
    <s v="High Net Worth"/>
    <s v="N"/>
    <s v="No"/>
    <n v="7"/>
    <m/>
  </r>
  <r>
    <n v="15485"/>
    <n v="0"/>
    <x v="2932"/>
    <n v="286"/>
    <d v="2017-03-19T00:00:00"/>
    <b v="1"/>
    <s v="Approved"/>
    <s v="Solex"/>
    <s v="Standard"/>
    <s v="medium"/>
    <s v="medium"/>
    <n v="100.35"/>
    <n v="75.260000000000005"/>
    <d v="1999-07-26T00:00:00"/>
    <n v="25.089999999999989"/>
    <s v="Male"/>
    <n v="10"/>
    <d v="1995-06-26T00:00:00"/>
    <n v="27.262225123351097"/>
    <n v="0"/>
    <s v="Health"/>
    <s v="High Net Worth"/>
    <s v="N"/>
    <s v="No"/>
    <n v="7"/>
    <m/>
  </r>
  <r>
    <n v="1643"/>
    <n v="90"/>
    <x v="2933"/>
    <n v="95"/>
    <d v="2017-09-26T00:00:00"/>
    <b v="0"/>
    <s v="Approved"/>
    <s v="Solex"/>
    <s v="Standard"/>
    <s v="low"/>
    <s v="medium"/>
    <n v="945.04"/>
    <n v="507.58"/>
    <d v="1995-12-19T00:00:00"/>
    <n v="437.46"/>
    <s v="Male"/>
    <n v="53"/>
    <d v="1955-10-19T00:00:00"/>
    <n v="66.974553890157267"/>
    <s v="Sales Associate"/>
    <s v="n/a"/>
    <s v="High Net Worth"/>
    <s v="N"/>
    <s v="No"/>
    <n v="12"/>
    <m/>
  </r>
  <r>
    <n v="8878"/>
    <n v="0"/>
    <x v="2933"/>
    <n v="169"/>
    <d v="2017-07-14T00:00:00"/>
    <b v="1"/>
    <s v="Approved"/>
    <s v="Solex"/>
    <s v="Standard"/>
    <s v="medium"/>
    <s v="medium"/>
    <n v="71.489999999999995"/>
    <n v="53.62"/>
    <d v="2012-12-02T00:00:00"/>
    <n v="17.869999999999997"/>
    <s v="Male"/>
    <n v="53"/>
    <d v="1955-10-19T00:00:00"/>
    <n v="66.974553890157267"/>
    <s v="Sales Associate"/>
    <s v="n/a"/>
    <s v="High Net Worth"/>
    <s v="N"/>
    <s v="No"/>
    <n v="12"/>
    <m/>
  </r>
  <r>
    <n v="6437"/>
    <n v="5"/>
    <x v="2933"/>
    <n v="289"/>
    <d v="2017-03-16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53"/>
    <d v="1955-10-19T00:00:00"/>
    <n v="66.974553890157267"/>
    <s v="Sales Associate"/>
    <s v="n/a"/>
    <s v="High Net Worth"/>
    <s v="N"/>
    <s v="No"/>
    <n v="12"/>
    <m/>
  </r>
  <r>
    <n v="13698"/>
    <n v="0"/>
    <x v="2933"/>
    <n v="334"/>
    <d v="2017-01-30T00:00:00"/>
    <b v="1"/>
    <s v="Approved"/>
    <s v="Norco Bicycles"/>
    <s v="Standard"/>
    <s v="medium"/>
    <s v="medium"/>
    <n v="360.4"/>
    <n v="270.3"/>
    <d v="2016-12-06T00:00:00"/>
    <n v="90.099999999999966"/>
    <s v="Male"/>
    <n v="53"/>
    <d v="1955-10-19T00:00:00"/>
    <n v="66.974553890157267"/>
    <s v="Sales Associate"/>
    <s v="n/a"/>
    <s v="High Net Worth"/>
    <s v="N"/>
    <s v="No"/>
    <n v="12"/>
    <m/>
  </r>
  <r>
    <n v="16591"/>
    <n v="0"/>
    <x v="2933"/>
    <n v="338"/>
    <d v="2017-01-26T00:00:00"/>
    <b v="1"/>
    <s v="Approved"/>
    <s v="Norco Bicycles"/>
    <s v="Standard"/>
    <s v="medium"/>
    <s v="medium"/>
    <n v="360.4"/>
    <n v="270.3"/>
    <d v="2016-12-06T00:00:00"/>
    <n v="90.099999999999966"/>
    <s v="Male"/>
    <n v="53"/>
    <d v="1955-10-19T00:00:00"/>
    <n v="66.974553890157267"/>
    <s v="Sales Associate"/>
    <s v="n/a"/>
    <s v="High Net Worth"/>
    <s v="N"/>
    <s v="No"/>
    <n v="12"/>
    <m/>
  </r>
  <r>
    <n v="12552"/>
    <n v="0"/>
    <x v="2934"/>
    <n v="25"/>
    <d v="2017-12-05T00:00:00"/>
    <b v="1"/>
    <s v="Approved"/>
    <s v="OHM Cycles"/>
    <s v="Standard"/>
    <s v="high"/>
    <s v="medium"/>
    <n v="227.88"/>
    <n v="136.72999999999999"/>
    <d v="2003-02-07T00:00:00"/>
    <n v="91.15"/>
    <s v="Female"/>
    <n v="20"/>
    <d v="1972-05-21T00:00:00"/>
    <n v="50.374553890474388"/>
    <s v="Technical Writer"/>
    <s v="Retail"/>
    <s v="High Net Worth"/>
    <s v="N"/>
    <s v="No"/>
    <n v="10"/>
    <m/>
  </r>
  <r>
    <n v="15988"/>
    <n v="41"/>
    <x v="2934"/>
    <n v="144"/>
    <d v="2017-08-08T00:00:00"/>
    <b v="1"/>
    <s v="Approved"/>
    <s v="Norco Bicycles"/>
    <s v="Standard"/>
    <s v="low"/>
    <s v="medium"/>
    <n v="958.74"/>
    <n v="748.9"/>
    <d v="2005-12-07T00:00:00"/>
    <n v="209.84000000000003"/>
    <s v="Female"/>
    <n v="20"/>
    <d v="1972-05-21T00:00:00"/>
    <n v="50.374553890474388"/>
    <s v="Technical Writer"/>
    <s v="Retail"/>
    <s v="High Net Worth"/>
    <s v="N"/>
    <s v="No"/>
    <n v="10"/>
    <m/>
  </r>
  <r>
    <n v="11458"/>
    <n v="0"/>
    <x v="2934"/>
    <n v="215"/>
    <d v="2017-05-29T00:00:00"/>
    <b v="0"/>
    <s v="Approved"/>
    <s v="Trek Bicycles"/>
    <s v="Standard"/>
    <s v="high"/>
    <s v="medium"/>
    <n v="495.72"/>
    <n v="297.43"/>
    <d v="2015-04-11T00:00:00"/>
    <n v="198.29000000000002"/>
    <s v="Female"/>
    <n v="20"/>
    <d v="1972-05-21T00:00:00"/>
    <n v="50.374553890474388"/>
    <s v="Technical Writer"/>
    <s v="Retail"/>
    <s v="High Net Worth"/>
    <s v="N"/>
    <s v="No"/>
    <n v="10"/>
    <m/>
  </r>
  <r>
    <n v="17877"/>
    <n v="92"/>
    <x v="2934"/>
    <n v="235"/>
    <d v="2017-05-09T00:00:00"/>
    <b v="0"/>
    <s v="Approved"/>
    <s v="WeareA2B"/>
    <s v="Touring"/>
    <s v="medium"/>
    <s v="large"/>
    <n v="1890.39"/>
    <n v="260.14"/>
    <d v="1991-01-21T00:00:00"/>
    <n v="1630.25"/>
    <s v="Female"/>
    <n v="20"/>
    <d v="1972-05-21T00:00:00"/>
    <n v="50.374553890474388"/>
    <s v="Technical Writer"/>
    <s v="Retail"/>
    <s v="High Net Worth"/>
    <s v="N"/>
    <s v="No"/>
    <n v="10"/>
    <m/>
  </r>
  <r>
    <n v="11900"/>
    <n v="39"/>
    <x v="2935"/>
    <n v="116"/>
    <d v="2017-09-05T00:00:00"/>
    <b v="0"/>
    <s v="Approved"/>
    <s v="Giant Bicycles"/>
    <s v="Standard"/>
    <s v="medium"/>
    <s v="large"/>
    <n v="1812.75"/>
    <n v="582.48"/>
    <d v="2010-06-07T00:00:00"/>
    <n v="1230.27"/>
    <s v="Female"/>
    <n v="19"/>
    <d v="2001-01-16T00:00:00"/>
    <n v="21.697841561390153"/>
    <n v="0"/>
    <s v="Manufacturing"/>
    <s v="Affluent Customer"/>
    <s v="N"/>
    <s v="No"/>
    <n v="2"/>
    <m/>
  </r>
  <r>
    <n v="5692"/>
    <n v="42"/>
    <x v="2935"/>
    <n v="118"/>
    <d v="2017-09-03T00:00:00"/>
    <b v="1"/>
    <s v="Approved"/>
    <s v="OHM Cycles"/>
    <s v="Road"/>
    <s v="medium"/>
    <s v="small"/>
    <n v="1810"/>
    <n v="1610.9"/>
    <d v="2008-03-19T00:00:00"/>
    <n v="199.09999999999991"/>
    <s v="Female"/>
    <n v="19"/>
    <d v="2001-01-16T00:00:00"/>
    <n v="21.697841561390153"/>
    <n v="0"/>
    <s v="Manufacturing"/>
    <s v="Affluent Customer"/>
    <s v="N"/>
    <s v="No"/>
    <n v="2"/>
    <m/>
  </r>
  <r>
    <n v="18214"/>
    <n v="14"/>
    <x v="2935"/>
    <n v="168"/>
    <d v="2017-07-15T00:00:00"/>
    <b v="0"/>
    <s v="Approved"/>
    <s v="Trek Bicycles"/>
    <s v="Standard"/>
    <s v="medium"/>
    <s v="small"/>
    <n v="1386.84"/>
    <n v="1234.29"/>
    <d v="2003-08-05T00:00:00"/>
    <n v="152.54999999999995"/>
    <s v="Female"/>
    <n v="19"/>
    <d v="2001-01-16T00:00:00"/>
    <n v="21.697841561390153"/>
    <n v="0"/>
    <s v="Manufacturing"/>
    <s v="Affluent Customer"/>
    <s v="N"/>
    <s v="No"/>
    <n v="2"/>
    <m/>
  </r>
  <r>
    <n v="1659"/>
    <n v="76"/>
    <x v="2935"/>
    <n v="245"/>
    <d v="2017-04-29T00:00:00"/>
    <b v="0"/>
    <s v="Approved"/>
    <s v="WeareA2B"/>
    <s v="Standard"/>
    <s v="low"/>
    <s v="medium"/>
    <n v="642.30999999999995"/>
    <n v="513.85"/>
    <d v="2014-10-10T00:00:00"/>
    <n v="128.45999999999992"/>
    <s v="Female"/>
    <n v="19"/>
    <d v="2001-01-16T00:00:00"/>
    <n v="21.697841561390153"/>
    <n v="0"/>
    <s v="Manufacturing"/>
    <s v="Affluent Customer"/>
    <s v="N"/>
    <s v="No"/>
    <n v="2"/>
    <m/>
  </r>
  <r>
    <n v="5715"/>
    <n v="91"/>
    <x v="2935"/>
    <n v="328"/>
    <d v="2017-02-05T00:00:00"/>
    <b v="0"/>
    <s v="Approved"/>
    <s v="Solex"/>
    <s v="Standard"/>
    <s v="medium"/>
    <s v="medium"/>
    <n v="100.35"/>
    <n v="75.260000000000005"/>
    <d v="1999-07-26T00:00:00"/>
    <n v="25.089999999999989"/>
    <s v="Female"/>
    <n v="19"/>
    <d v="2001-01-16T00:00:00"/>
    <n v="21.697841561390153"/>
    <n v="0"/>
    <s v="Manufacturing"/>
    <s v="Affluent Customer"/>
    <s v="N"/>
    <s v="No"/>
    <n v="2"/>
    <m/>
  </r>
  <r>
    <n v="16215"/>
    <n v="62"/>
    <x v="2935"/>
    <n v="359"/>
    <d v="2017-01-05T00:00:00"/>
    <b v="1"/>
    <s v="Approved"/>
    <s v="Solex"/>
    <s v="Standard"/>
    <s v="medium"/>
    <s v="medium"/>
    <n v="478.16"/>
    <n v="298.72000000000003"/>
    <d v="1993-06-23T00:00:00"/>
    <n v="179.44"/>
    <s v="Female"/>
    <n v="19"/>
    <d v="2001-01-16T00:00:00"/>
    <n v="21.697841561390153"/>
    <n v="0"/>
    <s v="Manufacturing"/>
    <s v="Affluent Customer"/>
    <s v="N"/>
    <s v="No"/>
    <n v="2"/>
    <m/>
  </r>
  <r>
    <n v="3807"/>
    <n v="91"/>
    <x v="2936"/>
    <n v="109"/>
    <d v="2017-09-12T00:00:00"/>
    <b v="0"/>
    <s v="Approved"/>
    <s v="Solex"/>
    <s v="Standard"/>
    <s v="medium"/>
    <s v="medium"/>
    <n v="100.35"/>
    <n v="75.260000000000005"/>
    <d v="1999-07-26T00:00:00"/>
    <n v="25.089999999999989"/>
    <s v="Male"/>
    <n v="99"/>
    <d v="1957-12-26T00:00:00"/>
    <n v="64.78551279458398"/>
    <n v="0"/>
    <s v="n/a"/>
    <s v="Mass Customer"/>
    <s v="N"/>
    <s v="No"/>
    <n v="11"/>
    <m/>
  </r>
  <r>
    <n v="2048"/>
    <n v="27"/>
    <x v="2936"/>
    <n v="174"/>
    <d v="2017-07-09T00:00:00"/>
    <b v="0"/>
    <s v="Approved"/>
    <s v="Trek Bicycles"/>
    <s v="Standard"/>
    <s v="medium"/>
    <s v="medium"/>
    <n v="499.53"/>
    <n v="388.72"/>
    <d v="1999-06-23T00:00:00"/>
    <n v="110.80999999999995"/>
    <s v="Male"/>
    <n v="99"/>
    <d v="1957-12-26T00:00:00"/>
    <n v="64.78551279458398"/>
    <n v="0"/>
    <s v="n/a"/>
    <s v="Mass Customer"/>
    <s v="N"/>
    <s v="No"/>
    <n v="11"/>
    <m/>
  </r>
  <r>
    <n v="17903"/>
    <n v="96"/>
    <x v="2937"/>
    <n v="20"/>
    <d v="2017-12-10T00:00:00"/>
    <b v="1"/>
    <s v="Approved"/>
    <s v="Giant Bicycles"/>
    <s v="Standard"/>
    <s v="medium"/>
    <s v="large"/>
    <n v="1635.3"/>
    <n v="993.66"/>
    <d v="2004-01-16T00:00:00"/>
    <n v="641.64"/>
    <s v="Male"/>
    <n v="49"/>
    <d v="1978-03-20T00:00:00"/>
    <n v="44.541677177828504"/>
    <s v="Assistant Media Planner"/>
    <s v="Entertainment"/>
    <s v="High Net Worth"/>
    <s v="N"/>
    <s v="Yes"/>
    <n v="15"/>
    <m/>
  </r>
  <r>
    <n v="10906"/>
    <n v="0"/>
    <x v="2937"/>
    <n v="55"/>
    <d v="2017-11-05T00:00:00"/>
    <b v="0"/>
    <s v="Approved"/>
    <s v="WeareA2B"/>
    <s v="Standard"/>
    <s v="medium"/>
    <s v="small"/>
    <n v="175.89"/>
    <n v="131.91999999999999"/>
    <d v="2001-11-25T00:00:00"/>
    <n v="43.97"/>
    <s v="Male"/>
    <n v="49"/>
    <d v="1978-03-20T00:00:00"/>
    <n v="44.541677177828504"/>
    <s v="Assistant Media Planner"/>
    <s v="Entertainment"/>
    <s v="High Net Worth"/>
    <s v="N"/>
    <s v="Yes"/>
    <n v="15"/>
    <m/>
  </r>
  <r>
    <n v="1618"/>
    <n v="66"/>
    <x v="2937"/>
    <n v="215"/>
    <d v="2017-05-29T00:00:00"/>
    <b v="0"/>
    <s v="Approved"/>
    <s v="Solex"/>
    <s v="Standard"/>
    <s v="medium"/>
    <s v="medium"/>
    <n v="1163.8900000000001"/>
    <n v="589.27"/>
    <d v="2010-05-05T00:00:00"/>
    <n v="574.62000000000012"/>
    <s v="Male"/>
    <n v="49"/>
    <d v="1978-03-20T00:00:00"/>
    <n v="44.541677177828504"/>
    <s v="Assistant Media Planner"/>
    <s v="Entertainment"/>
    <s v="High Net Worth"/>
    <s v="N"/>
    <s v="Yes"/>
    <n v="15"/>
    <m/>
  </r>
  <r>
    <n v="12200"/>
    <n v="0"/>
    <x v="2937"/>
    <n v="231"/>
    <d v="2017-05-13T00:00:00"/>
    <b v="0"/>
    <s v="Approved"/>
    <s v="OHM Cycles"/>
    <s v="Road"/>
    <s v="high"/>
    <s v="large"/>
    <n v="12.01"/>
    <n v="7.21"/>
    <d v="1993-10-02T00:00:00"/>
    <n v="4.8"/>
    <s v="Male"/>
    <n v="49"/>
    <d v="1978-03-20T00:00:00"/>
    <n v="44.541677177828504"/>
    <s v="Assistant Media Planner"/>
    <s v="Entertainment"/>
    <s v="High Net Worth"/>
    <s v="N"/>
    <s v="Yes"/>
    <n v="15"/>
    <m/>
  </r>
  <r>
    <n v="16693"/>
    <n v="0"/>
    <x v="2937"/>
    <n v="250"/>
    <d v="2017-04-24T00:00:00"/>
    <b v="1"/>
    <s v="Approved"/>
    <s v="Solex"/>
    <s v="Standard"/>
    <s v="medium"/>
    <s v="medium"/>
    <n v="100.35"/>
    <n v="75.260000000000005"/>
    <d v="2003-01-05T00:00:00"/>
    <n v="25.089999999999989"/>
    <s v="Male"/>
    <n v="49"/>
    <d v="1978-03-20T00:00:00"/>
    <n v="44.541677177828504"/>
    <s v="Assistant Media Planner"/>
    <s v="Entertainment"/>
    <s v="High Net Worth"/>
    <s v="N"/>
    <s v="Yes"/>
    <n v="15"/>
    <m/>
  </r>
  <r>
    <n v="15232"/>
    <n v="12"/>
    <x v="2937"/>
    <n v="304"/>
    <d v="2017-03-01T00:00:00"/>
    <b v="0"/>
    <s v="Approved"/>
    <s v="Giant Bicycles"/>
    <s v="Standard"/>
    <s v="medium"/>
    <s v="large"/>
    <n v="1765.3"/>
    <n v="709.48"/>
    <d v="2003-09-09T00:00:00"/>
    <n v="1055.82"/>
    <s v="Male"/>
    <n v="49"/>
    <d v="1978-03-20T00:00:00"/>
    <n v="44.541677177828504"/>
    <s v="Assistant Media Planner"/>
    <s v="Entertainment"/>
    <s v="High Net Worth"/>
    <s v="N"/>
    <s v="Yes"/>
    <n v="15"/>
    <m/>
  </r>
  <r>
    <n v="5860"/>
    <n v="52"/>
    <x v="2938"/>
    <n v="24"/>
    <d v="2017-12-06T00:00:00"/>
    <b v="1"/>
    <s v="Approved"/>
    <s v="OHM Cycles"/>
    <s v="Road"/>
    <s v="medium"/>
    <s v="medium"/>
    <n v="1280.28"/>
    <n v="829.51"/>
    <d v="2003-07-21T00:00:00"/>
    <n v="450.77"/>
    <s v="Female"/>
    <n v="52"/>
    <d v="1974-02-17T00:00:00"/>
    <n v="48.629348411022335"/>
    <s v="Assistant Professor"/>
    <s v="Health"/>
    <s v="Affluent Customer"/>
    <s v="N"/>
    <s v="Yes"/>
    <n v="17"/>
    <m/>
  </r>
  <r>
    <n v="2535"/>
    <n v="88"/>
    <x v="2938"/>
    <n v="73"/>
    <d v="2017-10-18T00:00:00"/>
    <b v="0"/>
    <s v="Approved"/>
    <s v="Norco Bicycles"/>
    <s v="Standard"/>
    <s v="medium"/>
    <s v="medium"/>
    <n v="1198.46"/>
    <n v="381.1"/>
    <d v="2003-01-05T00:00:00"/>
    <n v="817.36"/>
    <s v="Female"/>
    <n v="52"/>
    <d v="1974-02-17T00:00:00"/>
    <n v="48.629348411022335"/>
    <s v="Assistant Professor"/>
    <s v="Health"/>
    <s v="Affluent Customer"/>
    <s v="N"/>
    <s v="Yes"/>
    <n v="17"/>
    <m/>
  </r>
  <r>
    <n v="11736"/>
    <n v="26"/>
    <x v="2938"/>
    <n v="163"/>
    <d v="2017-07-20T00:00:00"/>
    <b v="1"/>
    <s v="Approved"/>
    <s v="WeareA2B"/>
    <s v="Standard"/>
    <s v="medium"/>
    <s v="medium"/>
    <n v="1992.93"/>
    <n v="762.63"/>
    <d v="2016-11-22T00:00:00"/>
    <n v="1230.3000000000002"/>
    <s v="Female"/>
    <n v="52"/>
    <d v="1974-02-17T00:00:00"/>
    <n v="48.629348411022335"/>
    <s v="Assistant Professor"/>
    <s v="Health"/>
    <s v="Affluent Customer"/>
    <s v="N"/>
    <s v="Yes"/>
    <n v="17"/>
    <m/>
  </r>
  <r>
    <n v="6704"/>
    <n v="22"/>
    <x v="2938"/>
    <n v="226"/>
    <d v="2017-05-18T00:00:00"/>
    <b v="1"/>
    <s v="Approved"/>
    <s v="WeareA2B"/>
    <s v="Standard"/>
    <s v="medium"/>
    <s v="medium"/>
    <n v="60.34"/>
    <n v="45.26"/>
    <d v="1991-08-05T00:00:00"/>
    <n v="15.080000000000005"/>
    <s v="Female"/>
    <n v="52"/>
    <d v="1974-02-17T00:00:00"/>
    <n v="48.629348411022335"/>
    <s v="Assistant Professor"/>
    <s v="Health"/>
    <s v="Affluent Customer"/>
    <s v="N"/>
    <s v="Yes"/>
    <n v="17"/>
    <m/>
  </r>
  <r>
    <n v="15583"/>
    <n v="9"/>
    <x v="2938"/>
    <n v="258"/>
    <d v="2017-04-16T00:00:00"/>
    <b v="0"/>
    <s v="Approved"/>
    <s v="OHM Cycles"/>
    <s v="Road"/>
    <s v="medium"/>
    <s v="medium"/>
    <n v="742.54"/>
    <n v="667.4"/>
    <d v="2007-08-04T00:00:00"/>
    <n v="75.139999999999986"/>
    <s v="Female"/>
    <n v="52"/>
    <d v="1974-02-17T00:00:00"/>
    <n v="48.629348411022335"/>
    <s v="Assistant Professor"/>
    <s v="Health"/>
    <s v="Affluent Customer"/>
    <s v="N"/>
    <s v="Yes"/>
    <n v="17"/>
    <m/>
  </r>
  <r>
    <n v="14504"/>
    <n v="1"/>
    <x v="2938"/>
    <n v="263"/>
    <d v="2017-04-11T00:00:00"/>
    <b v="1"/>
    <s v="Approved"/>
    <s v="Giant Bicycles"/>
    <s v="Standard"/>
    <s v="medium"/>
    <s v="medium"/>
    <n v="1403.5"/>
    <n v="954.82"/>
    <d v="2012-12-02T00:00:00"/>
    <n v="448.67999999999995"/>
    <s v="Female"/>
    <n v="52"/>
    <d v="1974-02-17T00:00:00"/>
    <n v="48.629348411022335"/>
    <s v="Assistant Professor"/>
    <s v="Health"/>
    <s v="Affluent Customer"/>
    <s v="N"/>
    <s v="Yes"/>
    <n v="17"/>
    <m/>
  </r>
  <r>
    <n v="19220"/>
    <n v="90"/>
    <x v="2938"/>
    <n v="274"/>
    <d v="2017-03-31T00:00:00"/>
    <b v="0"/>
    <s v="Approved"/>
    <s v="Norco Bicycles"/>
    <s v="Standard"/>
    <s v="low"/>
    <s v="medium"/>
    <n v="363.01"/>
    <n v="290.41000000000003"/>
    <d v="2003-01-05T00:00:00"/>
    <n v="72.599999999999966"/>
    <s v="Female"/>
    <n v="52"/>
    <d v="1974-02-17T00:00:00"/>
    <n v="48.629348411022335"/>
    <s v="Assistant Professor"/>
    <s v="Health"/>
    <s v="Affluent Customer"/>
    <s v="N"/>
    <s v="Yes"/>
    <n v="17"/>
    <m/>
  </r>
  <r>
    <n v="15714"/>
    <n v="1"/>
    <x v="2939"/>
    <n v="104"/>
    <d v="2017-09-17T00:00:00"/>
    <b v="0"/>
    <s v="Approved"/>
    <s v="Giant Bicycles"/>
    <s v="Standard"/>
    <s v="medium"/>
    <s v="medium"/>
    <n v="1403.5"/>
    <n v="954.82"/>
    <d v="2016-11-14T00:00:00"/>
    <n v="448.67999999999995"/>
    <s v="Female"/>
    <n v="59"/>
    <d v="1981-06-25T00:00:00"/>
    <n v="41.273184027143579"/>
    <s v="Cost Accountant"/>
    <s v="Financial Services"/>
    <s v="Mass Customer"/>
    <s v="N"/>
    <s v="No"/>
    <n v="13"/>
    <m/>
  </r>
  <r>
    <n v="3174"/>
    <n v="2"/>
    <x v="2939"/>
    <n v="307"/>
    <d v="2017-02-26T00:00:00"/>
    <b v="1"/>
    <s v="Approved"/>
    <s v="Solex"/>
    <s v="Standard"/>
    <s v="medium"/>
    <s v="medium"/>
    <n v="71.489999999999995"/>
    <n v="53.62"/>
    <d v="2012-12-02T00:00:00"/>
    <n v="17.869999999999997"/>
    <s v="Female"/>
    <n v="59"/>
    <d v="1981-06-25T00:00:00"/>
    <n v="41.273184027143579"/>
    <s v="Cost Accountant"/>
    <s v="Financial Services"/>
    <s v="Mass Customer"/>
    <s v="N"/>
    <s v="No"/>
    <n v="13"/>
    <m/>
  </r>
  <r>
    <n v="11281"/>
    <n v="44"/>
    <x v="2939"/>
    <n v="362"/>
    <d v="2017-01-02T00:00:00"/>
    <b v="0"/>
    <s v="Approved"/>
    <s v="WeareA2B"/>
    <s v="Standard"/>
    <s v="medium"/>
    <s v="medium"/>
    <n v="1769.64"/>
    <n v="108.76"/>
    <d v="2011-05-09T00:00:00"/>
    <n v="1660.88"/>
    <s v="Female"/>
    <n v="59"/>
    <d v="1981-06-25T00:00:00"/>
    <n v="41.273184027143579"/>
    <s v="Cost Accountant"/>
    <s v="Financial Services"/>
    <s v="Mass Customer"/>
    <s v="N"/>
    <s v="No"/>
    <n v="13"/>
    <m/>
  </r>
  <r>
    <n v="14226"/>
    <n v="32"/>
    <x v="2940"/>
    <n v="60"/>
    <d v="2017-10-31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97"/>
    <d v="1977-12-28T00:00:00"/>
    <n v="44.766334712392194"/>
    <s v="Nuclear Power Engineer"/>
    <s v="Manufacturing"/>
    <s v="Affluent Customer"/>
    <s v="N"/>
    <s v="No"/>
    <n v="18"/>
    <m/>
  </r>
  <r>
    <n v="1195"/>
    <n v="40"/>
    <x v="2940"/>
    <n v="100"/>
    <d v="2017-09-21T00:00:00"/>
    <b v="1"/>
    <s v="Approved"/>
    <s v="OHM Cycles"/>
    <s v="Standard"/>
    <s v="high"/>
    <s v="medium"/>
    <n v="1458.17"/>
    <n v="874.9"/>
    <d v="2006-02-02T00:00:00"/>
    <n v="583.2700000000001"/>
    <s v="Female"/>
    <n v="97"/>
    <d v="1977-12-28T00:00:00"/>
    <n v="44.766334712392194"/>
    <s v="Nuclear Power Engineer"/>
    <s v="Manufacturing"/>
    <s v="Affluent Customer"/>
    <s v="N"/>
    <s v="No"/>
    <n v="18"/>
    <m/>
  </r>
  <r>
    <n v="3532"/>
    <n v="51"/>
    <x v="2940"/>
    <n v="119"/>
    <d v="2017-09-02T00:00:00"/>
    <b v="0"/>
    <s v="Approved"/>
    <s v="OHM Cycles"/>
    <s v="Standard"/>
    <s v="high"/>
    <s v="medium"/>
    <n v="2005.66"/>
    <n v="1203.4000000000001"/>
    <d v="2012-04-10T00:00:00"/>
    <n v="802.26"/>
    <s v="Female"/>
    <n v="97"/>
    <d v="1977-12-28T00:00:00"/>
    <n v="44.766334712392194"/>
    <s v="Nuclear Power Engineer"/>
    <s v="Manufacturing"/>
    <s v="Affluent Customer"/>
    <s v="N"/>
    <s v="No"/>
    <n v="18"/>
    <m/>
  </r>
  <r>
    <n v="10197"/>
    <n v="79"/>
    <x v="2940"/>
    <n v="206"/>
    <d v="2017-06-07T00:00:00"/>
    <b v="1"/>
    <s v="Approved"/>
    <s v="Norco Bicycles"/>
    <s v="Standard"/>
    <s v="medium"/>
    <s v="medium"/>
    <n v="1555.58"/>
    <n v="818.01"/>
    <d v="2003-09-09T00:00:00"/>
    <n v="737.56999999999994"/>
    <s v="Female"/>
    <n v="97"/>
    <d v="1977-12-28T00:00:00"/>
    <n v="44.766334712392194"/>
    <s v="Nuclear Power Engineer"/>
    <s v="Manufacturing"/>
    <s v="Affluent Customer"/>
    <s v="N"/>
    <s v="No"/>
    <n v="18"/>
    <m/>
  </r>
  <r>
    <n v="17030"/>
    <n v="24"/>
    <x v="2940"/>
    <n v="220"/>
    <d v="2017-05-24T00:00:00"/>
    <b v="0"/>
    <s v="Approved"/>
    <s v="Solex"/>
    <s v="Road"/>
    <s v="medium"/>
    <s v="large"/>
    <n v="1777.8"/>
    <n v="820.78"/>
    <d v="2011-05-07T00:00:00"/>
    <n v="957.02"/>
    <s v="Female"/>
    <n v="97"/>
    <d v="1977-12-28T00:00:00"/>
    <n v="44.766334712392194"/>
    <s v="Nuclear Power Engineer"/>
    <s v="Manufacturing"/>
    <s v="Affluent Customer"/>
    <s v="N"/>
    <s v="No"/>
    <n v="18"/>
    <m/>
  </r>
  <r>
    <n v="19255"/>
    <n v="93"/>
    <x v="2940"/>
    <n v="242"/>
    <d v="2017-05-02T00:00:00"/>
    <b v="0"/>
    <s v="Approved"/>
    <s v="WeareA2B"/>
    <s v="Standard"/>
    <s v="medium"/>
    <s v="medium"/>
    <n v="1065.03"/>
    <n v="230.09"/>
    <d v="2000-11-03T00:00:00"/>
    <n v="834.93999999999994"/>
    <s v="Female"/>
    <n v="97"/>
    <d v="1977-12-28T00:00:00"/>
    <n v="44.766334712392194"/>
    <s v="Nuclear Power Engineer"/>
    <s v="Manufacturing"/>
    <s v="Affluent Customer"/>
    <s v="N"/>
    <s v="No"/>
    <n v="18"/>
    <m/>
  </r>
  <r>
    <n v="4846"/>
    <n v="68"/>
    <x v="2940"/>
    <n v="243"/>
    <d v="2017-05-01T00:00:00"/>
    <b v="0"/>
    <s v="Approved"/>
    <s v="OHM Cycles"/>
    <s v="Standard"/>
    <s v="medium"/>
    <s v="medium"/>
    <n v="1636.9"/>
    <n v="44.71"/>
    <d v="2010-08-20T00:00:00"/>
    <n v="1592.19"/>
    <s v="Female"/>
    <n v="97"/>
    <d v="1977-12-28T00:00:00"/>
    <n v="44.766334712392194"/>
    <s v="Nuclear Power Engineer"/>
    <s v="Manufacturing"/>
    <s v="Affluent Customer"/>
    <s v="N"/>
    <s v="No"/>
    <n v="18"/>
    <m/>
  </r>
  <r>
    <n v="671"/>
    <n v="67"/>
    <x v="2940"/>
    <n v="265"/>
    <d v="2017-04-09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97"/>
    <d v="1977-12-28T00:00:00"/>
    <n v="44.766334712392194"/>
    <s v="Nuclear Power Engineer"/>
    <s v="Manufacturing"/>
    <s v="Affluent Customer"/>
    <s v="N"/>
    <s v="No"/>
    <n v="18"/>
    <m/>
  </r>
  <r>
    <n v="5991"/>
    <n v="77"/>
    <x v="2940"/>
    <n v="269"/>
    <d v="2017-04-05T00:00:00"/>
    <b v="1"/>
    <s v="Approved"/>
    <s v="Norco Bicycles"/>
    <s v="Road"/>
    <s v="medium"/>
    <s v="large"/>
    <n v="1240.31"/>
    <n v="795.1"/>
    <d v="2011-01-10T00:00:00"/>
    <n v="445.20999999999992"/>
    <s v="Female"/>
    <n v="97"/>
    <d v="1977-12-28T00:00:00"/>
    <n v="44.766334712392194"/>
    <s v="Nuclear Power Engineer"/>
    <s v="Manufacturing"/>
    <s v="Affluent Customer"/>
    <s v="N"/>
    <s v="No"/>
    <n v="18"/>
    <m/>
  </r>
  <r>
    <n v="13200"/>
    <n v="96"/>
    <x v="2940"/>
    <n v="343"/>
    <d v="2017-01-21T00:00:00"/>
    <b v="0"/>
    <s v="Approved"/>
    <s v="WeareA2B"/>
    <s v="Road"/>
    <s v="low"/>
    <s v="small"/>
    <n v="1172.78"/>
    <n v="1043.77"/>
    <d v="2002-10-10T00:00:00"/>
    <n v="129.01"/>
    <s v="Female"/>
    <n v="97"/>
    <d v="1977-12-28T00:00:00"/>
    <n v="44.766334712392194"/>
    <s v="Nuclear Power Engineer"/>
    <s v="Manufacturing"/>
    <s v="Affluent Customer"/>
    <s v="N"/>
    <s v="No"/>
    <n v="18"/>
    <m/>
  </r>
  <r>
    <n v="12829"/>
    <n v="26"/>
    <x v="2940"/>
    <n v="344"/>
    <d v="2017-01-20T00:00:00"/>
    <b v="0"/>
    <s v="Approved"/>
    <s v="WeareA2B"/>
    <s v="Standard"/>
    <s v="medium"/>
    <s v="medium"/>
    <n v="1992.93"/>
    <n v="762.63"/>
    <d v="1993-05-26T00:00:00"/>
    <n v="1230.3000000000002"/>
    <s v="Female"/>
    <n v="97"/>
    <d v="1977-12-28T00:00:00"/>
    <n v="44.766334712392194"/>
    <s v="Nuclear Power Engineer"/>
    <s v="Manufacturing"/>
    <s v="Affluent Customer"/>
    <s v="N"/>
    <s v="No"/>
    <n v="18"/>
    <m/>
  </r>
  <r>
    <n v="16128"/>
    <n v="12"/>
    <x v="2941"/>
    <n v="35"/>
    <d v="2017-11-25T00:00:00"/>
    <b v="0"/>
    <s v="Approved"/>
    <s v="Giant Bicycles"/>
    <s v="Standard"/>
    <s v="medium"/>
    <s v="large"/>
    <n v="1765.3"/>
    <n v="709.48"/>
    <d v="2004-07-25T00:00:00"/>
    <n v="1055.82"/>
    <s v="Male"/>
    <n v="71"/>
    <d v="1998-10-23T00:00:00"/>
    <n v="23.933457999746317"/>
    <s v="Financial Analyst"/>
    <s v="Financial Services"/>
    <s v="High Net Worth"/>
    <s v="N"/>
    <s v="No"/>
    <n v="2"/>
    <m/>
  </r>
  <r>
    <n v="16497"/>
    <n v="0"/>
    <x v="276"/>
    <m/>
    <d v="2017-04-16T00:00:00"/>
    <b v="1"/>
    <s v="Approved"/>
    <m/>
    <m/>
    <m/>
    <m/>
    <n v="2076.81"/>
    <m/>
    <m/>
    <m/>
    <m/>
    <m/>
    <m/>
    <m/>
    <m/>
    <m/>
    <m/>
    <m/>
    <m/>
    <m/>
    <m/>
  </r>
  <r>
    <n v="10057"/>
    <n v="46"/>
    <x v="2941"/>
    <n v="109"/>
    <d v="2017-09-12T00:00:00"/>
    <b v="1"/>
    <s v="Approved"/>
    <s v="OHM Cycles"/>
    <s v="Standard"/>
    <s v="low"/>
    <s v="medium"/>
    <n v="1793.43"/>
    <n v="248.82"/>
    <d v="1999-07-20T00:00:00"/>
    <n v="1544.6100000000001"/>
    <s v="Male"/>
    <n v="71"/>
    <d v="1998-10-23T00:00:00"/>
    <n v="23.933457999746317"/>
    <s v="Financial Analyst"/>
    <s v="Financial Services"/>
    <s v="High Net Worth"/>
    <s v="N"/>
    <s v="No"/>
    <n v="2"/>
    <m/>
  </r>
  <r>
    <n v="17696"/>
    <n v="76"/>
    <x v="2941"/>
    <n v="155"/>
    <d v="2017-07-28T00:00:00"/>
    <b v="0"/>
    <s v="Approved"/>
    <s v="WeareA2B"/>
    <s v="Road"/>
    <s v="low"/>
    <s v="small"/>
    <n v="1172.78"/>
    <n v="1043.77"/>
    <d v="2002-10-10T00:00:00"/>
    <n v="129.01"/>
    <s v="Male"/>
    <n v="71"/>
    <d v="1998-10-23T00:00:00"/>
    <n v="23.933457999746317"/>
    <s v="Financial Analyst"/>
    <s v="Financial Services"/>
    <s v="High Net Worth"/>
    <s v="N"/>
    <s v="No"/>
    <n v="2"/>
    <m/>
  </r>
  <r>
    <n v="14692"/>
    <n v="81"/>
    <x v="2941"/>
    <n v="304"/>
    <d v="2017-03-01T00:00:00"/>
    <b v="0"/>
    <s v="Approved"/>
    <s v="Solex"/>
    <s v="Standard"/>
    <s v="medium"/>
    <s v="medium"/>
    <n v="1151.96"/>
    <n v="649.49"/>
    <d v="1999-12-04T00:00:00"/>
    <n v="502.47"/>
    <s v="Male"/>
    <n v="71"/>
    <d v="1998-10-23T00:00:00"/>
    <n v="23.933457999746317"/>
    <s v="Financial Analyst"/>
    <s v="Financial Services"/>
    <s v="High Net Worth"/>
    <s v="N"/>
    <s v="No"/>
    <n v="2"/>
    <m/>
  </r>
  <r>
    <n v="8804"/>
    <n v="25"/>
    <x v="2942"/>
    <n v="41"/>
    <d v="2017-11-19T00:00:00"/>
    <b v="1"/>
    <s v="Approved"/>
    <s v="Giant Bicycles"/>
    <s v="Road"/>
    <s v="medium"/>
    <s v="medium"/>
    <n v="1538.99"/>
    <n v="829.65"/>
    <d v="2016-11-22T00:00:00"/>
    <n v="709.34"/>
    <s v="Male"/>
    <n v="59"/>
    <d v="1967-11-01T00:00:00"/>
    <n v="54.930718273718917"/>
    <s v="Senior Sales Associate"/>
    <s v="Property"/>
    <s v="Affluent Customer"/>
    <s v="N"/>
    <s v="Yes"/>
    <n v="18"/>
    <m/>
  </r>
  <r>
    <n v="13839"/>
    <n v="63"/>
    <x v="2942"/>
    <n v="64"/>
    <d v="2017-10-27T00:00:00"/>
    <b v="0"/>
    <s v="Approved"/>
    <s v="Solex"/>
    <s v="Standard"/>
    <s v="medium"/>
    <s v="medium"/>
    <n v="1483.2"/>
    <n v="99.59"/>
    <d v="1995-10-24T00:00:00"/>
    <n v="1383.6100000000001"/>
    <s v="Male"/>
    <n v="59"/>
    <d v="1967-11-01T00:00:00"/>
    <n v="54.930718273718917"/>
    <s v="Senior Sales Associate"/>
    <s v="Property"/>
    <s v="Affluent Customer"/>
    <s v="N"/>
    <s v="Yes"/>
    <n v="18"/>
    <m/>
  </r>
  <r>
    <n v="1925"/>
    <n v="90"/>
    <x v="2942"/>
    <n v="112"/>
    <d v="2017-09-09T00:00:00"/>
    <b v="1"/>
    <s v="Approved"/>
    <s v="Norco Bicycles"/>
    <s v="Standard"/>
    <s v="low"/>
    <s v="medium"/>
    <n v="363.01"/>
    <n v="290.41000000000003"/>
    <d v="2013-06-09T00:00:00"/>
    <n v="72.599999999999966"/>
    <s v="Male"/>
    <n v="59"/>
    <d v="1967-11-01T00:00:00"/>
    <n v="54.930718273718917"/>
    <s v="Senior Sales Associate"/>
    <s v="Property"/>
    <s v="Affluent Customer"/>
    <s v="N"/>
    <s v="Yes"/>
    <n v="18"/>
    <m/>
  </r>
  <r>
    <n v="11851"/>
    <n v="49"/>
    <x v="2942"/>
    <n v="113"/>
    <d v="2017-09-08T00:00:00"/>
    <b v="1"/>
    <s v="Approved"/>
    <s v="Trek Bicycles"/>
    <s v="Road"/>
    <s v="medium"/>
    <s v="medium"/>
    <n v="533.51"/>
    <n v="400.13"/>
    <d v="2003-07-21T00:00:00"/>
    <n v="133.38"/>
    <s v="Male"/>
    <n v="59"/>
    <d v="1967-11-01T00:00:00"/>
    <n v="54.930718273718917"/>
    <s v="Senior Sales Associate"/>
    <s v="Property"/>
    <s v="Affluent Customer"/>
    <s v="N"/>
    <s v="Yes"/>
    <n v="18"/>
    <m/>
  </r>
  <r>
    <n v="18099"/>
    <n v="45"/>
    <x v="2942"/>
    <n v="171"/>
    <d v="2017-07-12T00:00:00"/>
    <b v="0"/>
    <s v="Approved"/>
    <s v="Solex"/>
    <s v="Standard"/>
    <s v="medium"/>
    <s v="medium"/>
    <n v="441.49"/>
    <n v="84.99"/>
    <d v="2012-04-10T00:00:00"/>
    <n v="356.5"/>
    <s v="Male"/>
    <n v="59"/>
    <d v="1967-11-01T00:00:00"/>
    <n v="54.930718273718917"/>
    <s v="Senior Sales Associate"/>
    <s v="Property"/>
    <s v="Affluent Customer"/>
    <s v="N"/>
    <s v="Yes"/>
    <n v="18"/>
    <m/>
  </r>
  <r>
    <n v="16506"/>
    <n v="22"/>
    <x v="1746"/>
    <m/>
    <d v="2017-01-08T00:00:00"/>
    <m/>
    <s v="Approved"/>
    <s v="Solex"/>
    <s v="Standard"/>
    <s v="medium"/>
    <s v="medium"/>
    <n v="575.27"/>
    <n v="431.45"/>
    <n v="35160"/>
    <m/>
    <m/>
    <m/>
    <m/>
    <m/>
    <m/>
    <m/>
    <m/>
    <m/>
    <m/>
    <m/>
    <m/>
  </r>
  <r>
    <n v="4144"/>
    <n v="89"/>
    <x v="2942"/>
    <n v="231"/>
    <d v="2017-05-13T00:00:00"/>
    <b v="0"/>
    <s v="Cancelled"/>
    <s v="WeareA2B"/>
    <s v="Touring"/>
    <s v="medium"/>
    <s v="large"/>
    <n v="1362.99"/>
    <n v="57.74"/>
    <d v="2002-10-10T00:00:00"/>
    <n v="1305.25"/>
    <s v="Male"/>
    <n v="59"/>
    <d v="1967-11-01T00:00:00"/>
    <n v="54.930718273718917"/>
    <s v="Senior Sales Associate"/>
    <s v="Property"/>
    <s v="Affluent Customer"/>
    <s v="N"/>
    <s v="Yes"/>
    <n v="18"/>
    <m/>
  </r>
  <r>
    <n v="5842"/>
    <n v="4"/>
    <x v="2942"/>
    <n v="283"/>
    <d v="2017-03-22T00:00:00"/>
    <b v="1"/>
    <s v="Approved"/>
    <s v="Giant Bicycles"/>
    <s v="Standard"/>
    <s v="high"/>
    <s v="medium"/>
    <n v="1129.1300000000001"/>
    <n v="677.48"/>
    <d v="2004-08-17T00:00:00"/>
    <n v="451.65000000000009"/>
    <s v="Male"/>
    <n v="59"/>
    <d v="1967-11-01T00:00:00"/>
    <n v="54.930718273718917"/>
    <s v="Senior Sales Associate"/>
    <s v="Property"/>
    <s v="Affluent Customer"/>
    <s v="N"/>
    <s v="Yes"/>
    <n v="18"/>
    <m/>
  </r>
  <r>
    <n v="5746"/>
    <n v="84"/>
    <x v="2942"/>
    <n v="287"/>
    <d v="2017-03-18T00:00:00"/>
    <b v="1"/>
    <s v="Approved"/>
    <s v="Trek Bicycles"/>
    <s v="Road"/>
    <s v="medium"/>
    <s v="medium"/>
    <n v="290.62"/>
    <n v="215.14"/>
    <d v="2015-08-02T00:00:00"/>
    <n v="75.480000000000018"/>
    <s v="Male"/>
    <n v="59"/>
    <d v="1967-11-01T00:00:00"/>
    <n v="54.930718273718917"/>
    <s v="Senior Sales Associate"/>
    <s v="Property"/>
    <s v="Affluent Customer"/>
    <s v="N"/>
    <s v="Yes"/>
    <n v="18"/>
    <m/>
  </r>
  <r>
    <n v="18373"/>
    <n v="82"/>
    <x v="2942"/>
    <n v="297"/>
    <d v="2017-03-08T00:00:00"/>
    <b v="1"/>
    <s v="Approved"/>
    <s v="Norco Bicycles"/>
    <s v="Standard"/>
    <s v="high"/>
    <s v="medium"/>
    <n v="1148.6400000000001"/>
    <n v="689.18"/>
    <d v="2015-08-02T00:00:00"/>
    <n v="459.46000000000015"/>
    <s v="Male"/>
    <n v="59"/>
    <d v="1967-11-01T00:00:00"/>
    <n v="54.930718273718917"/>
    <s v="Senior Sales Associate"/>
    <s v="Property"/>
    <s v="Affluent Customer"/>
    <s v="N"/>
    <s v="Yes"/>
    <n v="18"/>
    <m/>
  </r>
  <r>
    <n v="606"/>
    <n v="70"/>
    <x v="2943"/>
    <n v="0"/>
    <d v="2017-12-30T00:00:00"/>
    <b v="0"/>
    <s v="Approved"/>
    <s v="Trek Bicycles"/>
    <s v="Standard"/>
    <s v="high"/>
    <s v="medium"/>
    <n v="495.72"/>
    <n v="297.43"/>
    <d v="1999-07-26T00:00:00"/>
    <n v="198.29000000000002"/>
    <s v="Male"/>
    <n v="73"/>
    <d v="1985-10-31T00:00:00"/>
    <n v="36.919759369926439"/>
    <s v="Analog Circuit Design manager"/>
    <s v="Property"/>
    <s v="Mass Customer"/>
    <s v="N"/>
    <s v="Yes"/>
    <n v="9"/>
    <m/>
  </r>
  <r>
    <n v="6002"/>
    <n v="29"/>
    <x v="2943"/>
    <n v="49"/>
    <d v="2017-11-11T00:00:00"/>
    <b v="0"/>
    <s v="Approved"/>
    <s v="Norco Bicycles"/>
    <s v="Road"/>
    <s v="medium"/>
    <s v="medium"/>
    <n v="543.39"/>
    <n v="407.54"/>
    <d v="2016-03-29T00:00:00"/>
    <n v="135.84999999999997"/>
    <s v="Male"/>
    <n v="73"/>
    <d v="1985-10-31T00:00:00"/>
    <n v="36.919759369926439"/>
    <s v="Analog Circuit Design manager"/>
    <s v="Property"/>
    <s v="Mass Customer"/>
    <s v="N"/>
    <s v="Yes"/>
    <n v="9"/>
    <m/>
  </r>
  <r>
    <n v="4692"/>
    <n v="52"/>
    <x v="2943"/>
    <n v="224"/>
    <d v="2017-05-20T00:00:00"/>
    <b v="0"/>
    <s v="Approved"/>
    <s v="OHM Cycles"/>
    <s v="Road"/>
    <s v="medium"/>
    <s v="medium"/>
    <n v="1280.28"/>
    <n v="829.51"/>
    <d v="1991-07-10T00:00:00"/>
    <n v="450.77"/>
    <s v="Male"/>
    <n v="73"/>
    <d v="1985-10-31T00:00:00"/>
    <n v="36.919759369926439"/>
    <s v="Analog Circuit Design manager"/>
    <s v="Property"/>
    <s v="Mass Customer"/>
    <s v="N"/>
    <s v="Yes"/>
    <n v="9"/>
    <m/>
  </r>
  <r>
    <n v="12297"/>
    <n v="3"/>
    <x v="2944"/>
    <n v="14"/>
    <d v="2017-12-16T00:00:00"/>
    <b v="1"/>
    <s v="Approved"/>
    <s v="Trek Bicycles"/>
    <s v="Standard"/>
    <s v="medium"/>
    <s v="large"/>
    <n v="2091.4699999999998"/>
    <n v="388.92"/>
    <d v="2003-02-07T00:00:00"/>
    <n v="1702.5499999999997"/>
    <s v="Female"/>
    <n v="62"/>
    <d v="1974-04-09T00:00:00"/>
    <n v="48.48962238330796"/>
    <s v="Executive Secretary"/>
    <s v="Argiculture"/>
    <s v="Mass Customer"/>
    <s v="N"/>
    <s v="Yes"/>
    <n v="5"/>
    <m/>
  </r>
  <r>
    <n v="10161"/>
    <n v="35"/>
    <x v="2944"/>
    <n v="54"/>
    <d v="2017-11-06T00:00:00"/>
    <b v="1"/>
    <s v="Approved"/>
    <s v="Trek Bicycles"/>
    <s v="Standard"/>
    <s v="low"/>
    <s v="medium"/>
    <n v="1057.51"/>
    <n v="154.4"/>
    <d v="1997-05-10T00:00:00"/>
    <n v="903.11"/>
    <s v="Female"/>
    <n v="62"/>
    <d v="1974-04-09T00:00:00"/>
    <n v="48.48962238330796"/>
    <s v="Executive Secretary"/>
    <s v="Argiculture"/>
    <s v="Mass Customer"/>
    <s v="N"/>
    <s v="Yes"/>
    <n v="5"/>
    <m/>
  </r>
  <r>
    <n v="18580"/>
    <n v="20"/>
    <x v="2944"/>
    <n v="85"/>
    <d v="2017-10-06T00:00:00"/>
    <b v="1"/>
    <s v="Approved"/>
    <s v="Trek Bicycles"/>
    <s v="Standard"/>
    <s v="medium"/>
    <s v="small"/>
    <n v="1775.81"/>
    <n v="1580.47"/>
    <d v="1991-08-05T00:00:00"/>
    <n v="195.33999999999992"/>
    <s v="Female"/>
    <n v="62"/>
    <d v="1974-04-09T00:00:00"/>
    <n v="48.48962238330796"/>
    <s v="Executive Secretary"/>
    <s v="Argiculture"/>
    <s v="Mass Customer"/>
    <s v="N"/>
    <s v="Yes"/>
    <n v="5"/>
    <m/>
  </r>
  <r>
    <n v="7858"/>
    <n v="12"/>
    <x v="2944"/>
    <n v="133"/>
    <d v="2017-08-19T00:00:00"/>
    <b v="1"/>
    <s v="Approved"/>
    <s v="WeareA2B"/>
    <s v="Standard"/>
    <s v="medium"/>
    <s v="medium"/>
    <n v="1231.1500000000001"/>
    <n v="161.6"/>
    <d v="2010-05-05T00:00:00"/>
    <n v="1069.5500000000002"/>
    <s v="Female"/>
    <n v="62"/>
    <d v="1974-04-09T00:00:00"/>
    <n v="48.48962238330796"/>
    <s v="Executive Secretary"/>
    <s v="Argiculture"/>
    <s v="Mass Customer"/>
    <s v="N"/>
    <s v="Yes"/>
    <n v="5"/>
    <m/>
  </r>
  <r>
    <n v="2377"/>
    <n v="13"/>
    <x v="2944"/>
    <n v="158"/>
    <d v="2017-07-25T00:00:00"/>
    <b v="1"/>
    <s v="Approved"/>
    <s v="Solex"/>
    <s v="Standard"/>
    <s v="medium"/>
    <s v="medium"/>
    <n v="1163.8900000000001"/>
    <n v="589.27"/>
    <d v="2003-08-05T00:00:00"/>
    <n v="574.62000000000012"/>
    <s v="Female"/>
    <n v="62"/>
    <d v="1974-04-09T00:00:00"/>
    <n v="48.48962238330796"/>
    <s v="Executive Secretary"/>
    <s v="Argiculture"/>
    <s v="Mass Customer"/>
    <s v="N"/>
    <s v="Yes"/>
    <n v="5"/>
    <m/>
  </r>
  <r>
    <n v="1832"/>
    <n v="72"/>
    <x v="2944"/>
    <n v="256"/>
    <d v="2017-04-18T00:00:00"/>
    <b v="1"/>
    <s v="Approved"/>
    <s v="Norco Bicycles"/>
    <s v="Standard"/>
    <s v="medium"/>
    <s v="medium"/>
    <n v="360.4"/>
    <n v="270.3"/>
    <d v="2004-07-25T00:00:00"/>
    <n v="90.099999999999966"/>
    <s v="Female"/>
    <n v="62"/>
    <d v="1974-04-09T00:00:00"/>
    <n v="48.48962238330796"/>
    <s v="Executive Secretary"/>
    <s v="Argiculture"/>
    <s v="Mass Customer"/>
    <s v="N"/>
    <s v="Yes"/>
    <n v="5"/>
    <m/>
  </r>
  <r>
    <n v="16520"/>
    <n v="82"/>
    <x v="2945"/>
    <m/>
    <d v="2017-01-24T00:00:00"/>
    <m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</r>
  <r>
    <n v="17477"/>
    <n v="30"/>
    <x v="2944"/>
    <n v="316"/>
    <d v="2017-02-17T00:00:00"/>
    <b v="1"/>
    <s v="Approved"/>
    <s v="Solex"/>
    <s v="Standard"/>
    <s v="high"/>
    <s v="medium"/>
    <n v="748.17"/>
    <n v="448.9"/>
    <d v="1991-11-10T00:00:00"/>
    <n v="299.27"/>
    <s v="Female"/>
    <n v="62"/>
    <d v="1974-04-09T00:00:00"/>
    <n v="48.48962238330796"/>
    <s v="Executive Secretary"/>
    <s v="Argiculture"/>
    <s v="Mass Customer"/>
    <s v="N"/>
    <s v="Yes"/>
    <n v="5"/>
    <m/>
  </r>
  <r>
    <n v="17557"/>
    <n v="79"/>
    <x v="2944"/>
    <n v="359"/>
    <d v="2017-01-05T00:00:00"/>
    <b v="0"/>
    <s v="Approved"/>
    <s v="Norco Bicycles"/>
    <s v="Standard"/>
    <s v="medium"/>
    <s v="medium"/>
    <n v="1555.58"/>
    <n v="818.01"/>
    <d v="2004-08-07T00:00:00"/>
    <n v="737.56999999999994"/>
    <s v="Female"/>
    <n v="62"/>
    <d v="1974-04-09T00:00:00"/>
    <n v="48.48962238330796"/>
    <s v="Executive Secretary"/>
    <s v="Argiculture"/>
    <s v="Mass Customer"/>
    <s v="N"/>
    <s v="Yes"/>
    <n v="5"/>
    <m/>
  </r>
  <r>
    <n v="5073"/>
    <n v="17"/>
    <x v="2946"/>
    <n v="18"/>
    <d v="2017-12-12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43"/>
    <d v="1967-11-15T00:00:00"/>
    <n v="54.892362109652467"/>
    <s v="Legal Assistant"/>
    <s v="Health"/>
    <s v="Mass Customer"/>
    <s v="N"/>
    <s v="No"/>
    <n v="7"/>
    <m/>
  </r>
  <r>
    <n v="11150"/>
    <n v="44"/>
    <x v="2946"/>
    <n v="26"/>
    <d v="2017-12-04T00:00:00"/>
    <b v="1"/>
    <s v="Approved"/>
    <s v="WeareA2B"/>
    <s v="Standard"/>
    <s v="medium"/>
    <s v="medium"/>
    <n v="1769.64"/>
    <n v="108.76"/>
    <d v="2011-05-09T00:00:00"/>
    <n v="1660.88"/>
    <s v="Male"/>
    <n v="43"/>
    <d v="1967-11-15T00:00:00"/>
    <n v="54.892362109652467"/>
    <s v="Legal Assistant"/>
    <s v="Health"/>
    <s v="Mass Customer"/>
    <s v="N"/>
    <s v="No"/>
    <n v="7"/>
    <m/>
  </r>
  <r>
    <n v="5368"/>
    <n v="76"/>
    <x v="2946"/>
    <n v="63"/>
    <d v="2017-10-28T00:00:00"/>
    <b v="0"/>
    <s v="Approved"/>
    <s v="WeareA2B"/>
    <s v="Standard"/>
    <s v="low"/>
    <s v="medium"/>
    <n v="642.30999999999995"/>
    <n v="513.85"/>
    <d v="2014-10-10T00:00:00"/>
    <n v="128.45999999999992"/>
    <s v="Male"/>
    <n v="43"/>
    <d v="1967-11-15T00:00:00"/>
    <n v="54.892362109652467"/>
    <s v="Legal Assistant"/>
    <s v="Health"/>
    <s v="Mass Customer"/>
    <s v="N"/>
    <s v="No"/>
    <n v="7"/>
    <m/>
  </r>
  <r>
    <n v="15084"/>
    <n v="47"/>
    <x v="2946"/>
    <n v="99"/>
    <d v="2017-09-22T00:00:00"/>
    <b v="0"/>
    <s v="Approved"/>
    <s v="Trek Bicycles"/>
    <s v="Road"/>
    <s v="low"/>
    <s v="small"/>
    <n v="1720.7"/>
    <n v="1531.42"/>
    <d v="2006-10-01T00:00:00"/>
    <n v="189.27999999999997"/>
    <s v="Male"/>
    <n v="43"/>
    <d v="1967-11-15T00:00:00"/>
    <n v="54.892362109652467"/>
    <s v="Legal Assistant"/>
    <s v="Health"/>
    <s v="Mass Customer"/>
    <s v="N"/>
    <s v="No"/>
    <n v="7"/>
    <m/>
  </r>
  <r>
    <n v="16746"/>
    <n v="60"/>
    <x v="2946"/>
    <n v="121"/>
    <d v="2017-08-31T00:00:00"/>
    <b v="1"/>
    <s v="Approved"/>
    <s v="Giant Bicycles"/>
    <s v="Standard"/>
    <s v="high"/>
    <s v="small"/>
    <n v="1977.36"/>
    <n v="1759.85"/>
    <d v="2011-08-24T00:00:00"/>
    <n v="217.51"/>
    <s v="Male"/>
    <n v="43"/>
    <d v="1967-11-15T00:00:00"/>
    <n v="54.892362109652467"/>
    <s v="Legal Assistant"/>
    <s v="Health"/>
    <s v="Mass Customer"/>
    <s v="N"/>
    <s v="No"/>
    <n v="7"/>
    <m/>
  </r>
  <r>
    <n v="2331"/>
    <n v="42"/>
    <x v="2946"/>
    <n v="155"/>
    <d v="2017-07-28T00:00:00"/>
    <b v="0"/>
    <s v="Approved"/>
    <s v="OHM Cycles"/>
    <s v="Road"/>
    <s v="medium"/>
    <s v="small"/>
    <n v="1810"/>
    <n v="1610.9"/>
    <d v="2008-03-19T00:00:00"/>
    <n v="199.09999999999991"/>
    <s v="Male"/>
    <n v="43"/>
    <d v="1967-11-15T00:00:00"/>
    <n v="54.892362109652467"/>
    <s v="Legal Assistant"/>
    <s v="Health"/>
    <s v="Mass Customer"/>
    <s v="N"/>
    <s v="No"/>
    <n v="7"/>
    <m/>
  </r>
  <r>
    <n v="18314"/>
    <n v="26"/>
    <x v="2946"/>
    <n v="280"/>
    <d v="2017-03-25T00:00:00"/>
    <b v="1"/>
    <s v="Approved"/>
    <s v="WeareA2B"/>
    <s v="Standard"/>
    <s v="medium"/>
    <s v="medium"/>
    <n v="1992.93"/>
    <n v="762.63"/>
    <d v="1993-05-26T00:00:00"/>
    <n v="1230.3000000000002"/>
    <s v="Male"/>
    <n v="43"/>
    <d v="1967-11-15T00:00:00"/>
    <n v="54.892362109652467"/>
    <s v="Legal Assistant"/>
    <s v="Health"/>
    <s v="Mass Customer"/>
    <s v="N"/>
    <s v="No"/>
    <n v="7"/>
    <m/>
  </r>
  <r>
    <n v="7496"/>
    <n v="71"/>
    <x v="2946"/>
    <n v="317"/>
    <d v="2017-02-16T00:00:00"/>
    <b v="0"/>
    <s v="Approved"/>
    <s v="Solex"/>
    <s v="Standard"/>
    <s v="high"/>
    <s v="large"/>
    <n v="1842.92"/>
    <n v="1105.75"/>
    <d v="1995-10-24T00:00:00"/>
    <n v="737.17000000000007"/>
    <s v="Male"/>
    <n v="43"/>
    <d v="1967-11-15T00:00:00"/>
    <n v="54.892362109652467"/>
    <s v="Legal Assistant"/>
    <s v="Health"/>
    <s v="Mass Customer"/>
    <s v="N"/>
    <s v="No"/>
    <n v="7"/>
    <m/>
  </r>
  <r>
    <n v="10359"/>
    <n v="31"/>
    <x v="2947"/>
    <n v="72"/>
    <d v="2017-10-19T00:00:00"/>
    <b v="1"/>
    <s v="Approved"/>
    <s v="Giant Bicycles"/>
    <s v="Standard"/>
    <s v="medium"/>
    <s v="medium"/>
    <n v="230.91"/>
    <n v="173.18"/>
    <d v="2006-11-10T00:00:00"/>
    <n v="57.72999999999999"/>
    <s v="Male"/>
    <n v="71"/>
    <d v="1962-09-27T00:00:00"/>
    <n v="60.029348410705218"/>
    <s v="Associate Professor"/>
    <s v="Health"/>
    <s v="Affluent Customer"/>
    <s v="N"/>
    <s v="Yes"/>
    <n v="11"/>
    <m/>
  </r>
  <r>
    <n v="16848"/>
    <n v="7"/>
    <x v="2947"/>
    <n v="151"/>
    <d v="2017-08-01T00:00:00"/>
    <b v="1"/>
    <s v="Approved"/>
    <s v="Trek Bicycles"/>
    <s v="Road"/>
    <s v="low"/>
    <s v="medium"/>
    <n v="980.37"/>
    <n v="234.43"/>
    <d v="2014-03-03T00:00:00"/>
    <n v="745.94"/>
    <s v="Male"/>
    <n v="71"/>
    <d v="1962-09-27T00:00:00"/>
    <n v="60.029348410705218"/>
    <s v="Associate Professor"/>
    <s v="Health"/>
    <s v="Affluent Customer"/>
    <s v="N"/>
    <s v="Yes"/>
    <n v="11"/>
    <m/>
  </r>
  <r>
    <n v="13420"/>
    <n v="73"/>
    <x v="2947"/>
    <n v="169"/>
    <d v="2017-07-14T00:00:00"/>
    <b v="0"/>
    <s v="Approved"/>
    <s v="Solex"/>
    <s v="Standard"/>
    <s v="medium"/>
    <s v="medium"/>
    <n v="1945.43"/>
    <n v="333.18"/>
    <d v="2014-10-10T00:00:00"/>
    <n v="1612.25"/>
    <s v="Male"/>
    <n v="71"/>
    <d v="1962-09-27T00:00:00"/>
    <n v="60.029348410705218"/>
    <s v="Associate Professor"/>
    <s v="Health"/>
    <s v="Affluent Customer"/>
    <s v="N"/>
    <s v="Yes"/>
    <n v="11"/>
    <m/>
  </r>
  <r>
    <n v="12308"/>
    <n v="65"/>
    <x v="2947"/>
    <n v="224"/>
    <d v="2017-05-20T00:00:00"/>
    <b v="0"/>
    <s v="Approved"/>
    <s v="WeareA2B"/>
    <s v="Standard"/>
    <s v="medium"/>
    <s v="medium"/>
    <n v="1807.45"/>
    <n v="778.69"/>
    <d v="2005-10-22T00:00:00"/>
    <n v="1028.76"/>
    <s v="Male"/>
    <n v="71"/>
    <d v="1962-09-27T00:00:00"/>
    <n v="60.029348410705218"/>
    <s v="Associate Professor"/>
    <s v="Health"/>
    <s v="Affluent Customer"/>
    <s v="N"/>
    <s v="Yes"/>
    <n v="11"/>
    <m/>
  </r>
  <r>
    <n v="6920"/>
    <n v="33"/>
    <x v="2947"/>
    <n v="232"/>
    <d v="2017-05-12T00:00:00"/>
    <b v="0"/>
    <s v="Approved"/>
    <s v="Giant Bicycles"/>
    <s v="Standard"/>
    <s v="medium"/>
    <s v="small"/>
    <n v="1311.44"/>
    <n v="1167.18"/>
    <d v="1992-10-11T00:00:00"/>
    <n v="144.26"/>
    <s v="Male"/>
    <n v="71"/>
    <d v="1962-09-27T00:00:00"/>
    <n v="60.029348410705218"/>
    <s v="Associate Professor"/>
    <s v="Health"/>
    <s v="Affluent Customer"/>
    <s v="N"/>
    <s v="Yes"/>
    <n v="11"/>
    <m/>
  </r>
  <r>
    <n v="1331"/>
    <n v="31"/>
    <x v="2947"/>
    <n v="320"/>
    <d v="2017-02-13T00:00:00"/>
    <b v="0"/>
    <s v="Approved"/>
    <s v="Giant Bicycles"/>
    <s v="Standard"/>
    <s v="medium"/>
    <s v="medium"/>
    <n v="230.91"/>
    <n v="173.18"/>
    <d v="2006-11-10T00:00:00"/>
    <n v="57.72999999999999"/>
    <s v="Male"/>
    <n v="71"/>
    <d v="1962-09-27T00:00:00"/>
    <n v="60.029348410705218"/>
    <s v="Associate Professor"/>
    <s v="Health"/>
    <s v="Affluent Customer"/>
    <s v="N"/>
    <s v="Yes"/>
    <n v="11"/>
    <m/>
  </r>
  <r>
    <n v="11782"/>
    <n v="35"/>
    <x v="2948"/>
    <n v="294"/>
    <d v="2017-03-11T00:00:00"/>
    <b v="1"/>
    <s v="Approved"/>
    <s v="Trek Bicycles"/>
    <s v="Standard"/>
    <s v="low"/>
    <s v="medium"/>
    <n v="1057.51"/>
    <n v="154.4"/>
    <d v="1994-07-12T00:00:00"/>
    <n v="903.11"/>
    <s v="Female"/>
    <n v="62"/>
    <d v="1986-04-26T00:00:00"/>
    <n v="36.434827863077125"/>
    <s v="Chief Design Engineer"/>
    <s v="Manufacturing"/>
    <s v="Mass Customer"/>
    <s v="N"/>
    <s v="No"/>
    <n v="9"/>
    <m/>
  </r>
  <r>
    <n v="6166"/>
    <n v="40"/>
    <x v="2948"/>
    <n v="352"/>
    <d v="2017-01-12T00:00:00"/>
    <b v="1"/>
    <s v="Approved"/>
    <s v="OHM Cycles"/>
    <s v="Standard"/>
    <s v="high"/>
    <s v="medium"/>
    <n v="1458.17"/>
    <n v="874.9"/>
    <d v="2006-02-02T00:00:00"/>
    <n v="583.2700000000001"/>
    <s v="Female"/>
    <n v="62"/>
    <d v="1986-04-26T00:00:00"/>
    <n v="36.434827863077125"/>
    <s v="Chief Design Engineer"/>
    <s v="Manufacturing"/>
    <s v="Mass Customer"/>
    <s v="N"/>
    <s v="No"/>
    <n v="9"/>
    <m/>
  </r>
  <r>
    <n v="8437"/>
    <n v="93"/>
    <x v="2949"/>
    <n v="49"/>
    <d v="2017-11-11T00:00:00"/>
    <b v="1"/>
    <s v="Approved"/>
    <s v="WeareA2B"/>
    <s v="Standard"/>
    <s v="medium"/>
    <s v="medium"/>
    <n v="1065.03"/>
    <n v="230.09"/>
    <d v="2013-06-09T00:00:00"/>
    <n v="834.93999999999994"/>
    <s v="Male"/>
    <n v="84"/>
    <d v="1995-05-19T00:00:00"/>
    <n v="27.366334712075084"/>
    <s v="Paralegal"/>
    <s v="Financial Services"/>
    <s v="Mass Customer"/>
    <s v="N"/>
    <s v="Yes"/>
    <n v="2"/>
    <m/>
  </r>
  <r>
    <n v="16059"/>
    <n v="94"/>
    <x v="2949"/>
    <n v="79"/>
    <d v="2017-10-12T00:00:00"/>
    <b v="0"/>
    <s v="Approved"/>
    <s v="Giant Bicycles"/>
    <s v="Standard"/>
    <s v="medium"/>
    <s v="large"/>
    <n v="1635.3"/>
    <n v="993.66"/>
    <d v="2013-06-09T00:00:00"/>
    <n v="641.64"/>
    <s v="Male"/>
    <n v="84"/>
    <d v="1995-05-19T00:00:00"/>
    <n v="27.366334712075084"/>
    <s v="Paralegal"/>
    <s v="Financial Services"/>
    <s v="Mass Customer"/>
    <s v="N"/>
    <s v="Yes"/>
    <n v="2"/>
    <m/>
  </r>
  <r>
    <n v="15332"/>
    <n v="4"/>
    <x v="2949"/>
    <n v="140"/>
    <d v="2017-08-12T00:00:00"/>
    <b v="0"/>
    <s v="Approved"/>
    <s v="Giant Bicycles"/>
    <s v="Standard"/>
    <s v="high"/>
    <s v="medium"/>
    <n v="1129.1300000000001"/>
    <n v="677.48"/>
    <d v="2004-08-17T00:00:00"/>
    <n v="451.65000000000009"/>
    <s v="Male"/>
    <n v="84"/>
    <d v="1995-05-19T00:00:00"/>
    <n v="27.366334712075084"/>
    <s v="Paralegal"/>
    <s v="Financial Services"/>
    <s v="Mass Customer"/>
    <s v="N"/>
    <s v="Yes"/>
    <n v="2"/>
    <m/>
  </r>
  <r>
    <n v="10472"/>
    <n v="54"/>
    <x v="2949"/>
    <n v="164"/>
    <d v="2017-07-19T00:00:00"/>
    <b v="0"/>
    <s v="Approved"/>
    <s v="WeareA2B"/>
    <s v="Standard"/>
    <s v="medium"/>
    <s v="medium"/>
    <n v="1292.8399999999999"/>
    <n v="13.44"/>
    <d v="1993-07-20T00:00:00"/>
    <n v="1279.3999999999999"/>
    <s v="Male"/>
    <n v="84"/>
    <d v="1995-05-19T00:00:00"/>
    <n v="27.366334712075084"/>
    <s v="Paralegal"/>
    <s v="Financial Services"/>
    <s v="Mass Customer"/>
    <s v="N"/>
    <s v="Yes"/>
    <n v="2"/>
    <m/>
  </r>
  <r>
    <n v="10709"/>
    <n v="79"/>
    <x v="2949"/>
    <n v="176"/>
    <d v="2017-07-07T00:00:00"/>
    <b v="0"/>
    <s v="Approved"/>
    <s v="Norco Bicycles"/>
    <s v="Standard"/>
    <s v="medium"/>
    <s v="medium"/>
    <n v="1555.58"/>
    <n v="818.01"/>
    <d v="2004-12-18T00:00:00"/>
    <n v="737.56999999999994"/>
    <s v="Male"/>
    <n v="84"/>
    <d v="1995-05-19T00:00:00"/>
    <n v="27.366334712075084"/>
    <s v="Paralegal"/>
    <s v="Financial Services"/>
    <s v="Mass Customer"/>
    <s v="N"/>
    <s v="Yes"/>
    <n v="2"/>
    <m/>
  </r>
  <r>
    <n v="1161"/>
    <n v="42"/>
    <x v="2949"/>
    <n v="272"/>
    <d v="2017-04-02T00:00:00"/>
    <b v="1"/>
    <s v="Approved"/>
    <s v="OHM Cycles"/>
    <s v="Road"/>
    <s v="medium"/>
    <s v="small"/>
    <n v="1810"/>
    <n v="1610.9"/>
    <d v="1993-04-12T00:00:00"/>
    <n v="199.09999999999991"/>
    <s v="Male"/>
    <n v="84"/>
    <d v="1995-05-19T00:00:00"/>
    <n v="27.366334712075084"/>
    <s v="Paralegal"/>
    <s v="Financial Services"/>
    <s v="Mass Customer"/>
    <s v="N"/>
    <s v="Yes"/>
    <n v="2"/>
    <m/>
  </r>
  <r>
    <n v="2497"/>
    <n v="83"/>
    <x v="2949"/>
    <n v="358"/>
    <d v="2017-01-06T00:00:00"/>
    <b v="1"/>
    <s v="Approved"/>
    <s v="Solex"/>
    <s v="Touring"/>
    <s v="medium"/>
    <s v="large"/>
    <n v="2083.94"/>
    <n v="675.03"/>
    <d v="1999-07-26T00:00:00"/>
    <n v="1408.91"/>
    <s v="Male"/>
    <n v="84"/>
    <d v="1995-05-19T00:00:00"/>
    <n v="27.366334712075084"/>
    <s v="Paralegal"/>
    <s v="Financial Services"/>
    <s v="Mass Customer"/>
    <s v="N"/>
    <s v="Yes"/>
    <n v="2"/>
    <m/>
  </r>
  <r>
    <n v="80"/>
    <n v="15"/>
    <x v="2950"/>
    <n v="14"/>
    <d v="2017-12-16T00:00:00"/>
    <b v="0"/>
    <s v="Approved"/>
    <s v="Norco Bicycles"/>
    <s v="Standard"/>
    <s v="low"/>
    <s v="medium"/>
    <n v="958.74"/>
    <n v="748.9"/>
    <d v="2005-12-07T00:00:00"/>
    <n v="209.84000000000003"/>
    <s v="Female"/>
    <n v="99"/>
    <d v="1962-01-06T00:00:00"/>
    <n v="60.752636082255208"/>
    <s v="Assistant Professor"/>
    <s v="n/a"/>
    <s v="Mass Customer"/>
    <s v="N"/>
    <s v="No"/>
    <n v="15"/>
    <m/>
  </r>
  <r>
    <n v="11133"/>
    <n v="40"/>
    <x v="2950"/>
    <n v="20"/>
    <d v="2017-12-10T00:00:00"/>
    <b v="1"/>
    <s v="Approved"/>
    <s v="OHM Cycles"/>
    <s v="Standard"/>
    <s v="high"/>
    <s v="medium"/>
    <n v="1458.17"/>
    <n v="874.9"/>
    <d v="2006-02-02T00:00:00"/>
    <n v="583.2700000000001"/>
    <s v="Female"/>
    <n v="99"/>
    <d v="1962-01-06T00:00:00"/>
    <n v="60.752636082255208"/>
    <s v="Assistant Professor"/>
    <s v="n/a"/>
    <s v="Mass Customer"/>
    <s v="N"/>
    <s v="No"/>
    <n v="15"/>
    <m/>
  </r>
  <r>
    <n v="16548"/>
    <n v="47"/>
    <x v="2579"/>
    <m/>
    <d v="2017-11-22T00:00:00"/>
    <m/>
    <s v="Approved"/>
    <s v="Trek Bicycles"/>
    <s v="Road"/>
    <s v="low"/>
    <s v="small"/>
    <n v="1720.7"/>
    <n v="1531.42"/>
    <n v="37220"/>
    <m/>
    <m/>
    <m/>
    <m/>
    <m/>
    <m/>
    <m/>
    <m/>
    <m/>
    <m/>
    <m/>
    <m/>
  </r>
  <r>
    <n v="12332"/>
    <n v="50"/>
    <x v="2950"/>
    <n v="37"/>
    <d v="2017-11-23T00:00:00"/>
    <b v="0"/>
    <s v="Cancelled"/>
    <s v="WeareA2B"/>
    <s v="Standard"/>
    <s v="medium"/>
    <s v="small"/>
    <n v="175.89"/>
    <n v="131.91999999999999"/>
    <d v="2003-02-16T00:00:00"/>
    <n v="43.97"/>
    <s v="Female"/>
    <n v="99"/>
    <d v="1962-01-06T00:00:00"/>
    <n v="60.752636082255208"/>
    <s v="Assistant Professor"/>
    <s v="n/a"/>
    <s v="Mass Customer"/>
    <s v="N"/>
    <s v="No"/>
    <n v="15"/>
    <m/>
  </r>
  <r>
    <n v="18166"/>
    <n v="89"/>
    <x v="2950"/>
    <n v="77"/>
    <d v="2017-10-14T00:00:00"/>
    <b v="0"/>
    <s v="Approved"/>
    <s v="WeareA2B"/>
    <s v="Touring"/>
    <s v="medium"/>
    <s v="large"/>
    <n v="1362.99"/>
    <n v="57.74"/>
    <d v="1993-04-20T00:00:00"/>
    <n v="1305.25"/>
    <s v="Female"/>
    <n v="99"/>
    <d v="1962-01-06T00:00:00"/>
    <n v="60.752636082255208"/>
    <s v="Assistant Professor"/>
    <s v="n/a"/>
    <s v="Mass Customer"/>
    <s v="N"/>
    <s v="No"/>
    <n v="15"/>
    <m/>
  </r>
  <r>
    <n v="18647"/>
    <n v="46"/>
    <x v="2950"/>
    <n v="175"/>
    <d v="2017-07-08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99"/>
    <d v="1962-01-06T00:00:00"/>
    <n v="60.752636082255208"/>
    <s v="Assistant Professor"/>
    <s v="n/a"/>
    <s v="Mass Customer"/>
    <s v="N"/>
    <s v="No"/>
    <n v="15"/>
    <m/>
  </r>
  <r>
    <n v="13056"/>
    <n v="77"/>
    <x v="2950"/>
    <n v="230"/>
    <d v="2017-05-14T00:00:00"/>
    <b v="1"/>
    <s v="Approved"/>
    <s v="Norco Bicycles"/>
    <s v="Road"/>
    <s v="medium"/>
    <s v="large"/>
    <n v="1240.31"/>
    <n v="795.1"/>
    <d v="2011-01-10T00:00:00"/>
    <n v="445.20999999999992"/>
    <s v="Female"/>
    <n v="99"/>
    <d v="1962-01-06T00:00:00"/>
    <n v="60.752636082255208"/>
    <s v="Assistant Professor"/>
    <s v="n/a"/>
    <s v="Mass Customer"/>
    <s v="N"/>
    <s v="No"/>
    <n v="15"/>
    <m/>
  </r>
  <r>
    <n v="5293"/>
    <n v="86"/>
    <x v="2950"/>
    <n v="293"/>
    <d v="2017-03-12T00:00:00"/>
    <b v="1"/>
    <s v="Approved"/>
    <s v="OHM Cycles"/>
    <s v="Standard"/>
    <s v="medium"/>
    <s v="medium"/>
    <n v="235.63"/>
    <n v="125.07"/>
    <d v="2004-08-07T00:00:00"/>
    <n v="110.56"/>
    <s v="Female"/>
    <n v="99"/>
    <d v="1962-01-06T00:00:00"/>
    <n v="60.752636082255208"/>
    <s v="Assistant Professor"/>
    <s v="n/a"/>
    <s v="Mass Customer"/>
    <s v="N"/>
    <s v="No"/>
    <n v="15"/>
    <m/>
  </r>
  <r>
    <n v="17294"/>
    <n v="50"/>
    <x v="2950"/>
    <n v="329"/>
    <d v="2017-02-04T00:00:00"/>
    <b v="0"/>
    <s v="Approved"/>
    <s v="WeareA2B"/>
    <s v="Standard"/>
    <s v="medium"/>
    <s v="small"/>
    <n v="175.89"/>
    <n v="131.91999999999999"/>
    <d v="2003-02-16T00:00:00"/>
    <n v="43.97"/>
    <s v="Female"/>
    <n v="99"/>
    <d v="1962-01-06T00:00:00"/>
    <n v="60.752636082255208"/>
    <s v="Assistant Professor"/>
    <s v="n/a"/>
    <s v="Mass Customer"/>
    <s v="N"/>
    <s v="No"/>
    <n v="15"/>
    <m/>
  </r>
  <r>
    <n v="14018"/>
    <n v="78"/>
    <x v="2951"/>
    <n v="94"/>
    <d v="2017-09-27T00:00:00"/>
    <b v="0"/>
    <s v="Approved"/>
    <s v="Giant Bicycles"/>
    <s v="Standard"/>
    <s v="medium"/>
    <s v="large"/>
    <n v="1765.3"/>
    <n v="709.48"/>
    <d v="2004-12-18T00:00:00"/>
    <n v="1055.82"/>
    <s v="Female"/>
    <n v="70"/>
    <d v="1969-07-03T00:00:00"/>
    <n v="53.259485397006593"/>
    <s v="Compensation Analyst"/>
    <s v="Financial Services"/>
    <s v="Mass Customer"/>
    <s v="N"/>
    <s v="Yes"/>
    <n v="4"/>
    <m/>
  </r>
  <r>
    <n v="11949"/>
    <n v="99"/>
    <x v="2951"/>
    <n v="132"/>
    <d v="2017-08-20T00:00:00"/>
    <b v="0"/>
    <s v="Approved"/>
    <s v="OHM Cycles"/>
    <s v="Standard"/>
    <s v="medium"/>
    <s v="medium"/>
    <n v="1227.3399999999999"/>
    <n v="770.89"/>
    <d v="1991-05-06T00:00:00"/>
    <n v="456.44999999999993"/>
    <s v="Female"/>
    <n v="70"/>
    <d v="1969-07-03T00:00:00"/>
    <n v="53.259485397006593"/>
    <s v="Compensation Analyst"/>
    <s v="Financial Services"/>
    <s v="Mass Customer"/>
    <s v="N"/>
    <s v="Yes"/>
    <n v="4"/>
    <m/>
  </r>
  <r>
    <n v="4214"/>
    <n v="1"/>
    <x v="2951"/>
    <n v="153"/>
    <d v="2017-07-30T00:00:00"/>
    <b v="0"/>
    <s v="Approved"/>
    <s v="Giant Bicycles"/>
    <s v="Standard"/>
    <s v="medium"/>
    <s v="medium"/>
    <n v="1403.5"/>
    <n v="954.82"/>
    <d v="2011-08-29T00:00:00"/>
    <n v="448.67999999999995"/>
    <s v="Female"/>
    <n v="70"/>
    <d v="1969-07-03T00:00:00"/>
    <n v="53.259485397006593"/>
    <s v="Compensation Analyst"/>
    <s v="Financial Services"/>
    <s v="Mass Customer"/>
    <s v="N"/>
    <s v="Yes"/>
    <n v="4"/>
    <m/>
  </r>
  <r>
    <n v="6305"/>
    <n v="17"/>
    <x v="2951"/>
    <n v="171"/>
    <d v="2017-07-12T00:00:00"/>
    <b v="1"/>
    <s v="Approved"/>
    <s v="Solex"/>
    <s v="Standard"/>
    <s v="high"/>
    <s v="medium"/>
    <n v="1024.6600000000001"/>
    <n v="614.79999999999995"/>
    <d v="2011-05-07T00:00:00"/>
    <n v="409.86000000000013"/>
    <s v="Female"/>
    <n v="70"/>
    <d v="1969-07-03T00:00:00"/>
    <n v="53.259485397006593"/>
    <s v="Compensation Analyst"/>
    <s v="Financial Services"/>
    <s v="Mass Customer"/>
    <s v="N"/>
    <s v="Yes"/>
    <n v="4"/>
    <m/>
  </r>
  <r>
    <n v="16435"/>
    <n v="82"/>
    <x v="2951"/>
    <n v="198"/>
    <d v="2017-06-15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70"/>
    <d v="1969-07-03T00:00:00"/>
    <n v="53.259485397006593"/>
    <s v="Compensation Analyst"/>
    <s v="Financial Services"/>
    <s v="Mass Customer"/>
    <s v="N"/>
    <s v="Yes"/>
    <n v="4"/>
    <m/>
  </r>
  <r>
    <n v="19734"/>
    <n v="52"/>
    <x v="2951"/>
    <n v="203"/>
    <d v="2017-06-10T00:00:00"/>
    <b v="0"/>
    <s v="Approved"/>
    <s v="OHM Cycles"/>
    <s v="Road"/>
    <s v="medium"/>
    <s v="medium"/>
    <n v="1280.28"/>
    <n v="829.51"/>
    <d v="1997-02-09T00:00:00"/>
    <n v="450.77"/>
    <s v="Female"/>
    <n v="70"/>
    <d v="1969-07-03T00:00:00"/>
    <n v="53.259485397006593"/>
    <s v="Compensation Analyst"/>
    <s v="Financial Services"/>
    <s v="Mass Customer"/>
    <s v="N"/>
    <s v="Yes"/>
    <n v="4"/>
    <m/>
  </r>
  <r>
    <n v="5583"/>
    <n v="26"/>
    <x v="2951"/>
    <n v="262"/>
    <d v="2017-04-12T00:00:00"/>
    <b v="1"/>
    <s v="Approved"/>
    <s v="WeareA2B"/>
    <s v="Standard"/>
    <s v="medium"/>
    <s v="medium"/>
    <n v="1992.93"/>
    <n v="762.63"/>
    <d v="1993-05-26T00:00:00"/>
    <n v="1230.3000000000002"/>
    <s v="Female"/>
    <n v="70"/>
    <d v="1969-07-03T00:00:00"/>
    <n v="53.259485397006593"/>
    <s v="Compensation Analyst"/>
    <s v="Financial Services"/>
    <s v="Mass Customer"/>
    <s v="N"/>
    <s v="Yes"/>
    <n v="4"/>
    <m/>
  </r>
  <r>
    <n v="12391"/>
    <n v="60"/>
    <x v="2951"/>
    <n v="266"/>
    <d v="2017-04-08T00:00:00"/>
    <b v="1"/>
    <s v="Approved"/>
    <s v="Giant Bicycles"/>
    <s v="Standard"/>
    <s v="high"/>
    <s v="small"/>
    <n v="1977.36"/>
    <n v="1759.85"/>
    <d v="2012-05-18T00:00:00"/>
    <n v="217.51"/>
    <s v="Female"/>
    <n v="70"/>
    <d v="1969-07-03T00:00:00"/>
    <n v="53.259485397006593"/>
    <s v="Compensation Analyst"/>
    <s v="Financial Services"/>
    <s v="Mass Customer"/>
    <s v="N"/>
    <s v="Yes"/>
    <n v="4"/>
    <m/>
  </r>
  <r>
    <n v="241"/>
    <n v="86"/>
    <x v="2951"/>
    <n v="278"/>
    <d v="2017-03-27T00:00:00"/>
    <b v="1"/>
    <s v="Approved"/>
    <s v="OHM Cycles"/>
    <s v="Standard"/>
    <s v="medium"/>
    <s v="medium"/>
    <n v="235.63"/>
    <n v="125.07"/>
    <d v="2003-01-05T00:00:00"/>
    <n v="110.56"/>
    <s v="Female"/>
    <n v="70"/>
    <d v="1969-07-03T00:00:00"/>
    <n v="53.259485397006593"/>
    <s v="Compensation Analyst"/>
    <s v="Financial Services"/>
    <s v="Mass Customer"/>
    <s v="N"/>
    <s v="Yes"/>
    <n v="4"/>
    <m/>
  </r>
  <r>
    <n v="19050"/>
    <n v="95"/>
    <x v="2952"/>
    <n v="39"/>
    <d v="2017-11-21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39"/>
    <d v="1961-08-08T00:00:00"/>
    <n v="61.166334712392192"/>
    <s v="Nurse Practicioner"/>
    <s v="n/a"/>
    <s v="Mass Customer"/>
    <s v="N"/>
    <s v="No"/>
    <n v="14"/>
    <m/>
  </r>
  <r>
    <n v="12896"/>
    <n v="15"/>
    <x v="2952"/>
    <n v="63"/>
    <d v="2017-10-28T00:00:00"/>
    <b v="0"/>
    <s v="Approved"/>
    <s v="Norco Bicycles"/>
    <s v="Standard"/>
    <s v="low"/>
    <s v="medium"/>
    <n v="958.74"/>
    <n v="748.9"/>
    <d v="2005-12-07T00:00:00"/>
    <n v="209.84000000000003"/>
    <s v="Female"/>
    <n v="39"/>
    <d v="1961-08-08T00:00:00"/>
    <n v="61.166334712392192"/>
    <s v="Nurse Practicioner"/>
    <s v="n/a"/>
    <s v="Mass Customer"/>
    <s v="N"/>
    <s v="No"/>
    <n v="14"/>
    <m/>
  </r>
  <r>
    <n v="8506"/>
    <n v="59"/>
    <x v="2952"/>
    <n v="83"/>
    <d v="2017-10-08T00:00:00"/>
    <b v="1"/>
    <s v="Approved"/>
    <s v="Solex"/>
    <s v="Standard"/>
    <s v="medium"/>
    <s v="large"/>
    <n v="1061.56"/>
    <n v="733.58"/>
    <d v="1993-07-20T00:00:00"/>
    <n v="327.9799999999999"/>
    <s v="Female"/>
    <n v="39"/>
    <d v="1961-08-08T00:00:00"/>
    <n v="61.166334712392192"/>
    <s v="Nurse Practicioner"/>
    <s v="n/a"/>
    <s v="Mass Customer"/>
    <s v="N"/>
    <s v="No"/>
    <n v="14"/>
    <m/>
  </r>
  <r>
    <n v="3049"/>
    <n v="5"/>
    <x v="2952"/>
    <n v="94"/>
    <d v="2017-09-27T00:00:00"/>
    <b v="1"/>
    <s v="Approved"/>
    <s v="Trek Bicycles"/>
    <s v="Mountain"/>
    <s v="low"/>
    <s v="medium"/>
    <n v="574.64"/>
    <n v="459.71"/>
    <d v="2011-08-29T00:00:00"/>
    <n v="114.93"/>
    <s v="Female"/>
    <n v="39"/>
    <d v="1961-08-08T00:00:00"/>
    <n v="61.166334712392192"/>
    <s v="Nurse Practicioner"/>
    <s v="n/a"/>
    <s v="Mass Customer"/>
    <s v="N"/>
    <s v="No"/>
    <n v="14"/>
    <m/>
  </r>
  <r>
    <n v="9090"/>
    <n v="51"/>
    <x v="2952"/>
    <n v="220"/>
    <d v="2017-05-24T00:00:00"/>
    <b v="0"/>
    <s v="Approved"/>
    <s v="OHM Cycles"/>
    <s v="Standard"/>
    <s v="high"/>
    <s v="medium"/>
    <n v="2005.66"/>
    <n v="1203.4000000000001"/>
    <d v="2012-04-10T00:00:00"/>
    <n v="802.26"/>
    <s v="Female"/>
    <n v="39"/>
    <d v="1961-08-08T00:00:00"/>
    <n v="61.166334712392192"/>
    <s v="Nurse Practicioner"/>
    <s v="n/a"/>
    <s v="Mass Customer"/>
    <s v="N"/>
    <s v="No"/>
    <n v="14"/>
    <m/>
  </r>
  <r>
    <n v="19554"/>
    <n v="10"/>
    <x v="2952"/>
    <n v="224"/>
    <d v="2017-05-20T00:00:00"/>
    <b v="1"/>
    <s v="Approved"/>
    <s v="WeareA2B"/>
    <s v="Touring"/>
    <s v="medium"/>
    <s v="medium"/>
    <n v="1466.68"/>
    <n v="363.25"/>
    <d v="2014-03-03T00:00:00"/>
    <n v="1103.43"/>
    <s v="Female"/>
    <n v="39"/>
    <d v="1961-08-08T00:00:00"/>
    <n v="61.166334712392192"/>
    <s v="Nurse Practicioner"/>
    <s v="n/a"/>
    <s v="Mass Customer"/>
    <s v="N"/>
    <s v="No"/>
    <n v="14"/>
    <m/>
  </r>
  <r>
    <n v="7553"/>
    <n v="54"/>
    <x v="2952"/>
    <n v="308"/>
    <d v="2017-02-25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39"/>
    <d v="1961-08-08T00:00:00"/>
    <n v="61.166334712392192"/>
    <s v="Nurse Practicioner"/>
    <s v="n/a"/>
    <s v="Mass Customer"/>
    <s v="N"/>
    <s v="No"/>
    <n v="14"/>
    <m/>
  </r>
  <r>
    <n v="18675"/>
    <n v="18"/>
    <x v="2952"/>
    <n v="319"/>
    <d v="2017-02-14T00:00:00"/>
    <b v="1"/>
    <s v="Approved"/>
    <s v="Solex"/>
    <s v="Standard"/>
    <s v="medium"/>
    <s v="medium"/>
    <n v="575.27"/>
    <n v="431.45"/>
    <d v="2013-03-12T00:00:00"/>
    <n v="143.82"/>
    <s v="Female"/>
    <n v="39"/>
    <d v="1961-08-08T00:00:00"/>
    <n v="61.166334712392192"/>
    <s v="Nurse Practicioner"/>
    <s v="n/a"/>
    <s v="Mass Customer"/>
    <s v="N"/>
    <s v="No"/>
    <n v="14"/>
    <m/>
  </r>
  <r>
    <n v="10163"/>
    <n v="61"/>
    <x v="2953"/>
    <n v="24"/>
    <d v="2017-12-06T00:00:00"/>
    <b v="1"/>
    <s v="Approved"/>
    <s v="Norco Bicycles"/>
    <s v="Standard"/>
    <s v="medium"/>
    <s v="small"/>
    <n v="586.45000000000005"/>
    <n v="521.94000000000005"/>
    <d v="1997-08-25T00:00:00"/>
    <n v="64.509999999999991"/>
    <s v="Male"/>
    <n v="42"/>
    <d v="1974-02-24T00:00:00"/>
    <n v="48.610170328513441"/>
    <s v="Speech Pathologist"/>
    <s v="Financial Services"/>
    <s v="High Net Worth"/>
    <s v="N"/>
    <s v="Yes"/>
    <n v="18"/>
    <m/>
  </r>
  <r>
    <n v="13847"/>
    <n v="34"/>
    <x v="2953"/>
    <n v="179"/>
    <d v="2017-07-04T00:00:00"/>
    <b v="1"/>
    <s v="Approved"/>
    <s v="WeareA2B"/>
    <s v="Standard"/>
    <s v="medium"/>
    <s v="medium"/>
    <n v="1231.1500000000001"/>
    <n v="161.6"/>
    <d v="2005-12-07T00:00:00"/>
    <n v="1069.5500000000002"/>
    <s v="Male"/>
    <n v="42"/>
    <d v="1974-02-24T00:00:00"/>
    <n v="48.610170328513441"/>
    <s v="Speech Pathologist"/>
    <s v="Financial Services"/>
    <s v="High Net Worth"/>
    <s v="N"/>
    <s v="Yes"/>
    <n v="18"/>
    <m/>
  </r>
  <r>
    <n v="12820"/>
    <n v="0"/>
    <x v="2953"/>
    <n v="269"/>
    <d v="2017-04-05T00:00:00"/>
    <b v="1"/>
    <s v="Approved"/>
    <s v="Trek Bicycles"/>
    <s v="Road"/>
    <s v="medium"/>
    <s v="medium"/>
    <n v="533.51"/>
    <n v="400.13"/>
    <d v="2012-04-10T00:00:00"/>
    <n v="133.38"/>
    <s v="Male"/>
    <n v="42"/>
    <d v="1974-02-24T00:00:00"/>
    <n v="48.610170328513441"/>
    <s v="Speech Pathologist"/>
    <s v="Financial Services"/>
    <s v="High Net Worth"/>
    <s v="N"/>
    <s v="Yes"/>
    <n v="18"/>
    <m/>
  </r>
  <r>
    <n v="14119"/>
    <n v="52"/>
    <x v="2953"/>
    <n v="291"/>
    <d v="2017-03-14T00:00:00"/>
    <b v="0"/>
    <s v="Approved"/>
    <s v="Solex"/>
    <s v="Road"/>
    <s v="medium"/>
    <s v="large"/>
    <n v="1777.8"/>
    <n v="820.78"/>
    <d v="2016-02-04T00:00:00"/>
    <n v="957.02"/>
    <s v="Male"/>
    <n v="42"/>
    <d v="1974-02-24T00:00:00"/>
    <n v="48.610170328513441"/>
    <s v="Speech Pathologist"/>
    <s v="Financial Services"/>
    <s v="High Net Worth"/>
    <s v="N"/>
    <s v="Yes"/>
    <n v="18"/>
    <m/>
  </r>
  <r>
    <n v="11204"/>
    <n v="25"/>
    <x v="2953"/>
    <n v="301"/>
    <d v="2017-03-04T00:00:00"/>
    <b v="1"/>
    <s v="Approved"/>
    <s v="OHM Cycles"/>
    <s v="Standard"/>
    <s v="high"/>
    <s v="medium"/>
    <n v="2005.66"/>
    <n v="1203.4000000000001"/>
    <d v="1991-01-21T00:00:00"/>
    <n v="802.26"/>
    <s v="Male"/>
    <n v="42"/>
    <d v="1974-02-24T00:00:00"/>
    <n v="48.610170328513441"/>
    <s v="Speech Pathologist"/>
    <s v="Financial Services"/>
    <s v="High Net Worth"/>
    <s v="N"/>
    <s v="Yes"/>
    <n v="18"/>
    <m/>
  </r>
  <r>
    <n v="17399"/>
    <n v="0"/>
    <x v="2953"/>
    <n v="316"/>
    <d v="2017-02-17T00:00:00"/>
    <b v="1"/>
    <s v="Approved"/>
    <s v="Solex"/>
    <s v="Standard"/>
    <s v="medium"/>
    <s v="medium"/>
    <n v="100.35"/>
    <n v="75.260000000000005"/>
    <d v="1999-07-26T00:00:00"/>
    <n v="25.089999999999989"/>
    <s v="Male"/>
    <n v="42"/>
    <d v="1974-02-24T00:00:00"/>
    <n v="48.610170328513441"/>
    <s v="Speech Pathologist"/>
    <s v="Financial Services"/>
    <s v="High Net Worth"/>
    <s v="N"/>
    <s v="Yes"/>
    <n v="18"/>
    <m/>
  </r>
  <r>
    <n v="8448"/>
    <n v="23"/>
    <x v="2953"/>
    <n v="321"/>
    <d v="2017-02-12T00:00:00"/>
    <b v="1"/>
    <s v="Approved"/>
    <s v="Norco Bicycles"/>
    <s v="Standard"/>
    <s v="medium"/>
    <s v="medium"/>
    <n v="1198.46"/>
    <n v="381.1"/>
    <d v="2003-09-10T00:00:00"/>
    <n v="817.36"/>
    <s v="Male"/>
    <n v="42"/>
    <d v="1974-02-24T00:00:00"/>
    <n v="48.610170328513441"/>
    <s v="Speech Pathologist"/>
    <s v="Financial Services"/>
    <s v="High Net Worth"/>
    <s v="N"/>
    <s v="Yes"/>
    <n v="18"/>
    <m/>
  </r>
  <r>
    <n v="16458"/>
    <n v="63"/>
    <x v="2953"/>
    <n v="334"/>
    <d v="2017-01-30T00:00:00"/>
    <b v="0"/>
    <s v="Approved"/>
    <s v="WeareA2B"/>
    <s v="Standard"/>
    <s v="medium"/>
    <s v="medium"/>
    <n v="1992.93"/>
    <n v="762.63"/>
    <d v="1993-05-26T00:00:00"/>
    <n v="1230.3000000000002"/>
    <s v="Male"/>
    <n v="42"/>
    <d v="1974-02-24T00:00:00"/>
    <n v="48.610170328513441"/>
    <s v="Speech Pathologist"/>
    <s v="Financial Services"/>
    <s v="High Net Worth"/>
    <s v="N"/>
    <s v="Yes"/>
    <n v="18"/>
    <m/>
  </r>
  <r>
    <n v="2697"/>
    <n v="21"/>
    <x v="2953"/>
    <n v="339"/>
    <d v="2017-01-25T00:00:00"/>
    <b v="1"/>
    <s v="Approved"/>
    <s v="WeareA2B"/>
    <s v="Touring"/>
    <s v="medium"/>
    <s v="medium"/>
    <n v="1466.68"/>
    <n v="363.25"/>
    <d v="2013-03-12T00:00:00"/>
    <n v="1103.43"/>
    <s v="Male"/>
    <n v="42"/>
    <d v="1974-02-24T00:00:00"/>
    <n v="48.610170328513441"/>
    <s v="Speech Pathologist"/>
    <s v="Financial Services"/>
    <s v="High Net Worth"/>
    <s v="N"/>
    <s v="Yes"/>
    <n v="18"/>
    <m/>
  </r>
  <r>
    <n v="5378"/>
    <n v="92"/>
    <x v="2954"/>
    <n v="29"/>
    <d v="2017-12-01T00:00:00"/>
    <b v="1"/>
    <s v="Approved"/>
    <s v="WeareA2B"/>
    <s v="Touring"/>
    <s v="medium"/>
    <s v="large"/>
    <n v="1890.39"/>
    <n v="260.14"/>
    <d v="1994-09-09T00:00:00"/>
    <n v="1630.25"/>
    <s v="Male"/>
    <n v="37"/>
    <d v="1962-05-23T00:00:00"/>
    <n v="60.377293616501781"/>
    <s v="Project Manager"/>
    <s v="IT"/>
    <s v="High Net Worth"/>
    <s v="N"/>
    <s v="Yes"/>
    <n v="16"/>
    <m/>
  </r>
  <r>
    <n v="17462"/>
    <n v="0"/>
    <x v="2954"/>
    <n v="51"/>
    <d v="2017-11-09T00:00:00"/>
    <b v="0"/>
    <s v="Approved"/>
    <s v="Solex"/>
    <s v="Standard"/>
    <s v="medium"/>
    <s v="medium"/>
    <n v="478.16"/>
    <n v="298.72000000000003"/>
    <d v="2011-04-16T00:00:00"/>
    <n v="179.44"/>
    <s v="Male"/>
    <n v="37"/>
    <d v="1962-05-23T00:00:00"/>
    <n v="60.377293616501781"/>
    <s v="Project Manager"/>
    <s v="IT"/>
    <s v="High Net Worth"/>
    <s v="N"/>
    <s v="Yes"/>
    <n v="16"/>
    <m/>
  </r>
  <r>
    <n v="8701"/>
    <n v="9"/>
    <x v="2954"/>
    <n v="54"/>
    <d v="2017-11-06T00:00:00"/>
    <b v="1"/>
    <s v="Approved"/>
    <s v="Norco Bicycles"/>
    <s v="Standard"/>
    <s v="medium"/>
    <s v="small"/>
    <n v="1216.1400000000001"/>
    <n v="1082.3599999999999"/>
    <d v="2016-02-04T00:00:00"/>
    <n v="133.7800000000002"/>
    <s v="Male"/>
    <n v="37"/>
    <d v="1962-05-23T00:00:00"/>
    <n v="60.377293616501781"/>
    <s v="Project Manager"/>
    <s v="IT"/>
    <s v="High Net Worth"/>
    <s v="N"/>
    <s v="Yes"/>
    <n v="16"/>
    <m/>
  </r>
  <r>
    <n v="4838"/>
    <n v="89"/>
    <x v="2954"/>
    <n v="65"/>
    <d v="2017-10-26T00:00:00"/>
    <b v="1"/>
    <s v="Approved"/>
    <s v="Giant Bicycles"/>
    <s v="Standard"/>
    <s v="medium"/>
    <s v="large"/>
    <n v="1812.75"/>
    <n v="582.48"/>
    <d v="2008-03-19T00:00:00"/>
    <n v="1230.27"/>
    <s v="Male"/>
    <n v="37"/>
    <d v="1962-05-23T00:00:00"/>
    <n v="60.377293616501781"/>
    <s v="Project Manager"/>
    <s v="IT"/>
    <s v="High Net Worth"/>
    <s v="N"/>
    <s v="Yes"/>
    <n v="16"/>
    <m/>
  </r>
  <r>
    <n v="2870"/>
    <n v="38"/>
    <x v="2954"/>
    <n v="250"/>
    <d v="2017-04-24T00:00:00"/>
    <b v="1"/>
    <s v="Approved"/>
    <s v="Trek Bicycles"/>
    <s v="Standard"/>
    <s v="medium"/>
    <s v="large"/>
    <n v="2091.4699999999998"/>
    <n v="388.92"/>
    <d v="2012-04-10T00:00:00"/>
    <n v="1702.5499999999997"/>
    <s v="Male"/>
    <n v="37"/>
    <d v="1962-05-23T00:00:00"/>
    <n v="60.377293616501781"/>
    <s v="Project Manager"/>
    <s v="IT"/>
    <s v="High Net Worth"/>
    <s v="N"/>
    <s v="Yes"/>
    <n v="16"/>
    <m/>
  </r>
  <r>
    <n v="17765"/>
    <n v="0"/>
    <x v="2954"/>
    <n v="297"/>
    <d v="2017-03-08T00:00:00"/>
    <b v="1"/>
    <s v="Approved"/>
    <s v="Solex"/>
    <s v="Standard"/>
    <s v="medium"/>
    <s v="medium"/>
    <n v="478.16"/>
    <n v="298.72000000000003"/>
    <d v="2004-09-28T00:00:00"/>
    <n v="179.44"/>
    <s v="Male"/>
    <n v="37"/>
    <d v="1962-05-23T00:00:00"/>
    <n v="60.377293616501781"/>
    <s v="Project Manager"/>
    <s v="IT"/>
    <s v="High Net Worth"/>
    <s v="N"/>
    <s v="Yes"/>
    <n v="16"/>
    <m/>
  </r>
  <r>
    <n v="17689"/>
    <n v="56"/>
    <x v="2955"/>
    <n v="105"/>
    <d v="2017-09-16T00:00:00"/>
    <b v="0"/>
    <s v="Approved"/>
    <s v="OHM Cycles"/>
    <s v="Standard"/>
    <s v="medium"/>
    <s v="medium"/>
    <n v="183.86"/>
    <n v="137.9"/>
    <d v="2011-08-24T00:00:00"/>
    <n v="45.960000000000008"/>
    <s v="Male"/>
    <n v="55"/>
    <d v="1986-04-01T00:00:00"/>
    <n v="36.503321013444946"/>
    <s v="Assistant Professor"/>
    <s v="n/a"/>
    <s v="Mass Customer"/>
    <s v="N"/>
    <s v="Yes"/>
    <n v="8"/>
    <m/>
  </r>
  <r>
    <n v="200"/>
    <n v="57"/>
    <x v="2955"/>
    <n v="259"/>
    <d v="2017-04-15T00:00:00"/>
    <b v="1"/>
    <s v="Approved"/>
    <s v="WeareA2B"/>
    <s v="Touring"/>
    <s v="medium"/>
    <s v="large"/>
    <n v="1890.39"/>
    <n v="260.14"/>
    <d v="1993-06-23T00:00:00"/>
    <n v="1630.25"/>
    <s v="Male"/>
    <n v="55"/>
    <d v="1986-04-01T00:00:00"/>
    <n v="36.503321013444946"/>
    <s v="Assistant Professor"/>
    <s v="n/a"/>
    <s v="Mass Customer"/>
    <s v="N"/>
    <s v="Yes"/>
    <n v="8"/>
    <m/>
  </r>
  <r>
    <n v="9115"/>
    <n v="72"/>
    <x v="2955"/>
    <n v="290"/>
    <d v="2017-03-15T00:00:00"/>
    <b v="0"/>
    <s v="Approved"/>
    <s v="Norco Bicycles"/>
    <s v="Standard"/>
    <s v="medium"/>
    <s v="medium"/>
    <n v="360.4"/>
    <n v="270.3"/>
    <d v="2002-08-31T00:00:00"/>
    <n v="90.099999999999966"/>
    <s v="Male"/>
    <n v="55"/>
    <d v="1986-04-01T00:00:00"/>
    <n v="36.503321013444946"/>
    <s v="Assistant Professor"/>
    <s v="n/a"/>
    <s v="Mass Customer"/>
    <s v="N"/>
    <s v="Yes"/>
    <n v="8"/>
    <m/>
  </r>
  <r>
    <n v="6121"/>
    <n v="44"/>
    <x v="2955"/>
    <n v="297"/>
    <d v="2017-03-08T00:00:00"/>
    <b v="1"/>
    <s v="Approved"/>
    <s v="WeareA2B"/>
    <s v="Standard"/>
    <s v="medium"/>
    <s v="medium"/>
    <n v="1769.64"/>
    <n v="108.76"/>
    <d v="2014-07-28T00:00:00"/>
    <n v="1660.88"/>
    <s v="Male"/>
    <n v="55"/>
    <d v="1986-04-01T00:00:00"/>
    <n v="36.503321013444946"/>
    <s v="Assistant Professor"/>
    <s v="n/a"/>
    <s v="Mass Customer"/>
    <s v="N"/>
    <s v="Yes"/>
    <n v="8"/>
    <m/>
  </r>
  <r>
    <n v="19780"/>
    <n v="55"/>
    <x v="2955"/>
    <n v="308"/>
    <d v="2017-02-25T00:00:00"/>
    <b v="1"/>
    <s v="Approved"/>
    <s v="Trek Bicycles"/>
    <s v="Road"/>
    <s v="medium"/>
    <s v="large"/>
    <n v="1894.19"/>
    <n v="598.76"/>
    <d v="1991-01-21T00:00:00"/>
    <n v="1295.43"/>
    <s v="Male"/>
    <n v="55"/>
    <d v="1986-04-01T00:00:00"/>
    <n v="36.503321013444946"/>
    <s v="Assistant Professor"/>
    <s v="n/a"/>
    <s v="Mass Customer"/>
    <s v="N"/>
    <s v="Yes"/>
    <n v="8"/>
    <m/>
  </r>
  <r>
    <n v="12700"/>
    <n v="34"/>
    <x v="2956"/>
    <n v="86"/>
    <d v="2017-10-05T00:00:00"/>
    <b v="0"/>
    <s v="Approved"/>
    <s v="Norco Bicycles"/>
    <s v="Road"/>
    <s v="high"/>
    <s v="large"/>
    <n v="774.53"/>
    <n v="464.72"/>
    <d v="1994-07-12T00:00:00"/>
    <n v="309.80999999999995"/>
    <s v="Male"/>
    <n v="64"/>
    <d v="1959-05-17T00:00:00"/>
    <n v="63.396471698693567"/>
    <s v="Speech Pathologist"/>
    <s v="n/a"/>
    <s v="Affluent Customer"/>
    <s v="N"/>
    <s v="Yes"/>
    <n v="20"/>
    <m/>
  </r>
  <r>
    <n v="245"/>
    <n v="33"/>
    <x v="2956"/>
    <n v="99"/>
    <d v="2017-09-22T00:00:00"/>
    <b v="1"/>
    <s v="Approved"/>
    <s v="Giant Bicycles"/>
    <s v="Standard"/>
    <s v="medium"/>
    <s v="small"/>
    <n v="1311.44"/>
    <n v="1167.18"/>
    <d v="2010-06-07T00:00:00"/>
    <n v="144.26"/>
    <s v="Male"/>
    <n v="64"/>
    <d v="1959-05-17T00:00:00"/>
    <n v="63.396471698693567"/>
    <s v="Speech Pathologist"/>
    <s v="n/a"/>
    <s v="Affluent Customer"/>
    <s v="N"/>
    <s v="Yes"/>
    <n v="20"/>
    <m/>
  </r>
  <r>
    <n v="17049"/>
    <n v="75"/>
    <x v="2956"/>
    <n v="126"/>
    <d v="2017-08-26T00:00:00"/>
    <b v="1"/>
    <s v="Approved"/>
    <s v="Giant Bicycles"/>
    <s v="Touring"/>
    <s v="medium"/>
    <s v="large"/>
    <n v="1873.97"/>
    <n v="863.95"/>
    <d v="2003-09-09T00:00:00"/>
    <n v="1010.02"/>
    <s v="Male"/>
    <n v="64"/>
    <d v="1959-05-17T00:00:00"/>
    <n v="63.396471698693567"/>
    <s v="Speech Pathologist"/>
    <s v="n/a"/>
    <s v="Affluent Customer"/>
    <s v="N"/>
    <s v="Yes"/>
    <n v="20"/>
    <m/>
  </r>
  <r>
    <n v="17849"/>
    <n v="40"/>
    <x v="2956"/>
    <n v="155"/>
    <d v="2017-07-28T00:00:00"/>
    <b v="1"/>
    <s v="Cancelled"/>
    <s v="OHM Cycles"/>
    <s v="Standard"/>
    <s v="high"/>
    <s v="medium"/>
    <n v="1458.17"/>
    <n v="874.9"/>
    <d v="1997-05-10T00:00:00"/>
    <n v="583.2700000000001"/>
    <s v="Male"/>
    <n v="64"/>
    <d v="1959-05-17T00:00:00"/>
    <n v="63.396471698693567"/>
    <s v="Speech Pathologist"/>
    <s v="n/a"/>
    <s v="Affluent Customer"/>
    <s v="N"/>
    <s v="Yes"/>
    <n v="20"/>
    <m/>
  </r>
  <r>
    <n v="6196"/>
    <n v="85"/>
    <x v="2956"/>
    <n v="165"/>
    <d v="2017-07-18T00:00:00"/>
    <b v="0"/>
    <s v="Approved"/>
    <s v="WeareA2B"/>
    <s v="Standard"/>
    <s v="medium"/>
    <s v="medium"/>
    <n v="752.64"/>
    <n v="205.36"/>
    <d v="1998-12-16T00:00:00"/>
    <n v="547.28"/>
    <s v="Male"/>
    <n v="64"/>
    <d v="1959-05-17T00:00:00"/>
    <n v="63.396471698693567"/>
    <s v="Speech Pathologist"/>
    <s v="n/a"/>
    <s v="Affluent Customer"/>
    <s v="N"/>
    <s v="Yes"/>
    <n v="20"/>
    <m/>
  </r>
  <r>
    <n v="19164"/>
    <n v="53"/>
    <x v="2956"/>
    <n v="336"/>
    <d v="2017-01-28T00:00:00"/>
    <b v="0"/>
    <s v="Approved"/>
    <s v="OHM Cycles"/>
    <s v="Standard"/>
    <s v="medium"/>
    <s v="medium"/>
    <n v="795.34"/>
    <n v="101.58"/>
    <d v="1997-02-09T00:00:00"/>
    <n v="693.76"/>
    <s v="Male"/>
    <n v="64"/>
    <d v="1959-05-17T00:00:00"/>
    <n v="63.396471698693567"/>
    <s v="Speech Pathologist"/>
    <s v="n/a"/>
    <s v="Affluent Customer"/>
    <s v="N"/>
    <s v="Yes"/>
    <n v="20"/>
    <m/>
  </r>
  <r>
    <n v="19352"/>
    <n v="21"/>
    <x v="2956"/>
    <n v="341"/>
    <d v="2017-01-23T00:00:00"/>
    <b v="0"/>
    <s v="Approved"/>
    <s v="Solex"/>
    <s v="Standard"/>
    <s v="medium"/>
    <s v="large"/>
    <n v="1071.23"/>
    <n v="380.74"/>
    <d v="1993-07-15T00:00:00"/>
    <n v="690.49"/>
    <s v="Male"/>
    <n v="64"/>
    <d v="1959-05-17T00:00:00"/>
    <n v="63.396471698693567"/>
    <s v="Speech Pathologist"/>
    <s v="n/a"/>
    <s v="Affluent Customer"/>
    <s v="N"/>
    <s v="Yes"/>
    <n v="20"/>
    <m/>
  </r>
  <r>
    <n v="18313"/>
    <n v="52"/>
    <x v="2957"/>
    <n v="62"/>
    <d v="2017-10-29T00:00:00"/>
    <b v="1"/>
    <s v="Approved"/>
    <s v="Solex"/>
    <s v="Road"/>
    <s v="medium"/>
    <s v="large"/>
    <n v="1777.8"/>
    <n v="820.78"/>
    <d v="1991-08-05T00:00:00"/>
    <n v="957.02"/>
    <s v="Female"/>
    <n v="5"/>
    <d v="1987-02-22T00:00:00"/>
    <n v="35.607430602486041"/>
    <s v="Nuclear Power Engineer"/>
    <s v="Manufacturing"/>
    <s v="High Net Worth"/>
    <s v="N"/>
    <s v="Yes"/>
    <n v="12"/>
    <m/>
  </r>
  <r>
    <n v="8214"/>
    <n v="77"/>
    <x v="2957"/>
    <n v="264"/>
    <d v="2017-04-10T00:00:00"/>
    <b v="1"/>
    <s v="Approved"/>
    <s v="WeareA2B"/>
    <s v="Standard"/>
    <s v="medium"/>
    <s v="medium"/>
    <n v="1769.64"/>
    <n v="108.76"/>
    <d v="2006-10-01T00:00:00"/>
    <n v="1660.88"/>
    <s v="Female"/>
    <n v="5"/>
    <d v="1987-02-22T00:00:00"/>
    <n v="35.607430602486041"/>
    <s v="Nuclear Power Engineer"/>
    <s v="Manufacturing"/>
    <s v="High Net Worth"/>
    <s v="N"/>
    <s v="Yes"/>
    <n v="12"/>
    <m/>
  </r>
  <r>
    <n v="2099"/>
    <n v="28"/>
    <x v="2957"/>
    <n v="270"/>
    <d v="2017-04-04T00:00:00"/>
    <b v="1"/>
    <s v="Approved"/>
    <s v="Solex"/>
    <s v="Road"/>
    <s v="medium"/>
    <s v="small"/>
    <n v="1703.52"/>
    <n v="1516.13"/>
    <d v="2004-08-17T00:00:00"/>
    <n v="187.38999999999987"/>
    <s v="Female"/>
    <n v="5"/>
    <d v="1987-02-22T00:00:00"/>
    <n v="35.607430602486041"/>
    <s v="Nuclear Power Engineer"/>
    <s v="Manufacturing"/>
    <s v="High Net Worth"/>
    <s v="N"/>
    <s v="Yes"/>
    <n v="12"/>
    <m/>
  </r>
  <r>
    <n v="19764"/>
    <n v="81"/>
    <x v="2957"/>
    <n v="287"/>
    <d v="2017-03-18T00:00:00"/>
    <b v="0"/>
    <s v="Approved"/>
    <s v="Solex"/>
    <s v="Standard"/>
    <s v="medium"/>
    <s v="medium"/>
    <n v="1151.96"/>
    <n v="649.49"/>
    <d v="2011-05-09T00:00:00"/>
    <n v="502.47"/>
    <s v="Female"/>
    <n v="5"/>
    <d v="1987-02-22T00:00:00"/>
    <n v="35.607430602486041"/>
    <s v="Nuclear Power Engineer"/>
    <s v="Manufacturing"/>
    <s v="High Net Worth"/>
    <s v="N"/>
    <s v="Yes"/>
    <n v="12"/>
    <m/>
  </r>
  <r>
    <n v="3158"/>
    <n v="89"/>
    <x v="2957"/>
    <n v="290"/>
    <d v="2017-03-15T00:00:00"/>
    <b v="0"/>
    <s v="Approved"/>
    <s v="Giant Bicycles"/>
    <s v="Standard"/>
    <s v="medium"/>
    <s v="large"/>
    <n v="1812.75"/>
    <n v="582.48"/>
    <d v="2010-06-07T00:00:00"/>
    <n v="1230.27"/>
    <s v="Female"/>
    <n v="5"/>
    <d v="1987-02-22T00:00:00"/>
    <n v="35.607430602486041"/>
    <s v="Nuclear Power Engineer"/>
    <s v="Manufacturing"/>
    <s v="High Net Worth"/>
    <s v="N"/>
    <s v="Yes"/>
    <n v="12"/>
    <m/>
  </r>
  <r>
    <n v="19553"/>
    <n v="0"/>
    <x v="2957"/>
    <n v="305"/>
    <d v="2017-02-28T00:00:00"/>
    <b v="1"/>
    <s v="Approved"/>
    <s v="OHM Cycles"/>
    <s v="Standard"/>
    <s v="medium"/>
    <s v="medium"/>
    <n v="183.86"/>
    <n v="137.9"/>
    <d v="1993-07-20T00:00:00"/>
    <n v="45.960000000000008"/>
    <s v="Female"/>
    <n v="5"/>
    <d v="1987-02-22T00:00:00"/>
    <n v="35.607430602486041"/>
    <s v="Nuclear Power Engineer"/>
    <s v="Manufacturing"/>
    <s v="High Net Worth"/>
    <s v="N"/>
    <s v="Yes"/>
    <n v="12"/>
    <m/>
  </r>
  <r>
    <n v="1403"/>
    <n v="0"/>
    <x v="2957"/>
    <n v="363"/>
    <d v="2017-01-01T00:00:00"/>
    <b v="1"/>
    <s v="Approved"/>
    <s v="OHM Cycles"/>
    <s v="Standard"/>
    <s v="medium"/>
    <s v="medium"/>
    <n v="183.86"/>
    <n v="137.9"/>
    <d v="1993-07-20T00:00:00"/>
    <n v="45.960000000000008"/>
    <s v="Female"/>
    <n v="5"/>
    <d v="1987-02-22T00:00:00"/>
    <n v="35.607430602486041"/>
    <s v="Nuclear Power Engineer"/>
    <s v="Manufacturing"/>
    <s v="High Net Worth"/>
    <s v="N"/>
    <s v="Yes"/>
    <n v="12"/>
    <m/>
  </r>
  <r>
    <n v="9676"/>
    <n v="10"/>
    <x v="2958"/>
    <n v="12"/>
    <d v="2017-12-18T00:00:00"/>
    <b v="0"/>
    <s v="Approved"/>
    <s v="WeareA2B"/>
    <s v="Touring"/>
    <s v="medium"/>
    <s v="medium"/>
    <n v="1466.68"/>
    <n v="363.25"/>
    <d v="2013-03-12T00:00:00"/>
    <n v="1103.43"/>
    <s v="Male"/>
    <n v="59"/>
    <d v="1965-05-09T00:00:00"/>
    <n v="57.412910054857946"/>
    <s v="Junior Executive"/>
    <s v="Manufacturing"/>
    <s v="Affluent Customer"/>
    <s v="N"/>
    <s v="Yes"/>
    <n v="7"/>
    <m/>
  </r>
  <r>
    <n v="2608"/>
    <n v="30"/>
    <x v="2958"/>
    <n v="176"/>
    <d v="2017-07-07T00:00:00"/>
    <b v="0"/>
    <s v="Approved"/>
    <s v="Solex"/>
    <s v="Standard"/>
    <s v="high"/>
    <s v="medium"/>
    <n v="748.17"/>
    <n v="448.9"/>
    <d v="1994-07-12T00:00:00"/>
    <n v="299.27"/>
    <s v="Male"/>
    <n v="59"/>
    <d v="1965-05-09T00:00:00"/>
    <n v="57.412910054857946"/>
    <s v="Junior Executive"/>
    <s v="Manufacturing"/>
    <s v="Affluent Customer"/>
    <s v="N"/>
    <s v="Yes"/>
    <n v="7"/>
    <m/>
  </r>
  <r>
    <n v="7909"/>
    <n v="58"/>
    <x v="2958"/>
    <n v="315"/>
    <d v="2017-02-18T00:00:00"/>
    <b v="1"/>
    <s v="Approved"/>
    <s v="OHM Cycles"/>
    <s v="Standard"/>
    <s v="medium"/>
    <s v="medium"/>
    <n v="912.52"/>
    <n v="141.4"/>
    <d v="1993-07-20T00:00:00"/>
    <n v="771.12"/>
    <s v="Male"/>
    <n v="59"/>
    <d v="1965-05-09T00:00:00"/>
    <n v="57.412910054857946"/>
    <s v="Junior Executive"/>
    <s v="Manufacturing"/>
    <s v="Affluent Customer"/>
    <s v="N"/>
    <s v="Yes"/>
    <n v="7"/>
    <m/>
  </r>
  <r>
    <n v="11385"/>
    <n v="48"/>
    <x v="2958"/>
    <n v="322"/>
    <d v="2017-02-11T00:00:00"/>
    <b v="1"/>
    <s v="Approved"/>
    <s v="WeareA2B"/>
    <s v="Standard"/>
    <s v="medium"/>
    <s v="medium"/>
    <n v="1762.96"/>
    <n v="950.52"/>
    <d v="2003-02-16T00:00:00"/>
    <n v="812.44"/>
    <s v="Male"/>
    <n v="59"/>
    <d v="1965-05-09T00:00:00"/>
    <n v="57.412910054857946"/>
    <s v="Junior Executive"/>
    <s v="Manufacturing"/>
    <s v="Affluent Customer"/>
    <s v="N"/>
    <s v="Yes"/>
    <n v="7"/>
    <m/>
  </r>
  <r>
    <n v="18325"/>
    <n v="65"/>
    <x v="2958"/>
    <n v="330"/>
    <d v="2017-02-03T00:00:00"/>
    <b v="1"/>
    <s v="Approved"/>
    <s v="WeareA2B"/>
    <s v="Standard"/>
    <s v="medium"/>
    <s v="medium"/>
    <n v="1807.45"/>
    <n v="778.69"/>
    <d v="2002-08-31T00:00:00"/>
    <n v="1028.76"/>
    <s v="Male"/>
    <n v="59"/>
    <d v="1965-05-09T00:00:00"/>
    <n v="57.412910054857946"/>
    <s v="Junior Executive"/>
    <s v="Manufacturing"/>
    <s v="Affluent Customer"/>
    <s v="N"/>
    <s v="Yes"/>
    <n v="7"/>
    <m/>
  </r>
  <r>
    <n v="4003"/>
    <n v="3"/>
    <x v="2959"/>
    <n v="59"/>
    <d v="2017-11-01T00:00:00"/>
    <b v="0"/>
    <s v="Approved"/>
    <s v="Trek Bicycles"/>
    <s v="Standard"/>
    <s v="medium"/>
    <s v="large"/>
    <n v="2091.4699999999998"/>
    <n v="388.92"/>
    <d v="2006-05-22T00:00:00"/>
    <n v="1702.5499999999997"/>
    <s v="Male"/>
    <n v="84"/>
    <d v="1980-09-23T00:00:00"/>
    <n v="42.026608684677825"/>
    <s v="Analog Circuit Design manager"/>
    <s v="n/a"/>
    <s v="Mass Customer"/>
    <s v="N"/>
    <s v="No"/>
    <n v="11"/>
    <m/>
  </r>
  <r>
    <n v="10878"/>
    <n v="76"/>
    <x v="2959"/>
    <n v="125"/>
    <d v="2017-08-27T00:00:00"/>
    <b v="1"/>
    <s v="Approved"/>
    <s v="WeareA2B"/>
    <s v="Standard"/>
    <s v="low"/>
    <s v="medium"/>
    <n v="642.30999999999995"/>
    <n v="513.85"/>
    <d v="2005-05-10T00:00:00"/>
    <n v="128.45999999999992"/>
    <s v="Male"/>
    <n v="84"/>
    <d v="1980-09-23T00:00:00"/>
    <n v="42.026608684677825"/>
    <s v="Analog Circuit Design manager"/>
    <s v="n/a"/>
    <s v="Mass Customer"/>
    <s v="N"/>
    <s v="No"/>
    <n v="11"/>
    <m/>
  </r>
  <r>
    <n v="10566"/>
    <n v="3"/>
    <x v="2959"/>
    <n v="154"/>
    <d v="2017-07-29T00:00:00"/>
    <b v="0"/>
    <s v="Approved"/>
    <s v="Trek Bicycles"/>
    <s v="Standard"/>
    <s v="medium"/>
    <s v="large"/>
    <n v="2091.4699999999998"/>
    <n v="388.92"/>
    <d v="2008-03-19T00:00:00"/>
    <n v="1702.5499999999997"/>
    <s v="Male"/>
    <n v="84"/>
    <d v="1980-09-23T00:00:00"/>
    <n v="42.026608684677825"/>
    <s v="Analog Circuit Design manager"/>
    <s v="n/a"/>
    <s v="Mass Customer"/>
    <s v="N"/>
    <s v="No"/>
    <n v="11"/>
    <m/>
  </r>
  <r>
    <n v="7152"/>
    <n v="78"/>
    <x v="2960"/>
    <n v="86"/>
    <d v="2017-10-05T00:00:00"/>
    <b v="0"/>
    <s v="Approved"/>
    <s v="Giant Bicycles"/>
    <s v="Standard"/>
    <s v="medium"/>
    <s v="large"/>
    <n v="1765.3"/>
    <n v="709.48"/>
    <d v="1991-07-10T00:00:00"/>
    <n v="1055.82"/>
    <s v="Male"/>
    <n v="91"/>
    <d v="1977-04-19T00:00:00"/>
    <n v="45.459485397323704"/>
    <s v="Geologist III"/>
    <s v="Financial Services"/>
    <s v="Mass Customer"/>
    <s v="N"/>
    <s v="Yes"/>
    <n v="22"/>
    <m/>
  </r>
  <r>
    <n v="5311"/>
    <n v="4"/>
    <x v="2960"/>
    <n v="124"/>
    <d v="2017-08-28T00:00:00"/>
    <b v="0"/>
    <s v="Approved"/>
    <s v="Giant Bicycles"/>
    <s v="Standard"/>
    <s v="high"/>
    <s v="medium"/>
    <n v="1129.1300000000001"/>
    <n v="677.48"/>
    <d v="2014-03-03T00:00:00"/>
    <n v="451.65000000000009"/>
    <s v="Male"/>
    <n v="91"/>
    <d v="1977-04-19T00:00:00"/>
    <n v="45.459485397323704"/>
    <s v="Geologist III"/>
    <s v="Financial Services"/>
    <s v="Mass Customer"/>
    <s v="N"/>
    <s v="Yes"/>
    <n v="22"/>
    <m/>
  </r>
  <r>
    <n v="16422"/>
    <n v="75"/>
    <x v="2960"/>
    <n v="153"/>
    <d v="2017-07-30T00:00:00"/>
    <b v="0"/>
    <s v="Approved"/>
    <s v="Giant Bicycles"/>
    <s v="Touring"/>
    <s v="medium"/>
    <s v="large"/>
    <n v="1873.97"/>
    <n v="863.95"/>
    <d v="2003-09-09T00:00:00"/>
    <n v="1010.02"/>
    <s v="Male"/>
    <n v="91"/>
    <d v="1977-04-19T00:00:00"/>
    <n v="45.459485397323704"/>
    <s v="Geologist III"/>
    <s v="Financial Services"/>
    <s v="Mass Customer"/>
    <s v="N"/>
    <s v="Yes"/>
    <n v="22"/>
    <m/>
  </r>
  <r>
    <n v="17003"/>
    <n v="28"/>
    <x v="2960"/>
    <n v="180"/>
    <d v="2017-07-03T00:00:00"/>
    <b v="0"/>
    <s v="Approved"/>
    <s v="Norco Bicycles"/>
    <s v="Standard"/>
    <s v="medium"/>
    <s v="small"/>
    <n v="1216.1400000000001"/>
    <n v="1082.3599999999999"/>
    <d v="1991-11-10T00:00:00"/>
    <n v="133.7800000000002"/>
    <s v="Male"/>
    <n v="91"/>
    <d v="1977-04-19T00:00:00"/>
    <n v="45.459485397323704"/>
    <s v="Geologist III"/>
    <s v="Financial Services"/>
    <s v="Mass Customer"/>
    <s v="N"/>
    <s v="Yes"/>
    <n v="22"/>
    <m/>
  </r>
  <r>
    <n v="10180"/>
    <n v="1"/>
    <x v="2960"/>
    <n v="217"/>
    <d v="2017-05-27T00:00:00"/>
    <b v="1"/>
    <s v="Cancelled"/>
    <s v="Giant Bicycles"/>
    <s v="Standard"/>
    <s v="medium"/>
    <s v="medium"/>
    <n v="1403.5"/>
    <n v="954.82"/>
    <d v="2012-12-02T00:00:00"/>
    <n v="448.67999999999995"/>
    <s v="Male"/>
    <n v="91"/>
    <d v="1977-04-19T00:00:00"/>
    <n v="45.459485397323704"/>
    <s v="Geologist III"/>
    <s v="Financial Services"/>
    <s v="Mass Customer"/>
    <s v="N"/>
    <s v="Yes"/>
    <n v="22"/>
    <m/>
  </r>
  <r>
    <n v="8186"/>
    <n v="83"/>
    <x v="2960"/>
    <n v="319"/>
    <d v="2017-02-14T00:00:00"/>
    <b v="1"/>
    <s v="Approved"/>
    <s v="Solex"/>
    <s v="Touring"/>
    <s v="medium"/>
    <s v="large"/>
    <n v="2083.94"/>
    <n v="675.03"/>
    <d v="2004-12-18T00:00:00"/>
    <n v="1408.91"/>
    <s v="Male"/>
    <n v="91"/>
    <d v="1977-04-19T00:00:00"/>
    <n v="45.459485397323704"/>
    <s v="Geologist III"/>
    <s v="Financial Services"/>
    <s v="Mass Customer"/>
    <s v="N"/>
    <s v="Yes"/>
    <n v="22"/>
    <m/>
  </r>
  <r>
    <n v="2394"/>
    <n v="26"/>
    <x v="2960"/>
    <n v="331"/>
    <d v="2017-02-02T00:00:00"/>
    <b v="1"/>
    <s v="Approved"/>
    <s v="WeareA2B"/>
    <s v="Standard"/>
    <s v="medium"/>
    <s v="medium"/>
    <n v="1992.93"/>
    <n v="762.63"/>
    <d v="2016-11-22T00:00:00"/>
    <n v="1230.3000000000002"/>
    <s v="Male"/>
    <n v="91"/>
    <d v="1977-04-19T00:00:00"/>
    <n v="45.459485397323704"/>
    <s v="Geologist III"/>
    <s v="Financial Services"/>
    <s v="Mass Customer"/>
    <s v="N"/>
    <s v="Yes"/>
    <n v="22"/>
    <m/>
  </r>
  <r>
    <n v="6185"/>
    <n v="13"/>
    <x v="2960"/>
    <n v="331"/>
    <d v="2017-02-02T00:00:00"/>
    <b v="1"/>
    <s v="Approved"/>
    <s v="Solex"/>
    <s v="Standard"/>
    <s v="medium"/>
    <s v="medium"/>
    <n v="1163.8900000000001"/>
    <n v="589.27"/>
    <d v="2005-12-07T00:00:00"/>
    <n v="574.62000000000012"/>
    <s v="Male"/>
    <n v="91"/>
    <d v="1977-04-19T00:00:00"/>
    <n v="45.459485397323704"/>
    <s v="Geologist III"/>
    <s v="Financial Services"/>
    <s v="Mass Customer"/>
    <s v="N"/>
    <s v="Yes"/>
    <n v="22"/>
    <m/>
  </r>
  <r>
    <n v="738"/>
    <n v="26"/>
    <x v="2960"/>
    <n v="343"/>
    <d v="2017-01-21T00:00:00"/>
    <b v="0"/>
    <s v="Approved"/>
    <s v="WeareA2B"/>
    <s v="Standard"/>
    <s v="medium"/>
    <s v="medium"/>
    <n v="1992.93"/>
    <n v="762.63"/>
    <d v="1992-10-11T00:00:00"/>
    <n v="1230.3000000000002"/>
    <s v="Male"/>
    <n v="91"/>
    <d v="1977-04-19T00:00:00"/>
    <n v="45.459485397323704"/>
    <s v="Geologist III"/>
    <s v="Financial Services"/>
    <s v="Mass Customer"/>
    <s v="N"/>
    <s v="Yes"/>
    <n v="22"/>
    <m/>
  </r>
  <r>
    <n v="15575"/>
    <n v="58"/>
    <x v="2961"/>
    <n v="258"/>
    <d v="2017-04-16T00:00:00"/>
    <b v="0"/>
    <s v="Approved"/>
    <s v="OHM Cycles"/>
    <s v="Standard"/>
    <s v="medium"/>
    <s v="medium"/>
    <n v="912.52"/>
    <n v="141.4"/>
    <d v="2015-10-18T00:00:00"/>
    <n v="771.12"/>
    <s v="Female"/>
    <n v="85"/>
    <d v="1967-03-15T00:00:00"/>
    <n v="55.563594986047683"/>
    <s v="Librarian"/>
    <s v="Entertainment"/>
    <s v="Mass Customer"/>
    <s v="N"/>
    <s v="Yes"/>
    <n v="5"/>
    <m/>
  </r>
  <r>
    <n v="17980"/>
    <n v="62"/>
    <x v="2961"/>
    <n v="319"/>
    <d v="2017-02-14T00:00:00"/>
    <b v="0"/>
    <s v="Approved"/>
    <s v="Solex"/>
    <s v="Standard"/>
    <s v="medium"/>
    <s v="medium"/>
    <n v="478.16"/>
    <n v="298.72000000000003"/>
    <d v="1992-10-02T00:00:00"/>
    <n v="179.44"/>
    <s v="Female"/>
    <n v="85"/>
    <d v="1967-03-15T00:00:00"/>
    <n v="55.563594986047683"/>
    <s v="Librarian"/>
    <s v="Entertainment"/>
    <s v="Mass Customer"/>
    <s v="N"/>
    <s v="Yes"/>
    <n v="5"/>
    <m/>
  </r>
  <r>
    <n v="15681"/>
    <n v="75"/>
    <x v="2962"/>
    <n v="194"/>
    <d v="2017-06-19T00:00:00"/>
    <b v="1"/>
    <s v="Approved"/>
    <s v="Giant Bicycles"/>
    <s v="Touring"/>
    <s v="medium"/>
    <s v="large"/>
    <n v="1873.97"/>
    <n v="863.95"/>
    <d v="2014-10-10T00:00:00"/>
    <n v="1010.02"/>
    <s v="Female"/>
    <n v="5"/>
    <d v="1970-03-25T00:00:00"/>
    <n v="52.533458000063426"/>
    <s v="Financial Advisor"/>
    <s v="Financial Services"/>
    <s v="Mass Customer"/>
    <s v="N"/>
    <s v="Yes"/>
    <n v="12"/>
    <m/>
  </r>
  <r>
    <n v="2714"/>
    <n v="34"/>
    <x v="2962"/>
    <n v="350"/>
    <d v="2017-01-14T00:00:00"/>
    <b v="0"/>
    <s v="Approved"/>
    <s v="Norco Bicycles"/>
    <s v="Road"/>
    <s v="high"/>
    <s v="large"/>
    <n v="774.53"/>
    <n v="464.72"/>
    <d v="1994-07-12T00:00:00"/>
    <n v="309.80999999999995"/>
    <s v="Female"/>
    <n v="5"/>
    <d v="1970-03-25T00:00:00"/>
    <n v="52.533458000063426"/>
    <s v="Financial Advisor"/>
    <s v="Financial Services"/>
    <s v="Mass Customer"/>
    <s v="N"/>
    <s v="Yes"/>
    <n v="12"/>
    <m/>
  </r>
  <r>
    <n v="18180"/>
    <n v="89"/>
    <x v="2963"/>
    <n v="46"/>
    <d v="2017-11-14T00:00:00"/>
    <b v="0"/>
    <s v="Approved"/>
    <s v="WeareA2B"/>
    <s v="Touring"/>
    <s v="medium"/>
    <s v="large"/>
    <n v="1362.99"/>
    <n v="57.74"/>
    <d v="1993-04-20T00:00:00"/>
    <n v="1305.25"/>
    <s v="Female"/>
    <n v="94"/>
    <d v="1962-04-14T00:00:00"/>
    <n v="60.484142931253167"/>
    <s v="Assistant Professor"/>
    <s v="Manufacturing"/>
    <s v="Affluent Customer"/>
    <s v="N"/>
    <s v="No"/>
    <n v="5"/>
    <m/>
  </r>
  <r>
    <n v="1009"/>
    <n v="5"/>
    <x v="2963"/>
    <n v="128"/>
    <d v="2017-08-24T00:00:00"/>
    <b v="0"/>
    <s v="Approved"/>
    <s v="Trek Bicycles"/>
    <s v="Mountain"/>
    <s v="low"/>
    <s v="medium"/>
    <n v="574.64"/>
    <n v="459.71"/>
    <d v="2011-08-29T00:00:00"/>
    <n v="114.93"/>
    <s v="Female"/>
    <n v="94"/>
    <d v="1962-04-14T00:00:00"/>
    <n v="60.484142931253167"/>
    <s v="Assistant Professor"/>
    <s v="Manufacturing"/>
    <s v="Affluent Customer"/>
    <s v="N"/>
    <s v="No"/>
    <n v="5"/>
    <m/>
  </r>
  <r>
    <n v="11651"/>
    <n v="43"/>
    <x v="2963"/>
    <n v="241"/>
    <d v="2017-05-03T00:00:00"/>
    <b v="0"/>
    <s v="Approved"/>
    <s v="Solex"/>
    <s v="Standard"/>
    <s v="medium"/>
    <s v="medium"/>
    <n v="1151.96"/>
    <n v="649.49"/>
    <d v="1999-12-04T00:00:00"/>
    <n v="502.47"/>
    <s v="Female"/>
    <n v="94"/>
    <d v="1962-04-14T00:00:00"/>
    <n v="60.484142931253167"/>
    <s v="Assistant Professor"/>
    <s v="Manufacturing"/>
    <s v="Affluent Customer"/>
    <s v="N"/>
    <s v="No"/>
    <n v="5"/>
    <m/>
  </r>
  <r>
    <n v="16294"/>
    <n v="100"/>
    <x v="2963"/>
    <n v="299"/>
    <d v="2017-03-06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94"/>
    <d v="1962-04-14T00:00:00"/>
    <n v="60.484142931253167"/>
    <s v="Assistant Professor"/>
    <s v="Manufacturing"/>
    <s v="Affluent Customer"/>
    <s v="N"/>
    <s v="No"/>
    <n v="5"/>
    <m/>
  </r>
  <r>
    <n v="16402"/>
    <n v="84"/>
    <x v="2963"/>
    <n v="342"/>
    <d v="2017-01-22T00:00:00"/>
    <b v="0"/>
    <s v="Approved"/>
    <s v="Trek Bicycles"/>
    <s v="Road"/>
    <s v="medium"/>
    <s v="medium"/>
    <n v="290.62"/>
    <n v="215.14"/>
    <d v="2004-12-18T00:00:00"/>
    <n v="75.480000000000018"/>
    <s v="Female"/>
    <n v="94"/>
    <d v="1962-04-14T00:00:00"/>
    <n v="60.484142931253167"/>
    <s v="Assistant Professor"/>
    <s v="Manufacturing"/>
    <s v="Affluent Customer"/>
    <s v="N"/>
    <s v="No"/>
    <n v="5"/>
    <m/>
  </r>
  <r>
    <n v="12805"/>
    <n v="12"/>
    <x v="2964"/>
    <n v="78"/>
    <d v="2017-10-13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81"/>
    <d v="1965-06-05T00:00:00"/>
    <n v="57.338937452118223"/>
    <s v="VP Sales"/>
    <s v="n/a"/>
    <s v="Affluent Customer"/>
    <s v="N"/>
    <s v="Yes"/>
    <n v="5"/>
    <m/>
  </r>
  <r>
    <n v="7618"/>
    <n v="42"/>
    <x v="2964"/>
    <n v="106"/>
    <d v="2017-09-15T00:00:00"/>
    <b v="1"/>
    <s v="Approved"/>
    <s v="OHM Cycles"/>
    <s v="Road"/>
    <s v="medium"/>
    <s v="small"/>
    <n v="1810"/>
    <n v="1610.9"/>
    <d v="1993-04-12T00:00:00"/>
    <n v="199.09999999999991"/>
    <s v="Female"/>
    <n v="81"/>
    <d v="1965-06-05T00:00:00"/>
    <n v="57.338937452118223"/>
    <s v="VP Sales"/>
    <s v="n/a"/>
    <s v="Affluent Customer"/>
    <s v="N"/>
    <s v="Yes"/>
    <n v="5"/>
    <m/>
  </r>
  <r>
    <n v="8078"/>
    <n v="19"/>
    <x v="2964"/>
    <n v="107"/>
    <d v="2017-09-14T00:00:00"/>
    <b v="1"/>
    <s v="Approved"/>
    <s v="OHM Cycles"/>
    <s v="Road"/>
    <s v="high"/>
    <s v="large"/>
    <n v="12.01"/>
    <n v="7.21"/>
    <d v="1993-05-26T00:00:00"/>
    <n v="4.8"/>
    <s v="Female"/>
    <n v="81"/>
    <d v="1965-06-05T00:00:00"/>
    <n v="57.338937452118223"/>
    <s v="VP Sales"/>
    <s v="n/a"/>
    <s v="Affluent Customer"/>
    <s v="N"/>
    <s v="Yes"/>
    <n v="5"/>
    <m/>
  </r>
  <r>
    <n v="13351"/>
    <n v="12"/>
    <x v="2964"/>
    <n v="171"/>
    <d v="2017-07-12T00:00:00"/>
    <b v="0"/>
    <s v="Approved"/>
    <s v="WeareA2B"/>
    <s v="Standard"/>
    <s v="medium"/>
    <s v="medium"/>
    <n v="1231.1500000000001"/>
    <n v="161.6"/>
    <d v="2010-05-05T00:00:00"/>
    <n v="1069.5500000000002"/>
    <s v="Female"/>
    <n v="81"/>
    <d v="1965-06-05T00:00:00"/>
    <n v="57.338937452118223"/>
    <s v="VP Sales"/>
    <s v="n/a"/>
    <s v="Affluent Customer"/>
    <s v="N"/>
    <s v="Yes"/>
    <n v="5"/>
    <m/>
  </r>
  <r>
    <n v="15131"/>
    <n v="35"/>
    <x v="2965"/>
    <n v="30"/>
    <d v="2017-11-30T00:00:00"/>
    <b v="0"/>
    <s v="Approved"/>
    <s v="Giant Bicycles"/>
    <s v="Standard"/>
    <s v="medium"/>
    <s v="medium"/>
    <n v="1403.5"/>
    <n v="954.82"/>
    <d v="2016-11-14T00:00:00"/>
    <n v="448.67999999999995"/>
    <s v="Female"/>
    <n v="13"/>
    <d v="1990-03-21T00:00:00"/>
    <n v="32.530718273718918"/>
    <s v="Nuclear Power Engineer"/>
    <s v="Manufacturing"/>
    <s v="High Net Worth"/>
    <s v="N"/>
    <s v="No"/>
    <n v="4"/>
    <m/>
  </r>
  <r>
    <n v="16524"/>
    <n v="63"/>
    <x v="2965"/>
    <n v="33"/>
    <d v="2017-11-27T00:00:00"/>
    <b v="1"/>
    <s v="Approved"/>
    <s v="WeareA2B"/>
    <s v="Standard"/>
    <s v="medium"/>
    <s v="medium"/>
    <n v="1992.93"/>
    <n v="762.63"/>
    <d v="1993-05-26T00:00:00"/>
    <n v="1230.3000000000002"/>
    <s v="Female"/>
    <n v="13"/>
    <d v="1990-03-21T00:00:00"/>
    <n v="32.530718273718918"/>
    <s v="Nuclear Power Engineer"/>
    <s v="Manufacturing"/>
    <s v="High Net Worth"/>
    <s v="N"/>
    <s v="No"/>
    <n v="4"/>
    <m/>
  </r>
  <r>
    <n v="18683"/>
    <n v="0"/>
    <x v="2965"/>
    <n v="46"/>
    <d v="2017-11-14T00:00:00"/>
    <b v="1"/>
    <s v="Approved"/>
    <s v="Trek Bicycles"/>
    <s v="Road"/>
    <s v="medium"/>
    <s v="medium"/>
    <n v="290.62"/>
    <n v="215.14"/>
    <d v="2004-12-18T00:00:00"/>
    <n v="75.480000000000018"/>
    <s v="Female"/>
    <n v="13"/>
    <d v="1990-03-21T00:00:00"/>
    <n v="32.530718273718918"/>
    <s v="Nuclear Power Engineer"/>
    <s v="Manufacturing"/>
    <s v="High Net Worth"/>
    <s v="N"/>
    <s v="No"/>
    <n v="4"/>
    <m/>
  </r>
  <r>
    <n v="6808"/>
    <n v="0"/>
    <x v="2965"/>
    <n v="213"/>
    <d v="2017-05-31T00:00:00"/>
    <b v="1"/>
    <s v="Approved"/>
    <s v="Solex"/>
    <s v="Standard"/>
    <s v="medium"/>
    <s v="medium"/>
    <n v="441.49"/>
    <n v="84.99"/>
    <d v="1993-04-12T00:00:00"/>
    <n v="356.5"/>
    <s v="Female"/>
    <n v="13"/>
    <d v="1990-03-21T00:00:00"/>
    <n v="32.530718273718918"/>
    <s v="Nuclear Power Engineer"/>
    <s v="Manufacturing"/>
    <s v="High Net Worth"/>
    <s v="N"/>
    <s v="No"/>
    <n v="4"/>
    <m/>
  </r>
  <r>
    <n v="3114"/>
    <n v="6"/>
    <x v="2965"/>
    <n v="216"/>
    <d v="2017-05-28T00:00:00"/>
    <b v="1"/>
    <s v="Approved"/>
    <s v="Solex"/>
    <s v="Standard"/>
    <s v="high"/>
    <s v="medium"/>
    <n v="748.17"/>
    <n v="448.9"/>
    <d v="1991-11-10T00:00:00"/>
    <n v="299.27"/>
    <s v="Female"/>
    <n v="13"/>
    <d v="1990-03-21T00:00:00"/>
    <n v="32.530718273718918"/>
    <s v="Nuclear Power Engineer"/>
    <s v="Manufacturing"/>
    <s v="High Net Worth"/>
    <s v="N"/>
    <s v="No"/>
    <n v="4"/>
    <m/>
  </r>
  <r>
    <n v="14522"/>
    <n v="7"/>
    <x v="2965"/>
    <n v="268"/>
    <d v="2017-04-06T00:00:00"/>
    <b v="0"/>
    <s v="Approved"/>
    <s v="Giant Bicycles"/>
    <s v="Standard"/>
    <s v="medium"/>
    <s v="small"/>
    <n v="1311.44"/>
    <n v="1167.18"/>
    <d v="1992-10-11T00:00:00"/>
    <n v="144.26"/>
    <s v="Female"/>
    <n v="13"/>
    <d v="1990-03-21T00:00:00"/>
    <n v="32.530718273718918"/>
    <s v="Nuclear Power Engineer"/>
    <s v="Manufacturing"/>
    <s v="High Net Worth"/>
    <s v="N"/>
    <s v="No"/>
    <n v="4"/>
    <m/>
  </r>
  <r>
    <n v="15754"/>
    <n v="43"/>
    <x v="2966"/>
    <n v="61"/>
    <d v="2017-10-30T00:00:00"/>
    <b v="0"/>
    <s v="Approved"/>
    <s v="Solex"/>
    <s v="Standard"/>
    <s v="medium"/>
    <s v="medium"/>
    <n v="1151.96"/>
    <n v="649.49"/>
    <d v="2014-07-28T00:00:00"/>
    <n v="502.47"/>
    <s v="Male"/>
    <n v="29"/>
    <d v="1986-05-30T00:00:00"/>
    <n v="36.341677178145616"/>
    <s v="Occupational Therapist"/>
    <s v="Health"/>
    <s v="Mass Customer"/>
    <s v="N"/>
    <s v="Yes"/>
    <n v="18"/>
    <m/>
  </r>
  <r>
    <n v="2178"/>
    <n v="11"/>
    <x v="2966"/>
    <n v="81"/>
    <d v="2017-10-10T00:00:00"/>
    <b v="1"/>
    <s v="Approved"/>
    <s v="Giant Bicycles"/>
    <s v="Standard"/>
    <s v="high"/>
    <s v="medium"/>
    <n v="1274.93"/>
    <n v="764.96"/>
    <d v="2016-07-09T00:00:00"/>
    <n v="509.97"/>
    <s v="Male"/>
    <n v="29"/>
    <d v="1986-05-30T00:00:00"/>
    <n v="36.341677178145616"/>
    <s v="Occupational Therapist"/>
    <s v="Health"/>
    <s v="Mass Customer"/>
    <s v="N"/>
    <s v="Yes"/>
    <n v="18"/>
    <m/>
  </r>
  <r>
    <n v="15998"/>
    <n v="65"/>
    <x v="2966"/>
    <n v="195"/>
    <d v="2017-06-18T00:00:00"/>
    <b v="1"/>
    <s v="Approved"/>
    <s v="WeareA2B"/>
    <s v="Standard"/>
    <s v="medium"/>
    <s v="medium"/>
    <n v="1807.45"/>
    <n v="778.69"/>
    <d v="1995-10-24T00:00:00"/>
    <n v="1028.76"/>
    <s v="Male"/>
    <n v="29"/>
    <d v="1986-05-30T00:00:00"/>
    <n v="36.341677178145616"/>
    <s v="Occupational Therapist"/>
    <s v="Health"/>
    <s v="Mass Customer"/>
    <s v="N"/>
    <s v="Yes"/>
    <n v="18"/>
    <m/>
  </r>
  <r>
    <n v="19169"/>
    <n v="81"/>
    <x v="2967"/>
    <n v="38"/>
    <d v="2017-11-22T00:00:00"/>
    <b v="1"/>
    <s v="Approved"/>
    <s v="Norco Bicycles"/>
    <s v="Standard"/>
    <s v="medium"/>
    <s v="small"/>
    <n v="586.45000000000005"/>
    <n v="521.94000000000005"/>
    <d v="2015-08-02T00:00:00"/>
    <n v="64.509999999999991"/>
    <s v="Male"/>
    <n v="77"/>
    <d v="1995-06-11T00:00:00"/>
    <n v="27.303321013444947"/>
    <n v="0"/>
    <s v="Manufacturing"/>
    <s v="Mass Customer"/>
    <s v="N"/>
    <s v="Yes"/>
    <n v="6"/>
    <m/>
  </r>
  <r>
    <n v="8099"/>
    <n v="73"/>
    <x v="2967"/>
    <n v="95"/>
    <d v="2017-09-26T00:00:00"/>
    <b v="1"/>
    <s v="Approved"/>
    <s v="Solex"/>
    <s v="Standard"/>
    <s v="medium"/>
    <s v="medium"/>
    <n v="1945.43"/>
    <n v="333.18"/>
    <d v="2000-05-22T00:00:00"/>
    <n v="1612.25"/>
    <s v="Male"/>
    <n v="77"/>
    <d v="1995-06-11T00:00:00"/>
    <n v="27.303321013444947"/>
    <n v="0"/>
    <s v="Manufacturing"/>
    <s v="Mass Customer"/>
    <s v="N"/>
    <s v="Yes"/>
    <n v="6"/>
    <m/>
  </r>
  <r>
    <n v="5798"/>
    <n v="38"/>
    <x v="2967"/>
    <n v="110"/>
    <d v="2017-09-11T00:00:00"/>
    <b v="1"/>
    <s v="Approved"/>
    <s v="Solex"/>
    <s v="Standard"/>
    <s v="medium"/>
    <s v="medium"/>
    <n v="1577.53"/>
    <n v="826.51"/>
    <d v="2011-05-09T00:00:00"/>
    <n v="751.02"/>
    <s v="Male"/>
    <n v="77"/>
    <d v="1995-06-11T00:00:00"/>
    <n v="27.303321013444947"/>
    <n v="0"/>
    <s v="Manufacturing"/>
    <s v="Mass Customer"/>
    <s v="N"/>
    <s v="Yes"/>
    <n v="6"/>
    <m/>
  </r>
  <r>
    <n v="8244"/>
    <n v="43"/>
    <x v="2967"/>
    <n v="158"/>
    <d v="2017-07-25T00:00:00"/>
    <b v="0"/>
    <s v="Approved"/>
    <s v="Solex"/>
    <s v="Standard"/>
    <s v="medium"/>
    <s v="medium"/>
    <n v="1151.96"/>
    <n v="649.49"/>
    <d v="1999-12-04T00:00:00"/>
    <n v="502.47"/>
    <s v="Male"/>
    <n v="77"/>
    <d v="1995-06-11T00:00:00"/>
    <n v="27.303321013444947"/>
    <n v="0"/>
    <s v="Manufacturing"/>
    <s v="Mass Customer"/>
    <s v="N"/>
    <s v="Yes"/>
    <n v="6"/>
    <m/>
  </r>
  <r>
    <n v="15276"/>
    <n v="87"/>
    <x v="2967"/>
    <n v="160"/>
    <d v="2017-07-23T00:00:00"/>
    <b v="1"/>
    <s v="Approved"/>
    <s v="Giant Bicycles"/>
    <s v="Standard"/>
    <s v="high"/>
    <s v="medium"/>
    <n v="1179"/>
    <n v="707.4"/>
    <d v="1993-04-20T00:00:00"/>
    <n v="471.6"/>
    <s v="Male"/>
    <n v="77"/>
    <d v="1995-06-11T00:00:00"/>
    <n v="27.303321013444947"/>
    <n v="0"/>
    <s v="Manufacturing"/>
    <s v="Mass Customer"/>
    <s v="N"/>
    <s v="Yes"/>
    <n v="6"/>
    <m/>
  </r>
  <r>
    <n v="1118"/>
    <n v="7"/>
    <x v="2967"/>
    <n v="229"/>
    <d v="2017-05-15T00:00:00"/>
    <b v="0"/>
    <s v="Approved"/>
    <s v="Trek Bicycles"/>
    <s v="Road"/>
    <s v="low"/>
    <s v="medium"/>
    <n v="980.37"/>
    <n v="234.43"/>
    <d v="2007-08-04T00:00:00"/>
    <n v="745.94"/>
    <s v="Male"/>
    <n v="77"/>
    <d v="1995-06-11T00:00:00"/>
    <n v="27.303321013444947"/>
    <n v="0"/>
    <s v="Manufacturing"/>
    <s v="Mass Customer"/>
    <s v="N"/>
    <s v="Yes"/>
    <n v="6"/>
    <m/>
  </r>
  <r>
    <n v="1569"/>
    <n v="3"/>
    <x v="2967"/>
    <n v="234"/>
    <d v="2017-05-10T00:00:00"/>
    <b v="1"/>
    <s v="Approved"/>
    <s v="Trek Bicycles"/>
    <s v="Standard"/>
    <s v="medium"/>
    <s v="large"/>
    <n v="2091.4699999999998"/>
    <n v="388.92"/>
    <d v="2004-09-28T00:00:00"/>
    <n v="1702.5499999999997"/>
    <s v="Male"/>
    <n v="77"/>
    <d v="1995-06-11T00:00:00"/>
    <n v="27.303321013444947"/>
    <n v="0"/>
    <s v="Manufacturing"/>
    <s v="Mass Customer"/>
    <s v="N"/>
    <s v="Yes"/>
    <n v="6"/>
    <m/>
  </r>
  <r>
    <n v="3988"/>
    <n v="74"/>
    <x v="2968"/>
    <n v="196"/>
    <d v="2017-06-17T00:00:00"/>
    <b v="0"/>
    <s v="Approved"/>
    <s v="WeareA2B"/>
    <s v="Standard"/>
    <s v="medium"/>
    <s v="medium"/>
    <n v="1228.07"/>
    <n v="400.91"/>
    <d v="1995-12-19T00:00:00"/>
    <n v="827.15999999999985"/>
    <s v="Female"/>
    <n v="57"/>
    <d v="1974-12-31T00:00:00"/>
    <n v="47.760855260337401"/>
    <s v="Human Resources Manager"/>
    <s v="Financial Services"/>
    <s v="Mass Customer"/>
    <s v="N"/>
    <s v="Yes"/>
    <n v="7"/>
    <m/>
  </r>
  <r>
    <n v="14125"/>
    <n v="90"/>
    <x v="2968"/>
    <n v="212"/>
    <d v="2017-06-01T00:00:00"/>
    <b v="1"/>
    <s v="Approved"/>
    <s v="Norco Bicycles"/>
    <s v="Standard"/>
    <s v="low"/>
    <s v="medium"/>
    <n v="363.01"/>
    <n v="290.41000000000003"/>
    <d v="2010-05-05T00:00:00"/>
    <n v="72.599999999999966"/>
    <s v="Female"/>
    <n v="57"/>
    <d v="1974-12-31T00:00:00"/>
    <n v="47.760855260337401"/>
    <s v="Human Resources Manager"/>
    <s v="Financial Services"/>
    <s v="Mass Customer"/>
    <s v="N"/>
    <s v="Yes"/>
    <n v="7"/>
    <m/>
  </r>
  <r>
    <n v="339"/>
    <n v="65"/>
    <x v="2969"/>
    <n v="26"/>
    <d v="2017-12-04T00:00:00"/>
    <b v="1"/>
    <s v="Approved"/>
    <s v="WeareA2B"/>
    <s v="Standard"/>
    <s v="medium"/>
    <s v="medium"/>
    <n v="1807.45"/>
    <n v="778.69"/>
    <d v="2002-08-31T00:00:00"/>
    <n v="1028.76"/>
    <s v="Male"/>
    <n v="47"/>
    <d v="1977-09-20T00:00:00"/>
    <n v="45.037567588787411"/>
    <s v="Operator"/>
    <s v="Manufacturing"/>
    <s v="Affluent Customer"/>
    <s v="N"/>
    <s v="Yes"/>
    <n v="9"/>
    <m/>
  </r>
  <r>
    <n v="18969"/>
    <n v="69"/>
    <x v="2969"/>
    <n v="91"/>
    <d v="2017-09-30T00:00:00"/>
    <b v="0"/>
    <s v="Approved"/>
    <s v="Giant Bicycles"/>
    <s v="Road"/>
    <s v="medium"/>
    <s v="medium"/>
    <n v="792.9"/>
    <n v="594.67999999999995"/>
    <d v="2000-05-22T00:00:00"/>
    <n v="198.22000000000003"/>
    <s v="Male"/>
    <n v="47"/>
    <d v="1977-09-20T00:00:00"/>
    <n v="45.037567588787411"/>
    <s v="Operator"/>
    <s v="Manufacturing"/>
    <s v="Affluent Customer"/>
    <s v="N"/>
    <s v="Yes"/>
    <n v="9"/>
    <m/>
  </r>
  <r>
    <n v="5657"/>
    <n v="18"/>
    <x v="2969"/>
    <n v="318"/>
    <d v="2017-02-15T00:00:00"/>
    <b v="0"/>
    <s v="Approved"/>
    <s v="Solex"/>
    <s v="Standard"/>
    <s v="medium"/>
    <s v="medium"/>
    <n v="575.27"/>
    <n v="431.45"/>
    <d v="1993-07-15T00:00:00"/>
    <n v="143.82"/>
    <s v="Male"/>
    <n v="47"/>
    <d v="1977-09-20T00:00:00"/>
    <n v="45.037567588787411"/>
    <s v="Operator"/>
    <s v="Manufacturing"/>
    <s v="Affluent Customer"/>
    <s v="N"/>
    <s v="Yes"/>
    <n v="9"/>
    <m/>
  </r>
  <r>
    <n v="19332"/>
    <n v="12"/>
    <x v="2970"/>
    <n v="23"/>
    <d v="2017-12-07T00:00:00"/>
    <b v="1"/>
    <s v="Approved"/>
    <s v="Giant Bicycles"/>
    <s v="Standard"/>
    <s v="medium"/>
    <s v="large"/>
    <n v="1765.3"/>
    <n v="709.48"/>
    <d v="1997-01-25T00:00:00"/>
    <n v="1055.82"/>
    <s v="Female"/>
    <n v="26"/>
    <d v="1977-06-30T00:00:00"/>
    <n v="45.262225123351101"/>
    <s v="Software Test Engineer III"/>
    <s v="Manufacturing"/>
    <s v="High Net Worth"/>
    <s v="N"/>
    <s v="Yes"/>
    <n v="11"/>
    <m/>
  </r>
  <r>
    <n v="11390"/>
    <n v="0"/>
    <x v="2970"/>
    <n v="36"/>
    <d v="2017-11-24T00:00:00"/>
    <b v="1"/>
    <s v="Approved"/>
    <s v="Solex"/>
    <s v="Standard"/>
    <s v="medium"/>
    <s v="medium"/>
    <n v="478.16"/>
    <n v="298.72000000000003"/>
    <d v="2015-05-21T00:00:00"/>
    <n v="179.44"/>
    <s v="Female"/>
    <n v="26"/>
    <d v="1977-06-30T00:00:00"/>
    <n v="45.262225123351101"/>
    <s v="Software Test Engineer III"/>
    <s v="Manufacturing"/>
    <s v="High Net Worth"/>
    <s v="N"/>
    <s v="Yes"/>
    <n v="11"/>
    <m/>
  </r>
  <r>
    <n v="4245"/>
    <n v="17"/>
    <x v="2970"/>
    <n v="101"/>
    <d v="2017-09-20T00:00:00"/>
    <b v="0"/>
    <s v="Approved"/>
    <s v="WeareA2B"/>
    <s v="Touring"/>
    <s v="medium"/>
    <s v="large"/>
    <n v="1362.99"/>
    <n v="57.74"/>
    <d v="2000-11-03T00:00:00"/>
    <n v="1305.25"/>
    <s v="Female"/>
    <n v="26"/>
    <d v="1977-06-30T00:00:00"/>
    <n v="45.262225123351101"/>
    <s v="Software Test Engineer III"/>
    <s v="Manufacturing"/>
    <s v="High Net Worth"/>
    <s v="N"/>
    <s v="Yes"/>
    <n v="11"/>
    <m/>
  </r>
  <r>
    <n v="16678"/>
    <n v="0"/>
    <x v="2970"/>
    <n v="112"/>
    <d v="2017-09-09T00:00:00"/>
    <b v="1"/>
    <s v="Approved"/>
    <s v="Trek Bicycles"/>
    <s v="Road"/>
    <s v="medium"/>
    <s v="medium"/>
    <n v="290.62"/>
    <n v="215.14"/>
    <d v="2004-12-18T00:00:00"/>
    <n v="75.480000000000018"/>
    <s v="Female"/>
    <n v="26"/>
    <d v="1977-06-30T00:00:00"/>
    <n v="45.262225123351101"/>
    <s v="Software Test Engineer III"/>
    <s v="Manufacturing"/>
    <s v="High Net Worth"/>
    <s v="N"/>
    <s v="Yes"/>
    <n v="11"/>
    <m/>
  </r>
  <r>
    <n v="16661"/>
    <n v="0"/>
    <x v="1427"/>
    <m/>
    <d v="2017-10-04T00:00:00"/>
    <b v="1"/>
    <s v="Approved"/>
    <m/>
    <m/>
    <m/>
    <m/>
    <n v="2061.38"/>
    <m/>
    <m/>
    <m/>
    <m/>
    <m/>
    <m/>
    <m/>
    <m/>
    <m/>
    <m/>
    <m/>
    <m/>
    <m/>
    <m/>
  </r>
  <r>
    <n v="277"/>
    <n v="18"/>
    <x v="2970"/>
    <n v="282"/>
    <d v="2017-03-23T00:00:00"/>
    <b v="0"/>
    <s v="Approved"/>
    <s v="Norco Bicycles"/>
    <s v="Standard"/>
    <s v="high"/>
    <s v="medium"/>
    <n v="1148.6400000000001"/>
    <n v="689.18"/>
    <d v="1998-12-16T00:00:00"/>
    <n v="459.46000000000015"/>
    <s v="Female"/>
    <n v="26"/>
    <d v="1977-06-30T00:00:00"/>
    <n v="45.262225123351101"/>
    <s v="Software Test Engineer III"/>
    <s v="Manufacturing"/>
    <s v="High Net Worth"/>
    <s v="N"/>
    <s v="Yes"/>
    <n v="11"/>
    <m/>
  </r>
  <r>
    <n v="7723"/>
    <n v="0"/>
    <x v="2970"/>
    <n v="300"/>
    <d v="2017-03-05T00:00:00"/>
    <b v="1"/>
    <s v="Approved"/>
    <s v="WeareA2B"/>
    <s v="Standard"/>
    <s v="medium"/>
    <s v="small"/>
    <n v="175.89"/>
    <n v="131.91999999999999"/>
    <d v="1997-02-09T00:00:00"/>
    <n v="43.97"/>
    <s v="Female"/>
    <n v="26"/>
    <d v="1977-06-30T00:00:00"/>
    <n v="45.262225123351101"/>
    <s v="Software Test Engineer III"/>
    <s v="Manufacturing"/>
    <s v="High Net Worth"/>
    <s v="N"/>
    <s v="Yes"/>
    <n v="11"/>
    <m/>
  </r>
  <r>
    <n v="15507"/>
    <n v="0"/>
    <x v="2970"/>
    <n v="316"/>
    <d v="2017-02-17T00:00:00"/>
    <b v="0"/>
    <s v="Approved"/>
    <s v="WeareA2B"/>
    <s v="Standard"/>
    <s v="medium"/>
    <s v="small"/>
    <n v="175.89"/>
    <n v="131.91999999999999"/>
    <d v="2012-04-10T00:00:00"/>
    <n v="43.97"/>
    <s v="Female"/>
    <n v="26"/>
    <d v="1977-06-30T00:00:00"/>
    <n v="45.262225123351101"/>
    <s v="Software Test Engineer III"/>
    <s v="Manufacturing"/>
    <s v="High Net Worth"/>
    <s v="N"/>
    <s v="Yes"/>
    <n v="11"/>
    <m/>
  </r>
  <r>
    <n v="19502"/>
    <n v="92"/>
    <x v="2971"/>
    <n v="8"/>
    <d v="2017-12-22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34"/>
    <d v="1964-05-18T00:00:00"/>
    <n v="58.388252520294259"/>
    <s v="Account Representative I"/>
    <s v="n/a"/>
    <s v="Mass Customer"/>
    <s v="N"/>
    <s v="No"/>
    <n v="14"/>
    <m/>
  </r>
  <r>
    <n v="4777"/>
    <n v="45"/>
    <x v="2971"/>
    <n v="44"/>
    <d v="2017-11-16T00:00:00"/>
    <b v="1"/>
    <s v="Approved"/>
    <s v="Solex"/>
    <s v="Standard"/>
    <s v="medium"/>
    <s v="medium"/>
    <n v="441.49"/>
    <n v="84.99"/>
    <d v="1993-04-12T00:00:00"/>
    <n v="356.5"/>
    <s v="Female"/>
    <n v="34"/>
    <d v="1964-05-18T00:00:00"/>
    <n v="58.388252520294259"/>
    <s v="Account Representative I"/>
    <s v="n/a"/>
    <s v="Mass Customer"/>
    <s v="N"/>
    <s v="No"/>
    <n v="14"/>
    <m/>
  </r>
  <r>
    <n v="8108"/>
    <n v="91"/>
    <x v="2971"/>
    <n v="75"/>
    <d v="2017-10-16T00:00:00"/>
    <b v="0"/>
    <s v="Approved"/>
    <s v="Solex"/>
    <s v="Standard"/>
    <s v="medium"/>
    <s v="medium"/>
    <n v="100.35"/>
    <n v="75.260000000000005"/>
    <d v="1999-07-26T00:00:00"/>
    <n v="25.089999999999989"/>
    <s v="Female"/>
    <n v="34"/>
    <d v="1964-05-18T00:00:00"/>
    <n v="58.388252520294259"/>
    <s v="Account Representative I"/>
    <s v="n/a"/>
    <s v="Mass Customer"/>
    <s v="N"/>
    <s v="No"/>
    <n v="14"/>
    <m/>
  </r>
  <r>
    <n v="8300"/>
    <n v="14"/>
    <x v="2971"/>
    <n v="94"/>
    <d v="2017-09-27T00:00:00"/>
    <b v="1"/>
    <s v="Approved"/>
    <s v="Trek Bicycles"/>
    <s v="Standard"/>
    <s v="medium"/>
    <s v="small"/>
    <n v="1386.84"/>
    <n v="1234.29"/>
    <d v="2003-08-05T00:00:00"/>
    <n v="152.54999999999995"/>
    <s v="Female"/>
    <n v="34"/>
    <d v="1964-05-18T00:00:00"/>
    <n v="58.388252520294259"/>
    <s v="Account Representative I"/>
    <s v="n/a"/>
    <s v="Mass Customer"/>
    <s v="N"/>
    <s v="No"/>
    <n v="14"/>
    <m/>
  </r>
  <r>
    <n v="14153"/>
    <n v="33"/>
    <x v="2972"/>
    <n v="45"/>
    <d v="2017-11-15T00:00:00"/>
    <b v="1"/>
    <s v="Approved"/>
    <s v="Giant Bicycles"/>
    <s v="Standard"/>
    <s v="medium"/>
    <s v="small"/>
    <n v="1311.44"/>
    <n v="1167.18"/>
    <d v="2006-02-02T00:00:00"/>
    <n v="144.26"/>
    <s v="Female"/>
    <n v="93"/>
    <d v="1992-07-02T00:00:00"/>
    <n v="30.245786767186715"/>
    <s v="GIS Technical Architect"/>
    <s v="Retail"/>
    <s v="Mass Customer"/>
    <s v="N"/>
    <s v="Yes"/>
    <n v="4"/>
    <m/>
  </r>
  <r>
    <n v="1566"/>
    <n v="23"/>
    <x v="2972"/>
    <n v="90"/>
    <d v="2017-10-01T00:00:00"/>
    <b v="0"/>
    <s v="Approved"/>
    <s v="Norco Bicycles"/>
    <s v="Mountain"/>
    <s v="low"/>
    <s v="small"/>
    <n v="688.63"/>
    <n v="612.88"/>
    <d v="1999-06-23T00:00:00"/>
    <n v="75.75"/>
    <s v="Female"/>
    <n v="93"/>
    <d v="1992-07-02T00:00:00"/>
    <n v="30.245786767186715"/>
    <s v="GIS Technical Architect"/>
    <s v="Retail"/>
    <s v="Mass Customer"/>
    <s v="N"/>
    <s v="Yes"/>
    <n v="4"/>
    <m/>
  </r>
  <r>
    <n v="13159"/>
    <n v="79"/>
    <x v="2972"/>
    <n v="117"/>
    <d v="2017-09-04T00:00:00"/>
    <b v="1"/>
    <s v="Approved"/>
    <s v="Norco Bicycles"/>
    <s v="Standard"/>
    <s v="medium"/>
    <s v="medium"/>
    <n v="1555.58"/>
    <n v="818.01"/>
    <d v="2015-08-02T00:00:00"/>
    <n v="737.56999999999994"/>
    <s v="Female"/>
    <n v="93"/>
    <d v="1992-07-02T00:00:00"/>
    <n v="30.245786767186715"/>
    <s v="GIS Technical Architect"/>
    <s v="Retail"/>
    <s v="Mass Customer"/>
    <s v="N"/>
    <s v="Yes"/>
    <n v="4"/>
    <m/>
  </r>
  <r>
    <n v="12365"/>
    <n v="52"/>
    <x v="2972"/>
    <n v="302"/>
    <d v="2017-03-03T00:00:00"/>
    <b v="0"/>
    <s v="Approved"/>
    <s v="OHM Cycles"/>
    <s v="Road"/>
    <s v="medium"/>
    <s v="medium"/>
    <n v="1280.28"/>
    <n v="829.51"/>
    <d v="2011-08-24T00:00:00"/>
    <n v="450.77"/>
    <s v="Female"/>
    <n v="93"/>
    <d v="1992-07-02T00:00:00"/>
    <n v="30.245786767186715"/>
    <s v="GIS Technical Architect"/>
    <s v="Retail"/>
    <s v="Mass Customer"/>
    <s v="N"/>
    <s v="Yes"/>
    <n v="4"/>
    <m/>
  </r>
  <r>
    <n v="10617"/>
    <n v="63"/>
    <x v="2973"/>
    <n v="74"/>
    <d v="2017-10-17T00:00:00"/>
    <b v="0"/>
    <s v="Approved"/>
    <s v="WeareA2B"/>
    <s v="Standard"/>
    <s v="medium"/>
    <s v="medium"/>
    <n v="1992.93"/>
    <n v="762.63"/>
    <d v="1993-05-26T00:00:00"/>
    <n v="1230.3000000000002"/>
    <s v="Male"/>
    <n v="89"/>
    <d v="1977-01-15T00:00:00"/>
    <n v="45.717019643581935"/>
    <s v="Senior Financial Analyst"/>
    <s v="Financial Services"/>
    <s v="High Net Worth"/>
    <s v="N"/>
    <s v="No"/>
    <n v="8"/>
    <m/>
  </r>
  <r>
    <n v="19848"/>
    <n v="7"/>
    <x v="2973"/>
    <n v="90"/>
    <d v="2017-10-01T00:00:00"/>
    <b v="1"/>
    <s v="Approved"/>
    <s v="Giant Bicycles"/>
    <s v="Standard"/>
    <s v="medium"/>
    <s v="small"/>
    <n v="1311.44"/>
    <n v="1167.18"/>
    <d v="1992-10-11T00:00:00"/>
    <n v="144.26"/>
    <s v="Male"/>
    <n v="89"/>
    <d v="1977-01-15T00:00:00"/>
    <n v="45.717019643581935"/>
    <s v="Senior Financial Analyst"/>
    <s v="Financial Services"/>
    <s v="High Net Worth"/>
    <s v="N"/>
    <s v="No"/>
    <n v="8"/>
    <m/>
  </r>
  <r>
    <n v="17404"/>
    <n v="56"/>
    <x v="2973"/>
    <n v="177"/>
    <d v="2017-07-06T00:00:00"/>
    <b v="1"/>
    <s v="Approved"/>
    <s v="Norco Bicycles"/>
    <s v="Mountain"/>
    <s v="low"/>
    <s v="small"/>
    <n v="688.63"/>
    <n v="612.88"/>
    <d v="1993-10-02T00:00:00"/>
    <n v="75.75"/>
    <s v="Male"/>
    <n v="89"/>
    <d v="1977-01-15T00:00:00"/>
    <n v="45.717019643581935"/>
    <s v="Senior Financial Analyst"/>
    <s v="Financial Services"/>
    <s v="High Net Worth"/>
    <s v="N"/>
    <s v="No"/>
    <n v="8"/>
    <m/>
  </r>
  <r>
    <n v="5014"/>
    <n v="46"/>
    <x v="2973"/>
    <n v="183"/>
    <d v="2017-06-30T00:00:00"/>
    <b v="0"/>
    <s v="Approved"/>
    <s v="OHM Cycles"/>
    <s v="Standard"/>
    <s v="low"/>
    <s v="medium"/>
    <n v="1793.43"/>
    <n v="248.82"/>
    <d v="1999-07-20T00:00:00"/>
    <n v="1544.6100000000001"/>
    <s v="Male"/>
    <n v="89"/>
    <d v="1977-01-15T00:00:00"/>
    <n v="45.717019643581935"/>
    <s v="Senior Financial Analyst"/>
    <s v="Financial Services"/>
    <s v="High Net Worth"/>
    <s v="N"/>
    <s v="No"/>
    <n v="8"/>
    <m/>
  </r>
  <r>
    <n v="1660"/>
    <n v="40"/>
    <x v="2973"/>
    <n v="210"/>
    <d v="2017-06-03T00:00:00"/>
    <b v="0"/>
    <s v="Approved"/>
    <s v="Trek Bicycles"/>
    <s v="Road"/>
    <s v="medium"/>
    <s v="large"/>
    <n v="1894.19"/>
    <n v="598.76"/>
    <d v="2003-07-21T00:00:00"/>
    <n v="1295.43"/>
    <s v="Male"/>
    <n v="89"/>
    <d v="1977-01-15T00:00:00"/>
    <n v="45.717019643581935"/>
    <s v="Senior Financial Analyst"/>
    <s v="Financial Services"/>
    <s v="High Net Worth"/>
    <s v="N"/>
    <s v="No"/>
    <n v="8"/>
    <m/>
  </r>
  <r>
    <n v="11011"/>
    <n v="0"/>
    <x v="2973"/>
    <n v="298"/>
    <d v="2017-03-07T00:00:00"/>
    <b v="0"/>
    <s v="Approved"/>
    <s v="OHM Cycles"/>
    <s v="Standard"/>
    <s v="medium"/>
    <s v="medium"/>
    <n v="235.63"/>
    <n v="125.07"/>
    <d v="2004-08-07T00:00:00"/>
    <n v="110.56"/>
    <s v="Male"/>
    <n v="89"/>
    <d v="1977-01-15T00:00:00"/>
    <n v="45.717019643581935"/>
    <s v="Senior Financial Analyst"/>
    <s v="Financial Services"/>
    <s v="High Net Worth"/>
    <s v="N"/>
    <s v="No"/>
    <n v="8"/>
    <m/>
  </r>
  <r>
    <n v="17770"/>
    <n v="74"/>
    <x v="2973"/>
    <n v="346"/>
    <d v="2017-01-18T00:00:00"/>
    <b v="1"/>
    <s v="Approved"/>
    <s v="WeareA2B"/>
    <s v="Standard"/>
    <s v="medium"/>
    <s v="medium"/>
    <n v="1762.96"/>
    <n v="950.52"/>
    <d v="2014-07-28T00:00:00"/>
    <n v="812.44"/>
    <s v="Male"/>
    <n v="89"/>
    <d v="1977-01-15T00:00:00"/>
    <n v="45.717019643581935"/>
    <s v="Senior Financial Analyst"/>
    <s v="Financial Services"/>
    <s v="High Net Worth"/>
    <s v="N"/>
    <s v="No"/>
    <n v="8"/>
    <m/>
  </r>
  <r>
    <n v="2257"/>
    <n v="31"/>
    <x v="2974"/>
    <n v="1"/>
    <d v="2017-12-29T00:00:00"/>
    <b v="1"/>
    <s v="Approved"/>
    <s v="Giant Bicycles"/>
    <s v="Standard"/>
    <s v="medium"/>
    <s v="medium"/>
    <n v="230.91"/>
    <n v="173.18"/>
    <d v="1999-07-20T00:00:00"/>
    <n v="57.72999999999999"/>
    <s v="Female"/>
    <n v="42"/>
    <d v="1955-09-21T00:00:00"/>
    <n v="67.051266219241512"/>
    <s v="Social Worker"/>
    <s v="Health"/>
    <s v="Affluent Customer"/>
    <s v="N"/>
    <s v="Yes"/>
    <n v="11"/>
    <m/>
  </r>
  <r>
    <n v="19153"/>
    <n v="66"/>
    <x v="2974"/>
    <n v="5"/>
    <d v="2017-12-25T00:00:00"/>
    <b v="1"/>
    <s v="Approved"/>
    <s v="Giant Bicycles"/>
    <s v="Road"/>
    <s v="low"/>
    <s v="small"/>
    <n v="590.26"/>
    <n v="525.33000000000004"/>
    <d v="2016-12-06T00:00:00"/>
    <n v="64.92999999999995"/>
    <s v="Female"/>
    <n v="42"/>
    <d v="1955-09-21T00:00:00"/>
    <n v="67.051266219241512"/>
    <s v="Social Worker"/>
    <s v="Health"/>
    <s v="Affluent Customer"/>
    <s v="N"/>
    <s v="Yes"/>
    <n v="11"/>
    <m/>
  </r>
  <r>
    <n v="16682"/>
    <n v="0"/>
    <x v="424"/>
    <m/>
    <d v="2017-03-11T00:00:00"/>
    <b v="0"/>
    <s v="Approved"/>
    <m/>
    <m/>
    <m/>
    <m/>
    <n v="877.44"/>
    <m/>
    <m/>
    <m/>
    <m/>
    <m/>
    <m/>
    <m/>
    <m/>
    <m/>
    <m/>
    <m/>
    <m/>
    <m/>
    <m/>
  </r>
  <r>
    <n v="2976"/>
    <n v="62"/>
    <x v="2974"/>
    <n v="62"/>
    <d v="2017-10-29T00:00:00"/>
    <b v="0"/>
    <s v="Approved"/>
    <s v="Solex"/>
    <s v="Standard"/>
    <s v="medium"/>
    <s v="medium"/>
    <n v="478.16"/>
    <n v="298.72000000000003"/>
    <d v="2015-04-11T00:00:00"/>
    <n v="179.44"/>
    <s v="Female"/>
    <n v="42"/>
    <d v="1955-09-21T00:00:00"/>
    <n v="67.051266219241512"/>
    <s v="Social Worker"/>
    <s v="Health"/>
    <s v="Affluent Customer"/>
    <s v="N"/>
    <s v="Yes"/>
    <n v="11"/>
    <m/>
  </r>
  <r>
    <n v="14912"/>
    <n v="2"/>
    <x v="2974"/>
    <n v="215"/>
    <d v="2017-05-29T00:00:00"/>
    <b v="0"/>
    <s v="Approved"/>
    <s v="Solex"/>
    <s v="Standard"/>
    <s v="medium"/>
    <s v="medium"/>
    <n v="71.489999999999995"/>
    <n v="53.62"/>
    <d v="2003-02-07T00:00:00"/>
    <n v="17.869999999999997"/>
    <s v="Female"/>
    <n v="42"/>
    <d v="1955-09-21T00:00:00"/>
    <n v="67.051266219241512"/>
    <s v="Social Worker"/>
    <s v="Health"/>
    <s v="Affluent Customer"/>
    <s v="N"/>
    <s v="Yes"/>
    <n v="11"/>
    <m/>
  </r>
  <r>
    <n v="8430"/>
    <n v="50"/>
    <x v="2974"/>
    <n v="321"/>
    <d v="2017-02-12T00:00:00"/>
    <b v="1"/>
    <s v="Approved"/>
    <s v="WeareA2B"/>
    <s v="Standard"/>
    <s v="medium"/>
    <s v="small"/>
    <n v="175.89"/>
    <n v="131.91999999999999"/>
    <d v="2003-02-16T00:00:00"/>
    <n v="43.97"/>
    <s v="Female"/>
    <n v="42"/>
    <d v="1955-09-21T00:00:00"/>
    <n v="67.051266219241512"/>
    <s v="Social Worker"/>
    <s v="Health"/>
    <s v="Affluent Customer"/>
    <s v="N"/>
    <s v="Yes"/>
    <n v="11"/>
    <m/>
  </r>
  <r>
    <n v="740"/>
    <n v="3"/>
    <x v="2974"/>
    <n v="327"/>
    <d v="2017-02-06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42"/>
    <d v="1955-09-21T00:00:00"/>
    <n v="67.051266219241512"/>
    <s v="Social Worker"/>
    <s v="Health"/>
    <s v="Affluent Customer"/>
    <s v="N"/>
    <s v="Yes"/>
    <n v="11"/>
    <m/>
  </r>
  <r>
    <n v="16440"/>
    <n v="34"/>
    <x v="2975"/>
    <n v="83"/>
    <d v="2017-10-08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31"/>
    <d v="1979-09-05T00:00:00"/>
    <n v="43.078663479198369"/>
    <s v="Associate Professor"/>
    <s v="Entertainment"/>
    <s v="High Net Worth"/>
    <s v="N"/>
    <s v="No"/>
    <n v="6"/>
    <m/>
  </r>
  <r>
    <n v="15243"/>
    <n v="36"/>
    <x v="2975"/>
    <n v="126"/>
    <d v="2017-08-26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31"/>
    <d v="1979-09-05T00:00:00"/>
    <n v="43.078663479198369"/>
    <s v="Associate Professor"/>
    <s v="Entertainment"/>
    <s v="High Net Worth"/>
    <s v="N"/>
    <s v="No"/>
    <n v="6"/>
    <m/>
  </r>
  <r>
    <n v="15790"/>
    <n v="95"/>
    <x v="2975"/>
    <n v="211"/>
    <d v="2017-06-02T00:00:00"/>
    <b v="0"/>
    <s v="Approved"/>
    <s v="OHM Cycles"/>
    <s v="Touring"/>
    <s v="low"/>
    <s v="medium"/>
    <n v="1073.07"/>
    <n v="933.84"/>
    <d v="1997-01-25T00:00:00"/>
    <n v="139.2299999999999"/>
    <s v="Female"/>
    <n v="31"/>
    <d v="1979-09-05T00:00:00"/>
    <n v="43.078663479198369"/>
    <s v="Associate Professor"/>
    <s v="Entertainment"/>
    <s v="High Net Worth"/>
    <s v="N"/>
    <s v="No"/>
    <n v="6"/>
    <m/>
  </r>
  <r>
    <n v="14191"/>
    <n v="5"/>
    <x v="2975"/>
    <n v="212"/>
    <d v="2017-06-01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31"/>
    <d v="1979-09-05T00:00:00"/>
    <n v="43.078663479198369"/>
    <s v="Associate Professor"/>
    <s v="Entertainment"/>
    <s v="High Net Worth"/>
    <s v="N"/>
    <s v="No"/>
    <n v="6"/>
    <m/>
  </r>
  <r>
    <n v="12936"/>
    <n v="85"/>
    <x v="2975"/>
    <n v="336"/>
    <d v="2017-01-28T00:00:00"/>
    <b v="0"/>
    <s v="Approved"/>
    <s v="WeareA2B"/>
    <s v="Standard"/>
    <s v="medium"/>
    <s v="medium"/>
    <n v="1228.07"/>
    <n v="400.91"/>
    <d v="2000-05-22T00:00:00"/>
    <n v="827.15999999999985"/>
    <s v="Female"/>
    <n v="31"/>
    <d v="1979-09-05T00:00:00"/>
    <n v="43.078663479198369"/>
    <s v="Associate Professor"/>
    <s v="Entertainment"/>
    <s v="High Net Worth"/>
    <s v="N"/>
    <s v="No"/>
    <n v="6"/>
    <m/>
  </r>
  <r>
    <n v="9080"/>
    <n v="50"/>
    <x v="2975"/>
    <n v="349"/>
    <d v="2017-01-15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31"/>
    <d v="1979-09-05T00:00:00"/>
    <n v="43.078663479198369"/>
    <s v="Associate Professor"/>
    <s v="Entertainment"/>
    <s v="High Net Worth"/>
    <s v="N"/>
    <s v="No"/>
    <n v="6"/>
    <m/>
  </r>
  <r>
    <n v="11757"/>
    <n v="53"/>
    <x v="2975"/>
    <n v="356"/>
    <d v="2017-01-08T00:00:00"/>
    <b v="0"/>
    <s v="Approved"/>
    <s v="Giant Bicycles"/>
    <s v="Standard"/>
    <s v="high"/>
    <s v="medium"/>
    <n v="1274.93"/>
    <n v="764.96"/>
    <d v="2007-08-04T00:00:00"/>
    <n v="509.97"/>
    <s v="Female"/>
    <n v="31"/>
    <d v="1979-09-05T00:00:00"/>
    <n v="43.078663479198369"/>
    <s v="Associate Professor"/>
    <s v="Entertainment"/>
    <s v="High Net Worth"/>
    <s v="N"/>
    <s v="No"/>
    <n v="6"/>
    <m/>
  </r>
  <r>
    <n v="16364"/>
    <n v="93"/>
    <x v="1150"/>
    <n v="87"/>
    <d v="2017-10-04T00:00:00"/>
    <b v="0"/>
    <s v="Approved"/>
    <s v="WeareA2B"/>
    <s v="Standard"/>
    <s v="medium"/>
    <s v="medium"/>
    <n v="1065.03"/>
    <n v="230.09"/>
    <d v="2013-06-09T00:00:00"/>
    <n v="834.93999999999994"/>
    <s v="Female"/>
    <n v="15"/>
    <d v="1962-12-17T00:00:00"/>
    <n v="59.807430602803151"/>
    <s v="Registered Nurse"/>
    <s v="Health"/>
    <s v="Mass Customer"/>
    <s v="N"/>
    <s v="Yes"/>
    <n v="12"/>
    <m/>
  </r>
  <r>
    <n v="13616"/>
    <n v="72"/>
    <x v="1150"/>
    <n v="96"/>
    <d v="2017-09-25T00:00:00"/>
    <b v="1"/>
    <s v="Approved"/>
    <s v="Norco Bicycles"/>
    <s v="Standard"/>
    <s v="medium"/>
    <s v="medium"/>
    <n v="360.4"/>
    <n v="270.3"/>
    <d v="2004-07-25T00:00:00"/>
    <n v="90.099999999999966"/>
    <s v="Female"/>
    <n v="15"/>
    <d v="1962-12-17T00:00:00"/>
    <n v="59.807430602803151"/>
    <s v="Registered Nurse"/>
    <s v="Health"/>
    <s v="Mass Customer"/>
    <s v="N"/>
    <s v="Yes"/>
    <n v="12"/>
    <m/>
  </r>
  <r>
    <n v="14830"/>
    <n v="57"/>
    <x v="1150"/>
    <n v="121"/>
    <d v="2017-08-31T00:00:00"/>
    <b v="0"/>
    <s v="Approved"/>
    <s v="WeareA2B"/>
    <s v="Touring"/>
    <s v="medium"/>
    <s v="large"/>
    <n v="1890.39"/>
    <n v="260.14"/>
    <d v="2015-10-18T00:00:00"/>
    <n v="1630.25"/>
    <s v="Female"/>
    <n v="15"/>
    <d v="1962-12-17T00:00:00"/>
    <n v="59.807430602803151"/>
    <s v="Registered Nurse"/>
    <s v="Health"/>
    <s v="Mass Customer"/>
    <s v="N"/>
    <s v="Yes"/>
    <n v="12"/>
    <m/>
  </r>
  <r>
    <n v="7178"/>
    <n v="61"/>
    <x v="1150"/>
    <n v="158"/>
    <d v="2017-07-25T00:00:00"/>
    <b v="1"/>
    <s v="Approved"/>
    <s v="OHM Cycles"/>
    <s v="Standard"/>
    <s v="low"/>
    <s v="medium"/>
    <n v="71.16"/>
    <n v="56.93"/>
    <d v="1993-06-23T00:00:00"/>
    <n v="14.229999999999997"/>
    <s v="Female"/>
    <n v="15"/>
    <d v="1962-12-17T00:00:00"/>
    <n v="59.807430602803151"/>
    <s v="Registered Nurse"/>
    <s v="Health"/>
    <s v="Mass Customer"/>
    <s v="N"/>
    <s v="Yes"/>
    <n v="12"/>
    <m/>
  </r>
  <r>
    <n v="16698"/>
    <n v="96"/>
    <x v="487"/>
    <m/>
    <d v="2017-02-12T00:00:00"/>
    <m/>
    <s v="Approved"/>
    <s v="WeareA2B"/>
    <s v="Road"/>
    <s v="low"/>
    <s v="small"/>
    <n v="1172.78"/>
    <n v="1043.77"/>
    <n v="37539"/>
    <m/>
    <m/>
    <m/>
    <m/>
    <m/>
    <m/>
    <m/>
    <m/>
    <m/>
    <m/>
    <m/>
    <m/>
  </r>
  <r>
    <n v="12474"/>
    <n v="61"/>
    <x v="1150"/>
    <n v="232"/>
    <d v="2017-05-12T00:00:00"/>
    <b v="0"/>
    <s v="Approved"/>
    <s v="OHM Cycles"/>
    <s v="Standard"/>
    <s v="low"/>
    <s v="medium"/>
    <n v="71.16"/>
    <n v="56.93"/>
    <d v="1992-10-02T00:00:00"/>
    <n v="14.229999999999997"/>
    <s v="Female"/>
    <n v="15"/>
    <d v="1962-12-17T00:00:00"/>
    <n v="59.807430602803151"/>
    <s v="Registered Nurse"/>
    <s v="Health"/>
    <s v="Mass Customer"/>
    <s v="N"/>
    <s v="Yes"/>
    <n v="12"/>
    <m/>
  </r>
  <r>
    <n v="16475"/>
    <n v="31"/>
    <x v="1150"/>
    <n v="295"/>
    <d v="2017-03-10T00:00:00"/>
    <b v="1"/>
    <s v="Approved"/>
    <s v="Giant Bicycles"/>
    <s v="Standard"/>
    <s v="medium"/>
    <s v="medium"/>
    <n v="230.91"/>
    <n v="173.18"/>
    <d v="2002-03-22T00:00:00"/>
    <n v="57.72999999999999"/>
    <s v="Female"/>
    <n v="15"/>
    <d v="1962-12-17T00:00:00"/>
    <n v="59.807430602803151"/>
    <s v="Registered Nurse"/>
    <s v="Health"/>
    <s v="Mass Customer"/>
    <s v="N"/>
    <s v="Yes"/>
    <n v="12"/>
    <m/>
  </r>
  <r>
    <n v="12571"/>
    <n v="27"/>
    <x v="1150"/>
    <n v="320"/>
    <d v="2017-02-13T00:00:00"/>
    <b v="0"/>
    <s v="Approved"/>
    <s v="Trek Bicycles"/>
    <s v="Standard"/>
    <s v="medium"/>
    <s v="medium"/>
    <n v="499.53"/>
    <n v="388.72"/>
    <d v="1991-08-05T00:00:00"/>
    <n v="110.80999999999995"/>
    <s v="Female"/>
    <n v="15"/>
    <d v="1962-12-17T00:00:00"/>
    <n v="59.807430602803151"/>
    <s v="Registered Nurse"/>
    <s v="Health"/>
    <s v="Mass Customer"/>
    <s v="N"/>
    <s v="Yes"/>
    <n v="12"/>
    <m/>
  </r>
  <r>
    <n v="1081"/>
    <n v="41"/>
    <x v="2976"/>
    <n v="283"/>
    <d v="2017-03-22T00:00:00"/>
    <b v="0"/>
    <s v="Approved"/>
    <s v="Solex"/>
    <s v="Road"/>
    <s v="medium"/>
    <s v="medium"/>
    <n v="416.98"/>
    <n v="312.74"/>
    <d v="1997-05-10T00:00:00"/>
    <n v="104.24000000000001"/>
    <s v="Female"/>
    <n v="55"/>
    <d v="1968-04-26T00:00:00"/>
    <n v="54.445786766869603"/>
    <s v="Assistant Media Planner"/>
    <s v="Entertainment"/>
    <s v="Mass Customer"/>
    <s v="N"/>
    <s v="No"/>
    <n v="11"/>
    <m/>
  </r>
  <r>
    <n v="8916"/>
    <n v="40"/>
    <x v="2976"/>
    <n v="349"/>
    <d v="2017-01-15T00:00:00"/>
    <b v="1"/>
    <s v="Approved"/>
    <s v="OHM Cycles"/>
    <s v="Standard"/>
    <s v="high"/>
    <s v="medium"/>
    <n v="1458.17"/>
    <n v="874.9"/>
    <d v="2006-02-02T00:00:00"/>
    <n v="583.2700000000001"/>
    <s v="Female"/>
    <n v="55"/>
    <d v="1968-04-26T00:00:00"/>
    <n v="54.445786766869603"/>
    <s v="Assistant Media Planner"/>
    <s v="Entertainment"/>
    <s v="Mass Customer"/>
    <s v="N"/>
    <s v="No"/>
    <n v="11"/>
    <m/>
  </r>
  <r>
    <n v="2708"/>
    <n v="2"/>
    <x v="2977"/>
    <n v="46"/>
    <d v="2017-11-14T00:00:00"/>
    <b v="0"/>
    <s v="Approved"/>
    <s v="Giant Bicycles"/>
    <s v="Road"/>
    <s v="low"/>
    <s v="small"/>
    <n v="590.26"/>
    <n v="525.33000000000004"/>
    <d v="2010-11-05T00:00:00"/>
    <n v="64.92999999999995"/>
    <s v="Male"/>
    <n v="60"/>
    <d v="1976-08-18T00:00:00"/>
    <n v="46.127978548008635"/>
    <n v="0"/>
    <s v="n/a"/>
    <s v="High Net Worth"/>
    <s v="N"/>
    <s v="No"/>
    <n v="4"/>
    <m/>
  </r>
  <r>
    <n v="9723"/>
    <n v="4"/>
    <x v="2977"/>
    <n v="90"/>
    <d v="2017-10-01T00:00:00"/>
    <b v="0"/>
    <s v="Approved"/>
    <s v="Solex"/>
    <s v="Standard"/>
    <s v="medium"/>
    <s v="medium"/>
    <n v="1483.2"/>
    <n v="99.59"/>
    <d v="1998-12-17T00:00:00"/>
    <n v="1383.6100000000001"/>
    <s v="Male"/>
    <n v="60"/>
    <d v="1976-08-18T00:00:00"/>
    <n v="46.127978548008635"/>
    <n v="0"/>
    <s v="n/a"/>
    <s v="High Net Worth"/>
    <s v="N"/>
    <s v="No"/>
    <n v="4"/>
    <m/>
  </r>
  <r>
    <n v="10153"/>
    <n v="15"/>
    <x v="2977"/>
    <n v="101"/>
    <d v="2017-09-20T00:00:00"/>
    <b v="0"/>
    <s v="Approved"/>
    <s v="WeareA2B"/>
    <s v="Standard"/>
    <s v="medium"/>
    <s v="medium"/>
    <n v="1292.8399999999999"/>
    <n v="13.44"/>
    <d v="2009-04-12T00:00:00"/>
    <n v="1279.3999999999999"/>
    <s v="Male"/>
    <n v="60"/>
    <d v="1976-08-18T00:00:00"/>
    <n v="46.127978548008635"/>
    <n v="0"/>
    <s v="n/a"/>
    <s v="High Net Worth"/>
    <s v="N"/>
    <s v="No"/>
    <n v="4"/>
    <m/>
  </r>
  <r>
    <n v="5551"/>
    <n v="45"/>
    <x v="2977"/>
    <n v="108"/>
    <d v="2017-09-13T00:00:00"/>
    <b v="0"/>
    <s v="Approved"/>
    <s v="Trek Bicycles"/>
    <s v="Road"/>
    <s v="low"/>
    <s v="medium"/>
    <n v="980.37"/>
    <n v="234.43"/>
    <d v="2004-09-28T00:00:00"/>
    <n v="745.94"/>
    <s v="Male"/>
    <n v="60"/>
    <d v="1976-08-18T00:00:00"/>
    <n v="46.127978548008635"/>
    <n v="0"/>
    <s v="n/a"/>
    <s v="High Net Worth"/>
    <s v="N"/>
    <s v="No"/>
    <n v="4"/>
    <m/>
  </r>
  <r>
    <n v="14110"/>
    <n v="0"/>
    <x v="2977"/>
    <n v="147"/>
    <d v="2017-08-05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60"/>
    <d v="1976-08-18T00:00:00"/>
    <n v="46.127978548008635"/>
    <n v="0"/>
    <s v="n/a"/>
    <s v="High Net Worth"/>
    <s v="N"/>
    <s v="No"/>
    <n v="4"/>
    <m/>
  </r>
  <r>
    <n v="18322"/>
    <n v="11"/>
    <x v="2977"/>
    <n v="159"/>
    <d v="2017-07-24T00:00:00"/>
    <b v="1"/>
    <s v="Approved"/>
    <s v="Trek Bicycles"/>
    <s v="Standard"/>
    <s v="medium"/>
    <s v="small"/>
    <n v="1775.81"/>
    <n v="1580.47"/>
    <d v="2010-05-05T00:00:00"/>
    <n v="195.33999999999992"/>
    <s v="Male"/>
    <n v="60"/>
    <d v="1976-08-18T00:00:00"/>
    <n v="46.127978548008635"/>
    <n v="0"/>
    <s v="n/a"/>
    <s v="High Net Worth"/>
    <s v="N"/>
    <s v="No"/>
    <n v="4"/>
    <m/>
  </r>
  <r>
    <n v="12091"/>
    <n v="0"/>
    <x v="2977"/>
    <n v="194"/>
    <d v="2017-06-19T00:00:00"/>
    <b v="1"/>
    <s v="Approved"/>
    <s v="OHM Cycles"/>
    <s v="Standard"/>
    <s v="low"/>
    <s v="medium"/>
    <n v="71.16"/>
    <n v="56.93"/>
    <d v="2015-06-17T00:00:00"/>
    <n v="14.229999999999997"/>
    <s v="Male"/>
    <n v="60"/>
    <d v="1976-08-18T00:00:00"/>
    <n v="46.127978548008635"/>
    <n v="0"/>
    <s v="n/a"/>
    <s v="High Net Worth"/>
    <s v="N"/>
    <s v="No"/>
    <n v="4"/>
    <m/>
  </r>
  <r>
    <n v="14467"/>
    <n v="92"/>
    <x v="2977"/>
    <n v="197"/>
    <d v="2017-06-16T00:00:00"/>
    <b v="1"/>
    <s v="Approved"/>
    <s v="WeareA2B"/>
    <s v="Touring"/>
    <s v="medium"/>
    <s v="large"/>
    <n v="1890.39"/>
    <n v="260.14"/>
    <d v="1991-01-21T00:00:00"/>
    <n v="1630.25"/>
    <s v="Male"/>
    <n v="60"/>
    <d v="1976-08-18T00:00:00"/>
    <n v="46.127978548008635"/>
    <n v="0"/>
    <s v="n/a"/>
    <s v="High Net Worth"/>
    <s v="N"/>
    <s v="No"/>
    <n v="4"/>
    <m/>
  </r>
  <r>
    <n v="16343"/>
    <n v="19"/>
    <x v="2977"/>
    <n v="230"/>
    <d v="2017-05-14T00:00:00"/>
    <b v="0"/>
    <s v="Approved"/>
    <s v="Trek Bicycles"/>
    <s v="Mountain"/>
    <s v="low"/>
    <s v="medium"/>
    <n v="574.64"/>
    <n v="459.71"/>
    <d v="2011-08-29T00:00:00"/>
    <n v="114.93"/>
    <s v="Male"/>
    <n v="60"/>
    <d v="1976-08-18T00:00:00"/>
    <n v="46.127978548008635"/>
    <n v="0"/>
    <s v="n/a"/>
    <s v="High Net Worth"/>
    <s v="N"/>
    <s v="No"/>
    <n v="4"/>
    <m/>
  </r>
  <r>
    <n v="1143"/>
    <n v="0"/>
    <x v="2977"/>
    <n v="242"/>
    <d v="2017-05-02T00:00:00"/>
    <b v="0"/>
    <s v="Approved"/>
    <s v="OHM Cycles"/>
    <s v="Road"/>
    <s v="high"/>
    <s v="large"/>
    <n v="12.01"/>
    <n v="7.21"/>
    <d v="2009-03-08T00:00:00"/>
    <n v="4.8"/>
    <s v="Male"/>
    <n v="60"/>
    <d v="1976-08-18T00:00:00"/>
    <n v="46.127978548008635"/>
    <n v="0"/>
    <s v="n/a"/>
    <s v="High Net Worth"/>
    <s v="N"/>
    <s v="No"/>
    <n v="4"/>
    <m/>
  </r>
  <r>
    <n v="6562"/>
    <n v="63"/>
    <x v="2977"/>
    <n v="243"/>
    <d v="2017-05-01T00:00:00"/>
    <b v="0"/>
    <s v="Approved"/>
    <s v="WeareA2B"/>
    <s v="Standard"/>
    <s v="medium"/>
    <s v="medium"/>
    <n v="1992.93"/>
    <n v="762.63"/>
    <d v="1993-05-26T00:00:00"/>
    <n v="1230.3000000000002"/>
    <s v="Male"/>
    <n v="60"/>
    <d v="1976-08-18T00:00:00"/>
    <n v="46.127978548008635"/>
    <n v="0"/>
    <s v="n/a"/>
    <s v="High Net Worth"/>
    <s v="N"/>
    <s v="No"/>
    <n v="4"/>
    <m/>
  </r>
  <r>
    <n v="13465"/>
    <n v="46"/>
    <x v="2977"/>
    <n v="281"/>
    <d v="2017-03-24T00:00:00"/>
    <b v="1"/>
    <s v="Approved"/>
    <s v="OHM Cycles"/>
    <s v="Standard"/>
    <s v="low"/>
    <s v="medium"/>
    <n v="1793.43"/>
    <n v="248.82"/>
    <d v="1999-07-20T00:00:00"/>
    <n v="1544.6100000000001"/>
    <s v="Male"/>
    <n v="60"/>
    <d v="1976-08-18T00:00:00"/>
    <n v="46.127978548008635"/>
    <n v="0"/>
    <s v="n/a"/>
    <s v="High Net Worth"/>
    <s v="N"/>
    <s v="No"/>
    <n v="4"/>
    <m/>
  </r>
  <r>
    <n v="15044"/>
    <n v="18"/>
    <x v="2977"/>
    <n v="359"/>
    <d v="2017-01-05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60"/>
    <d v="1976-08-18T00:00:00"/>
    <n v="46.127978548008635"/>
    <n v="0"/>
    <s v="n/a"/>
    <s v="High Net Worth"/>
    <s v="N"/>
    <s v="No"/>
    <n v="4"/>
    <m/>
  </r>
  <r>
    <n v="14773"/>
    <n v="86"/>
    <x v="2978"/>
    <n v="89"/>
    <d v="2017-10-02T00:00:00"/>
    <b v="1"/>
    <s v="Approved"/>
    <s v="OHM Cycles"/>
    <s v="Standard"/>
    <s v="medium"/>
    <s v="medium"/>
    <n v="235.63"/>
    <n v="125.07"/>
    <d v="1998-12-16T00:00:00"/>
    <n v="110.56"/>
    <s v="Male"/>
    <n v="44"/>
    <d v="1955-07-11T00:00:00"/>
    <n v="67.248526492897"/>
    <s v="VP Quality Control"/>
    <s v="IT"/>
    <s v="Affluent Customer"/>
    <s v="N"/>
    <s v="Yes"/>
    <n v="14"/>
    <m/>
  </r>
  <r>
    <n v="2111"/>
    <n v="93"/>
    <x v="2978"/>
    <n v="95"/>
    <d v="2017-09-26T00:00:00"/>
    <b v="0"/>
    <s v="Approved"/>
    <s v="WeareA2B"/>
    <s v="Standard"/>
    <s v="medium"/>
    <s v="medium"/>
    <n v="1065.03"/>
    <n v="230.09"/>
    <d v="2013-06-09T00:00:00"/>
    <n v="834.93999999999994"/>
    <s v="Male"/>
    <n v="44"/>
    <d v="1955-07-11T00:00:00"/>
    <n v="67.248526492897"/>
    <s v="VP Quality Control"/>
    <s v="IT"/>
    <s v="Affluent Customer"/>
    <s v="N"/>
    <s v="Yes"/>
    <n v="14"/>
    <m/>
  </r>
  <r>
    <n v="15808"/>
    <n v="29"/>
    <x v="2978"/>
    <n v="106"/>
    <d v="2017-09-15T00:00:00"/>
    <b v="0"/>
    <s v="Approved"/>
    <s v="Norco Bicycles"/>
    <s v="Road"/>
    <s v="medium"/>
    <s v="medium"/>
    <n v="543.39"/>
    <n v="407.54"/>
    <d v="2016-11-22T00:00:00"/>
    <n v="135.84999999999997"/>
    <s v="Male"/>
    <n v="44"/>
    <d v="1955-07-11T00:00:00"/>
    <n v="67.248526492897"/>
    <s v="VP Quality Control"/>
    <s v="IT"/>
    <s v="Affluent Customer"/>
    <s v="N"/>
    <s v="Yes"/>
    <n v="14"/>
    <m/>
  </r>
  <r>
    <n v="10805"/>
    <n v="60"/>
    <x v="2978"/>
    <n v="158"/>
    <d v="2017-07-25T00:00:00"/>
    <b v="1"/>
    <s v="Approved"/>
    <s v="Giant Bicycles"/>
    <s v="Standard"/>
    <s v="high"/>
    <s v="small"/>
    <n v="1977.36"/>
    <n v="1759.85"/>
    <d v="2005-10-22T00:00:00"/>
    <n v="217.51"/>
    <s v="Male"/>
    <n v="44"/>
    <d v="1955-07-11T00:00:00"/>
    <n v="67.248526492897"/>
    <s v="VP Quality Control"/>
    <s v="IT"/>
    <s v="Affluent Customer"/>
    <s v="N"/>
    <s v="Yes"/>
    <n v="14"/>
    <m/>
  </r>
  <r>
    <n v="18724"/>
    <n v="86"/>
    <x v="2978"/>
    <n v="189"/>
    <d v="2017-06-24T00:00:00"/>
    <b v="1"/>
    <s v="Approved"/>
    <s v="OHM Cycles"/>
    <s v="Standard"/>
    <s v="medium"/>
    <s v="medium"/>
    <n v="235.63"/>
    <n v="125.07"/>
    <d v="2013-06-09T00:00:00"/>
    <n v="110.56"/>
    <s v="Male"/>
    <n v="44"/>
    <d v="1955-07-11T00:00:00"/>
    <n v="67.248526492897"/>
    <s v="VP Quality Control"/>
    <s v="IT"/>
    <s v="Affluent Customer"/>
    <s v="N"/>
    <s v="Yes"/>
    <n v="14"/>
    <m/>
  </r>
  <r>
    <n v="13202"/>
    <n v="80"/>
    <x v="2978"/>
    <n v="309"/>
    <d v="2017-02-24T00:00:00"/>
    <b v="0"/>
    <s v="Approved"/>
    <s v="OHM Cycles"/>
    <s v="Touring"/>
    <s v="low"/>
    <s v="medium"/>
    <n v="1073.07"/>
    <n v="933.84"/>
    <d v="2015-08-10T00:00:00"/>
    <n v="139.2299999999999"/>
    <s v="Male"/>
    <n v="44"/>
    <d v="1955-07-11T00:00:00"/>
    <n v="67.248526492897"/>
    <s v="VP Quality Control"/>
    <s v="IT"/>
    <s v="Affluent Customer"/>
    <s v="N"/>
    <s v="Yes"/>
    <n v="14"/>
    <m/>
  </r>
  <r>
    <n v="10030"/>
    <n v="81"/>
    <x v="2979"/>
    <n v="12"/>
    <d v="2017-12-18T00:00:00"/>
    <b v="1"/>
    <s v="Approved"/>
    <s v="Norco Bicycles"/>
    <s v="Standard"/>
    <s v="medium"/>
    <s v="small"/>
    <n v="586.45000000000005"/>
    <n v="521.94000000000005"/>
    <d v="1998-12-16T00:00:00"/>
    <n v="64.509999999999991"/>
    <s v="Female"/>
    <n v="76"/>
    <d v="1982-11-06T00:00:00"/>
    <n v="39.906060739789453"/>
    <s v="Health Coach IV"/>
    <s v="Health"/>
    <s v="Affluent Customer"/>
    <s v="N"/>
    <s v="Yes"/>
    <n v="11"/>
    <m/>
  </r>
  <r>
    <n v="19876"/>
    <n v="86"/>
    <x v="2979"/>
    <n v="13"/>
    <d v="2017-12-17T00:00:00"/>
    <b v="1"/>
    <s v="Approved"/>
    <s v="OHM Cycles"/>
    <s v="Standard"/>
    <s v="medium"/>
    <s v="medium"/>
    <n v="235.63"/>
    <n v="125.07"/>
    <d v="2004-08-07T00:00:00"/>
    <n v="110.56"/>
    <s v="Female"/>
    <n v="76"/>
    <d v="1982-11-06T00:00:00"/>
    <n v="39.906060739789453"/>
    <s v="Health Coach IV"/>
    <s v="Health"/>
    <s v="Affluent Customer"/>
    <s v="N"/>
    <s v="Yes"/>
    <n v="11"/>
    <m/>
  </r>
  <r>
    <n v="16725"/>
    <n v="90"/>
    <x v="2"/>
    <m/>
    <d v="2017-06-26T00:00:00"/>
    <m/>
    <s v="Approved"/>
    <s v="Norco Bicycles"/>
    <s v="Standard"/>
    <s v="low"/>
    <s v="medium"/>
    <n v="363.01"/>
    <n v="290.41000000000003"/>
    <n v="40303"/>
    <m/>
    <m/>
    <m/>
    <m/>
    <m/>
    <m/>
    <m/>
    <m/>
    <m/>
    <m/>
    <m/>
    <m/>
  </r>
  <r>
    <n v="6116"/>
    <n v="77"/>
    <x v="2979"/>
    <n v="41"/>
    <d v="2017-11-19T00:00:00"/>
    <b v="1"/>
    <s v="Approved"/>
    <s v="Norco Bicycles"/>
    <s v="Road"/>
    <s v="medium"/>
    <s v="large"/>
    <n v="1240.31"/>
    <n v="795.1"/>
    <d v="2013-09-16T00:00:00"/>
    <n v="445.20999999999992"/>
    <s v="Female"/>
    <n v="76"/>
    <d v="1982-11-06T00:00:00"/>
    <n v="39.906060739789453"/>
    <s v="Health Coach IV"/>
    <s v="Health"/>
    <s v="Affluent Customer"/>
    <s v="N"/>
    <s v="Yes"/>
    <n v="11"/>
    <m/>
  </r>
  <r>
    <n v="9672"/>
    <n v="43"/>
    <x v="2979"/>
    <n v="142"/>
    <d v="2017-08-10T00:00:00"/>
    <b v="1"/>
    <s v="Approved"/>
    <s v="Solex"/>
    <s v="Standard"/>
    <s v="medium"/>
    <s v="medium"/>
    <n v="1151.96"/>
    <n v="649.49"/>
    <d v="1999-12-04T00:00:00"/>
    <n v="502.47"/>
    <s v="Female"/>
    <n v="76"/>
    <d v="1982-11-06T00:00:00"/>
    <n v="39.906060739789453"/>
    <s v="Health Coach IV"/>
    <s v="Health"/>
    <s v="Affluent Customer"/>
    <s v="N"/>
    <s v="Yes"/>
    <n v="11"/>
    <m/>
  </r>
  <r>
    <n v="12088"/>
    <n v="26"/>
    <x v="2979"/>
    <n v="145"/>
    <d v="2017-08-07T00:00:00"/>
    <b v="1"/>
    <s v="Approved"/>
    <s v="WeareA2B"/>
    <s v="Standard"/>
    <s v="medium"/>
    <s v="medium"/>
    <n v="1992.93"/>
    <n v="762.63"/>
    <d v="1991-08-05T00:00:00"/>
    <n v="1230.3000000000002"/>
    <s v="Female"/>
    <n v="76"/>
    <d v="1982-11-06T00:00:00"/>
    <n v="39.906060739789453"/>
    <s v="Health Coach IV"/>
    <s v="Health"/>
    <s v="Affluent Customer"/>
    <s v="N"/>
    <s v="Yes"/>
    <n v="11"/>
    <m/>
  </r>
  <r>
    <n v="16729"/>
    <n v="77"/>
    <x v="2051"/>
    <m/>
    <d v="2017-01-26T00:00:00"/>
    <m/>
    <s v="Approved"/>
    <s v="Norco Bicycles"/>
    <s v="Road"/>
    <s v="medium"/>
    <s v="large"/>
    <n v="1240.31"/>
    <n v="795.1"/>
    <n v="40553"/>
    <m/>
    <m/>
    <m/>
    <m/>
    <m/>
    <m/>
    <m/>
    <m/>
    <m/>
    <m/>
    <m/>
    <m/>
  </r>
  <r>
    <n v="16569"/>
    <n v="47"/>
    <x v="2979"/>
    <n v="189"/>
    <d v="2017-06-24T00:00:00"/>
    <b v="0"/>
    <s v="Approved"/>
    <s v="Trek Bicycles"/>
    <s v="Road"/>
    <s v="low"/>
    <s v="small"/>
    <n v="1720.7"/>
    <n v="1531.42"/>
    <d v="2001-11-25T00:00:00"/>
    <n v="189.27999999999997"/>
    <s v="Female"/>
    <n v="76"/>
    <d v="1982-11-06T00:00:00"/>
    <n v="39.906060739789453"/>
    <s v="Health Coach IV"/>
    <s v="Health"/>
    <s v="Affluent Customer"/>
    <s v="N"/>
    <s v="Yes"/>
    <n v="11"/>
    <m/>
  </r>
  <r>
    <n v="3080"/>
    <n v="46"/>
    <x v="2979"/>
    <n v="205"/>
    <d v="2017-06-08T00:00:00"/>
    <b v="0"/>
    <s v="Approved"/>
    <s v="Solex"/>
    <s v="Standard"/>
    <s v="low"/>
    <s v="medium"/>
    <n v="1289.8499999999999"/>
    <n v="74.510000000000005"/>
    <d v="2012-06-04T00:00:00"/>
    <n v="1215.3399999999999"/>
    <s v="Female"/>
    <n v="76"/>
    <d v="1982-11-06T00:00:00"/>
    <n v="39.906060739789453"/>
    <s v="Health Coach IV"/>
    <s v="Health"/>
    <s v="Affluent Customer"/>
    <s v="N"/>
    <s v="Yes"/>
    <n v="11"/>
    <m/>
  </r>
  <r>
    <n v="17767"/>
    <n v="53"/>
    <x v="2979"/>
    <n v="254"/>
    <d v="2017-04-20T00:00:00"/>
    <b v="0"/>
    <s v="Approved"/>
    <s v="OHM Cycles"/>
    <s v="Standard"/>
    <s v="medium"/>
    <s v="medium"/>
    <n v="795.34"/>
    <n v="101.58"/>
    <d v="1993-07-20T00:00:00"/>
    <n v="693.76"/>
    <s v="Female"/>
    <n v="76"/>
    <d v="1982-11-06T00:00:00"/>
    <n v="39.906060739789453"/>
    <s v="Health Coach IV"/>
    <s v="Health"/>
    <s v="Affluent Customer"/>
    <s v="N"/>
    <s v="Yes"/>
    <n v="11"/>
    <m/>
  </r>
  <r>
    <n v="11998"/>
    <n v="37"/>
    <x v="2979"/>
    <n v="255"/>
    <d v="2017-04-19T00:00:00"/>
    <b v="0"/>
    <s v="Approved"/>
    <s v="OHM Cycles"/>
    <s v="Standard"/>
    <s v="low"/>
    <s v="medium"/>
    <n v="1793.43"/>
    <n v="248.82"/>
    <d v="2010-06-07T00:00:00"/>
    <n v="1544.6100000000001"/>
    <s v="Female"/>
    <n v="76"/>
    <d v="1982-11-06T00:00:00"/>
    <n v="39.906060739789453"/>
    <s v="Health Coach IV"/>
    <s v="Health"/>
    <s v="Affluent Customer"/>
    <s v="N"/>
    <s v="Yes"/>
    <n v="11"/>
    <m/>
  </r>
  <r>
    <n v="13688"/>
    <n v="69"/>
    <x v="2979"/>
    <n v="285"/>
    <d v="2017-03-20T00:00:00"/>
    <b v="1"/>
    <s v="Approved"/>
    <s v="Giant Bicycles"/>
    <s v="Road"/>
    <s v="medium"/>
    <s v="medium"/>
    <n v="792.9"/>
    <n v="594.67999999999995"/>
    <d v="2006-05-22T00:00:00"/>
    <n v="198.22000000000003"/>
    <s v="Female"/>
    <n v="76"/>
    <d v="1982-11-06T00:00:00"/>
    <n v="39.906060739789453"/>
    <s v="Health Coach IV"/>
    <s v="Health"/>
    <s v="Affluent Customer"/>
    <s v="N"/>
    <s v="Yes"/>
    <n v="11"/>
    <m/>
  </r>
  <r>
    <n v="10815"/>
    <n v="43"/>
    <x v="2979"/>
    <n v="310"/>
    <d v="2017-02-23T00:00:00"/>
    <b v="0"/>
    <s v="Approved"/>
    <s v="Solex"/>
    <s v="Standard"/>
    <s v="medium"/>
    <s v="medium"/>
    <n v="1151.96"/>
    <n v="649.49"/>
    <d v="1999-12-04T00:00:00"/>
    <n v="502.47"/>
    <s v="Female"/>
    <n v="76"/>
    <d v="1982-11-06T00:00:00"/>
    <n v="39.906060739789453"/>
    <s v="Health Coach IV"/>
    <s v="Health"/>
    <s v="Affluent Customer"/>
    <s v="N"/>
    <s v="Yes"/>
    <n v="11"/>
    <m/>
  </r>
  <r>
    <n v="5866"/>
    <n v="80"/>
    <x v="2979"/>
    <n v="313"/>
    <d v="2017-02-20T00:00:00"/>
    <b v="0"/>
    <s v="Approved"/>
    <s v="OHM Cycles"/>
    <s v="Touring"/>
    <s v="low"/>
    <s v="medium"/>
    <n v="1073.07"/>
    <n v="933.84"/>
    <d v="2015-08-10T00:00:00"/>
    <n v="139.2299999999999"/>
    <s v="Female"/>
    <n v="76"/>
    <d v="1982-11-06T00:00:00"/>
    <n v="39.906060739789453"/>
    <s v="Health Coach IV"/>
    <s v="Health"/>
    <s v="Affluent Customer"/>
    <s v="N"/>
    <s v="Yes"/>
    <n v="11"/>
    <m/>
  </r>
  <r>
    <n v="6841"/>
    <n v="71"/>
    <x v="2980"/>
    <n v="33"/>
    <d v="2017-11-27T00:00:00"/>
    <b v="0"/>
    <s v="Approved"/>
    <s v="Solex"/>
    <s v="Standard"/>
    <s v="high"/>
    <s v="large"/>
    <n v="1842.92"/>
    <n v="1105.75"/>
    <d v="1995-10-24T00:00:00"/>
    <n v="737.17000000000007"/>
    <s v="Female"/>
    <n v="32"/>
    <d v="1975-06-02T00:00:00"/>
    <n v="47.341677177828508"/>
    <s v="Budget/Accounting Analyst IV"/>
    <s v="Manufacturing"/>
    <s v="Mass Customer"/>
    <s v="N"/>
    <s v="No"/>
    <n v="17"/>
    <m/>
  </r>
  <r>
    <n v="17502"/>
    <n v="22"/>
    <x v="2980"/>
    <n v="98"/>
    <d v="2017-09-23T00:00:00"/>
    <b v="1"/>
    <s v="Approved"/>
    <s v="WeareA2B"/>
    <s v="Standard"/>
    <s v="medium"/>
    <s v="medium"/>
    <n v="60.34"/>
    <n v="45.26"/>
    <d v="1993-07-15T00:00:00"/>
    <n v="15.080000000000005"/>
    <s v="Female"/>
    <n v="32"/>
    <d v="1975-06-02T00:00:00"/>
    <n v="47.341677177828508"/>
    <s v="Budget/Accounting Analyst IV"/>
    <s v="Manufacturing"/>
    <s v="Mass Customer"/>
    <s v="N"/>
    <s v="No"/>
    <n v="17"/>
    <m/>
  </r>
  <r>
    <n v="3580"/>
    <n v="66"/>
    <x v="2980"/>
    <n v="183"/>
    <d v="2017-06-30T00:00:00"/>
    <b v="0"/>
    <s v="Approved"/>
    <s v="Giant Bicycles"/>
    <s v="Road"/>
    <s v="low"/>
    <s v="small"/>
    <n v="590.26"/>
    <n v="525.33000000000004"/>
    <d v="2010-11-05T00:00:00"/>
    <n v="64.92999999999995"/>
    <s v="Female"/>
    <n v="32"/>
    <d v="1975-06-02T00:00:00"/>
    <n v="47.341677177828508"/>
    <s v="Budget/Accounting Analyst IV"/>
    <s v="Manufacturing"/>
    <s v="Mass Customer"/>
    <s v="N"/>
    <s v="No"/>
    <n v="17"/>
    <m/>
  </r>
  <r>
    <n v="19626"/>
    <n v="77"/>
    <x v="2980"/>
    <n v="222"/>
    <d v="2017-05-22T00:00:00"/>
    <b v="1"/>
    <s v="Approved"/>
    <s v="Norco Bicycles"/>
    <s v="Road"/>
    <s v="medium"/>
    <s v="large"/>
    <n v="1240.31"/>
    <n v="795.1"/>
    <d v="2011-01-10T00:00:00"/>
    <n v="445.20999999999992"/>
    <s v="Female"/>
    <n v="32"/>
    <d v="1975-06-02T00:00:00"/>
    <n v="47.341677177828508"/>
    <s v="Budget/Accounting Analyst IV"/>
    <s v="Manufacturing"/>
    <s v="Mass Customer"/>
    <s v="N"/>
    <s v="No"/>
    <n v="17"/>
    <m/>
  </r>
  <r>
    <n v="11391"/>
    <n v="92"/>
    <x v="2980"/>
    <n v="256"/>
    <d v="2017-04-18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32"/>
    <d v="1975-06-02T00:00:00"/>
    <n v="47.341677177828508"/>
    <s v="Budget/Accounting Analyst IV"/>
    <s v="Manufacturing"/>
    <s v="Mass Customer"/>
    <s v="N"/>
    <s v="No"/>
    <n v="17"/>
    <m/>
  </r>
  <r>
    <n v="7055"/>
    <n v="5"/>
    <x v="2980"/>
    <n v="309"/>
    <d v="2017-02-24T00:00:00"/>
    <b v="0"/>
    <s v="Approved"/>
    <s v="Trek Bicycles"/>
    <s v="Mountain"/>
    <s v="low"/>
    <s v="medium"/>
    <n v="574.64"/>
    <n v="459.71"/>
    <d v="2011-08-29T00:00:00"/>
    <n v="114.93"/>
    <s v="Female"/>
    <n v="32"/>
    <d v="1975-06-02T00:00:00"/>
    <n v="47.341677177828508"/>
    <s v="Budget/Accounting Analyst IV"/>
    <s v="Manufacturing"/>
    <s v="Mass Customer"/>
    <s v="N"/>
    <s v="No"/>
    <n v="17"/>
    <m/>
  </r>
  <r>
    <n v="14743"/>
    <n v="96"/>
    <x v="2980"/>
    <n v="319"/>
    <d v="2017-02-14T00:00:00"/>
    <b v="1"/>
    <s v="Approved"/>
    <s v="WeareA2B"/>
    <s v="Road"/>
    <s v="low"/>
    <s v="small"/>
    <n v="1172.78"/>
    <n v="1043.77"/>
    <d v="2002-10-10T00:00:00"/>
    <n v="129.01"/>
    <s v="Female"/>
    <n v="32"/>
    <d v="1975-06-02T00:00:00"/>
    <n v="47.341677177828508"/>
    <s v="Budget/Accounting Analyst IV"/>
    <s v="Manufacturing"/>
    <s v="Mass Customer"/>
    <s v="N"/>
    <s v="No"/>
    <n v="17"/>
    <m/>
  </r>
  <r>
    <n v="16744"/>
    <n v="55"/>
    <x v="2981"/>
    <m/>
    <d v="2017-03-23T00:00:00"/>
    <m/>
    <s v="Approved"/>
    <s v="Trek Bicycles"/>
    <s v="Road"/>
    <s v="medium"/>
    <s v="large"/>
    <n v="1894.19"/>
    <n v="598.76"/>
    <n v="36146"/>
    <m/>
    <m/>
    <m/>
    <m/>
    <m/>
    <m/>
    <m/>
    <m/>
    <m/>
    <m/>
    <m/>
    <m/>
  </r>
  <r>
    <n v="38"/>
    <n v="2"/>
    <x v="2982"/>
    <n v="24"/>
    <d v="2017-12-06T00:00:00"/>
    <b v="0"/>
    <s v="Approved"/>
    <s v="Solex"/>
    <s v="Standard"/>
    <s v="medium"/>
    <s v="medium"/>
    <n v="71.489999999999995"/>
    <n v="53.62"/>
    <d v="1991-11-07T00:00:00"/>
    <n v="17.869999999999997"/>
    <s v="Male"/>
    <n v="23"/>
    <d v="1969-08-03T00:00:00"/>
    <n v="53.174553890474385"/>
    <s v="Product Engineer"/>
    <s v="Manufacturing"/>
    <s v="Affluent Customer"/>
    <s v="N"/>
    <s v="Yes"/>
    <n v="9"/>
    <m/>
  </r>
  <r>
    <n v="2153"/>
    <n v="38"/>
    <x v="2982"/>
    <n v="26"/>
    <d v="2017-12-04T00:00:00"/>
    <b v="0"/>
    <s v="Cancelled"/>
    <s v="Solex"/>
    <s v="Standard"/>
    <s v="medium"/>
    <s v="medium"/>
    <n v="1577.53"/>
    <n v="826.51"/>
    <d v="2006-02-02T00:00:00"/>
    <n v="751.02"/>
    <s v="Male"/>
    <n v="23"/>
    <d v="1969-08-03T00:00:00"/>
    <n v="53.174553890474385"/>
    <s v="Product Engineer"/>
    <s v="Manufacturing"/>
    <s v="Affluent Customer"/>
    <s v="N"/>
    <s v="Yes"/>
    <n v="9"/>
    <m/>
  </r>
  <r>
    <n v="12642"/>
    <n v="60"/>
    <x v="2982"/>
    <n v="48"/>
    <d v="2017-11-12T00:00:00"/>
    <b v="0"/>
    <s v="Approved"/>
    <s v="Giant Bicycles"/>
    <s v="Standard"/>
    <s v="high"/>
    <s v="small"/>
    <n v="1977.36"/>
    <n v="1759.85"/>
    <d v="2010-11-05T00:00:00"/>
    <n v="217.51"/>
    <s v="Male"/>
    <n v="23"/>
    <d v="1969-08-03T00:00:00"/>
    <n v="53.174553890474385"/>
    <s v="Product Engineer"/>
    <s v="Manufacturing"/>
    <s v="Affluent Customer"/>
    <s v="N"/>
    <s v="Yes"/>
    <n v="9"/>
    <m/>
  </r>
  <r>
    <n v="3632"/>
    <n v="27"/>
    <x v="2982"/>
    <n v="192"/>
    <d v="2017-06-21T00:00:00"/>
    <b v="1"/>
    <s v="Approved"/>
    <s v="Trek Bicycles"/>
    <s v="Standard"/>
    <s v="medium"/>
    <s v="medium"/>
    <n v="499.53"/>
    <n v="388.72"/>
    <d v="2003-03-18T00:00:00"/>
    <n v="110.80999999999995"/>
    <s v="Male"/>
    <n v="23"/>
    <d v="1969-08-03T00:00:00"/>
    <n v="53.174553890474385"/>
    <s v="Product Engineer"/>
    <s v="Manufacturing"/>
    <s v="Affluent Customer"/>
    <s v="N"/>
    <s v="Yes"/>
    <n v="9"/>
    <m/>
  </r>
  <r>
    <n v="9982"/>
    <n v="92"/>
    <x v="2982"/>
    <n v="222"/>
    <d v="2017-05-22T00:00:00"/>
    <b v="0"/>
    <s v="Approved"/>
    <s v="WeareA2B"/>
    <s v="Standard"/>
    <s v="medium"/>
    <s v="small"/>
    <n v="1415.01"/>
    <n v="1259.3599999999999"/>
    <d v="2003-01-05T00:00:00"/>
    <n v="155.65000000000009"/>
    <s v="Male"/>
    <n v="23"/>
    <d v="1969-08-03T00:00:00"/>
    <n v="53.174553890474385"/>
    <s v="Product Engineer"/>
    <s v="Manufacturing"/>
    <s v="Affluent Customer"/>
    <s v="N"/>
    <s v="Yes"/>
    <n v="9"/>
    <m/>
  </r>
  <r>
    <n v="12194"/>
    <n v="8"/>
    <x v="2982"/>
    <n v="294"/>
    <d v="2017-03-11T00:00:00"/>
    <b v="1"/>
    <s v="Cancelled"/>
    <s v="Solex"/>
    <s v="Road"/>
    <s v="medium"/>
    <s v="small"/>
    <n v="1703.52"/>
    <n v="1516.13"/>
    <d v="2005-12-07T00:00:00"/>
    <n v="187.38999999999987"/>
    <s v="Male"/>
    <n v="23"/>
    <d v="1969-08-03T00:00:00"/>
    <n v="53.174553890474385"/>
    <s v="Product Engineer"/>
    <s v="Manufacturing"/>
    <s v="Affluent Customer"/>
    <s v="N"/>
    <s v="Yes"/>
    <n v="9"/>
    <m/>
  </r>
  <r>
    <n v="11596"/>
    <n v="12"/>
    <x v="2982"/>
    <n v="300"/>
    <d v="2017-03-05T00:00:00"/>
    <b v="0"/>
    <s v="Approved"/>
    <s v="WeareA2B"/>
    <s v="Standard"/>
    <s v="medium"/>
    <s v="medium"/>
    <n v="1231.1500000000001"/>
    <n v="161.6"/>
    <d v="2005-12-07T00:00:00"/>
    <n v="1069.5500000000002"/>
    <s v="Male"/>
    <n v="23"/>
    <d v="1969-08-03T00:00:00"/>
    <n v="53.174553890474385"/>
    <s v="Product Engineer"/>
    <s v="Manufacturing"/>
    <s v="Affluent Customer"/>
    <s v="N"/>
    <s v="Yes"/>
    <n v="9"/>
    <m/>
  </r>
  <r>
    <n v="19900"/>
    <n v="85"/>
    <x v="2983"/>
    <n v="148"/>
    <d v="2017-08-04T00:00:00"/>
    <b v="1"/>
    <s v="Approved"/>
    <s v="WeareA2B"/>
    <s v="Standard"/>
    <s v="medium"/>
    <s v="medium"/>
    <n v="752.64"/>
    <n v="205.36"/>
    <d v="2015-08-02T00:00:00"/>
    <n v="547.28"/>
    <s v="Male"/>
    <n v="21"/>
    <d v="1976-07-11T00:00:00"/>
    <n v="46.232088136732614"/>
    <n v="0"/>
    <s v="Manufacturing"/>
    <s v="Affluent Customer"/>
    <s v="N"/>
    <s v="No"/>
    <n v="18"/>
    <m/>
  </r>
  <r>
    <n v="3168"/>
    <n v="100"/>
    <x v="2983"/>
    <n v="152"/>
    <d v="2017-07-31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21"/>
    <d v="1976-07-11T00:00:00"/>
    <n v="46.232088136732614"/>
    <n v="0"/>
    <s v="Manufacturing"/>
    <s v="Affluent Customer"/>
    <s v="N"/>
    <s v="No"/>
    <n v="18"/>
    <m/>
  </r>
  <r>
    <n v="16840"/>
    <n v="55"/>
    <x v="2983"/>
    <n v="231"/>
    <d v="2017-05-13T00:00:00"/>
    <b v="0"/>
    <s v="Approved"/>
    <s v="Trek Bicycles"/>
    <s v="Road"/>
    <s v="medium"/>
    <s v="large"/>
    <n v="1894.19"/>
    <n v="598.76"/>
    <d v="2003-07-21T00:00:00"/>
    <n v="1295.43"/>
    <s v="Male"/>
    <n v="21"/>
    <d v="1976-07-11T00:00:00"/>
    <n v="46.232088136732614"/>
    <n v="0"/>
    <s v="Manufacturing"/>
    <s v="Affluent Customer"/>
    <s v="N"/>
    <s v="No"/>
    <n v="18"/>
    <m/>
  </r>
  <r>
    <n v="18538"/>
    <n v="35"/>
    <x v="2983"/>
    <n v="241"/>
    <d v="2017-05-03T00:00:00"/>
    <b v="1"/>
    <s v="Approved"/>
    <s v="Trek Bicycles"/>
    <s v="Standard"/>
    <s v="low"/>
    <s v="medium"/>
    <n v="1057.51"/>
    <n v="154.4"/>
    <d v="1994-07-12T00:00:00"/>
    <n v="903.11"/>
    <s v="Male"/>
    <n v="21"/>
    <d v="1976-07-11T00:00:00"/>
    <n v="46.232088136732614"/>
    <n v="0"/>
    <s v="Manufacturing"/>
    <s v="Affluent Customer"/>
    <s v="N"/>
    <s v="No"/>
    <n v="18"/>
    <m/>
  </r>
  <r>
    <n v="3962"/>
    <n v="16"/>
    <x v="2983"/>
    <n v="261"/>
    <d v="2017-04-13T00:00:00"/>
    <b v="0"/>
    <s v="Approved"/>
    <s v="Norco Bicycles"/>
    <s v="Standard"/>
    <s v="high"/>
    <s v="small"/>
    <n v="1661.92"/>
    <n v="1479.11"/>
    <d v="1994-09-09T00:00:00"/>
    <n v="182.81000000000017"/>
    <s v="Male"/>
    <n v="21"/>
    <d v="1976-07-11T00:00:00"/>
    <n v="46.232088136732614"/>
    <n v="0"/>
    <s v="Manufacturing"/>
    <s v="Affluent Customer"/>
    <s v="N"/>
    <s v="No"/>
    <n v="18"/>
    <m/>
  </r>
  <r>
    <n v="19986"/>
    <n v="36"/>
    <x v="2984"/>
    <n v="51"/>
    <d v="2017-11-09T00:00:00"/>
    <b v="1"/>
    <s v="Approved"/>
    <s v="Solex"/>
    <s v="Standard"/>
    <s v="low"/>
    <s v="medium"/>
    <n v="945.04"/>
    <n v="507.58"/>
    <d v="2008-03-19T00:00:00"/>
    <n v="437.46"/>
    <s v="Female"/>
    <n v="58"/>
    <d v="1989-02-15T00:00:00"/>
    <n v="33.623868958967535"/>
    <n v="0"/>
    <s v="Financial Services"/>
    <s v="Mass Customer"/>
    <s v="N"/>
    <s v="Yes"/>
    <n v="5"/>
    <m/>
  </r>
  <r>
    <n v="7347"/>
    <n v="38"/>
    <x v="2984"/>
    <n v="64"/>
    <d v="2017-10-27T00:00:00"/>
    <b v="1"/>
    <s v="Approved"/>
    <s v="Solex"/>
    <s v="Standard"/>
    <s v="medium"/>
    <s v="medium"/>
    <n v="1577.53"/>
    <n v="826.51"/>
    <d v="2011-03-16T00:00:00"/>
    <n v="751.02"/>
    <s v="Female"/>
    <n v="58"/>
    <d v="1989-02-15T00:00:00"/>
    <n v="33.623868958967535"/>
    <n v="0"/>
    <s v="Financial Services"/>
    <s v="Mass Customer"/>
    <s v="N"/>
    <s v="Yes"/>
    <n v="5"/>
    <m/>
  </r>
  <r>
    <n v="2560"/>
    <n v="42"/>
    <x v="2984"/>
    <n v="73"/>
    <d v="2017-10-18T00:00:00"/>
    <b v="1"/>
    <s v="Approved"/>
    <s v="OHM Cycles"/>
    <s v="Road"/>
    <s v="medium"/>
    <s v="small"/>
    <n v="1810"/>
    <n v="1610.9"/>
    <d v="2007-12-11T00:00:00"/>
    <n v="199.09999999999991"/>
    <s v="Female"/>
    <n v="58"/>
    <d v="1989-02-15T00:00:00"/>
    <n v="33.623868958967535"/>
    <n v="0"/>
    <s v="Financial Services"/>
    <s v="Mass Customer"/>
    <s v="N"/>
    <s v="Yes"/>
    <n v="5"/>
    <m/>
  </r>
  <r>
    <n v="8435"/>
    <n v="70"/>
    <x v="2984"/>
    <n v="136"/>
    <d v="2017-08-16T00:00:00"/>
    <b v="1"/>
    <s v="Approved"/>
    <s v="Trek Bicycles"/>
    <s v="Standard"/>
    <s v="high"/>
    <s v="medium"/>
    <n v="495.72"/>
    <n v="297.43"/>
    <d v="2004-07-25T00:00:00"/>
    <n v="198.29000000000002"/>
    <s v="Female"/>
    <n v="58"/>
    <d v="1989-02-15T00:00:00"/>
    <n v="33.623868958967535"/>
    <n v="0"/>
    <s v="Financial Services"/>
    <s v="Mass Customer"/>
    <s v="N"/>
    <s v="Yes"/>
    <n v="5"/>
    <m/>
  </r>
  <r>
    <n v="19717"/>
    <n v="1"/>
    <x v="2984"/>
    <n v="208"/>
    <d v="2017-06-05T00:00:00"/>
    <b v="1"/>
    <s v="Approved"/>
    <s v="Giant Bicycles"/>
    <s v="Standard"/>
    <s v="medium"/>
    <s v="medium"/>
    <n v="1403.5"/>
    <n v="954.82"/>
    <d v="2012-12-02T00:00:00"/>
    <n v="448.67999999999995"/>
    <s v="Female"/>
    <n v="58"/>
    <d v="1989-02-15T00:00:00"/>
    <n v="33.623868958967535"/>
    <n v="0"/>
    <s v="Financial Services"/>
    <s v="Mass Customer"/>
    <s v="N"/>
    <s v="Yes"/>
    <n v="5"/>
    <m/>
  </r>
  <r>
    <n v="16927"/>
    <n v="54"/>
    <x v="2984"/>
    <n v="256"/>
    <d v="2017-04-18T00:00:00"/>
    <b v="0"/>
    <s v="Approved"/>
    <s v="WeareA2B"/>
    <s v="Standard"/>
    <s v="medium"/>
    <s v="medium"/>
    <n v="1292.8399999999999"/>
    <n v="13.44"/>
    <d v="1991-01-21T00:00:00"/>
    <n v="1279.3999999999999"/>
    <s v="Female"/>
    <n v="58"/>
    <d v="1989-02-15T00:00:00"/>
    <n v="33.623868958967535"/>
    <n v="0"/>
    <s v="Financial Services"/>
    <s v="Mass Customer"/>
    <s v="N"/>
    <s v="Yes"/>
    <n v="5"/>
    <m/>
  </r>
  <r>
    <n v="4156"/>
    <n v="92"/>
    <x v="2984"/>
    <n v="350"/>
    <d v="2017-01-14T00:00:00"/>
    <b v="0"/>
    <s v="Approved"/>
    <s v="WeareA2B"/>
    <s v="Standard"/>
    <s v="medium"/>
    <s v="small"/>
    <n v="1415.01"/>
    <n v="1259.3599999999999"/>
    <d v="1994-08-10T00:00:00"/>
    <n v="155.65000000000009"/>
    <s v="Female"/>
    <n v="58"/>
    <d v="1989-02-15T00:00:00"/>
    <n v="33.623868958967535"/>
    <n v="0"/>
    <s v="Financial Services"/>
    <s v="Mass Customer"/>
    <s v="N"/>
    <s v="Yes"/>
    <n v="5"/>
    <m/>
  </r>
  <r>
    <n v="5659"/>
    <n v="4"/>
    <x v="2985"/>
    <n v="21"/>
    <d v="2017-12-09T00:00:00"/>
    <b v="1"/>
    <s v="Approved"/>
    <s v="Solex"/>
    <s v="Standard"/>
    <s v="medium"/>
    <s v="medium"/>
    <n v="1483.2"/>
    <n v="99.59"/>
    <d v="2010-11-05T00:00:00"/>
    <n v="1383.6100000000001"/>
    <s v="Male"/>
    <n v="47"/>
    <d v="1964-10-31T00:00:00"/>
    <n v="57.933457999746317"/>
    <s v="Safety Technician I"/>
    <s v="Financial Services"/>
    <s v="High Net Worth"/>
    <s v="N"/>
    <s v="Yes"/>
    <n v="8"/>
    <m/>
  </r>
  <r>
    <n v="6190"/>
    <n v="0"/>
    <x v="2985"/>
    <n v="145"/>
    <d v="2017-08-07T00:00:00"/>
    <b v="0"/>
    <s v="Approved"/>
    <s v="Solex"/>
    <s v="Standard"/>
    <s v="medium"/>
    <s v="medium"/>
    <n v="71.489999999999995"/>
    <n v="53.62"/>
    <d v="2012-12-02T00:00:00"/>
    <n v="17.869999999999997"/>
    <s v="Male"/>
    <n v="47"/>
    <d v="1964-10-31T00:00:00"/>
    <n v="57.933457999746317"/>
    <s v="Safety Technician I"/>
    <s v="Financial Services"/>
    <s v="High Net Worth"/>
    <s v="N"/>
    <s v="Yes"/>
    <n v="8"/>
    <m/>
  </r>
  <r>
    <n v="15299"/>
    <n v="19"/>
    <x v="2985"/>
    <n v="251"/>
    <d v="2017-04-23T00:00:00"/>
    <b v="1"/>
    <s v="Approved"/>
    <s v="Trek Bicycles"/>
    <s v="Mountain"/>
    <s v="low"/>
    <s v="medium"/>
    <n v="574.64"/>
    <n v="459.71"/>
    <d v="2014-03-03T00:00:00"/>
    <n v="114.93"/>
    <s v="Male"/>
    <n v="47"/>
    <d v="1964-10-31T00:00:00"/>
    <n v="57.933457999746317"/>
    <s v="Safety Technician I"/>
    <s v="Financial Services"/>
    <s v="High Net Worth"/>
    <s v="N"/>
    <s v="Yes"/>
    <n v="8"/>
    <m/>
  </r>
  <r>
    <n v="16767"/>
    <n v="0"/>
    <x v="1840"/>
    <m/>
    <d v="2017-06-14T00:00:00"/>
    <b v="0"/>
    <s v="Approved"/>
    <m/>
    <m/>
    <m/>
    <m/>
    <n v="1374.2"/>
    <m/>
    <m/>
    <m/>
    <m/>
    <m/>
    <m/>
    <m/>
    <m/>
    <m/>
    <m/>
    <m/>
    <m/>
    <m/>
    <m/>
  </r>
  <r>
    <n v="14313"/>
    <n v="54"/>
    <x v="2985"/>
    <n v="296"/>
    <d v="2017-03-09T00:00:00"/>
    <b v="1"/>
    <s v="Approved"/>
    <s v="WeareA2B"/>
    <s v="Standard"/>
    <s v="medium"/>
    <s v="medium"/>
    <n v="1807.45"/>
    <n v="778.69"/>
    <d v="1992-10-02T00:00:00"/>
    <n v="1028.76"/>
    <s v="Male"/>
    <n v="47"/>
    <d v="1964-10-31T00:00:00"/>
    <n v="57.933457999746317"/>
    <s v="Safety Technician I"/>
    <s v="Financial Services"/>
    <s v="High Net Worth"/>
    <s v="N"/>
    <s v="Yes"/>
    <n v="8"/>
    <m/>
  </r>
  <r>
    <n v="6798"/>
    <n v="84"/>
    <x v="2985"/>
    <n v="341"/>
    <d v="2017-01-23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47"/>
    <d v="1964-10-31T00:00:00"/>
    <n v="57.933457999746317"/>
    <s v="Safety Technician I"/>
    <s v="Financial Services"/>
    <s v="High Net Worth"/>
    <s v="N"/>
    <s v="Yes"/>
    <n v="8"/>
    <m/>
  </r>
  <r>
    <n v="9601"/>
    <n v="45"/>
    <x v="2985"/>
    <n v="344"/>
    <d v="2017-01-20T00:00:00"/>
    <b v="0"/>
    <s v="Approved"/>
    <s v="Trek Bicycles"/>
    <s v="Road"/>
    <s v="low"/>
    <s v="medium"/>
    <n v="980.37"/>
    <n v="234.43"/>
    <d v="2003-08-05T00:00:00"/>
    <n v="745.94"/>
    <s v="Male"/>
    <n v="47"/>
    <d v="1964-10-31T00:00:00"/>
    <n v="57.933457999746317"/>
    <s v="Safety Technician I"/>
    <s v="Financial Services"/>
    <s v="High Net Worth"/>
    <s v="N"/>
    <s v="Yes"/>
    <n v="8"/>
    <m/>
  </r>
  <r>
    <n v="362"/>
    <n v="7"/>
    <x v="2986"/>
    <n v="99"/>
    <d v="2017-09-22T00:00:00"/>
    <b v="1"/>
    <s v="Approved"/>
    <s v="Trek Bicycles"/>
    <s v="Road"/>
    <s v="low"/>
    <s v="medium"/>
    <n v="980.37"/>
    <n v="234.43"/>
    <d v="2014-03-03T00:00:00"/>
    <n v="745.94"/>
    <s v="U"/>
    <n v="0"/>
    <d v="1899-12-30T00:00:00"/>
    <n v="122.81291005485795"/>
    <s v="Business Systems Development Analyst"/>
    <s v="IT"/>
    <s v="Mass Customer"/>
    <s v="N"/>
    <s v="Yes"/>
    <n v="0"/>
    <m/>
  </r>
  <r>
    <n v="4947"/>
    <n v="65"/>
    <x v="2986"/>
    <n v="255"/>
    <d v="2017-04-19T00:00:00"/>
    <b v="1"/>
    <s v="Approved"/>
    <s v="WeareA2B"/>
    <s v="Standard"/>
    <s v="medium"/>
    <s v="medium"/>
    <n v="1807.45"/>
    <n v="778.69"/>
    <d v="1995-10-24T00:00:00"/>
    <n v="1028.76"/>
    <s v="U"/>
    <n v="0"/>
    <d v="1899-12-30T00:00:00"/>
    <n v="122.81291005485795"/>
    <s v="Business Systems Development Analyst"/>
    <s v="IT"/>
    <s v="Mass Customer"/>
    <s v="N"/>
    <s v="Yes"/>
    <n v="0"/>
    <m/>
  </r>
  <r>
    <n v="8016"/>
    <n v="68"/>
    <x v="2987"/>
    <n v="57"/>
    <d v="2017-11-03T00:00:00"/>
    <b v="1"/>
    <s v="Approved"/>
    <s v="OHM Cycles"/>
    <s v="Standard"/>
    <s v="medium"/>
    <s v="medium"/>
    <n v="1636.9"/>
    <n v="44.71"/>
    <d v="2010-08-20T00:00:00"/>
    <n v="1592.19"/>
    <s v="Female"/>
    <n v="15"/>
    <d v="1976-04-12T00:00:00"/>
    <n v="46.478663479198367"/>
    <n v="0"/>
    <s v="Financial Services"/>
    <s v="Mass Customer"/>
    <s v="N"/>
    <s v="No"/>
    <n v="7"/>
    <m/>
  </r>
  <r>
    <n v="7930"/>
    <n v="85"/>
    <x v="2987"/>
    <n v="145"/>
    <d v="2017-08-07T00:00:00"/>
    <b v="1"/>
    <s v="Approved"/>
    <s v="WeareA2B"/>
    <s v="Standard"/>
    <s v="medium"/>
    <s v="medium"/>
    <n v="752.64"/>
    <n v="205.36"/>
    <d v="2015-08-02T00:00:00"/>
    <n v="547.28"/>
    <s v="Female"/>
    <n v="15"/>
    <d v="1976-04-12T00:00:00"/>
    <n v="46.478663479198367"/>
    <n v="0"/>
    <s v="Financial Services"/>
    <s v="Mass Customer"/>
    <s v="N"/>
    <s v="No"/>
    <n v="7"/>
    <m/>
  </r>
  <r>
    <n v="8748"/>
    <n v="60"/>
    <x v="2987"/>
    <n v="183"/>
    <d v="2017-06-30T00:00:00"/>
    <b v="1"/>
    <s v="Approved"/>
    <s v="Giant Bicycles"/>
    <s v="Standard"/>
    <s v="high"/>
    <s v="small"/>
    <n v="1977.36"/>
    <n v="1759.85"/>
    <d v="2011-08-24T00:00:00"/>
    <n v="217.51"/>
    <s v="Female"/>
    <n v="15"/>
    <d v="1976-04-12T00:00:00"/>
    <n v="46.478663479198367"/>
    <n v="0"/>
    <s v="Financial Services"/>
    <s v="Mass Customer"/>
    <s v="N"/>
    <s v="No"/>
    <n v="7"/>
    <m/>
  </r>
  <r>
    <n v="15341"/>
    <n v="45"/>
    <x v="2987"/>
    <n v="184"/>
    <d v="2017-06-29T00:00:00"/>
    <b v="0"/>
    <s v="Approved"/>
    <s v="Solex"/>
    <s v="Standard"/>
    <s v="medium"/>
    <s v="medium"/>
    <n v="441.49"/>
    <n v="84.99"/>
    <d v="1993-04-12T00:00:00"/>
    <n v="356.5"/>
    <s v="Female"/>
    <n v="15"/>
    <d v="1976-04-12T00:00:00"/>
    <n v="46.478663479198367"/>
    <n v="0"/>
    <s v="Financial Services"/>
    <s v="Mass Customer"/>
    <s v="N"/>
    <s v="No"/>
    <n v="7"/>
    <m/>
  </r>
  <r>
    <n v="11231"/>
    <n v="19"/>
    <x v="2987"/>
    <n v="322"/>
    <d v="2017-02-11T00:00:00"/>
    <b v="1"/>
    <s v="Approved"/>
    <s v="OHM Cycles"/>
    <s v="Road"/>
    <s v="high"/>
    <s v="large"/>
    <n v="12.01"/>
    <n v="7.21"/>
    <d v="2009-03-08T00:00:00"/>
    <n v="4.8"/>
    <s v="Female"/>
    <n v="15"/>
    <d v="1976-04-12T00:00:00"/>
    <n v="46.478663479198367"/>
    <n v="0"/>
    <s v="Financial Services"/>
    <s v="Mass Customer"/>
    <s v="N"/>
    <s v="No"/>
    <n v="7"/>
    <m/>
  </r>
  <r>
    <n v="18632"/>
    <n v="54"/>
    <x v="2988"/>
    <n v="1"/>
    <d v="2017-12-29T00:00:00"/>
    <b v="1"/>
    <s v="Approved"/>
    <s v="WeareA2B"/>
    <s v="Standard"/>
    <s v="medium"/>
    <s v="medium"/>
    <n v="1292.8399999999999"/>
    <n v="13.44"/>
    <d v="2015-10-18T00:00:00"/>
    <n v="1279.3999999999999"/>
    <s v="Male"/>
    <n v="34"/>
    <d v="1981-12-10T00:00:00"/>
    <n v="40.812910054857944"/>
    <s v="Sales Associate"/>
    <s v="Manufacturing"/>
    <s v="Affluent Customer"/>
    <s v="N"/>
    <s v="Yes"/>
    <n v="10"/>
    <m/>
  </r>
  <r>
    <n v="11961"/>
    <n v="87"/>
    <x v="2988"/>
    <n v="67"/>
    <d v="2017-10-24T00:00:00"/>
    <b v="0"/>
    <s v="Approved"/>
    <s v="Giant Bicycles"/>
    <s v="Standard"/>
    <s v="high"/>
    <s v="medium"/>
    <n v="1179"/>
    <n v="707.4"/>
    <d v="2013-06-09T00:00:00"/>
    <n v="471.6"/>
    <s v="Male"/>
    <n v="34"/>
    <d v="1981-12-10T00:00:00"/>
    <n v="40.812910054857944"/>
    <s v="Sales Associate"/>
    <s v="Manufacturing"/>
    <s v="Affluent Customer"/>
    <s v="N"/>
    <s v="Yes"/>
    <n v="10"/>
    <m/>
  </r>
  <r>
    <n v="15736"/>
    <n v="52"/>
    <x v="2988"/>
    <n v="120"/>
    <d v="2017-09-01T00:00:00"/>
    <b v="1"/>
    <s v="Approved"/>
    <s v="OHM Cycles"/>
    <s v="Road"/>
    <s v="medium"/>
    <s v="medium"/>
    <n v="1280.28"/>
    <n v="829.51"/>
    <d v="1997-02-09T00:00:00"/>
    <n v="450.77"/>
    <s v="Male"/>
    <n v="34"/>
    <d v="1981-12-10T00:00:00"/>
    <n v="40.812910054857944"/>
    <s v="Sales Associate"/>
    <s v="Manufacturing"/>
    <s v="Affluent Customer"/>
    <s v="N"/>
    <s v="Yes"/>
    <n v="10"/>
    <m/>
  </r>
  <r>
    <n v="5906"/>
    <n v="34"/>
    <x v="2988"/>
    <n v="178"/>
    <d v="2017-07-05T00:00:00"/>
    <b v="1"/>
    <s v="Cancelled"/>
    <s v="Norco Bicycles"/>
    <s v="Road"/>
    <s v="high"/>
    <s v="large"/>
    <n v="774.53"/>
    <n v="464.72"/>
    <d v="1997-05-10T00:00:00"/>
    <n v="309.80999999999995"/>
    <s v="Male"/>
    <n v="34"/>
    <d v="1981-12-10T00:00:00"/>
    <n v="40.812910054857944"/>
    <s v="Sales Associate"/>
    <s v="Manufacturing"/>
    <s v="Affluent Customer"/>
    <s v="N"/>
    <s v="Yes"/>
    <n v="10"/>
    <m/>
  </r>
  <r>
    <n v="19818"/>
    <n v="7"/>
    <x v="2988"/>
    <n v="252"/>
    <d v="2017-04-22T00:00:00"/>
    <b v="0"/>
    <s v="Approved"/>
    <s v="Trek Bicycles"/>
    <s v="Road"/>
    <s v="low"/>
    <s v="medium"/>
    <n v="980.37"/>
    <n v="234.43"/>
    <d v="2003-08-05T00:00:00"/>
    <n v="745.94"/>
    <s v="Male"/>
    <n v="34"/>
    <d v="1981-12-10T00:00:00"/>
    <n v="40.812910054857944"/>
    <s v="Sales Associate"/>
    <s v="Manufacturing"/>
    <s v="Affluent Customer"/>
    <s v="N"/>
    <s v="Yes"/>
    <n v="10"/>
    <m/>
  </r>
  <r>
    <n v="433"/>
    <n v="39"/>
    <x v="2989"/>
    <n v="13"/>
    <d v="2017-12-17T00:00:00"/>
    <b v="1"/>
    <s v="Approved"/>
    <s v="Giant Bicycles"/>
    <s v="Standard"/>
    <s v="medium"/>
    <s v="large"/>
    <n v="1812.75"/>
    <n v="582.48"/>
    <d v="2007-12-11T00:00:00"/>
    <n v="1230.27"/>
    <s v="Female"/>
    <n v="46"/>
    <d v="1971-11-30T00:00:00"/>
    <n v="50.848526492897001"/>
    <s v="Teacher"/>
    <s v="n/a"/>
    <s v="Affluent Customer"/>
    <s v="N"/>
    <s v="Yes"/>
    <n v="4"/>
    <m/>
  </r>
  <r>
    <n v="3935"/>
    <n v="30"/>
    <x v="2989"/>
    <n v="46"/>
    <d v="2017-11-14T00:00:00"/>
    <b v="0"/>
    <s v="Approved"/>
    <s v="Solex"/>
    <s v="Standard"/>
    <s v="high"/>
    <s v="medium"/>
    <n v="748.17"/>
    <n v="448.9"/>
    <d v="2006-11-10T00:00:00"/>
    <n v="299.27"/>
    <s v="Female"/>
    <n v="46"/>
    <d v="1971-11-30T00:00:00"/>
    <n v="50.848526492897001"/>
    <s v="Teacher"/>
    <s v="n/a"/>
    <s v="Affluent Customer"/>
    <s v="N"/>
    <s v="Yes"/>
    <n v="4"/>
    <m/>
  </r>
  <r>
    <n v="1754"/>
    <n v="31"/>
    <x v="2989"/>
    <n v="142"/>
    <d v="2017-08-10T00:00:00"/>
    <b v="1"/>
    <s v="Approved"/>
    <s v="Giant Bicycles"/>
    <s v="Standard"/>
    <s v="medium"/>
    <s v="medium"/>
    <n v="230.91"/>
    <n v="173.18"/>
    <d v="1994-07-12T00:00:00"/>
    <n v="57.72999999999999"/>
    <s v="Female"/>
    <n v="46"/>
    <d v="1971-11-30T00:00:00"/>
    <n v="50.848526492897001"/>
    <s v="Teacher"/>
    <s v="n/a"/>
    <s v="Affluent Customer"/>
    <s v="N"/>
    <s v="Yes"/>
    <n v="4"/>
    <m/>
  </r>
  <r>
    <n v="3881"/>
    <n v="12"/>
    <x v="2989"/>
    <n v="200"/>
    <d v="2017-06-13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46"/>
    <d v="1971-11-30T00:00:00"/>
    <n v="50.848526492897001"/>
    <s v="Teacher"/>
    <s v="n/a"/>
    <s v="Affluent Customer"/>
    <s v="N"/>
    <s v="Yes"/>
    <n v="4"/>
    <m/>
  </r>
  <r>
    <n v="6254"/>
    <n v="15"/>
    <x v="2989"/>
    <n v="218"/>
    <d v="2017-05-26T00:00:00"/>
    <b v="1"/>
    <s v="Approved"/>
    <s v="Norco Bicycles"/>
    <s v="Standard"/>
    <s v="low"/>
    <s v="medium"/>
    <n v="958.74"/>
    <n v="748.9"/>
    <d v="1994-09-09T00:00:00"/>
    <n v="209.84000000000003"/>
    <s v="Female"/>
    <n v="46"/>
    <d v="1971-11-30T00:00:00"/>
    <n v="50.848526492897001"/>
    <s v="Teacher"/>
    <s v="n/a"/>
    <s v="Affluent Customer"/>
    <s v="N"/>
    <s v="Yes"/>
    <n v="4"/>
    <m/>
  </r>
  <r>
    <n v="17413"/>
    <n v="80"/>
    <x v="2989"/>
    <n v="258"/>
    <d v="2017-04-16T00:00:00"/>
    <b v="1"/>
    <s v="Approved"/>
    <s v="OHM Cycles"/>
    <s v="Touring"/>
    <s v="low"/>
    <s v="medium"/>
    <n v="1073.07"/>
    <n v="933.84"/>
    <d v="1997-01-25T00:00:00"/>
    <n v="139.2299999999999"/>
    <s v="Female"/>
    <n v="46"/>
    <d v="1971-11-30T00:00:00"/>
    <n v="50.848526492897001"/>
    <s v="Teacher"/>
    <s v="n/a"/>
    <s v="Affluent Customer"/>
    <s v="N"/>
    <s v="Yes"/>
    <n v="4"/>
    <m/>
  </r>
  <r>
    <n v="1594"/>
    <n v="98"/>
    <x v="2989"/>
    <n v="282"/>
    <d v="2017-03-23T00:00:00"/>
    <b v="1"/>
    <s v="Approved"/>
    <s v="Trek Bicycles"/>
    <s v="Standard"/>
    <s v="high"/>
    <s v="medium"/>
    <n v="358.39"/>
    <n v="215.03"/>
    <d v="1994-08-10T00:00:00"/>
    <n v="143.35999999999999"/>
    <s v="Female"/>
    <n v="46"/>
    <d v="1971-11-30T00:00:00"/>
    <n v="50.848526492897001"/>
    <s v="Teacher"/>
    <s v="n/a"/>
    <s v="Affluent Customer"/>
    <s v="N"/>
    <s v="Yes"/>
    <n v="4"/>
    <m/>
  </r>
  <r>
    <n v="961"/>
    <n v="40"/>
    <x v="2990"/>
    <n v="64"/>
    <d v="2017-10-27T00:00:00"/>
    <b v="1"/>
    <s v="Approved"/>
    <s v="OHM Cycles"/>
    <s v="Standard"/>
    <s v="high"/>
    <s v="medium"/>
    <n v="1458.17"/>
    <n v="874.9"/>
    <d v="2006-10-01T00:00:00"/>
    <n v="583.2700000000001"/>
    <s v="Female"/>
    <n v="79"/>
    <d v="1988-01-26T00:00:00"/>
    <n v="34.681403205542878"/>
    <s v="Assistant Media Planner"/>
    <s v="Entertainment"/>
    <s v="Mass Customer"/>
    <s v="N"/>
    <s v="Yes"/>
    <n v="6"/>
    <m/>
  </r>
  <r>
    <n v="17194"/>
    <n v="24"/>
    <x v="2990"/>
    <n v="71"/>
    <d v="2017-10-20T00:00:00"/>
    <b v="1"/>
    <s v="Approved"/>
    <s v="Solex"/>
    <s v="Road"/>
    <s v="medium"/>
    <s v="large"/>
    <n v="1777.8"/>
    <n v="820.78"/>
    <d v="2016-11-22T00:00:00"/>
    <n v="957.02"/>
    <s v="Female"/>
    <n v="79"/>
    <d v="1988-01-26T00:00:00"/>
    <n v="34.681403205542878"/>
    <s v="Assistant Media Planner"/>
    <s v="Entertainment"/>
    <s v="Mass Customer"/>
    <s v="N"/>
    <s v="Yes"/>
    <n v="6"/>
    <m/>
  </r>
  <r>
    <n v="1376"/>
    <n v="23"/>
    <x v="2990"/>
    <n v="167"/>
    <d v="2017-07-16T00:00:00"/>
    <b v="0"/>
    <s v="Cancelled"/>
    <s v="Norco Bicycles"/>
    <s v="Mountain"/>
    <s v="low"/>
    <s v="small"/>
    <n v="688.63"/>
    <n v="612.88"/>
    <d v="1991-11-10T00:00:00"/>
    <n v="75.75"/>
    <s v="Female"/>
    <n v="79"/>
    <d v="1988-01-26T00:00:00"/>
    <n v="34.681403205542878"/>
    <s v="Assistant Media Planner"/>
    <s v="Entertainment"/>
    <s v="Mass Customer"/>
    <s v="N"/>
    <s v="Yes"/>
    <n v="6"/>
    <m/>
  </r>
  <r>
    <n v="15738"/>
    <n v="58"/>
    <x v="2990"/>
    <n v="288"/>
    <d v="2017-03-17T00:00:00"/>
    <b v="1"/>
    <s v="Approved"/>
    <s v="OHM Cycles"/>
    <s v="Standard"/>
    <s v="medium"/>
    <s v="medium"/>
    <n v="912.52"/>
    <n v="141.4"/>
    <d v="2015-05-21T00:00:00"/>
    <n v="771.12"/>
    <s v="Female"/>
    <n v="79"/>
    <d v="1988-01-26T00:00:00"/>
    <n v="34.681403205542878"/>
    <s v="Assistant Media Planner"/>
    <s v="Entertainment"/>
    <s v="Mass Customer"/>
    <s v="N"/>
    <s v="Yes"/>
    <n v="6"/>
    <m/>
  </r>
  <r>
    <n v="17094"/>
    <n v="95"/>
    <x v="2990"/>
    <n v="297"/>
    <d v="2017-03-08T00:00:00"/>
    <b v="1"/>
    <s v="Approved"/>
    <s v="Giant Bicycles"/>
    <s v="Standard"/>
    <s v="medium"/>
    <s v="large"/>
    <n v="569.55999999999995"/>
    <n v="528.42999999999995"/>
    <d v="2002-10-10T00:00:00"/>
    <n v="41.129999999999995"/>
    <s v="Female"/>
    <n v="79"/>
    <d v="1988-01-26T00:00:00"/>
    <n v="34.681403205542878"/>
    <s v="Assistant Media Planner"/>
    <s v="Entertainment"/>
    <s v="Mass Customer"/>
    <s v="N"/>
    <s v="Yes"/>
    <n v="6"/>
    <m/>
  </r>
  <r>
    <n v="5793"/>
    <n v="49"/>
    <x v="2990"/>
    <n v="344"/>
    <d v="2017-01-20T00:00:00"/>
    <b v="0"/>
    <s v="Approved"/>
    <s v="Trek Bicycles"/>
    <s v="Road"/>
    <s v="medium"/>
    <s v="medium"/>
    <n v="533.51"/>
    <n v="400.13"/>
    <d v="2012-06-04T00:00:00"/>
    <n v="133.38"/>
    <s v="Female"/>
    <n v="79"/>
    <d v="1988-01-26T00:00:00"/>
    <n v="34.681403205542878"/>
    <s v="Assistant Media Planner"/>
    <s v="Entertainment"/>
    <s v="Mass Customer"/>
    <s v="N"/>
    <s v="Yes"/>
    <n v="6"/>
    <m/>
  </r>
  <r>
    <n v="13279"/>
    <n v="85"/>
    <x v="2991"/>
    <n v="93"/>
    <d v="2017-09-28T00:00:00"/>
    <b v="0"/>
    <s v="Approved"/>
    <s v="WeareA2B"/>
    <s v="Standard"/>
    <s v="medium"/>
    <s v="medium"/>
    <n v="752.64"/>
    <n v="205.36"/>
    <d v="1999-07-26T00:00:00"/>
    <n v="547.28"/>
    <s v="Male"/>
    <n v="36"/>
    <d v="1978-05-02T00:00:00"/>
    <n v="44.423868958650424"/>
    <s v="Business Systems Development Analyst"/>
    <s v="Financial Services"/>
    <s v="Affluent Customer"/>
    <s v="N"/>
    <s v="Yes"/>
    <n v="19"/>
    <m/>
  </r>
  <r>
    <n v="18672"/>
    <n v="56"/>
    <x v="2991"/>
    <n v="131"/>
    <d v="2017-08-21T00:00:00"/>
    <b v="0"/>
    <s v="Approved"/>
    <s v="OHM Cycles"/>
    <s v="Standard"/>
    <s v="medium"/>
    <s v="medium"/>
    <n v="183.86"/>
    <n v="137.9"/>
    <d v="2015-10-18T00:00:00"/>
    <n v="45.960000000000008"/>
    <s v="Male"/>
    <n v="36"/>
    <d v="1978-05-02T00:00:00"/>
    <n v="44.423868958650424"/>
    <s v="Business Systems Development Analyst"/>
    <s v="Financial Services"/>
    <s v="Affluent Customer"/>
    <s v="N"/>
    <s v="Yes"/>
    <n v="19"/>
    <m/>
  </r>
  <r>
    <n v="402"/>
    <n v="88"/>
    <x v="2991"/>
    <n v="199"/>
    <d v="2017-06-14T00:00:00"/>
    <b v="0"/>
    <s v="Approved"/>
    <s v="Norco Bicycles"/>
    <s v="Standard"/>
    <s v="medium"/>
    <s v="medium"/>
    <n v="1198.46"/>
    <n v="381.1"/>
    <d v="1993-04-20T00:00:00"/>
    <n v="817.36"/>
    <s v="Male"/>
    <n v="36"/>
    <d v="1978-05-02T00:00:00"/>
    <n v="44.423868958650424"/>
    <s v="Business Systems Development Analyst"/>
    <s v="Financial Services"/>
    <s v="Affluent Customer"/>
    <s v="N"/>
    <s v="Yes"/>
    <n v="19"/>
    <m/>
  </r>
  <r>
    <n v="4468"/>
    <n v="35"/>
    <x v="2991"/>
    <n v="202"/>
    <d v="2017-06-11T00:00:00"/>
    <b v="0"/>
    <s v="Approved"/>
    <s v="Trek Bicycles"/>
    <s v="Standard"/>
    <s v="low"/>
    <s v="medium"/>
    <n v="1057.51"/>
    <n v="154.4"/>
    <d v="2010-06-07T00:00:00"/>
    <n v="903.11"/>
    <s v="Male"/>
    <n v="36"/>
    <d v="1978-05-02T00:00:00"/>
    <n v="44.423868958650424"/>
    <s v="Business Systems Development Analyst"/>
    <s v="Financial Services"/>
    <s v="Affluent Customer"/>
    <s v="N"/>
    <s v="Yes"/>
    <n v="19"/>
    <m/>
  </r>
  <r>
    <n v="14582"/>
    <n v="99"/>
    <x v="2991"/>
    <n v="349"/>
    <d v="2017-01-15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36"/>
    <d v="1978-05-02T00:00:00"/>
    <n v="44.423868958650424"/>
    <s v="Business Systems Development Analyst"/>
    <s v="Financial Services"/>
    <s v="Affluent Customer"/>
    <s v="N"/>
    <s v="Yes"/>
    <n v="19"/>
    <m/>
  </r>
  <r>
    <n v="16193"/>
    <n v="0"/>
    <x v="2992"/>
    <n v="143"/>
    <d v="2017-08-09T00:00:00"/>
    <b v="0"/>
    <s v="Approved"/>
    <s v="Solex"/>
    <s v="Standard"/>
    <s v="medium"/>
    <s v="medium"/>
    <n v="478.16"/>
    <n v="298.72000000000003"/>
    <d v="1993-06-23T00:00:00"/>
    <n v="179.44"/>
    <s v="Female"/>
    <n v="27"/>
    <d v="1963-03-20T00:00:00"/>
    <n v="59.552636082255205"/>
    <s v="Research Nurse"/>
    <s v="Health"/>
    <s v="High Net Worth"/>
    <s v="N"/>
    <s v="No"/>
    <n v="12"/>
    <m/>
  </r>
  <r>
    <n v="11935"/>
    <n v="0"/>
    <x v="2992"/>
    <n v="152"/>
    <d v="2017-07-31T00:00:00"/>
    <b v="0"/>
    <s v="Approved"/>
    <s v="Trek Bicycles"/>
    <s v="Standard"/>
    <s v="high"/>
    <s v="medium"/>
    <n v="495.72"/>
    <n v="297.43"/>
    <d v="2015-04-11T00:00:00"/>
    <n v="198.29000000000002"/>
    <s v="Female"/>
    <n v="27"/>
    <d v="1963-03-20T00:00:00"/>
    <n v="59.552636082255205"/>
    <s v="Research Nurse"/>
    <s v="Health"/>
    <s v="High Net Worth"/>
    <s v="N"/>
    <s v="No"/>
    <n v="12"/>
    <m/>
  </r>
  <r>
    <n v="7596"/>
    <n v="76"/>
    <x v="2992"/>
    <n v="184"/>
    <d v="2017-06-29T00:00:00"/>
    <b v="0"/>
    <s v="Approved"/>
    <s v="WeareA2B"/>
    <s v="Road"/>
    <s v="low"/>
    <s v="small"/>
    <n v="1172.78"/>
    <n v="1043.77"/>
    <d v="2002-10-10T00:00:00"/>
    <n v="129.01"/>
    <s v="Female"/>
    <n v="27"/>
    <d v="1963-03-20T00:00:00"/>
    <n v="59.552636082255205"/>
    <s v="Research Nurse"/>
    <s v="Health"/>
    <s v="High Net Worth"/>
    <s v="N"/>
    <s v="No"/>
    <n v="12"/>
    <m/>
  </r>
  <r>
    <n v="19309"/>
    <n v="29"/>
    <x v="2992"/>
    <n v="329"/>
    <d v="2017-02-04T00:00:00"/>
    <b v="1"/>
    <s v="Approved"/>
    <s v="WeareA2B"/>
    <s v="Standard"/>
    <s v="medium"/>
    <s v="medium"/>
    <n v="1065.03"/>
    <n v="230.09"/>
    <d v="2000-11-03T00:00:00"/>
    <n v="834.93999999999994"/>
    <s v="Female"/>
    <n v="27"/>
    <d v="1963-03-20T00:00:00"/>
    <n v="59.552636082255205"/>
    <s v="Research Nurse"/>
    <s v="Health"/>
    <s v="High Net Worth"/>
    <s v="N"/>
    <s v="No"/>
    <n v="12"/>
    <m/>
  </r>
  <r>
    <n v="11423"/>
    <n v="71"/>
    <x v="2993"/>
    <n v="99"/>
    <d v="2017-09-22T00:00:00"/>
    <b v="0"/>
    <s v="Approved"/>
    <s v="Solex"/>
    <s v="Standard"/>
    <s v="high"/>
    <s v="large"/>
    <n v="1842.92"/>
    <n v="1105.75"/>
    <d v="2006-05-22T00:00:00"/>
    <n v="737.17000000000007"/>
    <s v="Male"/>
    <n v="49"/>
    <d v="1960-09-08T00:00:00"/>
    <n v="62.081403205225769"/>
    <s v="VP Sales"/>
    <s v="Manufacturing"/>
    <s v="Affluent Customer"/>
    <s v="N"/>
    <s v="Yes"/>
    <n v="14"/>
    <m/>
  </r>
  <r>
    <n v="18649"/>
    <n v="90"/>
    <x v="2993"/>
    <n v="120"/>
    <d v="2017-09-01T00:00:00"/>
    <b v="1"/>
    <s v="Approved"/>
    <s v="Norco Bicycles"/>
    <s v="Standard"/>
    <s v="low"/>
    <s v="medium"/>
    <n v="363.01"/>
    <n v="290.41000000000003"/>
    <d v="2016-03-29T00:00:00"/>
    <n v="72.599999999999966"/>
    <s v="Male"/>
    <n v="49"/>
    <d v="1960-09-08T00:00:00"/>
    <n v="62.081403205225769"/>
    <s v="VP Sales"/>
    <s v="Manufacturing"/>
    <s v="Affluent Customer"/>
    <s v="N"/>
    <s v="Yes"/>
    <n v="14"/>
    <m/>
  </r>
  <r>
    <n v="13561"/>
    <n v="57"/>
    <x v="2993"/>
    <n v="273"/>
    <d v="2017-04-01T00:00:00"/>
    <b v="1"/>
    <s v="Approved"/>
    <s v="WeareA2B"/>
    <s v="Touring"/>
    <s v="medium"/>
    <s v="large"/>
    <n v="1890.39"/>
    <n v="260.14"/>
    <d v="1993-06-23T00:00:00"/>
    <n v="1630.25"/>
    <s v="Male"/>
    <n v="49"/>
    <d v="1960-09-08T00:00:00"/>
    <n v="62.081403205225769"/>
    <s v="VP Sales"/>
    <s v="Manufacturing"/>
    <s v="Affluent Customer"/>
    <s v="N"/>
    <s v="Yes"/>
    <n v="14"/>
    <m/>
  </r>
  <r>
    <n v="14590"/>
    <n v="100"/>
    <x v="2994"/>
    <n v="175"/>
    <d v="2017-07-08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92"/>
    <d v="1992-12-27T00:00:00"/>
    <n v="29.758115534310004"/>
    <s v="Office Assistant I"/>
    <s v="n/a"/>
    <s v="Mass Customer"/>
    <s v="N"/>
    <s v="No"/>
    <n v="5"/>
    <m/>
  </r>
  <r>
    <n v="3377"/>
    <n v="10"/>
    <x v="2994"/>
    <n v="181"/>
    <d v="2017-07-02T00:00:00"/>
    <b v="0"/>
    <s v="Approved"/>
    <s v="WeareA2B"/>
    <s v="Touring"/>
    <s v="medium"/>
    <s v="medium"/>
    <n v="1466.68"/>
    <n v="363.25"/>
    <d v="2014-03-03T00:00:00"/>
    <n v="1103.43"/>
    <s v="Male"/>
    <n v="92"/>
    <d v="1992-12-27T00:00:00"/>
    <n v="29.758115534310004"/>
    <s v="Office Assistant I"/>
    <s v="n/a"/>
    <s v="Mass Customer"/>
    <s v="N"/>
    <s v="No"/>
    <n v="5"/>
    <m/>
  </r>
  <r>
    <n v="10823"/>
    <n v="87"/>
    <x v="2994"/>
    <n v="245"/>
    <d v="2017-04-29T00:00:00"/>
    <b v="0"/>
    <s v="Approved"/>
    <s v="Giant Bicycles"/>
    <s v="Standard"/>
    <s v="high"/>
    <s v="medium"/>
    <n v="1179"/>
    <n v="707.4"/>
    <d v="1997-08-25T00:00:00"/>
    <n v="471.6"/>
    <s v="Male"/>
    <n v="92"/>
    <d v="1992-12-27T00:00:00"/>
    <n v="29.758115534310004"/>
    <s v="Office Assistant I"/>
    <s v="n/a"/>
    <s v="Mass Customer"/>
    <s v="N"/>
    <s v="No"/>
    <n v="5"/>
    <m/>
  </r>
  <r>
    <n v="6152"/>
    <n v="26"/>
    <x v="2994"/>
    <n v="302"/>
    <d v="2017-03-03T00:00:00"/>
    <b v="0"/>
    <s v="Approved"/>
    <s v="WeareA2B"/>
    <s v="Standard"/>
    <s v="medium"/>
    <s v="medium"/>
    <n v="1992.93"/>
    <n v="762.63"/>
    <d v="1993-05-26T00:00:00"/>
    <n v="1230.3000000000002"/>
    <s v="Male"/>
    <n v="92"/>
    <d v="1992-12-27T00:00:00"/>
    <n v="29.758115534310004"/>
    <s v="Office Assistant I"/>
    <s v="n/a"/>
    <s v="Mass Customer"/>
    <s v="N"/>
    <s v="No"/>
    <n v="5"/>
    <m/>
  </r>
  <r>
    <n v="18073"/>
    <n v="41"/>
    <x v="2994"/>
    <n v="342"/>
    <d v="2017-01-22T00:00:00"/>
    <b v="1"/>
    <s v="Approved"/>
    <s v="Solex"/>
    <s v="Road"/>
    <s v="medium"/>
    <s v="medium"/>
    <n v="416.98"/>
    <n v="312.74"/>
    <d v="1997-05-10T00:00:00"/>
    <n v="104.24000000000001"/>
    <s v="Male"/>
    <n v="92"/>
    <d v="1992-12-27T00:00:00"/>
    <n v="29.758115534310004"/>
    <s v="Office Assistant I"/>
    <s v="n/a"/>
    <s v="Mass Customer"/>
    <s v="N"/>
    <s v="No"/>
    <n v="5"/>
    <m/>
  </r>
  <r>
    <n v="11564"/>
    <n v="36"/>
    <x v="2995"/>
    <n v="1"/>
    <d v="2017-12-29T00:00:00"/>
    <b v="1"/>
    <s v="Approved"/>
    <s v="Solex"/>
    <s v="Standard"/>
    <s v="low"/>
    <s v="medium"/>
    <n v="945.04"/>
    <n v="507.58"/>
    <d v="1995-12-19T00:00:00"/>
    <n v="437.46"/>
    <s v="Male"/>
    <n v="97"/>
    <d v="1999-07-28T00:00:00"/>
    <n v="23.171814164129877"/>
    <s v="Nurse"/>
    <s v="Retail"/>
    <s v="Mass Customer"/>
    <s v="N"/>
    <s v="No"/>
    <n v="2"/>
    <m/>
  </r>
  <r>
    <n v="3449"/>
    <n v="68"/>
    <x v="2995"/>
    <n v="33"/>
    <d v="2017-11-27T00:00:00"/>
    <b v="0"/>
    <s v="Approved"/>
    <s v="OHM Cycles"/>
    <s v="Standard"/>
    <s v="medium"/>
    <s v="medium"/>
    <n v="1636.9"/>
    <n v="44.71"/>
    <d v="2010-08-20T00:00:00"/>
    <n v="1592.19"/>
    <s v="Male"/>
    <n v="97"/>
    <d v="1999-07-28T00:00:00"/>
    <n v="23.171814164129877"/>
    <s v="Nurse"/>
    <s v="Retail"/>
    <s v="Mass Customer"/>
    <s v="N"/>
    <s v="No"/>
    <n v="2"/>
    <m/>
  </r>
  <r>
    <n v="16040"/>
    <n v="33"/>
    <x v="2995"/>
    <n v="78"/>
    <d v="2017-10-13T00:00:00"/>
    <b v="1"/>
    <s v="Approved"/>
    <s v="Giant Bicycles"/>
    <s v="Standard"/>
    <s v="medium"/>
    <s v="small"/>
    <n v="1311.44"/>
    <n v="1167.18"/>
    <d v="1992-10-11T00:00:00"/>
    <n v="144.26"/>
    <s v="Male"/>
    <n v="97"/>
    <d v="1999-07-28T00:00:00"/>
    <n v="23.171814164129877"/>
    <s v="Nurse"/>
    <s v="Retail"/>
    <s v="Mass Customer"/>
    <s v="N"/>
    <s v="No"/>
    <n v="2"/>
    <m/>
  </r>
  <r>
    <n v="10762"/>
    <n v="5"/>
    <x v="2995"/>
    <n v="152"/>
    <d v="2017-07-31T00:00:00"/>
    <b v="1"/>
    <s v="Approved"/>
    <s v="Trek Bicycles"/>
    <s v="Mountain"/>
    <s v="low"/>
    <s v="medium"/>
    <n v="574.64"/>
    <n v="459.71"/>
    <d v="2011-08-29T00:00:00"/>
    <n v="114.93"/>
    <s v="Male"/>
    <n v="97"/>
    <d v="1999-07-28T00:00:00"/>
    <n v="23.171814164129877"/>
    <s v="Nurse"/>
    <s v="Retail"/>
    <s v="Mass Customer"/>
    <s v="N"/>
    <s v="No"/>
    <n v="2"/>
    <m/>
  </r>
  <r>
    <n v="19104"/>
    <n v="37"/>
    <x v="2995"/>
    <n v="204"/>
    <d v="2017-06-09T00:00:00"/>
    <b v="0"/>
    <s v="Approved"/>
    <s v="OHM Cycles"/>
    <s v="Standard"/>
    <s v="low"/>
    <s v="medium"/>
    <n v="1793.43"/>
    <n v="248.82"/>
    <d v="1999-07-20T00:00:00"/>
    <n v="1544.6100000000001"/>
    <s v="Male"/>
    <n v="97"/>
    <d v="1999-07-28T00:00:00"/>
    <n v="23.171814164129877"/>
    <s v="Nurse"/>
    <s v="Retail"/>
    <s v="Mass Customer"/>
    <s v="N"/>
    <s v="No"/>
    <n v="2"/>
    <m/>
  </r>
  <r>
    <n v="6404"/>
    <n v="87"/>
    <x v="2995"/>
    <n v="217"/>
    <d v="2017-05-27T00:00:00"/>
    <b v="0"/>
    <s v="Approved"/>
    <s v="Giant Bicycles"/>
    <s v="Standard"/>
    <s v="high"/>
    <s v="medium"/>
    <n v="1179"/>
    <n v="707.4"/>
    <d v="1997-08-25T00:00:00"/>
    <n v="471.6"/>
    <s v="Male"/>
    <n v="97"/>
    <d v="1999-07-28T00:00:00"/>
    <n v="23.171814164129877"/>
    <s v="Nurse"/>
    <s v="Retail"/>
    <s v="Mass Customer"/>
    <s v="N"/>
    <s v="No"/>
    <n v="2"/>
    <m/>
  </r>
  <r>
    <n v="2482"/>
    <n v="63"/>
    <x v="2995"/>
    <n v="244"/>
    <d v="2017-04-30T00:00:00"/>
    <b v="1"/>
    <s v="Cancelled"/>
    <s v="Solex"/>
    <s v="Standard"/>
    <s v="medium"/>
    <s v="medium"/>
    <n v="1483.2"/>
    <n v="99.59"/>
    <d v="1998-12-17T00:00:00"/>
    <n v="1383.6100000000001"/>
    <s v="Male"/>
    <n v="97"/>
    <d v="1999-07-28T00:00:00"/>
    <n v="23.171814164129877"/>
    <s v="Nurse"/>
    <s v="Retail"/>
    <s v="Mass Customer"/>
    <s v="N"/>
    <s v="No"/>
    <n v="2"/>
    <m/>
  </r>
  <r>
    <n v="19282"/>
    <n v="85"/>
    <x v="2995"/>
    <n v="345"/>
    <d v="2017-01-19T00:00:00"/>
    <b v="0"/>
    <s v="Approved"/>
    <s v="WeareA2B"/>
    <s v="Standard"/>
    <s v="medium"/>
    <s v="medium"/>
    <n v="752.64"/>
    <n v="205.36"/>
    <d v="2015-08-02T00:00:00"/>
    <n v="547.28"/>
    <s v="Male"/>
    <n v="97"/>
    <d v="1999-07-28T00:00:00"/>
    <n v="23.171814164129877"/>
    <s v="Nurse"/>
    <s v="Retail"/>
    <s v="Mass Customer"/>
    <s v="N"/>
    <s v="No"/>
    <n v="2"/>
    <m/>
  </r>
  <r>
    <n v="4811"/>
    <n v="99"/>
    <x v="2995"/>
    <n v="348"/>
    <d v="2017-01-16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97"/>
    <d v="1999-07-28T00:00:00"/>
    <n v="23.171814164129877"/>
    <s v="Nurse"/>
    <s v="Retail"/>
    <s v="Mass Customer"/>
    <s v="N"/>
    <s v="No"/>
    <n v="2"/>
    <m/>
  </r>
  <r>
    <n v="349"/>
    <n v="100"/>
    <x v="1143"/>
    <n v="71"/>
    <d v="2017-10-20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46"/>
    <d v="1997-07-25T00:00:00"/>
    <n v="25.180033342529182"/>
    <s v="Assistant Media Planner"/>
    <s v="Entertainment"/>
    <s v="Mass Customer"/>
    <s v="N"/>
    <s v="No"/>
    <n v="3"/>
    <m/>
  </r>
  <r>
    <n v="16573"/>
    <n v="97"/>
    <x v="1143"/>
    <n v="191"/>
    <d v="2017-06-22T00:00:00"/>
    <b v="0"/>
    <s v="Approved"/>
    <s v="Solex"/>
    <s v="Standard"/>
    <s v="medium"/>
    <s v="large"/>
    <n v="202.62"/>
    <n v="151.96"/>
    <d v="2016-03-29T00:00:00"/>
    <n v="50.66"/>
    <s v="Male"/>
    <n v="46"/>
    <d v="1997-07-25T00:00:00"/>
    <n v="25.180033342529182"/>
    <s v="Assistant Media Planner"/>
    <s v="Entertainment"/>
    <s v="Mass Customer"/>
    <s v="N"/>
    <s v="No"/>
    <n v="3"/>
    <m/>
  </r>
  <r>
    <n v="4056"/>
    <n v="26"/>
    <x v="1143"/>
    <n v="317"/>
    <d v="2017-02-16T00:00:00"/>
    <b v="1"/>
    <s v="Approved"/>
    <s v="WeareA2B"/>
    <s v="Standard"/>
    <s v="medium"/>
    <s v="medium"/>
    <n v="1992.93"/>
    <n v="762.63"/>
    <d v="1993-05-26T00:00:00"/>
    <n v="1230.3000000000002"/>
    <s v="Male"/>
    <n v="46"/>
    <d v="1997-07-25T00:00:00"/>
    <n v="25.180033342529182"/>
    <s v="Assistant Media Planner"/>
    <s v="Entertainment"/>
    <s v="Mass Customer"/>
    <s v="N"/>
    <s v="No"/>
    <n v="3"/>
    <m/>
  </r>
  <r>
    <n v="14856"/>
    <n v="86"/>
    <x v="1143"/>
    <n v="329"/>
    <d v="2017-02-04T00:00:00"/>
    <b v="1"/>
    <s v="Approved"/>
    <s v="OHM Cycles"/>
    <s v="Standard"/>
    <s v="medium"/>
    <s v="medium"/>
    <n v="235.63"/>
    <n v="125.07"/>
    <d v="2004-08-07T00:00:00"/>
    <n v="110.56"/>
    <s v="Male"/>
    <n v="46"/>
    <d v="1997-07-25T00:00:00"/>
    <n v="25.180033342529182"/>
    <s v="Assistant Media Planner"/>
    <s v="Entertainment"/>
    <s v="Mass Customer"/>
    <s v="N"/>
    <s v="No"/>
    <n v="3"/>
    <m/>
  </r>
  <r>
    <n v="18461"/>
    <n v="5"/>
    <x v="1143"/>
    <n v="339"/>
    <d v="2017-01-25T00:00:00"/>
    <b v="1"/>
    <s v="Approved"/>
    <s v="Trek Bicycles"/>
    <s v="Mountain"/>
    <s v="low"/>
    <s v="medium"/>
    <n v="574.64"/>
    <n v="459.71"/>
    <d v="2011-08-29T00:00:00"/>
    <n v="114.93"/>
    <s v="Male"/>
    <n v="46"/>
    <d v="1997-07-25T00:00:00"/>
    <n v="25.180033342529182"/>
    <s v="Assistant Media Planner"/>
    <s v="Entertainment"/>
    <s v="Mass Customer"/>
    <s v="N"/>
    <s v="No"/>
    <n v="3"/>
    <m/>
  </r>
  <r>
    <n v="5850"/>
    <n v="100"/>
    <x v="1143"/>
    <n v="354"/>
    <d v="2017-01-10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46"/>
    <d v="1997-07-25T00:00:00"/>
    <n v="25.180033342529182"/>
    <s v="Assistant Media Planner"/>
    <s v="Entertainment"/>
    <s v="Mass Customer"/>
    <s v="N"/>
    <s v="No"/>
    <n v="3"/>
    <m/>
  </r>
  <r>
    <n v="8504"/>
    <n v="2"/>
    <x v="2996"/>
    <n v="57"/>
    <d v="2017-11-03T00:00:00"/>
    <b v="0"/>
    <s v="Approved"/>
    <s v="Solex"/>
    <s v="Standard"/>
    <s v="medium"/>
    <s v="medium"/>
    <n v="71.489999999999995"/>
    <n v="53.62"/>
    <d v="2014-03-03T00:00:00"/>
    <n v="17.869999999999997"/>
    <s v="Male"/>
    <n v="61"/>
    <d v="1979-01-27T00:00:00"/>
    <n v="43.684142931253163"/>
    <s v="Executive Secretary"/>
    <s v="IT"/>
    <s v="Mass Customer"/>
    <s v="N"/>
    <s v="Yes"/>
    <n v="6"/>
    <m/>
  </r>
  <r>
    <n v="5805"/>
    <n v="83"/>
    <x v="2996"/>
    <n v="94"/>
    <d v="2017-09-27T00:00:00"/>
    <b v="0"/>
    <s v="Approved"/>
    <s v="Solex"/>
    <s v="Touring"/>
    <s v="medium"/>
    <s v="large"/>
    <n v="2083.94"/>
    <n v="675.03"/>
    <d v="1998-12-16T00:00:00"/>
    <n v="1408.91"/>
    <s v="Male"/>
    <n v="61"/>
    <d v="1979-01-27T00:00:00"/>
    <n v="43.684142931253163"/>
    <s v="Executive Secretary"/>
    <s v="IT"/>
    <s v="Mass Customer"/>
    <s v="N"/>
    <s v="Yes"/>
    <n v="6"/>
    <m/>
  </r>
  <r>
    <n v="7850"/>
    <n v="31"/>
    <x v="2996"/>
    <n v="106"/>
    <d v="2017-09-15T00:00:00"/>
    <b v="0"/>
    <s v="Approved"/>
    <s v="Giant Bicycles"/>
    <s v="Standard"/>
    <s v="medium"/>
    <s v="medium"/>
    <n v="230.91"/>
    <n v="173.18"/>
    <d v="2011-03-16T00:00:00"/>
    <n v="57.72999999999999"/>
    <s v="Male"/>
    <n v="61"/>
    <d v="1979-01-27T00:00:00"/>
    <n v="43.684142931253163"/>
    <s v="Executive Secretary"/>
    <s v="IT"/>
    <s v="Mass Customer"/>
    <s v="N"/>
    <s v="Yes"/>
    <n v="6"/>
    <m/>
  </r>
  <r>
    <n v="14588"/>
    <n v="95"/>
    <x v="2996"/>
    <n v="152"/>
    <d v="2017-07-31T00:00:00"/>
    <b v="1"/>
    <s v="Approved"/>
    <s v="Giant Bicycles"/>
    <s v="Standard"/>
    <s v="medium"/>
    <s v="large"/>
    <n v="569.55999999999995"/>
    <n v="528.42999999999995"/>
    <d v="2002-10-10T00:00:00"/>
    <n v="41.129999999999995"/>
    <s v="Male"/>
    <n v="61"/>
    <d v="1979-01-27T00:00:00"/>
    <n v="43.684142931253163"/>
    <s v="Executive Secretary"/>
    <s v="IT"/>
    <s v="Mass Customer"/>
    <s v="N"/>
    <s v="Yes"/>
    <n v="6"/>
    <m/>
  </r>
  <r>
    <n v="9259"/>
    <n v="28"/>
    <x v="2996"/>
    <n v="194"/>
    <d v="2017-06-19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61"/>
    <d v="1979-01-27T00:00:00"/>
    <n v="43.684142931253163"/>
    <s v="Executive Secretary"/>
    <s v="IT"/>
    <s v="Mass Customer"/>
    <s v="N"/>
    <s v="Yes"/>
    <n v="6"/>
    <m/>
  </r>
  <r>
    <n v="19324"/>
    <n v="95"/>
    <x v="2996"/>
    <n v="324"/>
    <d v="2017-02-09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61"/>
    <d v="1979-01-27T00:00:00"/>
    <n v="43.684142931253163"/>
    <s v="Executive Secretary"/>
    <s v="IT"/>
    <s v="Mass Customer"/>
    <s v="N"/>
    <s v="Yes"/>
    <n v="6"/>
    <m/>
  </r>
  <r>
    <n v="4700"/>
    <n v="91"/>
    <x v="2997"/>
    <n v="19"/>
    <d v="2017-12-11T00:00:00"/>
    <b v="0"/>
    <s v="Approved"/>
    <s v="Solex"/>
    <s v="Standard"/>
    <s v="medium"/>
    <s v="medium"/>
    <n v="100.35"/>
    <n v="75.260000000000005"/>
    <d v="1999-07-26T00:00:00"/>
    <n v="25.089999999999989"/>
    <s v="Male"/>
    <n v="4"/>
    <d v="1985-04-18T00:00:00"/>
    <n v="37.456745671296304"/>
    <s v="Account Representative I"/>
    <s v="IT"/>
    <s v="Mass Customer"/>
    <s v="N"/>
    <s v="No"/>
    <n v="17"/>
    <m/>
  </r>
  <r>
    <n v="18016"/>
    <n v="30"/>
    <x v="2997"/>
    <n v="212"/>
    <d v="2017-06-01T00:00:00"/>
    <b v="0"/>
    <s v="Approved"/>
    <s v="Solex"/>
    <s v="Standard"/>
    <s v="high"/>
    <s v="medium"/>
    <n v="748.17"/>
    <n v="448.9"/>
    <d v="1991-11-10T00:00:00"/>
    <n v="299.27"/>
    <s v="Male"/>
    <n v="4"/>
    <d v="1985-04-18T00:00:00"/>
    <n v="37.456745671296304"/>
    <s v="Account Representative I"/>
    <s v="IT"/>
    <s v="Mass Customer"/>
    <s v="N"/>
    <s v="No"/>
    <n v="17"/>
    <m/>
  </r>
  <r>
    <n v="18802"/>
    <n v="20"/>
    <x v="2997"/>
    <n v="253"/>
    <d v="2017-04-21T00:00:00"/>
    <b v="0"/>
    <s v="Approved"/>
    <s v="Trek Bicycles"/>
    <s v="Standard"/>
    <s v="medium"/>
    <s v="small"/>
    <n v="1775.81"/>
    <n v="1580.47"/>
    <d v="2010-05-05T00:00:00"/>
    <n v="195.33999999999992"/>
    <s v="Male"/>
    <n v="4"/>
    <d v="1985-04-18T00:00:00"/>
    <n v="37.456745671296304"/>
    <s v="Account Representative I"/>
    <s v="IT"/>
    <s v="Mass Customer"/>
    <s v="N"/>
    <s v="No"/>
    <n v="17"/>
    <m/>
  </r>
  <r>
    <n v="17361"/>
    <n v="56"/>
    <x v="2997"/>
    <n v="308"/>
    <d v="2017-02-25T00:00:00"/>
    <b v="1"/>
    <s v="Approved"/>
    <s v="OHM Cycles"/>
    <s v="Standard"/>
    <s v="medium"/>
    <s v="medium"/>
    <n v="183.86"/>
    <n v="137.9"/>
    <d v="1997-10-04T00:00:00"/>
    <n v="45.960000000000008"/>
    <s v="Male"/>
    <n v="4"/>
    <d v="1985-04-18T00:00:00"/>
    <n v="37.456745671296304"/>
    <s v="Account Representative I"/>
    <s v="IT"/>
    <s v="Mass Customer"/>
    <s v="N"/>
    <s v="No"/>
    <n v="17"/>
    <m/>
  </r>
  <r>
    <n v="10044"/>
    <n v="80"/>
    <x v="2997"/>
    <n v="314"/>
    <d v="2017-02-19T00:00:00"/>
    <b v="1"/>
    <s v="Approved"/>
    <s v="OHM Cycles"/>
    <s v="Touring"/>
    <s v="low"/>
    <s v="medium"/>
    <n v="1073.07"/>
    <n v="933.84"/>
    <d v="1997-01-25T00:00:00"/>
    <n v="139.2299999999999"/>
    <s v="Male"/>
    <n v="4"/>
    <d v="1985-04-18T00:00:00"/>
    <n v="37.456745671296304"/>
    <s v="Account Representative I"/>
    <s v="IT"/>
    <s v="Mass Customer"/>
    <s v="N"/>
    <s v="No"/>
    <n v="17"/>
    <m/>
  </r>
  <r>
    <n v="14328"/>
    <n v="68"/>
    <x v="2997"/>
    <n v="317"/>
    <d v="2017-02-16T00:00:00"/>
    <b v="1"/>
    <s v="Approved"/>
    <s v="OHM Cycles"/>
    <s v="Standard"/>
    <s v="medium"/>
    <s v="medium"/>
    <n v="1636.9"/>
    <n v="44.71"/>
    <d v="2010-08-20T00:00:00"/>
    <n v="1592.19"/>
    <s v="Male"/>
    <n v="4"/>
    <d v="1985-04-18T00:00:00"/>
    <n v="37.456745671296304"/>
    <s v="Account Representative I"/>
    <s v="IT"/>
    <s v="Mass Customer"/>
    <s v="N"/>
    <s v="No"/>
    <n v="17"/>
    <m/>
  </r>
  <r>
    <n v="15452"/>
    <n v="73"/>
    <x v="2997"/>
    <n v="325"/>
    <d v="2017-02-08T00:00:00"/>
    <b v="1"/>
    <s v="Approved"/>
    <s v="Solex"/>
    <s v="Standard"/>
    <s v="medium"/>
    <s v="medium"/>
    <n v="1945.43"/>
    <n v="333.18"/>
    <d v="2002-08-31T00:00:00"/>
    <n v="1612.25"/>
    <s v="Male"/>
    <n v="4"/>
    <d v="1985-04-18T00:00:00"/>
    <n v="37.456745671296304"/>
    <s v="Account Representative I"/>
    <s v="IT"/>
    <s v="Mass Customer"/>
    <s v="N"/>
    <s v="No"/>
    <n v="17"/>
    <m/>
  </r>
  <r>
    <n v="12944"/>
    <n v="3"/>
    <x v="2997"/>
    <n v="330"/>
    <d v="2017-02-03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4"/>
    <d v="1985-04-18T00:00:00"/>
    <n v="37.456745671296304"/>
    <s v="Account Representative I"/>
    <s v="IT"/>
    <s v="Mass Customer"/>
    <s v="N"/>
    <s v="No"/>
    <n v="17"/>
    <m/>
  </r>
  <r>
    <n v="13315"/>
    <n v="80"/>
    <x v="2997"/>
    <n v="332"/>
    <d v="2017-02-01T00:00:00"/>
    <b v="1"/>
    <s v="Approved"/>
    <s v="OHM Cycles"/>
    <s v="Touring"/>
    <s v="low"/>
    <s v="medium"/>
    <n v="1073.07"/>
    <n v="933.84"/>
    <d v="1997-01-25T00:00:00"/>
    <n v="139.2299999999999"/>
    <s v="Male"/>
    <n v="4"/>
    <d v="1985-04-18T00:00:00"/>
    <n v="37.456745671296304"/>
    <s v="Account Representative I"/>
    <s v="IT"/>
    <s v="Mass Customer"/>
    <s v="N"/>
    <s v="No"/>
    <n v="17"/>
    <m/>
  </r>
  <r>
    <n v="19040"/>
    <n v="90"/>
    <x v="2997"/>
    <n v="345"/>
    <d v="2017-01-19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4"/>
    <d v="1985-04-18T00:00:00"/>
    <n v="37.456745671296304"/>
    <s v="Account Representative I"/>
    <s v="IT"/>
    <s v="Mass Customer"/>
    <s v="N"/>
    <s v="No"/>
    <n v="17"/>
    <m/>
  </r>
  <r>
    <n v="1523"/>
    <n v="90"/>
    <x v="2998"/>
    <n v="95"/>
    <d v="2017-09-26T00:00:00"/>
    <b v="0"/>
    <s v="Approved"/>
    <s v="Norco Bicycles"/>
    <s v="Standard"/>
    <s v="low"/>
    <s v="medium"/>
    <n v="363.01"/>
    <n v="290.41000000000003"/>
    <d v="2003-09-10T00:00:00"/>
    <n v="72.599999999999966"/>
    <s v="Male"/>
    <n v="61"/>
    <d v="1986-04-19T00:00:00"/>
    <n v="36.454005944951795"/>
    <s v="Administrative Officer"/>
    <s v="Retail"/>
    <s v="Affluent Customer"/>
    <s v="N"/>
    <s v="Yes"/>
    <n v="6"/>
    <m/>
  </r>
  <r>
    <n v="18528"/>
    <n v="28"/>
    <x v="2998"/>
    <n v="185"/>
    <d v="2017-06-28T00:00:00"/>
    <b v="1"/>
    <s v="Approved"/>
    <s v="Norco Bicycles"/>
    <s v="Standard"/>
    <s v="medium"/>
    <s v="small"/>
    <n v="1216.1400000000001"/>
    <n v="1082.3599999999999"/>
    <d v="2002-03-22T00:00:00"/>
    <n v="133.7800000000002"/>
    <s v="Male"/>
    <n v="61"/>
    <d v="1986-04-19T00:00:00"/>
    <n v="36.454005944951795"/>
    <s v="Administrative Officer"/>
    <s v="Retail"/>
    <s v="Affluent Customer"/>
    <s v="N"/>
    <s v="Yes"/>
    <n v="6"/>
    <m/>
  </r>
  <r>
    <n v="16846"/>
    <n v="85"/>
    <x v="10"/>
    <m/>
    <d v="2017-06-02T00:00:00"/>
    <m/>
    <s v="Approved"/>
    <s v="WeareA2B"/>
    <s v="Standard"/>
    <s v="medium"/>
    <s v="medium"/>
    <n v="752.64"/>
    <n v="205.36"/>
    <n v="42218"/>
    <m/>
    <m/>
    <m/>
    <m/>
    <m/>
    <m/>
    <m/>
    <m/>
    <m/>
    <m/>
    <m/>
    <m/>
  </r>
  <r>
    <n v="12099"/>
    <n v="52"/>
    <x v="2998"/>
    <n v="187"/>
    <d v="2017-06-26T00:00:00"/>
    <b v="1"/>
    <s v="Approved"/>
    <s v="OHM Cycles"/>
    <s v="Road"/>
    <s v="medium"/>
    <s v="medium"/>
    <n v="1280.28"/>
    <n v="829.51"/>
    <d v="1991-01-21T00:00:00"/>
    <n v="450.77"/>
    <s v="Male"/>
    <n v="61"/>
    <d v="1986-04-19T00:00:00"/>
    <n v="36.454005944951795"/>
    <s v="Administrative Officer"/>
    <s v="Retail"/>
    <s v="Affluent Customer"/>
    <s v="N"/>
    <s v="Yes"/>
    <n v="6"/>
    <m/>
  </r>
  <r>
    <n v="11580"/>
    <n v="29"/>
    <x v="2998"/>
    <n v="323"/>
    <d v="2017-02-10T00:00:00"/>
    <b v="1"/>
    <s v="Approved"/>
    <s v="Norco Bicycles"/>
    <s v="Road"/>
    <s v="medium"/>
    <s v="medium"/>
    <n v="543.39"/>
    <n v="407.54"/>
    <d v="2016-11-22T00:00:00"/>
    <n v="135.84999999999997"/>
    <s v="Male"/>
    <n v="61"/>
    <d v="1986-04-19T00:00:00"/>
    <n v="36.454005944951795"/>
    <s v="Administrative Officer"/>
    <s v="Retail"/>
    <s v="Affluent Customer"/>
    <s v="N"/>
    <s v="Yes"/>
    <n v="6"/>
    <m/>
  </r>
  <r>
    <n v="15665"/>
    <n v="1"/>
    <x v="2998"/>
    <n v="345"/>
    <d v="2017-01-19T00:00:00"/>
    <b v="1"/>
    <s v="Approved"/>
    <s v="Giant Bicycles"/>
    <s v="Standard"/>
    <s v="medium"/>
    <s v="medium"/>
    <n v="1403.5"/>
    <n v="954.82"/>
    <d v="2005-08-09T00:00:00"/>
    <n v="448.67999999999995"/>
    <s v="Male"/>
    <n v="61"/>
    <d v="1986-04-19T00:00:00"/>
    <n v="36.454005944951795"/>
    <s v="Administrative Officer"/>
    <s v="Retail"/>
    <s v="Affluent Customer"/>
    <s v="N"/>
    <s v="Yes"/>
    <n v="6"/>
    <m/>
  </r>
  <r>
    <n v="12366"/>
    <n v="33"/>
    <x v="2999"/>
    <n v="61"/>
    <d v="2017-10-30T00:00:00"/>
    <b v="0"/>
    <s v="Approved"/>
    <s v="Giant Bicycles"/>
    <s v="Standard"/>
    <s v="medium"/>
    <s v="small"/>
    <n v="1311.44"/>
    <n v="1167.18"/>
    <d v="2007-12-11T00:00:00"/>
    <n v="144.26"/>
    <s v="Female"/>
    <n v="26"/>
    <d v="1986-04-08T00:00:00"/>
    <n v="36.484142931570275"/>
    <s v="Media Manager III"/>
    <s v="Telecommunications"/>
    <s v="Mass Customer"/>
    <s v="N"/>
    <s v="Yes"/>
    <n v="9"/>
    <m/>
  </r>
  <r>
    <n v="16282"/>
    <n v="3"/>
    <x v="2999"/>
    <n v="75"/>
    <d v="2017-10-16T00:00:00"/>
    <b v="1"/>
    <s v="Approved"/>
    <s v="Trek Bicycles"/>
    <s v="Standard"/>
    <s v="medium"/>
    <s v="large"/>
    <n v="2091.4699999999998"/>
    <n v="388.92"/>
    <d v="2003-09-09T00:00:00"/>
    <n v="1702.5499999999997"/>
    <s v="Female"/>
    <n v="26"/>
    <d v="1986-04-08T00:00:00"/>
    <n v="36.484142931570275"/>
    <s v="Media Manager III"/>
    <s v="Telecommunications"/>
    <s v="Mass Customer"/>
    <s v="N"/>
    <s v="Yes"/>
    <n v="9"/>
    <m/>
  </r>
  <r>
    <n v="19060"/>
    <n v="53"/>
    <x v="2999"/>
    <n v="109"/>
    <d v="2017-09-12T00:00:00"/>
    <b v="0"/>
    <s v="Approved"/>
    <s v="OHM Cycles"/>
    <s v="Standard"/>
    <s v="medium"/>
    <s v="medium"/>
    <n v="795.34"/>
    <n v="101.58"/>
    <d v="2010-08-20T00:00:00"/>
    <n v="693.76"/>
    <s v="Female"/>
    <n v="26"/>
    <d v="1986-04-08T00:00:00"/>
    <n v="36.484142931570275"/>
    <s v="Media Manager III"/>
    <s v="Telecommunications"/>
    <s v="Mass Customer"/>
    <s v="N"/>
    <s v="Yes"/>
    <n v="9"/>
    <m/>
  </r>
  <r>
    <n v="16853"/>
    <n v="28"/>
    <x v="187"/>
    <m/>
    <d v="2017-10-10T00:00:00"/>
    <m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</r>
  <r>
    <n v="19535"/>
    <n v="29"/>
    <x v="2999"/>
    <n v="167"/>
    <d v="2017-07-16T00:00:00"/>
    <b v="0"/>
    <s v="Approved"/>
    <s v="Norco Bicycles"/>
    <s v="Road"/>
    <s v="medium"/>
    <s v="medium"/>
    <n v="543.39"/>
    <n v="407.54"/>
    <d v="2016-03-29T00:00:00"/>
    <n v="135.84999999999997"/>
    <s v="Female"/>
    <n v="26"/>
    <d v="1986-04-08T00:00:00"/>
    <n v="36.484142931570275"/>
    <s v="Media Manager III"/>
    <s v="Telecommunications"/>
    <s v="Mass Customer"/>
    <s v="N"/>
    <s v="Yes"/>
    <n v="9"/>
    <m/>
  </r>
  <r>
    <n v="16334"/>
    <n v="18"/>
    <x v="2999"/>
    <n v="318"/>
    <d v="2017-02-15T00:00:00"/>
    <b v="0"/>
    <s v="Approved"/>
    <s v="Solex"/>
    <s v="Standard"/>
    <s v="medium"/>
    <s v="medium"/>
    <n v="575.27"/>
    <n v="431.45"/>
    <d v="2015-08-02T00:00:00"/>
    <n v="143.82"/>
    <s v="Female"/>
    <n v="26"/>
    <d v="1986-04-08T00:00:00"/>
    <n v="36.484142931570275"/>
    <s v="Media Manager III"/>
    <s v="Telecommunications"/>
    <s v="Mass Customer"/>
    <s v="N"/>
    <s v="Yes"/>
    <n v="9"/>
    <m/>
  </r>
  <r>
    <n v="7647"/>
    <n v="24"/>
    <x v="2999"/>
    <n v="356"/>
    <d v="2017-01-08T00:00:00"/>
    <b v="1"/>
    <s v="Approved"/>
    <s v="Solex"/>
    <s v="Road"/>
    <s v="medium"/>
    <s v="large"/>
    <n v="1777.8"/>
    <n v="820.78"/>
    <d v="2005-10-22T00:00:00"/>
    <n v="957.02"/>
    <s v="Female"/>
    <n v="26"/>
    <d v="1986-04-08T00:00:00"/>
    <n v="36.484142931570275"/>
    <s v="Media Manager III"/>
    <s v="Telecommunications"/>
    <s v="Mass Customer"/>
    <s v="N"/>
    <s v="Yes"/>
    <n v="9"/>
    <m/>
  </r>
  <r>
    <n v="4430"/>
    <n v="86"/>
    <x v="3000"/>
    <n v="6"/>
    <d v="2017-12-24T00:00:00"/>
    <b v="0"/>
    <s v="Approved"/>
    <s v="OHM Cycles"/>
    <s v="Standard"/>
    <s v="medium"/>
    <s v="medium"/>
    <n v="235.63"/>
    <n v="125.07"/>
    <d v="2004-08-07T00:00:00"/>
    <n v="110.56"/>
    <s v="Female"/>
    <n v="41"/>
    <d v="1978-04-23T00:00:00"/>
    <n v="44.448526492897003"/>
    <n v="0"/>
    <s v="Manufacturing"/>
    <s v="Mass Customer"/>
    <s v="N"/>
    <s v="No"/>
    <n v="17"/>
    <m/>
  </r>
  <r>
    <n v="9551"/>
    <n v="91"/>
    <x v="3000"/>
    <n v="17"/>
    <d v="2017-12-13T00:00:00"/>
    <b v="0"/>
    <s v="Approved"/>
    <s v="Solex"/>
    <s v="Standard"/>
    <s v="medium"/>
    <s v="medium"/>
    <n v="100.35"/>
    <n v="75.260000000000005"/>
    <d v="1999-07-26T00:00:00"/>
    <n v="25.089999999999989"/>
    <s v="Female"/>
    <n v="41"/>
    <d v="1978-04-23T00:00:00"/>
    <n v="44.448526492897003"/>
    <n v="0"/>
    <s v="Manufacturing"/>
    <s v="Mass Customer"/>
    <s v="N"/>
    <s v="No"/>
    <n v="17"/>
    <m/>
  </r>
  <r>
    <n v="2035"/>
    <n v="56"/>
    <x v="3000"/>
    <n v="45"/>
    <d v="2017-11-15T00:00:00"/>
    <b v="1"/>
    <s v="Approved"/>
    <s v="OHM Cycles"/>
    <s v="Standard"/>
    <s v="medium"/>
    <s v="medium"/>
    <n v="183.86"/>
    <n v="137.9"/>
    <d v="1997-10-04T00:00:00"/>
    <n v="45.960000000000008"/>
    <s v="Female"/>
    <n v="41"/>
    <d v="1978-04-23T00:00:00"/>
    <n v="44.448526492897003"/>
    <n v="0"/>
    <s v="Manufacturing"/>
    <s v="Mass Customer"/>
    <s v="N"/>
    <s v="No"/>
    <n v="17"/>
    <m/>
  </r>
  <r>
    <n v="2103"/>
    <n v="9"/>
    <x v="3000"/>
    <n v="111"/>
    <d v="2017-09-10T00:00:00"/>
    <b v="0"/>
    <s v="Approved"/>
    <s v="OHM Cycles"/>
    <s v="Road"/>
    <s v="medium"/>
    <s v="medium"/>
    <n v="742.54"/>
    <n v="667.4"/>
    <d v="1991-11-07T00:00:00"/>
    <n v="75.139999999999986"/>
    <s v="Female"/>
    <n v="41"/>
    <d v="1978-04-23T00:00:00"/>
    <n v="44.448526492897003"/>
    <n v="0"/>
    <s v="Manufacturing"/>
    <s v="Mass Customer"/>
    <s v="N"/>
    <s v="No"/>
    <n v="17"/>
    <m/>
  </r>
  <r>
    <n v="4576"/>
    <n v="52"/>
    <x v="3000"/>
    <n v="332"/>
    <d v="2017-02-01T00:00:00"/>
    <b v="0"/>
    <s v="Approved"/>
    <s v="OHM Cycles"/>
    <s v="Road"/>
    <s v="medium"/>
    <s v="medium"/>
    <n v="1280.28"/>
    <n v="829.51"/>
    <d v="2001-11-25T00:00:00"/>
    <n v="450.77"/>
    <s v="Female"/>
    <n v="41"/>
    <d v="1978-04-23T00:00:00"/>
    <n v="44.448526492897003"/>
    <n v="0"/>
    <s v="Manufacturing"/>
    <s v="Mass Customer"/>
    <s v="N"/>
    <s v="No"/>
    <n v="17"/>
    <m/>
  </r>
  <r>
    <n v="2242"/>
    <n v="55"/>
    <x v="3000"/>
    <n v="340"/>
    <d v="2017-01-24T00:00:00"/>
    <b v="0"/>
    <s v="Approved"/>
    <s v="Trek Bicycles"/>
    <s v="Road"/>
    <s v="medium"/>
    <s v="large"/>
    <n v="1894.19"/>
    <n v="598.76"/>
    <d v="2003-07-21T00:00:00"/>
    <n v="1295.43"/>
    <s v="Female"/>
    <n v="41"/>
    <d v="1978-04-23T00:00:00"/>
    <n v="44.448526492897003"/>
    <n v="0"/>
    <s v="Manufacturing"/>
    <s v="Mass Customer"/>
    <s v="N"/>
    <s v="No"/>
    <n v="17"/>
    <m/>
  </r>
  <r>
    <n v="12393"/>
    <n v="61"/>
    <x v="3000"/>
    <n v="352"/>
    <d v="2017-01-12T00:00:00"/>
    <b v="0"/>
    <s v="Approved"/>
    <s v="OHM Cycles"/>
    <s v="Standard"/>
    <s v="low"/>
    <s v="medium"/>
    <n v="71.16"/>
    <n v="56.93"/>
    <d v="2015-06-17T00:00:00"/>
    <n v="14.229999999999997"/>
    <s v="Female"/>
    <n v="41"/>
    <d v="1978-04-23T00:00:00"/>
    <n v="44.448526492897003"/>
    <n v="0"/>
    <s v="Manufacturing"/>
    <s v="Mass Customer"/>
    <s v="N"/>
    <s v="No"/>
    <n v="17"/>
    <m/>
  </r>
  <r>
    <n v="10311"/>
    <n v="68"/>
    <x v="3001"/>
    <n v="59"/>
    <d v="2017-11-01T00:00:00"/>
    <b v="1"/>
    <s v="Approved"/>
    <s v="OHM Cycles"/>
    <s v="Standard"/>
    <s v="medium"/>
    <s v="medium"/>
    <n v="1636.9"/>
    <n v="44.71"/>
    <d v="2009-04-12T00:00:00"/>
    <n v="1592.19"/>
    <s v="Female"/>
    <n v="23"/>
    <d v="1984-05-20T00:00:00"/>
    <n v="38.369074438419595"/>
    <s v="Project Manager"/>
    <s v="Financial Services"/>
    <s v="Mass Customer"/>
    <s v="N"/>
    <s v="Yes"/>
    <n v="11"/>
    <m/>
  </r>
  <r>
    <n v="16734"/>
    <n v="24"/>
    <x v="3001"/>
    <n v="116"/>
    <d v="2017-09-05T00:00:00"/>
    <b v="0"/>
    <s v="Approved"/>
    <s v="Solex"/>
    <s v="Road"/>
    <s v="medium"/>
    <s v="large"/>
    <n v="1777.8"/>
    <n v="820.78"/>
    <d v="2010-11-05T00:00:00"/>
    <n v="957.02"/>
    <s v="Female"/>
    <n v="23"/>
    <d v="1984-05-20T00:00:00"/>
    <n v="38.369074438419595"/>
    <s v="Project Manager"/>
    <s v="Financial Services"/>
    <s v="Mass Customer"/>
    <s v="N"/>
    <s v="Yes"/>
    <n v="11"/>
    <m/>
  </r>
  <r>
    <n v="14797"/>
    <n v="52"/>
    <x v="3001"/>
    <n v="128"/>
    <d v="2017-08-24T00:00:00"/>
    <b v="0"/>
    <s v="Approved"/>
    <s v="OHM Cycles"/>
    <s v="Road"/>
    <s v="medium"/>
    <s v="medium"/>
    <n v="1280.28"/>
    <n v="829.51"/>
    <d v="2004-08-07T00:00:00"/>
    <n v="450.77"/>
    <s v="Female"/>
    <n v="23"/>
    <d v="1984-05-20T00:00:00"/>
    <n v="38.369074438419595"/>
    <s v="Project Manager"/>
    <s v="Financial Services"/>
    <s v="Mass Customer"/>
    <s v="N"/>
    <s v="Yes"/>
    <n v="11"/>
    <m/>
  </r>
  <r>
    <n v="1950"/>
    <n v="69"/>
    <x v="3001"/>
    <n v="157"/>
    <d v="2017-07-26T00:00:00"/>
    <b v="0"/>
    <s v="Approved"/>
    <s v="Giant Bicycles"/>
    <s v="Road"/>
    <s v="medium"/>
    <s v="medium"/>
    <n v="792.9"/>
    <n v="594.67999999999995"/>
    <d v="2003-03-18T00:00:00"/>
    <n v="198.22000000000003"/>
    <s v="Female"/>
    <n v="23"/>
    <d v="1984-05-20T00:00:00"/>
    <n v="38.369074438419595"/>
    <s v="Project Manager"/>
    <s v="Financial Services"/>
    <s v="Mass Customer"/>
    <s v="N"/>
    <s v="Yes"/>
    <n v="11"/>
    <m/>
  </r>
  <r>
    <n v="10628"/>
    <n v="52"/>
    <x v="3001"/>
    <n v="157"/>
    <d v="2017-07-26T00:00:00"/>
    <b v="1"/>
    <s v="Cancelled"/>
    <s v="OHM Cycles"/>
    <s v="Road"/>
    <s v="medium"/>
    <s v="medium"/>
    <n v="1280.28"/>
    <n v="829.51"/>
    <d v="2013-09-16T00:00:00"/>
    <n v="450.77"/>
    <s v="Female"/>
    <n v="23"/>
    <d v="1984-05-20T00:00:00"/>
    <n v="38.369074438419595"/>
    <s v="Project Manager"/>
    <s v="Financial Services"/>
    <s v="Mass Customer"/>
    <s v="N"/>
    <s v="Yes"/>
    <n v="11"/>
    <m/>
  </r>
  <r>
    <n v="11680"/>
    <n v="3"/>
    <x v="3001"/>
    <n v="187"/>
    <d v="2017-06-26T00:00:00"/>
    <b v="1"/>
    <s v="Approved"/>
    <s v="Trek Bicycles"/>
    <s v="Standard"/>
    <s v="medium"/>
    <s v="large"/>
    <n v="2091.4699999999998"/>
    <n v="388.92"/>
    <d v="2005-08-09T00:00:00"/>
    <n v="1702.5499999999997"/>
    <s v="Female"/>
    <n v="23"/>
    <d v="1984-05-20T00:00:00"/>
    <n v="38.369074438419595"/>
    <s v="Project Manager"/>
    <s v="Financial Services"/>
    <s v="Mass Customer"/>
    <s v="N"/>
    <s v="Yes"/>
    <n v="11"/>
    <m/>
  </r>
  <r>
    <n v="10360"/>
    <n v="42"/>
    <x v="3001"/>
    <n v="339"/>
    <d v="2017-01-25T00:00:00"/>
    <b v="1"/>
    <s v="Approved"/>
    <s v="OHM Cycles"/>
    <s v="Road"/>
    <s v="medium"/>
    <s v="small"/>
    <n v="1810"/>
    <n v="1610.9"/>
    <d v="2003-09-09T00:00:00"/>
    <n v="199.09999999999991"/>
    <s v="Female"/>
    <n v="23"/>
    <d v="1984-05-20T00:00:00"/>
    <n v="38.369074438419595"/>
    <s v="Project Manager"/>
    <s v="Financial Services"/>
    <s v="Mass Customer"/>
    <s v="N"/>
    <s v="Yes"/>
    <n v="11"/>
    <m/>
  </r>
  <r>
    <n v="5899"/>
    <n v="73"/>
    <x v="3002"/>
    <n v="7"/>
    <d v="2017-12-23T00:00:00"/>
    <b v="0"/>
    <s v="Approved"/>
    <s v="Solex"/>
    <s v="Standard"/>
    <s v="medium"/>
    <s v="medium"/>
    <n v="1945.43"/>
    <n v="333.18"/>
    <d v="2002-08-31T00:00:00"/>
    <n v="1612.25"/>
    <s v="Female"/>
    <n v="47"/>
    <d v="1974-07-29T00:00:00"/>
    <n v="48.185512794266863"/>
    <s v="Computer Systems Analyst I"/>
    <s v="Financial Services"/>
    <s v="Mass Customer"/>
    <s v="N"/>
    <s v="No"/>
    <n v="15"/>
    <m/>
  </r>
  <r>
    <n v="5198"/>
    <n v="11"/>
    <x v="3002"/>
    <n v="75"/>
    <d v="2017-10-16T00:00:00"/>
    <b v="1"/>
    <s v="Approved"/>
    <s v="Giant Bicycles"/>
    <s v="Standard"/>
    <s v="high"/>
    <s v="medium"/>
    <n v="1274.93"/>
    <n v="764.96"/>
    <d v="2007-08-04T00:00:00"/>
    <n v="509.97"/>
    <s v="Female"/>
    <n v="47"/>
    <d v="1974-07-29T00:00:00"/>
    <n v="48.185512794266863"/>
    <s v="Computer Systems Analyst I"/>
    <s v="Financial Services"/>
    <s v="Mass Customer"/>
    <s v="N"/>
    <s v="No"/>
    <n v="15"/>
    <m/>
  </r>
  <r>
    <n v="9290"/>
    <n v="43"/>
    <x v="3002"/>
    <n v="105"/>
    <d v="2017-09-16T00:00:00"/>
    <b v="1"/>
    <s v="Approved"/>
    <s v="Solex"/>
    <s v="Standard"/>
    <s v="medium"/>
    <s v="medium"/>
    <n v="1151.96"/>
    <n v="649.49"/>
    <d v="1999-12-04T00:00:00"/>
    <n v="502.47"/>
    <s v="Female"/>
    <n v="47"/>
    <d v="1974-07-29T00:00:00"/>
    <n v="48.185512794266863"/>
    <s v="Computer Systems Analyst I"/>
    <s v="Financial Services"/>
    <s v="Mass Customer"/>
    <s v="N"/>
    <s v="No"/>
    <n v="15"/>
    <m/>
  </r>
  <r>
    <n v="3812"/>
    <n v="47"/>
    <x v="3002"/>
    <n v="123"/>
    <d v="2017-08-29T00:00:00"/>
    <b v="1"/>
    <s v="Approved"/>
    <s v="Trek Bicycles"/>
    <s v="Road"/>
    <s v="low"/>
    <s v="small"/>
    <n v="1720.7"/>
    <n v="1531.42"/>
    <d v="2006-10-01T00:00:00"/>
    <n v="189.27999999999997"/>
    <s v="Female"/>
    <n v="47"/>
    <d v="1974-07-29T00:00:00"/>
    <n v="48.185512794266863"/>
    <s v="Computer Systems Analyst I"/>
    <s v="Financial Services"/>
    <s v="Mass Customer"/>
    <s v="N"/>
    <s v="No"/>
    <n v="15"/>
    <m/>
  </r>
  <r>
    <n v="4345"/>
    <n v="47"/>
    <x v="3002"/>
    <n v="201"/>
    <d v="2017-06-12T00:00:00"/>
    <b v="1"/>
    <s v="Approved"/>
    <s v="Trek Bicycles"/>
    <s v="Road"/>
    <s v="low"/>
    <s v="small"/>
    <n v="1720.7"/>
    <n v="1531.42"/>
    <d v="2006-10-01T00:00:00"/>
    <n v="189.27999999999997"/>
    <s v="Female"/>
    <n v="47"/>
    <d v="1974-07-29T00:00:00"/>
    <n v="48.185512794266863"/>
    <s v="Computer Systems Analyst I"/>
    <s v="Financial Services"/>
    <s v="Mass Customer"/>
    <s v="N"/>
    <s v="No"/>
    <n v="15"/>
    <m/>
  </r>
  <r>
    <n v="19093"/>
    <n v="57"/>
    <x v="3002"/>
    <n v="289"/>
    <d v="2017-03-16T00:00:00"/>
    <b v="1"/>
    <s v="Approved"/>
    <s v="WeareA2B"/>
    <s v="Touring"/>
    <s v="medium"/>
    <s v="large"/>
    <n v="1890.39"/>
    <n v="260.14"/>
    <d v="1991-01-21T00:00:00"/>
    <n v="1630.25"/>
    <s v="Female"/>
    <n v="47"/>
    <d v="1974-07-29T00:00:00"/>
    <n v="48.185512794266863"/>
    <s v="Computer Systems Analyst I"/>
    <s v="Financial Services"/>
    <s v="Mass Customer"/>
    <s v="N"/>
    <s v="No"/>
    <n v="15"/>
    <m/>
  </r>
  <r>
    <n v="12309"/>
    <n v="44"/>
    <x v="3002"/>
    <n v="333"/>
    <d v="2017-01-31T00:00:00"/>
    <b v="1"/>
    <s v="Approved"/>
    <s v="WeareA2B"/>
    <s v="Standard"/>
    <s v="medium"/>
    <s v="medium"/>
    <n v="1769.64"/>
    <n v="108.76"/>
    <d v="2011-05-09T00:00:00"/>
    <n v="1660.88"/>
    <s v="Female"/>
    <n v="47"/>
    <d v="1974-07-29T00:00:00"/>
    <n v="48.185512794266863"/>
    <s v="Computer Systems Analyst I"/>
    <s v="Financial Services"/>
    <s v="Mass Customer"/>
    <s v="N"/>
    <s v="No"/>
    <n v="15"/>
    <m/>
  </r>
  <r>
    <n v="12900"/>
    <n v="93"/>
    <x v="3003"/>
    <n v="125"/>
    <d v="2017-08-27T00:00:00"/>
    <b v="0"/>
    <s v="Approved"/>
    <s v="WeareA2B"/>
    <s v="Standard"/>
    <s v="medium"/>
    <s v="medium"/>
    <n v="1065.03"/>
    <n v="230.09"/>
    <d v="1991-11-07T00:00:00"/>
    <n v="834.93999999999994"/>
    <s v="Male"/>
    <n v="79"/>
    <d v="2000-02-21T00:00:00"/>
    <n v="22.601951150748359"/>
    <s v="Assistant Manager"/>
    <s v="Argiculture"/>
    <s v="Affluent Customer"/>
    <s v="N"/>
    <s v="No"/>
    <n v="2"/>
    <m/>
  </r>
  <r>
    <n v="7653"/>
    <n v="17"/>
    <x v="3003"/>
    <n v="184"/>
    <d v="2017-06-29T00:00:00"/>
    <b v="1"/>
    <s v="Approved"/>
    <s v="Solex"/>
    <s v="Standard"/>
    <s v="high"/>
    <s v="medium"/>
    <n v="1024.6600000000001"/>
    <n v="614.79999999999995"/>
    <d v="2010-11-05T00:00:00"/>
    <n v="409.86000000000013"/>
    <s v="Male"/>
    <n v="79"/>
    <d v="2000-02-21T00:00:00"/>
    <n v="22.601951150748359"/>
    <s v="Assistant Manager"/>
    <s v="Argiculture"/>
    <s v="Affluent Customer"/>
    <s v="N"/>
    <s v="No"/>
    <n v="2"/>
    <m/>
  </r>
  <r>
    <n v="1436"/>
    <n v="30"/>
    <x v="3003"/>
    <n v="201"/>
    <d v="2017-06-12T00:00:00"/>
    <b v="1"/>
    <s v="Approved"/>
    <s v="Solex"/>
    <s v="Standard"/>
    <s v="high"/>
    <s v="medium"/>
    <n v="748.17"/>
    <n v="448.9"/>
    <d v="2015-04-11T00:00:00"/>
    <n v="299.27"/>
    <s v="Male"/>
    <n v="79"/>
    <d v="2000-02-21T00:00:00"/>
    <n v="22.601951150748359"/>
    <s v="Assistant Manager"/>
    <s v="Argiculture"/>
    <s v="Affluent Customer"/>
    <s v="N"/>
    <s v="No"/>
    <n v="2"/>
    <m/>
  </r>
  <r>
    <n v="8395"/>
    <n v="3"/>
    <x v="3003"/>
    <n v="218"/>
    <d v="2017-05-26T00:00:00"/>
    <b v="0"/>
    <s v="Approved"/>
    <s v="Trek Bicycles"/>
    <s v="Standard"/>
    <s v="medium"/>
    <s v="large"/>
    <n v="2091.4699999999998"/>
    <n v="388.92"/>
    <d v="2015-05-21T00:00:00"/>
    <n v="1702.5499999999997"/>
    <s v="Male"/>
    <n v="79"/>
    <d v="2000-02-21T00:00:00"/>
    <n v="22.601951150748359"/>
    <s v="Assistant Manager"/>
    <s v="Argiculture"/>
    <s v="Affluent Customer"/>
    <s v="N"/>
    <s v="No"/>
    <n v="2"/>
    <m/>
  </r>
  <r>
    <n v="14606"/>
    <n v="83"/>
    <x v="3003"/>
    <n v="334"/>
    <d v="2017-01-30T00:00:00"/>
    <b v="0"/>
    <s v="Approved"/>
    <s v="Solex"/>
    <s v="Touring"/>
    <s v="medium"/>
    <s v="large"/>
    <n v="2083.94"/>
    <n v="675.03"/>
    <d v="2010-05-05T00:00:00"/>
    <n v="1408.91"/>
    <s v="Male"/>
    <n v="79"/>
    <d v="2000-02-21T00:00:00"/>
    <n v="22.601951150748359"/>
    <s v="Assistant Manager"/>
    <s v="Argiculture"/>
    <s v="Affluent Customer"/>
    <s v="N"/>
    <s v="No"/>
    <n v="2"/>
    <m/>
  </r>
  <r>
    <n v="415"/>
    <n v="76"/>
    <x v="3004"/>
    <n v="90"/>
    <d v="2017-10-01T00:00:00"/>
    <b v="1"/>
    <s v="Approved"/>
    <s v="WeareA2B"/>
    <s v="Standard"/>
    <s v="low"/>
    <s v="medium"/>
    <n v="642.30999999999995"/>
    <n v="513.85"/>
    <d v="1991-07-10T00:00:00"/>
    <n v="128.45999999999992"/>
    <s v="Female"/>
    <n v="38"/>
    <d v="1986-08-10T00:00:00"/>
    <n v="36.144416903855905"/>
    <s v="GIS Technical Architect"/>
    <s v="n/a"/>
    <s v="Mass Customer"/>
    <s v="N"/>
    <s v="Yes"/>
    <n v="17"/>
    <m/>
  </r>
  <r>
    <n v="10537"/>
    <n v="49"/>
    <x v="3004"/>
    <n v="114"/>
    <d v="2017-09-07T00:00:00"/>
    <b v="0"/>
    <s v="Approved"/>
    <s v="Trek Bicycles"/>
    <s v="Road"/>
    <s v="medium"/>
    <s v="medium"/>
    <n v="533.51"/>
    <n v="400.13"/>
    <d v="2003-07-21T00:00:00"/>
    <n v="133.38"/>
    <s v="Female"/>
    <n v="38"/>
    <d v="1986-08-10T00:00:00"/>
    <n v="36.144416903855905"/>
    <s v="GIS Technical Architect"/>
    <s v="n/a"/>
    <s v="Mass Customer"/>
    <s v="N"/>
    <s v="Yes"/>
    <n v="17"/>
    <m/>
  </r>
  <r>
    <n v="17635"/>
    <n v="34"/>
    <x v="3004"/>
    <n v="276"/>
    <d v="2017-03-29T00:00:00"/>
    <b v="0"/>
    <s v="Approved"/>
    <s v="Norco Bicycles"/>
    <s v="Road"/>
    <s v="high"/>
    <s v="large"/>
    <n v="774.53"/>
    <n v="464.72"/>
    <d v="2006-02-02T00:00:00"/>
    <n v="309.80999999999995"/>
    <s v="Female"/>
    <n v="38"/>
    <d v="1986-08-10T00:00:00"/>
    <n v="36.144416903855905"/>
    <s v="GIS Technical Architect"/>
    <s v="n/a"/>
    <s v="Mass Customer"/>
    <s v="N"/>
    <s v="Yes"/>
    <n v="17"/>
    <m/>
  </r>
  <r>
    <n v="1393"/>
    <n v="65"/>
    <x v="3004"/>
    <n v="293"/>
    <d v="2017-03-12T00:00:00"/>
    <b v="0"/>
    <s v="Approved"/>
    <s v="WeareA2B"/>
    <s v="Standard"/>
    <s v="medium"/>
    <s v="medium"/>
    <n v="1807.45"/>
    <n v="778.69"/>
    <d v="2005-10-22T00:00:00"/>
    <n v="1028.76"/>
    <s v="Female"/>
    <n v="38"/>
    <d v="1986-08-10T00:00:00"/>
    <n v="36.144416903855905"/>
    <s v="GIS Technical Architect"/>
    <s v="n/a"/>
    <s v="Mass Customer"/>
    <s v="N"/>
    <s v="Yes"/>
    <n v="17"/>
    <m/>
  </r>
  <r>
    <n v="9872"/>
    <n v="89"/>
    <x v="3005"/>
    <n v="94"/>
    <d v="2017-09-27T00:00:00"/>
    <b v="1"/>
    <s v="Approved"/>
    <s v="WeareA2B"/>
    <s v="Touring"/>
    <s v="medium"/>
    <s v="large"/>
    <n v="1362.99"/>
    <n v="57.74"/>
    <d v="1993-04-20T00:00:00"/>
    <n v="1305.25"/>
    <s v="Male"/>
    <n v="83"/>
    <d v="1970-11-12T00:00:00"/>
    <n v="51.89784156170726"/>
    <s v="Business Systems Development Analyst"/>
    <s v="n/a"/>
    <s v="Affluent Customer"/>
    <s v="N"/>
    <s v="Yes"/>
    <n v="14"/>
    <m/>
  </r>
  <r>
    <n v="3461"/>
    <n v="46"/>
    <x v="3005"/>
    <n v="121"/>
    <d v="2017-08-31T00:00:00"/>
    <b v="0"/>
    <s v="Approved"/>
    <s v="Solex"/>
    <s v="Standard"/>
    <s v="low"/>
    <s v="medium"/>
    <n v="1289.8499999999999"/>
    <n v="74.510000000000005"/>
    <d v="2009-04-12T00:00:00"/>
    <n v="1215.3399999999999"/>
    <s v="Male"/>
    <n v="83"/>
    <d v="1970-11-12T00:00:00"/>
    <n v="51.89784156170726"/>
    <s v="Business Systems Development Analyst"/>
    <s v="n/a"/>
    <s v="Affluent Customer"/>
    <s v="N"/>
    <s v="Yes"/>
    <n v="14"/>
    <m/>
  </r>
  <r>
    <n v="6907"/>
    <n v="38"/>
    <x v="3005"/>
    <n v="205"/>
    <d v="2017-06-08T00:00:00"/>
    <b v="0"/>
    <s v="Approved"/>
    <s v="Solex"/>
    <s v="Standard"/>
    <s v="medium"/>
    <s v="medium"/>
    <n v="1577.53"/>
    <n v="826.51"/>
    <d v="2010-06-07T00:00:00"/>
    <n v="751.02"/>
    <s v="Male"/>
    <n v="83"/>
    <d v="1970-11-12T00:00:00"/>
    <n v="51.89784156170726"/>
    <s v="Business Systems Development Analyst"/>
    <s v="n/a"/>
    <s v="Affluent Customer"/>
    <s v="N"/>
    <s v="Yes"/>
    <n v="14"/>
    <m/>
  </r>
  <r>
    <n v="4479"/>
    <n v="34"/>
    <x v="3005"/>
    <n v="235"/>
    <d v="2017-05-09T00:00:00"/>
    <b v="0"/>
    <s v="Approved"/>
    <s v="Norco Bicycles"/>
    <s v="Road"/>
    <s v="high"/>
    <s v="large"/>
    <n v="774.53"/>
    <n v="464.72"/>
    <d v="1999-07-20T00:00:00"/>
    <n v="309.80999999999995"/>
    <s v="Male"/>
    <n v="83"/>
    <d v="1970-11-12T00:00:00"/>
    <n v="51.89784156170726"/>
    <s v="Business Systems Development Analyst"/>
    <s v="n/a"/>
    <s v="Affluent Customer"/>
    <s v="N"/>
    <s v="Yes"/>
    <n v="14"/>
    <m/>
  </r>
  <r>
    <n v="11095"/>
    <n v="32"/>
    <x v="3005"/>
    <n v="275"/>
    <d v="2017-03-30T00:00:00"/>
    <b v="1"/>
    <s v="Approved"/>
    <s v="Giant Bicycles"/>
    <s v="Standard"/>
    <s v="medium"/>
    <s v="medium"/>
    <n v="642.70000000000005"/>
    <n v="211.37"/>
    <d v="2006-02-02T00:00:00"/>
    <n v="431.33000000000004"/>
    <s v="Male"/>
    <n v="83"/>
    <d v="1970-11-12T00:00:00"/>
    <n v="51.89784156170726"/>
    <s v="Business Systems Development Analyst"/>
    <s v="n/a"/>
    <s v="Affluent Customer"/>
    <s v="N"/>
    <s v="Yes"/>
    <n v="14"/>
    <m/>
  </r>
  <r>
    <n v="6169"/>
    <n v="30"/>
    <x v="3005"/>
    <n v="306"/>
    <d v="2017-02-27T00:00:00"/>
    <b v="0"/>
    <s v="Approved"/>
    <s v="Solex"/>
    <s v="Standard"/>
    <s v="high"/>
    <s v="medium"/>
    <n v="748.17"/>
    <n v="448.9"/>
    <d v="1992-10-11T00:00:00"/>
    <n v="299.27"/>
    <s v="Male"/>
    <n v="83"/>
    <d v="1970-11-12T00:00:00"/>
    <n v="51.89784156170726"/>
    <s v="Business Systems Development Analyst"/>
    <s v="n/a"/>
    <s v="Affluent Customer"/>
    <s v="N"/>
    <s v="Yes"/>
    <n v="14"/>
    <m/>
  </r>
  <r>
    <n v="2378"/>
    <n v="90"/>
    <x v="3005"/>
    <n v="307"/>
    <d v="2017-02-26T00:00:00"/>
    <b v="0"/>
    <s v="Approved"/>
    <s v="Norco Bicycles"/>
    <s v="Standard"/>
    <s v="low"/>
    <s v="medium"/>
    <n v="363.01"/>
    <n v="290.41000000000003"/>
    <d v="2003-09-10T00:00:00"/>
    <n v="72.599999999999966"/>
    <s v="Male"/>
    <n v="83"/>
    <d v="1970-11-12T00:00:00"/>
    <n v="51.89784156170726"/>
    <s v="Business Systems Development Analyst"/>
    <s v="n/a"/>
    <s v="Affluent Customer"/>
    <s v="N"/>
    <s v="Yes"/>
    <n v="14"/>
    <m/>
  </r>
  <r>
    <n v="4441"/>
    <n v="23"/>
    <x v="3006"/>
    <n v="172"/>
    <d v="2017-07-11T00:00:00"/>
    <b v="1"/>
    <s v="Approved"/>
    <s v="Norco Bicycles"/>
    <s v="Mountain"/>
    <s v="low"/>
    <s v="small"/>
    <n v="688.63"/>
    <n v="612.88"/>
    <d v="1993-10-02T00:00:00"/>
    <n v="75.75"/>
    <s v="Female"/>
    <n v="38"/>
    <d v="1963-08-05T00:00:00"/>
    <n v="59.174553890157277"/>
    <n v="0"/>
    <s v="Retail"/>
    <s v="Mass Customer"/>
    <s v="N"/>
    <s v="No"/>
    <n v="10"/>
    <m/>
  </r>
  <r>
    <n v="3232"/>
    <n v="63"/>
    <x v="3006"/>
    <n v="259"/>
    <d v="2017-04-15T00:00:00"/>
    <b v="1"/>
    <s v="Approved"/>
    <s v="Solex"/>
    <s v="Standard"/>
    <s v="medium"/>
    <s v="medium"/>
    <n v="1483.2"/>
    <n v="99.59"/>
    <d v="1998-12-17T00:00:00"/>
    <n v="1383.6100000000001"/>
    <s v="Female"/>
    <n v="38"/>
    <d v="1963-08-05T00:00:00"/>
    <n v="59.174553890157277"/>
    <n v="0"/>
    <s v="Retail"/>
    <s v="Mass Customer"/>
    <s v="N"/>
    <s v="No"/>
    <n v="10"/>
    <m/>
  </r>
  <r>
    <n v="10631"/>
    <n v="81"/>
    <x v="3006"/>
    <n v="266"/>
    <d v="2017-04-08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38"/>
    <d v="1963-08-05T00:00:00"/>
    <n v="59.174553890157277"/>
    <n v="0"/>
    <s v="Retail"/>
    <s v="Mass Customer"/>
    <s v="N"/>
    <s v="No"/>
    <n v="10"/>
    <m/>
  </r>
  <r>
    <n v="10758"/>
    <n v="26"/>
    <x v="3006"/>
    <n v="320"/>
    <d v="2017-02-13T00:00:00"/>
    <b v="1"/>
    <s v="Approved"/>
    <s v="WeareA2B"/>
    <s v="Standard"/>
    <s v="medium"/>
    <s v="medium"/>
    <n v="1992.93"/>
    <n v="762.63"/>
    <d v="1993-05-26T00:00:00"/>
    <n v="1230.3000000000002"/>
    <s v="Female"/>
    <n v="38"/>
    <d v="1963-08-05T00:00:00"/>
    <n v="59.174553890157277"/>
    <n v="0"/>
    <s v="Retail"/>
    <s v="Mass Customer"/>
    <s v="N"/>
    <s v="No"/>
    <n v="10"/>
    <m/>
  </r>
  <r>
    <n v="12844"/>
    <n v="22"/>
    <x v="3006"/>
    <n v="321"/>
    <d v="2017-02-12T00:00:00"/>
    <b v="0"/>
    <s v="Approved"/>
    <s v="WeareA2B"/>
    <s v="Standard"/>
    <s v="medium"/>
    <s v="medium"/>
    <n v="60.34"/>
    <n v="45.26"/>
    <d v="1993-07-15T00:00:00"/>
    <n v="15.080000000000005"/>
    <s v="Female"/>
    <n v="38"/>
    <d v="1963-08-05T00:00:00"/>
    <n v="59.174553890157277"/>
    <n v="0"/>
    <s v="Retail"/>
    <s v="Mass Customer"/>
    <s v="N"/>
    <s v="No"/>
    <n v="10"/>
    <m/>
  </r>
  <r>
    <n v="9418"/>
    <n v="7"/>
    <x v="3007"/>
    <n v="9"/>
    <d v="2017-12-21T00:00:00"/>
    <b v="0"/>
    <s v="Approved"/>
    <s v="Giant Bicycles"/>
    <s v="Standard"/>
    <s v="medium"/>
    <s v="small"/>
    <n v="1311.44"/>
    <n v="1167.18"/>
    <d v="1992-10-11T00:00:00"/>
    <n v="144.26"/>
    <s v="Male"/>
    <n v="10"/>
    <d v="1970-07-15T00:00:00"/>
    <n v="52.226608684994936"/>
    <s v="Software Engineer III"/>
    <s v="n/a"/>
    <s v="High Net Worth"/>
    <s v="N"/>
    <s v="No"/>
    <n v="10"/>
    <m/>
  </r>
  <r>
    <n v="18638"/>
    <n v="64"/>
    <x v="3007"/>
    <n v="13"/>
    <d v="2017-12-17T00:00:00"/>
    <b v="0"/>
    <s v="Approved"/>
    <s v="Giant Bicycles"/>
    <s v="Standard"/>
    <s v="high"/>
    <s v="small"/>
    <n v="1977.36"/>
    <n v="1759.85"/>
    <d v="2011-08-24T00:00:00"/>
    <n v="217.51"/>
    <s v="Male"/>
    <n v="10"/>
    <d v="1970-07-15T00:00:00"/>
    <n v="52.226608684994936"/>
    <s v="Software Engineer III"/>
    <s v="n/a"/>
    <s v="High Net Worth"/>
    <s v="N"/>
    <s v="No"/>
    <n v="10"/>
    <m/>
  </r>
  <r>
    <n v="17653"/>
    <n v="86"/>
    <x v="3007"/>
    <n v="55"/>
    <d v="2017-11-05T00:00:00"/>
    <b v="0"/>
    <s v="Approved"/>
    <s v="Norco Bicycles"/>
    <s v="Road"/>
    <s v="high"/>
    <s v="large"/>
    <n v="774.53"/>
    <n v="464.72"/>
    <d v="2003-03-18T00:00:00"/>
    <n v="309.80999999999995"/>
    <s v="Male"/>
    <n v="10"/>
    <d v="1970-07-15T00:00:00"/>
    <n v="52.226608684994936"/>
    <s v="Software Engineer III"/>
    <s v="n/a"/>
    <s v="High Net Worth"/>
    <s v="N"/>
    <s v="No"/>
    <n v="10"/>
    <m/>
  </r>
  <r>
    <n v="15727"/>
    <n v="6"/>
    <x v="3007"/>
    <n v="146"/>
    <d v="2017-08-06T00:00:00"/>
    <b v="1"/>
    <s v="Approved"/>
    <s v="Solex"/>
    <s v="Standard"/>
    <s v="high"/>
    <s v="medium"/>
    <n v="748.17"/>
    <n v="448.9"/>
    <d v="1991-11-10T00:00:00"/>
    <n v="299.27"/>
    <s v="Male"/>
    <n v="10"/>
    <d v="1970-07-15T00:00:00"/>
    <n v="52.226608684994936"/>
    <s v="Software Engineer III"/>
    <s v="n/a"/>
    <s v="High Net Worth"/>
    <s v="N"/>
    <s v="No"/>
    <n v="10"/>
    <m/>
  </r>
  <r>
    <n v="10034"/>
    <n v="45"/>
    <x v="3007"/>
    <n v="188"/>
    <d v="2017-06-25T00:00:00"/>
    <b v="1"/>
    <s v="Cancelled"/>
    <s v="Trek Bicycles"/>
    <s v="Road"/>
    <s v="low"/>
    <s v="medium"/>
    <n v="980.37"/>
    <n v="234.43"/>
    <d v="2004-09-28T00:00:00"/>
    <n v="745.94"/>
    <s v="Male"/>
    <n v="10"/>
    <d v="1970-07-15T00:00:00"/>
    <n v="52.226608684994936"/>
    <s v="Software Engineer III"/>
    <s v="n/a"/>
    <s v="High Net Worth"/>
    <s v="N"/>
    <s v="No"/>
    <n v="10"/>
    <m/>
  </r>
  <r>
    <n v="10711"/>
    <n v="95"/>
    <x v="3007"/>
    <n v="313"/>
    <d v="2017-02-20T00:00:00"/>
    <b v="0"/>
    <s v="Approved"/>
    <s v="OHM Cycles"/>
    <s v="Touring"/>
    <s v="low"/>
    <s v="medium"/>
    <n v="1073.07"/>
    <n v="933.84"/>
    <d v="1997-01-25T00:00:00"/>
    <n v="139.2299999999999"/>
    <s v="Male"/>
    <n v="10"/>
    <d v="1970-07-15T00:00:00"/>
    <n v="52.226608684994936"/>
    <s v="Software Engineer III"/>
    <s v="n/a"/>
    <s v="High Net Worth"/>
    <s v="N"/>
    <s v="No"/>
    <n v="10"/>
    <m/>
  </r>
  <r>
    <n v="7978"/>
    <n v="46"/>
    <x v="3007"/>
    <n v="316"/>
    <d v="2017-02-17T00:00:00"/>
    <b v="1"/>
    <s v="Approved"/>
    <s v="OHM Cycles"/>
    <s v="Standard"/>
    <s v="low"/>
    <s v="medium"/>
    <n v="1793.43"/>
    <n v="248.82"/>
    <d v="1999-07-20T00:00:00"/>
    <n v="1544.6100000000001"/>
    <s v="Male"/>
    <n v="10"/>
    <d v="1970-07-15T00:00:00"/>
    <n v="52.226608684994936"/>
    <s v="Software Engineer III"/>
    <s v="n/a"/>
    <s v="High Net Worth"/>
    <s v="N"/>
    <s v="No"/>
    <n v="10"/>
    <m/>
  </r>
  <r>
    <n v="16602"/>
    <n v="32"/>
    <x v="3007"/>
    <n v="346"/>
    <d v="2017-01-18T00:00:00"/>
    <b v="1"/>
    <s v="Approved"/>
    <s v="Giant Bicycles"/>
    <s v="Standard"/>
    <s v="high"/>
    <s v="medium"/>
    <n v="1179"/>
    <n v="707.4"/>
    <d v="1997-08-25T00:00:00"/>
    <n v="471.6"/>
    <s v="Male"/>
    <n v="10"/>
    <d v="1970-07-15T00:00:00"/>
    <n v="52.226608684994936"/>
    <s v="Software Engineer III"/>
    <s v="n/a"/>
    <s v="High Net Worth"/>
    <s v="N"/>
    <s v="No"/>
    <n v="10"/>
    <m/>
  </r>
  <r>
    <n v="16907"/>
    <n v="0"/>
    <x v="3008"/>
    <m/>
    <d v="2017-01-26T00:00:00"/>
    <b v="0"/>
    <s v="Approved"/>
    <m/>
    <m/>
    <m/>
    <m/>
    <n v="731.41"/>
    <m/>
    <m/>
    <m/>
    <m/>
    <m/>
    <m/>
    <m/>
    <m/>
    <m/>
    <m/>
    <m/>
    <m/>
    <m/>
    <m/>
  </r>
  <r>
    <n v="13723"/>
    <n v="11"/>
    <x v="1446"/>
    <n v="52"/>
    <d v="2017-11-08T00:00:00"/>
    <b v="1"/>
    <s v="Approved"/>
    <s v="Trek Bicycles"/>
    <s v="Standard"/>
    <s v="medium"/>
    <s v="small"/>
    <n v="1775.81"/>
    <n v="1580.47"/>
    <d v="2010-05-05T00:00:00"/>
    <n v="195.33999999999992"/>
    <s v="Male"/>
    <n v="65"/>
    <d v="1979-01-10T00:00:00"/>
    <n v="43.730718273718921"/>
    <s v="VP Sales"/>
    <s v="n/a"/>
    <s v="High Net Worth"/>
    <s v="N"/>
    <s v="No"/>
    <n v="17"/>
    <m/>
  </r>
  <r>
    <n v="13350"/>
    <n v="0"/>
    <x v="1446"/>
    <n v="101"/>
    <d v="2017-09-20T00:00:00"/>
    <b v="0"/>
    <s v="Approved"/>
    <s v="Solex"/>
    <s v="Standard"/>
    <s v="medium"/>
    <s v="medium"/>
    <n v="100.35"/>
    <n v="75.260000000000005"/>
    <d v="1999-07-26T00:00:00"/>
    <n v="25.089999999999989"/>
    <s v="Male"/>
    <n v="65"/>
    <d v="1979-01-10T00:00:00"/>
    <n v="43.730718273718921"/>
    <s v="VP Sales"/>
    <s v="n/a"/>
    <s v="High Net Worth"/>
    <s v="N"/>
    <s v="No"/>
    <n v="17"/>
    <m/>
  </r>
  <r>
    <n v="4666"/>
    <n v="22"/>
    <x v="1446"/>
    <n v="107"/>
    <d v="2017-09-14T00:00:00"/>
    <b v="1"/>
    <s v="Approved"/>
    <s v="Solex"/>
    <s v="Standard"/>
    <s v="medium"/>
    <s v="medium"/>
    <n v="575.27"/>
    <n v="431.45"/>
    <d v="2013-03-12T00:00:00"/>
    <n v="143.82"/>
    <s v="Male"/>
    <n v="65"/>
    <d v="1979-01-10T00:00:00"/>
    <n v="43.730718273718921"/>
    <s v="VP Sales"/>
    <s v="n/a"/>
    <s v="High Net Worth"/>
    <s v="N"/>
    <s v="No"/>
    <n v="17"/>
    <m/>
  </r>
  <r>
    <n v="12566"/>
    <n v="69"/>
    <x v="1446"/>
    <n v="177"/>
    <d v="2017-07-06T00:00:00"/>
    <b v="1"/>
    <s v="Approved"/>
    <s v="Norco Bicycles"/>
    <s v="Road"/>
    <s v="medium"/>
    <s v="large"/>
    <n v="1240.31"/>
    <n v="795.1"/>
    <d v="2011-01-10T00:00:00"/>
    <n v="445.20999999999992"/>
    <s v="Male"/>
    <n v="65"/>
    <d v="1979-01-10T00:00:00"/>
    <n v="43.730718273718921"/>
    <s v="VP Sales"/>
    <s v="n/a"/>
    <s v="High Net Worth"/>
    <s v="N"/>
    <s v="No"/>
    <n v="17"/>
    <m/>
  </r>
  <r>
    <n v="9043"/>
    <n v="14"/>
    <x v="1446"/>
    <n v="218"/>
    <d v="2017-05-26T00:00:00"/>
    <b v="0"/>
    <s v="Approved"/>
    <s v="Solex"/>
    <s v="Standard"/>
    <s v="high"/>
    <s v="large"/>
    <n v="1842.92"/>
    <n v="1105.75"/>
    <d v="1995-10-24T00:00:00"/>
    <n v="737.17000000000007"/>
    <s v="Male"/>
    <n v="65"/>
    <d v="1979-01-10T00:00:00"/>
    <n v="43.730718273718921"/>
    <s v="VP Sales"/>
    <s v="n/a"/>
    <s v="High Net Worth"/>
    <s v="N"/>
    <s v="No"/>
    <n v="17"/>
    <m/>
  </r>
  <r>
    <n v="7847"/>
    <n v="69"/>
    <x v="1446"/>
    <n v="265"/>
    <d v="2017-04-09T00:00:00"/>
    <b v="1"/>
    <s v="Approved"/>
    <s v="Norco Bicycles"/>
    <s v="Road"/>
    <s v="medium"/>
    <s v="large"/>
    <n v="1240.31"/>
    <n v="795.1"/>
    <d v="2011-01-10T00:00:00"/>
    <n v="445.20999999999992"/>
    <s v="Male"/>
    <n v="65"/>
    <d v="1979-01-10T00:00:00"/>
    <n v="43.730718273718921"/>
    <s v="VP Sales"/>
    <s v="n/a"/>
    <s v="High Net Worth"/>
    <s v="N"/>
    <s v="No"/>
    <n v="17"/>
    <m/>
  </r>
  <r>
    <n v="18093"/>
    <n v="31"/>
    <x v="3009"/>
    <n v="30"/>
    <d v="2017-11-30T00:00:00"/>
    <b v="1"/>
    <s v="Approved"/>
    <s v="Giant Bicycles"/>
    <s v="Standard"/>
    <s v="medium"/>
    <s v="medium"/>
    <n v="230.91"/>
    <n v="173.18"/>
    <d v="2006-11-10T00:00:00"/>
    <n v="57.72999999999999"/>
    <s v="Male"/>
    <n v="45"/>
    <d v="1977-06-05T00:00:00"/>
    <n v="45.33071827403603"/>
    <s v="Environmental Specialist"/>
    <s v="Manufacturing"/>
    <s v="Affluent Customer"/>
    <s v="N"/>
    <s v="No"/>
    <n v="7"/>
    <m/>
  </r>
  <r>
    <n v="6268"/>
    <n v="81"/>
    <x v="3009"/>
    <n v="170"/>
    <d v="2017-07-13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45"/>
    <d v="1977-06-05T00:00:00"/>
    <n v="45.33071827403603"/>
    <s v="Environmental Specialist"/>
    <s v="Manufacturing"/>
    <s v="Affluent Customer"/>
    <s v="N"/>
    <s v="No"/>
    <n v="7"/>
    <m/>
  </r>
  <r>
    <n v="6065"/>
    <n v="56"/>
    <x v="3009"/>
    <n v="232"/>
    <d v="2017-05-12T00:00:00"/>
    <b v="0"/>
    <s v="Approved"/>
    <s v="OHM Cycles"/>
    <s v="Standard"/>
    <s v="medium"/>
    <s v="medium"/>
    <n v="183.86"/>
    <n v="137.9"/>
    <d v="1997-10-04T00:00:00"/>
    <n v="45.960000000000008"/>
    <s v="Male"/>
    <n v="45"/>
    <d v="1977-06-05T00:00:00"/>
    <n v="45.33071827403603"/>
    <s v="Environmental Specialist"/>
    <s v="Manufacturing"/>
    <s v="Affluent Customer"/>
    <s v="N"/>
    <s v="No"/>
    <n v="7"/>
    <m/>
  </r>
  <r>
    <n v="16705"/>
    <n v="35"/>
    <x v="3009"/>
    <n v="289"/>
    <d v="2017-03-16T00:00:00"/>
    <b v="0"/>
    <s v="Approved"/>
    <s v="Trek Bicycles"/>
    <s v="Standard"/>
    <s v="low"/>
    <s v="medium"/>
    <n v="1057.51"/>
    <n v="154.4"/>
    <d v="1994-07-12T00:00:00"/>
    <n v="903.11"/>
    <s v="Male"/>
    <n v="45"/>
    <d v="1977-06-05T00:00:00"/>
    <n v="45.33071827403603"/>
    <s v="Environmental Specialist"/>
    <s v="Manufacturing"/>
    <s v="Affluent Customer"/>
    <s v="N"/>
    <s v="No"/>
    <n v="7"/>
    <m/>
  </r>
  <r>
    <n v="1604"/>
    <n v="47"/>
    <x v="3009"/>
    <n v="310"/>
    <d v="2017-02-23T00:00:00"/>
    <b v="1"/>
    <s v="Approved"/>
    <s v="Trek Bicycles"/>
    <s v="Road"/>
    <s v="low"/>
    <s v="small"/>
    <n v="1720.7"/>
    <n v="1531.42"/>
    <d v="2006-10-01T00:00:00"/>
    <n v="189.27999999999997"/>
    <s v="Male"/>
    <n v="45"/>
    <d v="1977-06-05T00:00:00"/>
    <n v="45.33071827403603"/>
    <s v="Environmental Specialist"/>
    <s v="Manufacturing"/>
    <s v="Affluent Customer"/>
    <s v="N"/>
    <s v="No"/>
    <n v="7"/>
    <m/>
  </r>
  <r>
    <n v="16919"/>
    <n v="83"/>
    <x v="3010"/>
    <m/>
    <d v="2017-09-12T00:00:00"/>
    <m/>
    <s v="Approved"/>
    <s v="Solex"/>
    <s v="Touring"/>
    <s v="medium"/>
    <s v="large"/>
    <n v="2083.94"/>
    <n v="675.03"/>
    <n v="38206"/>
    <m/>
    <m/>
    <m/>
    <m/>
    <m/>
    <m/>
    <m/>
    <m/>
    <m/>
    <m/>
    <m/>
    <m/>
  </r>
  <r>
    <n v="4552"/>
    <n v="69"/>
    <x v="3009"/>
    <n v="341"/>
    <d v="2017-01-23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45"/>
    <d v="1977-06-05T00:00:00"/>
    <n v="45.33071827403603"/>
    <s v="Environmental Specialist"/>
    <s v="Manufacturing"/>
    <s v="Affluent Customer"/>
    <s v="N"/>
    <s v="No"/>
    <n v="7"/>
    <m/>
  </r>
  <r>
    <n v="4142"/>
    <n v="41"/>
    <x v="3011"/>
    <n v="49"/>
    <d v="2017-11-11T00:00:00"/>
    <b v="0"/>
    <s v="Approved"/>
    <s v="Solex"/>
    <s v="Road"/>
    <s v="medium"/>
    <s v="medium"/>
    <n v="416.98"/>
    <n v="312.74"/>
    <d v="1997-05-10T00:00:00"/>
    <n v="104.24000000000001"/>
    <s v="Male"/>
    <n v="79"/>
    <d v="1972-05-26T00:00:00"/>
    <n v="50.360855260020287"/>
    <s v="Safety Technician IV"/>
    <s v="n/a"/>
    <s v="Mass Customer"/>
    <s v="N"/>
    <s v="No"/>
    <n v="18"/>
    <m/>
  </r>
  <r>
    <n v="5564"/>
    <n v="60"/>
    <x v="3011"/>
    <n v="67"/>
    <d v="2017-10-24T00:00:00"/>
    <b v="0"/>
    <s v="Approved"/>
    <s v="Giant Bicycles"/>
    <s v="Standard"/>
    <s v="high"/>
    <s v="small"/>
    <n v="1977.36"/>
    <n v="1759.85"/>
    <d v="2011-08-24T00:00:00"/>
    <n v="217.51"/>
    <s v="Male"/>
    <n v="79"/>
    <d v="1972-05-26T00:00:00"/>
    <n v="50.360855260020287"/>
    <s v="Safety Technician IV"/>
    <s v="n/a"/>
    <s v="Mass Customer"/>
    <s v="N"/>
    <s v="No"/>
    <n v="18"/>
    <m/>
  </r>
  <r>
    <n v="11693"/>
    <n v="84"/>
    <x v="3011"/>
    <n v="176"/>
    <d v="2017-07-07T00:00:00"/>
    <b v="0"/>
    <s v="Approved"/>
    <s v="Trek Bicycles"/>
    <s v="Road"/>
    <s v="medium"/>
    <s v="medium"/>
    <n v="290.62"/>
    <n v="215.14"/>
    <d v="2004-12-18T00:00:00"/>
    <n v="75.480000000000018"/>
    <s v="Male"/>
    <n v="79"/>
    <d v="1972-05-26T00:00:00"/>
    <n v="50.360855260020287"/>
    <s v="Safety Technician IV"/>
    <s v="n/a"/>
    <s v="Mass Customer"/>
    <s v="N"/>
    <s v="No"/>
    <n v="18"/>
    <m/>
  </r>
  <r>
    <n v="14832"/>
    <n v="5"/>
    <x v="3012"/>
    <n v="31"/>
    <d v="2017-11-29T00:00:00"/>
    <b v="0"/>
    <s v="Approved"/>
    <s v="Trek Bicycles"/>
    <s v="Mountain"/>
    <s v="low"/>
    <s v="medium"/>
    <n v="574.64"/>
    <n v="459.71"/>
    <d v="2016-07-09T00:00:00"/>
    <n v="114.93"/>
    <s v="Male"/>
    <n v="14"/>
    <d v="1990-11-21T00:00:00"/>
    <n v="31.859485397323702"/>
    <n v="0"/>
    <s v="Property"/>
    <s v="Mass Customer"/>
    <s v="N"/>
    <s v="Yes"/>
    <n v="7"/>
    <m/>
  </r>
  <r>
    <n v="5309"/>
    <n v="81"/>
    <x v="3012"/>
    <n v="47"/>
    <d v="2017-11-13T00:00:00"/>
    <b v="1"/>
    <s v="Approved"/>
    <s v="Norco Bicycles"/>
    <s v="Standard"/>
    <s v="medium"/>
    <s v="small"/>
    <n v="586.45000000000005"/>
    <n v="521.94000000000005"/>
    <d v="2015-08-02T00:00:00"/>
    <n v="64.509999999999991"/>
    <s v="Male"/>
    <n v="14"/>
    <d v="1990-11-21T00:00:00"/>
    <n v="31.859485397323702"/>
    <n v="0"/>
    <s v="Property"/>
    <s v="Mass Customer"/>
    <s v="N"/>
    <s v="Yes"/>
    <n v="7"/>
    <m/>
  </r>
  <r>
    <n v="14827"/>
    <n v="50"/>
    <x v="3012"/>
    <n v="63"/>
    <d v="2017-10-28T00:00:00"/>
    <b v="1"/>
    <s v="Approved"/>
    <s v="WeareA2B"/>
    <s v="Standard"/>
    <s v="medium"/>
    <s v="small"/>
    <n v="175.89"/>
    <n v="131.91999999999999"/>
    <d v="2009-04-12T00:00:00"/>
    <n v="43.97"/>
    <s v="Male"/>
    <n v="14"/>
    <d v="1990-11-21T00:00:00"/>
    <n v="31.859485397323702"/>
    <n v="0"/>
    <s v="Property"/>
    <s v="Mass Customer"/>
    <s v="N"/>
    <s v="Yes"/>
    <n v="7"/>
    <m/>
  </r>
  <r>
    <n v="14077"/>
    <n v="43"/>
    <x v="3012"/>
    <n v="117"/>
    <d v="2017-09-04T00:00:00"/>
    <b v="1"/>
    <s v="Approved"/>
    <s v="Solex"/>
    <s v="Standard"/>
    <s v="medium"/>
    <s v="medium"/>
    <n v="1151.96"/>
    <n v="649.49"/>
    <d v="2007-12-11T00:00:00"/>
    <n v="502.47"/>
    <s v="Male"/>
    <n v="14"/>
    <d v="1990-11-21T00:00:00"/>
    <n v="31.859485397323702"/>
    <n v="0"/>
    <s v="Property"/>
    <s v="Mass Customer"/>
    <s v="N"/>
    <s v="Yes"/>
    <n v="7"/>
    <m/>
  </r>
  <r>
    <n v="15482"/>
    <n v="74"/>
    <x v="3012"/>
    <n v="146"/>
    <d v="2017-08-06T00:00:00"/>
    <b v="1"/>
    <s v="Approved"/>
    <s v="WeareA2B"/>
    <s v="Standard"/>
    <s v="medium"/>
    <s v="medium"/>
    <n v="1228.07"/>
    <n v="400.91"/>
    <d v="1991-07-10T00:00:00"/>
    <n v="827.15999999999985"/>
    <s v="Male"/>
    <n v="14"/>
    <d v="1990-11-21T00:00:00"/>
    <n v="31.859485397323702"/>
    <n v="0"/>
    <s v="Property"/>
    <s v="Mass Customer"/>
    <s v="N"/>
    <s v="Yes"/>
    <n v="7"/>
    <m/>
  </r>
  <r>
    <n v="6884"/>
    <n v="24"/>
    <x v="3012"/>
    <n v="166"/>
    <d v="2017-07-17T00:00:00"/>
    <b v="1"/>
    <s v="Approved"/>
    <s v="Solex"/>
    <s v="Road"/>
    <s v="medium"/>
    <s v="large"/>
    <n v="1777.8"/>
    <n v="820.78"/>
    <d v="1993-05-26T00:00:00"/>
    <n v="957.02"/>
    <s v="Male"/>
    <n v="14"/>
    <d v="1990-11-21T00:00:00"/>
    <n v="31.859485397323702"/>
    <n v="0"/>
    <s v="Property"/>
    <s v="Mass Customer"/>
    <s v="N"/>
    <s v="Yes"/>
    <n v="7"/>
    <m/>
  </r>
  <r>
    <n v="13430"/>
    <n v="69"/>
    <x v="3012"/>
    <n v="205"/>
    <d v="2017-06-08T00:00:00"/>
    <b v="1"/>
    <s v="Approved"/>
    <s v="Giant Bicycles"/>
    <s v="Road"/>
    <s v="medium"/>
    <s v="medium"/>
    <n v="792.9"/>
    <n v="594.67999999999995"/>
    <d v="2015-04-11T00:00:00"/>
    <n v="198.22000000000003"/>
    <s v="Male"/>
    <n v="14"/>
    <d v="1990-11-21T00:00:00"/>
    <n v="31.859485397323702"/>
    <n v="0"/>
    <s v="Property"/>
    <s v="Mass Customer"/>
    <s v="N"/>
    <s v="Yes"/>
    <n v="7"/>
    <m/>
  </r>
  <r>
    <n v="6245"/>
    <n v="16"/>
    <x v="3012"/>
    <n v="230"/>
    <d v="2017-05-14T00:00:00"/>
    <b v="1"/>
    <s v="Approved"/>
    <s v="Norco Bicycles"/>
    <s v="Standard"/>
    <s v="high"/>
    <s v="small"/>
    <n v="1661.92"/>
    <n v="1479.11"/>
    <d v="1996-11-09T00:00:00"/>
    <n v="182.81000000000017"/>
    <s v="Male"/>
    <n v="14"/>
    <d v="1990-11-21T00:00:00"/>
    <n v="31.859485397323702"/>
    <n v="0"/>
    <s v="Property"/>
    <s v="Mass Customer"/>
    <s v="N"/>
    <s v="Yes"/>
    <n v="7"/>
    <m/>
  </r>
  <r>
    <n v="10730"/>
    <n v="88"/>
    <x v="3012"/>
    <n v="291"/>
    <d v="2017-03-14T00:00:00"/>
    <b v="1"/>
    <s v="Approved"/>
    <s v="Norco Bicycles"/>
    <s v="Standard"/>
    <s v="medium"/>
    <s v="medium"/>
    <n v="1198.46"/>
    <n v="381.1"/>
    <d v="1998-12-16T00:00:00"/>
    <n v="817.36"/>
    <s v="Male"/>
    <n v="14"/>
    <d v="1990-11-21T00:00:00"/>
    <n v="31.859485397323702"/>
    <n v="0"/>
    <s v="Property"/>
    <s v="Mass Customer"/>
    <s v="N"/>
    <s v="Yes"/>
    <n v="7"/>
    <m/>
  </r>
  <r>
    <n v="19903"/>
    <n v="5"/>
    <x v="3012"/>
    <n v="316"/>
    <d v="2017-02-17T00:00:00"/>
    <b v="1"/>
    <s v="Approved"/>
    <s v="Trek Bicycles"/>
    <s v="Mountain"/>
    <s v="low"/>
    <s v="medium"/>
    <n v="574.64"/>
    <n v="459.71"/>
    <d v="2011-08-29T00:00:00"/>
    <n v="114.93"/>
    <s v="Male"/>
    <n v="14"/>
    <d v="1990-11-21T00:00:00"/>
    <n v="31.859485397323702"/>
    <n v="0"/>
    <s v="Property"/>
    <s v="Mass Customer"/>
    <s v="N"/>
    <s v="Yes"/>
    <n v="7"/>
    <m/>
  </r>
  <r>
    <n v="6972"/>
    <n v="35"/>
    <x v="2898"/>
    <n v="14"/>
    <d v="2017-12-16T00:00:00"/>
    <b v="0"/>
    <s v="Approved"/>
    <s v="Trek Bicycles"/>
    <s v="Standard"/>
    <s v="low"/>
    <s v="medium"/>
    <n v="1057.51"/>
    <n v="154.4"/>
    <d v="1994-07-12T00:00:00"/>
    <n v="903.11"/>
    <s v="Male"/>
    <n v="75"/>
    <d v="1977-10-13T00:00:00"/>
    <n v="44.974553890157274"/>
    <n v="0"/>
    <s v="Manufacturing"/>
    <s v="Mass Customer"/>
    <s v="N"/>
    <s v="No"/>
    <n v="11"/>
    <m/>
  </r>
  <r>
    <n v="16935"/>
    <n v="0"/>
    <x v="38"/>
    <m/>
    <d v="2017-02-14T00:00:00"/>
    <b v="0"/>
    <s v="Approved"/>
    <m/>
    <m/>
    <m/>
    <m/>
    <n v="1034.17"/>
    <m/>
    <m/>
    <m/>
    <m/>
    <m/>
    <m/>
    <m/>
    <m/>
    <m/>
    <m/>
    <m/>
    <m/>
    <m/>
    <m/>
  </r>
  <r>
    <n v="3683"/>
    <n v="44"/>
    <x v="2898"/>
    <n v="28"/>
    <d v="2017-12-02T00:00:00"/>
    <b v="1"/>
    <s v="Approved"/>
    <s v="WeareA2B"/>
    <s v="Standard"/>
    <s v="medium"/>
    <s v="medium"/>
    <n v="1769.64"/>
    <n v="108.76"/>
    <d v="2011-05-09T00:00:00"/>
    <n v="1660.88"/>
    <s v="Male"/>
    <n v="75"/>
    <d v="1977-10-13T00:00:00"/>
    <n v="44.974553890157274"/>
    <n v="0"/>
    <s v="Manufacturing"/>
    <s v="Mass Customer"/>
    <s v="N"/>
    <s v="No"/>
    <n v="11"/>
    <m/>
  </r>
  <r>
    <n v="4688"/>
    <n v="53"/>
    <x v="2898"/>
    <n v="46"/>
    <d v="2017-11-14T00:00:00"/>
    <b v="0"/>
    <s v="Approved"/>
    <s v="OHM Cycles"/>
    <s v="Standard"/>
    <s v="medium"/>
    <s v="medium"/>
    <n v="795.34"/>
    <n v="101.58"/>
    <d v="1997-02-09T00:00:00"/>
    <n v="693.76"/>
    <s v="Male"/>
    <n v="75"/>
    <d v="1977-10-13T00:00:00"/>
    <n v="44.974553890157274"/>
    <n v="0"/>
    <s v="Manufacturing"/>
    <s v="Mass Customer"/>
    <s v="N"/>
    <s v="No"/>
    <n v="11"/>
    <m/>
  </r>
  <r>
    <n v="7736"/>
    <n v="23"/>
    <x v="2898"/>
    <n v="68"/>
    <d v="2017-10-23T00:00:00"/>
    <b v="0"/>
    <s v="Approved"/>
    <s v="Norco Bicycles"/>
    <s v="Mountain"/>
    <s v="low"/>
    <s v="small"/>
    <n v="688.63"/>
    <n v="612.88"/>
    <d v="1993-10-02T00:00:00"/>
    <n v="75.75"/>
    <s v="Male"/>
    <n v="75"/>
    <d v="1977-10-13T00:00:00"/>
    <n v="44.974553890157274"/>
    <n v="0"/>
    <s v="Manufacturing"/>
    <s v="Mass Customer"/>
    <s v="N"/>
    <s v="No"/>
    <n v="11"/>
    <m/>
  </r>
  <r>
    <n v="12968"/>
    <n v="32"/>
    <x v="2898"/>
    <n v="150"/>
    <d v="2017-08-02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75"/>
    <d v="1977-10-13T00:00:00"/>
    <n v="44.974553890157274"/>
    <n v="0"/>
    <s v="Manufacturing"/>
    <s v="Mass Customer"/>
    <s v="N"/>
    <s v="No"/>
    <n v="11"/>
    <m/>
  </r>
  <r>
    <n v="2047"/>
    <n v="26"/>
    <x v="3013"/>
    <n v="111"/>
    <d v="2017-09-10T00:00:00"/>
    <b v="1"/>
    <s v="Approved"/>
    <s v="WeareA2B"/>
    <s v="Standard"/>
    <s v="medium"/>
    <s v="medium"/>
    <n v="1992.93"/>
    <n v="762.63"/>
    <d v="2003-03-18T00:00:00"/>
    <n v="1230.3000000000002"/>
    <s v="Male"/>
    <n v="23"/>
    <d v="1997-01-17T00:00:00"/>
    <n v="25.697841561707264"/>
    <s v="Internal Auditor"/>
    <s v="Manufacturing"/>
    <s v="Mass Customer"/>
    <s v="N"/>
    <s v="Yes"/>
    <n v="2"/>
    <m/>
  </r>
  <r>
    <n v="17286"/>
    <n v="39"/>
    <x v="3013"/>
    <n v="141"/>
    <d v="2017-08-11T00:00:00"/>
    <b v="1"/>
    <s v="Approved"/>
    <s v="Giant Bicycles"/>
    <s v="Standard"/>
    <s v="medium"/>
    <s v="large"/>
    <n v="1812.75"/>
    <n v="582.48"/>
    <d v="2006-02-02T00:00:00"/>
    <n v="1230.27"/>
    <s v="Male"/>
    <n v="23"/>
    <d v="1997-01-17T00:00:00"/>
    <n v="25.697841561707264"/>
    <s v="Internal Auditor"/>
    <s v="Manufacturing"/>
    <s v="Mass Customer"/>
    <s v="N"/>
    <s v="Yes"/>
    <n v="2"/>
    <m/>
  </r>
  <r>
    <n v="5052"/>
    <n v="5"/>
    <x v="3013"/>
    <n v="219"/>
    <d v="2017-05-25T00:00:00"/>
    <b v="1"/>
    <s v="Approved"/>
    <s v="Trek Bicycles"/>
    <s v="Mountain"/>
    <s v="low"/>
    <s v="medium"/>
    <n v="574.64"/>
    <n v="459.71"/>
    <d v="2014-03-03T00:00:00"/>
    <n v="114.93"/>
    <s v="Male"/>
    <n v="23"/>
    <d v="1997-01-17T00:00:00"/>
    <n v="25.697841561707264"/>
    <s v="Internal Auditor"/>
    <s v="Manufacturing"/>
    <s v="Mass Customer"/>
    <s v="N"/>
    <s v="Yes"/>
    <n v="2"/>
    <m/>
  </r>
  <r>
    <n v="1597"/>
    <n v="50"/>
    <x v="3013"/>
    <n v="239"/>
    <d v="2017-05-05T00:00:00"/>
    <b v="0"/>
    <s v="Approved"/>
    <s v="WeareA2B"/>
    <s v="Standard"/>
    <s v="medium"/>
    <s v="small"/>
    <n v="175.89"/>
    <n v="131.91999999999999"/>
    <d v="2012-04-10T00:00:00"/>
    <n v="43.97"/>
    <s v="Male"/>
    <n v="23"/>
    <d v="1997-01-17T00:00:00"/>
    <n v="25.697841561707264"/>
    <s v="Internal Auditor"/>
    <s v="Manufacturing"/>
    <s v="Mass Customer"/>
    <s v="N"/>
    <s v="Yes"/>
    <n v="2"/>
    <m/>
  </r>
  <r>
    <n v="7754"/>
    <n v="97"/>
    <x v="3013"/>
    <n v="345"/>
    <d v="2017-01-19T00:00:00"/>
    <b v="1"/>
    <s v="Approved"/>
    <s v="Solex"/>
    <s v="Standard"/>
    <s v="medium"/>
    <s v="large"/>
    <n v="202.62"/>
    <n v="151.96"/>
    <d v="1994-08-10T00:00:00"/>
    <n v="50.66"/>
    <s v="Male"/>
    <n v="23"/>
    <d v="1997-01-17T00:00:00"/>
    <n v="25.697841561707264"/>
    <s v="Internal Auditor"/>
    <s v="Manufacturing"/>
    <s v="Mass Customer"/>
    <s v="N"/>
    <s v="Yes"/>
    <n v="2"/>
    <m/>
  </r>
  <r>
    <n v="6331"/>
    <n v="31"/>
    <x v="3014"/>
    <n v="13"/>
    <d v="2017-12-17T00:00:00"/>
    <b v="1"/>
    <s v="Approved"/>
    <s v="Giant Bicycles"/>
    <s v="Standard"/>
    <s v="medium"/>
    <s v="medium"/>
    <n v="230.91"/>
    <n v="173.18"/>
    <d v="2006-11-10T00:00:00"/>
    <n v="57.72999999999999"/>
    <s v="Female"/>
    <n v="68"/>
    <d v="1977-09-21T00:00:00"/>
    <n v="45.034827862760011"/>
    <n v="0"/>
    <s v="Telecommunications"/>
    <s v="Mass Customer"/>
    <s v="N"/>
    <s v="No"/>
    <n v="17"/>
    <m/>
  </r>
  <r>
    <n v="17843"/>
    <n v="100"/>
    <x v="3014"/>
    <n v="45"/>
    <d v="2017-11-15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68"/>
    <d v="1977-09-21T00:00:00"/>
    <n v="45.034827862760011"/>
    <n v="0"/>
    <s v="Telecommunications"/>
    <s v="Mass Customer"/>
    <s v="N"/>
    <s v="No"/>
    <n v="17"/>
    <m/>
  </r>
  <r>
    <n v="18268"/>
    <n v="66"/>
    <x v="3014"/>
    <n v="202"/>
    <d v="2017-06-11T00:00:00"/>
    <b v="0"/>
    <s v="Approved"/>
    <s v="Giant Bicycles"/>
    <s v="Road"/>
    <s v="low"/>
    <s v="small"/>
    <n v="590.26"/>
    <n v="525.33000000000004"/>
    <d v="2010-11-05T00:00:00"/>
    <n v="64.92999999999995"/>
    <s v="Female"/>
    <n v="68"/>
    <d v="1977-09-21T00:00:00"/>
    <n v="45.034827862760011"/>
    <n v="0"/>
    <s v="Telecommunications"/>
    <s v="Mass Customer"/>
    <s v="N"/>
    <s v="No"/>
    <n v="17"/>
    <m/>
  </r>
  <r>
    <n v="11065"/>
    <n v="1"/>
    <x v="3015"/>
    <n v="75"/>
    <d v="2017-10-16T00:00:00"/>
    <b v="0"/>
    <s v="Approved"/>
    <s v="Giant Bicycles"/>
    <s v="Standard"/>
    <s v="medium"/>
    <s v="medium"/>
    <n v="1403.5"/>
    <n v="954.82"/>
    <d v="2003-02-07T00:00:00"/>
    <n v="448.67999999999995"/>
    <s v="Male"/>
    <n v="19"/>
    <d v="1955-01-11T00:00:00"/>
    <n v="67.744416904173022"/>
    <s v="Software Engineer I"/>
    <s v="Financial Services"/>
    <s v="Mass Customer"/>
    <s v="N"/>
    <s v="Yes"/>
    <n v="10"/>
    <m/>
  </r>
  <r>
    <n v="18923"/>
    <n v="62"/>
    <x v="3015"/>
    <n v="248"/>
    <d v="2017-04-26T00:00:00"/>
    <b v="0"/>
    <s v="Approved"/>
    <s v="Solex"/>
    <s v="Standard"/>
    <s v="medium"/>
    <s v="medium"/>
    <n v="478.16"/>
    <n v="298.72000000000003"/>
    <d v="2010-11-05T00:00:00"/>
    <n v="179.44"/>
    <s v="Male"/>
    <n v="19"/>
    <d v="1955-01-11T00:00:00"/>
    <n v="67.744416904173022"/>
    <s v="Software Engineer I"/>
    <s v="Financial Services"/>
    <s v="Mass Customer"/>
    <s v="N"/>
    <s v="Yes"/>
    <n v="10"/>
    <m/>
  </r>
  <r>
    <n v="1"/>
    <n v="2"/>
    <x v="3015"/>
    <n v="308"/>
    <d v="2017-02-25T00:00:00"/>
    <b v="0"/>
    <s v="Approved"/>
    <s v="Solex"/>
    <s v="Standard"/>
    <s v="medium"/>
    <s v="medium"/>
    <n v="71.489999999999995"/>
    <n v="53.62"/>
    <d v="2012-12-02T00:00:00"/>
    <n v="17.869999999999997"/>
    <s v="Male"/>
    <n v="19"/>
    <d v="1955-01-11T00:00:00"/>
    <n v="67.744416904173022"/>
    <s v="Software Engineer I"/>
    <s v="Financial Services"/>
    <s v="Mass Customer"/>
    <s v="N"/>
    <s v="Yes"/>
    <n v="10"/>
    <m/>
  </r>
  <r>
    <n v="11852"/>
    <n v="9"/>
    <x v="3016"/>
    <n v="85"/>
    <d v="2017-10-06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13"/>
    <d v="1977-09-25T00:00:00"/>
    <n v="45.023868958650425"/>
    <s v="Community Outreach Specialist"/>
    <s v="Financial Services"/>
    <s v="High Net Worth"/>
    <s v="N"/>
    <s v="No"/>
    <n v="12"/>
    <m/>
  </r>
  <r>
    <n v="19652"/>
    <n v="21"/>
    <x v="3016"/>
    <n v="91"/>
    <d v="2017-09-30T00:00:00"/>
    <b v="1"/>
    <s v="Approved"/>
    <s v="WeareA2B"/>
    <s v="Touring"/>
    <s v="medium"/>
    <s v="medium"/>
    <n v="1466.68"/>
    <n v="363.25"/>
    <d v="2014-03-03T00:00:00"/>
    <n v="1103.43"/>
    <s v="Male"/>
    <n v="13"/>
    <d v="1977-09-25T00:00:00"/>
    <n v="45.023868958650425"/>
    <s v="Community Outreach Specialist"/>
    <s v="Financial Services"/>
    <s v="High Net Worth"/>
    <s v="N"/>
    <s v="No"/>
    <n v="12"/>
    <m/>
  </r>
  <r>
    <n v="2039"/>
    <n v="0"/>
    <x v="3016"/>
    <n v="103"/>
    <d v="2017-09-18T00:00:00"/>
    <b v="0"/>
    <s v="Approved"/>
    <s v="OHM Cycles"/>
    <s v="Standard"/>
    <s v="medium"/>
    <s v="medium"/>
    <n v="183.86"/>
    <n v="137.9"/>
    <d v="1997-10-04T00:00:00"/>
    <n v="45.960000000000008"/>
    <s v="Male"/>
    <n v="13"/>
    <d v="1977-09-25T00:00:00"/>
    <n v="45.023868958650425"/>
    <s v="Community Outreach Specialist"/>
    <s v="Financial Services"/>
    <s v="High Net Worth"/>
    <s v="N"/>
    <s v="No"/>
    <n v="12"/>
    <m/>
  </r>
  <r>
    <n v="15099"/>
    <n v="28"/>
    <x v="3016"/>
    <n v="117"/>
    <d v="2017-09-04T00:00:00"/>
    <b v="1"/>
    <s v="Approved"/>
    <s v="Solex"/>
    <s v="Road"/>
    <s v="medium"/>
    <s v="small"/>
    <n v="1703.52"/>
    <n v="1516.13"/>
    <d v="2011-04-16T00:00:00"/>
    <n v="187.38999999999987"/>
    <s v="Male"/>
    <n v="13"/>
    <d v="1977-09-25T00:00:00"/>
    <n v="45.023868958650425"/>
    <s v="Community Outreach Specialist"/>
    <s v="Financial Services"/>
    <s v="High Net Worth"/>
    <s v="N"/>
    <s v="No"/>
    <n v="12"/>
    <m/>
  </r>
  <r>
    <n v="5665"/>
    <n v="58"/>
    <x v="3016"/>
    <n v="132"/>
    <d v="2017-08-20T00:00:00"/>
    <b v="1"/>
    <s v="Approved"/>
    <s v="OHM Cycles"/>
    <s v="Road"/>
    <s v="medium"/>
    <s v="medium"/>
    <n v="1280.28"/>
    <n v="829.51"/>
    <d v="2001-11-25T00:00:00"/>
    <n v="450.77"/>
    <s v="Male"/>
    <n v="13"/>
    <d v="1977-09-25T00:00:00"/>
    <n v="45.023868958650425"/>
    <s v="Community Outreach Specialist"/>
    <s v="Financial Services"/>
    <s v="High Net Worth"/>
    <s v="N"/>
    <s v="No"/>
    <n v="12"/>
    <m/>
  </r>
  <r>
    <n v="12898"/>
    <n v="62"/>
    <x v="3016"/>
    <n v="207"/>
    <d v="2017-06-06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13"/>
    <d v="1977-09-25T00:00:00"/>
    <n v="45.023868958650425"/>
    <s v="Community Outreach Specialist"/>
    <s v="Financial Services"/>
    <s v="High Net Worth"/>
    <s v="N"/>
    <s v="No"/>
    <n v="12"/>
    <m/>
  </r>
  <r>
    <n v="19939"/>
    <n v="96"/>
    <x v="3016"/>
    <n v="247"/>
    <d v="2017-04-27T00:00:00"/>
    <b v="0"/>
    <s v="Approved"/>
    <s v="Giant Bicycles"/>
    <s v="Standard"/>
    <s v="medium"/>
    <s v="large"/>
    <n v="1635.3"/>
    <n v="993.66"/>
    <d v="2013-06-09T00:00:00"/>
    <n v="641.64"/>
    <s v="Male"/>
    <n v="13"/>
    <d v="1977-09-25T00:00:00"/>
    <n v="45.023868958650425"/>
    <s v="Community Outreach Specialist"/>
    <s v="Financial Services"/>
    <s v="High Net Worth"/>
    <s v="N"/>
    <s v="No"/>
    <n v="12"/>
    <m/>
  </r>
  <r>
    <n v="18228"/>
    <n v="5"/>
    <x v="3016"/>
    <n v="263"/>
    <d v="2017-04-11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13"/>
    <d v="1977-09-25T00:00:00"/>
    <n v="45.023868958650425"/>
    <s v="Community Outreach Specialist"/>
    <s v="Financial Services"/>
    <s v="High Net Worth"/>
    <s v="N"/>
    <s v="No"/>
    <n v="12"/>
    <m/>
  </r>
  <r>
    <n v="9047"/>
    <n v="17"/>
    <x v="3016"/>
    <n v="284"/>
    <d v="2017-03-21T00:00:00"/>
    <b v="0"/>
    <s v="Approved"/>
    <s v="WeareA2B"/>
    <s v="Touring"/>
    <s v="medium"/>
    <s v="large"/>
    <n v="1362.99"/>
    <n v="57.74"/>
    <d v="1993-04-20T00:00:00"/>
    <n v="1305.25"/>
    <s v="Male"/>
    <n v="13"/>
    <d v="1977-09-25T00:00:00"/>
    <n v="45.023868958650425"/>
    <s v="Community Outreach Specialist"/>
    <s v="Financial Services"/>
    <s v="High Net Worth"/>
    <s v="N"/>
    <s v="No"/>
    <n v="12"/>
    <m/>
  </r>
  <r>
    <n v="12587"/>
    <n v="5"/>
    <x v="3017"/>
    <n v="27"/>
    <d v="2017-12-03T00:00:00"/>
    <b v="1"/>
    <s v="Approved"/>
    <s v="Giant Bicycles"/>
    <s v="Standard"/>
    <s v="high"/>
    <s v="medium"/>
    <n v="1129.1300000000001"/>
    <n v="677.48"/>
    <d v="2004-08-17T00:00:00"/>
    <n v="451.65000000000009"/>
    <s v="Female"/>
    <n v="28"/>
    <d v="1975-04-25T00:00:00"/>
    <n v="47.445786767186718"/>
    <s v="Senior Developer"/>
    <s v="Manufacturing"/>
    <s v="High Net Worth"/>
    <s v="N"/>
    <s v="Yes"/>
    <n v="16"/>
    <m/>
  </r>
  <r>
    <n v="16582"/>
    <n v="0"/>
    <x v="3017"/>
    <n v="42"/>
    <d v="2017-11-18T00:00:00"/>
    <b v="1"/>
    <s v="Approved"/>
    <s v="Solex"/>
    <s v="Standard"/>
    <s v="medium"/>
    <s v="medium"/>
    <n v="100.35"/>
    <n v="75.260000000000005"/>
    <d v="2016-03-29T00:00:00"/>
    <n v="25.089999999999989"/>
    <s v="Female"/>
    <n v="28"/>
    <d v="1975-04-25T00:00:00"/>
    <n v="47.445786767186718"/>
    <s v="Senior Developer"/>
    <s v="Manufacturing"/>
    <s v="High Net Worth"/>
    <s v="N"/>
    <s v="Yes"/>
    <n v="16"/>
    <m/>
  </r>
  <r>
    <n v="4481"/>
    <n v="34"/>
    <x v="3017"/>
    <n v="117"/>
    <d v="2017-09-04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28"/>
    <d v="1975-04-25T00:00:00"/>
    <n v="47.445786767186718"/>
    <s v="Senior Developer"/>
    <s v="Manufacturing"/>
    <s v="High Net Worth"/>
    <s v="N"/>
    <s v="Yes"/>
    <n v="16"/>
    <m/>
  </r>
  <r>
    <n v="3250"/>
    <n v="11"/>
    <x v="3017"/>
    <n v="177"/>
    <d v="2017-07-06T00:00:00"/>
    <b v="0"/>
    <s v="Approved"/>
    <s v="Trek Bicycles"/>
    <s v="Standard"/>
    <s v="medium"/>
    <s v="small"/>
    <n v="1775.81"/>
    <n v="1580.47"/>
    <d v="1993-05-26T00:00:00"/>
    <n v="195.33999999999992"/>
    <s v="Female"/>
    <n v="28"/>
    <d v="1975-04-25T00:00:00"/>
    <n v="47.445786767186718"/>
    <s v="Senior Developer"/>
    <s v="Manufacturing"/>
    <s v="High Net Worth"/>
    <s v="N"/>
    <s v="Yes"/>
    <n v="16"/>
    <m/>
  </r>
  <r>
    <n v="2228"/>
    <n v="25"/>
    <x v="3017"/>
    <n v="316"/>
    <d v="2017-02-17T00:00:00"/>
    <b v="1"/>
    <s v="Approved"/>
    <s v="OHM Cycles"/>
    <s v="Standard"/>
    <s v="high"/>
    <s v="medium"/>
    <n v="2005.66"/>
    <n v="1203.4000000000001"/>
    <d v="2015-10-18T00:00:00"/>
    <n v="802.26"/>
    <s v="Female"/>
    <n v="28"/>
    <d v="1975-04-25T00:00:00"/>
    <n v="47.445786767186718"/>
    <s v="Senior Developer"/>
    <s v="Manufacturing"/>
    <s v="High Net Worth"/>
    <s v="N"/>
    <s v="Yes"/>
    <n v="16"/>
    <m/>
  </r>
  <r>
    <n v="13301"/>
    <n v="34"/>
    <x v="3018"/>
    <n v="75"/>
    <d v="2017-10-16T00:00:00"/>
    <b v="0"/>
    <s v="Approved"/>
    <s v="WeareA2B"/>
    <s v="Standard"/>
    <s v="medium"/>
    <s v="medium"/>
    <n v="1231.1500000000001"/>
    <n v="161.6"/>
    <d v="2010-11-05T00:00:00"/>
    <n v="1069.5500000000002"/>
    <s v="Male"/>
    <n v="45"/>
    <d v="1972-10-26T00:00:00"/>
    <n v="49.94167717782851"/>
    <s v="Recruiting Manager"/>
    <s v="Health"/>
    <s v="High Net Worth"/>
    <s v="N"/>
    <s v="Yes"/>
    <n v="8"/>
    <m/>
  </r>
  <r>
    <n v="15697"/>
    <n v="54"/>
    <x v="3018"/>
    <n v="80"/>
    <d v="2017-10-11T00:00:00"/>
    <b v="1"/>
    <s v="Approved"/>
    <s v="WeareA2B"/>
    <s v="Standard"/>
    <s v="medium"/>
    <s v="medium"/>
    <n v="1807.45"/>
    <n v="778.69"/>
    <d v="1991-11-10T00:00:00"/>
    <n v="1028.76"/>
    <s v="Male"/>
    <n v="45"/>
    <d v="1972-10-26T00:00:00"/>
    <n v="49.94167717782851"/>
    <s v="Recruiting Manager"/>
    <s v="Health"/>
    <s v="High Net Worth"/>
    <s v="N"/>
    <s v="Yes"/>
    <n v="8"/>
    <m/>
  </r>
  <r>
    <n v="6247"/>
    <n v="59"/>
    <x v="3018"/>
    <n v="90"/>
    <d v="2017-10-01T00:00:00"/>
    <b v="0"/>
    <s v="Approved"/>
    <s v="WeareA2B"/>
    <s v="Standard"/>
    <s v="medium"/>
    <s v="small"/>
    <n v="1415.01"/>
    <n v="1259.3599999999999"/>
    <d v="1993-04-20T00:00:00"/>
    <n v="155.65000000000009"/>
    <s v="Male"/>
    <n v="45"/>
    <d v="1972-10-26T00:00:00"/>
    <n v="49.94167717782851"/>
    <s v="Recruiting Manager"/>
    <s v="Health"/>
    <s v="High Net Worth"/>
    <s v="N"/>
    <s v="Yes"/>
    <n v="8"/>
    <m/>
  </r>
  <r>
    <n v="14749"/>
    <n v="6"/>
    <x v="3018"/>
    <n v="111"/>
    <d v="2017-09-10T00:00:00"/>
    <b v="1"/>
    <s v="Approved"/>
    <s v="Solex"/>
    <s v="Standard"/>
    <s v="high"/>
    <s v="medium"/>
    <n v="748.17"/>
    <n v="448.9"/>
    <d v="2014-10-10T00:00:00"/>
    <n v="299.27"/>
    <s v="Male"/>
    <n v="45"/>
    <d v="1972-10-26T00:00:00"/>
    <n v="49.94167717782851"/>
    <s v="Recruiting Manager"/>
    <s v="Health"/>
    <s v="High Net Worth"/>
    <s v="N"/>
    <s v="Yes"/>
    <n v="8"/>
    <m/>
  </r>
  <r>
    <n v="17364"/>
    <n v="49"/>
    <x v="3018"/>
    <n v="166"/>
    <d v="2017-07-17T00:00:00"/>
    <b v="0"/>
    <s v="Approved"/>
    <s v="Solex"/>
    <s v="Standard"/>
    <s v="medium"/>
    <s v="large"/>
    <n v="1061.56"/>
    <n v="733.58"/>
    <d v="2006-11-10T00:00:00"/>
    <n v="327.9799999999999"/>
    <s v="Male"/>
    <n v="45"/>
    <d v="1972-10-26T00:00:00"/>
    <n v="49.94167717782851"/>
    <s v="Recruiting Manager"/>
    <s v="Health"/>
    <s v="High Net Worth"/>
    <s v="N"/>
    <s v="Yes"/>
    <n v="8"/>
    <m/>
  </r>
  <r>
    <n v="10746"/>
    <n v="98"/>
    <x v="2474"/>
    <n v="6"/>
    <d v="2017-12-24T00:00:00"/>
    <b v="0"/>
    <s v="Approved"/>
    <s v="Trek Bicycles"/>
    <s v="Standard"/>
    <s v="high"/>
    <s v="medium"/>
    <n v="358.39"/>
    <n v="215.03"/>
    <d v="2004-01-16T00:00:00"/>
    <n v="143.35999999999999"/>
    <s v="Female"/>
    <n v="23"/>
    <d v="1974-03-24T00:00:00"/>
    <n v="48.533458000063426"/>
    <s v="Pharmacist"/>
    <s v="Health"/>
    <s v="Mass Customer"/>
    <s v="N"/>
    <s v="No"/>
    <n v="16"/>
    <m/>
  </r>
  <r>
    <n v="1478"/>
    <n v="30"/>
    <x v="2474"/>
    <n v="16"/>
    <d v="2017-12-14T00:00:00"/>
    <b v="1"/>
    <s v="Approved"/>
    <s v="Solex"/>
    <s v="Standard"/>
    <s v="high"/>
    <s v="medium"/>
    <n v="748.17"/>
    <n v="448.9"/>
    <d v="1991-11-10T00:00:00"/>
    <n v="299.27"/>
    <s v="Female"/>
    <n v="23"/>
    <d v="1974-03-24T00:00:00"/>
    <n v="48.533458000063426"/>
    <s v="Pharmacist"/>
    <s v="Health"/>
    <s v="Mass Customer"/>
    <s v="N"/>
    <s v="No"/>
    <n v="16"/>
    <m/>
  </r>
  <r>
    <n v="943"/>
    <n v="48"/>
    <x v="2474"/>
    <n v="266"/>
    <d v="2017-04-08T00:00:00"/>
    <b v="0"/>
    <s v="Approved"/>
    <s v="WeareA2B"/>
    <s v="Standard"/>
    <s v="medium"/>
    <s v="medium"/>
    <n v="1762.96"/>
    <n v="950.52"/>
    <d v="2014-07-28T00:00:00"/>
    <n v="812.44"/>
    <s v="Female"/>
    <n v="23"/>
    <d v="1974-03-24T00:00:00"/>
    <n v="48.533458000063426"/>
    <s v="Pharmacist"/>
    <s v="Health"/>
    <s v="Mass Customer"/>
    <s v="N"/>
    <s v="No"/>
    <n v="16"/>
    <m/>
  </r>
  <r>
    <n v="12163"/>
    <n v="21"/>
    <x v="2474"/>
    <n v="292"/>
    <d v="2017-03-13T00:00:00"/>
    <b v="1"/>
    <s v="Approved"/>
    <s v="Solex"/>
    <s v="Standard"/>
    <s v="medium"/>
    <s v="large"/>
    <n v="1071.23"/>
    <n v="380.74"/>
    <d v="1996-04-05T00:00:00"/>
    <n v="690.49"/>
    <s v="Female"/>
    <n v="23"/>
    <d v="1974-03-24T00:00:00"/>
    <n v="48.533458000063426"/>
    <s v="Pharmacist"/>
    <s v="Health"/>
    <s v="Mass Customer"/>
    <s v="N"/>
    <s v="No"/>
    <n v="16"/>
    <m/>
  </r>
  <r>
    <n v="15632"/>
    <n v="30"/>
    <x v="2474"/>
    <n v="314"/>
    <d v="2017-02-19T00:00:00"/>
    <b v="0"/>
    <s v="Approved"/>
    <s v="Solex"/>
    <s v="Standard"/>
    <s v="high"/>
    <s v="medium"/>
    <n v="748.17"/>
    <n v="448.9"/>
    <d v="1991-11-10T00:00:00"/>
    <n v="299.27"/>
    <s v="Female"/>
    <n v="23"/>
    <d v="1974-03-24T00:00:00"/>
    <n v="48.533458000063426"/>
    <s v="Pharmacist"/>
    <s v="Health"/>
    <s v="Mass Customer"/>
    <s v="N"/>
    <s v="No"/>
    <n v="16"/>
    <m/>
  </r>
  <r>
    <n v="2186"/>
    <n v="0"/>
    <x v="3019"/>
    <n v="19"/>
    <d v="2017-12-11T00:00:00"/>
    <b v="1"/>
    <s v="Approved"/>
    <s v="Solex"/>
    <s v="Standard"/>
    <s v="medium"/>
    <s v="medium"/>
    <n v="100.35"/>
    <n v="75.260000000000005"/>
    <d v="1999-07-26T00:00:00"/>
    <n v="25.089999999999989"/>
    <s v="Male"/>
    <n v="74"/>
    <d v="1990-03-19T00:00:00"/>
    <n v="32.536197725773711"/>
    <s v="Community Outreach Specialist"/>
    <s v="Financial Services"/>
    <s v="High Net Worth"/>
    <s v="N"/>
    <s v="No"/>
    <n v="13"/>
    <m/>
  </r>
  <r>
    <n v="7396"/>
    <n v="81"/>
    <x v="3019"/>
    <n v="95"/>
    <d v="2017-09-26T00:00:00"/>
    <b v="0"/>
    <s v="Approved"/>
    <s v="Solex"/>
    <s v="Standard"/>
    <s v="medium"/>
    <s v="medium"/>
    <n v="1151.96"/>
    <n v="649.49"/>
    <d v="1999-12-04T00:00:00"/>
    <n v="502.47"/>
    <s v="Male"/>
    <n v="74"/>
    <d v="1990-03-19T00:00:00"/>
    <n v="32.536197725773711"/>
    <s v="Community Outreach Specialist"/>
    <s v="Financial Services"/>
    <s v="High Net Worth"/>
    <s v="N"/>
    <s v="No"/>
    <n v="13"/>
    <m/>
  </r>
  <r>
    <n v="8194"/>
    <n v="17"/>
    <x v="3019"/>
    <n v="148"/>
    <d v="2017-08-04T00:00:00"/>
    <b v="0"/>
    <s v="Approved"/>
    <s v="WeareA2B"/>
    <s v="Touring"/>
    <s v="medium"/>
    <s v="large"/>
    <n v="1362.99"/>
    <n v="57.74"/>
    <d v="1993-04-20T00:00:00"/>
    <n v="1305.25"/>
    <s v="Male"/>
    <n v="74"/>
    <d v="1990-03-19T00:00:00"/>
    <n v="32.536197725773711"/>
    <s v="Community Outreach Specialist"/>
    <s v="Financial Services"/>
    <s v="High Net Worth"/>
    <s v="N"/>
    <s v="No"/>
    <n v="13"/>
    <m/>
  </r>
  <r>
    <n v="13598"/>
    <n v="4"/>
    <x v="3019"/>
    <n v="205"/>
    <d v="2017-06-08T00:00:00"/>
    <b v="1"/>
    <s v="Approved"/>
    <s v="Solex"/>
    <s v="Standard"/>
    <s v="medium"/>
    <s v="medium"/>
    <n v="1483.2"/>
    <n v="99.59"/>
    <d v="1998-12-17T00:00:00"/>
    <n v="1383.6100000000001"/>
    <s v="Male"/>
    <n v="74"/>
    <d v="1990-03-19T00:00:00"/>
    <n v="32.536197725773711"/>
    <s v="Community Outreach Specialist"/>
    <s v="Financial Services"/>
    <s v="High Net Worth"/>
    <s v="N"/>
    <s v="No"/>
    <n v="13"/>
    <m/>
  </r>
  <r>
    <n v="15029"/>
    <n v="28"/>
    <x v="3019"/>
    <n v="229"/>
    <d v="2017-05-15T00:00:00"/>
    <b v="0"/>
    <s v="Approved"/>
    <s v="Solex"/>
    <s v="Road"/>
    <s v="medium"/>
    <s v="small"/>
    <n v="1703.52"/>
    <n v="1516.13"/>
    <d v="2011-04-16T00:00:00"/>
    <n v="187.38999999999987"/>
    <s v="Male"/>
    <n v="74"/>
    <d v="1990-03-19T00:00:00"/>
    <n v="32.536197725773711"/>
    <s v="Community Outreach Specialist"/>
    <s v="Financial Services"/>
    <s v="High Net Worth"/>
    <s v="N"/>
    <s v="No"/>
    <n v="13"/>
    <m/>
  </r>
  <r>
    <n v="1964"/>
    <n v="67"/>
    <x v="3019"/>
    <n v="261"/>
    <d v="2017-04-13T00:00:00"/>
    <b v="0"/>
    <s v="Approved"/>
    <s v="Solex"/>
    <s v="Standard"/>
    <s v="medium"/>
    <s v="large"/>
    <n v="1071.23"/>
    <n v="380.74"/>
    <d v="1996-04-05T00:00:00"/>
    <n v="690.49"/>
    <s v="Male"/>
    <n v="74"/>
    <d v="1990-03-19T00:00:00"/>
    <n v="32.536197725773711"/>
    <s v="Community Outreach Specialist"/>
    <s v="Financial Services"/>
    <s v="High Net Worth"/>
    <s v="N"/>
    <s v="No"/>
    <n v="13"/>
    <m/>
  </r>
  <r>
    <n v="15316"/>
    <n v="0"/>
    <x v="3019"/>
    <n v="269"/>
    <d v="2017-04-05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74"/>
    <d v="1990-03-19T00:00:00"/>
    <n v="32.536197725773711"/>
    <s v="Community Outreach Specialist"/>
    <s v="Financial Services"/>
    <s v="High Net Worth"/>
    <s v="N"/>
    <s v="No"/>
    <n v="13"/>
    <m/>
  </r>
  <r>
    <n v="18631"/>
    <n v="95"/>
    <x v="3019"/>
    <n v="316"/>
    <d v="2017-02-17T00:00:00"/>
    <b v="0"/>
    <s v="Approved"/>
    <s v="OHM Cycles"/>
    <s v="Touring"/>
    <s v="low"/>
    <s v="medium"/>
    <n v="1073.07"/>
    <n v="933.84"/>
    <d v="1997-01-25T00:00:00"/>
    <n v="139.2299999999999"/>
    <s v="Male"/>
    <n v="74"/>
    <d v="1990-03-19T00:00:00"/>
    <n v="32.536197725773711"/>
    <s v="Community Outreach Specialist"/>
    <s v="Financial Services"/>
    <s v="High Net Worth"/>
    <s v="N"/>
    <s v="No"/>
    <n v="13"/>
    <m/>
  </r>
  <r>
    <n v="6722"/>
    <n v="19"/>
    <x v="3020"/>
    <n v="97"/>
    <d v="2017-09-24T00:00:00"/>
    <b v="1"/>
    <s v="Approved"/>
    <s v="OHM Cycles"/>
    <s v="Road"/>
    <s v="high"/>
    <s v="large"/>
    <n v="12.01"/>
    <n v="7.21"/>
    <d v="2010-05-05T00:00:00"/>
    <n v="4.8"/>
    <s v="Male"/>
    <n v="17"/>
    <d v="1959-12-16T00:00:00"/>
    <n v="62.812910054857944"/>
    <s v="Quality Control Specialist"/>
    <s v="Telecommunications"/>
    <s v="Mass Customer"/>
    <s v="N"/>
    <s v="Yes"/>
    <n v="19"/>
    <m/>
  </r>
  <r>
    <n v="15899"/>
    <n v="38"/>
    <x v="3020"/>
    <n v="116"/>
    <d v="2017-09-05T00:00:00"/>
    <b v="0"/>
    <s v="Approved"/>
    <s v="Solex"/>
    <s v="Standard"/>
    <s v="medium"/>
    <s v="medium"/>
    <n v="1577.53"/>
    <n v="826.51"/>
    <d v="1997-05-10T00:00:00"/>
    <n v="751.02"/>
    <s v="Male"/>
    <n v="17"/>
    <d v="1959-12-16T00:00:00"/>
    <n v="62.812910054857944"/>
    <s v="Quality Control Specialist"/>
    <s v="Telecommunications"/>
    <s v="Mass Customer"/>
    <s v="N"/>
    <s v="Yes"/>
    <n v="19"/>
    <m/>
  </r>
  <r>
    <n v="3171"/>
    <n v="14"/>
    <x v="3020"/>
    <n v="124"/>
    <d v="2017-08-28T00:00:00"/>
    <b v="1"/>
    <s v="Approved"/>
    <s v="Trek Bicycles"/>
    <s v="Standard"/>
    <s v="medium"/>
    <s v="small"/>
    <n v="1386.84"/>
    <n v="1234.29"/>
    <d v="2009-03-08T00:00:00"/>
    <n v="152.54999999999995"/>
    <s v="Male"/>
    <n v="17"/>
    <d v="1959-12-16T00:00:00"/>
    <n v="62.812910054857944"/>
    <s v="Quality Control Specialist"/>
    <s v="Telecommunications"/>
    <s v="Mass Customer"/>
    <s v="N"/>
    <s v="Yes"/>
    <n v="19"/>
    <m/>
  </r>
  <r>
    <n v="13053"/>
    <n v="18"/>
    <x v="3020"/>
    <n v="125"/>
    <d v="2017-08-27T00:00:00"/>
    <b v="1"/>
    <s v="Approved"/>
    <s v="Solex"/>
    <s v="Standard"/>
    <s v="medium"/>
    <s v="medium"/>
    <n v="575.27"/>
    <n v="431.45"/>
    <d v="1993-10-02T00:00:00"/>
    <n v="143.82"/>
    <s v="Male"/>
    <n v="17"/>
    <d v="1959-12-16T00:00:00"/>
    <n v="62.812910054857944"/>
    <s v="Quality Control Specialist"/>
    <s v="Telecommunications"/>
    <s v="Mass Customer"/>
    <s v="N"/>
    <s v="Yes"/>
    <n v="19"/>
    <m/>
  </r>
  <r>
    <n v="4750"/>
    <n v="74"/>
    <x v="3020"/>
    <n v="138"/>
    <d v="2017-08-14T00:00:00"/>
    <b v="1"/>
    <s v="Approved"/>
    <s v="WeareA2B"/>
    <s v="Standard"/>
    <s v="medium"/>
    <s v="medium"/>
    <n v="1228.07"/>
    <n v="400.91"/>
    <d v="2015-08-10T00:00:00"/>
    <n v="827.15999999999985"/>
    <s v="Male"/>
    <n v="17"/>
    <d v="1959-12-16T00:00:00"/>
    <n v="62.812910054857944"/>
    <s v="Quality Control Specialist"/>
    <s v="Telecommunications"/>
    <s v="Mass Customer"/>
    <s v="N"/>
    <s v="Yes"/>
    <n v="19"/>
    <m/>
  </r>
  <r>
    <n v="11020"/>
    <n v="86"/>
    <x v="3020"/>
    <n v="216"/>
    <d v="2017-05-28T00:00:00"/>
    <b v="0"/>
    <s v="Approved"/>
    <s v="OHM Cycles"/>
    <s v="Standard"/>
    <s v="medium"/>
    <s v="medium"/>
    <n v="235.63"/>
    <n v="125.07"/>
    <d v="1998-12-16T00:00:00"/>
    <n v="110.56"/>
    <s v="Male"/>
    <n v="17"/>
    <d v="1959-12-16T00:00:00"/>
    <n v="62.812910054857944"/>
    <s v="Quality Control Specialist"/>
    <s v="Telecommunications"/>
    <s v="Mass Customer"/>
    <s v="N"/>
    <s v="Yes"/>
    <n v="19"/>
    <m/>
  </r>
  <r>
    <n v="2398"/>
    <n v="53"/>
    <x v="3020"/>
    <n v="254"/>
    <d v="2017-04-20T00:00:00"/>
    <b v="0"/>
    <s v="Approved"/>
    <s v="OHM Cycles"/>
    <s v="Standard"/>
    <s v="medium"/>
    <s v="medium"/>
    <n v="795.34"/>
    <n v="101.58"/>
    <d v="2003-07-21T00:00:00"/>
    <n v="693.76"/>
    <s v="Male"/>
    <n v="17"/>
    <d v="1959-12-16T00:00:00"/>
    <n v="62.812910054857944"/>
    <s v="Quality Control Specialist"/>
    <s v="Telecommunications"/>
    <s v="Mass Customer"/>
    <s v="N"/>
    <s v="Yes"/>
    <n v="19"/>
    <m/>
  </r>
  <r>
    <n v="6923"/>
    <n v="100"/>
    <x v="3021"/>
    <n v="98"/>
    <d v="2017-09-23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66"/>
    <d v="1969-11-21T00:00:00"/>
    <n v="52.873184027143573"/>
    <s v="Social Worker"/>
    <s v="Health"/>
    <s v="Affluent Customer"/>
    <s v="N"/>
    <s v="No"/>
    <n v="11"/>
    <m/>
  </r>
  <r>
    <n v="4443"/>
    <n v="25"/>
    <x v="3021"/>
    <n v="296"/>
    <d v="2017-03-09T00:00:00"/>
    <b v="1"/>
    <s v="Approved"/>
    <s v="Giant Bicycles"/>
    <s v="Road"/>
    <s v="medium"/>
    <s v="medium"/>
    <n v="1538.99"/>
    <n v="829.65"/>
    <d v="2016-02-04T00:00:00"/>
    <n v="709.34"/>
    <s v="Male"/>
    <n v="66"/>
    <d v="1969-11-21T00:00:00"/>
    <n v="52.873184027143573"/>
    <s v="Social Worker"/>
    <s v="Health"/>
    <s v="Affluent Customer"/>
    <s v="N"/>
    <s v="No"/>
    <n v="11"/>
    <m/>
  </r>
  <r>
    <n v="991"/>
    <n v="89"/>
    <x v="3021"/>
    <n v="362"/>
    <d v="2017-01-02T00:00:00"/>
    <b v="1"/>
    <s v="Approved"/>
    <s v="WeareA2B"/>
    <s v="Touring"/>
    <s v="medium"/>
    <s v="large"/>
    <n v="1362.99"/>
    <n v="57.74"/>
    <d v="1993-04-20T00:00:00"/>
    <n v="1305.25"/>
    <s v="Male"/>
    <n v="66"/>
    <d v="1969-11-21T00:00:00"/>
    <n v="52.873184027143573"/>
    <s v="Social Worker"/>
    <s v="Health"/>
    <s v="Affluent Customer"/>
    <s v="N"/>
    <s v="No"/>
    <n v="11"/>
    <m/>
  </r>
  <r>
    <n v="19321"/>
    <n v="32"/>
    <x v="3022"/>
    <n v="4"/>
    <d v="2017-12-26T00:00:00"/>
    <b v="0"/>
    <s v="Approved"/>
    <s v="Giant Bicycles"/>
    <s v="Standard"/>
    <s v="medium"/>
    <s v="medium"/>
    <n v="642.70000000000005"/>
    <n v="211.37"/>
    <d v="1994-07-12T00:00:00"/>
    <n v="431.33000000000004"/>
    <s v="Male"/>
    <n v="10"/>
    <d v="1975-11-23T00:00:00"/>
    <n v="46.864964849378495"/>
    <s v="Health Coach II"/>
    <s v="Manufacturing"/>
    <s v="Affluent Customer"/>
    <s v="N"/>
    <s v="Yes"/>
    <n v="14"/>
    <m/>
  </r>
  <r>
    <n v="12212"/>
    <n v="18"/>
    <x v="3022"/>
    <n v="97"/>
    <d v="2017-09-24T00:00:00"/>
    <b v="1"/>
    <s v="Approved"/>
    <s v="Solex"/>
    <s v="Standard"/>
    <s v="medium"/>
    <s v="medium"/>
    <n v="575.27"/>
    <n v="431.45"/>
    <d v="2016-02-04T00:00:00"/>
    <n v="143.82"/>
    <s v="Male"/>
    <n v="10"/>
    <d v="1975-11-23T00:00:00"/>
    <n v="46.864964849378495"/>
    <s v="Health Coach II"/>
    <s v="Manufacturing"/>
    <s v="Affluent Customer"/>
    <s v="N"/>
    <s v="Yes"/>
    <n v="14"/>
    <m/>
  </r>
  <r>
    <n v="18077"/>
    <n v="50"/>
    <x v="3022"/>
    <n v="132"/>
    <d v="2017-08-20T00:00:00"/>
    <b v="0"/>
    <s v="Approved"/>
    <s v="WeareA2B"/>
    <s v="Standard"/>
    <s v="medium"/>
    <s v="small"/>
    <n v="175.89"/>
    <n v="131.91999999999999"/>
    <d v="2009-04-12T00:00:00"/>
    <n v="43.97"/>
    <s v="Male"/>
    <n v="10"/>
    <d v="1975-11-23T00:00:00"/>
    <n v="46.864964849378495"/>
    <s v="Health Coach II"/>
    <s v="Manufacturing"/>
    <s v="Affluent Customer"/>
    <s v="N"/>
    <s v="Yes"/>
    <n v="14"/>
    <m/>
  </r>
  <r>
    <n v="6208"/>
    <n v="99"/>
    <x v="3022"/>
    <n v="255"/>
    <d v="2017-04-19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10"/>
    <d v="1975-11-23T00:00:00"/>
    <n v="46.864964849378495"/>
    <s v="Health Coach II"/>
    <s v="Manufacturing"/>
    <s v="Affluent Customer"/>
    <s v="N"/>
    <s v="Yes"/>
    <n v="14"/>
    <m/>
  </r>
  <r>
    <n v="8141"/>
    <n v="94"/>
    <x v="3022"/>
    <n v="314"/>
    <d v="2017-02-19T00:00:00"/>
    <b v="1"/>
    <s v="Approved"/>
    <s v="Giant Bicycles"/>
    <s v="Standard"/>
    <s v="medium"/>
    <s v="large"/>
    <n v="1635.3"/>
    <n v="993.66"/>
    <d v="2002-10-10T00:00:00"/>
    <n v="641.64"/>
    <s v="Male"/>
    <n v="10"/>
    <d v="1975-11-23T00:00:00"/>
    <n v="46.864964849378495"/>
    <s v="Health Coach II"/>
    <s v="Manufacturing"/>
    <s v="Affluent Customer"/>
    <s v="N"/>
    <s v="Yes"/>
    <n v="14"/>
    <m/>
  </r>
  <r>
    <n v="15781"/>
    <n v="28"/>
    <x v="3022"/>
    <n v="343"/>
    <d v="2017-01-21T00:00:00"/>
    <b v="0"/>
    <s v="Approved"/>
    <s v="Norco Bicycles"/>
    <s v="Standard"/>
    <s v="medium"/>
    <s v="small"/>
    <n v="1216.1400000000001"/>
    <n v="1082.3599999999999"/>
    <d v="2003-03-18T00:00:00"/>
    <n v="133.7800000000002"/>
    <s v="Male"/>
    <n v="10"/>
    <d v="1975-11-23T00:00:00"/>
    <n v="46.864964849378495"/>
    <s v="Health Coach II"/>
    <s v="Manufacturing"/>
    <s v="Affluent Customer"/>
    <s v="N"/>
    <s v="Yes"/>
    <n v="14"/>
    <m/>
  </r>
  <r>
    <n v="5955"/>
    <n v="6"/>
    <x v="3023"/>
    <n v="134"/>
    <d v="2017-08-18T00:00:00"/>
    <b v="1"/>
    <s v="Approved"/>
    <s v="OHM Cycles"/>
    <s v="Standard"/>
    <s v="high"/>
    <s v="medium"/>
    <n v="227.88"/>
    <n v="136.72999999999999"/>
    <d v="2004-08-17T00:00:00"/>
    <n v="91.15"/>
    <s v="Female"/>
    <n v="1"/>
    <d v="1953-11-23T00:00:00"/>
    <n v="68.878663479198366"/>
    <s v="Registered Nurse"/>
    <s v="Health"/>
    <s v="Mass Customer"/>
    <s v="N"/>
    <s v="Yes"/>
    <n v="11"/>
    <m/>
  </r>
  <r>
    <n v="5399"/>
    <n v="1"/>
    <x v="3023"/>
    <n v="149"/>
    <d v="2017-08-03T00:00:00"/>
    <b v="0"/>
    <s v="Approved"/>
    <s v="Giant Bicycles"/>
    <s v="Standard"/>
    <s v="medium"/>
    <s v="medium"/>
    <n v="1403.5"/>
    <n v="954.82"/>
    <d v="2003-02-07T00:00:00"/>
    <n v="448.67999999999995"/>
    <s v="Female"/>
    <n v="1"/>
    <d v="1953-11-23T00:00:00"/>
    <n v="68.878663479198366"/>
    <s v="Registered Nurse"/>
    <s v="Health"/>
    <s v="Mass Customer"/>
    <s v="N"/>
    <s v="Yes"/>
    <n v="11"/>
    <m/>
  </r>
  <r>
    <n v="8583"/>
    <n v="55"/>
    <x v="3023"/>
    <n v="235"/>
    <d v="2017-05-09T00:00:00"/>
    <b v="1"/>
    <s v="Approved"/>
    <s v="Trek Bicycles"/>
    <s v="Road"/>
    <s v="medium"/>
    <s v="large"/>
    <n v="1894.19"/>
    <n v="598.76"/>
    <d v="2011-08-24T00:00:00"/>
    <n v="1295.43"/>
    <s v="Female"/>
    <n v="1"/>
    <d v="1953-11-23T00:00:00"/>
    <n v="68.878663479198366"/>
    <s v="Registered Nurse"/>
    <s v="Health"/>
    <s v="Mass Customer"/>
    <s v="N"/>
    <s v="Yes"/>
    <n v="11"/>
    <m/>
  </r>
  <r>
    <n v="15280"/>
    <n v="35"/>
    <x v="3024"/>
    <n v="88"/>
    <d v="2017-10-03T00:00:00"/>
    <b v="1"/>
    <s v="Approved"/>
    <s v="Trek Bicycles"/>
    <s v="Standard"/>
    <s v="low"/>
    <s v="medium"/>
    <n v="1057.51"/>
    <n v="154.4"/>
    <d v="2006-02-02T00:00:00"/>
    <n v="903.11"/>
    <s v="Female"/>
    <n v="6"/>
    <d v="1976-07-16T00:00:00"/>
    <n v="46.218389506912743"/>
    <s v="Design Engineer"/>
    <s v="Property"/>
    <s v="Mass Customer"/>
    <s v="N"/>
    <s v="Yes"/>
    <n v="16"/>
    <m/>
  </r>
  <r>
    <n v="16902"/>
    <n v="51"/>
    <x v="3024"/>
    <n v="113"/>
    <d v="2017-09-08T00:00:00"/>
    <b v="1"/>
    <s v="Approved"/>
    <s v="OHM Cycles"/>
    <s v="Standard"/>
    <s v="high"/>
    <s v="medium"/>
    <n v="2005.66"/>
    <n v="1203.4000000000001"/>
    <d v="1993-07-20T00:00:00"/>
    <n v="802.26"/>
    <s v="Female"/>
    <n v="6"/>
    <d v="1976-07-16T00:00:00"/>
    <n v="46.218389506912743"/>
    <s v="Design Engineer"/>
    <s v="Property"/>
    <s v="Mass Customer"/>
    <s v="N"/>
    <s v="Yes"/>
    <n v="16"/>
    <m/>
  </r>
  <r>
    <n v="17487"/>
    <n v="26"/>
    <x v="3024"/>
    <n v="306"/>
    <d v="2017-02-27T00:00:00"/>
    <b v="0"/>
    <s v="Approved"/>
    <s v="WeareA2B"/>
    <s v="Standard"/>
    <s v="medium"/>
    <s v="medium"/>
    <n v="1992.93"/>
    <n v="762.63"/>
    <d v="1992-10-11T00:00:00"/>
    <n v="1230.3000000000002"/>
    <s v="Female"/>
    <n v="6"/>
    <d v="1976-07-16T00:00:00"/>
    <n v="46.218389506912743"/>
    <s v="Design Engineer"/>
    <s v="Property"/>
    <s v="Mass Customer"/>
    <s v="N"/>
    <s v="Yes"/>
    <n v="16"/>
    <m/>
  </r>
  <r>
    <n v="7169"/>
    <n v="44"/>
    <x v="3025"/>
    <n v="2"/>
    <d v="2017-12-28T00:00:00"/>
    <b v="0"/>
    <s v="Approved"/>
    <s v="WeareA2B"/>
    <s v="Standard"/>
    <s v="medium"/>
    <s v="medium"/>
    <n v="1769.64"/>
    <n v="108.76"/>
    <d v="2011-05-09T00:00:00"/>
    <n v="1660.88"/>
    <s v="Male"/>
    <n v="56"/>
    <d v="1975-03-22T00:00:00"/>
    <n v="47.538937451801111"/>
    <s v="Assistant Manager"/>
    <s v="Health"/>
    <s v="Mass Customer"/>
    <s v="N"/>
    <s v="Yes"/>
    <n v="12"/>
    <m/>
  </r>
  <r>
    <n v="9656"/>
    <n v="39"/>
    <x v="3025"/>
    <n v="59"/>
    <d v="2017-11-01T00:00:00"/>
    <b v="0"/>
    <s v="Approved"/>
    <s v="Giant Bicycles"/>
    <s v="Standard"/>
    <s v="medium"/>
    <s v="large"/>
    <n v="1812.75"/>
    <n v="582.48"/>
    <d v="2010-06-07T00:00:00"/>
    <n v="1230.27"/>
    <s v="Male"/>
    <n v="56"/>
    <d v="1975-03-22T00:00:00"/>
    <n v="47.538937451801111"/>
    <s v="Assistant Manager"/>
    <s v="Health"/>
    <s v="Mass Customer"/>
    <s v="N"/>
    <s v="Yes"/>
    <n v="12"/>
    <m/>
  </r>
  <r>
    <n v="17882"/>
    <n v="53"/>
    <x v="3025"/>
    <n v="66"/>
    <d v="2017-10-25T00:00:00"/>
    <b v="0"/>
    <s v="Approved"/>
    <s v="OHM Cycles"/>
    <s v="Standard"/>
    <s v="medium"/>
    <s v="medium"/>
    <n v="795.34"/>
    <n v="101.58"/>
    <d v="2010-08-20T00:00:00"/>
    <n v="693.76"/>
    <s v="Male"/>
    <n v="56"/>
    <d v="1975-03-22T00:00:00"/>
    <n v="47.538937451801111"/>
    <s v="Assistant Manager"/>
    <s v="Health"/>
    <s v="Mass Customer"/>
    <s v="N"/>
    <s v="Yes"/>
    <n v="12"/>
    <m/>
  </r>
  <r>
    <n v="16"/>
    <n v="3"/>
    <x v="3025"/>
    <n v="81"/>
    <d v="2017-10-10T00:00:00"/>
    <b v="0"/>
    <s v="Approved"/>
    <s v="Trek Bicycles"/>
    <s v="Standard"/>
    <s v="medium"/>
    <s v="large"/>
    <n v="2091.4699999999998"/>
    <n v="388.92"/>
    <d v="2003-09-09T00:00:00"/>
    <n v="1702.5499999999997"/>
    <s v="Male"/>
    <n v="56"/>
    <d v="1975-03-22T00:00:00"/>
    <n v="47.538937451801111"/>
    <s v="Assistant Manager"/>
    <s v="Health"/>
    <s v="Mass Customer"/>
    <s v="N"/>
    <s v="Yes"/>
    <n v="12"/>
    <m/>
  </r>
  <r>
    <n v="11417"/>
    <n v="79"/>
    <x v="3025"/>
    <n v="137"/>
    <d v="2017-08-15T00:00:00"/>
    <b v="1"/>
    <s v="Approved"/>
    <s v="Norco Bicycles"/>
    <s v="Standard"/>
    <s v="medium"/>
    <s v="medium"/>
    <n v="1555.58"/>
    <n v="818.01"/>
    <d v="2007-08-04T00:00:00"/>
    <n v="737.56999999999994"/>
    <s v="Male"/>
    <n v="56"/>
    <d v="1975-03-22T00:00:00"/>
    <n v="47.538937451801111"/>
    <s v="Assistant Manager"/>
    <s v="Health"/>
    <s v="Mass Customer"/>
    <s v="N"/>
    <s v="Yes"/>
    <n v="12"/>
    <m/>
  </r>
  <r>
    <n v="2140"/>
    <n v="15"/>
    <x v="3025"/>
    <n v="255"/>
    <d v="2017-04-19T00:00:00"/>
    <b v="1"/>
    <s v="Approved"/>
    <s v="Norco Bicycles"/>
    <s v="Standard"/>
    <s v="low"/>
    <s v="medium"/>
    <n v="958.74"/>
    <n v="748.9"/>
    <d v="2011-05-07T00:00:00"/>
    <n v="209.84000000000003"/>
    <s v="Male"/>
    <n v="56"/>
    <d v="1975-03-22T00:00:00"/>
    <n v="47.538937451801111"/>
    <s v="Assistant Manager"/>
    <s v="Health"/>
    <s v="Mass Customer"/>
    <s v="N"/>
    <s v="Yes"/>
    <n v="12"/>
    <m/>
  </r>
  <r>
    <n v="12516"/>
    <n v="49"/>
    <x v="3026"/>
    <n v="77"/>
    <d v="2017-10-14T00:00:00"/>
    <b v="0"/>
    <s v="Approved"/>
    <s v="Trek Bicycles"/>
    <s v="Road"/>
    <s v="medium"/>
    <s v="medium"/>
    <n v="533.51"/>
    <n v="400.13"/>
    <d v="1997-10-04T00:00:00"/>
    <n v="133.38"/>
    <s v="Female"/>
    <n v="26"/>
    <d v="1971-07-12T00:00:00"/>
    <n v="51.234827863077129"/>
    <s v="Information Systems Manager"/>
    <s v="Property"/>
    <s v="Mass Customer"/>
    <s v="N"/>
    <s v="No"/>
    <n v="15"/>
    <m/>
  </r>
  <r>
    <n v="10461"/>
    <n v="16"/>
    <x v="3026"/>
    <n v="114"/>
    <d v="2017-09-07T00:00:00"/>
    <b v="1"/>
    <s v="Approved"/>
    <s v="Norco Bicycles"/>
    <s v="Standard"/>
    <s v="high"/>
    <s v="small"/>
    <n v="1661.92"/>
    <n v="1479.11"/>
    <d v="1992-10-11T00:00:00"/>
    <n v="182.81000000000017"/>
    <s v="Female"/>
    <n v="26"/>
    <d v="1971-07-12T00:00:00"/>
    <n v="51.234827863077129"/>
    <s v="Information Systems Manager"/>
    <s v="Property"/>
    <s v="Mass Customer"/>
    <s v="N"/>
    <s v="No"/>
    <n v="15"/>
    <m/>
  </r>
  <r>
    <n v="7340"/>
    <n v="76"/>
    <x v="3026"/>
    <n v="332"/>
    <d v="2017-02-01T00:00:00"/>
    <b v="1"/>
    <s v="Approved"/>
    <s v="WeareA2B"/>
    <s v="Standard"/>
    <s v="low"/>
    <s v="medium"/>
    <n v="642.30999999999995"/>
    <n v="513.85"/>
    <d v="2005-05-10T00:00:00"/>
    <n v="128.45999999999992"/>
    <s v="Female"/>
    <n v="26"/>
    <d v="1971-07-12T00:00:00"/>
    <n v="51.234827863077129"/>
    <s v="Information Systems Manager"/>
    <s v="Property"/>
    <s v="Mass Customer"/>
    <s v="N"/>
    <s v="No"/>
    <n v="15"/>
    <m/>
  </r>
  <r>
    <n v="12973"/>
    <n v="70"/>
    <x v="720"/>
    <n v="213"/>
    <d v="2017-05-31T00:00:00"/>
    <b v="0"/>
    <s v="Approved"/>
    <s v="Trek Bicycles"/>
    <s v="Standard"/>
    <s v="high"/>
    <s v="medium"/>
    <n v="495.72"/>
    <n v="297.43"/>
    <d v="2011-01-10T00:00:00"/>
    <n v="198.29000000000002"/>
    <s v="U"/>
    <n v="17"/>
    <d v="1899-12-30T00:00:00"/>
    <n v="122.81291005454084"/>
    <s v="Safety Technician II"/>
    <s v="IT"/>
    <s v="Affluent Customer"/>
    <s v="N"/>
    <s v="Yes"/>
    <n v="0"/>
    <m/>
  </r>
  <r>
    <n v="15426"/>
    <n v="56"/>
    <x v="720"/>
    <n v="245"/>
    <d v="2017-04-29T00:00:00"/>
    <b v="1"/>
    <s v="Approved"/>
    <s v="OHM Cycles"/>
    <s v="Standard"/>
    <s v="medium"/>
    <s v="medium"/>
    <n v="183.86"/>
    <n v="137.9"/>
    <d v="1998-12-17T00:00:00"/>
    <n v="45.960000000000008"/>
    <s v="U"/>
    <n v="17"/>
    <d v="1899-12-30T00:00:00"/>
    <n v="122.81291005454084"/>
    <s v="Safety Technician II"/>
    <s v="IT"/>
    <s v="Affluent Customer"/>
    <s v="N"/>
    <s v="Yes"/>
    <n v="0"/>
    <m/>
  </r>
  <r>
    <n v="10004"/>
    <n v="1"/>
    <x v="720"/>
    <n v="266"/>
    <d v="2017-04-08T00:00:00"/>
    <b v="0"/>
    <s v="Approved"/>
    <s v="Giant Bicycles"/>
    <s v="Standard"/>
    <s v="medium"/>
    <s v="medium"/>
    <n v="1403.5"/>
    <n v="954.82"/>
    <d v="2012-12-02T00:00:00"/>
    <n v="448.67999999999995"/>
    <s v="U"/>
    <n v="17"/>
    <d v="1899-12-30T00:00:00"/>
    <n v="122.81291005454084"/>
    <s v="Safety Technician II"/>
    <s v="IT"/>
    <s v="Affluent Customer"/>
    <s v="N"/>
    <s v="Yes"/>
    <n v="0"/>
    <m/>
  </r>
  <r>
    <n v="16709"/>
    <n v="36"/>
    <x v="720"/>
    <n v="357"/>
    <d v="2017-01-07T00:00:00"/>
    <b v="1"/>
    <s v="Approved"/>
    <s v="Solex"/>
    <s v="Standard"/>
    <s v="low"/>
    <s v="medium"/>
    <n v="945.04"/>
    <n v="507.58"/>
    <d v="1997-05-10T00:00:00"/>
    <n v="437.46"/>
    <s v="U"/>
    <n v="17"/>
    <d v="1899-12-30T00:00:00"/>
    <n v="122.81291005454084"/>
    <s v="Safety Technician II"/>
    <s v="IT"/>
    <s v="Affluent Customer"/>
    <s v="N"/>
    <s v="Yes"/>
    <n v="0"/>
    <m/>
  </r>
  <r>
    <n v="4860"/>
    <n v="25"/>
    <x v="3027"/>
    <n v="168"/>
    <d v="2017-07-15T00:00:00"/>
    <b v="0"/>
    <s v="Approved"/>
    <s v="Giant Bicycles"/>
    <s v="Road"/>
    <s v="medium"/>
    <s v="medium"/>
    <n v="1538.99"/>
    <n v="829.65"/>
    <d v="1992-10-11T00:00:00"/>
    <n v="709.34"/>
    <s v="Female"/>
    <n v="36"/>
    <d v="1974-01-07T00:00:00"/>
    <n v="48.741677178145622"/>
    <s v="Product Engineer"/>
    <s v="Telecommunications"/>
    <s v="Mass Customer"/>
    <s v="N"/>
    <s v="Yes"/>
    <n v="14"/>
    <m/>
  </r>
  <r>
    <n v="15981"/>
    <n v="3"/>
    <x v="3027"/>
    <n v="267"/>
    <d v="2017-04-07T00:00:00"/>
    <b v="0"/>
    <s v="Approved"/>
    <s v="Trek Bicycles"/>
    <s v="Standard"/>
    <s v="medium"/>
    <s v="large"/>
    <n v="2091.4699999999998"/>
    <n v="388.92"/>
    <d v="1991-11-07T00:00:00"/>
    <n v="1702.5499999999997"/>
    <s v="Female"/>
    <n v="36"/>
    <d v="1974-01-07T00:00:00"/>
    <n v="48.741677178145622"/>
    <s v="Product Engineer"/>
    <s v="Telecommunications"/>
    <s v="Mass Customer"/>
    <s v="N"/>
    <s v="Yes"/>
    <n v="14"/>
    <m/>
  </r>
  <r>
    <n v="13415"/>
    <n v="97"/>
    <x v="3028"/>
    <n v="90"/>
    <d v="2017-10-01T00:00:00"/>
    <b v="1"/>
    <s v="Approved"/>
    <s v="OHM Cycles"/>
    <s v="Road"/>
    <s v="medium"/>
    <s v="medium"/>
    <n v="742.54"/>
    <n v="667.4"/>
    <d v="1991-11-07T00:00:00"/>
    <n v="75.139999999999986"/>
    <s v="Female"/>
    <n v="24"/>
    <d v="1972-12-15T00:00:00"/>
    <n v="49.804690876458643"/>
    <n v="0"/>
    <s v="n/a"/>
    <s v="High Net Worth"/>
    <s v="N"/>
    <s v="No"/>
    <n v="8"/>
    <m/>
  </r>
  <r>
    <n v="1401"/>
    <n v="99"/>
    <x v="3028"/>
    <n v="101"/>
    <d v="2017-09-20T00:00:00"/>
    <b v="0"/>
    <s v="Approved"/>
    <s v="Trek Bicycles"/>
    <s v="Road"/>
    <s v="low"/>
    <s v="small"/>
    <n v="1720.7"/>
    <n v="1531.42"/>
    <d v="2006-10-01T00:00:00"/>
    <n v="189.27999999999997"/>
    <s v="Female"/>
    <n v="24"/>
    <d v="1972-12-15T00:00:00"/>
    <n v="49.804690876458643"/>
    <n v="0"/>
    <s v="n/a"/>
    <s v="High Net Worth"/>
    <s v="N"/>
    <s v="No"/>
    <n v="8"/>
    <m/>
  </r>
  <r>
    <n v="14711"/>
    <n v="17"/>
    <x v="3028"/>
    <n v="128"/>
    <d v="2017-08-24T00:00:00"/>
    <b v="0"/>
    <s v="Approved"/>
    <s v="WeareA2B"/>
    <s v="Touring"/>
    <s v="medium"/>
    <s v="large"/>
    <n v="1362.99"/>
    <n v="57.74"/>
    <d v="1993-04-20T00:00:00"/>
    <n v="1305.25"/>
    <s v="Female"/>
    <n v="24"/>
    <d v="1972-12-15T00:00:00"/>
    <n v="49.804690876458643"/>
    <n v="0"/>
    <s v="n/a"/>
    <s v="High Net Worth"/>
    <s v="N"/>
    <s v="No"/>
    <n v="8"/>
    <m/>
  </r>
  <r>
    <n v="4183"/>
    <n v="86"/>
    <x v="3028"/>
    <n v="150"/>
    <d v="2017-08-02T00:00:00"/>
    <b v="1"/>
    <s v="Approved"/>
    <s v="Norco Bicycles"/>
    <s v="Road"/>
    <s v="high"/>
    <s v="large"/>
    <n v="774.53"/>
    <n v="464.72"/>
    <d v="2003-03-18T00:00:00"/>
    <n v="309.80999999999995"/>
    <s v="Female"/>
    <n v="24"/>
    <d v="1972-12-15T00:00:00"/>
    <n v="49.804690876458643"/>
    <n v="0"/>
    <s v="n/a"/>
    <s v="High Net Worth"/>
    <s v="N"/>
    <s v="No"/>
    <n v="8"/>
    <m/>
  </r>
  <r>
    <n v="10223"/>
    <n v="62"/>
    <x v="3028"/>
    <n v="181"/>
    <d v="2017-07-02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24"/>
    <d v="1972-12-15T00:00:00"/>
    <n v="49.804690876458643"/>
    <n v="0"/>
    <s v="n/a"/>
    <s v="High Net Worth"/>
    <s v="N"/>
    <s v="No"/>
    <n v="8"/>
    <m/>
  </r>
  <r>
    <n v="1977"/>
    <n v="0"/>
    <x v="3028"/>
    <n v="255"/>
    <d v="2017-04-19T00:00:00"/>
    <b v="0"/>
    <s v="Approved"/>
    <s v="Trek Bicycles"/>
    <s v="Road"/>
    <s v="medium"/>
    <s v="medium"/>
    <n v="533.51"/>
    <n v="400.13"/>
    <d v="2012-06-04T00:00:00"/>
    <n v="133.38"/>
    <s v="Female"/>
    <n v="24"/>
    <d v="1972-12-15T00:00:00"/>
    <n v="49.804690876458643"/>
    <n v="0"/>
    <s v="n/a"/>
    <s v="High Net Worth"/>
    <s v="N"/>
    <s v="No"/>
    <n v="8"/>
    <m/>
  </r>
  <r>
    <n v="6368"/>
    <n v="36"/>
    <x v="3029"/>
    <n v="32"/>
    <d v="2017-11-28T00:00:00"/>
    <b v="1"/>
    <s v="Approved"/>
    <s v="Solex"/>
    <s v="Standard"/>
    <s v="low"/>
    <s v="medium"/>
    <n v="945.04"/>
    <n v="507.58"/>
    <d v="1999-07-20T00:00:00"/>
    <n v="437.46"/>
    <s v="Female"/>
    <n v="81"/>
    <d v="1969-05-22T00:00:00"/>
    <n v="53.374553890474388"/>
    <s v="Dental Hygienist"/>
    <s v="Health"/>
    <s v="Mass Customer"/>
    <s v="N"/>
    <s v="Yes"/>
    <n v="5"/>
    <m/>
  </r>
  <r>
    <n v="4815"/>
    <n v="68"/>
    <x v="3029"/>
    <n v="59"/>
    <d v="2017-11-01T00:00:00"/>
    <b v="0"/>
    <s v="Approved"/>
    <s v="OHM Cycles"/>
    <s v="Standard"/>
    <s v="medium"/>
    <s v="medium"/>
    <n v="1636.9"/>
    <n v="44.71"/>
    <d v="2000-05-22T00:00:00"/>
    <n v="1592.19"/>
    <s v="Female"/>
    <n v="81"/>
    <d v="1969-05-22T00:00:00"/>
    <n v="53.374553890474388"/>
    <s v="Dental Hygienist"/>
    <s v="Health"/>
    <s v="Mass Customer"/>
    <s v="N"/>
    <s v="Yes"/>
    <n v="5"/>
    <m/>
  </r>
  <r>
    <n v="16018"/>
    <n v="42"/>
    <x v="3029"/>
    <n v="121"/>
    <d v="2017-08-31T00:00:00"/>
    <b v="1"/>
    <s v="Approved"/>
    <s v="OHM Cycles"/>
    <s v="Road"/>
    <s v="medium"/>
    <s v="small"/>
    <n v="1810"/>
    <n v="1610.9"/>
    <d v="2011-05-09T00:00:00"/>
    <n v="199.09999999999991"/>
    <s v="Female"/>
    <n v="81"/>
    <d v="1969-05-22T00:00:00"/>
    <n v="53.374553890474388"/>
    <s v="Dental Hygienist"/>
    <s v="Health"/>
    <s v="Mass Customer"/>
    <s v="N"/>
    <s v="Yes"/>
    <n v="5"/>
    <m/>
  </r>
  <r>
    <n v="5411"/>
    <n v="50"/>
    <x v="3029"/>
    <n v="271"/>
    <d v="2017-04-03T00:00:00"/>
    <b v="0"/>
    <s v="Approved"/>
    <s v="WeareA2B"/>
    <s v="Standard"/>
    <s v="medium"/>
    <s v="small"/>
    <n v="175.89"/>
    <n v="131.91999999999999"/>
    <d v="2012-04-10T00:00:00"/>
    <n v="43.97"/>
    <s v="Female"/>
    <n v="81"/>
    <d v="1969-05-22T00:00:00"/>
    <n v="53.374553890474388"/>
    <s v="Dental Hygienist"/>
    <s v="Health"/>
    <s v="Mass Customer"/>
    <s v="N"/>
    <s v="Yes"/>
    <n v="5"/>
    <m/>
  </r>
  <r>
    <n v="17373"/>
    <n v="45"/>
    <x v="3029"/>
    <n v="357"/>
    <d v="2017-01-07T00:00:00"/>
    <b v="0"/>
    <s v="Approved"/>
    <s v="Solex"/>
    <s v="Standard"/>
    <s v="medium"/>
    <s v="medium"/>
    <n v="441.49"/>
    <n v="84.99"/>
    <d v="2006-10-01T00:00:00"/>
    <n v="356.5"/>
    <s v="Female"/>
    <n v="81"/>
    <d v="1969-05-22T00:00:00"/>
    <n v="53.374553890474388"/>
    <s v="Dental Hygienist"/>
    <s v="Health"/>
    <s v="Mass Customer"/>
    <s v="N"/>
    <s v="Yes"/>
    <n v="5"/>
    <m/>
  </r>
  <r>
    <n v="6020"/>
    <n v="1"/>
    <x v="3030"/>
    <n v="10"/>
    <d v="2017-12-20T00:00:00"/>
    <b v="0"/>
    <s v="Approved"/>
    <s v="Giant Bicycles"/>
    <s v="Standard"/>
    <s v="medium"/>
    <s v="medium"/>
    <n v="1403.5"/>
    <n v="954.82"/>
    <d v="2016-11-14T00:00:00"/>
    <n v="448.67999999999995"/>
    <s v="Male"/>
    <n v="60"/>
    <d v="1979-09-14T00:00:00"/>
    <n v="43.054005944951797"/>
    <s v="Social Worker"/>
    <s v="Health"/>
    <s v="Affluent Customer"/>
    <s v="N"/>
    <s v="Yes"/>
    <n v="20"/>
    <m/>
  </r>
  <r>
    <n v="19972"/>
    <n v="46"/>
    <x v="3030"/>
    <n v="234"/>
    <d v="2017-05-10T00:00:00"/>
    <b v="0"/>
    <s v="Approved"/>
    <s v="Solex"/>
    <s v="Standard"/>
    <s v="low"/>
    <s v="medium"/>
    <n v="1289.8499999999999"/>
    <n v="74.510000000000005"/>
    <d v="2001-11-25T00:00:00"/>
    <n v="1215.3399999999999"/>
    <s v="Male"/>
    <n v="60"/>
    <d v="1979-09-14T00:00:00"/>
    <n v="43.054005944951797"/>
    <s v="Social Worker"/>
    <s v="Health"/>
    <s v="Affluent Customer"/>
    <s v="N"/>
    <s v="Yes"/>
    <n v="20"/>
    <m/>
  </r>
  <r>
    <n v="12470"/>
    <n v="51"/>
    <x v="3030"/>
    <n v="329"/>
    <d v="2017-02-04T00:00:00"/>
    <b v="1"/>
    <s v="Approved"/>
    <s v="OHM Cycles"/>
    <s v="Standard"/>
    <s v="high"/>
    <s v="medium"/>
    <n v="2005.66"/>
    <n v="1203.4000000000001"/>
    <d v="2001-11-25T00:00:00"/>
    <n v="802.26"/>
    <s v="Male"/>
    <n v="60"/>
    <d v="1979-09-14T00:00:00"/>
    <n v="43.054005944951797"/>
    <s v="Social Worker"/>
    <s v="Health"/>
    <s v="Affluent Customer"/>
    <s v="N"/>
    <s v="Yes"/>
    <n v="20"/>
    <m/>
  </r>
  <r>
    <n v="8995"/>
    <n v="14"/>
    <x v="3031"/>
    <n v="171"/>
    <d v="2017-07-12T00:00:00"/>
    <b v="0"/>
    <s v="Approved"/>
    <s v="Solex"/>
    <s v="Standard"/>
    <s v="high"/>
    <s v="large"/>
    <n v="1842.92"/>
    <n v="1105.75"/>
    <d v="1995-10-24T00:00:00"/>
    <n v="737.17000000000007"/>
    <s v="Male"/>
    <n v="38"/>
    <d v="1977-11-25T00:00:00"/>
    <n v="44.856745671296302"/>
    <s v="Human Resources Assistant III"/>
    <s v="Retail"/>
    <s v="High Net Worth"/>
    <s v="N"/>
    <s v="No"/>
    <n v="16"/>
    <m/>
  </r>
  <r>
    <n v="3927"/>
    <n v="0"/>
    <x v="3031"/>
    <n v="186"/>
    <d v="2017-06-27T00:00:00"/>
    <b v="1"/>
    <s v="Approved"/>
    <s v="WeareA2B"/>
    <s v="Standard"/>
    <s v="medium"/>
    <s v="small"/>
    <n v="175.89"/>
    <n v="131.91999999999999"/>
    <d v="2003-02-16T00:00:00"/>
    <n v="43.97"/>
    <s v="Male"/>
    <n v="38"/>
    <d v="1977-11-25T00:00:00"/>
    <n v="44.856745671296302"/>
    <s v="Human Resources Assistant III"/>
    <s v="Retail"/>
    <s v="High Net Worth"/>
    <s v="N"/>
    <s v="No"/>
    <n v="16"/>
    <m/>
  </r>
  <r>
    <n v="14163"/>
    <n v="0"/>
    <x v="3031"/>
    <n v="187"/>
    <d v="2017-06-26T00:00:00"/>
    <b v="0"/>
    <s v="Approved"/>
    <s v="Norco Bicycles"/>
    <s v="Standard"/>
    <s v="medium"/>
    <s v="medium"/>
    <n v="360.4"/>
    <n v="270.3"/>
    <d v="2016-12-06T00:00:00"/>
    <n v="90.099999999999966"/>
    <s v="Male"/>
    <n v="38"/>
    <d v="1977-11-25T00:00:00"/>
    <n v="44.856745671296302"/>
    <s v="Human Resources Assistant III"/>
    <s v="Retail"/>
    <s v="High Net Worth"/>
    <s v="N"/>
    <s v="No"/>
    <n v="16"/>
    <m/>
  </r>
  <r>
    <n v="10335"/>
    <n v="66"/>
    <x v="3031"/>
    <n v="246"/>
    <d v="2017-04-28T00:00:00"/>
    <b v="1"/>
    <s v="Approved"/>
    <s v="Solex"/>
    <s v="Standard"/>
    <s v="medium"/>
    <s v="medium"/>
    <n v="1163.8900000000001"/>
    <n v="589.27"/>
    <d v="2016-07-09T00:00:00"/>
    <n v="574.62000000000012"/>
    <s v="Male"/>
    <n v="38"/>
    <d v="1977-11-25T00:00:00"/>
    <n v="44.856745671296302"/>
    <s v="Human Resources Assistant III"/>
    <s v="Retail"/>
    <s v="High Net Worth"/>
    <s v="N"/>
    <s v="No"/>
    <n v="16"/>
    <m/>
  </r>
  <r>
    <n v="12461"/>
    <n v="0"/>
    <x v="3031"/>
    <n v="327"/>
    <d v="2017-02-06T00:00:00"/>
    <b v="1"/>
    <s v="Approved"/>
    <s v="Giant Bicycles"/>
    <s v="Standard"/>
    <s v="medium"/>
    <s v="medium"/>
    <n v="230.91"/>
    <n v="173.18"/>
    <d v="2006-11-10T00:00:00"/>
    <n v="57.72999999999999"/>
    <s v="Male"/>
    <n v="38"/>
    <d v="1977-11-25T00:00:00"/>
    <n v="44.856745671296302"/>
    <s v="Human Resources Assistant III"/>
    <s v="Retail"/>
    <s v="High Net Worth"/>
    <s v="N"/>
    <s v="No"/>
    <n v="16"/>
    <m/>
  </r>
  <r>
    <n v="5744"/>
    <n v="56"/>
    <x v="3031"/>
    <n v="350"/>
    <d v="2017-01-14T00:00:00"/>
    <b v="1"/>
    <s v="Approved"/>
    <s v="Norco Bicycles"/>
    <s v="Mountain"/>
    <s v="low"/>
    <s v="small"/>
    <n v="688.63"/>
    <n v="612.88"/>
    <d v="1993-10-02T00:00:00"/>
    <n v="75.75"/>
    <s v="Male"/>
    <n v="38"/>
    <d v="1977-11-25T00:00:00"/>
    <n v="44.856745671296302"/>
    <s v="Human Resources Assistant III"/>
    <s v="Retail"/>
    <s v="High Net Worth"/>
    <s v="N"/>
    <s v="No"/>
    <n v="16"/>
    <m/>
  </r>
  <r>
    <n v="2282"/>
    <n v="2"/>
    <x v="3031"/>
    <n v="354"/>
    <d v="2017-01-10T00:00:00"/>
    <b v="1"/>
    <s v="Approved"/>
    <s v="Giant Bicycles"/>
    <s v="Road"/>
    <s v="low"/>
    <s v="small"/>
    <n v="590.26"/>
    <n v="525.33000000000004"/>
    <d v="2010-11-05T00:00:00"/>
    <n v="64.92999999999995"/>
    <s v="Male"/>
    <n v="38"/>
    <d v="1977-11-25T00:00:00"/>
    <n v="44.856745671296302"/>
    <s v="Human Resources Assistant III"/>
    <s v="Retail"/>
    <s v="High Net Worth"/>
    <s v="N"/>
    <s v="No"/>
    <n v="16"/>
    <m/>
  </r>
  <r>
    <n v="1438"/>
    <n v="38"/>
    <x v="3032"/>
    <n v="11"/>
    <d v="2017-12-19T00:00:00"/>
    <b v="0"/>
    <s v="Approved"/>
    <s v="Solex"/>
    <s v="Standard"/>
    <s v="medium"/>
    <s v="medium"/>
    <n v="1577.53"/>
    <n v="826.51"/>
    <d v="2008-03-19T00:00:00"/>
    <n v="751.02"/>
    <s v="Male"/>
    <n v="12"/>
    <d v="1974-11-05T00:00:00"/>
    <n v="47.914279917554538"/>
    <s v="Database Administrator IV"/>
    <s v="n/a"/>
    <s v="Mass Customer"/>
    <s v="N"/>
    <s v="Yes"/>
    <n v="6"/>
    <m/>
  </r>
  <r>
    <n v="17459"/>
    <n v="71"/>
    <x v="3032"/>
    <n v="49"/>
    <d v="2017-11-11T00:00:00"/>
    <b v="0"/>
    <s v="Approved"/>
    <s v="Solex"/>
    <s v="Standard"/>
    <s v="high"/>
    <s v="large"/>
    <n v="1842.92"/>
    <n v="1105.75"/>
    <d v="2006-05-22T00:00:00"/>
    <n v="737.17000000000007"/>
    <s v="Male"/>
    <n v="12"/>
    <d v="1974-11-05T00:00:00"/>
    <n v="47.914279917554538"/>
    <s v="Database Administrator IV"/>
    <s v="n/a"/>
    <s v="Mass Customer"/>
    <s v="N"/>
    <s v="Yes"/>
    <n v="6"/>
    <m/>
  </r>
  <r>
    <n v="19701"/>
    <n v="43"/>
    <x v="3032"/>
    <n v="132"/>
    <d v="2017-08-20T00:00:00"/>
    <b v="1"/>
    <s v="Approved"/>
    <s v="Solex"/>
    <s v="Standard"/>
    <s v="medium"/>
    <s v="medium"/>
    <n v="1151.96"/>
    <n v="649.49"/>
    <d v="2014-07-28T00:00:00"/>
    <n v="502.47"/>
    <s v="Male"/>
    <n v="12"/>
    <d v="1974-11-05T00:00:00"/>
    <n v="47.914279917554538"/>
    <s v="Database Administrator IV"/>
    <s v="n/a"/>
    <s v="Mass Customer"/>
    <s v="N"/>
    <s v="Yes"/>
    <n v="6"/>
    <m/>
  </r>
  <r>
    <n v="4059"/>
    <n v="50"/>
    <x v="3032"/>
    <n v="134"/>
    <d v="2017-08-18T00:00:00"/>
    <b v="1"/>
    <s v="Approved"/>
    <s v="WeareA2B"/>
    <s v="Standard"/>
    <s v="medium"/>
    <s v="small"/>
    <n v="175.89"/>
    <n v="131.91999999999999"/>
    <d v="2003-07-21T00:00:00"/>
    <n v="43.97"/>
    <s v="Male"/>
    <n v="12"/>
    <d v="1974-11-05T00:00:00"/>
    <n v="47.914279917554538"/>
    <s v="Database Administrator IV"/>
    <s v="n/a"/>
    <s v="Mass Customer"/>
    <s v="N"/>
    <s v="Yes"/>
    <n v="6"/>
    <m/>
  </r>
  <r>
    <n v="1410"/>
    <n v="93"/>
    <x v="3032"/>
    <n v="168"/>
    <d v="2017-07-15T00:00:00"/>
    <b v="0"/>
    <s v="Approved"/>
    <s v="WeareA2B"/>
    <s v="Standard"/>
    <s v="medium"/>
    <s v="medium"/>
    <n v="1065.03"/>
    <n v="230.09"/>
    <d v="1994-08-10T00:00:00"/>
    <n v="834.93999999999994"/>
    <s v="Male"/>
    <n v="12"/>
    <d v="1974-11-05T00:00:00"/>
    <n v="47.914279917554538"/>
    <s v="Database Administrator IV"/>
    <s v="n/a"/>
    <s v="Mass Customer"/>
    <s v="N"/>
    <s v="Yes"/>
    <n v="6"/>
    <m/>
  </r>
  <r>
    <n v="275"/>
    <n v="76"/>
    <x v="3032"/>
    <n v="330"/>
    <d v="2017-02-03T00:00:00"/>
    <b v="1"/>
    <s v="Approved"/>
    <s v="WeareA2B"/>
    <s v="Standard"/>
    <s v="low"/>
    <s v="medium"/>
    <n v="642.30999999999995"/>
    <n v="513.85"/>
    <d v="2014-10-10T00:00:00"/>
    <n v="128.45999999999992"/>
    <s v="Male"/>
    <n v="12"/>
    <d v="1974-11-05T00:00:00"/>
    <n v="47.914279917554538"/>
    <s v="Database Administrator IV"/>
    <s v="n/a"/>
    <s v="Mass Customer"/>
    <s v="N"/>
    <s v="Yes"/>
    <n v="6"/>
    <m/>
  </r>
  <r>
    <n v="10178"/>
    <n v="28"/>
    <x v="3033"/>
    <n v="98"/>
    <d v="2017-09-23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64"/>
    <d v="1992-12-08T00:00:00"/>
    <n v="29.810170328830552"/>
    <s v="Software Consultant"/>
    <s v="Financial Services"/>
    <s v="Mass Customer"/>
    <s v="N"/>
    <s v="No"/>
    <n v="5"/>
    <m/>
  </r>
  <r>
    <n v="12867"/>
    <n v="86"/>
    <x v="3033"/>
    <n v="105"/>
    <d v="2017-09-16T00:00:00"/>
    <b v="0"/>
    <s v="Approved"/>
    <s v="OHM Cycles"/>
    <s v="Standard"/>
    <s v="medium"/>
    <s v="medium"/>
    <n v="235.63"/>
    <n v="125.07"/>
    <d v="2004-08-07T00:00:00"/>
    <n v="110.56"/>
    <s v="Female"/>
    <n v="64"/>
    <d v="1992-12-08T00:00:00"/>
    <n v="29.810170328830552"/>
    <s v="Software Consultant"/>
    <s v="Financial Services"/>
    <s v="Mass Customer"/>
    <s v="N"/>
    <s v="No"/>
    <n v="5"/>
    <m/>
  </r>
  <r>
    <n v="19071"/>
    <n v="81"/>
    <x v="3033"/>
    <n v="172"/>
    <d v="2017-07-11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64"/>
    <d v="1992-12-08T00:00:00"/>
    <n v="29.810170328830552"/>
    <s v="Software Consultant"/>
    <s v="Financial Services"/>
    <s v="Mass Customer"/>
    <s v="N"/>
    <s v="No"/>
    <n v="5"/>
    <m/>
  </r>
  <r>
    <n v="4639"/>
    <n v="51"/>
    <x v="3033"/>
    <n v="342"/>
    <d v="2017-01-22T00:00:00"/>
    <b v="1"/>
    <s v="Approved"/>
    <s v="OHM Cycles"/>
    <s v="Standard"/>
    <s v="high"/>
    <s v="medium"/>
    <n v="2005.66"/>
    <n v="1203.4000000000001"/>
    <d v="2012-04-10T00:00:00"/>
    <n v="802.26"/>
    <s v="Female"/>
    <n v="64"/>
    <d v="1992-12-08T00:00:00"/>
    <n v="29.810170328830552"/>
    <s v="Software Consultant"/>
    <s v="Financial Services"/>
    <s v="Mass Customer"/>
    <s v="N"/>
    <s v="No"/>
    <n v="5"/>
    <m/>
  </r>
  <r>
    <n v="12702"/>
    <n v="0"/>
    <x v="3034"/>
    <n v="27"/>
    <d v="2017-12-03T00:00:00"/>
    <b v="1"/>
    <s v="Approved"/>
    <s v="OHM Cycles"/>
    <s v="Standard"/>
    <s v="high"/>
    <s v="medium"/>
    <n v="227.88"/>
    <n v="136.72999999999999"/>
    <d v="2004-08-17T00:00:00"/>
    <n v="91.15"/>
    <s v="Female"/>
    <n v="5"/>
    <d v="1968-01-16T00:00:00"/>
    <n v="54.722499095636728"/>
    <s v="Marketing Assistant"/>
    <s v="Manufacturing"/>
    <s v="High Net Worth"/>
    <s v="N"/>
    <s v="Yes"/>
    <n v="8"/>
    <m/>
  </r>
  <r>
    <n v="9494"/>
    <n v="80"/>
    <x v="3034"/>
    <n v="222"/>
    <d v="2017-05-22T00:00:00"/>
    <b v="1"/>
    <s v="Approved"/>
    <s v="Trek Bicycles"/>
    <s v="Standard"/>
    <s v="medium"/>
    <s v="large"/>
    <n v="1469.44"/>
    <n v="596.54999999999995"/>
    <d v="2015-05-21T00:00:00"/>
    <n v="872.8900000000001"/>
    <s v="Female"/>
    <n v="5"/>
    <d v="1968-01-16T00:00:00"/>
    <n v="54.722499095636728"/>
    <s v="Marketing Assistant"/>
    <s v="Manufacturing"/>
    <s v="High Net Worth"/>
    <s v="N"/>
    <s v="Yes"/>
    <n v="8"/>
    <m/>
  </r>
  <r>
    <n v="10584"/>
    <n v="31"/>
    <x v="3034"/>
    <n v="348"/>
    <d v="2017-01-16T00:00:00"/>
    <b v="0"/>
    <s v="Approved"/>
    <s v="WeareA2B"/>
    <s v="Standard"/>
    <s v="medium"/>
    <s v="medium"/>
    <n v="752.64"/>
    <n v="205.36"/>
    <d v="1999-07-26T00:00:00"/>
    <n v="547.28"/>
    <s v="Female"/>
    <n v="5"/>
    <d v="1968-01-16T00:00:00"/>
    <n v="54.722499095636728"/>
    <s v="Marketing Assistant"/>
    <s v="Manufacturing"/>
    <s v="High Net Worth"/>
    <s v="N"/>
    <s v="Yes"/>
    <n v="8"/>
    <m/>
  </r>
  <r>
    <n v="17148"/>
    <n v="66"/>
    <x v="3035"/>
    <n v="56"/>
    <d v="2017-11-04T00:00:00"/>
    <b v="0"/>
    <s v="Approved"/>
    <s v="Solex"/>
    <s v="Standard"/>
    <s v="medium"/>
    <s v="medium"/>
    <n v="1163.8900000000001"/>
    <n v="589.27"/>
    <d v="2016-07-09T00:00:00"/>
    <n v="574.62000000000012"/>
    <s v="Female"/>
    <n v="11"/>
    <d v="1956-03-18T00:00:00"/>
    <n v="66.560855260337405"/>
    <n v="0"/>
    <s v="n/a"/>
    <s v="High Net Worth"/>
    <s v="N"/>
    <s v="No"/>
    <n v="17"/>
    <m/>
  </r>
  <r>
    <n v="12535"/>
    <n v="0"/>
    <x v="3035"/>
    <n v="118"/>
    <d v="2017-09-03T00:00:00"/>
    <b v="0"/>
    <s v="Approved"/>
    <s v="Norco Bicycles"/>
    <s v="Standard"/>
    <s v="medium"/>
    <s v="medium"/>
    <n v="360.4"/>
    <n v="270.3"/>
    <d v="2016-12-06T00:00:00"/>
    <n v="90.099999999999966"/>
    <s v="Female"/>
    <n v="11"/>
    <d v="1956-03-18T00:00:00"/>
    <n v="66.560855260337405"/>
    <n v="0"/>
    <s v="n/a"/>
    <s v="High Net Worth"/>
    <s v="N"/>
    <s v="No"/>
    <n v="17"/>
    <m/>
  </r>
  <r>
    <n v="11571"/>
    <n v="35"/>
    <x v="3035"/>
    <n v="211"/>
    <d v="2017-06-02T00:00:00"/>
    <b v="0"/>
    <s v="Approved"/>
    <s v="Giant Bicycles"/>
    <s v="Standard"/>
    <s v="medium"/>
    <s v="medium"/>
    <n v="1403.5"/>
    <n v="954.82"/>
    <d v="2016-11-14T00:00:00"/>
    <n v="448.67999999999995"/>
    <s v="Female"/>
    <n v="11"/>
    <d v="1956-03-18T00:00:00"/>
    <n v="66.560855260337405"/>
    <n v="0"/>
    <s v="n/a"/>
    <s v="High Net Worth"/>
    <s v="N"/>
    <s v="No"/>
    <n v="17"/>
    <m/>
  </r>
  <r>
    <n v="952"/>
    <n v="0"/>
    <x v="3035"/>
    <n v="349"/>
    <d v="2017-01-15T00:00:00"/>
    <b v="0"/>
    <s v="Approved"/>
    <s v="Trek Bicycles"/>
    <s v="Road"/>
    <s v="medium"/>
    <s v="medium"/>
    <n v="290.62"/>
    <n v="215.14"/>
    <d v="2004-12-18T00:00:00"/>
    <n v="75.480000000000018"/>
    <s v="Female"/>
    <n v="11"/>
    <d v="1956-03-18T00:00:00"/>
    <n v="66.560855260337405"/>
    <n v="0"/>
    <s v="n/a"/>
    <s v="High Net Worth"/>
    <s v="N"/>
    <s v="No"/>
    <n v="17"/>
    <m/>
  </r>
  <r>
    <n v="17970"/>
    <n v="0"/>
    <x v="3036"/>
    <n v="93"/>
    <d v="2017-09-28T00:00:00"/>
    <b v="1"/>
    <s v="Approved"/>
    <s v="OHM Cycles"/>
    <s v="Standard"/>
    <s v="low"/>
    <s v="medium"/>
    <n v="71.16"/>
    <n v="56.93"/>
    <d v="2015-06-17T00:00:00"/>
    <n v="14.229999999999997"/>
    <s v="Male"/>
    <n v="34"/>
    <d v="1972-05-12T00:00:00"/>
    <n v="50.399211424403852"/>
    <s v="Senior Developer"/>
    <s v="Health"/>
    <s v="High Net Worth"/>
    <s v="N"/>
    <s v="No"/>
    <n v="5"/>
    <m/>
  </r>
  <r>
    <n v="4702"/>
    <n v="41"/>
    <x v="3036"/>
    <n v="128"/>
    <d v="2017-08-24T00:00:00"/>
    <b v="1"/>
    <s v="Approved"/>
    <s v="Norco Bicycles"/>
    <s v="Standard"/>
    <s v="low"/>
    <s v="medium"/>
    <n v="958.74"/>
    <n v="748.9"/>
    <d v="2005-12-07T00:00:00"/>
    <n v="209.84000000000003"/>
    <s v="Male"/>
    <n v="34"/>
    <d v="1972-05-12T00:00:00"/>
    <n v="50.399211424403852"/>
    <s v="Senior Developer"/>
    <s v="Health"/>
    <s v="High Net Worth"/>
    <s v="N"/>
    <s v="No"/>
    <n v="5"/>
    <m/>
  </r>
  <r>
    <n v="14909"/>
    <n v="52"/>
    <x v="3036"/>
    <n v="167"/>
    <d v="2017-07-16T00:00:00"/>
    <b v="0"/>
    <s v="Approved"/>
    <s v="Solex"/>
    <s v="Road"/>
    <s v="medium"/>
    <s v="large"/>
    <n v="1777.8"/>
    <n v="820.78"/>
    <d v="2011-05-07T00:00:00"/>
    <n v="957.02"/>
    <s v="Male"/>
    <n v="34"/>
    <d v="1972-05-12T00:00:00"/>
    <n v="50.399211424403852"/>
    <s v="Senior Developer"/>
    <s v="Health"/>
    <s v="High Net Worth"/>
    <s v="N"/>
    <s v="No"/>
    <n v="5"/>
    <m/>
  </r>
  <r>
    <n v="17061"/>
    <n v="84"/>
    <x v="2606"/>
    <m/>
    <d v="2017-03-07T00:00:00"/>
    <m/>
    <s v="Approved"/>
    <s v="Trek Bicycles"/>
    <s v="Road"/>
    <s v="medium"/>
    <s v="medium"/>
    <n v="290.62"/>
    <n v="215.14"/>
    <n v="35667"/>
    <m/>
    <m/>
    <m/>
    <m/>
    <m/>
    <m/>
    <m/>
    <m/>
    <m/>
    <m/>
    <m/>
    <m/>
  </r>
  <r>
    <n v="10830"/>
    <n v="29"/>
    <x v="3036"/>
    <n v="224"/>
    <d v="2017-05-20T00:00:00"/>
    <b v="1"/>
    <s v="Approved"/>
    <s v="WeareA2B"/>
    <s v="Standard"/>
    <s v="medium"/>
    <s v="medium"/>
    <n v="1065.03"/>
    <n v="230.09"/>
    <d v="2000-11-03T00:00:00"/>
    <n v="834.93999999999994"/>
    <s v="Male"/>
    <n v="34"/>
    <d v="1972-05-12T00:00:00"/>
    <n v="50.399211424403852"/>
    <s v="Senior Developer"/>
    <s v="Health"/>
    <s v="High Net Worth"/>
    <s v="N"/>
    <s v="No"/>
    <n v="5"/>
    <m/>
  </r>
  <r>
    <n v="17363"/>
    <n v="0"/>
    <x v="3037"/>
    <n v="159"/>
    <d v="2017-07-24T00:00:00"/>
    <b v="1"/>
    <s v="Approved"/>
    <s v="Solex"/>
    <s v="Standard"/>
    <s v="medium"/>
    <s v="medium"/>
    <n v="478.16"/>
    <n v="298.72000000000003"/>
    <d v="1993-06-23T00:00:00"/>
    <n v="179.44"/>
    <s v="Female"/>
    <n v="1"/>
    <d v="1975-09-28T00:00:00"/>
    <n v="47.01838950691274"/>
    <s v="Engineer IV"/>
    <s v="Financial Services"/>
    <s v="High Net Worth"/>
    <s v="N"/>
    <s v="No"/>
    <n v="15"/>
    <m/>
  </r>
  <r>
    <n v="4152"/>
    <n v="56"/>
    <x v="3037"/>
    <n v="300"/>
    <d v="2017-03-05T00:00:00"/>
    <b v="1"/>
    <s v="Approved"/>
    <s v="Norco Bicycles"/>
    <s v="Mountain"/>
    <s v="low"/>
    <s v="small"/>
    <n v="688.63"/>
    <n v="612.88"/>
    <d v="1993-10-02T00:00:00"/>
    <n v="75.75"/>
    <s v="Female"/>
    <n v="1"/>
    <d v="1975-09-28T00:00:00"/>
    <n v="47.01838950691274"/>
    <s v="Engineer IV"/>
    <s v="Financial Services"/>
    <s v="High Net Worth"/>
    <s v="N"/>
    <s v="No"/>
    <n v="15"/>
    <m/>
  </r>
  <r>
    <n v="3134"/>
    <n v="48"/>
    <x v="3038"/>
    <n v="169"/>
    <d v="2017-07-14T00:00:00"/>
    <b v="1"/>
    <s v="Approved"/>
    <s v="WeareA2B"/>
    <s v="Standard"/>
    <s v="medium"/>
    <s v="medium"/>
    <n v="1762.96"/>
    <n v="950.52"/>
    <d v="2014-07-28T00:00:00"/>
    <n v="812.44"/>
    <s v="Female"/>
    <n v="67"/>
    <d v="1981-03-09T00:00:00"/>
    <n v="41.569074438102483"/>
    <s v="Senior Cost Accountant"/>
    <s v="Financial Services"/>
    <s v="Mass Customer"/>
    <s v="N"/>
    <s v="No"/>
    <n v="14"/>
    <m/>
  </r>
  <r>
    <n v="8203"/>
    <n v="69"/>
    <x v="3038"/>
    <n v="226"/>
    <d v="2017-05-18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67"/>
    <d v="1981-03-09T00:00:00"/>
    <n v="41.569074438102483"/>
    <s v="Senior Cost Accountant"/>
    <s v="Financial Services"/>
    <s v="Mass Customer"/>
    <s v="N"/>
    <s v="No"/>
    <n v="14"/>
    <m/>
  </r>
  <r>
    <n v="19353"/>
    <n v="75"/>
    <x v="3038"/>
    <n v="236"/>
    <d v="2017-05-08T00:00:00"/>
    <b v="1"/>
    <s v="Approved"/>
    <s v="Giant Bicycles"/>
    <s v="Touring"/>
    <s v="medium"/>
    <s v="large"/>
    <n v="1873.97"/>
    <n v="863.95"/>
    <d v="2006-05-22T00:00:00"/>
    <n v="1010.02"/>
    <s v="Female"/>
    <n v="67"/>
    <d v="1981-03-09T00:00:00"/>
    <n v="41.569074438102483"/>
    <s v="Senior Cost Accountant"/>
    <s v="Financial Services"/>
    <s v="Mass Customer"/>
    <s v="N"/>
    <s v="No"/>
    <n v="14"/>
    <m/>
  </r>
  <r>
    <n v="6847"/>
    <n v="26"/>
    <x v="3039"/>
    <n v="6"/>
    <d v="2017-12-24T00:00:00"/>
    <b v="1"/>
    <s v="Approved"/>
    <s v="WeareA2B"/>
    <s v="Standard"/>
    <s v="medium"/>
    <s v="medium"/>
    <n v="1992.93"/>
    <n v="762.63"/>
    <d v="1991-08-05T00:00:00"/>
    <n v="1230.3000000000002"/>
    <s v="Male"/>
    <n v="16"/>
    <d v="1964-08-07T00:00:00"/>
    <n v="58.166334712392192"/>
    <s v="Tax Accountant"/>
    <s v="Health"/>
    <s v="Mass Customer"/>
    <s v="N"/>
    <s v="Yes"/>
    <n v="8"/>
    <m/>
  </r>
  <r>
    <n v="12290"/>
    <n v="77"/>
    <x v="3039"/>
    <n v="57"/>
    <d v="2017-11-03T00:00:00"/>
    <b v="0"/>
    <s v="Approved"/>
    <s v="Norco Bicycles"/>
    <s v="Road"/>
    <s v="medium"/>
    <s v="large"/>
    <n v="1240.31"/>
    <n v="795.1"/>
    <d v="2011-01-10T00:00:00"/>
    <n v="445.20999999999992"/>
    <s v="Male"/>
    <n v="16"/>
    <d v="1964-08-07T00:00:00"/>
    <n v="58.166334712392192"/>
    <s v="Tax Accountant"/>
    <s v="Health"/>
    <s v="Mass Customer"/>
    <s v="N"/>
    <s v="Yes"/>
    <n v="8"/>
    <m/>
  </r>
  <r>
    <n v="7939"/>
    <n v="65"/>
    <x v="3039"/>
    <n v="67"/>
    <d v="2017-10-24T00:00:00"/>
    <b v="0"/>
    <s v="Approved"/>
    <s v="WeareA2B"/>
    <s v="Standard"/>
    <s v="medium"/>
    <s v="medium"/>
    <n v="1807.45"/>
    <n v="778.69"/>
    <d v="2015-04-11T00:00:00"/>
    <n v="1028.76"/>
    <s v="Male"/>
    <n v="16"/>
    <d v="1964-08-07T00:00:00"/>
    <n v="58.166334712392192"/>
    <s v="Tax Accountant"/>
    <s v="Health"/>
    <s v="Mass Customer"/>
    <s v="N"/>
    <s v="Yes"/>
    <n v="8"/>
    <m/>
  </r>
  <r>
    <n v="13008"/>
    <n v="88"/>
    <x v="3039"/>
    <n v="250"/>
    <d v="2017-04-24T00:00:00"/>
    <b v="0"/>
    <s v="Approved"/>
    <s v="Norco Bicycles"/>
    <s v="Standard"/>
    <s v="medium"/>
    <s v="medium"/>
    <n v="1198.46"/>
    <n v="381.1"/>
    <d v="2005-05-10T00:00:00"/>
    <n v="817.36"/>
    <s v="Male"/>
    <n v="16"/>
    <d v="1964-08-07T00:00:00"/>
    <n v="58.166334712392192"/>
    <s v="Tax Accountant"/>
    <s v="Health"/>
    <s v="Mass Customer"/>
    <s v="N"/>
    <s v="Yes"/>
    <n v="8"/>
    <m/>
  </r>
  <r>
    <n v="17072"/>
    <n v="0"/>
    <x v="1752"/>
    <m/>
    <d v="2017-05-06T00:00:00"/>
    <m/>
    <s v="Approved"/>
    <s v="Trek Bicycles"/>
    <s v="Road"/>
    <s v="medium"/>
    <s v="medium"/>
    <n v="290.62"/>
    <n v="215.14"/>
    <n v="38339"/>
    <m/>
    <m/>
    <m/>
    <m/>
    <m/>
    <m/>
    <m/>
    <m/>
    <m/>
    <m/>
    <m/>
    <m/>
  </r>
  <r>
    <n v="5397"/>
    <n v="87"/>
    <x v="3040"/>
    <n v="9"/>
    <d v="2017-12-21T00:00:00"/>
    <b v="1"/>
    <s v="Approved"/>
    <s v="Giant Bicycles"/>
    <s v="Standard"/>
    <s v="high"/>
    <s v="medium"/>
    <n v="1179"/>
    <n v="707.4"/>
    <d v="1997-08-25T00:00:00"/>
    <n v="471.6"/>
    <s v="Female"/>
    <n v="28"/>
    <d v="1977-10-16T00:00:00"/>
    <n v="44.966334712075081"/>
    <s v="Community Outreach Specialist"/>
    <s v="n/a"/>
    <s v="Affluent Customer"/>
    <s v="N"/>
    <s v="No"/>
    <n v="18"/>
    <m/>
  </r>
  <r>
    <n v="1064"/>
    <n v="38"/>
    <x v="3040"/>
    <n v="87"/>
    <d v="2017-10-04T00:00:00"/>
    <b v="1"/>
    <s v="Approved"/>
    <s v="Solex"/>
    <s v="Standard"/>
    <s v="medium"/>
    <s v="medium"/>
    <n v="1577.53"/>
    <n v="826.51"/>
    <d v="2011-03-16T00:00:00"/>
    <n v="751.02"/>
    <s v="Female"/>
    <n v="28"/>
    <d v="1977-10-16T00:00:00"/>
    <n v="44.966334712075081"/>
    <s v="Community Outreach Specialist"/>
    <s v="n/a"/>
    <s v="Affluent Customer"/>
    <s v="N"/>
    <s v="No"/>
    <n v="18"/>
    <m/>
  </r>
  <r>
    <n v="6866"/>
    <n v="82"/>
    <x v="3040"/>
    <n v="334"/>
    <d v="2017-01-30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28"/>
    <d v="1977-10-16T00:00:00"/>
    <n v="44.966334712075081"/>
    <s v="Community Outreach Specialist"/>
    <s v="n/a"/>
    <s v="Affluent Customer"/>
    <s v="N"/>
    <s v="No"/>
    <n v="18"/>
    <m/>
  </r>
  <r>
    <n v="14271"/>
    <n v="5"/>
    <x v="3040"/>
    <n v="346"/>
    <d v="2017-01-18T00:00:00"/>
    <b v="0"/>
    <s v="Approved"/>
    <s v="Trek Bicycles"/>
    <s v="Mountain"/>
    <s v="low"/>
    <s v="medium"/>
    <n v="574.64"/>
    <n v="459.71"/>
    <d v="2011-08-29T00:00:00"/>
    <n v="114.93"/>
    <s v="Female"/>
    <n v="28"/>
    <d v="1977-10-16T00:00:00"/>
    <n v="44.966334712075081"/>
    <s v="Community Outreach Specialist"/>
    <s v="n/a"/>
    <s v="Affluent Customer"/>
    <s v="N"/>
    <s v="No"/>
    <n v="18"/>
    <m/>
  </r>
  <r>
    <n v="2080"/>
    <n v="80"/>
    <x v="3040"/>
    <n v="351"/>
    <d v="2017-01-13T00:00:00"/>
    <b v="1"/>
    <s v="Approved"/>
    <s v="OHM Cycles"/>
    <s v="Touring"/>
    <s v="low"/>
    <s v="medium"/>
    <n v="1073.07"/>
    <n v="933.84"/>
    <d v="1997-01-25T00:00:00"/>
    <n v="139.2299999999999"/>
    <s v="Female"/>
    <n v="28"/>
    <d v="1977-10-16T00:00:00"/>
    <n v="44.966334712075081"/>
    <s v="Community Outreach Specialist"/>
    <s v="n/a"/>
    <s v="Affluent Customer"/>
    <s v="N"/>
    <s v="No"/>
    <n v="18"/>
    <m/>
  </r>
  <r>
    <n v="7419"/>
    <n v="85"/>
    <x v="3041"/>
    <n v="147"/>
    <d v="2017-08-05T00:00:00"/>
    <b v="0"/>
    <s v="Approved"/>
    <s v="WeareA2B"/>
    <s v="Standard"/>
    <s v="medium"/>
    <s v="medium"/>
    <n v="752.64"/>
    <n v="205.36"/>
    <d v="2015-08-02T00:00:00"/>
    <n v="547.28"/>
    <s v="Male"/>
    <n v="96"/>
    <d v="1974-05-07T00:00:00"/>
    <n v="48.412910054857946"/>
    <s v="Programmer IV"/>
    <s v="Manufacturing"/>
    <s v="Affluent Customer"/>
    <s v="N"/>
    <s v="No"/>
    <n v="10"/>
    <m/>
  </r>
  <r>
    <n v="1874"/>
    <n v="6"/>
    <x v="3041"/>
    <n v="175"/>
    <d v="2017-07-08T00:00:00"/>
    <b v="0"/>
    <s v="Approved"/>
    <s v="OHM Cycles"/>
    <s v="Standard"/>
    <s v="high"/>
    <s v="medium"/>
    <n v="227.88"/>
    <n v="136.72999999999999"/>
    <d v="2003-02-07T00:00:00"/>
    <n v="91.15"/>
    <s v="Male"/>
    <n v="96"/>
    <d v="1974-05-07T00:00:00"/>
    <n v="48.412910054857946"/>
    <s v="Programmer IV"/>
    <s v="Manufacturing"/>
    <s v="Affluent Customer"/>
    <s v="N"/>
    <s v="No"/>
    <n v="10"/>
    <m/>
  </r>
  <r>
    <n v="4959"/>
    <n v="47"/>
    <x v="3041"/>
    <n v="245"/>
    <d v="2017-04-29T00:00:00"/>
    <b v="1"/>
    <s v="Approved"/>
    <s v="Trek Bicycles"/>
    <s v="Road"/>
    <s v="low"/>
    <s v="small"/>
    <n v="1720.7"/>
    <n v="1531.42"/>
    <d v="2006-10-01T00:00:00"/>
    <n v="189.27999999999997"/>
    <s v="Male"/>
    <n v="96"/>
    <d v="1974-05-07T00:00:00"/>
    <n v="48.412910054857946"/>
    <s v="Programmer IV"/>
    <s v="Manufacturing"/>
    <s v="Affluent Customer"/>
    <s v="N"/>
    <s v="No"/>
    <n v="10"/>
    <m/>
  </r>
  <r>
    <n v="18388"/>
    <n v="68"/>
    <x v="3042"/>
    <n v="114"/>
    <d v="2017-09-07T00:00:00"/>
    <b v="1"/>
    <s v="Cancelled"/>
    <s v="OHM Cycles"/>
    <s v="Standard"/>
    <s v="medium"/>
    <s v="medium"/>
    <n v="1636.9"/>
    <n v="44.71"/>
    <d v="2010-08-20T00:00:00"/>
    <n v="1592.19"/>
    <s v="Female"/>
    <n v="39"/>
    <d v="1976-07-25T00:00:00"/>
    <n v="46.193731972349056"/>
    <s v="Tax Accountant"/>
    <s v="Retail"/>
    <s v="Mass Customer"/>
    <s v="N"/>
    <s v="No"/>
    <n v="18"/>
    <m/>
  </r>
  <r>
    <n v="8633"/>
    <n v="43"/>
    <x v="3042"/>
    <n v="127"/>
    <d v="2017-08-25T00:00:00"/>
    <b v="1"/>
    <s v="Approved"/>
    <s v="Solex"/>
    <s v="Standard"/>
    <s v="medium"/>
    <s v="medium"/>
    <n v="1151.96"/>
    <n v="649.49"/>
    <d v="1999-12-04T00:00:00"/>
    <n v="502.47"/>
    <s v="Female"/>
    <n v="39"/>
    <d v="1976-07-25T00:00:00"/>
    <n v="46.193731972349056"/>
    <s v="Tax Accountant"/>
    <s v="Retail"/>
    <s v="Mass Customer"/>
    <s v="N"/>
    <s v="No"/>
    <n v="18"/>
    <m/>
  </r>
  <r>
    <n v="969"/>
    <n v="97"/>
    <x v="3042"/>
    <n v="285"/>
    <d v="2017-03-20T00:00:00"/>
    <b v="0"/>
    <s v="Approved"/>
    <s v="Solex"/>
    <s v="Standard"/>
    <s v="medium"/>
    <s v="large"/>
    <n v="202.62"/>
    <n v="151.96"/>
    <d v="2016-03-29T00:00:00"/>
    <n v="50.66"/>
    <s v="Female"/>
    <n v="39"/>
    <d v="1976-07-25T00:00:00"/>
    <n v="46.193731972349056"/>
    <s v="Tax Accountant"/>
    <s v="Retail"/>
    <s v="Mass Customer"/>
    <s v="N"/>
    <s v="No"/>
    <n v="18"/>
    <m/>
  </r>
  <r>
    <n v="6787"/>
    <n v="36"/>
    <x v="3042"/>
    <n v="333"/>
    <d v="2017-01-31T00:00:00"/>
    <b v="1"/>
    <s v="Approved"/>
    <s v="Solex"/>
    <s v="Standard"/>
    <s v="low"/>
    <s v="medium"/>
    <n v="945.04"/>
    <n v="507.58"/>
    <d v="1995-12-19T00:00:00"/>
    <n v="437.46"/>
    <s v="Female"/>
    <n v="39"/>
    <d v="1976-07-25T00:00:00"/>
    <n v="46.193731972349056"/>
    <s v="Tax Accountant"/>
    <s v="Retail"/>
    <s v="Mass Customer"/>
    <s v="N"/>
    <s v="No"/>
    <n v="18"/>
    <m/>
  </r>
  <r>
    <n v="17085"/>
    <n v="43"/>
    <x v="2866"/>
    <m/>
    <d v="2017-04-21T00:00:00"/>
    <m/>
    <s v="Approved"/>
    <s v="Solex"/>
    <s v="Standard"/>
    <s v="medium"/>
    <s v="medium"/>
    <n v="1151.96"/>
    <n v="649.49"/>
    <n v="39427"/>
    <m/>
    <m/>
    <m/>
    <m/>
    <m/>
    <m/>
    <m/>
    <m/>
    <m/>
    <m/>
    <m/>
    <m/>
  </r>
  <r>
    <n v="11551"/>
    <n v="16"/>
    <x v="3043"/>
    <n v="15"/>
    <d v="2017-12-15T00:00:00"/>
    <b v="1"/>
    <s v="Approved"/>
    <s v="Norco Bicycles"/>
    <s v="Standard"/>
    <s v="high"/>
    <s v="small"/>
    <n v="1661.92"/>
    <n v="1479.11"/>
    <d v="1994-09-09T00:00:00"/>
    <n v="182.81000000000017"/>
    <s v="Female"/>
    <n v="27"/>
    <d v="1979-12-22T00:00:00"/>
    <n v="42.78277306855658"/>
    <s v="Chemical Engineer"/>
    <s v="Manufacturing"/>
    <s v="Mass Customer"/>
    <s v="N"/>
    <s v="No"/>
    <n v="4"/>
    <m/>
  </r>
  <r>
    <n v="6965"/>
    <n v="41"/>
    <x v="3043"/>
    <n v="38"/>
    <d v="2017-11-22T00:00:00"/>
    <b v="0"/>
    <s v="Approved"/>
    <s v="Solex"/>
    <s v="Road"/>
    <s v="medium"/>
    <s v="medium"/>
    <n v="416.98"/>
    <n v="312.74"/>
    <d v="1997-05-10T00:00:00"/>
    <n v="104.24000000000001"/>
    <s v="Female"/>
    <n v="27"/>
    <d v="1979-12-22T00:00:00"/>
    <n v="42.78277306855658"/>
    <s v="Chemical Engineer"/>
    <s v="Manufacturing"/>
    <s v="Mass Customer"/>
    <s v="N"/>
    <s v="No"/>
    <n v="4"/>
    <m/>
  </r>
  <r>
    <n v="10926"/>
    <n v="1"/>
    <x v="3043"/>
    <n v="46"/>
    <d v="2017-11-14T00:00:00"/>
    <b v="1"/>
    <s v="Approved"/>
    <s v="Giant Bicycles"/>
    <s v="Standard"/>
    <s v="medium"/>
    <s v="medium"/>
    <n v="1403.5"/>
    <n v="954.82"/>
    <d v="2016-11-14T00:00:00"/>
    <n v="448.67999999999995"/>
    <s v="Female"/>
    <n v="27"/>
    <d v="1979-12-22T00:00:00"/>
    <n v="42.78277306855658"/>
    <s v="Chemical Engineer"/>
    <s v="Manufacturing"/>
    <s v="Mass Customer"/>
    <s v="N"/>
    <s v="No"/>
    <n v="4"/>
    <m/>
  </r>
  <r>
    <n v="6183"/>
    <n v="78"/>
    <x v="3043"/>
    <n v="52"/>
    <d v="2017-11-08T00:00:00"/>
    <b v="0"/>
    <s v="Approved"/>
    <s v="Giant Bicycles"/>
    <s v="Standard"/>
    <s v="medium"/>
    <s v="large"/>
    <n v="1765.3"/>
    <n v="709.48"/>
    <d v="2004-07-25T00:00:00"/>
    <n v="1055.82"/>
    <s v="Female"/>
    <n v="27"/>
    <d v="1979-12-22T00:00:00"/>
    <n v="42.78277306855658"/>
    <s v="Chemical Engineer"/>
    <s v="Manufacturing"/>
    <s v="Mass Customer"/>
    <s v="N"/>
    <s v="No"/>
    <n v="4"/>
    <m/>
  </r>
  <r>
    <n v="4788"/>
    <n v="69"/>
    <x v="3043"/>
    <n v="151"/>
    <d v="2017-08-01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27"/>
    <d v="1979-12-22T00:00:00"/>
    <n v="42.78277306855658"/>
    <s v="Chemical Engineer"/>
    <s v="Manufacturing"/>
    <s v="Mass Customer"/>
    <s v="N"/>
    <s v="No"/>
    <n v="4"/>
    <m/>
  </r>
  <r>
    <n v="19721"/>
    <n v="40"/>
    <x v="3043"/>
    <n v="249"/>
    <d v="2017-04-25T00:00:00"/>
    <b v="0"/>
    <s v="Approved"/>
    <s v="OHM Cycles"/>
    <s v="Standard"/>
    <s v="high"/>
    <s v="medium"/>
    <n v="1458.17"/>
    <n v="874.9"/>
    <d v="2006-02-02T00:00:00"/>
    <n v="583.2700000000001"/>
    <s v="Female"/>
    <n v="27"/>
    <d v="1979-12-22T00:00:00"/>
    <n v="42.78277306855658"/>
    <s v="Chemical Engineer"/>
    <s v="Manufacturing"/>
    <s v="Mass Customer"/>
    <s v="N"/>
    <s v="No"/>
    <n v="4"/>
    <m/>
  </r>
  <r>
    <n v="13026"/>
    <n v="0"/>
    <x v="1851"/>
    <n v="52"/>
    <d v="2017-11-08T00:00:00"/>
    <b v="1"/>
    <s v="Approved"/>
    <s v="Solex"/>
    <s v="Standard"/>
    <s v="medium"/>
    <s v="medium"/>
    <n v="71.489999999999995"/>
    <n v="53.62"/>
    <d v="2012-12-02T00:00:00"/>
    <n v="17.869999999999997"/>
    <s v="Male"/>
    <n v="26"/>
    <d v="1980-03-30T00:00:00"/>
    <n v="42.511540191527139"/>
    <s v="Sales Representative"/>
    <s v="Retail"/>
    <s v="High Net Worth"/>
    <s v="N"/>
    <s v="Yes"/>
    <n v="21"/>
    <m/>
  </r>
  <r>
    <n v="11657"/>
    <n v="0"/>
    <x v="1851"/>
    <n v="73"/>
    <d v="2017-10-18T00:00:00"/>
    <b v="0"/>
    <s v="Approved"/>
    <s v="Solex"/>
    <s v="Standard"/>
    <s v="medium"/>
    <s v="medium"/>
    <n v="71.489999999999995"/>
    <n v="53.62"/>
    <d v="2012-09-15T00:00:00"/>
    <n v="17.869999999999997"/>
    <s v="Male"/>
    <n v="26"/>
    <d v="1980-03-30T00:00:00"/>
    <n v="42.511540191527139"/>
    <s v="Sales Representative"/>
    <s v="Retail"/>
    <s v="High Net Worth"/>
    <s v="N"/>
    <s v="Yes"/>
    <n v="21"/>
    <m/>
  </r>
  <r>
    <n v="11085"/>
    <n v="61"/>
    <x v="1851"/>
    <n v="151"/>
    <d v="2017-08-01T00:00:00"/>
    <b v="1"/>
    <s v="Approved"/>
    <s v="Norco Bicycles"/>
    <s v="Standard"/>
    <s v="medium"/>
    <s v="small"/>
    <n v="586.45000000000005"/>
    <n v="521.94000000000005"/>
    <d v="1997-08-25T00:00:00"/>
    <n v="64.509999999999991"/>
    <s v="Male"/>
    <n v="26"/>
    <d v="1980-03-30T00:00:00"/>
    <n v="42.511540191527139"/>
    <s v="Sales Representative"/>
    <s v="Retail"/>
    <s v="High Net Worth"/>
    <s v="N"/>
    <s v="Yes"/>
    <n v="21"/>
    <m/>
  </r>
  <r>
    <n v="4616"/>
    <n v="5"/>
    <x v="1851"/>
    <n v="201"/>
    <d v="2017-06-12T00:00:00"/>
    <b v="1"/>
    <s v="Approved"/>
    <s v="Giant Bicycles"/>
    <s v="Standard"/>
    <s v="high"/>
    <s v="medium"/>
    <n v="1129.1300000000001"/>
    <n v="677.48"/>
    <d v="2004-09-28T00:00:00"/>
    <n v="451.65000000000009"/>
    <s v="Male"/>
    <n v="26"/>
    <d v="1980-03-30T00:00:00"/>
    <n v="42.511540191527139"/>
    <s v="Sales Representative"/>
    <s v="Retail"/>
    <s v="High Net Worth"/>
    <s v="N"/>
    <s v="Yes"/>
    <n v="21"/>
    <m/>
  </r>
  <r>
    <n v="787"/>
    <n v="67"/>
    <x v="1851"/>
    <n v="219"/>
    <d v="2017-05-25T00:00:00"/>
    <b v="0"/>
    <s v="Approved"/>
    <s v="Solex"/>
    <s v="Standard"/>
    <s v="medium"/>
    <s v="large"/>
    <n v="1071.23"/>
    <n v="380.74"/>
    <d v="2011-05-07T00:00:00"/>
    <n v="690.49"/>
    <s v="Male"/>
    <n v="26"/>
    <d v="1980-03-30T00:00:00"/>
    <n v="42.511540191527139"/>
    <s v="Sales Representative"/>
    <s v="Retail"/>
    <s v="High Net Worth"/>
    <s v="N"/>
    <s v="Yes"/>
    <n v="21"/>
    <m/>
  </r>
  <r>
    <n v="2590"/>
    <n v="0"/>
    <x v="1851"/>
    <n v="265"/>
    <d v="2017-04-09T00:00:00"/>
    <b v="0"/>
    <s v="Approved"/>
    <s v="Solex"/>
    <s v="Standard"/>
    <s v="medium"/>
    <s v="medium"/>
    <n v="71.489999999999995"/>
    <n v="53.62"/>
    <d v="2012-09-15T00:00:00"/>
    <n v="17.869999999999997"/>
    <s v="Male"/>
    <n v="26"/>
    <d v="1980-03-30T00:00:00"/>
    <n v="42.511540191527139"/>
    <s v="Sales Representative"/>
    <s v="Retail"/>
    <s v="High Net Worth"/>
    <s v="N"/>
    <s v="Yes"/>
    <n v="21"/>
    <m/>
  </r>
  <r>
    <n v="4758"/>
    <n v="54"/>
    <x v="3044"/>
    <n v="117"/>
    <d v="2017-09-04T00:00:00"/>
    <b v="1"/>
    <s v="Approved"/>
    <s v="WeareA2B"/>
    <s v="Standard"/>
    <s v="medium"/>
    <s v="medium"/>
    <n v="1292.8399999999999"/>
    <n v="13.44"/>
    <d v="1997-10-04T00:00:00"/>
    <n v="1279.3999999999999"/>
    <s v="Female"/>
    <n v="30"/>
    <d v="1982-08-08T00:00:00"/>
    <n v="40.152636082255206"/>
    <s v="Senior Cost Accountant"/>
    <s v="Financial Services"/>
    <s v="Mass Customer"/>
    <s v="N"/>
    <s v="Yes"/>
    <n v="11"/>
    <m/>
  </r>
  <r>
    <n v="1423"/>
    <n v="78"/>
    <x v="3044"/>
    <n v="119"/>
    <d v="2017-09-02T00:00:00"/>
    <b v="0"/>
    <s v="Approved"/>
    <s v="Giant Bicycles"/>
    <s v="Standard"/>
    <s v="medium"/>
    <s v="large"/>
    <n v="1765.3"/>
    <n v="709.48"/>
    <d v="1991-07-10T00:00:00"/>
    <n v="1055.82"/>
    <s v="Female"/>
    <n v="30"/>
    <d v="1982-08-08T00:00:00"/>
    <n v="40.152636082255206"/>
    <s v="Senior Cost Accountant"/>
    <s v="Financial Services"/>
    <s v="Mass Customer"/>
    <s v="N"/>
    <s v="Yes"/>
    <n v="11"/>
    <m/>
  </r>
  <r>
    <n v="7448"/>
    <n v="39"/>
    <x v="3044"/>
    <n v="163"/>
    <d v="2017-07-20T00:00:00"/>
    <b v="1"/>
    <s v="Approved"/>
    <s v="Giant Bicycles"/>
    <s v="Standard"/>
    <s v="medium"/>
    <s v="large"/>
    <n v="1812.75"/>
    <n v="582.48"/>
    <d v="1997-05-10T00:00:00"/>
    <n v="1230.27"/>
    <s v="Female"/>
    <n v="30"/>
    <d v="1982-08-08T00:00:00"/>
    <n v="40.152636082255206"/>
    <s v="Senior Cost Accountant"/>
    <s v="Financial Services"/>
    <s v="Mass Customer"/>
    <s v="N"/>
    <s v="Yes"/>
    <n v="11"/>
    <m/>
  </r>
  <r>
    <n v="3390"/>
    <n v="78"/>
    <x v="3044"/>
    <n v="172"/>
    <d v="2017-07-11T00:00:00"/>
    <b v="1"/>
    <s v="Approved"/>
    <s v="Giant Bicycles"/>
    <s v="Standard"/>
    <s v="medium"/>
    <s v="large"/>
    <n v="1765.3"/>
    <n v="709.48"/>
    <d v="2004-08-07T00:00:00"/>
    <n v="1055.82"/>
    <s v="Female"/>
    <n v="30"/>
    <d v="1982-08-08T00:00:00"/>
    <n v="40.152636082255206"/>
    <s v="Senior Cost Accountant"/>
    <s v="Financial Services"/>
    <s v="Mass Customer"/>
    <s v="N"/>
    <s v="Yes"/>
    <n v="11"/>
    <m/>
  </r>
  <r>
    <n v="18460"/>
    <n v="72"/>
    <x v="3044"/>
    <n v="222"/>
    <d v="2017-05-22T00:00:00"/>
    <b v="1"/>
    <s v="Approved"/>
    <s v="Norco Bicycles"/>
    <s v="Standard"/>
    <s v="medium"/>
    <s v="medium"/>
    <n v="360.4"/>
    <n v="270.3"/>
    <d v="1997-01-25T00:00:00"/>
    <n v="90.099999999999966"/>
    <s v="Female"/>
    <n v="30"/>
    <d v="1982-08-08T00:00:00"/>
    <n v="40.152636082255206"/>
    <s v="Senior Cost Accountant"/>
    <s v="Financial Services"/>
    <s v="Mass Customer"/>
    <s v="N"/>
    <s v="Yes"/>
    <n v="11"/>
    <m/>
  </r>
  <r>
    <n v="18213"/>
    <n v="91"/>
    <x v="3044"/>
    <n v="347"/>
    <d v="2017-01-17T00:00:00"/>
    <b v="1"/>
    <s v="Approved"/>
    <s v="Solex"/>
    <s v="Standard"/>
    <s v="medium"/>
    <s v="medium"/>
    <n v="100.35"/>
    <n v="75.260000000000005"/>
    <d v="2002-10-10T00:00:00"/>
    <n v="25.089999999999989"/>
    <s v="Female"/>
    <n v="30"/>
    <d v="1982-08-08T00:00:00"/>
    <n v="40.152636082255206"/>
    <s v="Senior Cost Accountant"/>
    <s v="Financial Services"/>
    <s v="Mass Customer"/>
    <s v="N"/>
    <s v="Yes"/>
    <n v="11"/>
    <m/>
  </r>
  <r>
    <n v="5530"/>
    <n v="57"/>
    <x v="3044"/>
    <n v="354"/>
    <d v="2017-01-10T00:00:00"/>
    <b v="0"/>
    <s v="Approved"/>
    <s v="WeareA2B"/>
    <s v="Touring"/>
    <s v="medium"/>
    <s v="large"/>
    <n v="1890.39"/>
    <n v="260.14"/>
    <d v="1998-12-17T00:00:00"/>
    <n v="1630.25"/>
    <s v="Female"/>
    <n v="30"/>
    <d v="1982-08-08T00:00:00"/>
    <n v="40.152636082255206"/>
    <s v="Senior Cost Accountant"/>
    <s v="Financial Services"/>
    <s v="Mass Customer"/>
    <s v="N"/>
    <s v="Yes"/>
    <n v="11"/>
    <m/>
  </r>
  <r>
    <n v="19805"/>
    <n v="81"/>
    <x v="3045"/>
    <n v="129"/>
    <d v="2017-08-23T00:00:00"/>
    <b v="1"/>
    <s v="Approved"/>
    <s v="Norco Bicycles"/>
    <s v="Standard"/>
    <s v="medium"/>
    <s v="small"/>
    <n v="586.45000000000005"/>
    <n v="521.94000000000005"/>
    <d v="2004-01-16T00:00:00"/>
    <n v="64.509999999999991"/>
    <s v="Male"/>
    <n v="2"/>
    <d v="1985-01-26T00:00:00"/>
    <n v="37.68140320522577"/>
    <s v="Human Resources Manager"/>
    <s v="Retail"/>
    <s v="Mass Customer"/>
    <s v="N"/>
    <s v="Yes"/>
    <n v="17"/>
    <m/>
  </r>
  <r>
    <n v="17106"/>
    <n v="4"/>
    <x v="3046"/>
    <m/>
    <d v="2017-06-17T00:00:00"/>
    <m/>
    <s v="Approved"/>
    <s v="Giant Bicycles"/>
    <s v="Standard"/>
    <s v="high"/>
    <s v="medium"/>
    <n v="1129.1300000000001"/>
    <n v="677.48"/>
    <n v="41701"/>
    <m/>
    <m/>
    <m/>
    <m/>
    <m/>
    <m/>
    <m/>
    <m/>
    <m/>
    <m/>
    <m/>
    <m/>
  </r>
  <r>
    <n v="6458"/>
    <n v="60"/>
    <x v="3045"/>
    <n v="144"/>
    <d v="2017-08-08T00:00:00"/>
    <b v="0"/>
    <s v="Approved"/>
    <s v="Giant Bicycles"/>
    <s v="Standard"/>
    <s v="high"/>
    <s v="small"/>
    <n v="1977.36"/>
    <n v="1759.85"/>
    <d v="2001-11-25T00:00:00"/>
    <n v="217.51"/>
    <s v="Male"/>
    <n v="2"/>
    <d v="1985-01-26T00:00:00"/>
    <n v="37.68140320522577"/>
    <s v="Human Resources Manager"/>
    <s v="Retail"/>
    <s v="Mass Customer"/>
    <s v="N"/>
    <s v="Yes"/>
    <n v="17"/>
    <m/>
  </r>
  <r>
    <n v="5481"/>
    <n v="3"/>
    <x v="3045"/>
    <n v="157"/>
    <d v="2017-07-26T00:00:00"/>
    <b v="0"/>
    <s v="Approved"/>
    <s v="Trek Bicycles"/>
    <s v="Standard"/>
    <s v="medium"/>
    <s v="large"/>
    <n v="2091.4699999999998"/>
    <n v="388.92"/>
    <d v="1991-08-05T00:00:00"/>
    <n v="1702.5499999999997"/>
    <s v="Male"/>
    <n v="2"/>
    <d v="1985-01-26T00:00:00"/>
    <n v="37.68140320522577"/>
    <s v="Human Resources Manager"/>
    <s v="Retail"/>
    <s v="Mass Customer"/>
    <s v="N"/>
    <s v="Yes"/>
    <n v="17"/>
    <m/>
  </r>
  <r>
    <n v="6983"/>
    <n v="46"/>
    <x v="3045"/>
    <n v="269"/>
    <d v="2017-04-05T00:00:00"/>
    <b v="0"/>
    <s v="Approved"/>
    <s v="Solex"/>
    <s v="Standard"/>
    <s v="low"/>
    <s v="medium"/>
    <n v="1289.8499999999999"/>
    <n v="74.510000000000005"/>
    <d v="2014-03-03T00:00:00"/>
    <n v="1215.3399999999999"/>
    <s v="Male"/>
    <n v="2"/>
    <d v="1985-01-26T00:00:00"/>
    <n v="37.68140320522577"/>
    <s v="Human Resources Manager"/>
    <s v="Retail"/>
    <s v="Mass Customer"/>
    <s v="N"/>
    <s v="Yes"/>
    <n v="17"/>
    <m/>
  </r>
  <r>
    <n v="12427"/>
    <n v="33"/>
    <x v="3045"/>
    <n v="361"/>
    <d v="2017-01-03T00:00:00"/>
    <b v="1"/>
    <s v="Approved"/>
    <s v="Giant Bicycles"/>
    <s v="Standard"/>
    <s v="medium"/>
    <s v="small"/>
    <n v="1311.44"/>
    <n v="1167.18"/>
    <d v="2012-04-10T00:00:00"/>
    <n v="144.26"/>
    <s v="Male"/>
    <n v="2"/>
    <d v="1985-01-26T00:00:00"/>
    <n v="37.68140320522577"/>
    <s v="Human Resources Manager"/>
    <s v="Retail"/>
    <s v="Mass Customer"/>
    <s v="N"/>
    <s v="Yes"/>
    <n v="17"/>
    <m/>
  </r>
  <r>
    <n v="92"/>
    <n v="73"/>
    <x v="2864"/>
    <n v="158"/>
    <d v="2017-07-25T00:00:00"/>
    <b v="1"/>
    <s v="Approved"/>
    <s v="Solex"/>
    <s v="Standard"/>
    <s v="medium"/>
    <s v="medium"/>
    <n v="1945.43"/>
    <n v="333.18"/>
    <d v="2000-05-22T00:00:00"/>
    <n v="1612.25"/>
    <s v="Female"/>
    <n v="48"/>
    <d v="1959-05-23T00:00:00"/>
    <n v="63.380033342529181"/>
    <s v="Payment Adjustment Coordinator"/>
    <s v="Manufacturing"/>
    <s v="Mass Customer"/>
    <s v="N"/>
    <s v="Yes"/>
    <n v="13"/>
    <m/>
  </r>
  <r>
    <n v="16559"/>
    <n v="17"/>
    <x v="2864"/>
    <n v="204"/>
    <d v="2017-06-09T00:00:00"/>
    <b v="0"/>
    <s v="Approved"/>
    <s v="Solex"/>
    <s v="Standard"/>
    <s v="high"/>
    <s v="medium"/>
    <n v="1024.6600000000001"/>
    <n v="614.79999999999995"/>
    <d v="1993-10-02T00:00:00"/>
    <n v="409.86000000000013"/>
    <s v="Female"/>
    <n v="48"/>
    <d v="1959-05-23T00:00:00"/>
    <n v="63.380033342529181"/>
    <s v="Payment Adjustment Coordinator"/>
    <s v="Manufacturing"/>
    <s v="Mass Customer"/>
    <s v="N"/>
    <s v="Yes"/>
    <n v="13"/>
    <m/>
  </r>
  <r>
    <n v="4028"/>
    <n v="55"/>
    <x v="2864"/>
    <n v="261"/>
    <d v="2017-04-13T00:00:00"/>
    <b v="0"/>
    <s v="Approved"/>
    <s v="Trek Bicycles"/>
    <s v="Road"/>
    <s v="medium"/>
    <s v="large"/>
    <n v="1894.19"/>
    <n v="598.76"/>
    <d v="1997-10-04T00:00:00"/>
    <n v="1295.43"/>
    <s v="Female"/>
    <n v="48"/>
    <d v="1959-05-23T00:00:00"/>
    <n v="63.380033342529181"/>
    <s v="Payment Adjustment Coordinator"/>
    <s v="Manufacturing"/>
    <s v="Mass Customer"/>
    <s v="N"/>
    <s v="Yes"/>
    <n v="13"/>
    <m/>
  </r>
  <r>
    <n v="2990"/>
    <n v="43"/>
    <x v="2864"/>
    <n v="275"/>
    <d v="2017-03-30T00:00:00"/>
    <b v="1"/>
    <s v="Approved"/>
    <s v="Solex"/>
    <s v="Standard"/>
    <s v="medium"/>
    <s v="medium"/>
    <n v="1151.96"/>
    <n v="649.49"/>
    <d v="2003-02-16T00:00:00"/>
    <n v="502.47"/>
    <s v="Female"/>
    <n v="48"/>
    <d v="1959-05-23T00:00:00"/>
    <n v="63.380033342529181"/>
    <s v="Payment Adjustment Coordinator"/>
    <s v="Manufacturing"/>
    <s v="Mass Customer"/>
    <s v="N"/>
    <s v="Yes"/>
    <n v="13"/>
    <m/>
  </r>
  <r>
    <n v="6602"/>
    <n v="2"/>
    <x v="3047"/>
    <n v="38"/>
    <d v="2017-11-22T00:00:00"/>
    <b v="1"/>
    <s v="Approved"/>
    <s v="Solex"/>
    <s v="Standard"/>
    <s v="medium"/>
    <s v="medium"/>
    <n v="71.489999999999995"/>
    <n v="53.62"/>
    <d v="2004-09-28T00:00:00"/>
    <n v="17.869999999999997"/>
    <s v="Male"/>
    <n v="69"/>
    <d v="1986-10-14T00:00:00"/>
    <n v="35.966334712075081"/>
    <s v="Sales Representative"/>
    <s v="Retail"/>
    <s v="Affluent Customer"/>
    <s v="N"/>
    <s v="Yes"/>
    <n v="14"/>
    <m/>
  </r>
  <r>
    <n v="4360"/>
    <n v="63"/>
    <x v="3047"/>
    <n v="99"/>
    <d v="2017-09-22T00:00:00"/>
    <b v="1"/>
    <s v="Approved"/>
    <s v="Solex"/>
    <s v="Standard"/>
    <s v="medium"/>
    <s v="medium"/>
    <n v="1483.2"/>
    <n v="99.59"/>
    <d v="2015-04-11T00:00:00"/>
    <n v="1383.6100000000001"/>
    <s v="Male"/>
    <n v="69"/>
    <d v="1986-10-14T00:00:00"/>
    <n v="35.966334712075081"/>
    <s v="Sales Representative"/>
    <s v="Retail"/>
    <s v="Affluent Customer"/>
    <s v="N"/>
    <s v="Yes"/>
    <n v="14"/>
    <m/>
  </r>
  <r>
    <n v="1398"/>
    <n v="15"/>
    <x v="3047"/>
    <n v="155"/>
    <d v="2017-07-28T00:00:00"/>
    <b v="1"/>
    <s v="Approved"/>
    <s v="Norco Bicycles"/>
    <s v="Standard"/>
    <s v="low"/>
    <s v="medium"/>
    <n v="958.74"/>
    <n v="748.9"/>
    <d v="1996-11-09T00:00:00"/>
    <n v="209.84000000000003"/>
    <s v="Male"/>
    <n v="69"/>
    <d v="1986-10-14T00:00:00"/>
    <n v="35.966334712075081"/>
    <s v="Sales Representative"/>
    <s v="Retail"/>
    <s v="Affluent Customer"/>
    <s v="N"/>
    <s v="Yes"/>
    <n v="14"/>
    <m/>
  </r>
  <r>
    <n v="10738"/>
    <n v="65"/>
    <x v="3047"/>
    <n v="202"/>
    <d v="2017-06-11T00:00:00"/>
    <b v="1"/>
    <s v="Approved"/>
    <s v="WeareA2B"/>
    <s v="Standard"/>
    <s v="medium"/>
    <s v="medium"/>
    <n v="1807.45"/>
    <n v="778.69"/>
    <d v="1995-10-24T00:00:00"/>
    <n v="1028.76"/>
    <s v="Male"/>
    <n v="69"/>
    <d v="1986-10-14T00:00:00"/>
    <n v="35.966334712075081"/>
    <s v="Sales Representative"/>
    <s v="Retail"/>
    <s v="Affluent Customer"/>
    <s v="N"/>
    <s v="Yes"/>
    <n v="14"/>
    <m/>
  </r>
  <r>
    <n v="1507"/>
    <n v="3"/>
    <x v="3047"/>
    <n v="218"/>
    <d v="2017-05-26T00:00:00"/>
    <b v="1"/>
    <s v="Approved"/>
    <s v="Trek Bicycles"/>
    <s v="Standard"/>
    <s v="medium"/>
    <s v="large"/>
    <n v="2091.4699999999998"/>
    <n v="388.92"/>
    <d v="2004-09-28T00:00:00"/>
    <n v="1702.5499999999997"/>
    <s v="Male"/>
    <n v="69"/>
    <d v="1986-10-14T00:00:00"/>
    <n v="35.966334712075081"/>
    <s v="Sales Representative"/>
    <s v="Retail"/>
    <s v="Affluent Customer"/>
    <s v="N"/>
    <s v="Yes"/>
    <n v="14"/>
    <m/>
  </r>
  <r>
    <n v="9544"/>
    <n v="15"/>
    <x v="3047"/>
    <n v="250"/>
    <d v="2017-04-24T00:00:00"/>
    <b v="1"/>
    <s v="Approved"/>
    <s v="Norco Bicycles"/>
    <s v="Standard"/>
    <s v="low"/>
    <s v="medium"/>
    <n v="958.74"/>
    <n v="748.9"/>
    <d v="1996-11-09T00:00:00"/>
    <n v="209.84000000000003"/>
    <s v="Male"/>
    <n v="69"/>
    <d v="1986-10-14T00:00:00"/>
    <n v="35.966334712075081"/>
    <s v="Sales Representative"/>
    <s v="Retail"/>
    <s v="Affluent Customer"/>
    <s v="N"/>
    <s v="Yes"/>
    <n v="14"/>
    <m/>
  </r>
  <r>
    <n v="17681"/>
    <n v="62"/>
    <x v="3047"/>
    <n v="267"/>
    <d v="2017-04-07T00:00:00"/>
    <b v="0"/>
    <s v="Approved"/>
    <s v="Solex"/>
    <s v="Standard"/>
    <s v="medium"/>
    <s v="medium"/>
    <n v="478.16"/>
    <n v="298.72000000000003"/>
    <d v="2012-05-18T00:00:00"/>
    <n v="179.44"/>
    <s v="Male"/>
    <n v="69"/>
    <d v="1986-10-14T00:00:00"/>
    <n v="35.966334712075081"/>
    <s v="Sales Representative"/>
    <s v="Retail"/>
    <s v="Affluent Customer"/>
    <s v="N"/>
    <s v="Yes"/>
    <n v="14"/>
    <m/>
  </r>
  <r>
    <n v="17081"/>
    <n v="48"/>
    <x v="3047"/>
    <n v="292"/>
    <d v="2017-03-13T00:00:00"/>
    <b v="1"/>
    <s v="Approved"/>
    <s v="WeareA2B"/>
    <s v="Standard"/>
    <s v="medium"/>
    <s v="medium"/>
    <n v="1762.96"/>
    <n v="950.52"/>
    <d v="2003-02-16T00:00:00"/>
    <n v="812.44"/>
    <s v="Male"/>
    <n v="69"/>
    <d v="1986-10-14T00:00:00"/>
    <n v="35.966334712075081"/>
    <s v="Sales Representative"/>
    <s v="Retail"/>
    <s v="Affluent Customer"/>
    <s v="N"/>
    <s v="Yes"/>
    <n v="14"/>
    <m/>
  </r>
  <r>
    <n v="14500"/>
    <n v="7"/>
    <x v="3047"/>
    <n v="337"/>
    <d v="2017-01-27T00:00:00"/>
    <b v="1"/>
    <s v="Approved"/>
    <s v="Trek Bicycles"/>
    <s v="Road"/>
    <s v="low"/>
    <s v="medium"/>
    <n v="980.37"/>
    <n v="234.43"/>
    <d v="2004-08-17T00:00:00"/>
    <n v="745.94"/>
    <s v="Male"/>
    <n v="69"/>
    <d v="1986-10-14T00:00:00"/>
    <n v="35.966334712075081"/>
    <s v="Sales Representative"/>
    <s v="Retail"/>
    <s v="Affluent Customer"/>
    <s v="N"/>
    <s v="Yes"/>
    <n v="14"/>
    <m/>
  </r>
  <r>
    <n v="13534"/>
    <n v="2"/>
    <x v="3047"/>
    <n v="347"/>
    <d v="2017-01-17T00:00:00"/>
    <b v="0"/>
    <s v="Approved"/>
    <s v="Solex"/>
    <s v="Standard"/>
    <s v="medium"/>
    <s v="medium"/>
    <n v="71.489999999999995"/>
    <n v="53.62"/>
    <d v="2012-12-02T00:00:00"/>
    <n v="17.869999999999997"/>
    <s v="Male"/>
    <n v="69"/>
    <d v="1986-10-14T00:00:00"/>
    <n v="35.966334712075081"/>
    <s v="Sales Representative"/>
    <s v="Retail"/>
    <s v="Affluent Customer"/>
    <s v="N"/>
    <s v="Yes"/>
    <n v="14"/>
    <m/>
  </r>
  <r>
    <n v="12704"/>
    <n v="57"/>
    <x v="1994"/>
    <n v="28"/>
    <d v="2017-12-02T00:00:00"/>
    <b v="0"/>
    <s v="Approved"/>
    <s v="WeareA2B"/>
    <s v="Touring"/>
    <s v="medium"/>
    <s v="large"/>
    <n v="1890.39"/>
    <n v="260.14"/>
    <d v="1991-01-21T00:00:00"/>
    <n v="1630.25"/>
    <s v="Male"/>
    <n v="60"/>
    <d v="1980-09-01T00:00:00"/>
    <n v="42.086882657597677"/>
    <n v="0"/>
    <s v="Financial Services"/>
    <s v="Mass Customer"/>
    <s v="N"/>
    <s v="No"/>
    <n v="13"/>
    <m/>
  </r>
  <r>
    <n v="9472"/>
    <n v="31"/>
    <x v="1994"/>
    <n v="126"/>
    <d v="2017-08-26T00:00:00"/>
    <b v="1"/>
    <s v="Approved"/>
    <s v="Giant Bicycles"/>
    <s v="Standard"/>
    <s v="medium"/>
    <s v="medium"/>
    <n v="230.91"/>
    <n v="173.18"/>
    <d v="2006-11-10T00:00:00"/>
    <n v="57.72999999999999"/>
    <s v="Male"/>
    <n v="60"/>
    <d v="1980-09-01T00:00:00"/>
    <n v="42.086882657597677"/>
    <n v="0"/>
    <s v="Financial Services"/>
    <s v="Mass Customer"/>
    <s v="N"/>
    <s v="No"/>
    <n v="13"/>
    <m/>
  </r>
  <r>
    <n v="18888"/>
    <n v="17"/>
    <x v="1994"/>
    <n v="172"/>
    <d v="2017-07-11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60"/>
    <d v="1980-09-01T00:00:00"/>
    <n v="42.086882657597677"/>
    <n v="0"/>
    <s v="Financial Services"/>
    <s v="Mass Customer"/>
    <s v="N"/>
    <s v="No"/>
    <n v="13"/>
    <m/>
  </r>
  <r>
    <n v="7943"/>
    <n v="40"/>
    <x v="1994"/>
    <n v="209"/>
    <d v="2017-06-04T00:00:00"/>
    <b v="0"/>
    <s v="Approved"/>
    <s v="OHM Cycles"/>
    <s v="Standard"/>
    <s v="high"/>
    <s v="medium"/>
    <n v="1458.17"/>
    <n v="874.9"/>
    <d v="2006-02-02T00:00:00"/>
    <n v="583.2700000000001"/>
    <s v="Male"/>
    <n v="60"/>
    <d v="1980-09-01T00:00:00"/>
    <n v="42.086882657597677"/>
    <n v="0"/>
    <s v="Financial Services"/>
    <s v="Mass Customer"/>
    <s v="N"/>
    <s v="No"/>
    <n v="13"/>
    <m/>
  </r>
  <r>
    <n v="2642"/>
    <n v="100"/>
    <x v="1994"/>
    <n v="274"/>
    <d v="2017-03-31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60"/>
    <d v="1980-09-01T00:00:00"/>
    <n v="42.086882657597677"/>
    <n v="0"/>
    <s v="Financial Services"/>
    <s v="Mass Customer"/>
    <s v="N"/>
    <s v="No"/>
    <n v="13"/>
    <m/>
  </r>
  <r>
    <n v="6975"/>
    <n v="82"/>
    <x v="1994"/>
    <n v="312"/>
    <d v="2017-02-21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60"/>
    <d v="1980-09-01T00:00:00"/>
    <n v="42.086882657597677"/>
    <n v="0"/>
    <s v="Financial Services"/>
    <s v="Mass Customer"/>
    <s v="N"/>
    <s v="No"/>
    <n v="13"/>
    <m/>
  </r>
  <r>
    <n v="6241"/>
    <n v="28"/>
    <x v="1994"/>
    <n v="315"/>
    <d v="2017-02-18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60"/>
    <d v="1980-09-01T00:00:00"/>
    <n v="42.086882657597677"/>
    <n v="0"/>
    <s v="Financial Services"/>
    <s v="Mass Customer"/>
    <s v="N"/>
    <s v="No"/>
    <n v="13"/>
    <m/>
  </r>
  <r>
    <n v="18295"/>
    <n v="67"/>
    <x v="1994"/>
    <n v="320"/>
    <d v="2017-02-13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60"/>
    <d v="1980-09-01T00:00:00"/>
    <n v="42.086882657597677"/>
    <n v="0"/>
    <s v="Financial Services"/>
    <s v="Mass Customer"/>
    <s v="N"/>
    <s v="No"/>
    <n v="13"/>
    <m/>
  </r>
  <r>
    <n v="18653"/>
    <n v="95"/>
    <x v="3048"/>
    <n v="52"/>
    <d v="2017-11-08T00:00:00"/>
    <b v="0"/>
    <s v="Approved"/>
    <s v="OHM Cycles"/>
    <s v="Touring"/>
    <s v="low"/>
    <s v="medium"/>
    <n v="1073.07"/>
    <n v="933.84"/>
    <d v="2003-01-05T00:00:00"/>
    <n v="139.2299999999999"/>
    <s v="Female"/>
    <n v="51"/>
    <d v="1984-11-21T00:00:00"/>
    <n v="37.862225123033987"/>
    <s v="Media Manager II"/>
    <s v="n/a"/>
    <s v="High Net Worth"/>
    <s v="N"/>
    <s v="Yes"/>
    <n v="4"/>
    <m/>
  </r>
  <r>
    <n v="3347"/>
    <n v="19"/>
    <x v="3048"/>
    <n v="235"/>
    <d v="2017-05-09T00:00:00"/>
    <b v="0"/>
    <s v="Approved"/>
    <s v="Trek Bicycles"/>
    <s v="Mountain"/>
    <s v="low"/>
    <s v="medium"/>
    <n v="574.64"/>
    <n v="459.71"/>
    <d v="1997-08-25T00:00:00"/>
    <n v="114.93"/>
    <s v="Female"/>
    <n v="51"/>
    <d v="1984-11-21T00:00:00"/>
    <n v="37.862225123033987"/>
    <s v="Media Manager II"/>
    <s v="n/a"/>
    <s v="High Net Worth"/>
    <s v="N"/>
    <s v="Yes"/>
    <n v="4"/>
    <m/>
  </r>
  <r>
    <n v="15707"/>
    <n v="38"/>
    <x v="3048"/>
    <n v="278"/>
    <d v="2017-03-27T00:00:00"/>
    <b v="1"/>
    <s v="Approved"/>
    <s v="Trek Bicycles"/>
    <s v="Standard"/>
    <s v="medium"/>
    <s v="large"/>
    <n v="2091.4699999999998"/>
    <n v="388.92"/>
    <d v="2010-06-07T00:00:00"/>
    <n v="1702.5499999999997"/>
    <s v="Female"/>
    <n v="51"/>
    <d v="1984-11-21T00:00:00"/>
    <n v="37.862225123033987"/>
    <s v="Media Manager II"/>
    <s v="n/a"/>
    <s v="High Net Worth"/>
    <s v="N"/>
    <s v="Yes"/>
    <n v="4"/>
    <m/>
  </r>
  <r>
    <n v="14382"/>
    <n v="0"/>
    <x v="3048"/>
    <n v="296"/>
    <d v="2017-03-09T00:00:00"/>
    <b v="0"/>
    <s v="Approved"/>
    <s v="Norco Bicycles"/>
    <s v="Standard"/>
    <s v="low"/>
    <s v="medium"/>
    <n v="363.01"/>
    <n v="290.41000000000003"/>
    <d v="2009-03-08T00:00:00"/>
    <n v="72.599999999999966"/>
    <s v="Female"/>
    <n v="51"/>
    <d v="1984-11-21T00:00:00"/>
    <n v="37.862225123033987"/>
    <s v="Media Manager II"/>
    <s v="n/a"/>
    <s v="High Net Worth"/>
    <s v="N"/>
    <s v="Yes"/>
    <n v="4"/>
    <m/>
  </r>
  <r>
    <n v="19713"/>
    <n v="4"/>
    <x v="3049"/>
    <n v="32"/>
    <d v="2017-11-28T00:00:00"/>
    <b v="0"/>
    <s v="Approved"/>
    <s v="Giant Bicycles"/>
    <s v="Standard"/>
    <s v="high"/>
    <s v="medium"/>
    <n v="1129.1300000000001"/>
    <n v="677.48"/>
    <d v="2004-08-17T00:00:00"/>
    <n v="451.65000000000009"/>
    <s v="Female"/>
    <n v="20"/>
    <d v="1998-02-02T00:00:00"/>
    <n v="24.654005945268906"/>
    <s v="Administrative Officer"/>
    <s v="n/a"/>
    <s v="Mass Customer"/>
    <s v="N"/>
    <s v="Yes"/>
    <n v="1"/>
    <m/>
  </r>
  <r>
    <n v="15364"/>
    <n v="38"/>
    <x v="3049"/>
    <n v="102"/>
    <d v="2017-09-19T00:00:00"/>
    <b v="1"/>
    <s v="Approved"/>
    <s v="Solex"/>
    <s v="Standard"/>
    <s v="medium"/>
    <s v="medium"/>
    <n v="1577.53"/>
    <n v="826.51"/>
    <d v="2008-03-19T00:00:00"/>
    <n v="751.02"/>
    <s v="Female"/>
    <n v="20"/>
    <d v="1998-02-02T00:00:00"/>
    <n v="24.654005945268906"/>
    <s v="Administrative Officer"/>
    <s v="n/a"/>
    <s v="Mass Customer"/>
    <s v="N"/>
    <s v="Yes"/>
    <n v="1"/>
    <m/>
  </r>
  <r>
    <n v="11162"/>
    <n v="42"/>
    <x v="3049"/>
    <n v="147"/>
    <d v="2017-08-05T00:00:00"/>
    <b v="0"/>
    <s v="Approved"/>
    <s v="OHM Cycles"/>
    <s v="Road"/>
    <s v="medium"/>
    <s v="small"/>
    <n v="1810"/>
    <n v="1610.9"/>
    <d v="2011-05-09T00:00:00"/>
    <n v="199.09999999999991"/>
    <s v="Female"/>
    <n v="20"/>
    <d v="1998-02-02T00:00:00"/>
    <n v="24.654005945268906"/>
    <s v="Administrative Officer"/>
    <s v="n/a"/>
    <s v="Mass Customer"/>
    <s v="N"/>
    <s v="Yes"/>
    <n v="1"/>
    <m/>
  </r>
  <r>
    <n v="7333"/>
    <n v="31"/>
    <x v="3049"/>
    <n v="194"/>
    <d v="2017-06-19T00:00:00"/>
    <b v="0"/>
    <s v="Approved"/>
    <s v="Giant Bicycles"/>
    <s v="Standard"/>
    <s v="medium"/>
    <s v="medium"/>
    <n v="230.91"/>
    <n v="173.18"/>
    <d v="1992-10-11T00:00:00"/>
    <n v="57.72999999999999"/>
    <s v="Female"/>
    <n v="20"/>
    <d v="1998-02-02T00:00:00"/>
    <n v="24.654005945268906"/>
    <s v="Administrative Officer"/>
    <s v="n/a"/>
    <s v="Mass Customer"/>
    <s v="N"/>
    <s v="Yes"/>
    <n v="1"/>
    <m/>
  </r>
  <r>
    <n v="19613"/>
    <n v="27"/>
    <x v="3049"/>
    <n v="213"/>
    <d v="2017-05-31T00:00:00"/>
    <b v="1"/>
    <s v="Approved"/>
    <s v="Trek Bicycles"/>
    <s v="Standard"/>
    <s v="medium"/>
    <s v="medium"/>
    <n v="499.53"/>
    <n v="388.72"/>
    <d v="1991-08-05T00:00:00"/>
    <n v="110.80999999999995"/>
    <s v="Female"/>
    <n v="20"/>
    <d v="1998-02-02T00:00:00"/>
    <n v="24.654005945268906"/>
    <s v="Administrative Officer"/>
    <s v="n/a"/>
    <s v="Mass Customer"/>
    <s v="N"/>
    <s v="Yes"/>
    <n v="1"/>
    <m/>
  </r>
  <r>
    <n v="11859"/>
    <n v="88"/>
    <x v="3049"/>
    <n v="223"/>
    <d v="2017-05-21T00:00:00"/>
    <b v="0"/>
    <s v="Approved"/>
    <s v="Norco Bicycles"/>
    <s v="Standard"/>
    <s v="medium"/>
    <s v="medium"/>
    <n v="1198.46"/>
    <n v="381.1"/>
    <d v="2003-09-10T00:00:00"/>
    <n v="817.36"/>
    <s v="Female"/>
    <n v="20"/>
    <d v="1998-02-02T00:00:00"/>
    <n v="24.654005945268906"/>
    <s v="Administrative Officer"/>
    <s v="n/a"/>
    <s v="Mass Customer"/>
    <s v="N"/>
    <s v="Yes"/>
    <n v="1"/>
    <m/>
  </r>
  <r>
    <n v="19081"/>
    <n v="36"/>
    <x v="3049"/>
    <n v="249"/>
    <d v="2017-04-25T00:00:00"/>
    <b v="0"/>
    <s v="Approved"/>
    <s v="Solex"/>
    <s v="Standard"/>
    <s v="low"/>
    <s v="medium"/>
    <n v="945.04"/>
    <n v="507.58"/>
    <d v="1999-07-20T00:00:00"/>
    <n v="437.46"/>
    <s v="Female"/>
    <n v="20"/>
    <d v="1998-02-02T00:00:00"/>
    <n v="24.654005945268906"/>
    <s v="Administrative Officer"/>
    <s v="n/a"/>
    <s v="Mass Customer"/>
    <s v="N"/>
    <s v="Yes"/>
    <n v="1"/>
    <m/>
  </r>
  <r>
    <n v="14215"/>
    <n v="15"/>
    <x v="3049"/>
    <n v="321"/>
    <d v="2017-02-12T00:00:00"/>
    <b v="1"/>
    <s v="Approved"/>
    <s v="Norco Bicycles"/>
    <s v="Standard"/>
    <s v="low"/>
    <s v="medium"/>
    <n v="958.74"/>
    <n v="748.9"/>
    <d v="2005-12-07T00:00:00"/>
    <n v="209.84000000000003"/>
    <s v="Female"/>
    <n v="20"/>
    <d v="1998-02-02T00:00:00"/>
    <n v="24.654005945268906"/>
    <s v="Administrative Officer"/>
    <s v="n/a"/>
    <s v="Mass Customer"/>
    <s v="N"/>
    <s v="Yes"/>
    <n v="1"/>
    <m/>
  </r>
  <r>
    <n v="17389"/>
    <n v="38"/>
    <x v="3050"/>
    <n v="70"/>
    <d v="2017-10-21T00:00:00"/>
    <b v="1"/>
    <s v="Approved"/>
    <s v="Trek Bicycles"/>
    <s v="Standard"/>
    <s v="medium"/>
    <s v="large"/>
    <n v="2091.4699999999998"/>
    <n v="388.92"/>
    <d v="2011-08-29T00:00:00"/>
    <n v="1702.5499999999997"/>
    <s v="Male"/>
    <n v="37"/>
    <d v="2000-10-25T00:00:00"/>
    <n v="21.925238821664124"/>
    <s v="Dental Hygienist"/>
    <s v="Health"/>
    <s v="High Net Worth"/>
    <s v="N"/>
    <s v="Yes"/>
    <n v="2"/>
    <m/>
  </r>
  <r>
    <n v="16511"/>
    <n v="10"/>
    <x v="3050"/>
    <n v="95"/>
    <d v="2017-09-26T00:00:00"/>
    <b v="1"/>
    <s v="Approved"/>
    <s v="Solex"/>
    <s v="Standard"/>
    <s v="medium"/>
    <s v="medium"/>
    <n v="1945.43"/>
    <n v="333.18"/>
    <d v="2003-09-09T00:00:00"/>
    <n v="1612.25"/>
    <s v="Male"/>
    <n v="37"/>
    <d v="2000-10-25T00:00:00"/>
    <n v="21.925238821664124"/>
    <s v="Dental Hygienist"/>
    <s v="Health"/>
    <s v="High Net Worth"/>
    <s v="N"/>
    <s v="Yes"/>
    <n v="2"/>
    <m/>
  </r>
  <r>
    <n v="14895"/>
    <n v="25"/>
    <x v="3050"/>
    <n v="103"/>
    <d v="2017-09-18T00:00:00"/>
    <b v="0"/>
    <s v="Approved"/>
    <s v="OHM Cycles"/>
    <s v="Standard"/>
    <s v="high"/>
    <s v="medium"/>
    <n v="2005.66"/>
    <n v="1203.4000000000001"/>
    <d v="2015-10-18T00:00:00"/>
    <n v="802.26"/>
    <s v="Male"/>
    <n v="37"/>
    <d v="2000-10-25T00:00:00"/>
    <n v="21.925238821664124"/>
    <s v="Dental Hygienist"/>
    <s v="Health"/>
    <s v="High Net Worth"/>
    <s v="N"/>
    <s v="Yes"/>
    <n v="2"/>
    <m/>
  </r>
  <r>
    <n v="14852"/>
    <n v="0"/>
    <x v="3050"/>
    <n v="152"/>
    <d v="2017-07-31T00:00:00"/>
    <b v="0"/>
    <s v="Approved"/>
    <s v="OHM Cycles"/>
    <s v="Standard"/>
    <s v="medium"/>
    <s v="medium"/>
    <n v="183.86"/>
    <n v="137.9"/>
    <d v="2012-05-18T00:00:00"/>
    <n v="45.960000000000008"/>
    <s v="Male"/>
    <n v="37"/>
    <d v="2000-10-25T00:00:00"/>
    <n v="21.925238821664124"/>
    <s v="Dental Hygienist"/>
    <s v="Health"/>
    <s v="High Net Worth"/>
    <s v="N"/>
    <s v="Yes"/>
    <n v="2"/>
    <m/>
  </r>
  <r>
    <n v="16228"/>
    <n v="91"/>
    <x v="3050"/>
    <n v="188"/>
    <d v="2017-06-25T00:00:00"/>
    <b v="1"/>
    <s v="Approved"/>
    <s v="WeareA2B"/>
    <s v="Standard"/>
    <s v="low"/>
    <s v="medium"/>
    <n v="642.30999999999995"/>
    <n v="513.85"/>
    <d v="1997-01-25T00:00:00"/>
    <n v="128.45999999999992"/>
    <s v="Male"/>
    <n v="37"/>
    <d v="2000-10-25T00:00:00"/>
    <n v="21.925238821664124"/>
    <s v="Dental Hygienist"/>
    <s v="Health"/>
    <s v="High Net Worth"/>
    <s v="N"/>
    <s v="Yes"/>
    <n v="2"/>
    <m/>
  </r>
  <r>
    <n v="17150"/>
    <n v="0"/>
    <x v="1191"/>
    <m/>
    <d v="2017-04-06T00:00:00"/>
    <b v="1"/>
    <s v="Approved"/>
    <m/>
    <m/>
    <m/>
    <m/>
    <n v="156.56"/>
    <m/>
    <m/>
    <m/>
    <m/>
    <m/>
    <m/>
    <m/>
    <m/>
    <m/>
    <m/>
    <m/>
    <m/>
    <m/>
    <m/>
  </r>
  <r>
    <n v="8264"/>
    <n v="43"/>
    <x v="3050"/>
    <n v="220"/>
    <d v="2017-05-24T00:00:00"/>
    <b v="0"/>
    <s v="Approved"/>
    <s v="Norco Bicycles"/>
    <s v="Standard"/>
    <s v="medium"/>
    <s v="medium"/>
    <n v="1555.58"/>
    <n v="818.01"/>
    <d v="2015-08-10T00:00:00"/>
    <n v="737.56999999999994"/>
    <s v="Male"/>
    <n v="37"/>
    <d v="2000-10-25T00:00:00"/>
    <n v="21.925238821664124"/>
    <s v="Dental Hygienist"/>
    <s v="Health"/>
    <s v="High Net Worth"/>
    <s v="N"/>
    <s v="Yes"/>
    <n v="2"/>
    <m/>
  </r>
  <r>
    <n v="734"/>
    <n v="74"/>
    <x v="3050"/>
    <n v="244"/>
    <d v="2017-04-30T00:00:00"/>
    <b v="1"/>
    <s v="Approved"/>
    <s v="WeareA2B"/>
    <s v="Standard"/>
    <s v="medium"/>
    <s v="medium"/>
    <n v="1762.96"/>
    <n v="950.52"/>
    <d v="2003-07-21T00:00:00"/>
    <n v="812.44"/>
    <s v="Male"/>
    <n v="37"/>
    <d v="2000-10-25T00:00:00"/>
    <n v="21.925238821664124"/>
    <s v="Dental Hygienist"/>
    <s v="Health"/>
    <s v="High Net Worth"/>
    <s v="N"/>
    <s v="Yes"/>
    <n v="2"/>
    <m/>
  </r>
  <r>
    <n v="818"/>
    <n v="98"/>
    <x v="3050"/>
    <n v="283"/>
    <d v="2017-03-22T00:00:00"/>
    <b v="0"/>
    <s v="Approved"/>
    <s v="OHM Cycles"/>
    <s v="Standard"/>
    <s v="medium"/>
    <s v="medium"/>
    <n v="795.34"/>
    <n v="101.58"/>
    <d v="2003-07-21T00:00:00"/>
    <n v="693.76"/>
    <s v="Male"/>
    <n v="37"/>
    <d v="2000-10-25T00:00:00"/>
    <n v="21.925238821664124"/>
    <s v="Dental Hygienist"/>
    <s v="Health"/>
    <s v="High Net Worth"/>
    <s v="N"/>
    <s v="Yes"/>
    <n v="2"/>
    <m/>
  </r>
  <r>
    <n v="17206"/>
    <n v="86"/>
    <x v="3050"/>
    <n v="311"/>
    <d v="2017-02-22T00:00:00"/>
    <b v="0"/>
    <s v="Approved"/>
    <s v="Norco Bicycles"/>
    <s v="Road"/>
    <s v="high"/>
    <s v="large"/>
    <n v="774.53"/>
    <n v="464.72"/>
    <d v="1995-12-19T00:00:00"/>
    <n v="309.80999999999995"/>
    <s v="Male"/>
    <n v="37"/>
    <d v="2000-10-25T00:00:00"/>
    <n v="21.925238821664124"/>
    <s v="Dental Hygienist"/>
    <s v="Health"/>
    <s v="High Net Worth"/>
    <s v="N"/>
    <s v="Yes"/>
    <n v="2"/>
    <m/>
  </r>
  <r>
    <n v="6080"/>
    <n v="0"/>
    <x v="3051"/>
    <n v="14"/>
    <d v="2017-12-16T00:00:00"/>
    <b v="0"/>
    <s v="Approved"/>
    <s v="OHM Cycles"/>
    <s v="Standard"/>
    <s v="high"/>
    <s v="medium"/>
    <n v="227.88"/>
    <n v="136.72999999999999"/>
    <d v="2003-02-07T00:00:00"/>
    <n v="91.15"/>
    <s v="Male"/>
    <n v="65"/>
    <d v="1978-03-16T00:00:00"/>
    <n v="44.552636082255205"/>
    <s v="GIS Technical Architect"/>
    <s v="Argiculture"/>
    <s v="High Net Worth"/>
    <s v="N"/>
    <s v="No"/>
    <n v="8"/>
    <m/>
  </r>
  <r>
    <n v="8667"/>
    <n v="10"/>
    <x v="3051"/>
    <n v="88"/>
    <d v="2017-10-03T00:00:00"/>
    <b v="0"/>
    <s v="Approved"/>
    <s v="Solex"/>
    <s v="Standard"/>
    <s v="medium"/>
    <s v="medium"/>
    <n v="1945.43"/>
    <n v="333.18"/>
    <d v="2002-08-31T00:00:00"/>
    <n v="1612.25"/>
    <s v="Male"/>
    <n v="65"/>
    <d v="1978-03-16T00:00:00"/>
    <n v="44.552636082255205"/>
    <s v="GIS Technical Architect"/>
    <s v="Argiculture"/>
    <s v="High Net Worth"/>
    <s v="N"/>
    <s v="No"/>
    <n v="8"/>
    <m/>
  </r>
  <r>
    <n v="15384"/>
    <n v="7"/>
    <x v="3051"/>
    <n v="97"/>
    <d v="2017-09-24T00:00:00"/>
    <b v="0"/>
    <s v="Approved"/>
    <s v="Giant Bicycles"/>
    <s v="Standard"/>
    <s v="medium"/>
    <s v="small"/>
    <n v="1311.44"/>
    <n v="1167.18"/>
    <d v="1992-10-11T00:00:00"/>
    <n v="144.26"/>
    <s v="Male"/>
    <n v="65"/>
    <d v="1978-03-16T00:00:00"/>
    <n v="44.552636082255205"/>
    <s v="GIS Technical Architect"/>
    <s v="Argiculture"/>
    <s v="High Net Worth"/>
    <s v="N"/>
    <s v="No"/>
    <n v="8"/>
    <m/>
  </r>
  <r>
    <n v="9446"/>
    <n v="22"/>
    <x v="3051"/>
    <n v="114"/>
    <d v="2017-09-07T00:00:00"/>
    <b v="1"/>
    <s v="Approved"/>
    <s v="Solex"/>
    <s v="Standard"/>
    <s v="medium"/>
    <s v="medium"/>
    <n v="575.27"/>
    <n v="431.45"/>
    <d v="2013-03-12T00:00:00"/>
    <n v="143.82"/>
    <s v="Male"/>
    <n v="65"/>
    <d v="1978-03-16T00:00:00"/>
    <n v="44.552636082255205"/>
    <s v="GIS Technical Architect"/>
    <s v="Argiculture"/>
    <s v="High Net Worth"/>
    <s v="N"/>
    <s v="No"/>
    <n v="8"/>
    <m/>
  </r>
  <r>
    <n v="16105"/>
    <n v="0"/>
    <x v="3051"/>
    <n v="175"/>
    <d v="2017-07-08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65"/>
    <d v="1978-03-16T00:00:00"/>
    <n v="44.552636082255205"/>
    <s v="GIS Technical Architect"/>
    <s v="Argiculture"/>
    <s v="High Net Worth"/>
    <s v="N"/>
    <s v="No"/>
    <n v="8"/>
    <m/>
  </r>
  <r>
    <n v="5508"/>
    <n v="31"/>
    <x v="3051"/>
    <n v="220"/>
    <d v="2017-05-24T00:00:00"/>
    <b v="1"/>
    <s v="Approved"/>
    <s v="WeareA2B"/>
    <s v="Standard"/>
    <s v="medium"/>
    <s v="medium"/>
    <n v="752.64"/>
    <n v="205.36"/>
    <d v="2015-08-02T00:00:00"/>
    <n v="547.28"/>
    <s v="Male"/>
    <n v="65"/>
    <d v="1978-03-16T00:00:00"/>
    <n v="44.552636082255205"/>
    <s v="GIS Technical Architect"/>
    <s v="Argiculture"/>
    <s v="High Net Worth"/>
    <s v="N"/>
    <s v="No"/>
    <n v="8"/>
    <m/>
  </r>
  <r>
    <n v="7964"/>
    <n v="0"/>
    <x v="3051"/>
    <n v="327"/>
    <d v="2017-02-06T00:00:00"/>
    <b v="0"/>
    <s v="Approved"/>
    <s v="OHM Cycles"/>
    <s v="Road"/>
    <s v="high"/>
    <s v="large"/>
    <n v="12.01"/>
    <n v="7.21"/>
    <d v="2009-03-08T00:00:00"/>
    <n v="4.8"/>
    <s v="Male"/>
    <n v="65"/>
    <d v="1978-03-16T00:00:00"/>
    <n v="44.552636082255205"/>
    <s v="GIS Technical Architect"/>
    <s v="Argiculture"/>
    <s v="High Net Worth"/>
    <s v="N"/>
    <s v="No"/>
    <n v="8"/>
    <m/>
  </r>
  <r>
    <n v="3324"/>
    <n v="2"/>
    <x v="3052"/>
    <n v="75"/>
    <d v="2017-10-16T00:00:00"/>
    <b v="1"/>
    <s v="Approved"/>
    <s v="Solex"/>
    <s v="Standard"/>
    <s v="medium"/>
    <s v="medium"/>
    <n v="71.489999999999995"/>
    <n v="53.62"/>
    <d v="2012-12-02T00:00:00"/>
    <n v="17.869999999999997"/>
    <s v="Female"/>
    <n v="48"/>
    <d v="1964-06-27T00:00:00"/>
    <n v="58.278663479198372"/>
    <s v="Desktop Support Technician"/>
    <s v="Financial Services"/>
    <s v="Mass Customer"/>
    <s v="N"/>
    <s v="No"/>
    <n v="11"/>
    <m/>
  </r>
  <r>
    <n v="19803"/>
    <n v="36"/>
    <x v="3052"/>
    <n v="162"/>
    <d v="2017-07-21T00:00:00"/>
    <b v="0"/>
    <s v="Approved"/>
    <s v="Solex"/>
    <s v="Standard"/>
    <s v="low"/>
    <s v="medium"/>
    <n v="945.04"/>
    <n v="507.58"/>
    <d v="1995-12-19T00:00:00"/>
    <n v="437.46"/>
    <s v="Female"/>
    <n v="48"/>
    <d v="1964-06-27T00:00:00"/>
    <n v="58.278663479198372"/>
    <s v="Desktop Support Technician"/>
    <s v="Financial Services"/>
    <s v="Mass Customer"/>
    <s v="N"/>
    <s v="No"/>
    <n v="11"/>
    <m/>
  </r>
  <r>
    <n v="17164"/>
    <n v="27"/>
    <x v="337"/>
    <m/>
    <d v="2017-11-15T00:00:00"/>
    <m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</r>
  <r>
    <n v="2334"/>
    <n v="84"/>
    <x v="3052"/>
    <n v="177"/>
    <d v="2017-07-06T00:00:00"/>
    <b v="0"/>
    <s v="Approved"/>
    <s v="Trek Bicycles"/>
    <s v="Road"/>
    <s v="medium"/>
    <s v="medium"/>
    <n v="290.62"/>
    <n v="215.14"/>
    <d v="2004-12-18T00:00:00"/>
    <n v="75.480000000000018"/>
    <s v="Female"/>
    <n v="48"/>
    <d v="1964-06-27T00:00:00"/>
    <n v="58.278663479198372"/>
    <s v="Desktop Support Technician"/>
    <s v="Financial Services"/>
    <s v="Mass Customer"/>
    <s v="N"/>
    <s v="No"/>
    <n v="11"/>
    <m/>
  </r>
  <r>
    <n v="4531"/>
    <n v="41"/>
    <x v="3052"/>
    <n v="182"/>
    <d v="2017-07-01T00:00:00"/>
    <b v="0"/>
    <s v="Approved"/>
    <s v="Solex"/>
    <s v="Road"/>
    <s v="medium"/>
    <s v="medium"/>
    <n v="416.98"/>
    <n v="312.74"/>
    <d v="1997-05-10T00:00:00"/>
    <n v="104.24000000000001"/>
    <s v="Female"/>
    <n v="48"/>
    <d v="1964-06-27T00:00:00"/>
    <n v="58.278663479198372"/>
    <s v="Desktop Support Technician"/>
    <s v="Financial Services"/>
    <s v="Mass Customer"/>
    <s v="N"/>
    <s v="No"/>
    <n v="11"/>
    <m/>
  </r>
  <r>
    <n v="10703"/>
    <n v="26"/>
    <x v="3052"/>
    <n v="219"/>
    <d v="2017-05-25T00:00:00"/>
    <b v="0"/>
    <s v="Approved"/>
    <s v="WeareA2B"/>
    <s v="Standard"/>
    <s v="medium"/>
    <s v="medium"/>
    <n v="1992.93"/>
    <n v="762.63"/>
    <d v="1993-05-26T00:00:00"/>
    <n v="1230.3000000000002"/>
    <s v="Female"/>
    <n v="48"/>
    <d v="1964-06-27T00:00:00"/>
    <n v="58.278663479198372"/>
    <s v="Desktop Support Technician"/>
    <s v="Financial Services"/>
    <s v="Mass Customer"/>
    <s v="N"/>
    <s v="No"/>
    <n v="11"/>
    <m/>
  </r>
  <r>
    <n v="3761"/>
    <n v="71"/>
    <x v="3052"/>
    <n v="300"/>
    <d v="2017-03-05T00:00:00"/>
    <b v="0"/>
    <s v="Approved"/>
    <s v="Solex"/>
    <s v="Standard"/>
    <s v="high"/>
    <s v="large"/>
    <n v="1842.92"/>
    <n v="1105.75"/>
    <d v="1995-10-24T00:00:00"/>
    <n v="737.17000000000007"/>
    <s v="Female"/>
    <n v="48"/>
    <d v="1964-06-27T00:00:00"/>
    <n v="58.278663479198372"/>
    <s v="Desktop Support Technician"/>
    <s v="Financial Services"/>
    <s v="Mass Customer"/>
    <s v="N"/>
    <s v="No"/>
    <n v="11"/>
    <m/>
  </r>
  <r>
    <n v="7442"/>
    <n v="72"/>
    <x v="3053"/>
    <n v="9"/>
    <d v="2017-12-21T00:00:00"/>
    <b v="0"/>
    <s v="Approved"/>
    <s v="Norco Bicycles"/>
    <s v="Standard"/>
    <s v="medium"/>
    <s v="medium"/>
    <n v="360.4"/>
    <n v="270.3"/>
    <d v="2016-12-06T00:00:00"/>
    <n v="90.099999999999966"/>
    <s v="Female"/>
    <n v="26"/>
    <d v="1974-05-31T00:00:00"/>
    <n v="48.347156630200416"/>
    <s v="Clinical Specialist"/>
    <s v="Health"/>
    <s v="Mass Customer"/>
    <s v="N"/>
    <s v="Yes"/>
    <n v="10"/>
    <m/>
  </r>
  <r>
    <n v="1388"/>
    <n v="57"/>
    <x v="3053"/>
    <n v="50"/>
    <d v="2017-11-10T00:00:00"/>
    <b v="1"/>
    <s v="Approved"/>
    <s v="WeareA2B"/>
    <s v="Touring"/>
    <s v="medium"/>
    <s v="large"/>
    <n v="1890.39"/>
    <n v="260.14"/>
    <d v="2015-05-21T00:00:00"/>
    <n v="1630.25"/>
    <s v="Female"/>
    <n v="26"/>
    <d v="1974-05-31T00:00:00"/>
    <n v="48.347156630200416"/>
    <s v="Clinical Specialist"/>
    <s v="Health"/>
    <s v="Mass Customer"/>
    <s v="N"/>
    <s v="Yes"/>
    <n v="10"/>
    <m/>
  </r>
  <r>
    <n v="2727"/>
    <n v="21"/>
    <x v="3053"/>
    <n v="55"/>
    <d v="2017-11-05T00:00:00"/>
    <b v="1"/>
    <s v="Approved"/>
    <s v="Solex"/>
    <s v="Standard"/>
    <s v="medium"/>
    <s v="large"/>
    <n v="1071.23"/>
    <n v="380.74"/>
    <d v="2016-02-04T00:00:00"/>
    <n v="690.49"/>
    <s v="Female"/>
    <n v="26"/>
    <d v="1974-05-31T00:00:00"/>
    <n v="48.347156630200416"/>
    <s v="Clinical Specialist"/>
    <s v="Health"/>
    <s v="Mass Customer"/>
    <s v="N"/>
    <s v="Yes"/>
    <n v="10"/>
    <m/>
  </r>
  <r>
    <n v="145"/>
    <n v="7"/>
    <x v="3053"/>
    <n v="206"/>
    <d v="2017-06-07T00:00:00"/>
    <b v="1"/>
    <s v="Approved"/>
    <s v="Trek Bicycles"/>
    <s v="Road"/>
    <s v="low"/>
    <s v="medium"/>
    <n v="980.37"/>
    <n v="234.43"/>
    <d v="2005-12-07T00:00:00"/>
    <n v="745.94"/>
    <s v="Female"/>
    <n v="26"/>
    <d v="1974-05-31T00:00:00"/>
    <n v="48.347156630200416"/>
    <s v="Clinical Specialist"/>
    <s v="Health"/>
    <s v="Mass Customer"/>
    <s v="N"/>
    <s v="Yes"/>
    <n v="10"/>
    <m/>
  </r>
  <r>
    <n v="17870"/>
    <n v="86"/>
    <x v="3053"/>
    <n v="210"/>
    <d v="2017-06-03T00:00:00"/>
    <b v="0"/>
    <s v="Approved"/>
    <s v="OHM Cycles"/>
    <s v="Standard"/>
    <s v="medium"/>
    <s v="medium"/>
    <n v="235.63"/>
    <n v="125.07"/>
    <d v="2003-01-05T00:00:00"/>
    <n v="110.56"/>
    <s v="Female"/>
    <n v="26"/>
    <d v="1974-05-31T00:00:00"/>
    <n v="48.347156630200416"/>
    <s v="Clinical Specialist"/>
    <s v="Health"/>
    <s v="Mass Customer"/>
    <s v="N"/>
    <s v="Yes"/>
    <n v="10"/>
    <m/>
  </r>
  <r>
    <n v="12513"/>
    <n v="42"/>
    <x v="3053"/>
    <n v="308"/>
    <d v="2017-02-25T00:00:00"/>
    <b v="1"/>
    <s v="Approved"/>
    <s v="OHM Cycles"/>
    <s v="Road"/>
    <s v="medium"/>
    <s v="small"/>
    <n v="1810"/>
    <n v="1610.9"/>
    <d v="2003-02-16T00:00:00"/>
    <n v="199.09999999999991"/>
    <s v="Female"/>
    <n v="26"/>
    <d v="1974-05-31T00:00:00"/>
    <n v="48.347156630200416"/>
    <s v="Clinical Specialist"/>
    <s v="Health"/>
    <s v="Mass Customer"/>
    <s v="N"/>
    <s v="Yes"/>
    <n v="10"/>
    <m/>
  </r>
  <r>
    <n v="4968"/>
    <n v="3"/>
    <x v="3053"/>
    <n v="356"/>
    <d v="2017-01-08T00:00:00"/>
    <b v="0"/>
    <s v="Approved"/>
    <s v="Trek Bicycles"/>
    <s v="Standard"/>
    <s v="medium"/>
    <s v="large"/>
    <n v="2091.4699999999998"/>
    <n v="388.92"/>
    <d v="2003-02-07T00:00:00"/>
    <n v="1702.5499999999997"/>
    <s v="Female"/>
    <n v="26"/>
    <d v="1974-05-31T00:00:00"/>
    <n v="48.347156630200416"/>
    <s v="Clinical Specialist"/>
    <s v="Health"/>
    <s v="Mass Customer"/>
    <s v="N"/>
    <s v="Yes"/>
    <n v="10"/>
    <m/>
  </r>
  <r>
    <n v="4472"/>
    <n v="3"/>
    <x v="3053"/>
    <n v="359"/>
    <d v="2017-01-05T00:00:00"/>
    <b v="1"/>
    <s v="Approved"/>
    <s v="Trek Bicycles"/>
    <s v="Standard"/>
    <s v="medium"/>
    <s v="large"/>
    <n v="2091.4699999999998"/>
    <n v="388.92"/>
    <d v="2007-08-04T00:00:00"/>
    <n v="1702.5499999999997"/>
    <s v="Female"/>
    <n v="26"/>
    <d v="1974-05-31T00:00:00"/>
    <n v="48.347156630200416"/>
    <s v="Clinical Specialist"/>
    <s v="Health"/>
    <s v="Mass Customer"/>
    <s v="N"/>
    <s v="Yes"/>
    <n v="10"/>
    <m/>
  </r>
  <r>
    <n v="5492"/>
    <n v="94"/>
    <x v="3054"/>
    <n v="9"/>
    <d v="2017-12-21T00:00:00"/>
    <b v="1"/>
    <s v="Approved"/>
    <s v="Giant Bicycles"/>
    <s v="Standard"/>
    <s v="medium"/>
    <s v="large"/>
    <n v="1635.3"/>
    <n v="993.66"/>
    <d v="2013-06-09T00:00:00"/>
    <n v="641.64"/>
    <s v="Female"/>
    <n v="85"/>
    <d v="1995-03-07T00:00:00"/>
    <n v="27.566334712075083"/>
    <s v="Graphic Designer"/>
    <s v="Financial Services"/>
    <s v="Affluent Customer"/>
    <s v="N"/>
    <s v="No"/>
    <n v="4"/>
    <m/>
  </r>
  <r>
    <n v="4212"/>
    <n v="29"/>
    <x v="3054"/>
    <n v="64"/>
    <d v="2017-10-27T00:00:00"/>
    <b v="0"/>
    <s v="Approved"/>
    <s v="Norco Bicycles"/>
    <s v="Road"/>
    <s v="medium"/>
    <s v="medium"/>
    <n v="543.39"/>
    <n v="407.54"/>
    <d v="2016-11-22T00:00:00"/>
    <n v="135.84999999999997"/>
    <s v="Female"/>
    <n v="85"/>
    <d v="1995-03-07T00:00:00"/>
    <n v="27.566334712075083"/>
    <s v="Graphic Designer"/>
    <s v="Financial Services"/>
    <s v="Affluent Customer"/>
    <s v="N"/>
    <s v="No"/>
    <n v="4"/>
    <m/>
  </r>
  <r>
    <n v="1777"/>
    <n v="80"/>
    <x v="3054"/>
    <n v="72"/>
    <d v="2017-10-19T00:00:00"/>
    <b v="0"/>
    <s v="Approved"/>
    <s v="OHM Cycles"/>
    <s v="Touring"/>
    <s v="low"/>
    <s v="medium"/>
    <n v="1073.07"/>
    <n v="933.84"/>
    <d v="1997-01-25T00:00:00"/>
    <n v="139.2299999999999"/>
    <s v="Female"/>
    <n v="85"/>
    <d v="1995-03-07T00:00:00"/>
    <n v="27.566334712075083"/>
    <s v="Graphic Designer"/>
    <s v="Financial Services"/>
    <s v="Affluent Customer"/>
    <s v="N"/>
    <s v="No"/>
    <n v="4"/>
    <m/>
  </r>
  <r>
    <n v="17501"/>
    <n v="92"/>
    <x v="3054"/>
    <n v="117"/>
    <d v="2017-09-04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85"/>
    <d v="1995-03-07T00:00:00"/>
    <n v="27.566334712075083"/>
    <s v="Graphic Designer"/>
    <s v="Financial Services"/>
    <s v="Affluent Customer"/>
    <s v="N"/>
    <s v="No"/>
    <n v="4"/>
    <m/>
  </r>
  <r>
    <n v="370"/>
    <n v="78"/>
    <x v="3054"/>
    <n v="149"/>
    <d v="2017-08-03T00:00:00"/>
    <b v="1"/>
    <s v="Approved"/>
    <s v="Giant Bicycles"/>
    <s v="Standard"/>
    <s v="medium"/>
    <s v="large"/>
    <n v="1765.3"/>
    <n v="709.48"/>
    <d v="2004-07-25T00:00:00"/>
    <n v="1055.82"/>
    <s v="Female"/>
    <n v="85"/>
    <d v="1995-03-07T00:00:00"/>
    <n v="27.566334712075083"/>
    <s v="Graphic Designer"/>
    <s v="Financial Services"/>
    <s v="Affluent Customer"/>
    <s v="N"/>
    <s v="No"/>
    <n v="4"/>
    <m/>
  </r>
  <r>
    <n v="18475"/>
    <n v="71"/>
    <x v="3054"/>
    <n v="216"/>
    <d v="2017-05-28T00:00:00"/>
    <b v="0"/>
    <s v="Approved"/>
    <s v="Solex"/>
    <s v="Standard"/>
    <s v="high"/>
    <s v="large"/>
    <n v="1842.92"/>
    <n v="1105.75"/>
    <d v="1995-10-24T00:00:00"/>
    <n v="737.17000000000007"/>
    <s v="Female"/>
    <n v="85"/>
    <d v="1995-03-07T00:00:00"/>
    <n v="27.566334712075083"/>
    <s v="Graphic Designer"/>
    <s v="Financial Services"/>
    <s v="Affluent Customer"/>
    <s v="N"/>
    <s v="No"/>
    <n v="4"/>
    <m/>
  </r>
  <r>
    <n v="9019"/>
    <n v="89"/>
    <x v="3054"/>
    <n v="229"/>
    <d v="2017-05-15T00:00:00"/>
    <b v="0"/>
    <s v="Cancelled"/>
    <s v="WeareA2B"/>
    <s v="Touring"/>
    <s v="medium"/>
    <s v="large"/>
    <n v="1362.99"/>
    <n v="57.74"/>
    <d v="1993-04-20T00:00:00"/>
    <n v="1305.25"/>
    <s v="Female"/>
    <n v="85"/>
    <d v="1995-03-07T00:00:00"/>
    <n v="27.566334712075083"/>
    <s v="Graphic Designer"/>
    <s v="Financial Services"/>
    <s v="Affluent Customer"/>
    <s v="N"/>
    <s v="No"/>
    <n v="4"/>
    <m/>
  </r>
  <r>
    <n v="10242"/>
    <n v="39"/>
    <x v="3054"/>
    <n v="270"/>
    <d v="2017-04-04T00:00:00"/>
    <b v="0"/>
    <s v="Approved"/>
    <s v="Giant Bicycles"/>
    <s v="Standard"/>
    <s v="medium"/>
    <s v="large"/>
    <n v="1812.75"/>
    <n v="582.48"/>
    <d v="2010-06-07T00:00:00"/>
    <n v="1230.27"/>
    <s v="Female"/>
    <n v="85"/>
    <d v="1995-03-07T00:00:00"/>
    <n v="27.566334712075083"/>
    <s v="Graphic Designer"/>
    <s v="Financial Services"/>
    <s v="Affluent Customer"/>
    <s v="N"/>
    <s v="No"/>
    <n v="4"/>
    <m/>
  </r>
  <r>
    <n v="13614"/>
    <n v="41"/>
    <x v="3055"/>
    <n v="15"/>
    <d v="2017-12-15T00:00:00"/>
    <b v="1"/>
    <s v="Approved"/>
    <s v="Solex"/>
    <s v="Road"/>
    <s v="medium"/>
    <s v="medium"/>
    <n v="416.98"/>
    <n v="312.74"/>
    <d v="2012-06-04T00:00:00"/>
    <n v="104.24000000000001"/>
    <s v="Female"/>
    <n v="26"/>
    <d v="1976-08-30T00:00:00"/>
    <n v="46.095101835679863"/>
    <s v="Accountant II"/>
    <s v="Manufacturing"/>
    <s v="Mass Customer"/>
    <s v="N"/>
    <s v="Yes"/>
    <n v="18"/>
    <m/>
  </r>
  <r>
    <n v="14384"/>
    <n v="2"/>
    <x v="3055"/>
    <n v="301"/>
    <d v="2017-03-04T00:00:00"/>
    <b v="1"/>
    <s v="Approved"/>
    <s v="Solex"/>
    <s v="Standard"/>
    <s v="medium"/>
    <s v="medium"/>
    <n v="71.489999999999995"/>
    <n v="53.62"/>
    <d v="2011-08-29T00:00:00"/>
    <n v="17.869999999999997"/>
    <s v="Female"/>
    <n v="26"/>
    <d v="1976-08-30T00:00:00"/>
    <n v="46.095101835679863"/>
    <s v="Accountant II"/>
    <s v="Manufacturing"/>
    <s v="Mass Customer"/>
    <s v="N"/>
    <s v="Yes"/>
    <n v="18"/>
    <m/>
  </r>
  <r>
    <n v="3438"/>
    <n v="31"/>
    <x v="3055"/>
    <n v="311"/>
    <d v="2017-02-22T00:00:00"/>
    <b v="0"/>
    <s v="Approved"/>
    <s v="Giant Bicycles"/>
    <s v="Standard"/>
    <s v="medium"/>
    <s v="medium"/>
    <n v="230.91"/>
    <n v="173.18"/>
    <d v="2011-03-16T00:00:00"/>
    <n v="57.72999999999999"/>
    <s v="Female"/>
    <n v="26"/>
    <d v="1976-08-30T00:00:00"/>
    <n v="46.095101835679863"/>
    <s v="Accountant II"/>
    <s v="Manufacturing"/>
    <s v="Mass Customer"/>
    <s v="N"/>
    <s v="Yes"/>
    <n v="18"/>
    <m/>
  </r>
  <r>
    <n v="7902"/>
    <n v="92"/>
    <x v="3056"/>
    <n v="10"/>
    <d v="2017-12-20T00:00:00"/>
    <b v="0"/>
    <s v="Approved"/>
    <s v="WeareA2B"/>
    <s v="Standard"/>
    <s v="medium"/>
    <s v="small"/>
    <n v="1415.01"/>
    <n v="1259.3599999999999"/>
    <d v="2002-10-10T00:00:00"/>
    <n v="155.65000000000009"/>
    <s v="Male"/>
    <n v="60"/>
    <d v="1997-01-14T00:00:00"/>
    <n v="25.706060739472342"/>
    <n v="0"/>
    <s v="Health"/>
    <s v="Mass Customer"/>
    <s v="N"/>
    <s v="Yes"/>
    <n v="2"/>
    <m/>
  </r>
  <r>
    <n v="10317"/>
    <n v="19"/>
    <x v="3056"/>
    <n v="42"/>
    <d v="2017-11-18T00:00:00"/>
    <b v="1"/>
    <s v="Approved"/>
    <s v="OHM Cycles"/>
    <s v="Road"/>
    <s v="high"/>
    <s v="large"/>
    <n v="12.01"/>
    <n v="7.21"/>
    <d v="1993-10-02T00:00:00"/>
    <n v="4.8"/>
    <s v="Male"/>
    <n v="60"/>
    <d v="1997-01-14T00:00:00"/>
    <n v="25.706060739472342"/>
    <n v="0"/>
    <s v="Health"/>
    <s v="Mass Customer"/>
    <s v="N"/>
    <s v="Yes"/>
    <n v="2"/>
    <m/>
  </r>
  <r>
    <n v="13373"/>
    <n v="39"/>
    <x v="3056"/>
    <n v="86"/>
    <d v="2017-10-05T00:00:00"/>
    <b v="0"/>
    <s v="Approved"/>
    <s v="Giant Bicycles"/>
    <s v="Standard"/>
    <s v="medium"/>
    <s v="large"/>
    <n v="1812.75"/>
    <n v="582.48"/>
    <d v="1997-05-10T00:00:00"/>
    <n v="1230.27"/>
    <s v="Male"/>
    <n v="60"/>
    <d v="1997-01-14T00:00:00"/>
    <n v="25.706060739472342"/>
    <n v="0"/>
    <s v="Health"/>
    <s v="Mass Customer"/>
    <s v="N"/>
    <s v="Yes"/>
    <n v="2"/>
    <m/>
  </r>
  <r>
    <n v="8570"/>
    <n v="22"/>
    <x v="3056"/>
    <n v="278"/>
    <d v="2017-03-27T00:00:00"/>
    <b v="1"/>
    <s v="Approved"/>
    <s v="WeareA2B"/>
    <s v="Standard"/>
    <s v="medium"/>
    <s v="medium"/>
    <n v="60.34"/>
    <n v="45.26"/>
    <d v="1993-05-26T00:00:00"/>
    <n v="15.080000000000005"/>
    <s v="Male"/>
    <n v="60"/>
    <d v="1997-01-14T00:00:00"/>
    <n v="25.706060739472342"/>
    <n v="0"/>
    <s v="Health"/>
    <s v="Mass Customer"/>
    <s v="N"/>
    <s v="Yes"/>
    <n v="2"/>
    <m/>
  </r>
  <r>
    <n v="5499"/>
    <n v="44"/>
    <x v="3056"/>
    <n v="336"/>
    <d v="2017-01-28T00:00:00"/>
    <b v="0"/>
    <s v="Approved"/>
    <s v="WeareA2B"/>
    <s v="Standard"/>
    <s v="medium"/>
    <s v="medium"/>
    <n v="1769.64"/>
    <n v="108.76"/>
    <d v="2001-11-25T00:00:00"/>
    <n v="1660.88"/>
    <s v="Male"/>
    <n v="60"/>
    <d v="1997-01-14T00:00:00"/>
    <n v="25.706060739472342"/>
    <n v="0"/>
    <s v="Health"/>
    <s v="Mass Customer"/>
    <s v="N"/>
    <s v="Yes"/>
    <n v="2"/>
    <m/>
  </r>
  <r>
    <n v="18264"/>
    <n v="8"/>
    <x v="3057"/>
    <n v="21"/>
    <d v="2017-12-09T00:00:00"/>
    <b v="0"/>
    <s v="Approved"/>
    <s v="Solex"/>
    <s v="Road"/>
    <s v="medium"/>
    <s v="small"/>
    <n v="1703.52"/>
    <n v="1516.13"/>
    <d v="2011-04-16T00:00:00"/>
    <n v="187.38999999999987"/>
    <s v="Female"/>
    <n v="67"/>
    <d v="1967-05-05T00:00:00"/>
    <n v="55.423868958967539"/>
    <s v="Cost Accountant"/>
    <s v="Financial Services"/>
    <s v="Mass Customer"/>
    <s v="N"/>
    <s v="No"/>
    <n v="14"/>
    <m/>
  </r>
  <r>
    <n v="12562"/>
    <n v="71"/>
    <x v="3057"/>
    <n v="81"/>
    <d v="2017-10-10T00:00:00"/>
    <b v="1"/>
    <s v="Approved"/>
    <s v="Solex"/>
    <s v="Standard"/>
    <s v="high"/>
    <s v="large"/>
    <n v="1842.92"/>
    <n v="1105.75"/>
    <d v="1995-10-24T00:00:00"/>
    <n v="737.17000000000007"/>
    <s v="Female"/>
    <n v="67"/>
    <d v="1967-05-05T00:00:00"/>
    <n v="55.423868958967539"/>
    <s v="Cost Accountant"/>
    <s v="Financial Services"/>
    <s v="Mass Customer"/>
    <s v="N"/>
    <s v="No"/>
    <n v="14"/>
    <m/>
  </r>
  <r>
    <n v="19355"/>
    <n v="74"/>
    <x v="3057"/>
    <n v="138"/>
    <d v="2017-08-14T00:00:00"/>
    <b v="0"/>
    <s v="Approved"/>
    <s v="WeareA2B"/>
    <s v="Standard"/>
    <s v="medium"/>
    <s v="medium"/>
    <n v="1228.07"/>
    <n v="400.91"/>
    <d v="2000-05-22T00:00:00"/>
    <n v="827.15999999999985"/>
    <s v="Female"/>
    <n v="67"/>
    <d v="1967-05-05T00:00:00"/>
    <n v="55.423868958967539"/>
    <s v="Cost Accountant"/>
    <s v="Financial Services"/>
    <s v="Mass Customer"/>
    <s v="N"/>
    <s v="No"/>
    <n v="14"/>
    <m/>
  </r>
  <r>
    <n v="19208"/>
    <n v="23"/>
    <x v="3058"/>
    <n v="31"/>
    <d v="2017-11-29T00:00:00"/>
    <b v="1"/>
    <s v="Approved"/>
    <s v="Norco Bicycles"/>
    <s v="Mountain"/>
    <s v="low"/>
    <s v="small"/>
    <n v="688.63"/>
    <n v="612.88"/>
    <d v="1993-10-02T00:00:00"/>
    <n v="75.75"/>
    <s v="Female"/>
    <n v="57"/>
    <d v="1973-05-17T00:00:00"/>
    <n v="49.385512794266866"/>
    <s v="Computer Systems Analyst II"/>
    <s v="Health"/>
    <s v="Affluent Customer"/>
    <s v="N"/>
    <s v="No"/>
    <n v="10"/>
    <m/>
  </r>
  <r>
    <n v="12804"/>
    <n v="96"/>
    <x v="3058"/>
    <n v="94"/>
    <d v="2017-09-27T00:00:00"/>
    <b v="0"/>
    <s v="Approved"/>
    <s v="WeareA2B"/>
    <s v="Road"/>
    <s v="low"/>
    <s v="small"/>
    <n v="1172.78"/>
    <n v="1043.77"/>
    <d v="2002-10-10T00:00:00"/>
    <n v="129.01"/>
    <s v="Female"/>
    <n v="57"/>
    <d v="1973-05-17T00:00:00"/>
    <n v="49.385512794266866"/>
    <s v="Computer Systems Analyst II"/>
    <s v="Health"/>
    <s v="Affluent Customer"/>
    <s v="N"/>
    <s v="No"/>
    <n v="10"/>
    <m/>
  </r>
  <r>
    <n v="17334"/>
    <n v="69"/>
    <x v="3058"/>
    <n v="124"/>
    <d v="2017-08-28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57"/>
    <d v="1973-05-17T00:00:00"/>
    <n v="49.385512794266866"/>
    <s v="Computer Systems Analyst II"/>
    <s v="Health"/>
    <s v="Affluent Customer"/>
    <s v="N"/>
    <s v="No"/>
    <n v="10"/>
    <m/>
  </r>
  <r>
    <n v="13945"/>
    <n v="36"/>
    <x v="3058"/>
    <n v="149"/>
    <d v="2017-08-03T00:00:00"/>
    <b v="0"/>
    <s v="Approved"/>
    <s v="Solex"/>
    <s v="Standard"/>
    <s v="low"/>
    <s v="medium"/>
    <n v="945.04"/>
    <n v="507.58"/>
    <d v="1995-12-19T00:00:00"/>
    <n v="437.46"/>
    <s v="Female"/>
    <n v="57"/>
    <d v="1973-05-17T00:00:00"/>
    <n v="49.385512794266866"/>
    <s v="Computer Systems Analyst II"/>
    <s v="Health"/>
    <s v="Affluent Customer"/>
    <s v="N"/>
    <s v="No"/>
    <n v="10"/>
    <m/>
  </r>
  <r>
    <n v="894"/>
    <n v="6"/>
    <x v="3058"/>
    <n v="184"/>
    <d v="2017-06-29T00:00:00"/>
    <b v="1"/>
    <s v="Approved"/>
    <s v="OHM Cycles"/>
    <s v="Standard"/>
    <s v="high"/>
    <s v="medium"/>
    <n v="227.88"/>
    <n v="136.72999999999999"/>
    <d v="2003-02-07T00:00:00"/>
    <n v="91.15"/>
    <s v="Female"/>
    <n v="57"/>
    <d v="1973-05-17T00:00:00"/>
    <n v="49.385512794266866"/>
    <s v="Computer Systems Analyst II"/>
    <s v="Health"/>
    <s v="Affluent Customer"/>
    <s v="N"/>
    <s v="No"/>
    <n v="10"/>
    <m/>
  </r>
  <r>
    <n v="8294"/>
    <n v="10"/>
    <x v="3058"/>
    <n v="307"/>
    <d v="2017-02-26T00:00:00"/>
    <b v="1"/>
    <s v="Approved"/>
    <s v="WeareA2B"/>
    <s v="Touring"/>
    <s v="medium"/>
    <s v="medium"/>
    <n v="1466.68"/>
    <n v="363.25"/>
    <d v="2014-03-03T00:00:00"/>
    <n v="1103.43"/>
    <s v="Female"/>
    <n v="57"/>
    <d v="1973-05-17T00:00:00"/>
    <n v="49.385512794266866"/>
    <s v="Computer Systems Analyst II"/>
    <s v="Health"/>
    <s v="Affluent Customer"/>
    <s v="N"/>
    <s v="No"/>
    <n v="10"/>
    <m/>
  </r>
  <r>
    <n v="11734"/>
    <n v="58"/>
    <x v="3059"/>
    <n v="66"/>
    <d v="2017-10-25T00:00:00"/>
    <b v="0"/>
    <s v="Approved"/>
    <s v="OHM Cycles"/>
    <s v="Road"/>
    <s v="medium"/>
    <s v="medium"/>
    <n v="1280.28"/>
    <n v="829.51"/>
    <d v="2003-07-21T00:00:00"/>
    <n v="450.77"/>
    <s v="Female"/>
    <n v="34"/>
    <d v="2000-12-19T00:00:00"/>
    <n v="21.774553890474387"/>
    <s v="Nurse Practicioner"/>
    <s v="Manufacturing"/>
    <s v="High Net Worth"/>
    <s v="N"/>
    <s v="Yes"/>
    <n v="2"/>
    <m/>
  </r>
  <r>
    <n v="3697"/>
    <n v="35"/>
    <x v="3059"/>
    <n v="229"/>
    <d v="2017-05-15T00:00:00"/>
    <b v="0"/>
    <s v="Approved"/>
    <s v="Giant Bicycles"/>
    <s v="Standard"/>
    <s v="medium"/>
    <s v="medium"/>
    <n v="1403.5"/>
    <n v="954.82"/>
    <d v="2012-12-02T00:00:00"/>
    <n v="448.67999999999995"/>
    <s v="Female"/>
    <n v="34"/>
    <d v="2000-12-19T00:00:00"/>
    <n v="21.774553890474387"/>
    <s v="Nurse Practicioner"/>
    <s v="Manufacturing"/>
    <s v="High Net Worth"/>
    <s v="N"/>
    <s v="Yes"/>
    <n v="2"/>
    <m/>
  </r>
  <r>
    <n v="5867"/>
    <n v="10"/>
    <x v="3059"/>
    <n v="315"/>
    <d v="2017-02-18T00:00:00"/>
    <b v="1"/>
    <s v="Approved"/>
    <s v="Solex"/>
    <s v="Standard"/>
    <s v="medium"/>
    <s v="medium"/>
    <n v="1945.43"/>
    <n v="333.18"/>
    <d v="2014-10-10T00:00:00"/>
    <n v="1612.25"/>
    <s v="Female"/>
    <n v="34"/>
    <d v="2000-12-19T00:00:00"/>
    <n v="21.774553890474387"/>
    <s v="Nurse Practicioner"/>
    <s v="Manufacturing"/>
    <s v="High Net Worth"/>
    <s v="N"/>
    <s v="Yes"/>
    <n v="2"/>
    <m/>
  </r>
  <r>
    <n v="5599"/>
    <n v="82"/>
    <x v="3060"/>
    <n v="8"/>
    <d v="2017-12-22T00:00:00"/>
    <b v="1"/>
    <s v="Approved"/>
    <s v="Norco Bicycles"/>
    <s v="Standard"/>
    <s v="high"/>
    <s v="medium"/>
    <n v="1148.6400000000001"/>
    <n v="689.18"/>
    <d v="1997-08-25T00:00:00"/>
    <n v="459.46000000000015"/>
    <s v="U"/>
    <n v="28"/>
    <d v="1899-12-30T00:00:00"/>
    <n v="122.81291005454084"/>
    <s v="Business Systems Development Analyst"/>
    <s v="IT"/>
    <s v="Affluent Customer"/>
    <s v="N"/>
    <s v="Yes"/>
    <n v="0"/>
    <m/>
  </r>
  <r>
    <n v="9448"/>
    <n v="63"/>
    <x v="3060"/>
    <n v="65"/>
    <d v="2017-10-26T00:00:00"/>
    <b v="0"/>
    <s v="Approved"/>
    <s v="Solex"/>
    <s v="Standard"/>
    <s v="medium"/>
    <s v="medium"/>
    <n v="1483.2"/>
    <n v="99.59"/>
    <d v="1992-10-02T00:00:00"/>
    <n v="1383.6100000000001"/>
    <s v="U"/>
    <n v="28"/>
    <d v="1899-12-30T00:00:00"/>
    <n v="122.81291005454084"/>
    <s v="Business Systems Development Analyst"/>
    <s v="IT"/>
    <s v="Affluent Customer"/>
    <s v="N"/>
    <s v="Yes"/>
    <n v="0"/>
    <m/>
  </r>
  <r>
    <n v="215"/>
    <n v="78"/>
    <x v="3060"/>
    <n v="91"/>
    <d v="2017-09-30T00:00:00"/>
    <b v="0"/>
    <s v="Approved"/>
    <s v="Giant Bicycles"/>
    <s v="Standard"/>
    <s v="medium"/>
    <s v="large"/>
    <n v="1765.3"/>
    <n v="709.48"/>
    <d v="2015-08-10T00:00:00"/>
    <n v="1055.82"/>
    <s v="U"/>
    <n v="28"/>
    <d v="1899-12-30T00:00:00"/>
    <n v="122.81291005454084"/>
    <s v="Business Systems Development Analyst"/>
    <s v="IT"/>
    <s v="Affluent Customer"/>
    <s v="N"/>
    <s v="Yes"/>
    <n v="0"/>
    <m/>
  </r>
  <r>
    <n v="15601"/>
    <n v="4"/>
    <x v="3060"/>
    <n v="125"/>
    <d v="2017-08-27T00:00:00"/>
    <b v="1"/>
    <s v="Approved"/>
    <s v="Giant Bicycles"/>
    <s v="Standard"/>
    <s v="high"/>
    <s v="medium"/>
    <n v="1129.1300000000001"/>
    <n v="677.48"/>
    <d v="2005-08-09T00:00:00"/>
    <n v="451.65000000000009"/>
    <s v="U"/>
    <n v="28"/>
    <d v="1899-12-30T00:00:00"/>
    <n v="122.81291005454084"/>
    <s v="Business Systems Development Analyst"/>
    <s v="IT"/>
    <s v="Affluent Customer"/>
    <s v="N"/>
    <s v="Yes"/>
    <n v="0"/>
    <m/>
  </r>
  <r>
    <n v="18297"/>
    <n v="97"/>
    <x v="3060"/>
    <n v="144"/>
    <d v="2017-08-08T00:00:00"/>
    <b v="0"/>
    <s v="Approved"/>
    <s v="Solex"/>
    <s v="Standard"/>
    <s v="medium"/>
    <s v="large"/>
    <n v="202.62"/>
    <n v="151.96"/>
    <d v="2016-03-29T00:00:00"/>
    <n v="50.66"/>
    <s v="U"/>
    <n v="28"/>
    <d v="1899-12-30T00:00:00"/>
    <n v="122.81291005454084"/>
    <s v="Business Systems Development Analyst"/>
    <s v="IT"/>
    <s v="Affluent Customer"/>
    <s v="N"/>
    <s v="Yes"/>
    <n v="0"/>
    <m/>
  </r>
  <r>
    <n v="4079"/>
    <n v="50"/>
    <x v="3060"/>
    <n v="156"/>
    <d v="2017-07-27T00:00:00"/>
    <b v="1"/>
    <s v="Approved"/>
    <s v="WeareA2B"/>
    <s v="Standard"/>
    <s v="medium"/>
    <s v="small"/>
    <n v="175.89"/>
    <n v="131.91999999999999"/>
    <d v="2012-04-10T00:00:00"/>
    <n v="43.97"/>
    <s v="U"/>
    <n v="28"/>
    <d v="1899-12-30T00:00:00"/>
    <n v="122.81291005454084"/>
    <s v="Business Systems Development Analyst"/>
    <s v="IT"/>
    <s v="Affluent Customer"/>
    <s v="N"/>
    <s v="Yes"/>
    <n v="0"/>
    <m/>
  </r>
  <r>
    <n v="13887"/>
    <n v="46"/>
    <x v="3060"/>
    <n v="165"/>
    <d v="2017-07-18T00:00:00"/>
    <b v="1"/>
    <s v="Approved"/>
    <s v="Solex"/>
    <s v="Standard"/>
    <s v="low"/>
    <s v="medium"/>
    <n v="1289.8499999999999"/>
    <n v="74.510000000000005"/>
    <d v="2007-12-11T00:00:00"/>
    <n v="1215.3399999999999"/>
    <s v="U"/>
    <n v="28"/>
    <d v="1899-12-30T00:00:00"/>
    <n v="122.81291005454084"/>
    <s v="Business Systems Development Analyst"/>
    <s v="IT"/>
    <s v="Affluent Customer"/>
    <s v="N"/>
    <s v="Yes"/>
    <n v="0"/>
    <m/>
  </r>
  <r>
    <n v="9191"/>
    <n v="19"/>
    <x v="3060"/>
    <n v="242"/>
    <d v="2017-05-02T00:00:00"/>
    <b v="1"/>
    <s v="Approved"/>
    <s v="OHM Cycles"/>
    <s v="Road"/>
    <s v="high"/>
    <s v="large"/>
    <n v="12.01"/>
    <n v="7.21"/>
    <d v="1993-10-02T00:00:00"/>
    <n v="4.8"/>
    <s v="U"/>
    <n v="28"/>
    <d v="1899-12-30T00:00:00"/>
    <n v="122.81291005454084"/>
    <s v="Business Systems Development Analyst"/>
    <s v="IT"/>
    <s v="Affluent Customer"/>
    <s v="N"/>
    <s v="Yes"/>
    <n v="0"/>
    <m/>
  </r>
  <r>
    <n v="3350"/>
    <n v="73"/>
    <x v="3060"/>
    <n v="292"/>
    <d v="2017-03-13T00:00:00"/>
    <b v="1"/>
    <s v="Approved"/>
    <s v="Solex"/>
    <s v="Standard"/>
    <s v="medium"/>
    <s v="medium"/>
    <n v="1945.43"/>
    <n v="333.18"/>
    <d v="1997-01-25T00:00:00"/>
    <n v="1612.25"/>
    <s v="U"/>
    <n v="28"/>
    <d v="1899-12-30T00:00:00"/>
    <n v="122.81291005454084"/>
    <s v="Business Systems Development Analyst"/>
    <s v="IT"/>
    <s v="Affluent Customer"/>
    <s v="N"/>
    <s v="Yes"/>
    <n v="0"/>
    <m/>
  </r>
  <r>
    <n v="693"/>
    <n v="8"/>
    <x v="3060"/>
    <n v="340"/>
    <d v="2017-01-24T00:00:00"/>
    <b v="1"/>
    <s v="Approved"/>
    <s v="Solex"/>
    <s v="Road"/>
    <s v="medium"/>
    <s v="small"/>
    <n v="1703.52"/>
    <n v="1516.13"/>
    <d v="1991-11-07T00:00:00"/>
    <n v="187.38999999999987"/>
    <s v="U"/>
    <n v="28"/>
    <d v="1899-12-30T00:00:00"/>
    <n v="122.81291005454084"/>
    <s v="Business Systems Development Analyst"/>
    <s v="IT"/>
    <s v="Affluent Customer"/>
    <s v="N"/>
    <s v="Yes"/>
    <n v="0"/>
    <m/>
  </r>
  <r>
    <n v="1482"/>
    <n v="57"/>
    <x v="3060"/>
    <n v="348"/>
    <d v="2017-01-16T00:00:00"/>
    <b v="0"/>
    <s v="Approved"/>
    <s v="WeareA2B"/>
    <s v="Touring"/>
    <s v="medium"/>
    <s v="large"/>
    <n v="1890.39"/>
    <n v="260.14"/>
    <d v="2011-08-24T00:00:00"/>
    <n v="1630.25"/>
    <s v="U"/>
    <n v="28"/>
    <d v="1899-12-30T00:00:00"/>
    <n v="122.81291005454084"/>
    <s v="Business Systems Development Analyst"/>
    <s v="IT"/>
    <s v="Affluent Customer"/>
    <s v="N"/>
    <s v="Yes"/>
    <n v="0"/>
    <m/>
  </r>
  <r>
    <n v="15511"/>
    <n v="9"/>
    <x v="3061"/>
    <n v="42"/>
    <d v="2017-11-18T00:00:00"/>
    <b v="1"/>
    <s v="Approved"/>
    <s v="OHM Cycles"/>
    <s v="Road"/>
    <s v="medium"/>
    <s v="medium"/>
    <n v="742.54"/>
    <n v="667.4"/>
    <d v="1991-11-07T00:00:00"/>
    <n v="75.139999999999986"/>
    <s v="Male"/>
    <n v="28"/>
    <d v="1974-05-15T00:00:00"/>
    <n v="48.390992246638767"/>
    <s v="Compensation Analyst"/>
    <s v="Financial Services"/>
    <s v="Affluent Customer"/>
    <s v="N"/>
    <s v="No"/>
    <n v="22"/>
    <m/>
  </r>
  <r>
    <n v="8454"/>
    <n v="68"/>
    <x v="3061"/>
    <n v="99"/>
    <d v="2017-09-22T00:00:00"/>
    <b v="1"/>
    <s v="Approved"/>
    <s v="OHM Cycles"/>
    <s v="Standard"/>
    <s v="medium"/>
    <s v="medium"/>
    <n v="1636.9"/>
    <n v="44.71"/>
    <d v="2010-08-20T00:00:00"/>
    <n v="1592.19"/>
    <s v="Male"/>
    <n v="28"/>
    <d v="1974-05-15T00:00:00"/>
    <n v="48.390992246638767"/>
    <s v="Compensation Analyst"/>
    <s v="Financial Services"/>
    <s v="Affluent Customer"/>
    <s v="N"/>
    <s v="No"/>
    <n v="22"/>
    <m/>
  </r>
  <r>
    <n v="7915"/>
    <n v="46"/>
    <x v="3061"/>
    <n v="267"/>
    <d v="2017-04-07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28"/>
    <d v="1974-05-15T00:00:00"/>
    <n v="48.390992246638767"/>
    <s v="Compensation Analyst"/>
    <s v="Financial Services"/>
    <s v="Affluent Customer"/>
    <s v="N"/>
    <s v="No"/>
    <n v="22"/>
    <m/>
  </r>
  <r>
    <n v="18152"/>
    <n v="87"/>
    <x v="3061"/>
    <n v="310"/>
    <d v="2017-02-23T00:00:00"/>
    <b v="0"/>
    <s v="Approved"/>
    <s v="Giant Bicycles"/>
    <s v="Standard"/>
    <s v="high"/>
    <s v="medium"/>
    <n v="1179"/>
    <n v="707.4"/>
    <d v="1997-08-25T00:00:00"/>
    <n v="471.6"/>
    <s v="Male"/>
    <n v="28"/>
    <d v="1974-05-15T00:00:00"/>
    <n v="48.390992246638767"/>
    <s v="Compensation Analyst"/>
    <s v="Financial Services"/>
    <s v="Affluent Customer"/>
    <s v="N"/>
    <s v="No"/>
    <n v="22"/>
    <m/>
  </r>
  <r>
    <n v="11174"/>
    <n v="90"/>
    <x v="3062"/>
    <n v="104"/>
    <d v="2017-09-17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48"/>
    <d v="1977-07-22T00:00:00"/>
    <n v="45.201951150431249"/>
    <s v="Engineer IV"/>
    <s v="Argiculture"/>
    <s v="Mass Customer"/>
    <s v="N"/>
    <s v="No"/>
    <n v="20"/>
    <m/>
  </r>
  <r>
    <n v="1158"/>
    <n v="24"/>
    <x v="3062"/>
    <n v="230"/>
    <d v="2017-05-14T00:00:00"/>
    <b v="0"/>
    <s v="Approved"/>
    <s v="Solex"/>
    <s v="Road"/>
    <s v="medium"/>
    <s v="large"/>
    <n v="1777.8"/>
    <n v="820.78"/>
    <d v="2011-05-07T00:00:00"/>
    <n v="957.02"/>
    <s v="Male"/>
    <n v="48"/>
    <d v="1977-07-22T00:00:00"/>
    <n v="45.201951150431249"/>
    <s v="Engineer IV"/>
    <s v="Argiculture"/>
    <s v="Mass Customer"/>
    <s v="N"/>
    <s v="No"/>
    <n v="20"/>
    <m/>
  </r>
  <r>
    <n v="11265"/>
    <n v="54"/>
    <x v="3062"/>
    <n v="307"/>
    <d v="2017-02-26T00:00:00"/>
    <b v="1"/>
    <s v="Approved"/>
    <s v="WeareA2B"/>
    <s v="Standard"/>
    <s v="medium"/>
    <s v="medium"/>
    <n v="1292.8399999999999"/>
    <n v="13.44"/>
    <d v="2009-04-12T00:00:00"/>
    <n v="1279.3999999999999"/>
    <s v="Male"/>
    <n v="48"/>
    <d v="1977-07-22T00:00:00"/>
    <n v="45.201951150431249"/>
    <s v="Engineer IV"/>
    <s v="Argiculture"/>
    <s v="Mass Customer"/>
    <s v="N"/>
    <s v="No"/>
    <n v="20"/>
    <m/>
  </r>
  <r>
    <n v="15948"/>
    <n v="12"/>
    <x v="3062"/>
    <n v="324"/>
    <d v="2017-02-09T00:00:00"/>
    <b v="0"/>
    <s v="Approved"/>
    <s v="WeareA2B"/>
    <s v="Standard"/>
    <s v="medium"/>
    <s v="medium"/>
    <n v="1231.1500000000001"/>
    <n v="161.6"/>
    <d v="2004-08-17T00:00:00"/>
    <n v="1069.5500000000002"/>
    <s v="Male"/>
    <n v="48"/>
    <d v="1977-07-22T00:00:00"/>
    <n v="45.201951150431249"/>
    <s v="Engineer IV"/>
    <s v="Argiculture"/>
    <s v="Mass Customer"/>
    <s v="N"/>
    <s v="No"/>
    <n v="20"/>
    <m/>
  </r>
  <r>
    <n v="5697"/>
    <n v="6"/>
    <x v="3010"/>
    <n v="44"/>
    <d v="2017-11-16T00:00:00"/>
    <b v="1"/>
    <s v="Approved"/>
    <s v="OHM Cycles"/>
    <s v="Standard"/>
    <s v="high"/>
    <s v="medium"/>
    <n v="227.88"/>
    <n v="136.72999999999999"/>
    <d v="2004-08-17T00:00:00"/>
    <n v="91.15"/>
    <s v="Male"/>
    <n v="62"/>
    <d v="1956-12-06T00:00:00"/>
    <n v="65.840307315131923"/>
    <s v="Paralegal"/>
    <s v="Financial Services"/>
    <s v="Mass Customer"/>
    <s v="N"/>
    <s v="Yes"/>
    <n v="16"/>
    <m/>
  </r>
  <r>
    <n v="5295"/>
    <n v="77"/>
    <x v="3010"/>
    <n v="106"/>
    <d v="2017-09-15T00:00:00"/>
    <b v="0"/>
    <s v="Approved"/>
    <s v="Norco Bicycles"/>
    <s v="Road"/>
    <s v="medium"/>
    <s v="large"/>
    <n v="1240.31"/>
    <n v="795.1"/>
    <d v="2003-09-09T00:00:00"/>
    <n v="445.20999999999992"/>
    <s v="Male"/>
    <n v="62"/>
    <d v="1956-12-06T00:00:00"/>
    <n v="65.840307315131923"/>
    <s v="Paralegal"/>
    <s v="Financial Services"/>
    <s v="Mass Customer"/>
    <s v="N"/>
    <s v="Yes"/>
    <n v="16"/>
    <m/>
  </r>
  <r>
    <n v="4737"/>
    <n v="95"/>
    <x v="3010"/>
    <n v="128"/>
    <d v="2017-08-24T00:00:00"/>
    <b v="1"/>
    <s v="Approved"/>
    <s v="Giant Bicycles"/>
    <s v="Standard"/>
    <s v="medium"/>
    <s v="large"/>
    <n v="569.55999999999995"/>
    <n v="528.42999999999995"/>
    <d v="2004-01-16T00:00:00"/>
    <n v="41.129999999999995"/>
    <s v="Male"/>
    <n v="62"/>
    <d v="1956-12-06T00:00:00"/>
    <n v="65.840307315131923"/>
    <s v="Paralegal"/>
    <s v="Financial Services"/>
    <s v="Mass Customer"/>
    <s v="N"/>
    <s v="Yes"/>
    <n v="16"/>
    <m/>
  </r>
  <r>
    <n v="232"/>
    <n v="30"/>
    <x v="3010"/>
    <n v="148"/>
    <d v="2017-08-04T00:00:00"/>
    <b v="0"/>
    <s v="Approved"/>
    <s v="Solex"/>
    <s v="Standard"/>
    <s v="high"/>
    <s v="medium"/>
    <n v="748.17"/>
    <n v="448.9"/>
    <d v="1999-07-20T00:00:00"/>
    <n v="299.27"/>
    <s v="Male"/>
    <n v="62"/>
    <d v="1956-12-06T00:00:00"/>
    <n v="65.840307315131923"/>
    <s v="Paralegal"/>
    <s v="Financial Services"/>
    <s v="Mass Customer"/>
    <s v="N"/>
    <s v="Yes"/>
    <n v="16"/>
    <m/>
  </r>
  <r>
    <n v="20"/>
    <n v="25"/>
    <x v="3010"/>
    <n v="336"/>
    <d v="2017-01-28T00:00:00"/>
    <b v="1"/>
    <s v="Approved"/>
    <s v="Giant Bicycles"/>
    <s v="Road"/>
    <s v="medium"/>
    <s v="medium"/>
    <n v="1538.99"/>
    <n v="829.65"/>
    <d v="2002-03-22T00:00:00"/>
    <n v="709.34"/>
    <s v="Male"/>
    <n v="62"/>
    <d v="1956-12-06T00:00:00"/>
    <n v="65.840307315131923"/>
    <s v="Paralegal"/>
    <s v="Financial Services"/>
    <s v="Mass Customer"/>
    <s v="N"/>
    <s v="Yes"/>
    <n v="16"/>
    <m/>
  </r>
  <r>
    <n v="4243"/>
    <n v="69"/>
    <x v="3010"/>
    <n v="358"/>
    <d v="2017-01-06T00:00:00"/>
    <b v="1"/>
    <s v="Approved"/>
    <s v="Giant Bicycles"/>
    <s v="Road"/>
    <s v="medium"/>
    <s v="medium"/>
    <n v="792.9"/>
    <n v="594.67999999999995"/>
    <d v="2011-01-10T00:00:00"/>
    <n v="198.22000000000003"/>
    <s v="Male"/>
    <n v="62"/>
    <d v="1956-12-06T00:00:00"/>
    <n v="65.840307315131923"/>
    <s v="Paralegal"/>
    <s v="Financial Services"/>
    <s v="Mass Customer"/>
    <s v="N"/>
    <s v="Yes"/>
    <n v="16"/>
    <m/>
  </r>
  <r>
    <n v="16359"/>
    <n v="85"/>
    <x v="3063"/>
    <n v="111"/>
    <d v="2017-09-10T00:00:00"/>
    <b v="0"/>
    <s v="Approved"/>
    <s v="WeareA2B"/>
    <s v="Standard"/>
    <s v="medium"/>
    <s v="medium"/>
    <n v="752.64"/>
    <n v="205.36"/>
    <d v="2015-08-02T00:00:00"/>
    <n v="547.28"/>
    <s v="Female"/>
    <n v="72"/>
    <d v="1963-05-02T00:00:00"/>
    <n v="59.434827862760017"/>
    <s v="Web Developer I"/>
    <s v="Retail"/>
    <s v="Mass Customer"/>
    <s v="N"/>
    <s v="Yes"/>
    <n v="4"/>
    <m/>
  </r>
  <r>
    <n v="3102"/>
    <n v="10"/>
    <x v="3063"/>
    <n v="128"/>
    <d v="2017-08-24T00:00:00"/>
    <b v="1"/>
    <s v="Approved"/>
    <s v="WeareA2B"/>
    <s v="Touring"/>
    <s v="medium"/>
    <s v="medium"/>
    <n v="1466.68"/>
    <n v="363.25"/>
    <d v="2013-03-12T00:00:00"/>
    <n v="1103.43"/>
    <s v="Female"/>
    <n v="72"/>
    <d v="1963-05-02T00:00:00"/>
    <n v="59.434827862760017"/>
    <s v="Web Developer I"/>
    <s v="Retail"/>
    <s v="Mass Customer"/>
    <s v="N"/>
    <s v="Yes"/>
    <n v="4"/>
    <m/>
  </r>
  <r>
    <n v="8811"/>
    <n v="87"/>
    <x v="3063"/>
    <n v="131"/>
    <d v="2017-08-21T00:00:00"/>
    <b v="1"/>
    <s v="Approved"/>
    <s v="Giant Bicycles"/>
    <s v="Standard"/>
    <s v="high"/>
    <s v="medium"/>
    <n v="1179"/>
    <n v="707.4"/>
    <d v="2003-01-05T00:00:00"/>
    <n v="471.6"/>
    <s v="Female"/>
    <n v="72"/>
    <d v="1963-05-02T00:00:00"/>
    <n v="59.434827862760017"/>
    <s v="Web Developer I"/>
    <s v="Retail"/>
    <s v="Mass Customer"/>
    <s v="N"/>
    <s v="Yes"/>
    <n v="4"/>
    <m/>
  </r>
  <r>
    <n v="17233"/>
    <n v="94"/>
    <x v="438"/>
    <m/>
    <d v="2017-02-10T00:00:00"/>
    <m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</r>
  <r>
    <n v="17116"/>
    <n v="61"/>
    <x v="3063"/>
    <n v="134"/>
    <d v="2017-08-18T00:00:00"/>
    <b v="1"/>
    <s v="Approved"/>
    <s v="OHM Cycles"/>
    <s v="Standard"/>
    <s v="low"/>
    <s v="medium"/>
    <n v="71.16"/>
    <n v="56.93"/>
    <d v="1993-06-23T00:00:00"/>
    <n v="14.229999999999997"/>
    <s v="Female"/>
    <n v="72"/>
    <d v="1963-05-02T00:00:00"/>
    <n v="59.434827862760017"/>
    <s v="Web Developer I"/>
    <s v="Retail"/>
    <s v="Mass Customer"/>
    <s v="N"/>
    <s v="Yes"/>
    <n v="4"/>
    <m/>
  </r>
  <r>
    <n v="8803"/>
    <n v="24"/>
    <x v="3063"/>
    <n v="153"/>
    <d v="2017-07-30T00:00:00"/>
    <b v="1"/>
    <s v="Approved"/>
    <s v="Solex"/>
    <s v="Road"/>
    <s v="medium"/>
    <s v="large"/>
    <n v="1777.8"/>
    <n v="820.78"/>
    <d v="1991-11-10T00:00:00"/>
    <n v="957.02"/>
    <s v="Female"/>
    <n v="72"/>
    <d v="1963-05-02T00:00:00"/>
    <n v="59.434827862760017"/>
    <s v="Web Developer I"/>
    <s v="Retail"/>
    <s v="Mass Customer"/>
    <s v="N"/>
    <s v="Yes"/>
    <n v="4"/>
    <m/>
  </r>
  <r>
    <n v="17236"/>
    <n v="0"/>
    <x v="1119"/>
    <m/>
    <d v="2017-11-16T00:00:00"/>
    <b v="1"/>
    <s v="Approved"/>
    <m/>
    <m/>
    <m/>
    <m/>
    <n v="643.95000000000005"/>
    <m/>
    <m/>
    <m/>
    <m/>
    <m/>
    <m/>
    <m/>
    <m/>
    <m/>
    <m/>
    <m/>
    <m/>
    <m/>
    <m/>
  </r>
  <r>
    <n v="17238"/>
    <n v="22"/>
    <x v="3063"/>
    <n v="162"/>
    <d v="2017-07-21T00:00:00"/>
    <b v="0"/>
    <s v="Approved"/>
    <s v="WeareA2B"/>
    <s v="Standard"/>
    <s v="medium"/>
    <s v="medium"/>
    <n v="60.34"/>
    <n v="45.26"/>
    <d v="2016-02-04T00:00:00"/>
    <n v="15.080000000000005"/>
    <s v="Female"/>
    <n v="72"/>
    <d v="1963-05-02T00:00:00"/>
    <n v="59.434827862760017"/>
    <s v="Web Developer I"/>
    <s v="Retail"/>
    <s v="Mass Customer"/>
    <s v="N"/>
    <s v="Yes"/>
    <n v="4"/>
    <m/>
  </r>
  <r>
    <n v="14553"/>
    <n v="45"/>
    <x v="3063"/>
    <n v="249"/>
    <d v="2017-04-25T00:00:00"/>
    <b v="0"/>
    <s v="Approved"/>
    <s v="Solex"/>
    <s v="Standard"/>
    <s v="medium"/>
    <s v="medium"/>
    <n v="441.49"/>
    <n v="84.99"/>
    <d v="2007-12-11T00:00:00"/>
    <n v="356.5"/>
    <s v="Female"/>
    <n v="72"/>
    <d v="1963-05-02T00:00:00"/>
    <n v="59.434827862760017"/>
    <s v="Web Developer I"/>
    <s v="Retail"/>
    <s v="Mass Customer"/>
    <s v="N"/>
    <s v="Yes"/>
    <n v="4"/>
    <m/>
  </r>
  <r>
    <n v="16101"/>
    <n v="68"/>
    <x v="3063"/>
    <n v="299"/>
    <d v="2017-03-06T00:00:00"/>
    <b v="0"/>
    <s v="Approved"/>
    <s v="OHM Cycles"/>
    <s v="Standard"/>
    <s v="medium"/>
    <s v="medium"/>
    <n v="1636.9"/>
    <n v="44.71"/>
    <d v="2014-10-10T00:00:00"/>
    <n v="1592.19"/>
    <s v="Female"/>
    <n v="72"/>
    <d v="1963-05-02T00:00:00"/>
    <n v="59.434827862760017"/>
    <s v="Web Developer I"/>
    <s v="Retail"/>
    <s v="Mass Customer"/>
    <s v="N"/>
    <s v="Yes"/>
    <n v="4"/>
    <m/>
  </r>
  <r>
    <n v="4119"/>
    <n v="27"/>
    <x v="3063"/>
    <n v="347"/>
    <d v="2017-01-17T00:00:00"/>
    <b v="1"/>
    <s v="Approved"/>
    <s v="Trek Bicycles"/>
    <s v="Standard"/>
    <s v="medium"/>
    <s v="medium"/>
    <n v="499.53"/>
    <n v="388.72"/>
    <d v="2006-11-10T00:00:00"/>
    <n v="110.80999999999995"/>
    <s v="Female"/>
    <n v="72"/>
    <d v="1963-05-02T00:00:00"/>
    <n v="59.434827862760017"/>
    <s v="Web Developer I"/>
    <s v="Retail"/>
    <s v="Mass Customer"/>
    <s v="N"/>
    <s v="Yes"/>
    <n v="4"/>
    <m/>
  </r>
  <r>
    <n v="4209"/>
    <n v="58"/>
    <x v="3064"/>
    <n v="113"/>
    <d v="2017-09-08T00:00:00"/>
    <b v="0"/>
    <s v="Approved"/>
    <s v="OHM Cycles"/>
    <s v="Standard"/>
    <s v="medium"/>
    <s v="medium"/>
    <n v="912.52"/>
    <n v="141.4"/>
    <d v="2011-08-24T00:00:00"/>
    <n v="771.12"/>
    <s v="Male"/>
    <n v="82"/>
    <d v="1955-02-20T00:00:00"/>
    <n v="67.63482786307712"/>
    <s v="Research Assistant II"/>
    <s v="Health"/>
    <s v="Mass Customer"/>
    <s v="N"/>
    <s v="Yes"/>
    <n v="16"/>
    <m/>
  </r>
  <r>
    <n v="14885"/>
    <n v="80"/>
    <x v="3064"/>
    <n v="241"/>
    <d v="2017-05-03T00:00:00"/>
    <b v="1"/>
    <s v="Approved"/>
    <s v="OHM Cycles"/>
    <s v="Touring"/>
    <s v="low"/>
    <s v="medium"/>
    <n v="1073.07"/>
    <n v="933.84"/>
    <d v="1998-12-16T00:00:00"/>
    <n v="139.2299999999999"/>
    <s v="Male"/>
    <n v="82"/>
    <d v="1955-02-20T00:00:00"/>
    <n v="67.63482786307712"/>
    <s v="Research Assistant II"/>
    <s v="Health"/>
    <s v="Mass Customer"/>
    <s v="N"/>
    <s v="Yes"/>
    <n v="16"/>
    <m/>
  </r>
  <r>
    <n v="1534"/>
    <n v="35"/>
    <x v="3064"/>
    <n v="244"/>
    <d v="2017-04-30T00:00:00"/>
    <b v="1"/>
    <s v="Approved"/>
    <s v="Trek Bicycles"/>
    <s v="Standard"/>
    <s v="low"/>
    <s v="medium"/>
    <n v="1057.51"/>
    <n v="154.4"/>
    <d v="2011-03-16T00:00:00"/>
    <n v="903.11"/>
    <s v="Male"/>
    <n v="82"/>
    <d v="1955-02-20T00:00:00"/>
    <n v="67.63482786307712"/>
    <s v="Research Assistant II"/>
    <s v="Health"/>
    <s v="Mass Customer"/>
    <s v="N"/>
    <s v="Yes"/>
    <n v="16"/>
    <m/>
  </r>
  <r>
    <n v="6061"/>
    <n v="89"/>
    <x v="3064"/>
    <n v="256"/>
    <d v="2017-04-18T00:00:00"/>
    <b v="0"/>
    <s v="Approved"/>
    <s v="WeareA2B"/>
    <s v="Touring"/>
    <s v="medium"/>
    <s v="large"/>
    <n v="1362.99"/>
    <n v="57.74"/>
    <d v="1999-07-26T00:00:00"/>
    <n v="1305.25"/>
    <s v="Male"/>
    <n v="82"/>
    <d v="1955-02-20T00:00:00"/>
    <n v="67.63482786307712"/>
    <s v="Research Assistant II"/>
    <s v="Health"/>
    <s v="Mass Customer"/>
    <s v="N"/>
    <s v="Yes"/>
    <n v="16"/>
    <m/>
  </r>
  <r>
    <n v="19528"/>
    <n v="32"/>
    <x v="3064"/>
    <n v="359"/>
    <d v="2017-01-05T00:00:00"/>
    <b v="1"/>
    <s v="Approved"/>
    <s v="Giant Bicycles"/>
    <s v="Standard"/>
    <s v="medium"/>
    <s v="medium"/>
    <n v="642.70000000000005"/>
    <n v="211.37"/>
    <d v="1995-12-19T00:00:00"/>
    <n v="431.33000000000004"/>
    <s v="Male"/>
    <n v="82"/>
    <d v="1955-02-20T00:00:00"/>
    <n v="67.63482786307712"/>
    <s v="Research Assistant II"/>
    <s v="Health"/>
    <s v="Mass Customer"/>
    <s v="N"/>
    <s v="Yes"/>
    <n v="16"/>
    <m/>
  </r>
  <r>
    <n v="17991"/>
    <n v="74"/>
    <x v="3065"/>
    <n v="189"/>
    <d v="2017-06-24T00:00:00"/>
    <b v="0"/>
    <s v="Approved"/>
    <s v="WeareA2B"/>
    <s v="Standard"/>
    <s v="medium"/>
    <s v="medium"/>
    <n v="1228.07"/>
    <n v="400.91"/>
    <d v="1999-12-04T00:00:00"/>
    <n v="827.15999999999985"/>
    <s v="Male"/>
    <n v="36"/>
    <d v="1969-01-05T00:00:00"/>
    <n v="53.7498963559107"/>
    <s v="Human Resources Manager"/>
    <s v="Property"/>
    <s v="Affluent Customer"/>
    <s v="N"/>
    <s v="Yes"/>
    <n v="8"/>
    <m/>
  </r>
  <r>
    <n v="3798"/>
    <n v="90"/>
    <x v="3065"/>
    <n v="291"/>
    <d v="2017-03-14T00:00:00"/>
    <b v="0"/>
    <s v="Approved"/>
    <s v="Norco Bicycles"/>
    <s v="Standard"/>
    <s v="low"/>
    <s v="medium"/>
    <n v="363.01"/>
    <n v="290.41000000000003"/>
    <d v="2009-03-08T00:00:00"/>
    <n v="72.599999999999966"/>
    <s v="Male"/>
    <n v="36"/>
    <d v="1969-01-05T00:00:00"/>
    <n v="53.7498963559107"/>
    <s v="Human Resources Manager"/>
    <s v="Property"/>
    <s v="Affluent Customer"/>
    <s v="N"/>
    <s v="Yes"/>
    <n v="8"/>
    <m/>
  </r>
  <r>
    <n v="18704"/>
    <n v="3"/>
    <x v="3065"/>
    <n v="333"/>
    <d v="2017-01-31T00:00:00"/>
    <b v="0"/>
    <s v="Approved"/>
    <s v="Trek Bicycles"/>
    <s v="Standard"/>
    <s v="medium"/>
    <s v="large"/>
    <n v="2091.4699999999998"/>
    <n v="388.92"/>
    <d v="2001-11-25T00:00:00"/>
    <n v="1702.5499999999997"/>
    <s v="Male"/>
    <n v="36"/>
    <d v="1969-01-05T00:00:00"/>
    <n v="53.7498963559107"/>
    <s v="Human Resources Manager"/>
    <s v="Property"/>
    <s v="Affluent Customer"/>
    <s v="N"/>
    <s v="Yes"/>
    <n v="8"/>
    <m/>
  </r>
  <r>
    <n v="12300"/>
    <n v="80"/>
    <x v="3066"/>
    <n v="30"/>
    <d v="2017-11-30T00:00:00"/>
    <b v="1"/>
    <s v="Approved"/>
    <s v="OHM Cycles"/>
    <s v="Touring"/>
    <s v="low"/>
    <s v="medium"/>
    <n v="1073.07"/>
    <n v="933.84"/>
    <d v="2004-08-07T00:00:00"/>
    <n v="139.2299999999999"/>
    <s v="Female"/>
    <n v="72"/>
    <d v="1988-12-06T00:00:00"/>
    <n v="33.818389506912744"/>
    <n v="0"/>
    <s v="n/a"/>
    <s v="Mass Customer"/>
    <s v="N"/>
    <s v="Yes"/>
    <n v="21"/>
    <m/>
  </r>
  <r>
    <n v="11304"/>
    <n v="87"/>
    <x v="3066"/>
    <n v="155"/>
    <d v="2017-07-28T00:00:00"/>
    <b v="1"/>
    <s v="Approved"/>
    <s v="Giant Bicycles"/>
    <s v="Standard"/>
    <s v="high"/>
    <s v="medium"/>
    <n v="1179"/>
    <n v="707.4"/>
    <d v="1999-07-26T00:00:00"/>
    <n v="471.6"/>
    <s v="Female"/>
    <n v="72"/>
    <d v="1988-12-06T00:00:00"/>
    <n v="33.818389506912744"/>
    <n v="0"/>
    <s v="n/a"/>
    <s v="Mass Customer"/>
    <s v="N"/>
    <s v="Yes"/>
    <n v="21"/>
    <m/>
  </r>
  <r>
    <n v="17068"/>
    <n v="57"/>
    <x v="3066"/>
    <n v="346"/>
    <d v="2017-01-18T00:00:00"/>
    <b v="1"/>
    <s v="Approved"/>
    <s v="WeareA2B"/>
    <s v="Touring"/>
    <s v="medium"/>
    <s v="large"/>
    <n v="1890.39"/>
    <n v="260.14"/>
    <d v="1993-07-20T00:00:00"/>
    <n v="1630.25"/>
    <s v="Female"/>
    <n v="72"/>
    <d v="1988-12-06T00:00:00"/>
    <n v="33.818389506912744"/>
    <n v="0"/>
    <s v="n/a"/>
    <s v="Mass Customer"/>
    <s v="N"/>
    <s v="Yes"/>
    <n v="21"/>
    <m/>
  </r>
  <r>
    <n v="13882"/>
    <n v="44"/>
    <x v="3066"/>
    <n v="355"/>
    <d v="2017-01-09T00:00:00"/>
    <b v="1"/>
    <s v="Approved"/>
    <s v="WeareA2B"/>
    <s v="Standard"/>
    <s v="medium"/>
    <s v="medium"/>
    <n v="1769.64"/>
    <n v="108.76"/>
    <d v="2003-02-16T00:00:00"/>
    <n v="1660.88"/>
    <s v="Female"/>
    <n v="72"/>
    <d v="1988-12-06T00:00:00"/>
    <n v="33.818389506912744"/>
    <n v="0"/>
    <s v="n/a"/>
    <s v="Mass Customer"/>
    <s v="N"/>
    <s v="Yes"/>
    <n v="21"/>
    <m/>
  </r>
  <r>
    <n v="3671"/>
    <n v="91"/>
    <x v="3067"/>
    <n v="3"/>
    <d v="2017-12-27T00:00:00"/>
    <b v="0"/>
    <s v="Approved"/>
    <s v="Solex"/>
    <s v="Standard"/>
    <s v="medium"/>
    <s v="medium"/>
    <n v="100.35"/>
    <n v="75.260000000000005"/>
    <d v="1999-07-26T00:00:00"/>
    <n v="25.089999999999989"/>
    <s v="Male"/>
    <n v="38"/>
    <d v="1973-05-22T00:00:00"/>
    <n v="49.37181416412988"/>
    <s v="Environmental Tech"/>
    <s v="Manufacturing"/>
    <s v="Mass Customer"/>
    <s v="N"/>
    <s v="No"/>
    <n v="16"/>
    <m/>
  </r>
  <r>
    <n v="2558"/>
    <n v="10"/>
    <x v="3067"/>
    <n v="167"/>
    <d v="2017-07-16T00:00:00"/>
    <b v="0"/>
    <s v="Approved"/>
    <s v="WeareA2B"/>
    <s v="Touring"/>
    <s v="medium"/>
    <s v="medium"/>
    <n v="1466.68"/>
    <n v="363.25"/>
    <d v="2014-03-03T00:00:00"/>
    <n v="1103.43"/>
    <s v="Male"/>
    <n v="38"/>
    <d v="1973-05-22T00:00:00"/>
    <n v="49.37181416412988"/>
    <s v="Environmental Tech"/>
    <s v="Manufacturing"/>
    <s v="Mass Customer"/>
    <s v="N"/>
    <s v="No"/>
    <n v="16"/>
    <m/>
  </r>
  <r>
    <n v="1871"/>
    <n v="65"/>
    <x v="3067"/>
    <n v="202"/>
    <d v="2017-06-11T00:00:00"/>
    <b v="0"/>
    <s v="Approved"/>
    <s v="WeareA2B"/>
    <s v="Standard"/>
    <s v="medium"/>
    <s v="medium"/>
    <n v="1807.45"/>
    <n v="778.69"/>
    <d v="2015-05-21T00:00:00"/>
    <n v="1028.76"/>
    <s v="Male"/>
    <n v="38"/>
    <d v="1973-05-22T00:00:00"/>
    <n v="49.37181416412988"/>
    <s v="Environmental Tech"/>
    <s v="Manufacturing"/>
    <s v="Mass Customer"/>
    <s v="N"/>
    <s v="No"/>
    <n v="16"/>
    <m/>
  </r>
  <r>
    <n v="14603"/>
    <n v="14"/>
    <x v="3067"/>
    <n v="227"/>
    <d v="2017-05-17T00:00:00"/>
    <b v="1"/>
    <s v="Approved"/>
    <s v="Trek Bicycles"/>
    <s v="Standard"/>
    <s v="medium"/>
    <s v="small"/>
    <n v="1386.84"/>
    <n v="1234.29"/>
    <d v="2003-08-05T00:00:00"/>
    <n v="152.54999999999995"/>
    <s v="Male"/>
    <n v="38"/>
    <d v="1973-05-22T00:00:00"/>
    <n v="49.37181416412988"/>
    <s v="Environmental Tech"/>
    <s v="Manufacturing"/>
    <s v="Mass Customer"/>
    <s v="N"/>
    <s v="No"/>
    <n v="16"/>
    <m/>
  </r>
  <r>
    <n v="18933"/>
    <n v="43"/>
    <x v="3067"/>
    <n v="227"/>
    <d v="2017-05-17T00:00:00"/>
    <b v="1"/>
    <s v="Approved"/>
    <s v="Solex"/>
    <s v="Standard"/>
    <s v="medium"/>
    <s v="medium"/>
    <n v="1151.96"/>
    <n v="649.49"/>
    <d v="1999-12-04T00:00:00"/>
    <n v="502.47"/>
    <s v="Male"/>
    <n v="38"/>
    <d v="1973-05-22T00:00:00"/>
    <n v="49.37181416412988"/>
    <s v="Environmental Tech"/>
    <s v="Manufacturing"/>
    <s v="Mass Customer"/>
    <s v="N"/>
    <s v="No"/>
    <n v="16"/>
    <m/>
  </r>
  <r>
    <n v="4240"/>
    <n v="23"/>
    <x v="3067"/>
    <n v="251"/>
    <d v="2017-04-23T00:00:00"/>
    <b v="0"/>
    <s v="Approved"/>
    <s v="Norco Bicycles"/>
    <s v="Mountain"/>
    <s v="low"/>
    <s v="small"/>
    <n v="688.63"/>
    <n v="612.88"/>
    <d v="1993-10-02T00:00:00"/>
    <n v="75.75"/>
    <s v="Male"/>
    <n v="38"/>
    <d v="1973-05-22T00:00:00"/>
    <n v="49.37181416412988"/>
    <s v="Environmental Tech"/>
    <s v="Manufacturing"/>
    <s v="Mass Customer"/>
    <s v="N"/>
    <s v="No"/>
    <n v="16"/>
    <m/>
  </r>
  <r>
    <n v="15553"/>
    <n v="73"/>
    <x v="3067"/>
    <n v="338"/>
    <d v="2017-01-26T00:00:00"/>
    <b v="1"/>
    <s v="Approved"/>
    <s v="Solex"/>
    <s v="Standard"/>
    <s v="medium"/>
    <s v="medium"/>
    <n v="1945.43"/>
    <n v="333.18"/>
    <d v="2002-08-31T00:00:00"/>
    <n v="1612.25"/>
    <s v="Male"/>
    <n v="38"/>
    <d v="1973-05-22T00:00:00"/>
    <n v="49.37181416412988"/>
    <s v="Environmental Tech"/>
    <s v="Manufacturing"/>
    <s v="Mass Customer"/>
    <s v="N"/>
    <s v="No"/>
    <n v="16"/>
    <m/>
  </r>
  <r>
    <n v="18815"/>
    <n v="62"/>
    <x v="3068"/>
    <n v="5"/>
    <d v="2017-12-25T00:00:00"/>
    <b v="0"/>
    <s v="Approved"/>
    <s v="Solex"/>
    <s v="Standard"/>
    <s v="high"/>
    <s v="medium"/>
    <n v="1024.6600000000001"/>
    <n v="614.79999999999995"/>
    <d v="2010-05-05T00:00:00"/>
    <n v="409.86000000000013"/>
    <s v="Female"/>
    <n v="40"/>
    <d v="1982-05-13T00:00:00"/>
    <n v="40.390992246638767"/>
    <n v="0"/>
    <s v="Health"/>
    <s v="High Net Worth"/>
    <s v="N"/>
    <s v="Yes"/>
    <n v="17"/>
    <m/>
  </r>
  <r>
    <n v="10957"/>
    <n v="62"/>
    <x v="3068"/>
    <n v="132"/>
    <d v="2017-08-20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40"/>
    <d v="1982-05-13T00:00:00"/>
    <n v="40.390992246638767"/>
    <n v="0"/>
    <s v="Health"/>
    <s v="High Net Worth"/>
    <s v="N"/>
    <s v="Yes"/>
    <n v="17"/>
    <m/>
  </r>
  <r>
    <n v="14519"/>
    <n v="52"/>
    <x v="3068"/>
    <n v="238"/>
    <d v="2017-05-06T00:00:00"/>
    <b v="1"/>
    <s v="Approved"/>
    <s v="Solex"/>
    <s v="Road"/>
    <s v="medium"/>
    <s v="large"/>
    <n v="1777.8"/>
    <n v="820.78"/>
    <d v="2016-11-22T00:00:00"/>
    <n v="957.02"/>
    <s v="Female"/>
    <n v="40"/>
    <d v="1982-05-13T00:00:00"/>
    <n v="40.390992246638767"/>
    <n v="0"/>
    <s v="Health"/>
    <s v="High Net Worth"/>
    <s v="N"/>
    <s v="Yes"/>
    <n v="17"/>
    <m/>
  </r>
  <r>
    <n v="16279"/>
    <n v="29"/>
    <x v="3068"/>
    <n v="257"/>
    <d v="2017-04-17T00:00:00"/>
    <b v="0"/>
    <s v="Approved"/>
    <s v="WeareA2B"/>
    <s v="Standard"/>
    <s v="medium"/>
    <s v="medium"/>
    <n v="1065.03"/>
    <n v="230.09"/>
    <d v="2002-10-10T00:00:00"/>
    <n v="834.93999999999994"/>
    <s v="Female"/>
    <n v="40"/>
    <d v="1982-05-13T00:00:00"/>
    <n v="40.390992246638767"/>
    <n v="0"/>
    <s v="Health"/>
    <s v="High Net Worth"/>
    <s v="N"/>
    <s v="Yes"/>
    <n v="17"/>
    <m/>
  </r>
  <r>
    <n v="5940"/>
    <n v="35"/>
    <x v="3068"/>
    <n v="324"/>
    <d v="2017-02-09T00:00:00"/>
    <b v="1"/>
    <s v="Approved"/>
    <s v="Giant Bicycles"/>
    <s v="Standard"/>
    <s v="medium"/>
    <s v="medium"/>
    <n v="1403.5"/>
    <n v="954.82"/>
    <d v="2003-02-07T00:00:00"/>
    <n v="448.67999999999995"/>
    <s v="Female"/>
    <n v="40"/>
    <d v="1982-05-13T00:00:00"/>
    <n v="40.390992246638767"/>
    <n v="0"/>
    <s v="Health"/>
    <s v="High Net Worth"/>
    <s v="N"/>
    <s v="Yes"/>
    <n v="17"/>
    <m/>
  </r>
  <r>
    <n v="14800"/>
    <n v="59"/>
    <x v="3068"/>
    <n v="342"/>
    <d v="2017-01-22T00:00:00"/>
    <b v="1"/>
    <s v="Approved"/>
    <s v="WeareA2B"/>
    <s v="Standard"/>
    <s v="medium"/>
    <s v="small"/>
    <n v="1415.01"/>
    <n v="1259.3599999999999"/>
    <d v="2003-09-10T00:00:00"/>
    <n v="155.65000000000009"/>
    <s v="Female"/>
    <n v="40"/>
    <d v="1982-05-13T00:00:00"/>
    <n v="40.390992246638767"/>
    <n v="0"/>
    <s v="Health"/>
    <s v="High Net Worth"/>
    <s v="N"/>
    <s v="Yes"/>
    <n v="17"/>
    <m/>
  </r>
  <r>
    <n v="19953"/>
    <n v="4"/>
    <x v="3069"/>
    <n v="88"/>
    <d v="2017-10-03T00:00:00"/>
    <b v="0"/>
    <s v="Approved"/>
    <s v="Solex"/>
    <s v="Standard"/>
    <s v="medium"/>
    <s v="medium"/>
    <n v="1483.2"/>
    <n v="99.59"/>
    <d v="2015-05-21T00:00:00"/>
    <n v="1383.6100000000001"/>
    <s v="Female"/>
    <n v="11"/>
    <d v="1977-04-02T00:00:00"/>
    <n v="45.506060739472339"/>
    <n v="0"/>
    <s v="Health"/>
    <s v="High Net Worth"/>
    <s v="N"/>
    <s v="Yes"/>
    <n v="14"/>
    <m/>
  </r>
  <r>
    <n v="14533"/>
    <n v="0"/>
    <x v="3069"/>
    <n v="102"/>
    <d v="2017-09-19T00:00:00"/>
    <b v="0"/>
    <s v="Approved"/>
    <s v="OHM Cycles"/>
    <s v="Road"/>
    <s v="high"/>
    <s v="large"/>
    <n v="12.01"/>
    <n v="7.21"/>
    <d v="1993-07-15T00:00:00"/>
    <n v="4.8"/>
    <s v="Female"/>
    <n v="11"/>
    <d v="1977-04-02T00:00:00"/>
    <n v="45.506060739472339"/>
    <n v="0"/>
    <s v="Health"/>
    <s v="High Net Worth"/>
    <s v="N"/>
    <s v="Yes"/>
    <n v="14"/>
    <m/>
  </r>
  <r>
    <n v="401"/>
    <n v="82"/>
    <x v="3069"/>
    <n v="239"/>
    <d v="2017-05-05T00:00:00"/>
    <b v="0"/>
    <s v="Approved"/>
    <s v="Giant Bicycles"/>
    <s v="Road"/>
    <s v="medium"/>
    <s v="medium"/>
    <n v="1538.99"/>
    <n v="829.65"/>
    <d v="1991-08-05T00:00:00"/>
    <n v="709.34"/>
    <s v="Female"/>
    <n v="11"/>
    <d v="1977-04-02T00:00:00"/>
    <n v="45.506060739472339"/>
    <n v="0"/>
    <s v="Health"/>
    <s v="High Net Worth"/>
    <s v="N"/>
    <s v="Yes"/>
    <n v="14"/>
    <m/>
  </r>
  <r>
    <n v="7703"/>
    <n v="100"/>
    <x v="3069"/>
    <n v="268"/>
    <d v="2017-04-06T00:00:00"/>
    <b v="1"/>
    <s v="Approved"/>
    <s v="Trek Bicycles"/>
    <s v="Standard"/>
    <s v="medium"/>
    <s v="small"/>
    <n v="1386.84"/>
    <n v="1234.29"/>
    <d v="1993-07-15T00:00:00"/>
    <n v="152.54999999999995"/>
    <s v="Female"/>
    <n v="11"/>
    <d v="1977-04-02T00:00:00"/>
    <n v="45.506060739472339"/>
    <n v="0"/>
    <s v="Health"/>
    <s v="High Net Worth"/>
    <s v="N"/>
    <s v="Yes"/>
    <n v="14"/>
    <m/>
  </r>
  <r>
    <n v="15467"/>
    <n v="22"/>
    <x v="3070"/>
    <n v="110"/>
    <d v="2017-09-11T00:00:00"/>
    <b v="1"/>
    <s v="Approved"/>
    <s v="WeareA2B"/>
    <s v="Standard"/>
    <s v="medium"/>
    <s v="medium"/>
    <n v="60.34"/>
    <n v="45.26"/>
    <d v="1993-07-15T00:00:00"/>
    <n v="15.080000000000005"/>
    <s v="Female"/>
    <n v="16"/>
    <d v="1970-05-20T00:00:00"/>
    <n v="52.380033342529181"/>
    <n v="0"/>
    <s v="n/a"/>
    <s v="Affluent Customer"/>
    <s v="N"/>
    <s v="No"/>
    <n v="5"/>
    <m/>
  </r>
  <r>
    <n v="2268"/>
    <n v="49"/>
    <x v="3070"/>
    <n v="152"/>
    <d v="2017-07-31T00:00:00"/>
    <b v="0"/>
    <s v="Approved"/>
    <s v="Trek Bicycles"/>
    <s v="Road"/>
    <s v="medium"/>
    <s v="medium"/>
    <n v="533.51"/>
    <n v="400.13"/>
    <d v="2012-06-04T00:00:00"/>
    <n v="133.38"/>
    <s v="Female"/>
    <n v="16"/>
    <d v="1970-05-20T00:00:00"/>
    <n v="52.380033342529181"/>
    <n v="0"/>
    <s v="n/a"/>
    <s v="Affluent Customer"/>
    <s v="N"/>
    <s v="No"/>
    <n v="5"/>
    <m/>
  </r>
  <r>
    <n v="2070"/>
    <n v="82"/>
    <x v="3070"/>
    <n v="268"/>
    <d v="2017-04-06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16"/>
    <d v="1970-05-20T00:00:00"/>
    <n v="52.380033342529181"/>
    <n v="0"/>
    <s v="n/a"/>
    <s v="Affluent Customer"/>
    <s v="N"/>
    <s v="No"/>
    <n v="5"/>
    <m/>
  </r>
  <r>
    <n v="1966"/>
    <n v="55"/>
    <x v="3070"/>
    <n v="319"/>
    <d v="2017-02-14T00:00:00"/>
    <b v="0"/>
    <s v="Approved"/>
    <s v="Trek Bicycles"/>
    <s v="Road"/>
    <s v="medium"/>
    <s v="large"/>
    <n v="1894.19"/>
    <n v="598.76"/>
    <d v="2003-07-21T00:00:00"/>
    <n v="1295.43"/>
    <s v="Female"/>
    <n v="16"/>
    <d v="1970-05-20T00:00:00"/>
    <n v="52.380033342529181"/>
    <n v="0"/>
    <s v="n/a"/>
    <s v="Affluent Customer"/>
    <s v="N"/>
    <s v="No"/>
    <n v="5"/>
    <m/>
  </r>
  <r>
    <n v="5323"/>
    <n v="11"/>
    <x v="3070"/>
    <n v="363"/>
    <d v="2017-01-01T00:00:00"/>
    <b v="0"/>
    <s v="Cancelled"/>
    <s v="Giant Bicycles"/>
    <s v="Standard"/>
    <s v="high"/>
    <s v="medium"/>
    <n v="1274.93"/>
    <n v="764.96"/>
    <d v="2007-08-04T00:00:00"/>
    <n v="509.97"/>
    <s v="Female"/>
    <n v="16"/>
    <d v="1970-05-20T00:00:00"/>
    <n v="52.380033342529181"/>
    <n v="0"/>
    <s v="n/a"/>
    <s v="Affluent Customer"/>
    <s v="N"/>
    <s v="No"/>
    <n v="5"/>
    <m/>
  </r>
  <r>
    <n v="5371"/>
    <n v="6"/>
    <x v="3071"/>
    <n v="35"/>
    <d v="2017-11-25T00:00:00"/>
    <b v="1"/>
    <s v="Approved"/>
    <s v="Solex"/>
    <s v="Standard"/>
    <s v="high"/>
    <s v="medium"/>
    <n v="748.17"/>
    <n v="448.9"/>
    <d v="1991-11-10T00:00:00"/>
    <n v="299.27"/>
    <s v="Female"/>
    <n v="84"/>
    <d v="1994-05-11T00:00:00"/>
    <n v="28.388252520294259"/>
    <s v="Staff Scientist"/>
    <s v="Financial Services"/>
    <s v="High Net Worth"/>
    <s v="N"/>
    <s v="No"/>
    <n v="3"/>
    <m/>
  </r>
  <r>
    <n v="15574"/>
    <n v="90"/>
    <x v="3071"/>
    <n v="36"/>
    <d v="2017-11-24T00:00:00"/>
    <b v="0"/>
    <s v="Approved"/>
    <s v="Solex"/>
    <s v="Standard"/>
    <s v="low"/>
    <s v="medium"/>
    <n v="945.04"/>
    <n v="507.58"/>
    <d v="1995-12-19T00:00:00"/>
    <n v="437.46"/>
    <s v="Female"/>
    <n v="84"/>
    <d v="1994-05-11T00:00:00"/>
    <n v="28.388252520294259"/>
    <s v="Staff Scientist"/>
    <s v="Financial Services"/>
    <s v="High Net Worth"/>
    <s v="N"/>
    <s v="No"/>
    <n v="3"/>
    <m/>
  </r>
  <r>
    <n v="11476"/>
    <n v="0"/>
    <x v="3071"/>
    <n v="185"/>
    <d v="2017-06-28T00:00:00"/>
    <b v="1"/>
    <s v="Approved"/>
    <s v="OHM Cycles"/>
    <s v="Standard"/>
    <s v="medium"/>
    <s v="medium"/>
    <n v="235.63"/>
    <n v="125.07"/>
    <d v="2004-08-07T00:00:00"/>
    <n v="110.56"/>
    <s v="Female"/>
    <n v="84"/>
    <d v="1994-05-11T00:00:00"/>
    <n v="28.388252520294259"/>
    <s v="Staff Scientist"/>
    <s v="Financial Services"/>
    <s v="High Net Worth"/>
    <s v="N"/>
    <s v="No"/>
    <n v="3"/>
    <m/>
  </r>
  <r>
    <n v="2814"/>
    <n v="81"/>
    <x v="3071"/>
    <n v="209"/>
    <d v="2017-06-04T00:00:00"/>
    <b v="1"/>
    <s v="Approved"/>
    <s v="Solex"/>
    <s v="Standard"/>
    <s v="medium"/>
    <s v="medium"/>
    <n v="1151.96"/>
    <n v="649.49"/>
    <d v="1999-12-04T00:00:00"/>
    <n v="502.47"/>
    <s v="Female"/>
    <n v="84"/>
    <d v="1994-05-11T00:00:00"/>
    <n v="28.388252520294259"/>
    <s v="Staff Scientist"/>
    <s v="Financial Services"/>
    <s v="High Net Worth"/>
    <s v="N"/>
    <s v="No"/>
    <n v="3"/>
    <m/>
  </r>
  <r>
    <n v="4384"/>
    <n v="83"/>
    <x v="3072"/>
    <n v="3"/>
    <d v="2017-12-27T00:00:00"/>
    <b v="0"/>
    <s v="Approved"/>
    <s v="Solex"/>
    <s v="Touring"/>
    <s v="medium"/>
    <s v="large"/>
    <n v="2083.94"/>
    <n v="675.03"/>
    <d v="1993-04-20T00:00:00"/>
    <n v="1408.91"/>
    <s v="U"/>
    <n v="81"/>
    <d v="1899-12-30T00:00:00"/>
    <n v="122.81291005485795"/>
    <s v="Technical Writer"/>
    <s v="IT"/>
    <s v="Mass Customer"/>
    <s v="N"/>
    <s v="Yes"/>
    <n v="0"/>
    <m/>
  </r>
  <r>
    <n v="18252"/>
    <n v="75"/>
    <x v="3072"/>
    <n v="35"/>
    <d v="2017-11-25T00:00:00"/>
    <b v="1"/>
    <s v="Approved"/>
    <s v="Giant Bicycles"/>
    <s v="Touring"/>
    <s v="medium"/>
    <s v="large"/>
    <n v="1873.97"/>
    <n v="863.95"/>
    <d v="2003-09-09T00:00:00"/>
    <n v="1010.02"/>
    <s v="U"/>
    <n v="81"/>
    <d v="1899-12-30T00:00:00"/>
    <n v="122.81291005485795"/>
    <s v="Technical Writer"/>
    <s v="IT"/>
    <s v="Mass Customer"/>
    <s v="N"/>
    <s v="Yes"/>
    <n v="0"/>
    <m/>
  </r>
  <r>
    <n v="14426"/>
    <n v="12"/>
    <x v="3072"/>
    <n v="139"/>
    <d v="2017-08-13T00:00:00"/>
    <b v="0"/>
    <s v="Approved"/>
    <s v="WeareA2B"/>
    <s v="Standard"/>
    <s v="medium"/>
    <s v="medium"/>
    <n v="1231.1500000000001"/>
    <n v="161.6"/>
    <d v="2013-03-12T00:00:00"/>
    <n v="1069.5500000000002"/>
    <s v="U"/>
    <n v="81"/>
    <d v="1899-12-30T00:00:00"/>
    <n v="122.81291005485795"/>
    <s v="Technical Writer"/>
    <s v="IT"/>
    <s v="Mass Customer"/>
    <s v="N"/>
    <s v="Yes"/>
    <n v="0"/>
    <m/>
  </r>
  <r>
    <n v="10900"/>
    <n v="55"/>
    <x v="3072"/>
    <n v="202"/>
    <d v="2017-06-11T00:00:00"/>
    <b v="0"/>
    <s v="Approved"/>
    <s v="Trek Bicycles"/>
    <s v="Road"/>
    <s v="medium"/>
    <s v="large"/>
    <n v="1894.19"/>
    <n v="598.76"/>
    <d v="1997-10-04T00:00:00"/>
    <n v="1295.43"/>
    <s v="U"/>
    <n v="81"/>
    <d v="1899-12-30T00:00:00"/>
    <n v="122.81291005485795"/>
    <s v="Technical Writer"/>
    <s v="IT"/>
    <s v="Mass Customer"/>
    <s v="N"/>
    <s v="Yes"/>
    <n v="0"/>
    <m/>
  </r>
  <r>
    <n v="13103"/>
    <n v="50"/>
    <x v="3072"/>
    <n v="319"/>
    <d v="2017-02-14T00:00:00"/>
    <b v="1"/>
    <s v="Approved"/>
    <s v="WeareA2B"/>
    <s v="Standard"/>
    <s v="medium"/>
    <s v="small"/>
    <n v="175.89"/>
    <n v="131.91999999999999"/>
    <d v="1991-01-21T00:00:00"/>
    <n v="43.97"/>
    <s v="U"/>
    <n v="81"/>
    <d v="1899-12-30T00:00:00"/>
    <n v="122.81291005485795"/>
    <s v="Technical Writer"/>
    <s v="IT"/>
    <s v="Mass Customer"/>
    <s v="N"/>
    <s v="Yes"/>
    <n v="0"/>
    <m/>
  </r>
  <r>
    <n v="3063"/>
    <n v="73"/>
    <x v="3072"/>
    <n v="323"/>
    <d v="2017-02-10T00:00:00"/>
    <b v="1"/>
    <s v="Approved"/>
    <s v="Solex"/>
    <s v="Standard"/>
    <s v="medium"/>
    <s v="medium"/>
    <n v="1945.43"/>
    <n v="333.18"/>
    <d v="2011-01-10T00:00:00"/>
    <n v="1612.25"/>
    <s v="U"/>
    <n v="81"/>
    <d v="1899-12-30T00:00:00"/>
    <n v="122.81291005485795"/>
    <s v="Technical Writer"/>
    <s v="IT"/>
    <s v="Mass Customer"/>
    <s v="N"/>
    <s v="Yes"/>
    <n v="0"/>
    <m/>
  </r>
  <r>
    <n v="4950"/>
    <n v="29"/>
    <x v="3073"/>
    <n v="4"/>
    <d v="2017-12-26T00:00:00"/>
    <b v="1"/>
    <s v="Approved"/>
    <s v="WeareA2B"/>
    <s v="Standard"/>
    <s v="medium"/>
    <s v="medium"/>
    <n v="1065.03"/>
    <n v="230.09"/>
    <d v="2000-11-03T00:00:00"/>
    <n v="834.93999999999994"/>
    <s v="Female"/>
    <n v="94"/>
    <d v="1968-07-28T00:00:00"/>
    <n v="54.190992246321656"/>
    <s v="Office Assistant III"/>
    <s v="Property"/>
    <s v="High Net Worth"/>
    <s v="N"/>
    <s v="No"/>
    <n v="6"/>
    <m/>
  </r>
  <r>
    <n v="9574"/>
    <n v="0"/>
    <x v="3073"/>
    <n v="13"/>
    <d v="2017-12-17T00:00:00"/>
    <b v="1"/>
    <s v="Approved"/>
    <s v="Trek Bicycles"/>
    <s v="Standard"/>
    <s v="high"/>
    <s v="medium"/>
    <n v="495.72"/>
    <n v="297.43"/>
    <d v="2015-04-11T00:00:00"/>
    <n v="198.29000000000002"/>
    <s v="Female"/>
    <n v="94"/>
    <d v="1968-07-28T00:00:00"/>
    <n v="54.190992246321656"/>
    <s v="Office Assistant III"/>
    <s v="Property"/>
    <s v="High Net Worth"/>
    <s v="N"/>
    <s v="No"/>
    <n v="6"/>
    <m/>
  </r>
  <r>
    <n v="2185"/>
    <n v="0"/>
    <x v="3073"/>
    <n v="131"/>
    <d v="2017-08-21T00:00:00"/>
    <b v="0"/>
    <s v="Approved"/>
    <s v="Trek Bicycles"/>
    <s v="Road"/>
    <s v="medium"/>
    <s v="medium"/>
    <n v="290.62"/>
    <n v="215.14"/>
    <d v="2004-12-18T00:00:00"/>
    <n v="75.480000000000018"/>
    <s v="Female"/>
    <n v="94"/>
    <d v="1968-07-28T00:00:00"/>
    <n v="54.190992246321656"/>
    <s v="Office Assistant III"/>
    <s v="Property"/>
    <s v="High Net Worth"/>
    <s v="N"/>
    <s v="No"/>
    <n v="6"/>
    <m/>
  </r>
  <r>
    <n v="12882"/>
    <n v="45"/>
    <x v="3073"/>
    <n v="138"/>
    <d v="2017-08-14T00:00:00"/>
    <b v="1"/>
    <s v="Approved"/>
    <s v="Trek Bicycles"/>
    <s v="Road"/>
    <s v="low"/>
    <s v="medium"/>
    <n v="980.37"/>
    <n v="234.43"/>
    <d v="2004-09-28T00:00:00"/>
    <n v="745.94"/>
    <s v="Female"/>
    <n v="94"/>
    <d v="1968-07-28T00:00:00"/>
    <n v="54.190992246321656"/>
    <s v="Office Assistant III"/>
    <s v="Property"/>
    <s v="High Net Worth"/>
    <s v="N"/>
    <s v="No"/>
    <n v="6"/>
    <m/>
  </r>
  <r>
    <n v="8684"/>
    <n v="0"/>
    <x v="3073"/>
    <n v="231"/>
    <d v="2017-05-13T00:00:00"/>
    <b v="0"/>
    <s v="Approved"/>
    <s v="Solex"/>
    <s v="Standard"/>
    <s v="medium"/>
    <s v="medium"/>
    <n v="71.489999999999995"/>
    <n v="53.62"/>
    <d v="2012-12-02T00:00:00"/>
    <n v="17.869999999999997"/>
    <s v="Female"/>
    <n v="94"/>
    <d v="1968-07-28T00:00:00"/>
    <n v="54.190992246321656"/>
    <s v="Office Assistant III"/>
    <s v="Property"/>
    <s v="High Net Worth"/>
    <s v="N"/>
    <s v="No"/>
    <n v="6"/>
    <m/>
  </r>
  <r>
    <n v="10325"/>
    <n v="59"/>
    <x v="3073"/>
    <n v="246"/>
    <d v="2017-04-28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94"/>
    <d v="1968-07-28T00:00:00"/>
    <n v="54.190992246321656"/>
    <s v="Office Assistant III"/>
    <s v="Property"/>
    <s v="High Net Worth"/>
    <s v="N"/>
    <s v="No"/>
    <n v="6"/>
    <m/>
  </r>
  <r>
    <n v="17737"/>
    <n v="10"/>
    <x v="3073"/>
    <n v="272"/>
    <d v="2017-04-02T00:00:00"/>
    <b v="0"/>
    <s v="Approved"/>
    <s v="Solex"/>
    <s v="Standard"/>
    <s v="medium"/>
    <s v="medium"/>
    <n v="1945.43"/>
    <n v="333.18"/>
    <d v="2002-08-31T00:00:00"/>
    <n v="1612.25"/>
    <s v="Female"/>
    <n v="94"/>
    <d v="1968-07-28T00:00:00"/>
    <n v="54.190992246321656"/>
    <s v="Office Assistant III"/>
    <s v="Property"/>
    <s v="High Net Worth"/>
    <s v="N"/>
    <s v="No"/>
    <n v="6"/>
    <m/>
  </r>
  <r>
    <n v="17292"/>
    <n v="0"/>
    <x v="192"/>
    <m/>
    <d v="2017-05-30T00:00:00"/>
    <b v="1"/>
    <s v="Approved"/>
    <m/>
    <m/>
    <m/>
    <m/>
    <n v="517.53"/>
    <m/>
    <m/>
    <m/>
    <m/>
    <m/>
    <m/>
    <m/>
    <m/>
    <m/>
    <m/>
    <m/>
    <m/>
    <m/>
    <m/>
  </r>
  <r>
    <n v="522"/>
    <n v="7"/>
    <x v="3073"/>
    <n v="338"/>
    <d v="2017-01-26T00:00:00"/>
    <b v="0"/>
    <s v="Approved"/>
    <s v="Giant Bicycles"/>
    <s v="Standard"/>
    <s v="medium"/>
    <s v="small"/>
    <n v="1311.44"/>
    <n v="1167.18"/>
    <d v="1992-10-11T00:00:00"/>
    <n v="144.26"/>
    <s v="Female"/>
    <n v="94"/>
    <d v="1968-07-28T00:00:00"/>
    <n v="54.190992246321656"/>
    <s v="Office Assistant III"/>
    <s v="Property"/>
    <s v="High Net Worth"/>
    <s v="N"/>
    <s v="No"/>
    <n v="6"/>
    <m/>
  </r>
  <r>
    <n v="12764"/>
    <n v="61"/>
    <x v="3073"/>
    <n v="353"/>
    <d v="2017-01-11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94"/>
    <d v="1968-07-28T00:00:00"/>
    <n v="54.190992246321656"/>
    <s v="Office Assistant III"/>
    <s v="Property"/>
    <s v="High Net Worth"/>
    <s v="N"/>
    <s v="No"/>
    <n v="6"/>
    <m/>
  </r>
  <r>
    <n v="7293"/>
    <n v="93"/>
    <x v="3074"/>
    <n v="19"/>
    <d v="2017-12-11T00:00:00"/>
    <b v="0"/>
    <s v="Approved"/>
    <s v="OHM Cycles"/>
    <s v="Standard"/>
    <s v="high"/>
    <s v="medium"/>
    <n v="1458.17"/>
    <n v="874.9"/>
    <d v="2006-02-02T00:00:00"/>
    <n v="583.2700000000001"/>
    <s v="Female"/>
    <n v="59"/>
    <d v="2001-03-30T00:00:00"/>
    <n v="21.497841561707261"/>
    <s v="Software Engineer II"/>
    <s v="n/a"/>
    <s v="High Net Worth"/>
    <s v="N"/>
    <s v="No"/>
    <n v="1"/>
    <m/>
  </r>
  <r>
    <n v="19343"/>
    <n v="0"/>
    <x v="3074"/>
    <n v="39"/>
    <d v="2017-11-21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59"/>
    <d v="2001-03-30T00:00:00"/>
    <n v="21.497841561707261"/>
    <s v="Software Engineer II"/>
    <s v="n/a"/>
    <s v="High Net Worth"/>
    <s v="N"/>
    <s v="No"/>
    <n v="1"/>
    <m/>
  </r>
  <r>
    <n v="9020"/>
    <n v="41"/>
    <x v="3074"/>
    <n v="92"/>
    <d v="2017-09-29T00:00:00"/>
    <b v="1"/>
    <s v="Approved"/>
    <s v="Norco Bicycles"/>
    <s v="Standard"/>
    <s v="low"/>
    <s v="medium"/>
    <n v="958.74"/>
    <n v="748.9"/>
    <d v="2005-12-07T00:00:00"/>
    <n v="209.84000000000003"/>
    <s v="Female"/>
    <n v="59"/>
    <d v="2001-03-30T00:00:00"/>
    <n v="21.497841561707261"/>
    <s v="Software Engineer II"/>
    <s v="n/a"/>
    <s v="High Net Worth"/>
    <s v="N"/>
    <s v="No"/>
    <n v="1"/>
    <m/>
  </r>
  <r>
    <n v="10872"/>
    <n v="0"/>
    <x v="3074"/>
    <n v="114"/>
    <d v="2017-09-07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59"/>
    <d v="2001-03-30T00:00:00"/>
    <n v="21.497841561707261"/>
    <s v="Software Engineer II"/>
    <s v="n/a"/>
    <s v="High Net Worth"/>
    <s v="N"/>
    <s v="No"/>
    <n v="1"/>
    <m/>
  </r>
  <r>
    <n v="10420"/>
    <n v="27"/>
    <x v="3074"/>
    <n v="120"/>
    <d v="2017-09-01T00:00:00"/>
    <b v="0"/>
    <s v="Approved"/>
    <s v="Trek Bicycles"/>
    <s v="Standard"/>
    <s v="low"/>
    <s v="medium"/>
    <n v="1057.51"/>
    <n v="154.4"/>
    <d v="1994-07-12T00:00:00"/>
    <n v="903.11"/>
    <s v="Female"/>
    <n v="59"/>
    <d v="2001-03-30T00:00:00"/>
    <n v="21.497841561707261"/>
    <s v="Software Engineer II"/>
    <s v="n/a"/>
    <s v="High Net Worth"/>
    <s v="N"/>
    <s v="No"/>
    <n v="1"/>
    <m/>
  </r>
  <r>
    <n v="15514"/>
    <n v="0"/>
    <x v="3074"/>
    <n v="160"/>
    <d v="2017-07-23T00:00:00"/>
    <b v="0"/>
    <s v="Approved"/>
    <s v="WeareA2B"/>
    <s v="Standard"/>
    <s v="medium"/>
    <s v="medium"/>
    <n v="60.34"/>
    <n v="45.26"/>
    <d v="1993-07-15T00:00:00"/>
    <n v="15.080000000000005"/>
    <s v="Female"/>
    <n v="59"/>
    <d v="2001-03-30T00:00:00"/>
    <n v="21.497841561707261"/>
    <s v="Software Engineer II"/>
    <s v="n/a"/>
    <s v="High Net Worth"/>
    <s v="N"/>
    <s v="No"/>
    <n v="1"/>
    <m/>
  </r>
  <r>
    <n v="8168"/>
    <n v="100"/>
    <x v="3074"/>
    <n v="197"/>
    <d v="2017-06-16T00:00:00"/>
    <b v="0"/>
    <s v="Approved"/>
    <s v="Trek Bicycles"/>
    <s v="Standard"/>
    <s v="medium"/>
    <s v="small"/>
    <n v="1386.84"/>
    <n v="1234.29"/>
    <d v="2003-08-05T00:00:00"/>
    <n v="152.54999999999995"/>
    <s v="Female"/>
    <n v="59"/>
    <d v="2001-03-30T00:00:00"/>
    <n v="21.497841561707261"/>
    <s v="Software Engineer II"/>
    <s v="n/a"/>
    <s v="High Net Worth"/>
    <s v="N"/>
    <s v="No"/>
    <n v="1"/>
    <m/>
  </r>
  <r>
    <n v="11267"/>
    <n v="17"/>
    <x v="3074"/>
    <n v="206"/>
    <d v="2017-06-07T00:00:00"/>
    <b v="0"/>
    <s v="Approved"/>
    <s v="WeareA2B"/>
    <s v="Touring"/>
    <s v="medium"/>
    <s v="large"/>
    <n v="1362.99"/>
    <n v="57.74"/>
    <d v="1993-04-20T00:00:00"/>
    <n v="1305.25"/>
    <s v="Female"/>
    <n v="59"/>
    <d v="2001-03-30T00:00:00"/>
    <n v="21.497841561707261"/>
    <s v="Software Engineer II"/>
    <s v="n/a"/>
    <s v="High Net Worth"/>
    <s v="N"/>
    <s v="No"/>
    <n v="1"/>
    <m/>
  </r>
  <r>
    <n v="14948"/>
    <n v="15"/>
    <x v="3074"/>
    <n v="315"/>
    <d v="2017-02-18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59"/>
    <d v="2001-03-30T00:00:00"/>
    <n v="21.497841561707261"/>
    <s v="Software Engineer II"/>
    <s v="n/a"/>
    <s v="High Net Worth"/>
    <s v="N"/>
    <s v="No"/>
    <n v="1"/>
    <m/>
  </r>
  <r>
    <n v="6410"/>
    <n v="60"/>
    <x v="1406"/>
    <n v="46"/>
    <d v="2017-11-14T00:00:00"/>
    <b v="1"/>
    <s v="Approved"/>
    <s v="Giant Bicycles"/>
    <s v="Standard"/>
    <s v="high"/>
    <s v="small"/>
    <n v="1977.36"/>
    <n v="1759.85"/>
    <d v="2014-07-28T00:00:00"/>
    <n v="217.51"/>
    <s v="Female"/>
    <n v="25"/>
    <d v="2000-09-02T00:00:00"/>
    <n v="22.070444301116179"/>
    <s v="Assistant Manager"/>
    <s v="Retail"/>
    <s v="Affluent Customer"/>
    <s v="N"/>
    <s v="No"/>
    <n v="1"/>
    <m/>
  </r>
  <r>
    <n v="1963"/>
    <n v="55"/>
    <x v="1406"/>
    <n v="84"/>
    <d v="2017-10-07T00:00:00"/>
    <b v="1"/>
    <s v="Approved"/>
    <s v="Trek Bicycles"/>
    <s v="Road"/>
    <s v="medium"/>
    <s v="large"/>
    <n v="1894.19"/>
    <n v="598.76"/>
    <d v="2011-04-16T00:00:00"/>
    <n v="1295.43"/>
    <s v="Female"/>
    <n v="25"/>
    <d v="2000-09-02T00:00:00"/>
    <n v="22.070444301116179"/>
    <s v="Assistant Manager"/>
    <s v="Retail"/>
    <s v="Affluent Customer"/>
    <s v="N"/>
    <s v="No"/>
    <n v="1"/>
    <m/>
  </r>
  <r>
    <n v="16201"/>
    <n v="20"/>
    <x v="1406"/>
    <n v="117"/>
    <d v="2017-09-04T00:00:00"/>
    <b v="1"/>
    <s v="Approved"/>
    <s v="Trek Bicycles"/>
    <s v="Standard"/>
    <s v="medium"/>
    <s v="small"/>
    <n v="1775.81"/>
    <n v="1580.47"/>
    <d v="2014-03-03T00:00:00"/>
    <n v="195.33999999999992"/>
    <s v="Female"/>
    <n v="25"/>
    <d v="2000-09-02T00:00:00"/>
    <n v="22.070444301116179"/>
    <s v="Assistant Manager"/>
    <s v="Retail"/>
    <s v="Affluent Customer"/>
    <s v="N"/>
    <s v="No"/>
    <n v="1"/>
    <m/>
  </r>
  <r>
    <n v="3620"/>
    <n v="54"/>
    <x v="1406"/>
    <n v="150"/>
    <d v="2017-08-02T00:00:00"/>
    <b v="0"/>
    <s v="Approved"/>
    <s v="WeareA2B"/>
    <s v="Standard"/>
    <s v="medium"/>
    <s v="medium"/>
    <n v="1292.8399999999999"/>
    <n v="13.44"/>
    <d v="2015-08-10T00:00:00"/>
    <n v="1279.3999999999999"/>
    <s v="Female"/>
    <n v="25"/>
    <d v="2000-09-02T00:00:00"/>
    <n v="22.070444301116179"/>
    <s v="Assistant Manager"/>
    <s v="Retail"/>
    <s v="Affluent Customer"/>
    <s v="N"/>
    <s v="No"/>
    <n v="1"/>
    <m/>
  </r>
  <r>
    <n v="509"/>
    <n v="17"/>
    <x v="1406"/>
    <n v="155"/>
    <d v="2017-07-28T00:00:00"/>
    <b v="0"/>
    <s v="Approved"/>
    <s v="Solex"/>
    <s v="Standard"/>
    <s v="high"/>
    <s v="medium"/>
    <n v="1024.6600000000001"/>
    <n v="614.79999999999995"/>
    <d v="2010-11-05T00:00:00"/>
    <n v="409.86000000000013"/>
    <s v="Female"/>
    <n v="25"/>
    <d v="2000-09-02T00:00:00"/>
    <n v="22.070444301116179"/>
    <s v="Assistant Manager"/>
    <s v="Retail"/>
    <s v="Affluent Customer"/>
    <s v="N"/>
    <s v="No"/>
    <n v="1"/>
    <m/>
  </r>
  <r>
    <n v="11984"/>
    <n v="79"/>
    <x v="1406"/>
    <n v="172"/>
    <d v="2017-07-11T00:00:00"/>
    <b v="0"/>
    <s v="Approved"/>
    <s v="Norco Bicycles"/>
    <s v="Standard"/>
    <s v="medium"/>
    <s v="medium"/>
    <n v="1555.58"/>
    <n v="818.01"/>
    <d v="2007-08-04T00:00:00"/>
    <n v="737.56999999999994"/>
    <s v="Female"/>
    <n v="25"/>
    <d v="2000-09-02T00:00:00"/>
    <n v="22.070444301116179"/>
    <s v="Assistant Manager"/>
    <s v="Retail"/>
    <s v="Affluent Customer"/>
    <s v="N"/>
    <s v="No"/>
    <n v="1"/>
    <m/>
  </r>
  <r>
    <n v="1904"/>
    <n v="95"/>
    <x v="1406"/>
    <n v="196"/>
    <d v="2017-06-17T00:00:00"/>
    <b v="1"/>
    <s v="Approved"/>
    <s v="Giant Bicycles"/>
    <s v="Standard"/>
    <s v="medium"/>
    <s v="large"/>
    <n v="569.55999999999995"/>
    <n v="528.42999999999995"/>
    <d v="2006-11-10T00:00:00"/>
    <n v="41.129999999999995"/>
    <s v="Female"/>
    <n v="25"/>
    <d v="2000-09-02T00:00:00"/>
    <n v="22.070444301116179"/>
    <s v="Assistant Manager"/>
    <s v="Retail"/>
    <s v="Affluent Customer"/>
    <s v="N"/>
    <s v="No"/>
    <n v="1"/>
    <m/>
  </r>
  <r>
    <n v="3277"/>
    <n v="3"/>
    <x v="1406"/>
    <n v="253"/>
    <d v="2017-04-21T00:00:00"/>
    <b v="0"/>
    <s v="Approved"/>
    <s v="Trek Bicycles"/>
    <s v="Standard"/>
    <s v="medium"/>
    <s v="large"/>
    <n v="2091.4699999999998"/>
    <n v="388.92"/>
    <d v="1993-05-26T00:00:00"/>
    <n v="1702.5499999999997"/>
    <s v="Female"/>
    <n v="25"/>
    <d v="2000-09-02T00:00:00"/>
    <n v="22.070444301116179"/>
    <s v="Assistant Manager"/>
    <s v="Retail"/>
    <s v="Affluent Customer"/>
    <s v="N"/>
    <s v="No"/>
    <n v="1"/>
    <m/>
  </r>
  <r>
    <n v="390"/>
    <n v="79"/>
    <x v="1406"/>
    <n v="360"/>
    <d v="2017-01-04T00:00:00"/>
    <b v="0"/>
    <s v="Approved"/>
    <s v="Norco Bicycles"/>
    <s v="Standard"/>
    <s v="medium"/>
    <s v="medium"/>
    <n v="1555.58"/>
    <n v="818.01"/>
    <d v="2007-08-04T00:00:00"/>
    <n v="737.56999999999994"/>
    <s v="Female"/>
    <n v="25"/>
    <d v="2000-09-02T00:00:00"/>
    <n v="22.070444301116179"/>
    <s v="Assistant Manager"/>
    <s v="Retail"/>
    <s v="Affluent Customer"/>
    <s v="N"/>
    <s v="No"/>
    <n v="1"/>
    <m/>
  </r>
  <r>
    <n v="12826"/>
    <n v="11"/>
    <x v="3075"/>
    <n v="0"/>
    <d v="2017-12-30T00:00:00"/>
    <b v="1"/>
    <s v="Approved"/>
    <s v="Trek Bicycles"/>
    <s v="Standard"/>
    <s v="medium"/>
    <s v="small"/>
    <n v="1775.81"/>
    <n v="1580.47"/>
    <d v="2014-03-03T00:00:00"/>
    <n v="195.33999999999992"/>
    <s v="Male"/>
    <n v="25"/>
    <d v="1985-08-11T00:00:00"/>
    <n v="37.141677178145621"/>
    <s v="Analog Circuit Design manager"/>
    <s v="Financial Services"/>
    <s v="High Net Worth"/>
    <s v="N"/>
    <s v="No"/>
    <n v="11"/>
    <m/>
  </r>
  <r>
    <n v="17595"/>
    <n v="10"/>
    <x v="3075"/>
    <n v="37"/>
    <d v="2017-11-23T00:00:00"/>
    <b v="0"/>
    <s v="Approved"/>
    <s v="Solex"/>
    <s v="Standard"/>
    <s v="medium"/>
    <s v="medium"/>
    <n v="1945.43"/>
    <n v="333.18"/>
    <d v="2006-10-01T00:00:00"/>
    <n v="1612.25"/>
    <s v="Male"/>
    <n v="25"/>
    <d v="1985-08-11T00:00:00"/>
    <n v="37.141677178145621"/>
    <s v="Analog Circuit Design manager"/>
    <s v="Financial Services"/>
    <s v="High Net Worth"/>
    <s v="N"/>
    <s v="No"/>
    <n v="11"/>
    <m/>
  </r>
  <r>
    <n v="2201"/>
    <n v="85"/>
    <x v="3075"/>
    <n v="107"/>
    <d v="2017-09-14T00:00:00"/>
    <b v="1"/>
    <s v="Approved"/>
    <s v="WeareA2B"/>
    <s v="Standard"/>
    <s v="medium"/>
    <s v="medium"/>
    <n v="1228.07"/>
    <n v="400.91"/>
    <d v="1994-07-12T00:00:00"/>
    <n v="827.15999999999985"/>
    <s v="Male"/>
    <n v="25"/>
    <d v="1985-08-11T00:00:00"/>
    <n v="37.141677178145621"/>
    <s v="Analog Circuit Design manager"/>
    <s v="Financial Services"/>
    <s v="High Net Worth"/>
    <s v="N"/>
    <s v="No"/>
    <n v="11"/>
    <m/>
  </r>
  <r>
    <n v="7056"/>
    <n v="41"/>
    <x v="3075"/>
    <n v="108"/>
    <d v="2017-09-13T00:00:00"/>
    <b v="1"/>
    <s v="Approved"/>
    <s v="Norco Bicycles"/>
    <s v="Standard"/>
    <s v="low"/>
    <s v="medium"/>
    <n v="958.74"/>
    <n v="748.9"/>
    <d v="2013-03-12T00:00:00"/>
    <n v="209.84000000000003"/>
    <s v="Male"/>
    <n v="25"/>
    <d v="1985-08-11T00:00:00"/>
    <n v="37.141677178145621"/>
    <s v="Analog Circuit Design manager"/>
    <s v="Financial Services"/>
    <s v="High Net Worth"/>
    <s v="N"/>
    <s v="No"/>
    <n v="11"/>
    <m/>
  </r>
  <r>
    <n v="618"/>
    <n v="79"/>
    <x v="3075"/>
    <n v="186"/>
    <d v="2017-06-27T00:00:00"/>
    <b v="1"/>
    <s v="Approved"/>
    <s v="Solex"/>
    <s v="Touring"/>
    <s v="medium"/>
    <s v="large"/>
    <n v="2083.94"/>
    <n v="675.03"/>
    <d v="2010-05-05T00:00:00"/>
    <n v="1408.91"/>
    <s v="Male"/>
    <n v="25"/>
    <d v="1985-08-11T00:00:00"/>
    <n v="37.141677178145621"/>
    <s v="Analog Circuit Design manager"/>
    <s v="Financial Services"/>
    <s v="High Net Worth"/>
    <s v="N"/>
    <s v="No"/>
    <n v="11"/>
    <m/>
  </r>
  <r>
    <n v="5069"/>
    <n v="3"/>
    <x v="2619"/>
    <n v="176"/>
    <d v="2017-07-07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88"/>
    <d v="1955-10-05T00:00:00"/>
    <n v="67.012910054540839"/>
    <s v="Operator"/>
    <s v="Financial Services"/>
    <s v="Affluent Customer"/>
    <s v="N"/>
    <s v="No"/>
    <n v="7"/>
    <m/>
  </r>
  <r>
    <n v="9726"/>
    <n v="45"/>
    <x v="2619"/>
    <n v="249"/>
    <d v="2017-04-25T00:00:00"/>
    <b v="1"/>
    <s v="Approved"/>
    <s v="Solex"/>
    <s v="Standard"/>
    <s v="medium"/>
    <s v="medium"/>
    <n v="441.49"/>
    <n v="84.99"/>
    <d v="1993-04-12T00:00:00"/>
    <n v="356.5"/>
    <s v="Male"/>
    <n v="88"/>
    <d v="1955-10-05T00:00:00"/>
    <n v="67.012910054540839"/>
    <s v="Operator"/>
    <s v="Financial Services"/>
    <s v="Affluent Customer"/>
    <s v="N"/>
    <s v="No"/>
    <n v="7"/>
    <m/>
  </r>
  <r>
    <n v="1528"/>
    <n v="87"/>
    <x v="2619"/>
    <n v="259"/>
    <d v="2017-04-15T00:00:00"/>
    <b v="0"/>
    <s v="Approved"/>
    <s v="Giant Bicycles"/>
    <s v="Standard"/>
    <s v="high"/>
    <s v="medium"/>
    <n v="1179"/>
    <n v="707.4"/>
    <d v="1997-08-25T00:00:00"/>
    <n v="471.6"/>
    <s v="Male"/>
    <n v="88"/>
    <d v="1955-10-05T00:00:00"/>
    <n v="67.012910054540839"/>
    <s v="Operator"/>
    <s v="Financial Services"/>
    <s v="Affluent Customer"/>
    <s v="N"/>
    <s v="No"/>
    <n v="7"/>
    <m/>
  </r>
  <r>
    <n v="4633"/>
    <n v="38"/>
    <x v="2619"/>
    <n v="350"/>
    <d v="2017-01-14T00:00:00"/>
    <b v="1"/>
    <s v="Approved"/>
    <s v="Solex"/>
    <s v="Standard"/>
    <s v="medium"/>
    <s v="medium"/>
    <n v="1577.53"/>
    <n v="826.51"/>
    <d v="2011-03-16T00:00:00"/>
    <n v="751.02"/>
    <s v="Male"/>
    <n v="88"/>
    <d v="1955-10-05T00:00:00"/>
    <n v="67.012910054540839"/>
    <s v="Operator"/>
    <s v="Financial Services"/>
    <s v="Affluent Customer"/>
    <s v="N"/>
    <s v="No"/>
    <n v="7"/>
    <m/>
  </r>
  <r>
    <n v="14277"/>
    <n v="0"/>
    <x v="3076"/>
    <n v="19"/>
    <d v="2017-12-11T00:00:00"/>
    <b v="0"/>
    <s v="Approved"/>
    <s v="Trek Bicycles"/>
    <s v="Standard"/>
    <s v="high"/>
    <s v="medium"/>
    <n v="495.72"/>
    <n v="297.43"/>
    <d v="2002-08-31T00:00:00"/>
    <n v="198.29000000000002"/>
    <s v="Female"/>
    <n v="16"/>
    <d v="1971-08-24T00:00:00"/>
    <n v="51.117019643899042"/>
    <s v="Recruiter"/>
    <s v="n/a"/>
    <s v="High Net Worth"/>
    <s v="N"/>
    <s v="Yes"/>
    <n v="15"/>
    <m/>
  </r>
  <r>
    <n v="3741"/>
    <n v="17"/>
    <x v="3076"/>
    <n v="36"/>
    <d v="2017-11-24T00:00:00"/>
    <b v="0"/>
    <s v="Approved"/>
    <s v="WeareA2B"/>
    <s v="Touring"/>
    <s v="medium"/>
    <s v="large"/>
    <n v="1362.99"/>
    <n v="57.74"/>
    <d v="2013-06-09T00:00:00"/>
    <n v="1305.25"/>
    <s v="Female"/>
    <n v="16"/>
    <d v="1971-08-24T00:00:00"/>
    <n v="51.117019643899042"/>
    <s v="Recruiter"/>
    <s v="n/a"/>
    <s v="High Net Worth"/>
    <s v="N"/>
    <s v="Yes"/>
    <n v="15"/>
    <m/>
  </r>
  <r>
    <n v="15896"/>
    <n v="0"/>
    <x v="3076"/>
    <n v="109"/>
    <d v="2017-09-12T00:00:00"/>
    <b v="1"/>
    <s v="Approved"/>
    <s v="OHM Cycles"/>
    <s v="Standard"/>
    <s v="medium"/>
    <s v="medium"/>
    <n v="183.86"/>
    <n v="137.9"/>
    <d v="2015-06-17T00:00:00"/>
    <n v="45.960000000000008"/>
    <s v="Female"/>
    <n v="16"/>
    <d v="1971-08-24T00:00:00"/>
    <n v="51.117019643899042"/>
    <s v="Recruiter"/>
    <s v="n/a"/>
    <s v="High Net Worth"/>
    <s v="N"/>
    <s v="Yes"/>
    <n v="15"/>
    <m/>
  </r>
  <r>
    <n v="5286"/>
    <n v="19"/>
    <x v="3076"/>
    <n v="201"/>
    <d v="2017-06-12T00:00:00"/>
    <b v="1"/>
    <s v="Approved"/>
    <s v="Trek Bicycles"/>
    <s v="Mountain"/>
    <s v="low"/>
    <s v="medium"/>
    <n v="574.64"/>
    <n v="459.71"/>
    <d v="2007-08-04T00:00:00"/>
    <n v="114.93"/>
    <s v="Female"/>
    <n v="16"/>
    <d v="1971-08-24T00:00:00"/>
    <n v="51.117019643899042"/>
    <s v="Recruiter"/>
    <s v="n/a"/>
    <s v="High Net Worth"/>
    <s v="N"/>
    <s v="Yes"/>
    <n v="15"/>
    <m/>
  </r>
  <r>
    <n v="9803"/>
    <n v="9"/>
    <x v="3076"/>
    <n v="324"/>
    <d v="2017-02-09T00:00:00"/>
    <b v="1"/>
    <s v="Approved"/>
    <s v="Norco Bicycles"/>
    <s v="Standard"/>
    <s v="medium"/>
    <s v="small"/>
    <n v="1216.1400000000001"/>
    <n v="1082.3599999999999"/>
    <d v="2003-03-18T00:00:00"/>
    <n v="133.7800000000002"/>
    <s v="Female"/>
    <n v="16"/>
    <d v="1971-08-24T00:00:00"/>
    <n v="51.117019643899042"/>
    <s v="Recruiter"/>
    <s v="n/a"/>
    <s v="High Net Worth"/>
    <s v="N"/>
    <s v="Yes"/>
    <n v="15"/>
    <m/>
  </r>
  <r>
    <n v="19894"/>
    <n v="8"/>
    <x v="3077"/>
    <n v="64"/>
    <d v="2017-10-27T00:00:00"/>
    <b v="1"/>
    <s v="Approved"/>
    <s v="Solex"/>
    <s v="Road"/>
    <s v="medium"/>
    <s v="small"/>
    <n v="1703.52"/>
    <n v="1516.13"/>
    <d v="1991-11-07T00:00:00"/>
    <n v="187.38999999999987"/>
    <s v="Male"/>
    <n v="98"/>
    <d v="1986-02-02T00:00:00"/>
    <n v="36.662225123033984"/>
    <s v="Community Outreach Specialist"/>
    <s v="Manufacturing"/>
    <s v="Affluent Customer"/>
    <s v="N"/>
    <s v="Yes"/>
    <n v="14"/>
    <m/>
  </r>
  <r>
    <n v="2426"/>
    <n v="43"/>
    <x v="3077"/>
    <n v="128"/>
    <d v="2017-08-24T00:00:00"/>
    <b v="1"/>
    <s v="Approved"/>
    <s v="Solex"/>
    <s v="Standard"/>
    <s v="medium"/>
    <s v="medium"/>
    <n v="1151.96"/>
    <n v="649.49"/>
    <d v="2011-05-09T00:00:00"/>
    <n v="502.47"/>
    <s v="Male"/>
    <n v="98"/>
    <d v="1986-02-02T00:00:00"/>
    <n v="36.662225123033984"/>
    <s v="Community Outreach Specialist"/>
    <s v="Manufacturing"/>
    <s v="Affluent Customer"/>
    <s v="N"/>
    <s v="Yes"/>
    <n v="14"/>
    <m/>
  </r>
  <r>
    <n v="6927"/>
    <n v="1"/>
    <x v="3077"/>
    <n v="240"/>
    <d v="2017-05-04T00:00:00"/>
    <b v="0"/>
    <s v="Approved"/>
    <s v="Giant Bicycles"/>
    <s v="Standard"/>
    <s v="medium"/>
    <s v="medium"/>
    <n v="1403.5"/>
    <n v="954.82"/>
    <d v="2016-11-14T00:00:00"/>
    <n v="448.67999999999995"/>
    <s v="Male"/>
    <n v="98"/>
    <d v="1986-02-02T00:00:00"/>
    <n v="36.662225123033984"/>
    <s v="Community Outreach Specialist"/>
    <s v="Manufacturing"/>
    <s v="Affluent Customer"/>
    <s v="N"/>
    <s v="Yes"/>
    <n v="14"/>
    <m/>
  </r>
  <r>
    <n v="15957"/>
    <n v="0"/>
    <x v="2844"/>
    <n v="22"/>
    <d v="2017-12-08T00:00:00"/>
    <b v="1"/>
    <s v="Approved"/>
    <s v="WeareA2B"/>
    <s v="Standard"/>
    <s v="medium"/>
    <s v="medium"/>
    <n v="60.34"/>
    <n v="45.26"/>
    <d v="1993-07-15T00:00:00"/>
    <n v="15.080000000000005"/>
    <s v="Male"/>
    <n v="13"/>
    <d v="1965-12-24T00:00:00"/>
    <n v="56.785512794583973"/>
    <s v="Chemical Engineer"/>
    <s v="Manufacturing"/>
    <s v="High Net Worth"/>
    <s v="N"/>
    <s v="Yes"/>
    <n v="10"/>
    <m/>
  </r>
  <r>
    <n v="1671"/>
    <n v="0"/>
    <x v="2844"/>
    <n v="69"/>
    <d v="2017-10-22T00:00:00"/>
    <b v="1"/>
    <s v="Approved"/>
    <s v="Trek Bicycles"/>
    <s v="Road"/>
    <s v="medium"/>
    <s v="medium"/>
    <n v="533.51"/>
    <n v="400.13"/>
    <d v="2003-07-21T00:00:00"/>
    <n v="133.38"/>
    <s v="Male"/>
    <n v="13"/>
    <d v="1965-12-24T00:00:00"/>
    <n v="56.785512794583973"/>
    <s v="Chemical Engineer"/>
    <s v="Manufacturing"/>
    <s v="High Net Worth"/>
    <s v="N"/>
    <s v="Yes"/>
    <n v="10"/>
    <m/>
  </r>
  <r>
    <n v="17332"/>
    <n v="0"/>
    <x v="1817"/>
    <m/>
    <d v="2017-02-20T00:00:00"/>
    <b v="1"/>
    <s v="Approved"/>
    <m/>
    <m/>
    <m/>
    <m/>
    <n v="226.94"/>
    <m/>
    <m/>
    <m/>
    <m/>
    <m/>
    <m/>
    <m/>
    <m/>
    <m/>
    <m/>
    <m/>
    <m/>
    <m/>
    <m/>
  </r>
  <r>
    <n v="4411"/>
    <n v="90"/>
    <x v="2844"/>
    <n v="94"/>
    <d v="2017-09-27T00:00:00"/>
    <b v="1"/>
    <s v="Approved"/>
    <s v="Solex"/>
    <s v="Standard"/>
    <s v="low"/>
    <s v="medium"/>
    <n v="945.04"/>
    <n v="507.58"/>
    <d v="1999-07-20T00:00:00"/>
    <n v="437.46"/>
    <s v="Male"/>
    <n v="13"/>
    <d v="1965-12-24T00:00:00"/>
    <n v="56.785512794583973"/>
    <s v="Chemical Engineer"/>
    <s v="Manufacturing"/>
    <s v="High Net Worth"/>
    <s v="N"/>
    <s v="Yes"/>
    <n v="10"/>
    <m/>
  </r>
  <r>
    <n v="6740"/>
    <n v="11"/>
    <x v="2844"/>
    <n v="131"/>
    <d v="2017-08-21T00:00:00"/>
    <b v="1"/>
    <s v="Approved"/>
    <s v="Trek Bicycles"/>
    <s v="Standard"/>
    <s v="medium"/>
    <s v="small"/>
    <n v="1775.81"/>
    <n v="1580.47"/>
    <d v="1996-04-05T00:00:00"/>
    <n v="195.33999999999992"/>
    <s v="Male"/>
    <n v="13"/>
    <d v="1965-12-24T00:00:00"/>
    <n v="56.785512794583973"/>
    <s v="Chemical Engineer"/>
    <s v="Manufacturing"/>
    <s v="High Net Worth"/>
    <s v="N"/>
    <s v="Yes"/>
    <n v="10"/>
    <m/>
  </r>
  <r>
    <n v="17335"/>
    <n v="62"/>
    <x v="1770"/>
    <m/>
    <d v="2017-05-07T00:00:00"/>
    <m/>
    <s v="Approved"/>
    <s v="Solex"/>
    <s v="Standard"/>
    <s v="medium"/>
    <s v="medium"/>
    <n v="478.16"/>
    <n v="298.72000000000003"/>
    <n v="38647"/>
    <m/>
    <m/>
    <m/>
    <m/>
    <m/>
    <m/>
    <m/>
    <m/>
    <m/>
    <m/>
    <m/>
    <m/>
  </r>
  <r>
    <n v="6947"/>
    <n v="22"/>
    <x v="2844"/>
    <n v="188"/>
    <d v="2017-06-25T00:00:00"/>
    <b v="0"/>
    <s v="Approved"/>
    <s v="Solex"/>
    <s v="Standard"/>
    <s v="medium"/>
    <s v="medium"/>
    <n v="575.27"/>
    <n v="431.45"/>
    <d v="2011-05-07T00:00:00"/>
    <n v="143.82"/>
    <s v="Male"/>
    <n v="13"/>
    <d v="1965-12-24T00:00:00"/>
    <n v="56.785512794583973"/>
    <s v="Chemical Engineer"/>
    <s v="Manufacturing"/>
    <s v="High Net Worth"/>
    <s v="N"/>
    <s v="Yes"/>
    <n v="10"/>
    <m/>
  </r>
  <r>
    <n v="18556"/>
    <n v="0"/>
    <x v="2844"/>
    <n v="209"/>
    <d v="2017-06-04T00:00:00"/>
    <b v="1"/>
    <s v="Approved"/>
    <s v="OHM Cycles"/>
    <s v="Road"/>
    <s v="high"/>
    <s v="large"/>
    <n v="12.01"/>
    <n v="7.21"/>
    <d v="1999-06-23T00:00:00"/>
    <n v="4.8"/>
    <s v="Male"/>
    <n v="13"/>
    <d v="1965-12-24T00:00:00"/>
    <n v="56.785512794583973"/>
    <s v="Chemical Engineer"/>
    <s v="Manufacturing"/>
    <s v="High Net Worth"/>
    <s v="N"/>
    <s v="Yes"/>
    <n v="10"/>
    <m/>
  </r>
  <r>
    <n v="1062"/>
    <n v="99"/>
    <x v="2844"/>
    <n v="231"/>
    <d v="2017-05-13T00:00:00"/>
    <b v="1"/>
    <s v="Approved"/>
    <s v="Trek Bicycles"/>
    <s v="Road"/>
    <s v="low"/>
    <s v="small"/>
    <n v="1720.7"/>
    <n v="1531.42"/>
    <d v="1997-02-09T00:00:00"/>
    <n v="189.27999999999997"/>
    <s v="Male"/>
    <n v="13"/>
    <d v="1965-12-24T00:00:00"/>
    <n v="56.785512794583973"/>
    <s v="Chemical Engineer"/>
    <s v="Manufacturing"/>
    <s v="High Net Worth"/>
    <s v="N"/>
    <s v="Yes"/>
    <n v="10"/>
    <m/>
  </r>
  <r>
    <n v="6023"/>
    <n v="97"/>
    <x v="2844"/>
    <n v="246"/>
    <d v="2017-04-28T00:00:00"/>
    <b v="0"/>
    <s v="Approved"/>
    <s v="OHM Cycles"/>
    <s v="Road"/>
    <s v="medium"/>
    <s v="medium"/>
    <n v="742.54"/>
    <n v="667.4"/>
    <d v="1996-11-09T00:00:00"/>
    <n v="75.139999999999986"/>
    <s v="Male"/>
    <n v="13"/>
    <d v="1965-12-24T00:00:00"/>
    <n v="56.785512794583973"/>
    <s v="Chemical Engineer"/>
    <s v="Manufacturing"/>
    <s v="High Net Worth"/>
    <s v="N"/>
    <s v="Yes"/>
    <n v="10"/>
    <m/>
  </r>
  <r>
    <n v="2337"/>
    <n v="88"/>
    <x v="2844"/>
    <n v="284"/>
    <d v="2017-03-21T00:00:00"/>
    <b v="1"/>
    <s v="Approved"/>
    <s v="Norco Bicycles"/>
    <s v="Standard"/>
    <s v="high"/>
    <s v="small"/>
    <n v="1661.92"/>
    <n v="1479.11"/>
    <d v="2009-03-08T00:00:00"/>
    <n v="182.81000000000017"/>
    <s v="Male"/>
    <n v="13"/>
    <d v="1965-12-24T00:00:00"/>
    <n v="56.785512794583973"/>
    <s v="Chemical Engineer"/>
    <s v="Manufacturing"/>
    <s v="High Net Worth"/>
    <s v="N"/>
    <s v="Yes"/>
    <n v="10"/>
    <m/>
  </r>
  <r>
    <n v="9592"/>
    <n v="53"/>
    <x v="2844"/>
    <n v="314"/>
    <d v="2017-02-19T00:00:00"/>
    <b v="1"/>
    <s v="Approved"/>
    <s v="Giant Bicycles"/>
    <s v="Standard"/>
    <s v="high"/>
    <s v="medium"/>
    <n v="1274.93"/>
    <n v="764.96"/>
    <d v="2003-08-05T00:00:00"/>
    <n v="509.97"/>
    <s v="Male"/>
    <n v="13"/>
    <d v="1965-12-24T00:00:00"/>
    <n v="56.785512794583973"/>
    <s v="Chemical Engineer"/>
    <s v="Manufacturing"/>
    <s v="High Net Worth"/>
    <s v="N"/>
    <s v="Yes"/>
    <n v="10"/>
    <m/>
  </r>
  <r>
    <n v="18987"/>
    <n v="13"/>
    <x v="2844"/>
    <n v="345"/>
    <d v="2017-01-19T00:00:00"/>
    <b v="1"/>
    <s v="Approved"/>
    <s v="Solex"/>
    <s v="Standard"/>
    <s v="medium"/>
    <s v="medium"/>
    <n v="1577.53"/>
    <n v="826.51"/>
    <d v="2011-03-16T00:00:00"/>
    <n v="751.02"/>
    <s v="Male"/>
    <n v="13"/>
    <d v="1965-12-24T00:00:00"/>
    <n v="56.785512794583973"/>
    <s v="Chemical Engineer"/>
    <s v="Manufacturing"/>
    <s v="High Net Worth"/>
    <s v="N"/>
    <s v="Yes"/>
    <n v="10"/>
    <m/>
  </r>
  <r>
    <n v="4195"/>
    <n v="90"/>
    <x v="3078"/>
    <n v="60"/>
    <d v="2017-10-31T00:00:00"/>
    <b v="0"/>
    <s v="Approved"/>
    <s v="Norco Bicycles"/>
    <s v="Standard"/>
    <s v="low"/>
    <s v="medium"/>
    <n v="363.01"/>
    <n v="290.41000000000003"/>
    <d v="2005-05-10T00:00:00"/>
    <n v="72.599999999999966"/>
    <s v="Male"/>
    <n v="4"/>
    <d v="1983-01-18T00:00:00"/>
    <n v="39.706060739472342"/>
    <n v="0"/>
    <s v="n/a"/>
    <s v="Mass Customer"/>
    <s v="N"/>
    <s v="No"/>
    <n v="9"/>
    <m/>
  </r>
  <r>
    <n v="9913"/>
    <n v="19"/>
    <x v="3078"/>
    <n v="78"/>
    <d v="2017-10-13T00:00:00"/>
    <b v="0"/>
    <s v="Approved"/>
    <s v="OHM Cycles"/>
    <s v="Road"/>
    <s v="high"/>
    <s v="large"/>
    <n v="12.01"/>
    <n v="7.21"/>
    <d v="2009-03-08T00:00:00"/>
    <n v="4.8"/>
    <s v="Male"/>
    <n v="4"/>
    <d v="1983-01-18T00:00:00"/>
    <n v="39.706060739472342"/>
    <n v="0"/>
    <s v="n/a"/>
    <s v="Mass Customer"/>
    <s v="N"/>
    <s v="No"/>
    <n v="9"/>
    <m/>
  </r>
  <r>
    <n v="10230"/>
    <n v="75"/>
    <x v="3078"/>
    <n v="81"/>
    <d v="2017-10-10T00:00:00"/>
    <b v="0"/>
    <s v="Approved"/>
    <s v="Giant Bicycles"/>
    <s v="Touring"/>
    <s v="medium"/>
    <s v="large"/>
    <n v="1873.97"/>
    <n v="863.95"/>
    <d v="2006-05-22T00:00:00"/>
    <n v="1010.02"/>
    <s v="Male"/>
    <n v="4"/>
    <d v="1983-01-18T00:00:00"/>
    <n v="39.706060739472342"/>
    <n v="0"/>
    <s v="n/a"/>
    <s v="Mass Customer"/>
    <s v="N"/>
    <s v="No"/>
    <n v="9"/>
    <m/>
  </r>
  <r>
    <n v="19943"/>
    <n v="94"/>
    <x v="3078"/>
    <n v="186"/>
    <d v="2017-06-27T00:00:00"/>
    <b v="0"/>
    <s v="Approved"/>
    <s v="Giant Bicycles"/>
    <s v="Standard"/>
    <s v="medium"/>
    <s v="large"/>
    <n v="1635.3"/>
    <n v="993.66"/>
    <d v="2013-06-09T00:00:00"/>
    <n v="641.64"/>
    <s v="Male"/>
    <n v="4"/>
    <d v="1983-01-18T00:00:00"/>
    <n v="39.706060739472342"/>
    <n v="0"/>
    <s v="n/a"/>
    <s v="Mass Customer"/>
    <s v="N"/>
    <s v="No"/>
    <n v="9"/>
    <m/>
  </r>
  <r>
    <n v="11402"/>
    <n v="53"/>
    <x v="3078"/>
    <n v="189"/>
    <d v="2017-06-24T00:00:00"/>
    <b v="1"/>
    <s v="Approved"/>
    <s v="OHM Cycles"/>
    <s v="Standard"/>
    <s v="medium"/>
    <s v="medium"/>
    <n v="795.34"/>
    <n v="101.58"/>
    <d v="1997-02-09T00:00:00"/>
    <n v="693.76"/>
    <s v="Male"/>
    <n v="4"/>
    <d v="1983-01-18T00:00:00"/>
    <n v="39.706060739472342"/>
    <n v="0"/>
    <s v="n/a"/>
    <s v="Mass Customer"/>
    <s v="N"/>
    <s v="No"/>
    <n v="9"/>
    <m/>
  </r>
  <r>
    <n v="13438"/>
    <n v="99"/>
    <x v="3078"/>
    <n v="212"/>
    <d v="2017-06-01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4"/>
    <d v="1983-01-18T00:00:00"/>
    <n v="39.706060739472342"/>
    <n v="0"/>
    <s v="n/a"/>
    <s v="Mass Customer"/>
    <s v="N"/>
    <s v="No"/>
    <n v="9"/>
    <m/>
  </r>
  <r>
    <n v="7012"/>
    <n v="81"/>
    <x v="3078"/>
    <n v="224"/>
    <d v="2017-05-20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4"/>
    <d v="1983-01-18T00:00:00"/>
    <n v="39.706060739472342"/>
    <n v="0"/>
    <s v="n/a"/>
    <s v="Mass Customer"/>
    <s v="N"/>
    <s v="No"/>
    <n v="9"/>
    <m/>
  </r>
  <r>
    <n v="18342"/>
    <n v="45"/>
    <x v="3079"/>
    <n v="31"/>
    <d v="2017-11-29T00:00:00"/>
    <b v="0"/>
    <s v="Approved"/>
    <s v="Trek Bicycles"/>
    <s v="Road"/>
    <s v="low"/>
    <s v="medium"/>
    <n v="980.37"/>
    <n v="234.43"/>
    <d v="2004-09-28T00:00:00"/>
    <n v="745.94"/>
    <s v="Female"/>
    <n v="21"/>
    <d v="1988-08-23T00:00:00"/>
    <n v="34.106060739789456"/>
    <n v="0"/>
    <s v="n/a"/>
    <s v="High Net Worth"/>
    <s v="N"/>
    <s v="No"/>
    <n v="8"/>
    <m/>
  </r>
  <r>
    <n v="10427"/>
    <n v="92"/>
    <x v="3079"/>
    <n v="95"/>
    <d v="2017-09-26T00:00:00"/>
    <b v="0"/>
    <s v="Approved"/>
    <s v="WeareA2B"/>
    <s v="Touring"/>
    <s v="medium"/>
    <s v="large"/>
    <n v="1890.39"/>
    <n v="260.14"/>
    <d v="1991-01-21T00:00:00"/>
    <n v="1630.25"/>
    <s v="Female"/>
    <n v="21"/>
    <d v="1988-08-23T00:00:00"/>
    <n v="34.106060739789456"/>
    <n v="0"/>
    <s v="n/a"/>
    <s v="High Net Worth"/>
    <s v="N"/>
    <s v="No"/>
    <n v="8"/>
    <m/>
  </r>
  <r>
    <n v="8354"/>
    <n v="0"/>
    <x v="3079"/>
    <n v="122"/>
    <d v="2017-08-30T00:00:00"/>
    <b v="1"/>
    <s v="Approved"/>
    <s v="Norco Bicycles"/>
    <s v="Standard"/>
    <s v="medium"/>
    <s v="medium"/>
    <n v="360.4"/>
    <n v="270.3"/>
    <d v="2016-12-06T00:00:00"/>
    <n v="90.099999999999966"/>
    <s v="Female"/>
    <n v="21"/>
    <d v="1988-08-23T00:00:00"/>
    <n v="34.106060739789456"/>
    <n v="0"/>
    <s v="n/a"/>
    <s v="High Net Worth"/>
    <s v="N"/>
    <s v="No"/>
    <n v="8"/>
    <m/>
  </r>
  <r>
    <n v="8326"/>
    <n v="0"/>
    <x v="3079"/>
    <n v="134"/>
    <d v="2017-08-18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21"/>
    <d v="1988-08-23T00:00:00"/>
    <n v="34.106060739789456"/>
    <n v="0"/>
    <s v="n/a"/>
    <s v="High Net Worth"/>
    <s v="N"/>
    <s v="No"/>
    <n v="8"/>
    <m/>
  </r>
  <r>
    <n v="18701"/>
    <n v="0"/>
    <x v="3079"/>
    <n v="266"/>
    <d v="2017-04-08T00:00:00"/>
    <b v="0"/>
    <s v="Approved"/>
    <s v="Trek Bicycles"/>
    <s v="Road"/>
    <s v="medium"/>
    <s v="medium"/>
    <n v="290.62"/>
    <n v="215.14"/>
    <d v="2004-12-18T00:00:00"/>
    <n v="75.480000000000018"/>
    <s v="Female"/>
    <n v="21"/>
    <d v="1988-08-23T00:00:00"/>
    <n v="34.106060739789456"/>
    <n v="0"/>
    <s v="n/a"/>
    <s v="High Net Worth"/>
    <s v="N"/>
    <s v="No"/>
    <n v="8"/>
    <m/>
  </r>
  <r>
    <n v="8730"/>
    <n v="35"/>
    <x v="3080"/>
    <n v="132"/>
    <d v="2017-08-20T00:00:00"/>
    <b v="1"/>
    <s v="Approved"/>
    <s v="Giant Bicycles"/>
    <s v="Standard"/>
    <s v="medium"/>
    <s v="medium"/>
    <n v="1403.5"/>
    <n v="954.82"/>
    <d v="2016-11-14T00:00:00"/>
    <n v="448.67999999999995"/>
    <s v="Female"/>
    <n v="37"/>
    <d v="1994-12-09T00:00:00"/>
    <n v="27.80743060248604"/>
    <s v="Accountant I"/>
    <s v="IT"/>
    <s v="High Net Worth"/>
    <s v="N"/>
    <s v="Yes"/>
    <n v="7"/>
    <m/>
  </r>
  <r>
    <n v="11609"/>
    <n v="0"/>
    <x v="3080"/>
    <n v="135"/>
    <d v="2017-08-17T00:00:00"/>
    <b v="1"/>
    <s v="Approved"/>
    <s v="Solex"/>
    <s v="Standard"/>
    <s v="medium"/>
    <s v="medium"/>
    <n v="71.489999999999995"/>
    <n v="53.62"/>
    <d v="2012-12-02T00:00:00"/>
    <n v="17.869999999999997"/>
    <s v="Female"/>
    <n v="37"/>
    <d v="1994-12-09T00:00:00"/>
    <n v="27.80743060248604"/>
    <s v="Accountant I"/>
    <s v="IT"/>
    <s v="High Net Worth"/>
    <s v="N"/>
    <s v="Yes"/>
    <n v="7"/>
    <m/>
  </r>
  <r>
    <n v="605"/>
    <n v="0"/>
    <x v="3080"/>
    <n v="282"/>
    <d v="2017-03-23T00:00:00"/>
    <b v="0"/>
    <s v="Approved"/>
    <s v="OHM Cycles"/>
    <s v="Standard"/>
    <s v="high"/>
    <s v="medium"/>
    <n v="227.88"/>
    <n v="136.72999999999999"/>
    <d v="2011-04-16T00:00:00"/>
    <n v="91.15"/>
    <s v="Female"/>
    <n v="37"/>
    <d v="1994-12-09T00:00:00"/>
    <n v="27.80743060248604"/>
    <s v="Accountant I"/>
    <s v="IT"/>
    <s v="High Net Worth"/>
    <s v="N"/>
    <s v="Yes"/>
    <n v="7"/>
    <m/>
  </r>
  <r>
    <n v="8174"/>
    <n v="0"/>
    <x v="3080"/>
    <n v="303"/>
    <d v="2017-03-02T00:00:00"/>
    <b v="1"/>
    <s v="Approved"/>
    <s v="Solex"/>
    <s v="Road"/>
    <s v="medium"/>
    <s v="medium"/>
    <n v="416.98"/>
    <n v="312.74"/>
    <d v="1999-12-04T00:00:00"/>
    <n v="104.24000000000001"/>
    <s v="Female"/>
    <n v="37"/>
    <d v="1994-12-09T00:00:00"/>
    <n v="27.80743060248604"/>
    <s v="Accountant I"/>
    <s v="IT"/>
    <s v="High Net Worth"/>
    <s v="N"/>
    <s v="Yes"/>
    <n v="7"/>
    <m/>
  </r>
  <r>
    <n v="16235"/>
    <n v="44"/>
    <x v="2300"/>
    <n v="50"/>
    <d v="2017-11-10T00:00:00"/>
    <b v="0"/>
    <s v="Approved"/>
    <s v="WeareA2B"/>
    <s v="Standard"/>
    <s v="medium"/>
    <s v="medium"/>
    <n v="1769.64"/>
    <n v="108.76"/>
    <d v="2011-05-09T00:00:00"/>
    <n v="1660.88"/>
    <s v="Male"/>
    <n v="86"/>
    <d v="1959-01-08T00:00:00"/>
    <n v="63.749896356227808"/>
    <n v="0"/>
    <s v="Health"/>
    <s v="Mass Customer"/>
    <s v="N"/>
    <s v="No"/>
    <n v="12"/>
    <m/>
  </r>
  <r>
    <n v="8502"/>
    <n v="88"/>
    <x v="3081"/>
    <n v="125"/>
    <d v="2017-08-27T00:00:00"/>
    <b v="0"/>
    <s v="Approved"/>
    <s v="Norco Bicycles"/>
    <s v="Standard"/>
    <s v="medium"/>
    <s v="medium"/>
    <n v="1198.46"/>
    <n v="381.1"/>
    <d v="2003-09-10T00:00:00"/>
    <n v="817.36"/>
    <s v="Male"/>
    <n v="27"/>
    <d v="1977-04-23T00:00:00"/>
    <n v="45.448526492897003"/>
    <s v="Compensation Analyst"/>
    <s v="Financial Services"/>
    <s v="Mass Customer"/>
    <s v="N"/>
    <s v="Yes"/>
    <n v="9"/>
    <m/>
  </r>
  <r>
    <n v="4253"/>
    <n v="93"/>
    <x v="3081"/>
    <n v="215"/>
    <d v="2017-05-29T00:00:00"/>
    <b v="0"/>
    <s v="Approved"/>
    <s v="WeareA2B"/>
    <s v="Standard"/>
    <s v="medium"/>
    <s v="medium"/>
    <n v="1065.03"/>
    <n v="230.09"/>
    <d v="2004-01-16T00:00:00"/>
    <n v="834.93999999999994"/>
    <s v="Male"/>
    <n v="27"/>
    <d v="1977-04-23T00:00:00"/>
    <n v="45.448526492897003"/>
    <s v="Compensation Analyst"/>
    <s v="Financial Services"/>
    <s v="Mass Customer"/>
    <s v="N"/>
    <s v="Yes"/>
    <n v="9"/>
    <m/>
  </r>
  <r>
    <n v="1857"/>
    <n v="23"/>
    <x v="3046"/>
    <n v="92"/>
    <d v="2017-09-29T00:00:00"/>
    <b v="0"/>
    <s v="Approved"/>
    <s v="Norco Bicycles"/>
    <s v="Mountain"/>
    <s v="low"/>
    <s v="small"/>
    <n v="688.63"/>
    <n v="612.88"/>
    <d v="2016-11-22T00:00:00"/>
    <n v="75.75"/>
    <s v="Female"/>
    <n v="11"/>
    <d v="1988-11-21T00:00:00"/>
    <n v="33.859485397323702"/>
    <s v="Account Representative III"/>
    <s v="Property"/>
    <s v="Mass Customer"/>
    <s v="N"/>
    <s v="Yes"/>
    <n v="5"/>
    <m/>
  </r>
  <r>
    <n v="3932"/>
    <n v="75"/>
    <x v="3046"/>
    <n v="121"/>
    <d v="2017-08-31T00:00:00"/>
    <b v="1"/>
    <s v="Approved"/>
    <s v="Giant Bicycles"/>
    <s v="Touring"/>
    <s v="medium"/>
    <s v="large"/>
    <n v="1873.97"/>
    <n v="863.95"/>
    <d v="2011-01-10T00:00:00"/>
    <n v="1010.02"/>
    <s v="Female"/>
    <n v="11"/>
    <d v="1988-11-21T00:00:00"/>
    <n v="33.859485397323702"/>
    <s v="Account Representative III"/>
    <s v="Property"/>
    <s v="Mass Customer"/>
    <s v="N"/>
    <s v="Yes"/>
    <n v="5"/>
    <m/>
  </r>
  <r>
    <n v="19577"/>
    <n v="70"/>
    <x v="3046"/>
    <n v="138"/>
    <d v="2017-08-14T00:00:00"/>
    <b v="1"/>
    <s v="Approved"/>
    <s v="Trek Bicycles"/>
    <s v="Standard"/>
    <s v="high"/>
    <s v="medium"/>
    <n v="495.72"/>
    <n v="297.43"/>
    <d v="2000-05-22T00:00:00"/>
    <n v="198.29000000000002"/>
    <s v="Female"/>
    <n v="11"/>
    <d v="1988-11-21T00:00:00"/>
    <n v="33.859485397323702"/>
    <s v="Account Representative III"/>
    <s v="Property"/>
    <s v="Mass Customer"/>
    <s v="N"/>
    <s v="Yes"/>
    <n v="5"/>
    <m/>
  </r>
  <r>
    <n v="19598"/>
    <n v="23"/>
    <x v="3046"/>
    <n v="287"/>
    <d v="2017-03-18T00:00:00"/>
    <b v="0"/>
    <s v="Approved"/>
    <s v="Norco Bicycles"/>
    <s v="Mountain"/>
    <s v="low"/>
    <s v="small"/>
    <n v="688.63"/>
    <n v="612.88"/>
    <d v="1991-08-05T00:00:00"/>
    <n v="75.75"/>
    <s v="Female"/>
    <n v="11"/>
    <d v="1988-11-21T00:00:00"/>
    <n v="33.859485397323702"/>
    <s v="Account Representative III"/>
    <s v="Property"/>
    <s v="Mass Customer"/>
    <s v="N"/>
    <s v="Yes"/>
    <n v="5"/>
    <m/>
  </r>
  <r>
    <n v="6003"/>
    <n v="9"/>
    <x v="3046"/>
    <n v="355"/>
    <d v="2017-01-09T00:00:00"/>
    <b v="1"/>
    <s v="Approved"/>
    <s v="OHM Cycles"/>
    <s v="Road"/>
    <s v="medium"/>
    <s v="medium"/>
    <n v="742.54"/>
    <n v="667.4"/>
    <d v="1994-09-09T00:00:00"/>
    <n v="75.139999999999986"/>
    <s v="Female"/>
    <n v="11"/>
    <d v="1988-11-21T00:00:00"/>
    <n v="33.859485397323702"/>
    <s v="Account Representative III"/>
    <s v="Property"/>
    <s v="Mass Customer"/>
    <s v="N"/>
    <s v="Yes"/>
    <n v="5"/>
    <m/>
  </r>
  <r>
    <n v="9817"/>
    <n v="6"/>
    <x v="3082"/>
    <n v="31"/>
    <d v="2017-11-29T00:00:00"/>
    <b v="0"/>
    <s v="Approved"/>
    <s v="OHM Cycles"/>
    <s v="Standard"/>
    <s v="high"/>
    <s v="medium"/>
    <n v="227.88"/>
    <n v="136.72999999999999"/>
    <d v="2004-09-28T00:00:00"/>
    <n v="91.15"/>
    <s v="Male"/>
    <n v="83"/>
    <d v="1977-10-30T00:00:00"/>
    <n v="44.927978547691524"/>
    <s v="Research Nurse"/>
    <s v="Health"/>
    <s v="Mass Customer"/>
    <s v="N"/>
    <s v="Yes"/>
    <n v="5"/>
    <m/>
  </r>
  <r>
    <n v="13942"/>
    <n v="53"/>
    <x v="3082"/>
    <n v="77"/>
    <d v="2017-10-14T00:00:00"/>
    <b v="1"/>
    <s v="Approved"/>
    <s v="OHM Cycles"/>
    <s v="Standard"/>
    <s v="medium"/>
    <s v="medium"/>
    <n v="795.34"/>
    <n v="101.58"/>
    <d v="2015-06-17T00:00:00"/>
    <n v="693.76"/>
    <s v="Male"/>
    <n v="83"/>
    <d v="1977-10-30T00:00:00"/>
    <n v="44.927978547691524"/>
    <s v="Research Nurse"/>
    <s v="Health"/>
    <s v="Mass Customer"/>
    <s v="N"/>
    <s v="Yes"/>
    <n v="5"/>
    <m/>
  </r>
  <r>
    <n v="15345"/>
    <n v="80"/>
    <x v="3082"/>
    <n v="124"/>
    <d v="2017-08-28T00:00:00"/>
    <b v="1"/>
    <s v="Approved"/>
    <s v="OHM Cycles"/>
    <s v="Touring"/>
    <s v="low"/>
    <s v="medium"/>
    <n v="1073.07"/>
    <n v="933.84"/>
    <d v="2015-08-10T00:00:00"/>
    <n v="139.2299999999999"/>
    <s v="Male"/>
    <n v="83"/>
    <d v="1977-10-30T00:00:00"/>
    <n v="44.927978547691524"/>
    <s v="Research Nurse"/>
    <s v="Health"/>
    <s v="Mass Customer"/>
    <s v="N"/>
    <s v="Yes"/>
    <n v="5"/>
    <m/>
  </r>
  <r>
    <n v="17946"/>
    <n v="2"/>
    <x v="3082"/>
    <n v="236"/>
    <d v="2017-05-08T00:00:00"/>
    <b v="1"/>
    <s v="Approved"/>
    <s v="Solex"/>
    <s v="Standard"/>
    <s v="medium"/>
    <s v="medium"/>
    <n v="71.489999999999995"/>
    <n v="53.62"/>
    <d v="2003-02-07T00:00:00"/>
    <n v="17.869999999999997"/>
    <s v="Male"/>
    <n v="83"/>
    <d v="1977-10-30T00:00:00"/>
    <n v="44.927978547691524"/>
    <s v="Research Nurse"/>
    <s v="Health"/>
    <s v="Mass Customer"/>
    <s v="N"/>
    <s v="Yes"/>
    <n v="5"/>
    <m/>
  </r>
  <r>
    <n v="6735"/>
    <n v="4"/>
    <x v="3082"/>
    <n v="300"/>
    <d v="2017-03-05T00:00:00"/>
    <b v="1"/>
    <s v="Approved"/>
    <s v="Giant Bicycles"/>
    <s v="Standard"/>
    <s v="high"/>
    <s v="medium"/>
    <n v="1129.1300000000001"/>
    <n v="677.48"/>
    <d v="2011-08-29T00:00:00"/>
    <n v="451.65000000000009"/>
    <s v="Male"/>
    <n v="83"/>
    <d v="1977-10-30T00:00:00"/>
    <n v="44.927978547691524"/>
    <s v="Research Nurse"/>
    <s v="Health"/>
    <s v="Mass Customer"/>
    <s v="N"/>
    <s v="Yes"/>
    <n v="5"/>
    <m/>
  </r>
  <r>
    <n v="2653"/>
    <n v="38"/>
    <x v="3083"/>
    <n v="53"/>
    <d v="2017-11-07T00:00:00"/>
    <b v="1"/>
    <s v="Approved"/>
    <s v="Trek Bicycles"/>
    <s v="Standard"/>
    <s v="medium"/>
    <s v="large"/>
    <n v="2091.4699999999998"/>
    <n v="388.92"/>
    <d v="1991-01-21T00:00:00"/>
    <n v="1702.5499999999997"/>
    <s v="Female"/>
    <n v="67"/>
    <d v="1956-07-07T00:00:00"/>
    <n v="66.256745671296301"/>
    <s v="General Manager"/>
    <s v="Manufacturing"/>
    <s v="High Net Worth"/>
    <s v="N"/>
    <s v="No"/>
    <n v="20"/>
    <m/>
  </r>
  <r>
    <n v="806"/>
    <n v="82"/>
    <x v="3083"/>
    <n v="192"/>
    <d v="2017-06-21T00:00:00"/>
    <b v="1"/>
    <s v="Approved"/>
    <s v="Giant Bicycles"/>
    <s v="Road"/>
    <s v="medium"/>
    <s v="medium"/>
    <n v="1538.99"/>
    <n v="829.65"/>
    <d v="2011-01-10T00:00:00"/>
    <n v="709.34"/>
    <s v="Female"/>
    <n v="67"/>
    <d v="1956-07-07T00:00:00"/>
    <n v="66.256745671296301"/>
    <s v="General Manager"/>
    <s v="Manufacturing"/>
    <s v="High Net Worth"/>
    <s v="N"/>
    <s v="No"/>
    <n v="20"/>
    <m/>
  </r>
  <r>
    <n v="7279"/>
    <n v="41"/>
    <x v="3083"/>
    <n v="240"/>
    <d v="2017-05-04T00:00:00"/>
    <b v="0"/>
    <s v="Approved"/>
    <s v="Norco Bicycles"/>
    <s v="Standard"/>
    <s v="low"/>
    <s v="medium"/>
    <n v="958.74"/>
    <n v="748.9"/>
    <d v="2013-03-12T00:00:00"/>
    <n v="209.84000000000003"/>
    <s v="Female"/>
    <n v="67"/>
    <d v="1956-07-07T00:00:00"/>
    <n v="66.256745671296301"/>
    <s v="General Manager"/>
    <s v="Manufacturing"/>
    <s v="High Net Worth"/>
    <s v="N"/>
    <s v="No"/>
    <n v="20"/>
    <m/>
  </r>
  <r>
    <n v="15327"/>
    <n v="0"/>
    <x v="3083"/>
    <n v="323"/>
    <d v="2017-02-10T00:00:00"/>
    <b v="1"/>
    <s v="Approved"/>
    <s v="Solex"/>
    <s v="Standard"/>
    <s v="medium"/>
    <s v="medium"/>
    <n v="441.49"/>
    <n v="84.99"/>
    <d v="2015-06-17T00:00:00"/>
    <n v="356.5"/>
    <s v="Female"/>
    <n v="67"/>
    <d v="1956-07-07T00:00:00"/>
    <n v="66.256745671296301"/>
    <s v="General Manager"/>
    <s v="Manufacturing"/>
    <s v="High Net Worth"/>
    <s v="N"/>
    <s v="No"/>
    <n v="20"/>
    <m/>
  </r>
  <r>
    <n v="19337"/>
    <n v="54"/>
    <x v="3084"/>
    <n v="121"/>
    <d v="2017-08-31T00:00:00"/>
    <b v="0"/>
    <s v="Approved"/>
    <s v="WeareA2B"/>
    <s v="Standard"/>
    <s v="medium"/>
    <s v="medium"/>
    <n v="1292.8399999999999"/>
    <n v="13.44"/>
    <d v="2009-04-12T00:00:00"/>
    <n v="1279.3999999999999"/>
    <s v="Male"/>
    <n v="85"/>
    <d v="1978-07-17T00:00:00"/>
    <n v="44.215649780568235"/>
    <s v="Business Systems Development Analyst"/>
    <s v="Manufacturing"/>
    <s v="Mass Customer"/>
    <s v="N"/>
    <s v="No"/>
    <n v="13"/>
    <m/>
  </r>
  <r>
    <n v="8331"/>
    <n v="33"/>
    <x v="3084"/>
    <n v="225"/>
    <d v="2017-05-19T00:00:00"/>
    <b v="1"/>
    <s v="Approved"/>
    <s v="Giant Bicycles"/>
    <s v="Standard"/>
    <s v="medium"/>
    <s v="small"/>
    <n v="1311.44"/>
    <n v="1167.18"/>
    <d v="1992-10-11T00:00:00"/>
    <n v="144.26"/>
    <s v="Male"/>
    <n v="85"/>
    <d v="1978-07-17T00:00:00"/>
    <n v="44.215649780568235"/>
    <s v="Business Systems Development Analyst"/>
    <s v="Manufacturing"/>
    <s v="Mass Customer"/>
    <s v="N"/>
    <s v="No"/>
    <n v="13"/>
    <m/>
  </r>
  <r>
    <n v="6147"/>
    <n v="34"/>
    <x v="3084"/>
    <n v="316"/>
    <d v="2017-02-17T00:00:00"/>
    <b v="1"/>
    <s v="Approved"/>
    <s v="Norco Bicycles"/>
    <s v="Road"/>
    <s v="high"/>
    <s v="large"/>
    <n v="774.53"/>
    <n v="464.72"/>
    <d v="2003-03-18T00:00:00"/>
    <n v="309.80999999999995"/>
    <s v="Male"/>
    <n v="85"/>
    <d v="1978-07-17T00:00:00"/>
    <n v="44.215649780568235"/>
    <s v="Business Systems Development Analyst"/>
    <s v="Manufacturing"/>
    <s v="Mass Customer"/>
    <s v="N"/>
    <s v="No"/>
    <n v="13"/>
    <m/>
  </r>
  <r>
    <n v="13036"/>
    <n v="47"/>
    <x v="3084"/>
    <n v="355"/>
    <d v="2017-01-09T00:00:00"/>
    <b v="0"/>
    <s v="Approved"/>
    <s v="Trek Bicycles"/>
    <s v="Road"/>
    <s v="low"/>
    <s v="small"/>
    <n v="1720.7"/>
    <n v="1531.42"/>
    <d v="2006-10-01T00:00:00"/>
    <n v="189.27999999999997"/>
    <s v="Male"/>
    <n v="85"/>
    <d v="1978-07-17T00:00:00"/>
    <n v="44.215649780568235"/>
    <s v="Business Systems Development Analyst"/>
    <s v="Manufacturing"/>
    <s v="Mass Customer"/>
    <s v="N"/>
    <s v="No"/>
    <n v="13"/>
    <m/>
  </r>
  <r>
    <n v="13093"/>
    <n v="66"/>
    <x v="3085"/>
    <n v="24"/>
    <d v="2017-12-06T00:00:00"/>
    <b v="0"/>
    <s v="Approved"/>
    <s v="Giant Bicycles"/>
    <s v="Road"/>
    <s v="low"/>
    <s v="small"/>
    <n v="590.26"/>
    <n v="525.33000000000004"/>
    <d v="2010-11-05T00:00:00"/>
    <n v="64.92999999999995"/>
    <s v="Female"/>
    <n v="68"/>
    <d v="1998-05-21T00:00:00"/>
    <n v="24.358115534310002"/>
    <s v="Technical Writer"/>
    <s v="Manufacturing"/>
    <s v="Affluent Customer"/>
    <s v="N"/>
    <s v="No"/>
    <n v="3"/>
    <m/>
  </r>
  <r>
    <n v="3585"/>
    <n v="91"/>
    <x v="3085"/>
    <n v="94"/>
    <d v="2017-09-27T00:00:00"/>
    <b v="1"/>
    <s v="Approved"/>
    <s v="Solex"/>
    <s v="Standard"/>
    <s v="medium"/>
    <s v="medium"/>
    <n v="100.35"/>
    <n v="75.260000000000005"/>
    <d v="1999-07-26T00:00:00"/>
    <n v="25.089999999999989"/>
    <s v="Female"/>
    <n v="68"/>
    <d v="1998-05-21T00:00:00"/>
    <n v="24.358115534310002"/>
    <s v="Technical Writer"/>
    <s v="Manufacturing"/>
    <s v="Affluent Customer"/>
    <s v="N"/>
    <s v="No"/>
    <n v="3"/>
    <m/>
  </r>
  <r>
    <n v="8088"/>
    <n v="1"/>
    <x v="3085"/>
    <n v="107"/>
    <d v="2017-09-14T00:00:00"/>
    <b v="1"/>
    <s v="Approved"/>
    <s v="Giant Bicycles"/>
    <s v="Standard"/>
    <s v="medium"/>
    <s v="medium"/>
    <n v="1403.5"/>
    <n v="954.82"/>
    <d v="2016-11-14T00:00:00"/>
    <n v="448.67999999999995"/>
    <s v="Female"/>
    <n v="68"/>
    <d v="1998-05-21T00:00:00"/>
    <n v="24.358115534310002"/>
    <s v="Technical Writer"/>
    <s v="Manufacturing"/>
    <s v="Affluent Customer"/>
    <s v="N"/>
    <s v="No"/>
    <n v="3"/>
    <m/>
  </r>
  <r>
    <n v="6029"/>
    <n v="49"/>
    <x v="3085"/>
    <n v="118"/>
    <d v="2017-09-03T00:00:00"/>
    <b v="0"/>
    <s v="Approved"/>
    <s v="Trek Bicycles"/>
    <s v="Road"/>
    <s v="medium"/>
    <s v="medium"/>
    <n v="533.51"/>
    <n v="400.13"/>
    <d v="2012-06-04T00:00:00"/>
    <n v="133.38"/>
    <s v="Female"/>
    <n v="68"/>
    <d v="1998-05-21T00:00:00"/>
    <n v="24.358115534310002"/>
    <s v="Technical Writer"/>
    <s v="Manufacturing"/>
    <s v="Affluent Customer"/>
    <s v="N"/>
    <s v="No"/>
    <n v="3"/>
    <m/>
  </r>
  <r>
    <n v="11129"/>
    <n v="87"/>
    <x v="3085"/>
    <n v="130"/>
    <d v="2017-08-22T00:00:00"/>
    <b v="1"/>
    <s v="Approved"/>
    <s v="Giant Bicycles"/>
    <s v="Standard"/>
    <s v="high"/>
    <s v="medium"/>
    <n v="1179"/>
    <n v="707.4"/>
    <d v="1997-08-25T00:00:00"/>
    <n v="471.6"/>
    <s v="Female"/>
    <n v="68"/>
    <d v="1998-05-21T00:00:00"/>
    <n v="24.358115534310002"/>
    <s v="Technical Writer"/>
    <s v="Manufacturing"/>
    <s v="Affluent Customer"/>
    <s v="N"/>
    <s v="No"/>
    <n v="3"/>
    <m/>
  </r>
  <r>
    <n v="14565"/>
    <n v="91"/>
    <x v="3085"/>
    <n v="281"/>
    <d v="2017-03-24T00:00:00"/>
    <b v="1"/>
    <s v="Approved"/>
    <s v="Solex"/>
    <s v="Standard"/>
    <s v="medium"/>
    <s v="medium"/>
    <n v="100.35"/>
    <n v="75.260000000000005"/>
    <d v="1999-07-26T00:00:00"/>
    <n v="25.089999999999989"/>
    <s v="Female"/>
    <n v="68"/>
    <d v="1998-05-21T00:00:00"/>
    <n v="24.358115534310002"/>
    <s v="Technical Writer"/>
    <s v="Manufacturing"/>
    <s v="Affluent Customer"/>
    <s v="N"/>
    <s v="No"/>
    <n v="3"/>
    <m/>
  </r>
  <r>
    <n v="16503"/>
    <n v="37"/>
    <x v="3085"/>
    <n v="336"/>
    <d v="2017-01-28T00:00:00"/>
    <b v="0"/>
    <s v="Approved"/>
    <s v="OHM Cycles"/>
    <s v="Standard"/>
    <s v="low"/>
    <s v="medium"/>
    <n v="1793.43"/>
    <n v="248.82"/>
    <d v="1999-07-20T00:00:00"/>
    <n v="1544.6100000000001"/>
    <s v="Female"/>
    <n v="68"/>
    <d v="1998-05-21T00:00:00"/>
    <n v="24.358115534310002"/>
    <s v="Technical Writer"/>
    <s v="Manufacturing"/>
    <s v="Affluent Customer"/>
    <s v="N"/>
    <s v="No"/>
    <n v="3"/>
    <m/>
  </r>
  <r>
    <n v="2104"/>
    <n v="47"/>
    <x v="3086"/>
    <n v="2"/>
    <d v="2017-12-28T00:00:00"/>
    <b v="1"/>
    <s v="Approved"/>
    <s v="Trek Bicycles"/>
    <s v="Road"/>
    <s v="low"/>
    <s v="small"/>
    <n v="1720.7"/>
    <n v="1531.42"/>
    <d v="2006-10-01T00:00:00"/>
    <n v="189.27999999999997"/>
    <s v="Male"/>
    <n v="95"/>
    <d v="1996-02-02T00:00:00"/>
    <n v="26.656745670979191"/>
    <s v="Staff Scientist"/>
    <s v="Health"/>
    <s v="Mass Customer"/>
    <s v="N"/>
    <s v="Yes"/>
    <n v="5"/>
    <m/>
  </r>
  <r>
    <n v="10217"/>
    <n v="83"/>
    <x v="3086"/>
    <n v="52"/>
    <d v="2017-11-08T00:00:00"/>
    <b v="0"/>
    <s v="Approved"/>
    <s v="Solex"/>
    <s v="Touring"/>
    <s v="medium"/>
    <s v="large"/>
    <n v="2083.94"/>
    <n v="675.03"/>
    <d v="2005-05-10T00:00:00"/>
    <n v="1408.91"/>
    <s v="Male"/>
    <n v="95"/>
    <d v="1996-02-02T00:00:00"/>
    <n v="26.656745670979191"/>
    <s v="Staff Scientist"/>
    <s v="Health"/>
    <s v="Mass Customer"/>
    <s v="N"/>
    <s v="Yes"/>
    <n v="5"/>
    <m/>
  </r>
  <r>
    <n v="13828"/>
    <n v="2"/>
    <x v="3086"/>
    <n v="114"/>
    <d v="2017-09-07T00:00:00"/>
    <b v="0"/>
    <s v="Approved"/>
    <s v="Solex"/>
    <s v="Standard"/>
    <s v="medium"/>
    <s v="medium"/>
    <n v="71.489999999999995"/>
    <n v="53.62"/>
    <d v="2012-12-02T00:00:00"/>
    <n v="17.869999999999997"/>
    <s v="Male"/>
    <n v="95"/>
    <d v="1996-02-02T00:00:00"/>
    <n v="26.656745670979191"/>
    <s v="Staff Scientist"/>
    <s v="Health"/>
    <s v="Mass Customer"/>
    <s v="N"/>
    <s v="Yes"/>
    <n v="5"/>
    <m/>
  </r>
  <r>
    <n v="8402"/>
    <n v="81"/>
    <x v="3086"/>
    <n v="260"/>
    <d v="2017-04-14T00:00:00"/>
    <b v="1"/>
    <s v="Approved"/>
    <s v="Norco Bicycles"/>
    <s v="Standard"/>
    <s v="medium"/>
    <s v="small"/>
    <n v="586.45000000000005"/>
    <n v="521.94000000000005"/>
    <d v="1998-12-16T00:00:00"/>
    <n v="64.509999999999991"/>
    <s v="Male"/>
    <n v="95"/>
    <d v="1996-02-02T00:00:00"/>
    <n v="26.656745670979191"/>
    <s v="Staff Scientist"/>
    <s v="Health"/>
    <s v="Mass Customer"/>
    <s v="N"/>
    <s v="Yes"/>
    <n v="5"/>
    <m/>
  </r>
  <r>
    <n v="17925"/>
    <n v="26"/>
    <x v="3086"/>
    <n v="327"/>
    <d v="2017-02-06T00:00:00"/>
    <b v="1"/>
    <s v="Approved"/>
    <s v="WeareA2B"/>
    <s v="Standard"/>
    <s v="medium"/>
    <s v="medium"/>
    <n v="1992.93"/>
    <n v="762.63"/>
    <d v="1999-06-23T00:00:00"/>
    <n v="1230.3000000000002"/>
    <s v="Male"/>
    <n v="95"/>
    <d v="1996-02-02T00:00:00"/>
    <n v="26.656745670979191"/>
    <s v="Staff Scientist"/>
    <s v="Health"/>
    <s v="Mass Customer"/>
    <s v="N"/>
    <s v="Yes"/>
    <n v="5"/>
    <m/>
  </r>
  <r>
    <n v="14196"/>
    <n v="24"/>
    <x v="3087"/>
    <n v="40"/>
    <d v="2017-11-20T00:00:00"/>
    <b v="1"/>
    <s v="Approved"/>
    <s v="Solex"/>
    <s v="Road"/>
    <s v="medium"/>
    <s v="large"/>
    <n v="1777.8"/>
    <n v="820.78"/>
    <d v="1992-10-02T00:00:00"/>
    <n v="957.02"/>
    <s v="Male"/>
    <n v="53"/>
    <d v="1992-08-02T00:00:00"/>
    <n v="30.160855260337399"/>
    <s v="Analog Circuit Design manager"/>
    <s v="Health"/>
    <s v="Affluent Customer"/>
    <s v="N"/>
    <s v="Yes"/>
    <n v="5"/>
    <m/>
  </r>
  <r>
    <n v="8798"/>
    <n v="71"/>
    <x v="3087"/>
    <n v="178"/>
    <d v="2017-07-05T00:00:00"/>
    <b v="1"/>
    <s v="Approved"/>
    <s v="Solex"/>
    <s v="Standard"/>
    <s v="high"/>
    <s v="large"/>
    <n v="1842.92"/>
    <n v="1105.75"/>
    <d v="2016-03-29T00:00:00"/>
    <n v="737.17000000000007"/>
    <s v="Male"/>
    <n v="53"/>
    <d v="1992-08-02T00:00:00"/>
    <n v="30.160855260337399"/>
    <s v="Analog Circuit Design manager"/>
    <s v="Health"/>
    <s v="Affluent Customer"/>
    <s v="N"/>
    <s v="Yes"/>
    <n v="5"/>
    <m/>
  </r>
  <r>
    <n v="17806"/>
    <n v="3"/>
    <x v="3087"/>
    <n v="182"/>
    <d v="2017-07-01T00:00:00"/>
    <b v="1"/>
    <s v="Approved"/>
    <s v="Trek Bicycles"/>
    <s v="Standard"/>
    <s v="medium"/>
    <s v="large"/>
    <n v="2091.4699999999998"/>
    <n v="388.92"/>
    <d v="2002-08-31T00:00:00"/>
    <n v="1702.5499999999997"/>
    <s v="Male"/>
    <n v="53"/>
    <d v="1992-08-02T00:00:00"/>
    <n v="30.160855260337399"/>
    <s v="Analog Circuit Design manager"/>
    <s v="Health"/>
    <s v="Affluent Customer"/>
    <s v="N"/>
    <s v="Yes"/>
    <n v="5"/>
    <m/>
  </r>
  <r>
    <n v="11465"/>
    <n v="3"/>
    <x v="3087"/>
    <n v="183"/>
    <d v="2017-06-30T00:00:00"/>
    <b v="1"/>
    <s v="Approved"/>
    <s v="Trek Bicycles"/>
    <s v="Standard"/>
    <s v="medium"/>
    <s v="large"/>
    <n v="2091.4699999999998"/>
    <n v="388.92"/>
    <d v="1998-12-17T00:00:00"/>
    <n v="1702.5499999999997"/>
    <s v="Male"/>
    <n v="53"/>
    <d v="1992-08-02T00:00:00"/>
    <n v="30.160855260337399"/>
    <s v="Analog Circuit Design manager"/>
    <s v="Health"/>
    <s v="Affluent Customer"/>
    <s v="N"/>
    <s v="Yes"/>
    <n v="5"/>
    <m/>
  </r>
  <r>
    <n v="5501"/>
    <n v="77"/>
    <x v="3087"/>
    <n v="255"/>
    <d v="2017-04-19T00:00:00"/>
    <b v="1"/>
    <s v="Approved"/>
    <s v="Norco Bicycles"/>
    <s v="Road"/>
    <s v="medium"/>
    <s v="large"/>
    <n v="1240.31"/>
    <n v="795.1"/>
    <d v="1994-08-10T00:00:00"/>
    <n v="445.20999999999992"/>
    <s v="Male"/>
    <n v="53"/>
    <d v="1992-08-02T00:00:00"/>
    <n v="30.160855260337399"/>
    <s v="Analog Circuit Design manager"/>
    <s v="Health"/>
    <s v="Affluent Customer"/>
    <s v="N"/>
    <s v="Yes"/>
    <n v="5"/>
    <m/>
  </r>
  <r>
    <n v="13262"/>
    <n v="87"/>
    <x v="3087"/>
    <n v="340"/>
    <d v="2017-01-24T00:00:00"/>
    <b v="1"/>
    <s v="Approved"/>
    <s v="Giant Bicycles"/>
    <s v="Standard"/>
    <s v="high"/>
    <s v="medium"/>
    <n v="1179"/>
    <n v="707.4"/>
    <d v="1993-10-02T00:00:00"/>
    <n v="471.6"/>
    <s v="Male"/>
    <n v="53"/>
    <d v="1992-08-02T00:00:00"/>
    <n v="30.160855260337399"/>
    <s v="Analog Circuit Design manager"/>
    <s v="Health"/>
    <s v="Affluent Customer"/>
    <s v="N"/>
    <s v="Yes"/>
    <n v="5"/>
    <m/>
  </r>
  <r>
    <n v="4087"/>
    <n v="67"/>
    <x v="3087"/>
    <n v="344"/>
    <d v="2017-01-20T00:00:00"/>
    <b v="0"/>
    <s v="Approved"/>
    <s v="Norco Bicycles"/>
    <s v="Road"/>
    <s v="medium"/>
    <s v="medium"/>
    <n v="544.04999999999995"/>
    <n v="376.84"/>
    <d v="2003-08-05T00:00:00"/>
    <n v="167.20999999999998"/>
    <s v="Male"/>
    <n v="53"/>
    <d v="1992-08-02T00:00:00"/>
    <n v="30.160855260337399"/>
    <s v="Analog Circuit Design manager"/>
    <s v="Health"/>
    <s v="Affluent Customer"/>
    <s v="N"/>
    <s v="Yes"/>
    <n v="5"/>
    <m/>
  </r>
  <r>
    <n v="16291"/>
    <n v="93"/>
    <x v="3088"/>
    <n v="158"/>
    <d v="2017-07-25T00:00:00"/>
    <b v="1"/>
    <s v="Approved"/>
    <s v="OHM Cycles"/>
    <s v="Standard"/>
    <s v="high"/>
    <s v="medium"/>
    <n v="1458.17"/>
    <n v="874.9"/>
    <d v="2006-02-02T00:00:00"/>
    <n v="583.2700000000001"/>
    <s v="Female"/>
    <n v="60"/>
    <d v="1979-03-17T00:00:00"/>
    <n v="43.549896355910697"/>
    <s v="Administrative Officer"/>
    <s v="Financial Services"/>
    <s v="High Net Worth"/>
    <s v="N"/>
    <s v="No"/>
    <n v="12"/>
    <m/>
  </r>
  <r>
    <n v="14409"/>
    <n v="29"/>
    <x v="3088"/>
    <n v="299"/>
    <d v="2017-03-06T00:00:00"/>
    <b v="0"/>
    <s v="Approved"/>
    <s v="WeareA2B"/>
    <s v="Standard"/>
    <s v="medium"/>
    <s v="medium"/>
    <n v="1065.03"/>
    <n v="230.09"/>
    <d v="2000-11-03T00:00:00"/>
    <n v="834.93999999999994"/>
    <s v="Female"/>
    <n v="60"/>
    <d v="1979-03-17T00:00:00"/>
    <n v="43.549896355910697"/>
    <s v="Administrative Officer"/>
    <s v="Financial Services"/>
    <s v="High Net Worth"/>
    <s v="N"/>
    <s v="No"/>
    <n v="12"/>
    <m/>
  </r>
  <r>
    <n v="12942"/>
    <n v="34"/>
    <x v="3089"/>
    <n v="48"/>
    <d v="2017-11-12T00:00:00"/>
    <b v="1"/>
    <s v="Approved"/>
    <s v="Norco Bicycles"/>
    <s v="Road"/>
    <s v="high"/>
    <s v="large"/>
    <n v="774.53"/>
    <n v="464.72"/>
    <d v="1994-07-12T00:00:00"/>
    <n v="309.80999999999995"/>
    <s v="Female"/>
    <n v="54"/>
    <d v="1956-09-09T00:00:00"/>
    <n v="66.081403205542884"/>
    <s v="Web Designer IV"/>
    <s v="Manufacturing"/>
    <s v="Mass Customer"/>
    <s v="N"/>
    <s v="Yes"/>
    <n v="18"/>
    <m/>
  </r>
  <r>
    <n v="4425"/>
    <n v="44"/>
    <x v="3089"/>
    <n v="131"/>
    <d v="2017-08-21T00:00:00"/>
    <b v="0"/>
    <s v="Approved"/>
    <s v="WeareA2B"/>
    <s v="Standard"/>
    <s v="medium"/>
    <s v="medium"/>
    <n v="1769.64"/>
    <n v="108.76"/>
    <d v="2006-10-01T00:00:00"/>
    <n v="1660.88"/>
    <s v="Female"/>
    <n v="54"/>
    <d v="1956-09-09T00:00:00"/>
    <n v="66.081403205542884"/>
    <s v="Web Designer IV"/>
    <s v="Manufacturing"/>
    <s v="Mass Customer"/>
    <s v="N"/>
    <s v="Yes"/>
    <n v="18"/>
    <m/>
  </r>
  <r>
    <n v="1816"/>
    <n v="52"/>
    <x v="3089"/>
    <n v="137"/>
    <d v="2017-08-15T00:00:00"/>
    <b v="1"/>
    <s v="Approved"/>
    <s v="OHM Cycles"/>
    <s v="Road"/>
    <s v="medium"/>
    <s v="medium"/>
    <n v="1280.28"/>
    <n v="829.51"/>
    <d v="1997-02-09T00:00:00"/>
    <n v="450.77"/>
    <s v="Female"/>
    <n v="54"/>
    <d v="1956-09-09T00:00:00"/>
    <n v="66.081403205542884"/>
    <s v="Web Designer IV"/>
    <s v="Manufacturing"/>
    <s v="Mass Customer"/>
    <s v="N"/>
    <s v="Yes"/>
    <n v="18"/>
    <m/>
  </r>
  <r>
    <n v="1097"/>
    <n v="27"/>
    <x v="3089"/>
    <n v="151"/>
    <d v="2017-08-01T00:00:00"/>
    <b v="0"/>
    <s v="Approved"/>
    <s v="Trek Bicycles"/>
    <s v="Standard"/>
    <s v="medium"/>
    <s v="medium"/>
    <n v="499.53"/>
    <n v="388.72"/>
    <d v="1992-10-11T00:00:00"/>
    <n v="110.80999999999995"/>
    <s v="Female"/>
    <n v="54"/>
    <d v="1956-09-09T00:00:00"/>
    <n v="66.081403205542884"/>
    <s v="Web Designer IV"/>
    <s v="Manufacturing"/>
    <s v="Mass Customer"/>
    <s v="N"/>
    <s v="Yes"/>
    <n v="18"/>
    <m/>
  </r>
  <r>
    <n v="14488"/>
    <n v="96"/>
    <x v="3089"/>
    <n v="284"/>
    <d v="2017-03-21T00:00:00"/>
    <b v="0"/>
    <s v="Approved"/>
    <s v="WeareA2B"/>
    <s v="Road"/>
    <s v="low"/>
    <s v="small"/>
    <n v="1172.78"/>
    <n v="1043.77"/>
    <d v="2016-03-29T00:00:00"/>
    <n v="129.01"/>
    <s v="Female"/>
    <n v="54"/>
    <d v="1956-09-09T00:00:00"/>
    <n v="66.081403205542884"/>
    <s v="Web Designer IV"/>
    <s v="Manufacturing"/>
    <s v="Mass Customer"/>
    <s v="N"/>
    <s v="Yes"/>
    <n v="18"/>
    <m/>
  </r>
  <r>
    <n v="11650"/>
    <n v="0"/>
    <x v="3090"/>
    <n v="38"/>
    <d v="2017-11-22T00:00:00"/>
    <b v="0"/>
    <s v="Approved"/>
    <s v="Trek Bicycles"/>
    <s v="Road"/>
    <s v="medium"/>
    <s v="medium"/>
    <n v="533.51"/>
    <n v="400.13"/>
    <d v="2012-06-04T00:00:00"/>
    <n v="133.38"/>
    <s v="Male"/>
    <n v="98"/>
    <d v="1980-04-15T00:00:00"/>
    <n v="42.467704575088781"/>
    <s v="Associate Professor"/>
    <s v="Health"/>
    <s v="High Net Worth"/>
    <s v="N"/>
    <s v="No"/>
    <n v="13"/>
    <m/>
  </r>
  <r>
    <n v="3769"/>
    <n v="15"/>
    <x v="3090"/>
    <n v="50"/>
    <d v="2017-11-10T00:00:00"/>
    <b v="1"/>
    <s v="Approved"/>
    <s v="WeareA2B"/>
    <s v="Standard"/>
    <s v="medium"/>
    <s v="medium"/>
    <n v="1292.8399999999999"/>
    <n v="13.44"/>
    <d v="2009-04-12T00:00:00"/>
    <n v="1279.3999999999999"/>
    <s v="Male"/>
    <n v="98"/>
    <d v="1980-04-15T00:00:00"/>
    <n v="42.467704575088781"/>
    <s v="Associate Professor"/>
    <s v="Health"/>
    <s v="High Net Worth"/>
    <s v="N"/>
    <s v="No"/>
    <n v="13"/>
    <m/>
  </r>
  <r>
    <n v="3621"/>
    <n v="91"/>
    <x v="3090"/>
    <n v="86"/>
    <d v="2017-10-05T00:00:00"/>
    <b v="0"/>
    <s v="Approved"/>
    <s v="WeareA2B"/>
    <s v="Standard"/>
    <s v="low"/>
    <s v="medium"/>
    <n v="642.30999999999995"/>
    <n v="513.85"/>
    <d v="2014-10-10T00:00:00"/>
    <n v="128.45999999999992"/>
    <s v="Male"/>
    <n v="98"/>
    <d v="1980-04-15T00:00:00"/>
    <n v="42.467704575088781"/>
    <s v="Associate Professor"/>
    <s v="Health"/>
    <s v="High Net Worth"/>
    <s v="N"/>
    <s v="No"/>
    <n v="13"/>
    <m/>
  </r>
  <r>
    <n v="10637"/>
    <n v="0"/>
    <x v="3090"/>
    <n v="240"/>
    <d v="2017-05-04T00:00:00"/>
    <b v="1"/>
    <s v="Approved"/>
    <s v="Trek Bicycles"/>
    <s v="Road"/>
    <s v="medium"/>
    <s v="medium"/>
    <n v="290.62"/>
    <n v="215.14"/>
    <d v="2004-12-18T00:00:00"/>
    <n v="75.480000000000018"/>
    <s v="Male"/>
    <n v="98"/>
    <d v="1980-04-15T00:00:00"/>
    <n v="42.467704575088781"/>
    <s v="Associate Professor"/>
    <s v="Health"/>
    <s v="High Net Worth"/>
    <s v="N"/>
    <s v="No"/>
    <n v="13"/>
    <m/>
  </r>
  <r>
    <n v="12833"/>
    <n v="74"/>
    <x v="3090"/>
    <n v="351"/>
    <d v="2017-01-13T00:00:00"/>
    <b v="0"/>
    <s v="Approved"/>
    <s v="WeareA2B"/>
    <s v="Standard"/>
    <s v="medium"/>
    <s v="medium"/>
    <n v="1762.96"/>
    <n v="950.52"/>
    <d v="2014-07-28T00:00:00"/>
    <n v="812.44"/>
    <s v="Male"/>
    <n v="98"/>
    <d v="1980-04-15T00:00:00"/>
    <n v="42.467704575088781"/>
    <s v="Associate Professor"/>
    <s v="Health"/>
    <s v="High Net Worth"/>
    <s v="N"/>
    <s v="No"/>
    <n v="13"/>
    <m/>
  </r>
  <r>
    <n v="5262"/>
    <n v="65"/>
    <x v="3091"/>
    <n v="156"/>
    <d v="2017-07-27T00:00:00"/>
    <b v="1"/>
    <s v="Approved"/>
    <s v="WeareA2B"/>
    <s v="Standard"/>
    <s v="medium"/>
    <s v="medium"/>
    <n v="1807.45"/>
    <n v="778.69"/>
    <d v="2010-11-05T00:00:00"/>
    <n v="1028.76"/>
    <s v="Female"/>
    <n v="24"/>
    <d v="1977-04-17T00:00:00"/>
    <n v="45.464964849378497"/>
    <s v="Business Systems Development Analyst"/>
    <s v="Property"/>
    <s v="Affluent Customer"/>
    <s v="N"/>
    <s v="Yes"/>
    <n v="11"/>
    <m/>
  </r>
  <r>
    <n v="4256"/>
    <n v="83"/>
    <x v="3091"/>
    <n v="169"/>
    <d v="2017-07-14T00:00:00"/>
    <b v="0"/>
    <s v="Approved"/>
    <s v="Solex"/>
    <s v="Touring"/>
    <s v="medium"/>
    <s v="large"/>
    <n v="2083.94"/>
    <n v="675.03"/>
    <d v="1999-07-26T00:00:00"/>
    <n v="1408.91"/>
    <s v="Female"/>
    <n v="24"/>
    <d v="1977-04-17T00:00:00"/>
    <n v="45.464964849378497"/>
    <s v="Business Systems Development Analyst"/>
    <s v="Property"/>
    <s v="Affluent Customer"/>
    <s v="N"/>
    <s v="Yes"/>
    <n v="11"/>
    <m/>
  </r>
  <r>
    <n v="11850"/>
    <n v="16"/>
    <x v="3091"/>
    <n v="226"/>
    <d v="2017-05-18T00:00:00"/>
    <b v="1"/>
    <s v="Approved"/>
    <s v="Norco Bicycles"/>
    <s v="Standard"/>
    <s v="high"/>
    <s v="small"/>
    <n v="1661.92"/>
    <n v="1479.11"/>
    <d v="2011-05-07T00:00:00"/>
    <n v="182.81000000000017"/>
    <s v="Female"/>
    <n v="24"/>
    <d v="1977-04-17T00:00:00"/>
    <n v="45.464964849378497"/>
    <s v="Business Systems Development Analyst"/>
    <s v="Property"/>
    <s v="Affluent Customer"/>
    <s v="N"/>
    <s v="Yes"/>
    <n v="11"/>
    <m/>
  </r>
  <r>
    <n v="3024"/>
    <n v="59"/>
    <x v="3091"/>
    <n v="311"/>
    <d v="2017-02-22T00:00:00"/>
    <b v="0"/>
    <s v="Approved"/>
    <s v="Solex"/>
    <s v="Standard"/>
    <s v="medium"/>
    <s v="large"/>
    <n v="1061.56"/>
    <n v="733.58"/>
    <d v="2015-06-17T00:00:00"/>
    <n v="327.9799999999999"/>
    <s v="Female"/>
    <n v="24"/>
    <d v="1977-04-17T00:00:00"/>
    <n v="45.464964849378497"/>
    <s v="Business Systems Development Analyst"/>
    <s v="Property"/>
    <s v="Affluent Customer"/>
    <s v="N"/>
    <s v="Yes"/>
    <n v="11"/>
    <m/>
  </r>
  <r>
    <n v="17415"/>
    <n v="84"/>
    <x v="186"/>
    <m/>
    <d v="2017-03-23T00:00:00"/>
    <m/>
    <s v="Approved"/>
    <s v="Trek Bicycles"/>
    <s v="Road"/>
    <s v="medium"/>
    <s v="medium"/>
    <n v="290.62"/>
    <n v="215.14"/>
    <n v="38339"/>
    <m/>
    <m/>
    <m/>
    <m/>
    <m/>
    <m/>
    <m/>
    <m/>
    <m/>
    <m/>
    <m/>
    <m/>
  </r>
  <r>
    <n v="2467"/>
    <n v="51"/>
    <x v="3091"/>
    <n v="328"/>
    <d v="2017-02-05T00:00:00"/>
    <b v="0"/>
    <s v="Approved"/>
    <s v="OHM Cycles"/>
    <s v="Standard"/>
    <s v="high"/>
    <s v="medium"/>
    <n v="2005.66"/>
    <n v="1203.4000000000001"/>
    <d v="2015-10-18T00:00:00"/>
    <n v="802.26"/>
    <s v="Female"/>
    <n v="24"/>
    <d v="1977-04-17T00:00:00"/>
    <n v="45.464964849378497"/>
    <s v="Business Systems Development Analyst"/>
    <s v="Property"/>
    <s v="Affluent Customer"/>
    <s v="N"/>
    <s v="Yes"/>
    <n v="11"/>
    <m/>
  </r>
  <r>
    <n v="16104"/>
    <n v="29"/>
    <x v="3092"/>
    <n v="185"/>
    <d v="2017-06-28T00:00:00"/>
    <b v="0"/>
    <s v="Approved"/>
    <s v="WeareA2B"/>
    <s v="Standard"/>
    <s v="medium"/>
    <s v="medium"/>
    <n v="1065.03"/>
    <n v="230.09"/>
    <d v="2000-11-03T00:00:00"/>
    <n v="834.93999999999994"/>
    <s v="Female"/>
    <n v="30"/>
    <d v="1971-10-27T00:00:00"/>
    <n v="50.94167717782851"/>
    <s v="Legal Assistant"/>
    <s v="Financial Services"/>
    <s v="High Net Worth"/>
    <s v="N"/>
    <s v="Yes"/>
    <n v="18"/>
    <m/>
  </r>
  <r>
    <n v="15985"/>
    <n v="18"/>
    <x v="3092"/>
    <n v="278"/>
    <d v="2017-03-27T00:00:00"/>
    <b v="1"/>
    <s v="Approved"/>
    <s v="Norco Bicycles"/>
    <s v="Standard"/>
    <s v="high"/>
    <s v="medium"/>
    <n v="1148.6400000000001"/>
    <n v="689.18"/>
    <d v="1997-08-25T00:00:00"/>
    <n v="459.46000000000015"/>
    <s v="Female"/>
    <n v="30"/>
    <d v="1971-10-27T00:00:00"/>
    <n v="50.94167717782851"/>
    <s v="Legal Assistant"/>
    <s v="Financial Services"/>
    <s v="High Net Worth"/>
    <s v="N"/>
    <s v="Yes"/>
    <n v="18"/>
    <m/>
  </r>
  <r>
    <n v="6532"/>
    <n v="0"/>
    <x v="3092"/>
    <n v="355"/>
    <d v="2017-01-09T00:00:00"/>
    <b v="0"/>
    <s v="Approved"/>
    <s v="OHM Cycles"/>
    <s v="Standard"/>
    <s v="medium"/>
    <s v="medium"/>
    <n v="235.63"/>
    <n v="125.07"/>
    <d v="2013-06-09T00:00:00"/>
    <n v="110.56"/>
    <s v="Female"/>
    <n v="30"/>
    <d v="1971-10-27T00:00:00"/>
    <n v="50.94167717782851"/>
    <s v="Legal Assistant"/>
    <s v="Financial Services"/>
    <s v="High Net Worth"/>
    <s v="N"/>
    <s v="Yes"/>
    <n v="18"/>
    <m/>
  </r>
  <r>
    <n v="13514"/>
    <n v="77"/>
    <x v="3093"/>
    <n v="46"/>
    <d v="2017-11-14T00:00:00"/>
    <b v="1"/>
    <s v="Approved"/>
    <s v="WeareA2B"/>
    <s v="Standard"/>
    <s v="medium"/>
    <s v="medium"/>
    <n v="1769.64"/>
    <n v="108.76"/>
    <d v="2011-05-09T00:00:00"/>
    <n v="1660.88"/>
    <s v="Female"/>
    <n v="45"/>
    <d v="1958-04-08T00:00:00"/>
    <n v="64.503321013762061"/>
    <s v="Senior Developer"/>
    <s v="n/a"/>
    <s v="High Net Worth"/>
    <s v="N"/>
    <s v="No"/>
    <n v="13"/>
    <m/>
  </r>
  <r>
    <n v="14034"/>
    <n v="29"/>
    <x v="3093"/>
    <n v="61"/>
    <d v="2017-10-30T00:00:00"/>
    <b v="1"/>
    <s v="Approved"/>
    <s v="WeareA2B"/>
    <s v="Standard"/>
    <s v="medium"/>
    <s v="medium"/>
    <n v="1065.03"/>
    <n v="230.09"/>
    <d v="2000-11-03T00:00:00"/>
    <n v="834.93999999999994"/>
    <s v="Female"/>
    <n v="45"/>
    <d v="1958-04-08T00:00:00"/>
    <n v="64.503321013762061"/>
    <s v="Senior Developer"/>
    <s v="n/a"/>
    <s v="High Net Worth"/>
    <s v="N"/>
    <s v="No"/>
    <n v="13"/>
    <m/>
  </r>
  <r>
    <n v="3726"/>
    <n v="0"/>
    <x v="3093"/>
    <n v="179"/>
    <d v="2017-07-04T00:00:00"/>
    <b v="1"/>
    <s v="Approved"/>
    <s v="Solex"/>
    <s v="Standard"/>
    <s v="medium"/>
    <s v="large"/>
    <n v="202.62"/>
    <n v="151.96"/>
    <d v="2016-03-29T00:00:00"/>
    <n v="50.66"/>
    <s v="Female"/>
    <n v="45"/>
    <d v="1958-04-08T00:00:00"/>
    <n v="64.503321013762061"/>
    <s v="Senior Developer"/>
    <s v="n/a"/>
    <s v="High Net Worth"/>
    <s v="N"/>
    <s v="No"/>
    <n v="13"/>
    <m/>
  </r>
  <r>
    <n v="9713"/>
    <n v="97"/>
    <x v="3093"/>
    <n v="186"/>
    <d v="2017-06-27T00:00:00"/>
    <b v="0"/>
    <s v="Approved"/>
    <s v="OHM Cycles"/>
    <s v="Road"/>
    <s v="medium"/>
    <s v="medium"/>
    <n v="742.54"/>
    <n v="667.4"/>
    <d v="1991-11-07T00:00:00"/>
    <n v="75.139999999999986"/>
    <s v="Female"/>
    <n v="45"/>
    <d v="1958-04-08T00:00:00"/>
    <n v="64.503321013762061"/>
    <s v="Senior Developer"/>
    <s v="n/a"/>
    <s v="High Net Worth"/>
    <s v="N"/>
    <s v="No"/>
    <n v="13"/>
    <m/>
  </r>
  <r>
    <n v="7664"/>
    <n v="90"/>
    <x v="3093"/>
    <n v="303"/>
    <d v="2017-03-02T00:00:00"/>
    <b v="0"/>
    <s v="Approved"/>
    <s v="Solex"/>
    <s v="Standard"/>
    <s v="low"/>
    <s v="medium"/>
    <n v="945.04"/>
    <n v="507.58"/>
    <d v="1995-12-19T00:00:00"/>
    <n v="437.46"/>
    <s v="Female"/>
    <n v="45"/>
    <d v="1958-04-08T00:00:00"/>
    <n v="64.503321013762061"/>
    <s v="Senior Developer"/>
    <s v="n/a"/>
    <s v="High Net Worth"/>
    <s v="N"/>
    <s v="No"/>
    <n v="13"/>
    <m/>
  </r>
  <r>
    <n v="5283"/>
    <n v="0"/>
    <x v="3093"/>
    <n v="325"/>
    <d v="2017-02-08T00:00:00"/>
    <b v="0"/>
    <s v="Approved"/>
    <s v="Norco Bicycles"/>
    <s v="Road"/>
    <s v="medium"/>
    <s v="medium"/>
    <n v="543.39"/>
    <n v="407.54"/>
    <d v="2016-11-22T00:00:00"/>
    <n v="135.84999999999997"/>
    <s v="Female"/>
    <n v="45"/>
    <d v="1958-04-08T00:00:00"/>
    <n v="64.503321013762061"/>
    <s v="Senior Developer"/>
    <s v="n/a"/>
    <s v="High Net Worth"/>
    <s v="N"/>
    <s v="No"/>
    <n v="13"/>
    <m/>
  </r>
  <r>
    <n v="9578"/>
    <n v="73"/>
    <x v="3094"/>
    <n v="69"/>
    <d v="2017-10-22T00:00:00"/>
    <b v="0"/>
    <s v="Approved"/>
    <s v="Solex"/>
    <s v="Standard"/>
    <s v="medium"/>
    <s v="medium"/>
    <n v="1945.43"/>
    <n v="333.18"/>
    <d v="2002-08-31T00:00:00"/>
    <n v="1612.25"/>
    <s v="Female"/>
    <n v="52"/>
    <d v="1968-07-28T00:00:00"/>
    <n v="54.190992246321656"/>
    <n v="0"/>
    <s v="Financial Services"/>
    <s v="Affluent Customer"/>
    <s v="N"/>
    <s v="No"/>
    <n v="18"/>
    <m/>
  </r>
  <r>
    <n v="11972"/>
    <n v="58"/>
    <x v="3094"/>
    <n v="80"/>
    <d v="2017-10-11T00:00:00"/>
    <b v="1"/>
    <s v="Approved"/>
    <s v="OHM Cycles"/>
    <s v="Standard"/>
    <s v="medium"/>
    <s v="medium"/>
    <n v="912.52"/>
    <n v="141.4"/>
    <d v="2015-10-18T00:00:00"/>
    <n v="771.12"/>
    <s v="Female"/>
    <n v="52"/>
    <d v="1968-07-28T00:00:00"/>
    <n v="54.190992246321656"/>
    <n v="0"/>
    <s v="Financial Services"/>
    <s v="Affluent Customer"/>
    <s v="N"/>
    <s v="No"/>
    <n v="18"/>
    <m/>
  </r>
  <r>
    <n v="9423"/>
    <n v="91"/>
    <x v="3094"/>
    <n v="104"/>
    <d v="2017-09-17T00:00:00"/>
    <b v="0"/>
    <s v="Approved"/>
    <s v="Solex"/>
    <s v="Standard"/>
    <s v="medium"/>
    <s v="medium"/>
    <n v="100.35"/>
    <n v="75.260000000000005"/>
    <d v="1999-07-26T00:00:00"/>
    <n v="25.089999999999989"/>
    <s v="Female"/>
    <n v="52"/>
    <d v="1968-07-28T00:00:00"/>
    <n v="54.190992246321656"/>
    <n v="0"/>
    <s v="Financial Services"/>
    <s v="Affluent Customer"/>
    <s v="N"/>
    <s v="No"/>
    <n v="18"/>
    <m/>
  </r>
  <r>
    <n v="10371"/>
    <n v="49"/>
    <x v="3094"/>
    <n v="112"/>
    <d v="2017-09-09T00:00:00"/>
    <b v="1"/>
    <s v="Approved"/>
    <s v="Trek Bicycles"/>
    <s v="Road"/>
    <s v="medium"/>
    <s v="medium"/>
    <n v="533.51"/>
    <n v="400.13"/>
    <d v="2012-06-04T00:00:00"/>
    <n v="133.38"/>
    <s v="Female"/>
    <n v="52"/>
    <d v="1968-07-28T00:00:00"/>
    <n v="54.190992246321656"/>
    <n v="0"/>
    <s v="Financial Services"/>
    <s v="Affluent Customer"/>
    <s v="N"/>
    <s v="No"/>
    <n v="18"/>
    <m/>
  </r>
  <r>
    <n v="10784"/>
    <n v="59"/>
    <x v="3094"/>
    <n v="163"/>
    <d v="2017-07-20T00:00:00"/>
    <b v="1"/>
    <s v="Approved"/>
    <s v="Solex"/>
    <s v="Standard"/>
    <s v="medium"/>
    <s v="large"/>
    <n v="1061.56"/>
    <n v="733.58"/>
    <d v="1993-07-20T00:00:00"/>
    <n v="327.9799999999999"/>
    <s v="Female"/>
    <n v="52"/>
    <d v="1968-07-28T00:00:00"/>
    <n v="54.190992246321656"/>
    <n v="0"/>
    <s v="Financial Services"/>
    <s v="Affluent Customer"/>
    <s v="N"/>
    <s v="No"/>
    <n v="18"/>
    <m/>
  </r>
  <r>
    <n v="11078"/>
    <n v="4"/>
    <x v="3094"/>
    <n v="231"/>
    <d v="2017-05-13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52"/>
    <d v="1968-07-28T00:00:00"/>
    <n v="54.190992246321656"/>
    <n v="0"/>
    <s v="Financial Services"/>
    <s v="Affluent Customer"/>
    <s v="N"/>
    <s v="No"/>
    <n v="18"/>
    <m/>
  </r>
  <r>
    <n v="17432"/>
    <n v="0"/>
    <x v="2244"/>
    <m/>
    <d v="2017-08-15T00:00:00"/>
    <b v="1"/>
    <s v="Approved"/>
    <m/>
    <m/>
    <m/>
    <m/>
    <n v="1196.6500000000001"/>
    <m/>
    <m/>
    <m/>
    <m/>
    <m/>
    <m/>
    <m/>
    <m/>
    <m/>
    <m/>
    <m/>
    <m/>
    <m/>
    <m/>
  </r>
  <r>
    <n v="645"/>
    <n v="99"/>
    <x v="3094"/>
    <n v="247"/>
    <d v="2017-04-27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52"/>
    <d v="1968-07-28T00:00:00"/>
    <n v="54.190992246321656"/>
    <n v="0"/>
    <s v="Financial Services"/>
    <s v="Affluent Customer"/>
    <s v="N"/>
    <s v="No"/>
    <n v="18"/>
    <m/>
  </r>
  <r>
    <n v="6359"/>
    <n v="88"/>
    <x v="3094"/>
    <n v="274"/>
    <d v="2017-03-31T00:00:00"/>
    <b v="1"/>
    <s v="Approved"/>
    <s v="Norco Bicycles"/>
    <s v="Standard"/>
    <s v="medium"/>
    <s v="medium"/>
    <n v="1198.46"/>
    <n v="381.1"/>
    <d v="1998-12-16T00:00:00"/>
    <n v="817.36"/>
    <s v="Female"/>
    <n v="52"/>
    <d v="1968-07-28T00:00:00"/>
    <n v="54.190992246321656"/>
    <n v="0"/>
    <s v="Financial Services"/>
    <s v="Affluent Customer"/>
    <s v="N"/>
    <s v="No"/>
    <n v="18"/>
    <m/>
  </r>
  <r>
    <n v="17435"/>
    <n v="90"/>
    <x v="136"/>
    <m/>
    <d v="2017-08-09T00:00:00"/>
    <m/>
    <s v="Approved"/>
    <s v="Solex"/>
    <s v="Standard"/>
    <s v="low"/>
    <s v="medium"/>
    <n v="945.04"/>
    <n v="507.58"/>
    <n v="40618"/>
    <m/>
    <m/>
    <m/>
    <m/>
    <m/>
    <m/>
    <m/>
    <m/>
    <m/>
    <m/>
    <m/>
    <m/>
  </r>
  <r>
    <n v="11159"/>
    <n v="67"/>
    <x v="3094"/>
    <n v="341"/>
    <d v="2017-01-23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52"/>
    <d v="1968-07-28T00:00:00"/>
    <n v="54.190992246321656"/>
    <n v="0"/>
    <s v="Financial Services"/>
    <s v="Affluent Customer"/>
    <s v="N"/>
    <s v="No"/>
    <n v="18"/>
    <m/>
  </r>
  <r>
    <n v="1616"/>
    <n v="3"/>
    <x v="882"/>
    <n v="345"/>
    <d v="2017-01-19T00:00:00"/>
    <b v="1"/>
    <s v="Cancelled"/>
    <s v="Trek Bicycles"/>
    <s v="Standard"/>
    <s v="medium"/>
    <s v="large"/>
    <n v="2091.4699999999998"/>
    <n v="388.92"/>
    <d v="2003-07-21T00:00:00"/>
    <n v="1702.5499999999997"/>
    <s v="Female"/>
    <n v="87"/>
    <d v="1966-11-28T00:00:00"/>
    <n v="55.856745671296302"/>
    <s v="General Manager"/>
    <s v="Retail"/>
    <s v="Mass Customer"/>
    <s v="N"/>
    <s v="No"/>
    <n v="5"/>
    <m/>
  </r>
  <r>
    <n v="15838"/>
    <n v="65"/>
    <x v="3095"/>
    <n v="124"/>
    <d v="2017-08-28T00:00:00"/>
    <b v="1"/>
    <s v="Approved"/>
    <s v="WeareA2B"/>
    <s v="Standard"/>
    <s v="medium"/>
    <s v="medium"/>
    <n v="1807.45"/>
    <n v="778.69"/>
    <d v="2015-04-11T00:00:00"/>
    <n v="1028.76"/>
    <s v="Female"/>
    <n v="20"/>
    <d v="1974-03-12T00:00:00"/>
    <n v="48.566334712075083"/>
    <s v="Physical Therapy Assistant"/>
    <s v="Retail"/>
    <s v="Mass Customer"/>
    <s v="N"/>
    <s v="Yes"/>
    <n v="11"/>
    <m/>
  </r>
  <r>
    <n v="16655"/>
    <n v="16"/>
    <x v="3095"/>
    <n v="166"/>
    <d v="2017-07-17T00:00:00"/>
    <b v="1"/>
    <s v="Approved"/>
    <s v="Norco Bicycles"/>
    <s v="Standard"/>
    <s v="high"/>
    <s v="small"/>
    <n v="1661.92"/>
    <n v="1479.11"/>
    <d v="1996-11-09T00:00:00"/>
    <n v="182.81000000000017"/>
    <s v="Female"/>
    <n v="20"/>
    <d v="1974-03-12T00:00:00"/>
    <n v="48.566334712075083"/>
    <s v="Physical Therapy Assistant"/>
    <s v="Retail"/>
    <s v="Mass Customer"/>
    <s v="N"/>
    <s v="Yes"/>
    <n v="11"/>
    <m/>
  </r>
  <r>
    <n v="2778"/>
    <n v="52"/>
    <x v="3096"/>
    <n v="11"/>
    <d v="2017-12-19T00:00:00"/>
    <b v="1"/>
    <s v="Approved"/>
    <s v="Solex"/>
    <s v="Road"/>
    <s v="medium"/>
    <s v="large"/>
    <n v="1777.8"/>
    <n v="820.78"/>
    <d v="2011-05-07T00:00:00"/>
    <n v="957.02"/>
    <s v="Male"/>
    <n v="76"/>
    <d v="1971-03-17T00:00:00"/>
    <n v="51.555375808282605"/>
    <s v="Engineer II"/>
    <s v="Property"/>
    <s v="High Net Worth"/>
    <s v="N"/>
    <s v="Yes"/>
    <n v="15"/>
    <m/>
  </r>
  <r>
    <n v="15999"/>
    <n v="61"/>
    <x v="3096"/>
    <n v="84"/>
    <d v="2017-10-07T00:00:00"/>
    <b v="1"/>
    <s v="Approved"/>
    <s v="Norco Bicycles"/>
    <s v="Standard"/>
    <s v="medium"/>
    <s v="small"/>
    <n v="586.45000000000005"/>
    <n v="521.94000000000005"/>
    <d v="1998-12-16T00:00:00"/>
    <n v="64.509999999999991"/>
    <s v="Male"/>
    <n v="76"/>
    <d v="1971-03-17T00:00:00"/>
    <n v="51.555375808282605"/>
    <s v="Engineer II"/>
    <s v="Property"/>
    <s v="High Net Worth"/>
    <s v="N"/>
    <s v="Yes"/>
    <n v="15"/>
    <m/>
  </r>
  <r>
    <n v="2507"/>
    <n v="64"/>
    <x v="3096"/>
    <n v="186"/>
    <d v="2017-06-27T00:00:00"/>
    <b v="0"/>
    <s v="Approved"/>
    <s v="Giant Bicycles"/>
    <s v="Standard"/>
    <s v="high"/>
    <s v="small"/>
    <n v="1977.36"/>
    <n v="1759.85"/>
    <d v="2010-08-20T00:00:00"/>
    <n v="217.51"/>
    <s v="Male"/>
    <n v="76"/>
    <d v="1971-03-17T00:00:00"/>
    <n v="51.555375808282605"/>
    <s v="Engineer II"/>
    <s v="Property"/>
    <s v="High Net Worth"/>
    <s v="N"/>
    <s v="Yes"/>
    <n v="15"/>
    <m/>
  </r>
  <r>
    <n v="3085"/>
    <n v="0"/>
    <x v="3096"/>
    <n v="294"/>
    <d v="2017-03-11T00:00:00"/>
    <b v="0"/>
    <s v="Approved"/>
    <s v="Trek Bicycles"/>
    <s v="Road"/>
    <s v="medium"/>
    <s v="medium"/>
    <n v="533.51"/>
    <n v="400.13"/>
    <d v="2003-02-16T00:00:00"/>
    <n v="133.38"/>
    <s v="Male"/>
    <n v="76"/>
    <d v="1971-03-17T00:00:00"/>
    <n v="51.555375808282605"/>
    <s v="Engineer II"/>
    <s v="Property"/>
    <s v="High Net Worth"/>
    <s v="N"/>
    <s v="Yes"/>
    <n v="15"/>
    <m/>
  </r>
  <r>
    <n v="11276"/>
    <n v="33"/>
    <x v="3096"/>
    <n v="298"/>
    <d v="2017-03-07T00:00:00"/>
    <b v="0"/>
    <s v="Approved"/>
    <s v="OHM Cycles"/>
    <s v="Road"/>
    <s v="medium"/>
    <s v="small"/>
    <n v="1810"/>
    <n v="1610.9"/>
    <d v="1999-12-04T00:00:00"/>
    <n v="199.09999999999991"/>
    <s v="Male"/>
    <n v="76"/>
    <d v="1971-03-17T00:00:00"/>
    <n v="51.555375808282605"/>
    <s v="Engineer II"/>
    <s v="Property"/>
    <s v="High Net Worth"/>
    <s v="N"/>
    <s v="Yes"/>
    <n v="15"/>
    <m/>
  </r>
  <r>
    <n v="2984"/>
    <n v="0"/>
    <x v="3096"/>
    <n v="313"/>
    <d v="2017-02-20T00:00:00"/>
    <b v="0"/>
    <s v="Approved"/>
    <s v="Giant Bicycles"/>
    <s v="Standard"/>
    <s v="medium"/>
    <s v="medium"/>
    <n v="230.91"/>
    <n v="173.18"/>
    <d v="2011-03-16T00:00:00"/>
    <n v="57.72999999999999"/>
    <s v="Male"/>
    <n v="76"/>
    <d v="1971-03-17T00:00:00"/>
    <n v="51.555375808282605"/>
    <s v="Engineer II"/>
    <s v="Property"/>
    <s v="High Net Worth"/>
    <s v="N"/>
    <s v="Yes"/>
    <n v="15"/>
    <m/>
  </r>
  <r>
    <n v="7530"/>
    <n v="1"/>
    <x v="3097"/>
    <n v="11"/>
    <d v="2017-12-19T00:00:00"/>
    <b v="0"/>
    <s v="Approved"/>
    <s v="Giant Bicycles"/>
    <s v="Standard"/>
    <s v="medium"/>
    <s v="medium"/>
    <n v="1403.5"/>
    <n v="954.82"/>
    <d v="2012-12-02T00:00:00"/>
    <n v="448.67999999999995"/>
    <s v="Female"/>
    <n v="21"/>
    <d v="1981-08-03T00:00:00"/>
    <n v="41.166334712075084"/>
    <s v="Legal Assistant"/>
    <s v="n/a"/>
    <s v="Mass Customer"/>
    <s v="N"/>
    <s v="Yes"/>
    <n v="18"/>
    <m/>
  </r>
  <r>
    <n v="15819"/>
    <n v="89"/>
    <x v="3097"/>
    <n v="65"/>
    <d v="2017-10-26T00:00:00"/>
    <b v="1"/>
    <s v="Approved"/>
    <s v="WeareA2B"/>
    <s v="Touring"/>
    <s v="medium"/>
    <s v="large"/>
    <n v="1362.99"/>
    <n v="57.74"/>
    <d v="2005-05-10T00:00:00"/>
    <n v="1305.25"/>
    <s v="Female"/>
    <n v="21"/>
    <d v="1981-08-03T00:00:00"/>
    <n v="41.166334712075084"/>
    <s v="Legal Assistant"/>
    <s v="n/a"/>
    <s v="Mass Customer"/>
    <s v="N"/>
    <s v="Yes"/>
    <n v="18"/>
    <m/>
  </r>
  <r>
    <n v="12696"/>
    <n v="50"/>
    <x v="3097"/>
    <n v="114"/>
    <d v="2017-09-07T00:00:00"/>
    <b v="1"/>
    <s v="Approved"/>
    <s v="WeareA2B"/>
    <s v="Standard"/>
    <s v="medium"/>
    <s v="small"/>
    <n v="175.89"/>
    <n v="131.91999999999999"/>
    <d v="2012-04-10T00:00:00"/>
    <n v="43.97"/>
    <s v="Female"/>
    <n v="21"/>
    <d v="1981-08-03T00:00:00"/>
    <n v="41.166334712075084"/>
    <s v="Legal Assistant"/>
    <s v="n/a"/>
    <s v="Mass Customer"/>
    <s v="N"/>
    <s v="Yes"/>
    <n v="18"/>
    <m/>
  </r>
  <r>
    <n v="11787"/>
    <n v="79"/>
    <x v="3097"/>
    <n v="326"/>
    <d v="2017-02-07T00:00:00"/>
    <b v="1"/>
    <s v="Approved"/>
    <s v="Norco Bicycles"/>
    <s v="Standard"/>
    <s v="medium"/>
    <s v="medium"/>
    <n v="1555.58"/>
    <n v="818.01"/>
    <d v="1997-01-25T00:00:00"/>
    <n v="737.56999999999994"/>
    <s v="Female"/>
    <n v="21"/>
    <d v="1981-08-03T00:00:00"/>
    <n v="41.166334712075084"/>
    <s v="Legal Assistant"/>
    <s v="n/a"/>
    <s v="Mass Customer"/>
    <s v="N"/>
    <s v="Yes"/>
    <n v="18"/>
    <m/>
  </r>
  <r>
    <n v="12553"/>
    <n v="88"/>
    <x v="3098"/>
    <n v="4"/>
    <d v="2017-12-26T00:00:00"/>
    <b v="0"/>
    <s v="Approved"/>
    <s v="Norco Bicycles"/>
    <s v="Standard"/>
    <s v="medium"/>
    <s v="medium"/>
    <n v="1198.46"/>
    <n v="381.1"/>
    <d v="2003-01-05T00:00:00"/>
    <n v="817.36"/>
    <s v="Male"/>
    <n v="59"/>
    <d v="1990-04-11T00:00:00"/>
    <n v="32.47318402746069"/>
    <s v="Occupational Therapist"/>
    <s v="Health"/>
    <s v="Affluent Customer"/>
    <s v="N"/>
    <s v="Yes"/>
    <n v="19"/>
    <m/>
  </r>
  <r>
    <n v="14634"/>
    <n v="14"/>
    <x v="3098"/>
    <n v="21"/>
    <d v="2017-12-09T00:00:00"/>
    <b v="1"/>
    <s v="Approved"/>
    <s v="Trek Bicycles"/>
    <s v="Standard"/>
    <s v="medium"/>
    <s v="small"/>
    <n v="1386.84"/>
    <n v="1234.29"/>
    <d v="1994-09-09T00:00:00"/>
    <n v="152.54999999999995"/>
    <s v="Male"/>
    <n v="59"/>
    <d v="1990-04-11T00:00:00"/>
    <n v="32.47318402746069"/>
    <s v="Occupational Therapist"/>
    <s v="Health"/>
    <s v="Affluent Customer"/>
    <s v="N"/>
    <s v="Yes"/>
    <n v="19"/>
    <m/>
  </r>
  <r>
    <n v="9348"/>
    <n v="50"/>
    <x v="3098"/>
    <n v="121"/>
    <d v="2017-08-31T00:00:00"/>
    <b v="1"/>
    <s v="Approved"/>
    <s v="WeareA2B"/>
    <s v="Standard"/>
    <s v="medium"/>
    <s v="small"/>
    <n v="175.89"/>
    <n v="131.91999999999999"/>
    <d v="1997-02-09T00:00:00"/>
    <n v="43.97"/>
    <s v="Male"/>
    <n v="59"/>
    <d v="1990-04-11T00:00:00"/>
    <n v="32.47318402746069"/>
    <s v="Occupational Therapist"/>
    <s v="Health"/>
    <s v="Affluent Customer"/>
    <s v="N"/>
    <s v="Yes"/>
    <n v="19"/>
    <m/>
  </r>
  <r>
    <n v="10172"/>
    <n v="82"/>
    <x v="3098"/>
    <n v="147"/>
    <d v="2017-08-05T00:00:00"/>
    <b v="1"/>
    <s v="Approved"/>
    <s v="Norco Bicycles"/>
    <s v="Standard"/>
    <s v="high"/>
    <s v="medium"/>
    <n v="1148.6400000000001"/>
    <n v="689.18"/>
    <d v="2004-12-18T00:00:00"/>
    <n v="459.46000000000015"/>
    <s v="Male"/>
    <n v="59"/>
    <d v="1990-04-11T00:00:00"/>
    <n v="32.47318402746069"/>
    <s v="Occupational Therapist"/>
    <s v="Health"/>
    <s v="Affluent Customer"/>
    <s v="N"/>
    <s v="Yes"/>
    <n v="19"/>
    <m/>
  </r>
  <r>
    <n v="13769"/>
    <n v="65"/>
    <x v="3098"/>
    <n v="191"/>
    <d v="2017-06-22T00:00:00"/>
    <b v="1"/>
    <s v="Approved"/>
    <s v="WeareA2B"/>
    <s v="Standard"/>
    <s v="medium"/>
    <s v="medium"/>
    <n v="1807.45"/>
    <n v="778.69"/>
    <d v="2010-08-20T00:00:00"/>
    <n v="1028.76"/>
    <s v="Male"/>
    <n v="59"/>
    <d v="1990-04-11T00:00:00"/>
    <n v="32.47318402746069"/>
    <s v="Occupational Therapist"/>
    <s v="Health"/>
    <s v="Affluent Customer"/>
    <s v="N"/>
    <s v="Yes"/>
    <n v="19"/>
    <m/>
  </r>
  <r>
    <n v="18850"/>
    <n v="43"/>
    <x v="3098"/>
    <n v="239"/>
    <d v="2017-05-05T00:00:00"/>
    <b v="1"/>
    <s v="Approved"/>
    <s v="Solex"/>
    <s v="Standard"/>
    <s v="medium"/>
    <s v="medium"/>
    <n v="1151.96"/>
    <n v="649.49"/>
    <d v="2006-10-01T00:00:00"/>
    <n v="502.47"/>
    <s v="Male"/>
    <n v="59"/>
    <d v="1990-04-11T00:00:00"/>
    <n v="32.47318402746069"/>
    <s v="Occupational Therapist"/>
    <s v="Health"/>
    <s v="Affluent Customer"/>
    <s v="N"/>
    <s v="Yes"/>
    <n v="19"/>
    <m/>
  </r>
  <r>
    <n v="10864"/>
    <n v="79"/>
    <x v="3098"/>
    <n v="261"/>
    <d v="2017-04-13T00:00:00"/>
    <b v="0"/>
    <s v="Approved"/>
    <s v="Norco Bicycles"/>
    <s v="Standard"/>
    <s v="medium"/>
    <s v="medium"/>
    <n v="1555.58"/>
    <n v="818.01"/>
    <d v="2015-08-10T00:00:00"/>
    <n v="737.56999999999994"/>
    <s v="Male"/>
    <n v="59"/>
    <d v="1990-04-11T00:00:00"/>
    <n v="32.47318402746069"/>
    <s v="Occupational Therapist"/>
    <s v="Health"/>
    <s v="Affluent Customer"/>
    <s v="N"/>
    <s v="Yes"/>
    <n v="19"/>
    <m/>
  </r>
  <r>
    <n v="912"/>
    <n v="89"/>
    <x v="3098"/>
    <n v="314"/>
    <d v="2017-02-19T00:00:00"/>
    <b v="1"/>
    <s v="Approved"/>
    <s v="WeareA2B"/>
    <s v="Touring"/>
    <s v="medium"/>
    <s v="large"/>
    <n v="1362.99"/>
    <n v="57.74"/>
    <d v="1993-04-20T00:00:00"/>
    <n v="1305.25"/>
    <s v="Male"/>
    <n v="59"/>
    <d v="1990-04-11T00:00:00"/>
    <n v="32.47318402746069"/>
    <s v="Occupational Therapist"/>
    <s v="Health"/>
    <s v="Affluent Customer"/>
    <s v="N"/>
    <s v="Yes"/>
    <n v="19"/>
    <m/>
  </r>
  <r>
    <n v="5693"/>
    <n v="7"/>
    <x v="3098"/>
    <n v="323"/>
    <d v="2017-02-10T00:00:00"/>
    <b v="0"/>
    <s v="Approved"/>
    <s v="Trek Bicycles"/>
    <s v="Road"/>
    <s v="low"/>
    <s v="medium"/>
    <n v="980.37"/>
    <n v="234.43"/>
    <d v="2004-08-17T00:00:00"/>
    <n v="745.94"/>
    <s v="Male"/>
    <n v="59"/>
    <d v="1990-04-11T00:00:00"/>
    <n v="32.47318402746069"/>
    <s v="Occupational Therapist"/>
    <s v="Health"/>
    <s v="Affluent Customer"/>
    <s v="N"/>
    <s v="Yes"/>
    <n v="19"/>
    <m/>
  </r>
  <r>
    <n v="19462"/>
    <n v="6"/>
    <x v="368"/>
    <n v="65"/>
    <d v="2017-10-26T00:00:00"/>
    <b v="1"/>
    <s v="Approved"/>
    <s v="OHM Cycles"/>
    <s v="Standard"/>
    <s v="high"/>
    <s v="medium"/>
    <n v="227.88"/>
    <n v="136.72999999999999"/>
    <d v="2003-08-05T00:00:00"/>
    <n v="91.15"/>
    <s v="Male"/>
    <n v="52"/>
    <d v="1996-10-02T00:00:00"/>
    <n v="25.990992246321657"/>
    <s v="Cost Accountant"/>
    <s v="Financial Services"/>
    <s v="Affluent Customer"/>
    <s v="N"/>
    <s v="Yes"/>
    <n v="2"/>
    <m/>
  </r>
  <r>
    <n v="1165"/>
    <n v="88"/>
    <x v="368"/>
    <n v="90"/>
    <d v="2017-10-01T00:00:00"/>
    <b v="1"/>
    <s v="Approved"/>
    <s v="Norco Bicycles"/>
    <s v="Standard"/>
    <s v="medium"/>
    <s v="medium"/>
    <n v="1198.46"/>
    <n v="381.1"/>
    <d v="2002-10-10T00:00:00"/>
    <n v="817.36"/>
    <s v="Male"/>
    <n v="52"/>
    <d v="1996-10-02T00:00:00"/>
    <n v="25.990992246321657"/>
    <s v="Cost Accountant"/>
    <s v="Financial Services"/>
    <s v="Affluent Customer"/>
    <s v="N"/>
    <s v="Yes"/>
    <n v="2"/>
    <m/>
  </r>
  <r>
    <n v="14970"/>
    <n v="57"/>
    <x v="368"/>
    <n v="104"/>
    <d v="2017-09-17T00:00:00"/>
    <b v="1"/>
    <s v="Approved"/>
    <s v="WeareA2B"/>
    <s v="Touring"/>
    <s v="medium"/>
    <s v="large"/>
    <n v="1890.39"/>
    <n v="260.14"/>
    <d v="2015-10-18T00:00:00"/>
    <n v="1630.25"/>
    <s v="Male"/>
    <n v="52"/>
    <d v="1996-10-02T00:00:00"/>
    <n v="25.990992246321657"/>
    <s v="Cost Accountant"/>
    <s v="Financial Services"/>
    <s v="Affluent Customer"/>
    <s v="N"/>
    <s v="Yes"/>
    <n v="2"/>
    <m/>
  </r>
  <r>
    <n v="3289"/>
    <n v="14"/>
    <x v="368"/>
    <n v="113"/>
    <d v="2017-09-08T00:00:00"/>
    <b v="0"/>
    <s v="Approved"/>
    <s v="Trek Bicycles"/>
    <s v="Standard"/>
    <s v="medium"/>
    <s v="small"/>
    <n v="1386.84"/>
    <n v="1234.29"/>
    <d v="2009-03-08T00:00:00"/>
    <n v="152.54999999999995"/>
    <s v="Male"/>
    <n v="52"/>
    <d v="1996-10-02T00:00:00"/>
    <n v="25.990992246321657"/>
    <s v="Cost Accountant"/>
    <s v="Financial Services"/>
    <s v="Affluent Customer"/>
    <s v="N"/>
    <s v="Yes"/>
    <n v="2"/>
    <m/>
  </r>
  <r>
    <n v="6232"/>
    <n v="3"/>
    <x v="368"/>
    <n v="204"/>
    <d v="2017-06-09T00:00:00"/>
    <b v="1"/>
    <s v="Approved"/>
    <s v="Trek Bicycles"/>
    <s v="Standard"/>
    <s v="medium"/>
    <s v="large"/>
    <n v="2091.4699999999998"/>
    <n v="388.92"/>
    <d v="1991-11-07T00:00:00"/>
    <n v="1702.5499999999997"/>
    <s v="Male"/>
    <n v="52"/>
    <d v="1996-10-02T00:00:00"/>
    <n v="25.990992246321657"/>
    <s v="Cost Accountant"/>
    <s v="Financial Services"/>
    <s v="Affluent Customer"/>
    <s v="N"/>
    <s v="Yes"/>
    <n v="2"/>
    <m/>
  </r>
  <r>
    <n v="8394"/>
    <n v="39"/>
    <x v="1050"/>
    <n v="228"/>
    <d v="2017-05-16T00:00:00"/>
    <b v="0"/>
    <s v="Approved"/>
    <s v="Giant Bicycles"/>
    <s v="Standard"/>
    <s v="medium"/>
    <s v="large"/>
    <n v="1812.75"/>
    <n v="582.48"/>
    <d v="2010-06-07T00:00:00"/>
    <n v="1230.27"/>
    <s v="Female"/>
    <n v="53"/>
    <d v="1964-06-07T00:00:00"/>
    <n v="58.33345800006343"/>
    <s v="Programmer Analyst III"/>
    <s v="Manufacturing"/>
    <s v="Affluent Customer"/>
    <s v="N"/>
    <s v="No"/>
    <n v="18"/>
    <m/>
  </r>
  <r>
    <n v="7357"/>
    <n v="3"/>
    <x v="1050"/>
    <n v="275"/>
    <d v="2017-03-30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53"/>
    <d v="1964-06-07T00:00:00"/>
    <n v="58.33345800006343"/>
    <s v="Programmer Analyst III"/>
    <s v="Manufacturing"/>
    <s v="Affluent Customer"/>
    <s v="N"/>
    <s v="No"/>
    <n v="18"/>
    <m/>
  </r>
  <r>
    <n v="10975"/>
    <n v="20"/>
    <x v="1050"/>
    <n v="300"/>
    <d v="2017-03-05T00:00:00"/>
    <b v="0"/>
    <s v="Approved"/>
    <s v="Trek Bicycles"/>
    <s v="Standard"/>
    <s v="medium"/>
    <s v="small"/>
    <n v="1775.81"/>
    <n v="1580.47"/>
    <d v="2010-05-05T00:00:00"/>
    <n v="195.33999999999992"/>
    <s v="Female"/>
    <n v="53"/>
    <d v="1964-06-07T00:00:00"/>
    <n v="58.33345800006343"/>
    <s v="Programmer Analyst III"/>
    <s v="Manufacturing"/>
    <s v="Affluent Customer"/>
    <s v="N"/>
    <s v="No"/>
    <n v="18"/>
    <m/>
  </r>
  <r>
    <n v="9998"/>
    <n v="50"/>
    <x v="1050"/>
    <n v="302"/>
    <d v="2017-03-03T00:00:00"/>
    <b v="0"/>
    <s v="Approved"/>
    <s v="WeareA2B"/>
    <s v="Standard"/>
    <s v="medium"/>
    <s v="small"/>
    <n v="175.89"/>
    <n v="131.91999999999999"/>
    <d v="2003-02-16T00:00:00"/>
    <n v="43.97"/>
    <s v="Female"/>
    <n v="53"/>
    <d v="1964-06-07T00:00:00"/>
    <n v="58.33345800006343"/>
    <s v="Programmer Analyst III"/>
    <s v="Manufacturing"/>
    <s v="Affluent Customer"/>
    <s v="N"/>
    <s v="No"/>
    <n v="18"/>
    <m/>
  </r>
  <r>
    <n v="13070"/>
    <n v="15"/>
    <x v="3099"/>
    <n v="34"/>
    <d v="2017-11-26T00:00:00"/>
    <b v="0"/>
    <s v="Approved"/>
    <s v="Norco Bicycles"/>
    <s v="Standard"/>
    <s v="low"/>
    <s v="medium"/>
    <n v="958.74"/>
    <n v="748.9"/>
    <d v="2009-03-08T00:00:00"/>
    <n v="209.84000000000003"/>
    <s v="Male"/>
    <n v="20"/>
    <d v="1962-01-14T00:00:00"/>
    <n v="60.730718273718921"/>
    <s v="Speech Pathologist"/>
    <s v="Retail"/>
    <s v="Mass Customer"/>
    <s v="N"/>
    <s v="Yes"/>
    <n v="19"/>
    <m/>
  </r>
  <r>
    <n v="10338"/>
    <n v="40"/>
    <x v="3099"/>
    <n v="67"/>
    <d v="2017-10-24T00:00:00"/>
    <b v="1"/>
    <s v="Approved"/>
    <s v="OHM Cycles"/>
    <s v="Standard"/>
    <s v="high"/>
    <s v="medium"/>
    <n v="1458.17"/>
    <n v="874.9"/>
    <d v="2011-05-09T00:00:00"/>
    <n v="583.2700000000001"/>
    <s v="Male"/>
    <n v="20"/>
    <d v="1962-01-14T00:00:00"/>
    <n v="60.730718273718921"/>
    <s v="Speech Pathologist"/>
    <s v="Retail"/>
    <s v="Mass Customer"/>
    <s v="N"/>
    <s v="Yes"/>
    <n v="19"/>
    <m/>
  </r>
  <r>
    <n v="13993"/>
    <n v="68"/>
    <x v="3099"/>
    <n v="103"/>
    <d v="2017-09-18T00:00:00"/>
    <b v="0"/>
    <s v="Approved"/>
    <s v="OHM Cycles"/>
    <s v="Standard"/>
    <s v="medium"/>
    <s v="medium"/>
    <n v="1636.9"/>
    <n v="44.71"/>
    <d v="2006-05-22T00:00:00"/>
    <n v="1592.19"/>
    <s v="Male"/>
    <n v="20"/>
    <d v="1962-01-14T00:00:00"/>
    <n v="60.730718273718921"/>
    <s v="Speech Pathologist"/>
    <s v="Retail"/>
    <s v="Mass Customer"/>
    <s v="N"/>
    <s v="Yes"/>
    <n v="19"/>
    <m/>
  </r>
  <r>
    <n v="945"/>
    <n v="83"/>
    <x v="3099"/>
    <n v="261"/>
    <d v="2017-04-13T00:00:00"/>
    <b v="0"/>
    <s v="Approved"/>
    <s v="Solex"/>
    <s v="Touring"/>
    <s v="medium"/>
    <s v="large"/>
    <n v="2083.94"/>
    <n v="675.03"/>
    <d v="1993-04-20T00:00:00"/>
    <n v="1408.91"/>
    <s v="Male"/>
    <n v="20"/>
    <d v="1962-01-14T00:00:00"/>
    <n v="60.730718273718921"/>
    <s v="Speech Pathologist"/>
    <s v="Retail"/>
    <s v="Mass Customer"/>
    <s v="N"/>
    <s v="Yes"/>
    <n v="19"/>
    <m/>
  </r>
  <r>
    <n v="8273"/>
    <n v="5"/>
    <x v="3099"/>
    <n v="355"/>
    <d v="2017-01-09T00:00:00"/>
    <b v="1"/>
    <s v="Approved"/>
    <s v="Trek Bicycles"/>
    <s v="Mountain"/>
    <s v="low"/>
    <s v="medium"/>
    <n v="574.64"/>
    <n v="459.71"/>
    <d v="2011-08-29T00:00:00"/>
    <n v="114.93"/>
    <s v="Male"/>
    <n v="20"/>
    <d v="1962-01-14T00:00:00"/>
    <n v="60.730718273718921"/>
    <s v="Speech Pathologist"/>
    <s v="Retail"/>
    <s v="Mass Customer"/>
    <s v="N"/>
    <s v="Yes"/>
    <n v="19"/>
    <m/>
  </r>
  <r>
    <n v="11728"/>
    <n v="67"/>
    <x v="1808"/>
    <n v="4"/>
    <d v="2017-12-26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38"/>
    <d v="1969-05-27T00:00:00"/>
    <n v="53.360855260337402"/>
    <s v="Legal Assistant"/>
    <s v="Manufacturing"/>
    <s v="Mass Customer"/>
    <s v="N"/>
    <s v="No"/>
    <n v="16"/>
    <m/>
  </r>
  <r>
    <n v="9262"/>
    <n v="37"/>
    <x v="1808"/>
    <n v="34"/>
    <d v="2017-11-26T00:00:00"/>
    <b v="0"/>
    <s v="Approved"/>
    <s v="OHM Cycles"/>
    <s v="Standard"/>
    <s v="low"/>
    <s v="medium"/>
    <n v="1793.43"/>
    <n v="248.82"/>
    <d v="1999-07-20T00:00:00"/>
    <n v="1544.6100000000001"/>
    <s v="Male"/>
    <n v="38"/>
    <d v="1969-05-27T00:00:00"/>
    <n v="53.360855260337402"/>
    <s v="Legal Assistant"/>
    <s v="Manufacturing"/>
    <s v="Mass Customer"/>
    <s v="N"/>
    <s v="No"/>
    <n v="16"/>
    <m/>
  </r>
  <r>
    <n v="8924"/>
    <n v="54"/>
    <x v="1808"/>
    <n v="41"/>
    <d v="2017-11-19T00:00:00"/>
    <b v="0"/>
    <s v="Approved"/>
    <s v="WeareA2B"/>
    <s v="Standard"/>
    <s v="medium"/>
    <s v="medium"/>
    <n v="1292.8399999999999"/>
    <n v="13.44"/>
    <d v="2009-04-12T00:00:00"/>
    <n v="1279.3999999999999"/>
    <s v="Male"/>
    <n v="38"/>
    <d v="1969-05-27T00:00:00"/>
    <n v="53.360855260337402"/>
    <s v="Legal Assistant"/>
    <s v="Manufacturing"/>
    <s v="Mass Customer"/>
    <s v="N"/>
    <s v="No"/>
    <n v="16"/>
    <m/>
  </r>
  <r>
    <n v="13947"/>
    <n v="13"/>
    <x v="1808"/>
    <n v="65"/>
    <d v="2017-10-26T00:00:00"/>
    <b v="1"/>
    <s v="Approved"/>
    <s v="Solex"/>
    <s v="Standard"/>
    <s v="medium"/>
    <s v="medium"/>
    <n v="1163.8900000000001"/>
    <n v="589.27"/>
    <d v="2016-07-09T00:00:00"/>
    <n v="574.62000000000012"/>
    <s v="Male"/>
    <n v="38"/>
    <d v="1969-05-27T00:00:00"/>
    <n v="53.360855260337402"/>
    <s v="Legal Assistant"/>
    <s v="Manufacturing"/>
    <s v="Mass Customer"/>
    <s v="N"/>
    <s v="No"/>
    <n v="16"/>
    <m/>
  </r>
  <r>
    <n v="10874"/>
    <n v="66"/>
    <x v="1808"/>
    <n v="70"/>
    <d v="2017-10-21T00:00:00"/>
    <b v="1"/>
    <s v="Approved"/>
    <s v="Giant Bicycles"/>
    <s v="Road"/>
    <s v="low"/>
    <s v="small"/>
    <n v="590.26"/>
    <n v="525.33000000000004"/>
    <d v="2010-11-05T00:00:00"/>
    <n v="64.92999999999995"/>
    <s v="Male"/>
    <n v="38"/>
    <d v="1969-05-27T00:00:00"/>
    <n v="53.360855260337402"/>
    <s v="Legal Assistant"/>
    <s v="Manufacturing"/>
    <s v="Mass Customer"/>
    <s v="N"/>
    <s v="No"/>
    <n v="16"/>
    <m/>
  </r>
  <r>
    <n v="728"/>
    <n v="14"/>
    <x v="1808"/>
    <n v="82"/>
    <d v="2017-10-09T00:00:00"/>
    <b v="1"/>
    <s v="Approved"/>
    <s v="Trek Bicycles"/>
    <s v="Standard"/>
    <s v="medium"/>
    <s v="small"/>
    <n v="1386.84"/>
    <n v="1234.29"/>
    <d v="2003-08-05T00:00:00"/>
    <n v="152.54999999999995"/>
    <s v="Male"/>
    <n v="38"/>
    <d v="1969-05-27T00:00:00"/>
    <n v="53.360855260337402"/>
    <s v="Legal Assistant"/>
    <s v="Manufacturing"/>
    <s v="Mass Customer"/>
    <s v="N"/>
    <s v="No"/>
    <n v="16"/>
    <m/>
  </r>
  <r>
    <n v="17064"/>
    <n v="29"/>
    <x v="1808"/>
    <n v="136"/>
    <d v="2017-08-16T00:00:00"/>
    <b v="0"/>
    <s v="Approved"/>
    <s v="Norco Bicycles"/>
    <s v="Road"/>
    <s v="medium"/>
    <s v="medium"/>
    <n v="543.39"/>
    <n v="407.54"/>
    <d v="2016-11-22T00:00:00"/>
    <n v="135.84999999999997"/>
    <s v="Male"/>
    <n v="38"/>
    <d v="1969-05-27T00:00:00"/>
    <n v="53.360855260337402"/>
    <s v="Legal Assistant"/>
    <s v="Manufacturing"/>
    <s v="Mass Customer"/>
    <s v="N"/>
    <s v="No"/>
    <n v="16"/>
    <m/>
  </r>
  <r>
    <n v="7954"/>
    <n v="17"/>
    <x v="1808"/>
    <n v="242"/>
    <d v="2017-05-02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38"/>
    <d v="1969-05-27T00:00:00"/>
    <n v="53.360855260337402"/>
    <s v="Legal Assistant"/>
    <s v="Manufacturing"/>
    <s v="Mass Customer"/>
    <s v="N"/>
    <s v="No"/>
    <n v="16"/>
    <m/>
  </r>
  <r>
    <n v="1210"/>
    <n v="9"/>
    <x v="1808"/>
    <n v="254"/>
    <d v="2017-04-20T00:00:00"/>
    <b v="0"/>
    <s v="Approved"/>
    <s v="OHM Cycles"/>
    <s v="Road"/>
    <s v="medium"/>
    <s v="medium"/>
    <n v="742.54"/>
    <n v="667.4"/>
    <d v="1991-11-07T00:00:00"/>
    <n v="75.139999999999986"/>
    <s v="Male"/>
    <n v="38"/>
    <d v="1969-05-27T00:00:00"/>
    <n v="53.360855260337402"/>
    <s v="Legal Assistant"/>
    <s v="Manufacturing"/>
    <s v="Mass Customer"/>
    <s v="N"/>
    <s v="No"/>
    <n v="16"/>
    <m/>
  </r>
  <r>
    <n v="10976"/>
    <n v="43"/>
    <x v="1808"/>
    <n v="296"/>
    <d v="2017-03-09T00:00:00"/>
    <b v="0"/>
    <s v="Approved"/>
    <s v="Solex"/>
    <s v="Standard"/>
    <s v="medium"/>
    <s v="medium"/>
    <n v="1151.96"/>
    <n v="649.49"/>
    <d v="1999-12-04T00:00:00"/>
    <n v="502.47"/>
    <s v="Male"/>
    <n v="38"/>
    <d v="1969-05-27T00:00:00"/>
    <n v="53.360855260337402"/>
    <s v="Legal Assistant"/>
    <s v="Manufacturing"/>
    <s v="Mass Customer"/>
    <s v="N"/>
    <s v="No"/>
    <n v="16"/>
    <m/>
  </r>
  <r>
    <n v="19859"/>
    <n v="57"/>
    <x v="1808"/>
    <n v="304"/>
    <d v="2017-03-01T00:00:00"/>
    <b v="0"/>
    <s v="Approved"/>
    <s v="WeareA2B"/>
    <s v="Touring"/>
    <s v="medium"/>
    <s v="large"/>
    <n v="1890.39"/>
    <n v="260.14"/>
    <d v="1991-01-21T00:00:00"/>
    <n v="1630.25"/>
    <s v="Male"/>
    <n v="38"/>
    <d v="1969-05-27T00:00:00"/>
    <n v="53.360855260337402"/>
    <s v="Legal Assistant"/>
    <s v="Manufacturing"/>
    <s v="Mass Customer"/>
    <s v="N"/>
    <s v="No"/>
    <n v="16"/>
    <m/>
  </r>
  <r>
    <n v="4769"/>
    <n v="82"/>
    <x v="1808"/>
    <n v="328"/>
    <d v="2017-02-05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38"/>
    <d v="1969-05-27T00:00:00"/>
    <n v="53.360855260337402"/>
    <s v="Legal Assistant"/>
    <s v="Manufacturing"/>
    <s v="Mass Customer"/>
    <s v="N"/>
    <s v="No"/>
    <n v="16"/>
    <m/>
  </r>
  <r>
    <n v="10010"/>
    <n v="11"/>
    <x v="3100"/>
    <n v="43"/>
    <d v="2017-11-17T00:00:00"/>
    <b v="1"/>
    <s v="Approved"/>
    <s v="Trek Bicycles"/>
    <s v="Standard"/>
    <s v="medium"/>
    <s v="small"/>
    <n v="1775.81"/>
    <n v="1580.47"/>
    <d v="1993-07-15T00:00:00"/>
    <n v="195.33999999999992"/>
    <s v="Male"/>
    <n v="72"/>
    <d v="1967-07-15T00:00:00"/>
    <n v="55.229348410705221"/>
    <n v="0"/>
    <s v="Property"/>
    <s v="High Net Worth"/>
    <s v="N"/>
    <s v="Yes"/>
    <n v="12"/>
    <m/>
  </r>
  <r>
    <n v="11125"/>
    <n v="87"/>
    <x v="3100"/>
    <n v="68"/>
    <d v="2017-10-23T00:00:00"/>
    <b v="1"/>
    <s v="Approved"/>
    <s v="OHM Cycles"/>
    <s v="Standard"/>
    <s v="medium"/>
    <s v="medium"/>
    <n v="1636.9"/>
    <n v="44.71"/>
    <d v="2006-05-22T00:00:00"/>
    <n v="1592.19"/>
    <s v="Male"/>
    <n v="72"/>
    <d v="1967-07-15T00:00:00"/>
    <n v="55.229348410705221"/>
    <n v="0"/>
    <s v="Property"/>
    <s v="High Net Worth"/>
    <s v="N"/>
    <s v="Yes"/>
    <n v="12"/>
    <m/>
  </r>
  <r>
    <n v="7765"/>
    <n v="0"/>
    <x v="3100"/>
    <n v="163"/>
    <d v="2017-07-20T00:00:00"/>
    <b v="0"/>
    <s v="Approved"/>
    <s v="OHM Cycles"/>
    <s v="Standard"/>
    <s v="medium"/>
    <s v="medium"/>
    <n v="183.86"/>
    <n v="137.9"/>
    <d v="1998-12-17T00:00:00"/>
    <n v="45.960000000000008"/>
    <s v="Male"/>
    <n v="72"/>
    <d v="1967-07-15T00:00:00"/>
    <n v="55.229348410705221"/>
    <n v="0"/>
    <s v="Property"/>
    <s v="High Net Worth"/>
    <s v="N"/>
    <s v="Yes"/>
    <n v="12"/>
    <m/>
  </r>
  <r>
    <n v="16150"/>
    <n v="43"/>
    <x v="3101"/>
    <n v="66"/>
    <d v="2017-10-25T00:00:00"/>
    <b v="0"/>
    <s v="Approved"/>
    <s v="Norco Bicycles"/>
    <s v="Standard"/>
    <s v="medium"/>
    <s v="medium"/>
    <n v="1555.58"/>
    <n v="818.01"/>
    <d v="2003-09-09T00:00:00"/>
    <n v="737.56999999999994"/>
    <s v="Female"/>
    <n v="90"/>
    <d v="1997-12-04T00:00:00"/>
    <n v="24.818389506912741"/>
    <n v="0"/>
    <s v="n/a"/>
    <s v="High Net Worth"/>
    <s v="N"/>
    <s v="No"/>
    <n v="5"/>
    <m/>
  </r>
  <r>
    <n v="6521"/>
    <n v="82"/>
    <x v="3101"/>
    <n v="112"/>
    <d v="2017-09-09T00:00:00"/>
    <b v="1"/>
    <s v="Approved"/>
    <s v="Giant Bicycles"/>
    <s v="Road"/>
    <s v="medium"/>
    <s v="medium"/>
    <n v="1538.99"/>
    <n v="829.65"/>
    <d v="2016-02-04T00:00:00"/>
    <n v="709.34"/>
    <s v="Female"/>
    <n v="90"/>
    <d v="1997-12-04T00:00:00"/>
    <n v="24.818389506912741"/>
    <n v="0"/>
    <s v="n/a"/>
    <s v="High Net Worth"/>
    <s v="N"/>
    <s v="No"/>
    <n v="5"/>
    <m/>
  </r>
  <r>
    <n v="10672"/>
    <n v="36"/>
    <x v="3101"/>
    <n v="116"/>
    <d v="2017-09-05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90"/>
    <d v="1997-12-04T00:00:00"/>
    <n v="24.818389506912741"/>
    <n v="0"/>
    <s v="n/a"/>
    <s v="High Net Worth"/>
    <s v="N"/>
    <s v="No"/>
    <n v="5"/>
    <m/>
  </r>
  <r>
    <n v="9752"/>
    <n v="66"/>
    <x v="3101"/>
    <n v="150"/>
    <d v="2017-08-02T00:00:00"/>
    <b v="1"/>
    <s v="Approved"/>
    <s v="Solex"/>
    <s v="Standard"/>
    <s v="medium"/>
    <s v="medium"/>
    <n v="1163.8900000000001"/>
    <n v="589.27"/>
    <d v="2016-07-09T00:00:00"/>
    <n v="574.62000000000012"/>
    <s v="Female"/>
    <n v="90"/>
    <d v="1997-12-04T00:00:00"/>
    <n v="24.818389506912741"/>
    <n v="0"/>
    <s v="n/a"/>
    <s v="High Net Worth"/>
    <s v="N"/>
    <s v="No"/>
    <n v="5"/>
    <m/>
  </r>
  <r>
    <n v="15071"/>
    <n v="63"/>
    <x v="3101"/>
    <n v="181"/>
    <d v="2017-07-02T00:00:00"/>
    <b v="0"/>
    <s v="Approved"/>
    <s v="WeareA2B"/>
    <s v="Standard"/>
    <s v="medium"/>
    <s v="medium"/>
    <n v="1992.93"/>
    <n v="762.63"/>
    <d v="1993-05-26T00:00:00"/>
    <n v="1230.3000000000002"/>
    <s v="Female"/>
    <n v="90"/>
    <d v="1997-12-04T00:00:00"/>
    <n v="24.818389506912741"/>
    <n v="0"/>
    <s v="n/a"/>
    <s v="High Net Worth"/>
    <s v="N"/>
    <s v="No"/>
    <n v="5"/>
    <m/>
  </r>
  <r>
    <n v="1806"/>
    <n v="31"/>
    <x v="3101"/>
    <n v="244"/>
    <d v="2017-04-30T00:00:00"/>
    <b v="0"/>
    <s v="Approved"/>
    <s v="WeareA2B"/>
    <s v="Standard"/>
    <s v="medium"/>
    <s v="medium"/>
    <n v="752.64"/>
    <n v="205.36"/>
    <d v="2015-08-02T00:00:00"/>
    <n v="547.28"/>
    <s v="Female"/>
    <n v="90"/>
    <d v="1997-12-04T00:00:00"/>
    <n v="24.818389506912741"/>
    <n v="0"/>
    <s v="n/a"/>
    <s v="High Net Worth"/>
    <s v="N"/>
    <s v="No"/>
    <n v="5"/>
    <m/>
  </r>
  <r>
    <n v="16951"/>
    <n v="54"/>
    <x v="3101"/>
    <n v="253"/>
    <d v="2017-04-21T00:00:00"/>
    <b v="1"/>
    <s v="Approved"/>
    <s v="WeareA2B"/>
    <s v="Standard"/>
    <s v="medium"/>
    <s v="medium"/>
    <n v="1807.45"/>
    <n v="778.69"/>
    <d v="2015-05-21T00:00:00"/>
    <n v="1028.76"/>
    <s v="Female"/>
    <n v="90"/>
    <d v="1997-12-04T00:00:00"/>
    <n v="24.818389506912741"/>
    <n v="0"/>
    <s v="n/a"/>
    <s v="High Net Worth"/>
    <s v="N"/>
    <s v="No"/>
    <n v="5"/>
    <m/>
  </r>
  <r>
    <n v="5737"/>
    <n v="0"/>
    <x v="3101"/>
    <n v="341"/>
    <d v="2017-01-23T00:00:00"/>
    <b v="1"/>
    <s v="Approved"/>
    <s v="Trek Bicycles"/>
    <s v="Standard"/>
    <s v="medium"/>
    <s v="medium"/>
    <n v="499.53"/>
    <n v="388.72"/>
    <d v="1999-06-23T00:00:00"/>
    <n v="110.80999999999995"/>
    <s v="Female"/>
    <n v="90"/>
    <d v="1997-12-04T00:00:00"/>
    <n v="24.818389506912741"/>
    <n v="0"/>
    <s v="n/a"/>
    <s v="High Net Worth"/>
    <s v="N"/>
    <s v="No"/>
    <n v="5"/>
    <m/>
  </r>
  <r>
    <n v="16666"/>
    <n v="33"/>
    <x v="3101"/>
    <n v="345"/>
    <d v="2017-01-19T00:00:00"/>
    <b v="0"/>
    <s v="Approved"/>
    <s v="OHM Cycles"/>
    <s v="Road"/>
    <s v="medium"/>
    <s v="small"/>
    <n v="1810"/>
    <n v="1610.9"/>
    <d v="2008-03-19T00:00:00"/>
    <n v="199.09999999999991"/>
    <s v="Female"/>
    <n v="90"/>
    <d v="1997-12-04T00:00:00"/>
    <n v="24.818389506912741"/>
    <n v="0"/>
    <s v="n/a"/>
    <s v="High Net Worth"/>
    <s v="N"/>
    <s v="No"/>
    <n v="5"/>
    <m/>
  </r>
  <r>
    <n v="17747"/>
    <n v="1"/>
    <x v="3102"/>
    <n v="140"/>
    <d v="2017-08-12T00:00:00"/>
    <b v="0"/>
    <s v="Approved"/>
    <s v="Giant Bicycles"/>
    <s v="Standard"/>
    <s v="medium"/>
    <s v="medium"/>
    <n v="1403.5"/>
    <n v="954.82"/>
    <d v="2016-11-14T00:00:00"/>
    <n v="448.67999999999995"/>
    <s v="Female"/>
    <n v="81"/>
    <d v="1973-06-06T00:00:00"/>
    <n v="49.330718273718915"/>
    <n v="0"/>
    <s v="Manufacturing"/>
    <s v="Affluent Customer"/>
    <s v="N"/>
    <s v="Yes"/>
    <n v="7"/>
    <m/>
  </r>
  <r>
    <n v="4165"/>
    <n v="81"/>
    <x v="3102"/>
    <n v="179"/>
    <d v="2017-07-04T00:00:00"/>
    <b v="0"/>
    <s v="Approved"/>
    <s v="Norco Bicycles"/>
    <s v="Standard"/>
    <s v="medium"/>
    <s v="small"/>
    <n v="586.45000000000005"/>
    <n v="521.94000000000005"/>
    <d v="2004-08-07T00:00:00"/>
    <n v="64.509999999999991"/>
    <s v="Female"/>
    <n v="81"/>
    <d v="1973-06-06T00:00:00"/>
    <n v="49.330718273718915"/>
    <n v="0"/>
    <s v="Manufacturing"/>
    <s v="Affluent Customer"/>
    <s v="N"/>
    <s v="Yes"/>
    <n v="7"/>
    <m/>
  </r>
  <r>
    <n v="1887"/>
    <n v="20"/>
    <x v="3102"/>
    <n v="237"/>
    <d v="2017-05-07T00:00:00"/>
    <b v="1"/>
    <s v="Approved"/>
    <s v="Trek Bicycles"/>
    <s v="Standard"/>
    <s v="medium"/>
    <s v="small"/>
    <n v="1775.81"/>
    <n v="1580.47"/>
    <d v="2016-02-04T00:00:00"/>
    <n v="195.33999999999992"/>
    <s v="Female"/>
    <n v="81"/>
    <d v="1973-06-06T00:00:00"/>
    <n v="49.330718273718915"/>
    <n v="0"/>
    <s v="Manufacturing"/>
    <s v="Affluent Customer"/>
    <s v="N"/>
    <s v="Yes"/>
    <n v="7"/>
    <m/>
  </r>
  <r>
    <n v="5450"/>
    <n v="83"/>
    <x v="3102"/>
    <n v="333"/>
    <d v="2017-01-31T00:00:00"/>
    <b v="0"/>
    <s v="Approved"/>
    <s v="Solex"/>
    <s v="Touring"/>
    <s v="medium"/>
    <s v="large"/>
    <n v="2083.94"/>
    <n v="675.03"/>
    <d v="1997-08-25T00:00:00"/>
    <n v="1408.91"/>
    <s v="Female"/>
    <n v="81"/>
    <d v="1973-06-06T00:00:00"/>
    <n v="49.330718273718915"/>
    <n v="0"/>
    <s v="Manufacturing"/>
    <s v="Affluent Customer"/>
    <s v="N"/>
    <s v="Yes"/>
    <n v="7"/>
    <m/>
  </r>
  <r>
    <n v="1208"/>
    <n v="34"/>
    <x v="3103"/>
    <n v="54"/>
    <d v="2017-11-06T00:00:00"/>
    <b v="1"/>
    <s v="Approved"/>
    <s v="Norco Bicycles"/>
    <s v="Road"/>
    <s v="high"/>
    <s v="large"/>
    <n v="774.53"/>
    <n v="464.72"/>
    <d v="2003-03-18T00:00:00"/>
    <n v="309.80999999999995"/>
    <s v="Female"/>
    <n v="72"/>
    <d v="1976-09-08T00:00:00"/>
    <n v="46.070444301433291"/>
    <s v="Teacher"/>
    <s v="n/a"/>
    <s v="Mass Customer"/>
    <s v="N"/>
    <s v="No"/>
    <n v="18"/>
    <m/>
  </r>
  <r>
    <n v="17859"/>
    <n v="45"/>
    <x v="3103"/>
    <n v="310"/>
    <d v="2017-02-23T00:00:00"/>
    <b v="0"/>
    <s v="Approved"/>
    <s v="Solex"/>
    <s v="Standard"/>
    <s v="medium"/>
    <s v="medium"/>
    <n v="441.49"/>
    <n v="84.99"/>
    <d v="1993-04-12T00:00:00"/>
    <n v="356.5"/>
    <s v="Female"/>
    <n v="72"/>
    <d v="1976-09-08T00:00:00"/>
    <n v="46.070444301433291"/>
    <s v="Teacher"/>
    <s v="n/a"/>
    <s v="Mass Customer"/>
    <s v="N"/>
    <s v="No"/>
    <n v="18"/>
    <m/>
  </r>
  <r>
    <n v="46"/>
    <n v="66"/>
    <x v="3104"/>
    <n v="193"/>
    <d v="2017-06-20T00:00:00"/>
    <b v="0"/>
    <s v="Approved"/>
    <s v="Solex"/>
    <s v="Standard"/>
    <s v="medium"/>
    <s v="medium"/>
    <n v="1163.8900000000001"/>
    <n v="589.27"/>
    <d v="2016-07-09T00:00:00"/>
    <n v="574.62000000000012"/>
    <s v="Female"/>
    <n v="67"/>
    <d v="1984-09-12T00:00:00"/>
    <n v="38.054005944951797"/>
    <s v="Account Coordinator"/>
    <s v="Retail"/>
    <s v="High Net Worth"/>
    <s v="N"/>
    <s v="No"/>
    <n v="17"/>
    <m/>
  </r>
  <r>
    <n v="583"/>
    <n v="0"/>
    <x v="3104"/>
    <n v="258"/>
    <d v="2017-04-16T00:00:00"/>
    <b v="0"/>
    <s v="Approved"/>
    <s v="Trek Bicycles"/>
    <s v="Road"/>
    <s v="medium"/>
    <s v="medium"/>
    <n v="290.62"/>
    <n v="215.14"/>
    <d v="2004-12-18T00:00:00"/>
    <n v="75.480000000000018"/>
    <s v="Female"/>
    <n v="67"/>
    <d v="1984-09-12T00:00:00"/>
    <n v="38.054005944951797"/>
    <s v="Account Coordinator"/>
    <s v="Retail"/>
    <s v="High Net Worth"/>
    <s v="N"/>
    <s v="No"/>
    <n v="17"/>
    <m/>
  </r>
  <r>
    <n v="16011"/>
    <n v="22"/>
    <x v="3104"/>
    <n v="285"/>
    <d v="2017-03-20T00:00:00"/>
    <b v="1"/>
    <s v="Approved"/>
    <s v="Solex"/>
    <s v="Standard"/>
    <s v="medium"/>
    <s v="medium"/>
    <n v="575.27"/>
    <n v="431.45"/>
    <d v="2013-03-12T00:00:00"/>
    <n v="143.82"/>
    <s v="Female"/>
    <n v="67"/>
    <d v="1984-09-12T00:00:00"/>
    <n v="38.054005944951797"/>
    <s v="Account Coordinator"/>
    <s v="Retail"/>
    <s v="High Net Worth"/>
    <s v="N"/>
    <s v="No"/>
    <n v="17"/>
    <m/>
  </r>
  <r>
    <n v="7623"/>
    <n v="46"/>
    <x v="3104"/>
    <n v="363"/>
    <d v="2017-01-01T00:00:00"/>
    <b v="0"/>
    <s v="Approved"/>
    <s v="OHM Cycles"/>
    <s v="Standard"/>
    <s v="low"/>
    <s v="medium"/>
    <n v="1793.43"/>
    <n v="248.82"/>
    <d v="1999-07-20T00:00:00"/>
    <n v="1544.6100000000001"/>
    <s v="Female"/>
    <n v="67"/>
    <d v="1984-09-12T00:00:00"/>
    <n v="38.054005944951797"/>
    <s v="Account Coordinator"/>
    <s v="Retail"/>
    <s v="High Net Worth"/>
    <s v="N"/>
    <s v="No"/>
    <n v="17"/>
    <m/>
  </r>
  <r>
    <n v="7759"/>
    <n v="25"/>
    <x v="3105"/>
    <n v="2"/>
    <d v="2017-12-28T00:00:00"/>
    <b v="1"/>
    <s v="Approved"/>
    <s v="Giant Bicycles"/>
    <s v="Road"/>
    <s v="medium"/>
    <s v="medium"/>
    <n v="1538.99"/>
    <n v="829.65"/>
    <d v="2016-02-04T00:00:00"/>
    <n v="709.34"/>
    <s v="Female"/>
    <n v="94"/>
    <d v="1965-07-14T00:00:00"/>
    <n v="57.232088137049729"/>
    <s v="Operator"/>
    <s v="Manufacturing"/>
    <s v="Affluent Customer"/>
    <s v="N"/>
    <s v="No"/>
    <n v="16"/>
    <m/>
  </r>
  <r>
    <n v="2480"/>
    <n v="44"/>
    <x v="3105"/>
    <n v="113"/>
    <d v="2017-09-08T00:00:00"/>
    <b v="1"/>
    <s v="Approved"/>
    <s v="WeareA2B"/>
    <s v="Standard"/>
    <s v="medium"/>
    <s v="medium"/>
    <n v="1769.64"/>
    <n v="108.76"/>
    <d v="2011-05-09T00:00:00"/>
    <n v="1660.88"/>
    <s v="Female"/>
    <n v="94"/>
    <d v="1965-07-14T00:00:00"/>
    <n v="57.232088137049729"/>
    <s v="Operator"/>
    <s v="Manufacturing"/>
    <s v="Affluent Customer"/>
    <s v="N"/>
    <s v="No"/>
    <n v="16"/>
    <m/>
  </r>
  <r>
    <n v="3685"/>
    <n v="4"/>
    <x v="3105"/>
    <n v="118"/>
    <d v="2017-09-03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94"/>
    <d v="1965-07-14T00:00:00"/>
    <n v="57.232088137049729"/>
    <s v="Operator"/>
    <s v="Manufacturing"/>
    <s v="Affluent Customer"/>
    <s v="N"/>
    <s v="No"/>
    <n v="16"/>
    <m/>
  </r>
  <r>
    <n v="16081"/>
    <n v="42"/>
    <x v="3105"/>
    <n v="198"/>
    <d v="2017-06-15T00:00:00"/>
    <b v="1"/>
    <s v="Approved"/>
    <s v="OHM Cycles"/>
    <s v="Road"/>
    <s v="medium"/>
    <s v="small"/>
    <n v="1810"/>
    <n v="1610.9"/>
    <d v="2008-03-19T00:00:00"/>
    <n v="199.09999999999991"/>
    <s v="Female"/>
    <n v="94"/>
    <d v="1965-07-14T00:00:00"/>
    <n v="57.232088137049729"/>
    <s v="Operator"/>
    <s v="Manufacturing"/>
    <s v="Affluent Customer"/>
    <s v="N"/>
    <s v="No"/>
    <n v="16"/>
    <m/>
  </r>
  <r>
    <n v="2992"/>
    <n v="34"/>
    <x v="3105"/>
    <n v="253"/>
    <d v="2017-04-21T00:00:00"/>
    <b v="0"/>
    <s v="Approved"/>
    <s v="Norco Bicycles"/>
    <s v="Road"/>
    <s v="high"/>
    <s v="large"/>
    <n v="774.53"/>
    <n v="464.72"/>
    <d v="2003-03-18T00:00:00"/>
    <n v="309.80999999999995"/>
    <s v="Female"/>
    <n v="94"/>
    <d v="1965-07-14T00:00:00"/>
    <n v="57.232088137049729"/>
    <s v="Operator"/>
    <s v="Manufacturing"/>
    <s v="Affluent Customer"/>
    <s v="N"/>
    <s v="No"/>
    <n v="16"/>
    <m/>
  </r>
  <r>
    <n v="5789"/>
    <n v="62"/>
    <x v="3106"/>
    <n v="58"/>
    <d v="2017-11-02T00:00:00"/>
    <b v="0"/>
    <s v="Approved"/>
    <s v="Solex"/>
    <s v="Standard"/>
    <s v="medium"/>
    <s v="medium"/>
    <n v="478.16"/>
    <n v="298.72000000000003"/>
    <d v="2014-03-03T00:00:00"/>
    <n v="179.44"/>
    <s v="Female"/>
    <n v="96"/>
    <d v="1999-08-23T00:00:00"/>
    <n v="23.100581287417548"/>
    <s v="General Manager"/>
    <s v="n/a"/>
    <s v="Mass Customer"/>
    <s v="N"/>
    <s v="Yes"/>
    <n v="2"/>
    <m/>
  </r>
  <r>
    <n v="5989"/>
    <n v="9"/>
    <x v="3106"/>
    <n v="59"/>
    <d v="2017-11-01T00:00:00"/>
    <b v="0"/>
    <s v="Approved"/>
    <s v="OHM Cycles"/>
    <s v="Road"/>
    <s v="medium"/>
    <s v="medium"/>
    <n v="742.54"/>
    <n v="667.4"/>
    <d v="1992-10-02T00:00:00"/>
    <n v="75.139999999999986"/>
    <s v="Female"/>
    <n v="96"/>
    <d v="1999-08-23T00:00:00"/>
    <n v="23.100581287417548"/>
    <s v="General Manager"/>
    <s v="n/a"/>
    <s v="Mass Customer"/>
    <s v="N"/>
    <s v="Yes"/>
    <n v="2"/>
    <m/>
  </r>
  <r>
    <n v="10695"/>
    <n v="3"/>
    <x v="3106"/>
    <n v="70"/>
    <d v="2017-10-21T00:00:00"/>
    <b v="1"/>
    <s v="Approved"/>
    <s v="Trek Bicycles"/>
    <s v="Standard"/>
    <s v="medium"/>
    <s v="large"/>
    <n v="2091.4699999999998"/>
    <n v="388.92"/>
    <d v="1993-07-20T00:00:00"/>
    <n v="1702.5499999999997"/>
    <s v="Female"/>
    <n v="96"/>
    <d v="1999-08-23T00:00:00"/>
    <n v="23.100581287417548"/>
    <s v="General Manager"/>
    <s v="n/a"/>
    <s v="Mass Customer"/>
    <s v="N"/>
    <s v="Yes"/>
    <n v="2"/>
    <m/>
  </r>
  <r>
    <n v="4371"/>
    <n v="48"/>
    <x v="3106"/>
    <n v="81"/>
    <d v="2017-10-10T00:00:00"/>
    <b v="1"/>
    <s v="Approved"/>
    <s v="WeareA2B"/>
    <s v="Standard"/>
    <s v="medium"/>
    <s v="medium"/>
    <n v="1762.96"/>
    <n v="950.52"/>
    <d v="2004-09-28T00:00:00"/>
    <n v="812.44"/>
    <s v="Female"/>
    <n v="96"/>
    <d v="1999-08-23T00:00:00"/>
    <n v="23.100581287417548"/>
    <s v="General Manager"/>
    <s v="n/a"/>
    <s v="Mass Customer"/>
    <s v="N"/>
    <s v="Yes"/>
    <n v="2"/>
    <m/>
  </r>
  <r>
    <n v="14123"/>
    <n v="53"/>
    <x v="3106"/>
    <n v="146"/>
    <d v="2017-08-06T00:00:00"/>
    <b v="0"/>
    <s v="Approved"/>
    <s v="OHM Cycles"/>
    <s v="Standard"/>
    <s v="medium"/>
    <s v="medium"/>
    <n v="795.34"/>
    <n v="101.58"/>
    <d v="2010-08-20T00:00:00"/>
    <n v="693.76"/>
    <s v="Female"/>
    <n v="96"/>
    <d v="1999-08-23T00:00:00"/>
    <n v="23.100581287417548"/>
    <s v="General Manager"/>
    <s v="n/a"/>
    <s v="Mass Customer"/>
    <s v="N"/>
    <s v="Yes"/>
    <n v="2"/>
    <m/>
  </r>
  <r>
    <n v="10992"/>
    <n v="34"/>
    <x v="3106"/>
    <n v="150"/>
    <d v="2017-08-02T00:00:00"/>
    <b v="0"/>
    <s v="Approved"/>
    <s v="Norco Bicycles"/>
    <s v="Road"/>
    <s v="high"/>
    <s v="large"/>
    <n v="774.53"/>
    <n v="464.72"/>
    <d v="2012-06-04T00:00:00"/>
    <n v="309.80999999999995"/>
    <s v="Female"/>
    <n v="96"/>
    <d v="1999-08-23T00:00:00"/>
    <n v="23.100581287417548"/>
    <s v="General Manager"/>
    <s v="n/a"/>
    <s v="Mass Customer"/>
    <s v="N"/>
    <s v="Yes"/>
    <n v="2"/>
    <m/>
  </r>
  <r>
    <n v="10507"/>
    <n v="95"/>
    <x v="3106"/>
    <n v="164"/>
    <d v="2017-07-19T00:00:00"/>
    <b v="1"/>
    <s v="Approved"/>
    <s v="Giant Bicycles"/>
    <s v="Standard"/>
    <s v="medium"/>
    <s v="large"/>
    <n v="569.55999999999995"/>
    <n v="528.42999999999995"/>
    <d v="2006-11-10T00:00:00"/>
    <n v="41.129999999999995"/>
    <s v="Female"/>
    <n v="96"/>
    <d v="1999-08-23T00:00:00"/>
    <n v="23.100581287417548"/>
    <s v="General Manager"/>
    <s v="n/a"/>
    <s v="Mass Customer"/>
    <s v="N"/>
    <s v="Yes"/>
    <n v="2"/>
    <m/>
  </r>
  <r>
    <n v="1599"/>
    <n v="53"/>
    <x v="3106"/>
    <n v="224"/>
    <d v="2017-05-20T00:00:00"/>
    <b v="0"/>
    <s v="Approved"/>
    <s v="OHM Cycles"/>
    <s v="Standard"/>
    <s v="medium"/>
    <s v="medium"/>
    <n v="795.34"/>
    <n v="101.58"/>
    <d v="2005-10-22T00:00:00"/>
    <n v="693.76"/>
    <s v="Female"/>
    <n v="96"/>
    <d v="1999-08-23T00:00:00"/>
    <n v="23.100581287417548"/>
    <s v="General Manager"/>
    <s v="n/a"/>
    <s v="Mass Customer"/>
    <s v="N"/>
    <s v="Yes"/>
    <n v="2"/>
    <m/>
  </r>
  <r>
    <n v="19825"/>
    <n v="13"/>
    <x v="3106"/>
    <n v="289"/>
    <d v="2017-03-16T00:00:00"/>
    <b v="0"/>
    <s v="Approved"/>
    <s v="Solex"/>
    <s v="Standard"/>
    <s v="medium"/>
    <s v="medium"/>
    <n v="1163.8900000000001"/>
    <n v="589.27"/>
    <d v="2012-05-18T00:00:00"/>
    <n v="574.62000000000012"/>
    <s v="Female"/>
    <n v="96"/>
    <d v="1999-08-23T00:00:00"/>
    <n v="23.100581287417548"/>
    <s v="General Manager"/>
    <s v="n/a"/>
    <s v="Mass Customer"/>
    <s v="N"/>
    <s v="Yes"/>
    <n v="2"/>
    <m/>
  </r>
  <r>
    <n v="2476"/>
    <n v="64"/>
    <x v="3106"/>
    <n v="298"/>
    <d v="2017-03-07T00:00:00"/>
    <b v="1"/>
    <s v="Approved"/>
    <s v="Trek Bicycles"/>
    <s v="Standard"/>
    <s v="medium"/>
    <s v="large"/>
    <n v="1469.44"/>
    <n v="596.54999999999995"/>
    <d v="2014-10-10T00:00:00"/>
    <n v="872.8900000000001"/>
    <s v="Female"/>
    <n v="96"/>
    <d v="1999-08-23T00:00:00"/>
    <n v="23.100581287417548"/>
    <s v="General Manager"/>
    <s v="n/a"/>
    <s v="Mass Customer"/>
    <s v="N"/>
    <s v="Yes"/>
    <n v="2"/>
    <m/>
  </r>
  <r>
    <n v="8817"/>
    <n v="43"/>
    <x v="3107"/>
    <n v="19"/>
    <d v="2017-12-11T00:00:00"/>
    <b v="1"/>
    <s v="Approved"/>
    <s v="Solex"/>
    <s v="Standard"/>
    <s v="medium"/>
    <s v="medium"/>
    <n v="1151.96"/>
    <n v="649.49"/>
    <d v="1999-12-04T00:00:00"/>
    <n v="502.47"/>
    <s v="Female"/>
    <n v="43"/>
    <d v="1968-05-27T00:00:00"/>
    <n v="54.360855260337402"/>
    <s v="Health Coach II"/>
    <s v="Entertainment"/>
    <s v="Mass Customer"/>
    <s v="N"/>
    <s v="No"/>
    <n v="18"/>
    <m/>
  </r>
  <r>
    <n v="10275"/>
    <n v="98"/>
    <x v="3107"/>
    <n v="121"/>
    <d v="2017-08-31T00:00:00"/>
    <b v="1"/>
    <s v="Approved"/>
    <s v="Trek Bicycles"/>
    <s v="Standard"/>
    <s v="high"/>
    <s v="medium"/>
    <n v="358.39"/>
    <n v="215.03"/>
    <d v="2004-01-16T00:00:00"/>
    <n v="143.35999999999999"/>
    <s v="Female"/>
    <n v="43"/>
    <d v="1968-05-27T00:00:00"/>
    <n v="54.360855260337402"/>
    <s v="Health Coach II"/>
    <s v="Entertainment"/>
    <s v="Mass Customer"/>
    <s v="N"/>
    <s v="No"/>
    <n v="18"/>
    <m/>
  </r>
  <r>
    <n v="7284"/>
    <n v="77"/>
    <x v="3107"/>
    <n v="334"/>
    <d v="2017-01-30T00:00:00"/>
    <b v="0"/>
    <s v="Approved"/>
    <s v="Norco Bicycles"/>
    <s v="Road"/>
    <s v="medium"/>
    <s v="large"/>
    <n v="1240.31"/>
    <n v="795.1"/>
    <d v="2011-01-10T00:00:00"/>
    <n v="445.20999999999992"/>
    <s v="Female"/>
    <n v="43"/>
    <d v="1968-05-27T00:00:00"/>
    <n v="54.360855260337402"/>
    <s v="Health Coach II"/>
    <s v="Entertainment"/>
    <s v="Mass Customer"/>
    <s v="N"/>
    <s v="No"/>
    <n v="18"/>
    <m/>
  </r>
  <r>
    <n v="9648"/>
    <n v="92"/>
    <x v="3107"/>
    <n v="363"/>
    <d v="2017-01-01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43"/>
    <d v="1968-05-27T00:00:00"/>
    <n v="54.360855260337402"/>
    <s v="Health Coach II"/>
    <s v="Entertainment"/>
    <s v="Mass Customer"/>
    <s v="N"/>
    <s v="No"/>
    <n v="18"/>
    <m/>
  </r>
  <r>
    <n v="15949"/>
    <n v="5"/>
    <x v="3108"/>
    <n v="28"/>
    <d v="2017-12-02T00:00:00"/>
    <b v="1"/>
    <s v="Approved"/>
    <s v="Trek Bicycles"/>
    <s v="Mountain"/>
    <s v="low"/>
    <s v="medium"/>
    <n v="574.64"/>
    <n v="459.71"/>
    <d v="2011-08-29T00:00:00"/>
    <n v="114.93"/>
    <s v="Female"/>
    <n v="96"/>
    <d v="1976-03-28T00:00:00"/>
    <n v="46.519759369609332"/>
    <s v="Executive Secretary"/>
    <s v="n/a"/>
    <s v="Mass Customer"/>
    <s v="N"/>
    <s v="No"/>
    <n v="9"/>
    <m/>
  </r>
  <r>
    <n v="17490"/>
    <n v="17"/>
    <x v="3108"/>
    <n v="29"/>
    <d v="2017-12-01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96"/>
    <d v="1976-03-28T00:00:00"/>
    <n v="46.519759369609332"/>
    <s v="Executive Secretary"/>
    <s v="n/a"/>
    <s v="Mass Customer"/>
    <s v="N"/>
    <s v="No"/>
    <n v="9"/>
    <m/>
  </r>
  <r>
    <n v="17015"/>
    <n v="75"/>
    <x v="3108"/>
    <n v="65"/>
    <d v="2017-10-26T00:00:00"/>
    <b v="1"/>
    <s v="Approved"/>
    <s v="Giant Bicycles"/>
    <s v="Touring"/>
    <s v="medium"/>
    <s v="large"/>
    <n v="1873.97"/>
    <n v="863.95"/>
    <d v="2006-05-22T00:00:00"/>
    <n v="1010.02"/>
    <s v="Female"/>
    <n v="96"/>
    <d v="1976-03-28T00:00:00"/>
    <n v="46.519759369609332"/>
    <s v="Executive Secretary"/>
    <s v="n/a"/>
    <s v="Mass Customer"/>
    <s v="N"/>
    <s v="No"/>
    <n v="9"/>
    <m/>
  </r>
  <r>
    <n v="18679"/>
    <n v="40"/>
    <x v="3108"/>
    <n v="76"/>
    <d v="2017-10-15T00:00:00"/>
    <b v="0"/>
    <s v="Approved"/>
    <s v="OHM Cycles"/>
    <s v="Standard"/>
    <s v="high"/>
    <s v="medium"/>
    <n v="1458.17"/>
    <n v="874.9"/>
    <d v="2006-02-02T00:00:00"/>
    <n v="583.2700000000001"/>
    <s v="Female"/>
    <n v="96"/>
    <d v="1976-03-28T00:00:00"/>
    <n v="46.519759369609332"/>
    <s v="Executive Secretary"/>
    <s v="n/a"/>
    <s v="Mass Customer"/>
    <s v="N"/>
    <s v="No"/>
    <n v="9"/>
    <m/>
  </r>
  <r>
    <n v="7121"/>
    <n v="75"/>
    <x v="3108"/>
    <n v="188"/>
    <d v="2017-06-25T00:00:00"/>
    <b v="1"/>
    <s v="Approved"/>
    <s v="Giant Bicycles"/>
    <s v="Touring"/>
    <s v="medium"/>
    <s v="large"/>
    <n v="1873.97"/>
    <n v="863.95"/>
    <d v="2006-05-22T00:00:00"/>
    <n v="1010.02"/>
    <s v="Female"/>
    <n v="96"/>
    <d v="1976-03-28T00:00:00"/>
    <n v="46.519759369609332"/>
    <s v="Executive Secretary"/>
    <s v="n/a"/>
    <s v="Mass Customer"/>
    <s v="N"/>
    <s v="No"/>
    <n v="9"/>
    <m/>
  </r>
  <r>
    <n v="13229"/>
    <n v="54"/>
    <x v="3108"/>
    <n v="190"/>
    <d v="2017-06-23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96"/>
    <d v="1976-03-28T00:00:00"/>
    <n v="46.519759369609332"/>
    <s v="Executive Secretary"/>
    <s v="n/a"/>
    <s v="Mass Customer"/>
    <s v="N"/>
    <s v="No"/>
    <n v="9"/>
    <m/>
  </r>
  <r>
    <n v="12752"/>
    <n v="94"/>
    <x v="3108"/>
    <n v="208"/>
    <d v="2017-06-05T00:00:00"/>
    <b v="1"/>
    <s v="Approved"/>
    <s v="Giant Bicycles"/>
    <s v="Standard"/>
    <s v="medium"/>
    <s v="large"/>
    <n v="1635.3"/>
    <n v="993.66"/>
    <d v="2013-06-09T00:00:00"/>
    <n v="641.64"/>
    <s v="Female"/>
    <n v="96"/>
    <d v="1976-03-28T00:00:00"/>
    <n v="46.519759369609332"/>
    <s v="Executive Secretary"/>
    <s v="n/a"/>
    <s v="Mass Customer"/>
    <s v="N"/>
    <s v="No"/>
    <n v="9"/>
    <m/>
  </r>
  <r>
    <n v="15078"/>
    <n v="3"/>
    <x v="3109"/>
    <n v="24"/>
    <d v="2017-12-06T00:00:00"/>
    <b v="1"/>
    <s v="Approved"/>
    <s v="Trek Bicycles"/>
    <s v="Standard"/>
    <s v="medium"/>
    <s v="large"/>
    <n v="2091.4699999999998"/>
    <n v="388.92"/>
    <d v="2008-03-19T00:00:00"/>
    <n v="1702.5499999999997"/>
    <s v="Male"/>
    <n v="67"/>
    <d v="1986-10-10T00:00:00"/>
    <n v="35.977293616501782"/>
    <s v="Human Resources Manager"/>
    <s v="Manufacturing"/>
    <s v="Mass Customer"/>
    <s v="N"/>
    <s v="Yes"/>
    <n v="16"/>
    <m/>
  </r>
  <r>
    <n v="6442"/>
    <n v="100"/>
    <x v="3109"/>
    <n v="225"/>
    <d v="2017-05-19T00:00:00"/>
    <b v="0"/>
    <s v="Approved"/>
    <s v="Norco Bicycles"/>
    <s v="Road"/>
    <s v="medium"/>
    <s v="medium"/>
    <n v="1036.5899999999999"/>
    <n v="206.35"/>
    <d v="2011-01-10T00:00:00"/>
    <n v="830.2399999999999"/>
    <s v="Male"/>
    <n v="67"/>
    <d v="1986-10-10T00:00:00"/>
    <n v="35.977293616501782"/>
    <s v="Human Resources Manager"/>
    <s v="Manufacturing"/>
    <s v="Mass Customer"/>
    <s v="N"/>
    <s v="Yes"/>
    <n v="16"/>
    <m/>
  </r>
  <r>
    <n v="17535"/>
    <n v="0"/>
    <x v="1315"/>
    <m/>
    <d v="2017-07-29T00:00:00"/>
    <b v="1"/>
    <s v="Approved"/>
    <m/>
    <m/>
    <m/>
    <m/>
    <n v="634.57000000000005"/>
    <m/>
    <m/>
    <m/>
    <m/>
    <m/>
    <m/>
    <m/>
    <m/>
    <m/>
    <m/>
    <m/>
    <m/>
    <m/>
    <m/>
  </r>
  <r>
    <n v="6509"/>
    <n v="26"/>
    <x v="3109"/>
    <n v="331"/>
    <d v="2017-02-02T00:00:00"/>
    <b v="1"/>
    <s v="Approved"/>
    <s v="WeareA2B"/>
    <s v="Standard"/>
    <s v="medium"/>
    <s v="medium"/>
    <n v="1992.93"/>
    <n v="762.63"/>
    <d v="2004-07-25T00:00:00"/>
    <n v="1230.3000000000002"/>
    <s v="Male"/>
    <n v="67"/>
    <d v="1986-10-10T00:00:00"/>
    <n v="35.977293616501782"/>
    <s v="Human Resources Manager"/>
    <s v="Manufacturing"/>
    <s v="Mass Customer"/>
    <s v="N"/>
    <s v="Yes"/>
    <n v="16"/>
    <m/>
  </r>
  <r>
    <n v="6001"/>
    <n v="46"/>
    <x v="3109"/>
    <n v="346"/>
    <d v="2017-01-18T00:00:00"/>
    <b v="0"/>
    <s v="Approved"/>
    <s v="Solex"/>
    <s v="Standard"/>
    <s v="low"/>
    <s v="medium"/>
    <n v="1289.8499999999999"/>
    <n v="74.510000000000005"/>
    <d v="2005-08-09T00:00:00"/>
    <n v="1215.3399999999999"/>
    <s v="Male"/>
    <n v="67"/>
    <d v="1986-10-10T00:00:00"/>
    <n v="35.977293616501782"/>
    <s v="Human Resources Manager"/>
    <s v="Manufacturing"/>
    <s v="Mass Customer"/>
    <s v="N"/>
    <s v="Yes"/>
    <n v="16"/>
    <m/>
  </r>
  <r>
    <n v="19170"/>
    <n v="24"/>
    <x v="3109"/>
    <n v="353"/>
    <d v="2017-01-11T00:00:00"/>
    <b v="0"/>
    <s v="Approved"/>
    <s v="Solex"/>
    <s v="Road"/>
    <s v="medium"/>
    <s v="large"/>
    <n v="1777.8"/>
    <n v="820.78"/>
    <d v="2012-05-18T00:00:00"/>
    <n v="957.02"/>
    <s v="Male"/>
    <n v="67"/>
    <d v="1986-10-10T00:00:00"/>
    <n v="35.977293616501782"/>
    <s v="Human Resources Manager"/>
    <s v="Manufacturing"/>
    <s v="Mass Customer"/>
    <s v="N"/>
    <s v="Yes"/>
    <n v="16"/>
    <m/>
  </r>
  <r>
    <n v="9619"/>
    <n v="65"/>
    <x v="3110"/>
    <n v="142"/>
    <d v="2017-08-10T00:00:00"/>
    <b v="1"/>
    <s v="Approved"/>
    <s v="WeareA2B"/>
    <s v="Standard"/>
    <s v="medium"/>
    <s v="medium"/>
    <n v="1807.45"/>
    <n v="778.69"/>
    <d v="2015-05-21T00:00:00"/>
    <n v="1028.76"/>
    <s v="Male"/>
    <n v="83"/>
    <d v="1958-06-09T00:00:00"/>
    <n v="64.333457999746315"/>
    <s v="Accountant IV"/>
    <s v="n/a"/>
    <s v="Mass Customer"/>
    <s v="N"/>
    <s v="No"/>
    <n v="17"/>
    <m/>
  </r>
  <r>
    <n v="13257"/>
    <n v="3"/>
    <x v="3110"/>
    <n v="304"/>
    <d v="2017-03-01T00:00:00"/>
    <b v="1"/>
    <s v="Approved"/>
    <s v="Trek Bicycles"/>
    <s v="Standard"/>
    <s v="medium"/>
    <s v="large"/>
    <n v="2091.4699999999998"/>
    <n v="388.92"/>
    <d v="2012-09-15T00:00:00"/>
    <n v="1702.5499999999997"/>
    <s v="Male"/>
    <n v="83"/>
    <d v="1958-06-09T00:00:00"/>
    <n v="64.333457999746315"/>
    <s v="Accountant IV"/>
    <s v="n/a"/>
    <s v="Mass Customer"/>
    <s v="N"/>
    <s v="No"/>
    <n v="17"/>
    <m/>
  </r>
  <r>
    <n v="8466"/>
    <n v="94"/>
    <x v="3111"/>
    <n v="29"/>
    <d v="2017-12-01T00:00:00"/>
    <b v="0"/>
    <s v="Approved"/>
    <s v="Giant Bicycles"/>
    <s v="Standard"/>
    <s v="medium"/>
    <s v="large"/>
    <n v="1635.3"/>
    <n v="993.66"/>
    <d v="2013-06-09T00:00:00"/>
    <n v="641.64"/>
    <s v="Male"/>
    <n v="28"/>
    <d v="1982-09-14T00:00:00"/>
    <n v="40.051266219241512"/>
    <s v="VP Accounting"/>
    <s v="Financial Services"/>
    <s v="Mass Customer"/>
    <s v="N"/>
    <s v="Yes"/>
    <n v="6"/>
    <m/>
  </r>
  <r>
    <n v="19669"/>
    <n v="26"/>
    <x v="3111"/>
    <n v="30"/>
    <d v="2017-11-30T00:00:00"/>
    <b v="0"/>
    <s v="Approved"/>
    <s v="WeareA2B"/>
    <s v="Standard"/>
    <s v="medium"/>
    <s v="medium"/>
    <n v="1992.93"/>
    <n v="762.63"/>
    <d v="2003-03-18T00:00:00"/>
    <n v="1230.3000000000002"/>
    <s v="Male"/>
    <n v="28"/>
    <d v="1982-09-14T00:00:00"/>
    <n v="40.051266219241512"/>
    <s v="VP Accounting"/>
    <s v="Financial Services"/>
    <s v="Mass Customer"/>
    <s v="N"/>
    <s v="Yes"/>
    <n v="6"/>
    <m/>
  </r>
  <r>
    <n v="16232"/>
    <n v="20"/>
    <x v="3111"/>
    <n v="63"/>
    <d v="2017-10-28T00:00:00"/>
    <b v="0"/>
    <s v="Approved"/>
    <s v="Trek Bicycles"/>
    <s v="Standard"/>
    <s v="medium"/>
    <s v="small"/>
    <n v="1775.81"/>
    <n v="1580.47"/>
    <d v="1999-06-23T00:00:00"/>
    <n v="195.33999999999992"/>
    <s v="Male"/>
    <n v="28"/>
    <d v="1982-09-14T00:00:00"/>
    <n v="40.051266219241512"/>
    <s v="VP Accounting"/>
    <s v="Financial Services"/>
    <s v="Mass Customer"/>
    <s v="N"/>
    <s v="Yes"/>
    <n v="6"/>
    <m/>
  </r>
  <r>
    <n v="3781"/>
    <n v="30"/>
    <x v="3111"/>
    <n v="72"/>
    <d v="2017-10-19T00:00:00"/>
    <b v="1"/>
    <s v="Approved"/>
    <s v="Solex"/>
    <s v="Standard"/>
    <s v="high"/>
    <s v="medium"/>
    <n v="748.17"/>
    <n v="448.9"/>
    <d v="1999-07-20T00:00:00"/>
    <n v="299.27"/>
    <s v="Male"/>
    <n v="28"/>
    <d v="1982-09-14T00:00:00"/>
    <n v="40.051266219241512"/>
    <s v="VP Accounting"/>
    <s v="Financial Services"/>
    <s v="Mass Customer"/>
    <s v="N"/>
    <s v="Yes"/>
    <n v="6"/>
    <m/>
  </r>
  <r>
    <n v="8272"/>
    <n v="55"/>
    <x v="3111"/>
    <n v="164"/>
    <d v="2017-07-19T00:00:00"/>
    <b v="0"/>
    <s v="Approved"/>
    <s v="Trek Bicycles"/>
    <s v="Road"/>
    <s v="medium"/>
    <s v="large"/>
    <n v="1894.19"/>
    <n v="598.76"/>
    <d v="1991-01-21T00:00:00"/>
    <n v="1295.43"/>
    <s v="Male"/>
    <n v="28"/>
    <d v="1982-09-14T00:00:00"/>
    <n v="40.051266219241512"/>
    <s v="VP Accounting"/>
    <s v="Financial Services"/>
    <s v="Mass Customer"/>
    <s v="N"/>
    <s v="Yes"/>
    <n v="6"/>
    <m/>
  </r>
  <r>
    <n v="18978"/>
    <n v="49"/>
    <x v="3111"/>
    <n v="177"/>
    <d v="2017-07-06T00:00:00"/>
    <b v="0"/>
    <s v="Approved"/>
    <s v="Trek Bicycles"/>
    <s v="Road"/>
    <s v="medium"/>
    <s v="medium"/>
    <n v="533.51"/>
    <n v="400.13"/>
    <d v="2012-04-10T00:00:00"/>
    <n v="133.38"/>
    <s v="Male"/>
    <n v="28"/>
    <d v="1982-09-14T00:00:00"/>
    <n v="40.051266219241512"/>
    <s v="VP Accounting"/>
    <s v="Financial Services"/>
    <s v="Mass Customer"/>
    <s v="N"/>
    <s v="Yes"/>
    <n v="6"/>
    <m/>
  </r>
  <r>
    <n v="12137"/>
    <n v="28"/>
    <x v="3111"/>
    <n v="228"/>
    <d v="2017-05-16T00:00:00"/>
    <b v="0"/>
    <s v="Approved"/>
    <s v="Norco Bicycles"/>
    <s v="Standard"/>
    <s v="medium"/>
    <s v="small"/>
    <n v="1216.1400000000001"/>
    <n v="1082.3599999999999"/>
    <d v="2003-03-18T00:00:00"/>
    <n v="133.7800000000002"/>
    <s v="Male"/>
    <n v="28"/>
    <d v="1982-09-14T00:00:00"/>
    <n v="40.051266219241512"/>
    <s v="VP Accounting"/>
    <s v="Financial Services"/>
    <s v="Mass Customer"/>
    <s v="N"/>
    <s v="Yes"/>
    <n v="6"/>
    <m/>
  </r>
  <r>
    <n v="9208"/>
    <n v="17"/>
    <x v="3111"/>
    <n v="293"/>
    <d v="2017-03-12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28"/>
    <d v="1982-09-14T00:00:00"/>
    <n v="40.051266219241512"/>
    <s v="VP Accounting"/>
    <s v="Financial Services"/>
    <s v="Mass Customer"/>
    <s v="N"/>
    <s v="Yes"/>
    <n v="6"/>
    <m/>
  </r>
  <r>
    <n v="16378"/>
    <n v="59"/>
    <x v="3111"/>
    <n v="329"/>
    <d v="2017-02-04T00:00:00"/>
    <b v="0"/>
    <s v="Approved"/>
    <s v="Solex"/>
    <s v="Standard"/>
    <s v="medium"/>
    <s v="large"/>
    <n v="1061.56"/>
    <n v="733.58"/>
    <d v="1993-07-20T00:00:00"/>
    <n v="327.9799999999999"/>
    <s v="Male"/>
    <n v="28"/>
    <d v="1982-09-14T00:00:00"/>
    <n v="40.051266219241512"/>
    <s v="VP Accounting"/>
    <s v="Financial Services"/>
    <s v="Mass Customer"/>
    <s v="N"/>
    <s v="Yes"/>
    <n v="6"/>
    <m/>
  </r>
  <r>
    <n v="2825"/>
    <n v="93"/>
    <x v="3111"/>
    <n v="359"/>
    <d v="2017-01-05T00:00:00"/>
    <b v="1"/>
    <s v="Approved"/>
    <s v="WeareA2B"/>
    <s v="Standard"/>
    <s v="medium"/>
    <s v="medium"/>
    <n v="1065.03"/>
    <n v="230.09"/>
    <d v="1994-08-10T00:00:00"/>
    <n v="834.93999999999994"/>
    <s v="Male"/>
    <n v="28"/>
    <d v="1982-09-14T00:00:00"/>
    <n v="40.051266219241512"/>
    <s v="VP Accounting"/>
    <s v="Financial Services"/>
    <s v="Mass Customer"/>
    <s v="N"/>
    <s v="Yes"/>
    <n v="6"/>
    <m/>
  </r>
  <r>
    <n v="16912"/>
    <n v="16"/>
    <x v="3111"/>
    <n v="359"/>
    <d v="2017-01-05T00:00:00"/>
    <b v="0"/>
    <s v="Approved"/>
    <s v="Norco Bicycles"/>
    <s v="Standard"/>
    <s v="high"/>
    <s v="small"/>
    <n v="1661.92"/>
    <n v="1479.11"/>
    <d v="2013-03-12T00:00:00"/>
    <n v="182.81000000000017"/>
    <s v="Male"/>
    <n v="28"/>
    <d v="1982-09-14T00:00:00"/>
    <n v="40.051266219241512"/>
    <s v="VP Accounting"/>
    <s v="Financial Services"/>
    <s v="Mass Customer"/>
    <s v="N"/>
    <s v="Yes"/>
    <n v="6"/>
    <m/>
  </r>
  <r>
    <n v="16079"/>
    <n v="97"/>
    <x v="3112"/>
    <n v="59"/>
    <d v="2017-11-01T00:00:00"/>
    <b v="1"/>
    <s v="Approved"/>
    <s v="Solex"/>
    <s v="Standard"/>
    <s v="medium"/>
    <s v="large"/>
    <n v="202.62"/>
    <n v="151.96"/>
    <d v="2004-01-16T00:00:00"/>
    <n v="50.66"/>
    <s v="Female"/>
    <n v="51"/>
    <d v="1991-03-18T00:00:00"/>
    <n v="31.538937451801111"/>
    <s v="Office Assistant IV"/>
    <s v="Manufacturing"/>
    <s v="Affluent Customer"/>
    <s v="N"/>
    <s v="Yes"/>
    <n v="3"/>
    <m/>
  </r>
  <r>
    <n v="8962"/>
    <n v="39"/>
    <x v="3112"/>
    <n v="99"/>
    <d v="2017-09-22T00:00:00"/>
    <b v="1"/>
    <s v="Approved"/>
    <s v="Giant Bicycles"/>
    <s v="Standard"/>
    <s v="medium"/>
    <s v="large"/>
    <n v="1812.75"/>
    <n v="582.48"/>
    <d v="1993-04-12T00:00:00"/>
    <n v="1230.27"/>
    <s v="Female"/>
    <n v="51"/>
    <d v="1991-03-18T00:00:00"/>
    <n v="31.538937451801111"/>
    <s v="Office Assistant IV"/>
    <s v="Manufacturing"/>
    <s v="Affluent Customer"/>
    <s v="N"/>
    <s v="Yes"/>
    <n v="3"/>
    <m/>
  </r>
  <r>
    <n v="792"/>
    <n v="80"/>
    <x v="3112"/>
    <n v="106"/>
    <d v="2017-09-15T00:00:00"/>
    <b v="1"/>
    <s v="Approved"/>
    <s v="OHM Cycles"/>
    <s v="Touring"/>
    <s v="low"/>
    <s v="medium"/>
    <n v="1073.07"/>
    <n v="933.84"/>
    <d v="1997-01-25T00:00:00"/>
    <n v="139.2299999999999"/>
    <s v="Female"/>
    <n v="51"/>
    <d v="1991-03-18T00:00:00"/>
    <n v="31.538937451801111"/>
    <s v="Office Assistant IV"/>
    <s v="Manufacturing"/>
    <s v="Affluent Customer"/>
    <s v="N"/>
    <s v="Yes"/>
    <n v="3"/>
    <m/>
  </r>
  <r>
    <n v="12970"/>
    <n v="9"/>
    <x v="3112"/>
    <n v="145"/>
    <d v="2017-08-07T00:00:00"/>
    <b v="0"/>
    <s v="Approved"/>
    <s v="OHM Cycles"/>
    <s v="Road"/>
    <s v="medium"/>
    <s v="medium"/>
    <n v="742.54"/>
    <n v="667.4"/>
    <d v="2005-12-07T00:00:00"/>
    <n v="75.139999999999986"/>
    <s v="Female"/>
    <n v="51"/>
    <d v="1991-03-18T00:00:00"/>
    <n v="31.538937451801111"/>
    <s v="Office Assistant IV"/>
    <s v="Manufacturing"/>
    <s v="Affluent Customer"/>
    <s v="N"/>
    <s v="Yes"/>
    <n v="3"/>
    <m/>
  </r>
  <r>
    <n v="9206"/>
    <n v="14"/>
    <x v="3112"/>
    <n v="160"/>
    <d v="2017-07-23T00:00:00"/>
    <b v="1"/>
    <s v="Approved"/>
    <s v="Trek Bicycles"/>
    <s v="Standard"/>
    <s v="medium"/>
    <s v="small"/>
    <n v="1386.84"/>
    <n v="1234.29"/>
    <d v="2010-05-05T00:00:00"/>
    <n v="152.54999999999995"/>
    <s v="Female"/>
    <n v="51"/>
    <d v="1991-03-18T00:00:00"/>
    <n v="31.538937451801111"/>
    <s v="Office Assistant IV"/>
    <s v="Manufacturing"/>
    <s v="Affluent Customer"/>
    <s v="N"/>
    <s v="Yes"/>
    <n v="3"/>
    <m/>
  </r>
  <r>
    <n v="17962"/>
    <n v="6"/>
    <x v="3112"/>
    <n v="174"/>
    <d v="2017-07-09T00:00:00"/>
    <b v="1"/>
    <s v="Approved"/>
    <s v="OHM Cycles"/>
    <s v="Standard"/>
    <s v="high"/>
    <s v="medium"/>
    <n v="227.88"/>
    <n v="136.72999999999999"/>
    <d v="2016-07-09T00:00:00"/>
    <n v="91.15"/>
    <s v="Female"/>
    <n v="51"/>
    <d v="1991-03-18T00:00:00"/>
    <n v="31.538937451801111"/>
    <s v="Office Assistant IV"/>
    <s v="Manufacturing"/>
    <s v="Affluent Customer"/>
    <s v="N"/>
    <s v="Yes"/>
    <n v="3"/>
    <m/>
  </r>
  <r>
    <n v="11308"/>
    <n v="65"/>
    <x v="3112"/>
    <n v="203"/>
    <d v="2017-06-10T00:00:00"/>
    <b v="0"/>
    <s v="Approved"/>
    <s v="WeareA2B"/>
    <s v="Standard"/>
    <s v="medium"/>
    <s v="medium"/>
    <n v="1807.45"/>
    <n v="778.69"/>
    <d v="2010-11-05T00:00:00"/>
    <n v="1028.76"/>
    <s v="Female"/>
    <n v="51"/>
    <d v="1991-03-18T00:00:00"/>
    <n v="31.538937451801111"/>
    <s v="Office Assistant IV"/>
    <s v="Manufacturing"/>
    <s v="Affluent Customer"/>
    <s v="N"/>
    <s v="Yes"/>
    <n v="3"/>
    <m/>
  </r>
  <r>
    <n v="14057"/>
    <n v="52"/>
    <x v="3112"/>
    <n v="299"/>
    <d v="2017-03-06T00:00:00"/>
    <b v="0"/>
    <s v="Approved"/>
    <s v="OHM Cycles"/>
    <s v="Road"/>
    <s v="medium"/>
    <s v="medium"/>
    <n v="1280.28"/>
    <n v="829.51"/>
    <d v="1997-10-04T00:00:00"/>
    <n v="450.77"/>
    <s v="Female"/>
    <n v="51"/>
    <d v="1991-03-18T00:00:00"/>
    <n v="31.538937451801111"/>
    <s v="Office Assistant IV"/>
    <s v="Manufacturing"/>
    <s v="Affluent Customer"/>
    <s v="N"/>
    <s v="Yes"/>
    <n v="3"/>
    <m/>
  </r>
  <r>
    <n v="17560"/>
    <n v="85"/>
    <x v="2580"/>
    <m/>
    <d v="2017-03-09T00:00:00"/>
    <m/>
    <s v="Approved"/>
    <s v="WeareA2B"/>
    <s v="Standard"/>
    <s v="medium"/>
    <s v="medium"/>
    <n v="752.64"/>
    <n v="205.36"/>
    <n v="42218"/>
    <m/>
    <m/>
    <m/>
    <m/>
    <m/>
    <m/>
    <m/>
    <m/>
    <m/>
    <m/>
    <m/>
    <m/>
  </r>
  <r>
    <n v="19205"/>
    <n v="61"/>
    <x v="3112"/>
    <n v="346"/>
    <d v="2017-01-18T00:00:00"/>
    <b v="0"/>
    <s v="Approved"/>
    <s v="OHM Cycles"/>
    <s v="Standard"/>
    <s v="low"/>
    <s v="medium"/>
    <n v="71.16"/>
    <n v="56.93"/>
    <d v="1992-10-02T00:00:00"/>
    <n v="14.229999999999997"/>
    <s v="Female"/>
    <n v="51"/>
    <d v="1991-03-18T00:00:00"/>
    <n v="31.538937451801111"/>
    <s v="Office Assistant IV"/>
    <s v="Manufacturing"/>
    <s v="Affluent Customer"/>
    <s v="N"/>
    <s v="Yes"/>
    <n v="3"/>
    <m/>
  </r>
  <r>
    <n v="2641"/>
    <n v="91"/>
    <x v="3113"/>
    <n v="46"/>
    <d v="2017-11-14T00:00:00"/>
    <b v="1"/>
    <s v="Approved"/>
    <s v="Solex"/>
    <s v="Standard"/>
    <s v="medium"/>
    <s v="medium"/>
    <n v="100.35"/>
    <n v="75.260000000000005"/>
    <d v="1999-07-26T00:00:00"/>
    <n v="25.089999999999989"/>
    <s v="Male"/>
    <n v="78"/>
    <d v="1962-11-09T00:00:00"/>
    <n v="59.911540191844246"/>
    <s v="Civil Engineer"/>
    <s v="Manufacturing"/>
    <s v="Mass Customer"/>
    <s v="N"/>
    <s v="No"/>
    <n v="13"/>
    <m/>
  </r>
  <r>
    <n v="17410"/>
    <n v="89"/>
    <x v="3113"/>
    <n v="235"/>
    <d v="2017-05-09T00:00:00"/>
    <b v="0"/>
    <s v="Approved"/>
    <s v="WeareA2B"/>
    <s v="Touring"/>
    <s v="medium"/>
    <s v="large"/>
    <n v="1362.99"/>
    <n v="57.74"/>
    <d v="1993-04-20T00:00:00"/>
    <n v="1305.25"/>
    <s v="Male"/>
    <n v="78"/>
    <d v="1962-11-09T00:00:00"/>
    <n v="59.911540191844246"/>
    <s v="Civil Engineer"/>
    <s v="Manufacturing"/>
    <s v="Mass Customer"/>
    <s v="N"/>
    <s v="No"/>
    <n v="13"/>
    <m/>
  </r>
  <r>
    <n v="16769"/>
    <n v="51"/>
    <x v="3113"/>
    <n v="238"/>
    <d v="2017-05-06T00:00:00"/>
    <b v="0"/>
    <s v="Approved"/>
    <s v="OHM Cycles"/>
    <s v="Standard"/>
    <s v="high"/>
    <s v="medium"/>
    <n v="2005.66"/>
    <n v="1203.4000000000001"/>
    <d v="2012-04-10T00:00:00"/>
    <n v="802.26"/>
    <s v="Male"/>
    <n v="78"/>
    <d v="1962-11-09T00:00:00"/>
    <n v="59.911540191844246"/>
    <s v="Civil Engineer"/>
    <s v="Manufacturing"/>
    <s v="Mass Customer"/>
    <s v="N"/>
    <s v="No"/>
    <n v="13"/>
    <m/>
  </r>
  <r>
    <n v="13869"/>
    <n v="33"/>
    <x v="3113"/>
    <n v="290"/>
    <d v="2017-03-15T00:00:00"/>
    <b v="1"/>
    <s v="Approved"/>
    <s v="Giant Bicycles"/>
    <s v="Standard"/>
    <s v="medium"/>
    <s v="small"/>
    <n v="1311.44"/>
    <n v="1167.18"/>
    <d v="1992-10-11T00:00:00"/>
    <n v="144.26"/>
    <s v="Male"/>
    <n v="78"/>
    <d v="1962-11-09T00:00:00"/>
    <n v="59.911540191844246"/>
    <s v="Civil Engineer"/>
    <s v="Manufacturing"/>
    <s v="Mass Customer"/>
    <s v="N"/>
    <s v="No"/>
    <n v="13"/>
    <m/>
  </r>
  <r>
    <n v="7859"/>
    <n v="98"/>
    <x v="3113"/>
    <n v="300"/>
    <d v="2017-03-05T00:00:00"/>
    <b v="1"/>
    <s v="Approved"/>
    <s v="Trek Bicycles"/>
    <s v="Standard"/>
    <s v="high"/>
    <s v="medium"/>
    <n v="358.39"/>
    <n v="215.03"/>
    <d v="2004-01-16T00:00:00"/>
    <n v="143.35999999999999"/>
    <s v="Male"/>
    <n v="78"/>
    <d v="1962-11-09T00:00:00"/>
    <n v="59.911540191844246"/>
    <s v="Civil Engineer"/>
    <s v="Manufacturing"/>
    <s v="Mass Customer"/>
    <s v="N"/>
    <s v="No"/>
    <n v="13"/>
    <m/>
  </r>
  <r>
    <n v="12544"/>
    <n v="36"/>
    <x v="3113"/>
    <n v="363"/>
    <d v="2017-01-01T00:00:00"/>
    <b v="0"/>
    <s v="Approved"/>
    <s v="Solex"/>
    <s v="Standard"/>
    <s v="low"/>
    <s v="medium"/>
    <n v="945.04"/>
    <n v="507.58"/>
    <d v="1995-12-19T00:00:00"/>
    <n v="437.46"/>
    <s v="Male"/>
    <n v="78"/>
    <d v="1962-11-09T00:00:00"/>
    <n v="59.911540191844246"/>
    <s v="Civil Engineer"/>
    <s v="Manufacturing"/>
    <s v="Mass Customer"/>
    <s v="N"/>
    <s v="No"/>
    <n v="13"/>
    <m/>
  </r>
  <r>
    <n v="9875"/>
    <n v="5"/>
    <x v="2760"/>
    <n v="92"/>
    <d v="2017-09-29T00:00:00"/>
    <b v="1"/>
    <s v="Approved"/>
    <s v="Trek Bicycles"/>
    <s v="Mountain"/>
    <s v="low"/>
    <s v="medium"/>
    <n v="574.64"/>
    <n v="459.71"/>
    <d v="2011-08-29T00:00:00"/>
    <n v="114.93"/>
    <s v="Male"/>
    <n v="74"/>
    <d v="1999-11-04T00:00:00"/>
    <n v="22.900581287417548"/>
    <s v="VP Sales"/>
    <s v="Financial Services"/>
    <s v="Affluent Customer"/>
    <s v="N"/>
    <s v="No"/>
    <n v="2"/>
    <m/>
  </r>
  <r>
    <n v="6180"/>
    <n v="90"/>
    <x v="2760"/>
    <n v="104"/>
    <d v="2017-09-17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74"/>
    <d v="1999-11-04T00:00:00"/>
    <n v="22.900581287417548"/>
    <s v="VP Sales"/>
    <s v="Financial Services"/>
    <s v="Affluent Customer"/>
    <s v="N"/>
    <s v="No"/>
    <n v="2"/>
    <m/>
  </r>
  <r>
    <n v="17395"/>
    <n v="91"/>
    <x v="2760"/>
    <n v="143"/>
    <d v="2017-08-09T00:00:00"/>
    <b v="1"/>
    <s v="Approved"/>
    <s v="Solex"/>
    <s v="Standard"/>
    <s v="medium"/>
    <s v="medium"/>
    <n v="100.35"/>
    <n v="75.260000000000005"/>
    <d v="1999-07-26T00:00:00"/>
    <n v="25.089999999999989"/>
    <s v="Male"/>
    <n v="74"/>
    <d v="1999-11-04T00:00:00"/>
    <n v="22.900581287417548"/>
    <s v="VP Sales"/>
    <s v="Financial Services"/>
    <s v="Affluent Customer"/>
    <s v="N"/>
    <s v="No"/>
    <n v="2"/>
    <m/>
  </r>
  <r>
    <n v="14274"/>
    <n v="97"/>
    <x v="2760"/>
    <n v="161"/>
    <d v="2017-07-22T00:00:00"/>
    <b v="1"/>
    <s v="Approved"/>
    <s v="Solex"/>
    <s v="Standard"/>
    <s v="medium"/>
    <s v="large"/>
    <n v="202.62"/>
    <n v="151.96"/>
    <d v="2016-03-29T00:00:00"/>
    <n v="50.66"/>
    <s v="Male"/>
    <n v="74"/>
    <d v="1999-11-04T00:00:00"/>
    <n v="22.900581287417548"/>
    <s v="VP Sales"/>
    <s v="Financial Services"/>
    <s v="Affluent Customer"/>
    <s v="N"/>
    <s v="No"/>
    <n v="2"/>
    <m/>
  </r>
  <r>
    <n v="7159"/>
    <n v="87"/>
    <x v="3114"/>
    <n v="55"/>
    <d v="2017-11-05T00:00:00"/>
    <b v="1"/>
    <s v="Approved"/>
    <s v="Giant Bicycles"/>
    <s v="Standard"/>
    <s v="high"/>
    <s v="medium"/>
    <n v="1179"/>
    <n v="707.4"/>
    <d v="1997-08-25T00:00:00"/>
    <n v="471.6"/>
    <s v="Male"/>
    <n v="96"/>
    <d v="1995-06-14T00:00:00"/>
    <n v="27.295101835679866"/>
    <s v="Product Engineer"/>
    <s v="Financial Services"/>
    <s v="Affluent Customer"/>
    <s v="N"/>
    <s v="Yes"/>
    <n v="4"/>
    <m/>
  </r>
  <r>
    <n v="14016"/>
    <n v="34"/>
    <x v="3114"/>
    <n v="166"/>
    <d v="2017-07-17T00:00:00"/>
    <b v="1"/>
    <s v="Approved"/>
    <s v="Norco Bicycles"/>
    <s v="Road"/>
    <s v="high"/>
    <s v="large"/>
    <n v="774.53"/>
    <n v="464.72"/>
    <d v="1994-07-12T00:00:00"/>
    <n v="309.80999999999995"/>
    <s v="Male"/>
    <n v="96"/>
    <d v="1995-06-14T00:00:00"/>
    <n v="27.295101835679866"/>
    <s v="Product Engineer"/>
    <s v="Financial Services"/>
    <s v="Affluent Customer"/>
    <s v="N"/>
    <s v="Yes"/>
    <n v="4"/>
    <m/>
  </r>
  <r>
    <n v="18377"/>
    <n v="41"/>
    <x v="3114"/>
    <n v="211"/>
    <d v="2017-06-02T00:00:00"/>
    <b v="1"/>
    <s v="Approved"/>
    <s v="Solex"/>
    <s v="Road"/>
    <s v="medium"/>
    <s v="medium"/>
    <n v="416.98"/>
    <n v="312.74"/>
    <d v="2007-12-11T00:00:00"/>
    <n v="104.24000000000001"/>
    <s v="Male"/>
    <n v="96"/>
    <d v="1995-06-14T00:00:00"/>
    <n v="27.295101835679866"/>
    <s v="Product Engineer"/>
    <s v="Financial Services"/>
    <s v="Affluent Customer"/>
    <s v="N"/>
    <s v="Yes"/>
    <n v="4"/>
    <m/>
  </r>
  <r>
    <n v="14943"/>
    <n v="21"/>
    <x v="3114"/>
    <n v="221"/>
    <d v="2017-05-23T00:00:00"/>
    <b v="0"/>
    <s v="Approved"/>
    <s v="Solex"/>
    <s v="Standard"/>
    <s v="medium"/>
    <s v="large"/>
    <n v="1071.23"/>
    <n v="380.74"/>
    <d v="1993-07-15T00:00:00"/>
    <n v="690.49"/>
    <s v="Male"/>
    <n v="96"/>
    <d v="1995-06-14T00:00:00"/>
    <n v="27.295101835679866"/>
    <s v="Product Engineer"/>
    <s v="Financial Services"/>
    <s v="Affluent Customer"/>
    <s v="N"/>
    <s v="Yes"/>
    <n v="4"/>
    <m/>
  </r>
  <r>
    <n v="17505"/>
    <n v="69"/>
    <x v="3114"/>
    <n v="238"/>
    <d v="2017-05-06T00:00:00"/>
    <b v="0"/>
    <s v="Approved"/>
    <s v="Giant Bicycles"/>
    <s v="Road"/>
    <s v="medium"/>
    <s v="medium"/>
    <n v="792.9"/>
    <n v="594.67999999999995"/>
    <d v="1995-10-24T00:00:00"/>
    <n v="198.22000000000003"/>
    <s v="Male"/>
    <n v="96"/>
    <d v="1995-06-14T00:00:00"/>
    <n v="27.295101835679866"/>
    <s v="Product Engineer"/>
    <s v="Financial Services"/>
    <s v="Affluent Customer"/>
    <s v="N"/>
    <s v="Yes"/>
    <n v="4"/>
    <m/>
  </r>
  <r>
    <n v="18017"/>
    <n v="42"/>
    <x v="3114"/>
    <n v="271"/>
    <d v="2017-04-03T00:00:00"/>
    <b v="1"/>
    <s v="Approved"/>
    <s v="OHM Cycles"/>
    <s v="Road"/>
    <s v="medium"/>
    <s v="small"/>
    <n v="1810"/>
    <n v="1610.9"/>
    <d v="2006-10-01T00:00:00"/>
    <n v="199.09999999999991"/>
    <s v="Male"/>
    <n v="96"/>
    <d v="1995-06-14T00:00:00"/>
    <n v="27.295101835679866"/>
    <s v="Product Engineer"/>
    <s v="Financial Services"/>
    <s v="Affluent Customer"/>
    <s v="N"/>
    <s v="Yes"/>
    <n v="4"/>
    <m/>
  </r>
  <r>
    <n v="6377"/>
    <n v="36"/>
    <x v="3114"/>
    <n v="308"/>
    <d v="2017-02-25T00:00:00"/>
    <b v="1"/>
    <s v="Approved"/>
    <s v="Solex"/>
    <s v="Standard"/>
    <s v="low"/>
    <s v="medium"/>
    <n v="945.04"/>
    <n v="507.58"/>
    <d v="2011-05-09T00:00:00"/>
    <n v="437.46"/>
    <s v="Male"/>
    <n v="96"/>
    <d v="1995-06-14T00:00:00"/>
    <n v="27.295101835679866"/>
    <s v="Product Engineer"/>
    <s v="Financial Services"/>
    <s v="Affluent Customer"/>
    <s v="N"/>
    <s v="Yes"/>
    <n v="4"/>
    <m/>
  </r>
  <r>
    <n v="6948"/>
    <n v="33"/>
    <x v="3115"/>
    <n v="5"/>
    <d v="2017-12-25T00:00:00"/>
    <b v="0"/>
    <s v="Approved"/>
    <s v="OHM Cycles"/>
    <s v="Road"/>
    <s v="medium"/>
    <s v="small"/>
    <n v="1810"/>
    <n v="1610.9"/>
    <d v="1993-04-12T00:00:00"/>
    <n v="199.09999999999991"/>
    <s v="Female"/>
    <n v="88"/>
    <d v="1978-01-05T00:00:00"/>
    <n v="44.744416903855907"/>
    <s v="Recruiter"/>
    <s v="Financial Services"/>
    <s v="High Net Worth"/>
    <s v="N"/>
    <s v="Yes"/>
    <n v="13"/>
    <m/>
  </r>
  <r>
    <n v="8089"/>
    <n v="28"/>
    <x v="3115"/>
    <n v="183"/>
    <d v="2017-06-30T00:00:00"/>
    <b v="0"/>
    <s v="Approved"/>
    <s v="Solex"/>
    <s v="Road"/>
    <s v="medium"/>
    <s v="small"/>
    <n v="1703.52"/>
    <n v="1516.13"/>
    <d v="2004-08-17T00:00:00"/>
    <n v="187.38999999999987"/>
    <s v="Female"/>
    <n v="88"/>
    <d v="1978-01-05T00:00:00"/>
    <n v="44.744416903855907"/>
    <s v="Recruiter"/>
    <s v="Financial Services"/>
    <s v="High Net Worth"/>
    <s v="N"/>
    <s v="Yes"/>
    <n v="13"/>
    <m/>
  </r>
  <r>
    <n v="10971"/>
    <n v="0"/>
    <x v="3115"/>
    <n v="225"/>
    <d v="2017-05-19T00:00:00"/>
    <b v="0"/>
    <s v="Approved"/>
    <s v="Norco Bicycles"/>
    <s v="Standard"/>
    <s v="medium"/>
    <s v="medium"/>
    <n v="360.4"/>
    <n v="270.3"/>
    <d v="2011-01-10T00:00:00"/>
    <n v="90.099999999999966"/>
    <s v="Female"/>
    <n v="88"/>
    <d v="1978-01-05T00:00:00"/>
    <n v="44.744416903855907"/>
    <s v="Recruiter"/>
    <s v="Financial Services"/>
    <s v="High Net Worth"/>
    <s v="N"/>
    <s v="Yes"/>
    <n v="13"/>
    <m/>
  </r>
  <r>
    <n v="17287"/>
    <n v="18"/>
    <x v="3115"/>
    <n v="244"/>
    <d v="2017-04-30T00:00:00"/>
    <b v="1"/>
    <s v="Approved"/>
    <s v="Norco Bicycles"/>
    <s v="Standard"/>
    <s v="high"/>
    <s v="medium"/>
    <n v="1148.6400000000001"/>
    <n v="689.18"/>
    <d v="2005-05-10T00:00:00"/>
    <n v="459.46000000000015"/>
    <s v="Female"/>
    <n v="88"/>
    <d v="1978-01-05T00:00:00"/>
    <n v="44.744416903855907"/>
    <s v="Recruiter"/>
    <s v="Financial Services"/>
    <s v="High Net Worth"/>
    <s v="N"/>
    <s v="Yes"/>
    <n v="13"/>
    <m/>
  </r>
  <r>
    <n v="11584"/>
    <n v="50"/>
    <x v="3115"/>
    <n v="336"/>
    <d v="2017-01-28T00:00:00"/>
    <b v="1"/>
    <s v="Approved"/>
    <s v="Giant Bicycles"/>
    <s v="Standard"/>
    <s v="medium"/>
    <s v="medium"/>
    <n v="642.70000000000005"/>
    <n v="211.37"/>
    <d v="2003-03-18T00:00:00"/>
    <n v="431.33000000000004"/>
    <s v="Female"/>
    <n v="88"/>
    <d v="1978-01-05T00:00:00"/>
    <n v="44.744416903855907"/>
    <s v="Recruiter"/>
    <s v="Financial Services"/>
    <s v="High Net Worth"/>
    <s v="N"/>
    <s v="Yes"/>
    <n v="13"/>
    <m/>
  </r>
  <r>
    <n v="9461"/>
    <n v="60"/>
    <x v="3116"/>
    <n v="164"/>
    <d v="2017-07-19T00:00:00"/>
    <b v="1"/>
    <s v="Approved"/>
    <s v="Giant Bicycles"/>
    <s v="Standard"/>
    <s v="high"/>
    <s v="small"/>
    <n v="1977.36"/>
    <n v="1759.85"/>
    <d v="2012-05-18T00:00:00"/>
    <n v="217.51"/>
    <s v="Female"/>
    <n v="29"/>
    <d v="1995-01-14T00:00:00"/>
    <n v="27.708800465816854"/>
    <s v="Paralegal"/>
    <s v="Financial Services"/>
    <s v="Affluent Customer"/>
    <s v="N"/>
    <s v="Yes"/>
    <n v="2"/>
    <m/>
  </r>
  <r>
    <n v="11104"/>
    <n v="53"/>
    <x v="3116"/>
    <n v="191"/>
    <d v="2017-06-22T00:00:00"/>
    <b v="0"/>
    <s v="Approved"/>
    <s v="OHM Cycles"/>
    <s v="Standard"/>
    <s v="medium"/>
    <s v="medium"/>
    <n v="795.34"/>
    <n v="101.58"/>
    <d v="1997-10-04T00:00:00"/>
    <n v="693.76"/>
    <s v="Female"/>
    <n v="29"/>
    <d v="1995-01-14T00:00:00"/>
    <n v="27.708800465816854"/>
    <s v="Paralegal"/>
    <s v="Financial Services"/>
    <s v="Affluent Customer"/>
    <s v="N"/>
    <s v="Yes"/>
    <n v="2"/>
    <m/>
  </r>
  <r>
    <n v="8991"/>
    <n v="31"/>
    <x v="3116"/>
    <n v="232"/>
    <d v="2017-05-12T00:00:00"/>
    <b v="1"/>
    <s v="Approved"/>
    <s v="Giant Bicycles"/>
    <s v="Standard"/>
    <s v="medium"/>
    <s v="medium"/>
    <n v="230.91"/>
    <n v="173.18"/>
    <d v="1992-10-11T00:00:00"/>
    <n v="57.72999999999999"/>
    <s v="Female"/>
    <n v="29"/>
    <d v="1995-01-14T00:00:00"/>
    <n v="27.708800465816854"/>
    <s v="Paralegal"/>
    <s v="Financial Services"/>
    <s v="Affluent Customer"/>
    <s v="N"/>
    <s v="Yes"/>
    <n v="2"/>
    <m/>
  </r>
  <r>
    <n v="15123"/>
    <n v="85"/>
    <x v="3116"/>
    <n v="347"/>
    <d v="2017-01-17T00:00:00"/>
    <b v="1"/>
    <s v="Approved"/>
    <s v="WeareA2B"/>
    <s v="Standard"/>
    <s v="medium"/>
    <s v="medium"/>
    <n v="752.64"/>
    <n v="205.36"/>
    <d v="2004-08-07T00:00:00"/>
    <n v="547.28"/>
    <s v="Female"/>
    <n v="29"/>
    <d v="1995-01-14T00:00:00"/>
    <n v="27.708800465816854"/>
    <s v="Paralegal"/>
    <s v="Financial Services"/>
    <s v="Affluent Customer"/>
    <s v="N"/>
    <s v="Yes"/>
    <n v="2"/>
    <m/>
  </r>
  <r>
    <n v="150"/>
    <n v="9"/>
    <x v="3117"/>
    <n v="39"/>
    <d v="2017-11-21T00:00:00"/>
    <b v="1"/>
    <s v="Approved"/>
    <s v="OHM Cycles"/>
    <s v="Road"/>
    <s v="medium"/>
    <s v="medium"/>
    <n v="742.54"/>
    <n v="667.4"/>
    <d v="1994-09-09T00:00:00"/>
    <n v="75.139999999999986"/>
    <s v="Female"/>
    <n v="8"/>
    <d v="1991-01-13T00:00:00"/>
    <n v="31.714279917554535"/>
    <s v="Chief Design Engineer"/>
    <s v="Manufacturing"/>
    <s v="Mass Customer"/>
    <s v="N"/>
    <s v="Yes"/>
    <n v="9"/>
    <m/>
  </r>
  <r>
    <n v="12923"/>
    <n v="39"/>
    <x v="3117"/>
    <n v="73"/>
    <d v="2017-10-18T00:00:00"/>
    <b v="0"/>
    <s v="Approved"/>
    <s v="Giant Bicycles"/>
    <s v="Standard"/>
    <s v="medium"/>
    <s v="large"/>
    <n v="1812.75"/>
    <n v="582.48"/>
    <d v="1999-12-04T00:00:00"/>
    <n v="1230.27"/>
    <s v="Female"/>
    <n v="8"/>
    <d v="1991-01-13T00:00:00"/>
    <n v="31.714279917554535"/>
    <s v="Chief Design Engineer"/>
    <s v="Manufacturing"/>
    <s v="Mass Customer"/>
    <s v="N"/>
    <s v="Yes"/>
    <n v="9"/>
    <m/>
  </r>
  <r>
    <n v="9720"/>
    <n v="77"/>
    <x v="3117"/>
    <n v="195"/>
    <d v="2017-06-18T00:00:00"/>
    <b v="0"/>
    <s v="Approved"/>
    <s v="Norco Bicycles"/>
    <s v="Road"/>
    <s v="medium"/>
    <s v="large"/>
    <n v="1240.31"/>
    <n v="795.1"/>
    <d v="2004-12-18T00:00:00"/>
    <n v="445.20999999999992"/>
    <s v="Female"/>
    <n v="8"/>
    <d v="1991-01-13T00:00:00"/>
    <n v="31.714279917554535"/>
    <s v="Chief Design Engineer"/>
    <s v="Manufacturing"/>
    <s v="Mass Customer"/>
    <s v="N"/>
    <s v="Yes"/>
    <n v="9"/>
    <m/>
  </r>
  <r>
    <n v="4254"/>
    <n v="39"/>
    <x v="3117"/>
    <n v="223"/>
    <d v="2017-05-21T00:00:00"/>
    <b v="0"/>
    <s v="Approved"/>
    <s v="Giant Bicycles"/>
    <s v="Standard"/>
    <s v="medium"/>
    <s v="large"/>
    <n v="1812.75"/>
    <n v="582.48"/>
    <d v="2006-02-02T00:00:00"/>
    <n v="1230.27"/>
    <s v="Female"/>
    <n v="8"/>
    <d v="1991-01-13T00:00:00"/>
    <n v="31.714279917554535"/>
    <s v="Chief Design Engineer"/>
    <s v="Manufacturing"/>
    <s v="Mass Customer"/>
    <s v="N"/>
    <s v="Yes"/>
    <n v="9"/>
    <m/>
  </r>
  <r>
    <n v="8949"/>
    <n v="4"/>
    <x v="3117"/>
    <n v="225"/>
    <d v="2017-05-19T00:00:00"/>
    <b v="1"/>
    <s v="Approved"/>
    <s v="Giant Bicycles"/>
    <s v="Standard"/>
    <s v="high"/>
    <s v="medium"/>
    <n v="1129.1300000000001"/>
    <n v="677.48"/>
    <d v="2004-09-28T00:00:00"/>
    <n v="451.65000000000009"/>
    <s v="Female"/>
    <n v="8"/>
    <d v="1991-01-13T00:00:00"/>
    <n v="31.714279917554535"/>
    <s v="Chief Design Engineer"/>
    <s v="Manufacturing"/>
    <s v="Mass Customer"/>
    <s v="N"/>
    <s v="Yes"/>
    <n v="9"/>
    <m/>
  </r>
  <r>
    <n v="10879"/>
    <n v="98"/>
    <x v="3117"/>
    <n v="344"/>
    <d v="2017-01-20T00:00:00"/>
    <b v="0"/>
    <s v="Approved"/>
    <s v="Trek Bicycles"/>
    <s v="Standard"/>
    <s v="high"/>
    <s v="medium"/>
    <n v="358.39"/>
    <n v="215.03"/>
    <d v="2004-01-16T00:00:00"/>
    <n v="143.35999999999999"/>
    <s v="Female"/>
    <n v="8"/>
    <d v="1991-01-13T00:00:00"/>
    <n v="31.714279917554535"/>
    <s v="Chief Design Engineer"/>
    <s v="Manufacturing"/>
    <s v="Mass Customer"/>
    <s v="N"/>
    <s v="Yes"/>
    <n v="9"/>
    <m/>
  </r>
  <r>
    <n v="7037"/>
    <n v="18"/>
    <x v="3118"/>
    <n v="79"/>
    <d v="2017-10-12T00:00:00"/>
    <b v="0"/>
    <s v="Approved"/>
    <s v="Solex"/>
    <s v="Standard"/>
    <s v="medium"/>
    <s v="medium"/>
    <n v="575.27"/>
    <n v="431.45"/>
    <d v="2013-03-12T00:00:00"/>
    <n v="143.82"/>
    <s v="Female"/>
    <n v="88"/>
    <d v="1990-12-07T00:00:00"/>
    <n v="31.815649780885344"/>
    <s v="Automation Specialist I"/>
    <s v="Manufacturing"/>
    <s v="Affluent Customer"/>
    <s v="N"/>
    <s v="No"/>
    <n v="1"/>
    <m/>
  </r>
  <r>
    <n v="15300"/>
    <n v="25"/>
    <x v="3118"/>
    <n v="84"/>
    <d v="2017-10-07T00:00:00"/>
    <b v="1"/>
    <s v="Approved"/>
    <s v="Giant Bicycles"/>
    <s v="Road"/>
    <s v="medium"/>
    <s v="medium"/>
    <n v="1538.99"/>
    <n v="829.65"/>
    <d v="2016-02-04T00:00:00"/>
    <n v="709.34"/>
    <s v="Female"/>
    <n v="88"/>
    <d v="1990-12-07T00:00:00"/>
    <n v="31.815649780885344"/>
    <s v="Automation Specialist I"/>
    <s v="Manufacturing"/>
    <s v="Affluent Customer"/>
    <s v="N"/>
    <s v="No"/>
    <n v="1"/>
    <m/>
  </r>
  <r>
    <n v="8026"/>
    <n v="35"/>
    <x v="3118"/>
    <n v="88"/>
    <d v="2017-10-03T00:00:00"/>
    <b v="1"/>
    <s v="Approved"/>
    <s v="Trek Bicycles"/>
    <s v="Standard"/>
    <s v="low"/>
    <s v="medium"/>
    <n v="1057.51"/>
    <n v="154.4"/>
    <d v="1994-07-12T00:00:00"/>
    <n v="903.11"/>
    <s v="Female"/>
    <n v="88"/>
    <d v="1990-12-07T00:00:00"/>
    <n v="31.815649780885344"/>
    <s v="Automation Specialist I"/>
    <s v="Manufacturing"/>
    <s v="Affluent Customer"/>
    <s v="N"/>
    <s v="No"/>
    <n v="1"/>
    <m/>
  </r>
  <r>
    <n v="12840"/>
    <n v="55"/>
    <x v="3118"/>
    <n v="201"/>
    <d v="2017-06-12T00:00:00"/>
    <b v="1"/>
    <s v="Approved"/>
    <s v="Trek Bicycles"/>
    <s v="Road"/>
    <s v="medium"/>
    <s v="large"/>
    <n v="1894.19"/>
    <n v="598.76"/>
    <d v="2003-07-21T00:00:00"/>
    <n v="1295.43"/>
    <s v="Female"/>
    <n v="88"/>
    <d v="1990-12-07T00:00:00"/>
    <n v="31.815649780885344"/>
    <s v="Automation Specialist I"/>
    <s v="Manufacturing"/>
    <s v="Affluent Customer"/>
    <s v="N"/>
    <s v="No"/>
    <n v="1"/>
    <m/>
  </r>
  <r>
    <n v="9177"/>
    <n v="2"/>
    <x v="3118"/>
    <n v="346"/>
    <d v="2017-01-18T00:00:00"/>
    <b v="1"/>
    <s v="Approved"/>
    <s v="Solex"/>
    <s v="Standard"/>
    <s v="medium"/>
    <s v="medium"/>
    <n v="71.489999999999995"/>
    <n v="53.62"/>
    <d v="2012-12-02T00:00:00"/>
    <n v="17.869999999999997"/>
    <s v="Female"/>
    <n v="88"/>
    <d v="1990-12-07T00:00:00"/>
    <n v="31.815649780885344"/>
    <s v="Automation Specialist I"/>
    <s v="Manufacturing"/>
    <s v="Affluent Customer"/>
    <s v="N"/>
    <s v="No"/>
    <n v="1"/>
    <m/>
  </r>
  <r>
    <n v="3512"/>
    <n v="22"/>
    <x v="3118"/>
    <n v="350"/>
    <d v="2017-01-14T00:00:00"/>
    <b v="1"/>
    <s v="Approved"/>
    <s v="WeareA2B"/>
    <s v="Standard"/>
    <s v="medium"/>
    <s v="medium"/>
    <n v="60.34"/>
    <n v="45.26"/>
    <d v="1993-07-15T00:00:00"/>
    <n v="15.080000000000005"/>
    <s v="Female"/>
    <n v="88"/>
    <d v="1990-12-07T00:00:00"/>
    <n v="31.815649780885344"/>
    <s v="Automation Specialist I"/>
    <s v="Manufacturing"/>
    <s v="Affluent Customer"/>
    <s v="N"/>
    <s v="No"/>
    <n v="1"/>
    <m/>
  </r>
  <r>
    <n v="14233"/>
    <n v="46"/>
    <x v="3119"/>
    <n v="70"/>
    <d v="2017-10-21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59"/>
    <d v="1988-08-12T00:00:00"/>
    <n v="34.136197725773712"/>
    <s v="Senior Cost Accountant"/>
    <s v="Financial Services"/>
    <s v="Affluent Customer"/>
    <s v="N"/>
    <s v="No"/>
    <n v="12"/>
    <m/>
  </r>
  <r>
    <n v="8434"/>
    <n v="77"/>
    <x v="3119"/>
    <n v="290"/>
    <d v="2017-03-15T00:00:00"/>
    <b v="0"/>
    <s v="Approved"/>
    <s v="Norco Bicycles"/>
    <s v="Road"/>
    <s v="medium"/>
    <s v="large"/>
    <n v="1240.31"/>
    <n v="795.1"/>
    <d v="2011-01-10T00:00:00"/>
    <n v="445.20999999999992"/>
    <s v="Female"/>
    <n v="59"/>
    <d v="1988-08-12T00:00:00"/>
    <n v="34.136197725773712"/>
    <s v="Senior Cost Accountant"/>
    <s v="Financial Services"/>
    <s v="Affluent Customer"/>
    <s v="N"/>
    <s v="No"/>
    <n v="12"/>
    <m/>
  </r>
  <r>
    <n v="4359"/>
    <n v="5"/>
    <x v="3119"/>
    <n v="292"/>
    <d v="2017-03-13T00:00:00"/>
    <b v="0"/>
    <s v="Approved"/>
    <s v="Trek Bicycles"/>
    <s v="Mountain"/>
    <s v="low"/>
    <s v="medium"/>
    <n v="574.64"/>
    <n v="459.71"/>
    <d v="2011-08-29T00:00:00"/>
    <n v="114.93"/>
    <s v="Female"/>
    <n v="59"/>
    <d v="1988-08-12T00:00:00"/>
    <n v="34.136197725773712"/>
    <s v="Senior Cost Accountant"/>
    <s v="Financial Services"/>
    <s v="Affluent Customer"/>
    <s v="N"/>
    <s v="No"/>
    <n v="12"/>
    <m/>
  </r>
  <r>
    <n v="18979"/>
    <n v="72"/>
    <x v="3120"/>
    <n v="119"/>
    <d v="2017-09-02T00:00:00"/>
    <b v="0"/>
    <s v="Approved"/>
    <s v="Norco Bicycles"/>
    <s v="Standard"/>
    <s v="medium"/>
    <s v="medium"/>
    <n v="360.4"/>
    <n v="270.3"/>
    <d v="2016-12-06T00:00:00"/>
    <n v="90.099999999999966"/>
    <s v="Female"/>
    <n v="74"/>
    <d v="1998-07-27T00:00:00"/>
    <n v="24.174553890474385"/>
    <s v="Account Executive"/>
    <s v="Health"/>
    <s v="Affluent Customer"/>
    <s v="N"/>
    <s v="Yes"/>
    <n v="1"/>
    <m/>
  </r>
  <r>
    <n v="15407"/>
    <n v="69"/>
    <x v="3120"/>
    <n v="147"/>
    <d v="2017-08-05T00:00:00"/>
    <b v="0"/>
    <s v="Approved"/>
    <s v="Giant Bicycles"/>
    <s v="Road"/>
    <s v="medium"/>
    <s v="medium"/>
    <n v="792.9"/>
    <n v="594.67999999999995"/>
    <d v="2011-01-10T00:00:00"/>
    <n v="198.22000000000003"/>
    <s v="Female"/>
    <n v="74"/>
    <d v="1998-07-27T00:00:00"/>
    <n v="24.174553890474385"/>
    <s v="Account Executive"/>
    <s v="Health"/>
    <s v="Affluent Customer"/>
    <s v="N"/>
    <s v="Yes"/>
    <n v="1"/>
    <m/>
  </r>
  <r>
    <n v="2386"/>
    <n v="56"/>
    <x v="3120"/>
    <n v="174"/>
    <d v="2017-07-09T00:00:00"/>
    <b v="1"/>
    <s v="Approved"/>
    <s v="OHM Cycles"/>
    <s v="Standard"/>
    <s v="medium"/>
    <s v="medium"/>
    <n v="183.86"/>
    <n v="137.9"/>
    <d v="1991-01-21T00:00:00"/>
    <n v="45.960000000000008"/>
    <s v="Female"/>
    <n v="74"/>
    <d v="1998-07-27T00:00:00"/>
    <n v="24.174553890474385"/>
    <s v="Account Executive"/>
    <s v="Health"/>
    <s v="Affluent Customer"/>
    <s v="N"/>
    <s v="Yes"/>
    <n v="1"/>
    <m/>
  </r>
  <r>
    <n v="8213"/>
    <n v="66"/>
    <x v="3120"/>
    <n v="330"/>
    <d v="2017-02-03T00:00:00"/>
    <b v="1"/>
    <s v="Approved"/>
    <s v="Giant Bicycles"/>
    <s v="Road"/>
    <s v="low"/>
    <s v="small"/>
    <n v="590.26"/>
    <n v="525.33000000000004"/>
    <d v="2010-08-20T00:00:00"/>
    <n v="64.92999999999995"/>
    <s v="Female"/>
    <n v="74"/>
    <d v="1998-07-27T00:00:00"/>
    <n v="24.174553890474385"/>
    <s v="Account Executive"/>
    <s v="Health"/>
    <s v="Affluent Customer"/>
    <s v="N"/>
    <s v="Yes"/>
    <n v="1"/>
    <m/>
  </r>
  <r>
    <n v="5803"/>
    <n v="60"/>
    <x v="3121"/>
    <n v="158"/>
    <d v="2017-07-25T00:00:00"/>
    <b v="1"/>
    <s v="Approved"/>
    <s v="Giant Bicycles"/>
    <s v="Standard"/>
    <s v="high"/>
    <s v="small"/>
    <n v="1977.36"/>
    <n v="1759.85"/>
    <d v="2010-11-05T00:00:00"/>
    <n v="217.51"/>
    <s v="Female"/>
    <n v="59"/>
    <d v="1989-12-25T00:00:00"/>
    <n v="32.766334712075086"/>
    <s v="Assistant Media Planner"/>
    <s v="Entertainment"/>
    <s v="Mass Customer"/>
    <s v="N"/>
    <s v="Yes"/>
    <n v="12"/>
    <m/>
  </r>
  <r>
    <n v="563"/>
    <n v="97"/>
    <x v="3121"/>
    <n v="269"/>
    <d v="2017-04-05T00:00:00"/>
    <b v="0"/>
    <s v="Approved"/>
    <s v="Solex"/>
    <s v="Standard"/>
    <s v="medium"/>
    <s v="large"/>
    <n v="202.62"/>
    <n v="151.96"/>
    <d v="1991-05-06T00:00:00"/>
    <n v="50.66"/>
    <s v="Female"/>
    <n v="59"/>
    <d v="1989-12-25T00:00:00"/>
    <n v="32.766334712075086"/>
    <s v="Assistant Media Planner"/>
    <s v="Entertainment"/>
    <s v="Mass Customer"/>
    <s v="N"/>
    <s v="Yes"/>
    <n v="12"/>
    <m/>
  </r>
  <r>
    <n v="2879"/>
    <n v="2"/>
    <x v="3121"/>
    <n v="293"/>
    <d v="2017-03-12T00:00:00"/>
    <b v="0"/>
    <s v="Approved"/>
    <s v="Solex"/>
    <s v="Standard"/>
    <s v="medium"/>
    <s v="medium"/>
    <n v="71.489999999999995"/>
    <n v="53.62"/>
    <d v="2003-02-07T00:00:00"/>
    <n v="17.869999999999997"/>
    <s v="Female"/>
    <n v="59"/>
    <d v="1989-12-25T00:00:00"/>
    <n v="32.766334712075086"/>
    <s v="Assistant Media Planner"/>
    <s v="Entertainment"/>
    <s v="Mass Customer"/>
    <s v="N"/>
    <s v="Yes"/>
    <n v="12"/>
    <m/>
  </r>
  <r>
    <n v="3759"/>
    <n v="8"/>
    <x v="3121"/>
    <n v="314"/>
    <d v="2017-02-19T00:00:00"/>
    <b v="1"/>
    <s v="Approved"/>
    <s v="Solex"/>
    <s v="Road"/>
    <s v="medium"/>
    <s v="small"/>
    <n v="1703.52"/>
    <n v="1516.13"/>
    <d v="1991-11-07T00:00:00"/>
    <n v="187.38999999999987"/>
    <s v="Female"/>
    <n v="59"/>
    <d v="1989-12-25T00:00:00"/>
    <n v="32.766334712075086"/>
    <s v="Assistant Media Planner"/>
    <s v="Entertainment"/>
    <s v="Mass Customer"/>
    <s v="N"/>
    <s v="Yes"/>
    <n v="12"/>
    <m/>
  </r>
  <r>
    <n v="11576"/>
    <n v="16"/>
    <x v="3122"/>
    <n v="67"/>
    <d v="2017-10-24T00:00:00"/>
    <b v="0"/>
    <s v="Approved"/>
    <s v="Norco Bicycles"/>
    <s v="Standard"/>
    <s v="high"/>
    <s v="small"/>
    <n v="1661.92"/>
    <n v="1479.11"/>
    <d v="2011-05-07T00:00:00"/>
    <n v="182.81000000000017"/>
    <s v="Male"/>
    <n v="87"/>
    <d v="1979-04-12T00:00:00"/>
    <n v="43.478663479515482"/>
    <s v="Chemical Engineer"/>
    <s v="Manufacturing"/>
    <s v="Mass Customer"/>
    <s v="N"/>
    <s v="Yes"/>
    <n v="10"/>
    <m/>
  </r>
  <r>
    <n v="18674"/>
    <n v="48"/>
    <x v="3122"/>
    <n v="81"/>
    <d v="2017-10-10T00:00:00"/>
    <b v="1"/>
    <s v="Approved"/>
    <s v="WeareA2B"/>
    <s v="Standard"/>
    <s v="medium"/>
    <s v="medium"/>
    <n v="1762.96"/>
    <n v="950.52"/>
    <d v="1997-02-09T00:00:00"/>
    <n v="812.44"/>
    <s v="Male"/>
    <n v="87"/>
    <d v="1979-04-12T00:00:00"/>
    <n v="43.478663479515482"/>
    <s v="Chemical Engineer"/>
    <s v="Manufacturing"/>
    <s v="Mass Customer"/>
    <s v="N"/>
    <s v="Yes"/>
    <n v="10"/>
    <m/>
  </r>
  <r>
    <n v="11328"/>
    <n v="34"/>
    <x v="3122"/>
    <n v="143"/>
    <d v="2017-08-09T00:00:00"/>
    <b v="1"/>
    <s v="Approved"/>
    <s v="Norco Bicycles"/>
    <s v="Road"/>
    <s v="high"/>
    <s v="large"/>
    <n v="774.53"/>
    <n v="464.72"/>
    <d v="1997-05-10T00:00:00"/>
    <n v="309.80999999999995"/>
    <s v="Male"/>
    <n v="87"/>
    <d v="1979-04-12T00:00:00"/>
    <n v="43.478663479515482"/>
    <s v="Chemical Engineer"/>
    <s v="Manufacturing"/>
    <s v="Mass Customer"/>
    <s v="N"/>
    <s v="Yes"/>
    <n v="10"/>
    <m/>
  </r>
  <r>
    <n v="446"/>
    <n v="50"/>
    <x v="3122"/>
    <n v="221"/>
    <d v="2017-05-23T00:00:00"/>
    <b v="0"/>
    <s v="Approved"/>
    <s v="WeareA2B"/>
    <s v="Standard"/>
    <s v="medium"/>
    <s v="small"/>
    <n v="175.89"/>
    <n v="131.91999999999999"/>
    <d v="2009-04-12T00:00:00"/>
    <n v="43.97"/>
    <s v="Male"/>
    <n v="87"/>
    <d v="1979-04-12T00:00:00"/>
    <n v="43.478663479515482"/>
    <s v="Chemical Engineer"/>
    <s v="Manufacturing"/>
    <s v="Mass Customer"/>
    <s v="N"/>
    <s v="Yes"/>
    <n v="10"/>
    <m/>
  </r>
  <r>
    <n v="19853"/>
    <n v="7"/>
    <x v="3122"/>
    <n v="272"/>
    <d v="2017-04-02T00:00:00"/>
    <b v="0"/>
    <s v="Approved"/>
    <s v="Trek Bicycles"/>
    <s v="Road"/>
    <s v="low"/>
    <s v="medium"/>
    <n v="980.37"/>
    <n v="234.43"/>
    <d v="2011-04-16T00:00:00"/>
    <n v="745.94"/>
    <s v="Male"/>
    <n v="87"/>
    <d v="1979-04-12T00:00:00"/>
    <n v="43.478663479515482"/>
    <s v="Chemical Engineer"/>
    <s v="Manufacturing"/>
    <s v="Mass Customer"/>
    <s v="N"/>
    <s v="Yes"/>
    <n v="10"/>
    <m/>
  </r>
  <r>
    <n v="10073"/>
    <n v="74"/>
    <x v="3122"/>
    <n v="338"/>
    <d v="2017-01-26T00:00:00"/>
    <b v="0"/>
    <s v="Approved"/>
    <s v="WeareA2B"/>
    <s v="Standard"/>
    <s v="medium"/>
    <s v="medium"/>
    <n v="1228.07"/>
    <n v="400.91"/>
    <d v="2004-07-25T00:00:00"/>
    <n v="827.15999999999985"/>
    <s v="Male"/>
    <n v="87"/>
    <d v="1979-04-12T00:00:00"/>
    <n v="43.478663479515482"/>
    <s v="Chemical Engineer"/>
    <s v="Manufacturing"/>
    <s v="Mass Customer"/>
    <s v="N"/>
    <s v="Yes"/>
    <n v="10"/>
    <m/>
  </r>
  <r>
    <n v="5838"/>
    <n v="4"/>
    <x v="3122"/>
    <n v="358"/>
    <d v="2017-01-06T00:00:00"/>
    <b v="0"/>
    <s v="Approved"/>
    <s v="Giant Bicycles"/>
    <s v="Standard"/>
    <s v="high"/>
    <s v="medium"/>
    <n v="1129.1300000000001"/>
    <n v="677.48"/>
    <d v="2011-08-29T00:00:00"/>
    <n v="451.65000000000009"/>
    <s v="Male"/>
    <n v="87"/>
    <d v="1979-04-12T00:00:00"/>
    <n v="43.478663479515482"/>
    <s v="Chemical Engineer"/>
    <s v="Manufacturing"/>
    <s v="Mass Customer"/>
    <s v="N"/>
    <s v="Yes"/>
    <n v="10"/>
    <m/>
  </r>
  <r>
    <n v="510"/>
    <n v="85"/>
    <x v="3123"/>
    <n v="251"/>
    <d v="2017-04-23T00:00:00"/>
    <b v="1"/>
    <s v="Approved"/>
    <s v="WeareA2B"/>
    <s v="Standard"/>
    <s v="medium"/>
    <s v="medium"/>
    <n v="752.64"/>
    <n v="205.36"/>
    <d v="2015-08-02T00:00:00"/>
    <n v="547.28"/>
    <s v="Male"/>
    <n v="16"/>
    <d v="1967-04-12T00:00:00"/>
    <n v="55.48688265728056"/>
    <s v="Nurse"/>
    <s v="Telecommunications"/>
    <s v="Affluent Customer"/>
    <s v="N"/>
    <s v="No"/>
    <n v="17"/>
    <m/>
  </r>
  <r>
    <n v="9303"/>
    <n v="28"/>
    <x v="3123"/>
    <n v="363"/>
    <d v="2017-01-01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16"/>
    <d v="1967-04-12T00:00:00"/>
    <n v="55.48688265728056"/>
    <s v="Nurse"/>
    <s v="Telecommunications"/>
    <s v="Affluent Customer"/>
    <s v="N"/>
    <s v="No"/>
    <n v="17"/>
    <m/>
  </r>
  <r>
    <n v="13609"/>
    <n v="40"/>
    <x v="3123"/>
    <n v="363"/>
    <d v="2017-01-01T00:00:00"/>
    <b v="0"/>
    <s v="Approved"/>
    <s v="OHM Cycles"/>
    <s v="Standard"/>
    <s v="high"/>
    <s v="medium"/>
    <n v="1458.17"/>
    <n v="874.9"/>
    <d v="2006-02-02T00:00:00"/>
    <n v="583.2700000000001"/>
    <s v="Male"/>
    <n v="16"/>
    <d v="1967-04-12T00:00:00"/>
    <n v="55.48688265728056"/>
    <s v="Nurse"/>
    <s v="Telecommunications"/>
    <s v="Affluent Customer"/>
    <s v="N"/>
    <s v="No"/>
    <n v="17"/>
    <m/>
  </r>
  <r>
    <n v="8899"/>
    <n v="60"/>
    <x v="3124"/>
    <n v="10"/>
    <d v="2017-12-20T00:00:00"/>
    <b v="1"/>
    <s v="Approved"/>
    <s v="Giant Bicycles"/>
    <s v="Standard"/>
    <s v="high"/>
    <s v="small"/>
    <n v="1977.36"/>
    <n v="1759.85"/>
    <d v="2005-10-22T00:00:00"/>
    <n v="217.51"/>
    <s v="Male"/>
    <n v="31"/>
    <d v="1969-02-18T00:00:00"/>
    <n v="53.629348411022335"/>
    <s v="VP Quality Control"/>
    <s v="Health"/>
    <s v="Mass Customer"/>
    <s v="N"/>
    <s v="Yes"/>
    <n v="12"/>
    <m/>
  </r>
  <r>
    <n v="6864"/>
    <n v="45"/>
    <x v="3124"/>
    <n v="137"/>
    <d v="2017-08-15T00:00:00"/>
    <b v="1"/>
    <s v="Approved"/>
    <s v="Solex"/>
    <s v="Standard"/>
    <s v="medium"/>
    <s v="medium"/>
    <n v="441.49"/>
    <n v="84.99"/>
    <d v="2007-12-11T00:00:00"/>
    <n v="356.5"/>
    <s v="Male"/>
    <n v="31"/>
    <d v="1969-02-18T00:00:00"/>
    <n v="53.629348411022335"/>
    <s v="VP Quality Control"/>
    <s v="Health"/>
    <s v="Mass Customer"/>
    <s v="N"/>
    <s v="Yes"/>
    <n v="12"/>
    <m/>
  </r>
  <r>
    <n v="7972"/>
    <n v="73"/>
    <x v="3124"/>
    <n v="189"/>
    <d v="2017-06-24T00:00:00"/>
    <b v="0"/>
    <s v="Approved"/>
    <s v="Solex"/>
    <s v="Standard"/>
    <s v="medium"/>
    <s v="medium"/>
    <n v="1945.43"/>
    <n v="333.18"/>
    <d v="1997-01-25T00:00:00"/>
    <n v="1612.25"/>
    <s v="Male"/>
    <n v="31"/>
    <d v="1969-02-18T00:00:00"/>
    <n v="53.629348411022335"/>
    <s v="VP Quality Control"/>
    <s v="Health"/>
    <s v="Mass Customer"/>
    <s v="N"/>
    <s v="Yes"/>
    <n v="12"/>
    <m/>
  </r>
  <r>
    <n v="12349"/>
    <n v="83"/>
    <x v="3124"/>
    <n v="201"/>
    <d v="2017-06-12T00:00:00"/>
    <b v="0"/>
    <s v="Approved"/>
    <s v="Solex"/>
    <s v="Touring"/>
    <s v="medium"/>
    <s v="large"/>
    <n v="2083.94"/>
    <n v="675.03"/>
    <d v="2004-12-18T00:00:00"/>
    <n v="1408.91"/>
    <s v="Male"/>
    <n v="31"/>
    <d v="1969-02-18T00:00:00"/>
    <n v="53.629348411022335"/>
    <s v="VP Quality Control"/>
    <s v="Health"/>
    <s v="Mass Customer"/>
    <s v="N"/>
    <s v="Yes"/>
    <n v="12"/>
    <m/>
  </r>
  <r>
    <n v="16116"/>
    <n v="53"/>
    <x v="3124"/>
    <n v="220"/>
    <d v="2017-05-24T00:00:00"/>
    <b v="1"/>
    <s v="Approved"/>
    <s v="OHM Cycles"/>
    <s v="Standard"/>
    <s v="medium"/>
    <s v="medium"/>
    <n v="795.34"/>
    <n v="101.58"/>
    <d v="1993-07-20T00:00:00"/>
    <n v="693.76"/>
    <s v="Male"/>
    <n v="31"/>
    <d v="1969-02-18T00:00:00"/>
    <n v="53.629348411022335"/>
    <s v="VP Quality Control"/>
    <s v="Health"/>
    <s v="Mass Customer"/>
    <s v="N"/>
    <s v="Yes"/>
    <n v="12"/>
    <m/>
  </r>
  <r>
    <n v="5586"/>
    <n v="1"/>
    <x v="3124"/>
    <n v="285"/>
    <d v="2017-03-20T00:00:00"/>
    <b v="1"/>
    <s v="Approved"/>
    <s v="Giant Bicycles"/>
    <s v="Standard"/>
    <s v="medium"/>
    <s v="medium"/>
    <n v="1403.5"/>
    <n v="954.82"/>
    <d v="2012-12-02T00:00:00"/>
    <n v="448.67999999999995"/>
    <s v="Male"/>
    <n v="31"/>
    <d v="1969-02-18T00:00:00"/>
    <n v="53.629348411022335"/>
    <s v="VP Quality Control"/>
    <s v="Health"/>
    <s v="Mass Customer"/>
    <s v="N"/>
    <s v="Yes"/>
    <n v="12"/>
    <m/>
  </r>
  <r>
    <n v="17033"/>
    <n v="50"/>
    <x v="3124"/>
    <n v="333"/>
    <d v="2017-01-31T00:00:00"/>
    <b v="0"/>
    <s v="Approved"/>
    <s v="WeareA2B"/>
    <s v="Standard"/>
    <s v="medium"/>
    <s v="small"/>
    <n v="175.89"/>
    <n v="131.91999999999999"/>
    <d v="2001-11-25T00:00:00"/>
    <n v="43.97"/>
    <s v="Male"/>
    <n v="31"/>
    <d v="1969-02-18T00:00:00"/>
    <n v="53.629348411022335"/>
    <s v="VP Quality Control"/>
    <s v="Health"/>
    <s v="Mass Customer"/>
    <s v="N"/>
    <s v="Yes"/>
    <n v="12"/>
    <m/>
  </r>
  <r>
    <n v="19276"/>
    <n v="29"/>
    <x v="3125"/>
    <n v="81"/>
    <d v="2017-10-10T00:00:00"/>
    <b v="1"/>
    <s v="Approved"/>
    <s v="Norco Bicycles"/>
    <s v="Road"/>
    <s v="medium"/>
    <s v="medium"/>
    <n v="543.39"/>
    <n v="407.54"/>
    <d v="1992-10-11T00:00:00"/>
    <n v="135.84999999999997"/>
    <s v="Male"/>
    <n v="36"/>
    <d v="1959-10-24T00:00:00"/>
    <n v="62.958115533992888"/>
    <n v="0"/>
    <s v="Entertainment"/>
    <s v="Mass Customer"/>
    <s v="N"/>
    <s v="Yes"/>
    <n v="16"/>
    <m/>
  </r>
  <r>
    <n v="9096"/>
    <n v="79"/>
    <x v="3125"/>
    <n v="105"/>
    <d v="2017-09-16T00:00:00"/>
    <b v="0"/>
    <s v="Approved"/>
    <s v="Norco Bicycles"/>
    <s v="Standard"/>
    <s v="medium"/>
    <s v="medium"/>
    <n v="1555.58"/>
    <n v="818.01"/>
    <d v="2003-09-09T00:00:00"/>
    <n v="737.56999999999994"/>
    <s v="Male"/>
    <n v="36"/>
    <d v="1959-10-24T00:00:00"/>
    <n v="62.958115533992888"/>
    <n v="0"/>
    <s v="Entertainment"/>
    <s v="Mass Customer"/>
    <s v="N"/>
    <s v="Yes"/>
    <n v="16"/>
    <m/>
  </r>
  <r>
    <n v="14732"/>
    <n v="40"/>
    <x v="3125"/>
    <n v="213"/>
    <d v="2017-05-31T00:00:00"/>
    <b v="1"/>
    <s v="Approved"/>
    <s v="OHM Cycles"/>
    <s v="Standard"/>
    <s v="high"/>
    <s v="medium"/>
    <n v="1458.17"/>
    <n v="874.9"/>
    <d v="2008-03-19T00:00:00"/>
    <n v="583.2700000000001"/>
    <s v="Male"/>
    <n v="36"/>
    <d v="1959-10-24T00:00:00"/>
    <n v="62.958115533992888"/>
    <n v="0"/>
    <s v="Entertainment"/>
    <s v="Mass Customer"/>
    <s v="N"/>
    <s v="Yes"/>
    <n v="16"/>
    <m/>
  </r>
  <r>
    <n v="1578"/>
    <n v="27"/>
    <x v="3125"/>
    <n v="306"/>
    <d v="2017-02-27T00:00:00"/>
    <b v="0"/>
    <s v="Approved"/>
    <s v="Trek Bicycles"/>
    <s v="Standard"/>
    <s v="medium"/>
    <s v="medium"/>
    <n v="499.53"/>
    <n v="388.72"/>
    <d v="2002-03-22T00:00:00"/>
    <n v="110.80999999999995"/>
    <s v="Male"/>
    <n v="36"/>
    <d v="1959-10-24T00:00:00"/>
    <n v="62.958115533992888"/>
    <n v="0"/>
    <s v="Entertainment"/>
    <s v="Mass Customer"/>
    <s v="N"/>
    <s v="Yes"/>
    <n v="16"/>
    <m/>
  </r>
  <r>
    <n v="9510"/>
    <n v="41"/>
    <x v="3125"/>
    <n v="311"/>
    <d v="2017-02-22T00:00:00"/>
    <b v="1"/>
    <s v="Approved"/>
    <s v="Solex"/>
    <s v="Road"/>
    <s v="medium"/>
    <s v="medium"/>
    <n v="416.98"/>
    <n v="312.74"/>
    <d v="2008-03-19T00:00:00"/>
    <n v="104.24000000000001"/>
    <s v="Male"/>
    <n v="36"/>
    <d v="1959-10-24T00:00:00"/>
    <n v="62.958115533992888"/>
    <n v="0"/>
    <s v="Entertainment"/>
    <s v="Mass Customer"/>
    <s v="N"/>
    <s v="Yes"/>
    <n v="16"/>
    <m/>
  </r>
  <r>
    <n v="2054"/>
    <n v="12"/>
    <x v="3125"/>
    <n v="337"/>
    <d v="2017-01-27T00:00:00"/>
    <b v="0"/>
    <s v="Approved"/>
    <s v="WeareA2B"/>
    <s v="Standard"/>
    <s v="medium"/>
    <s v="medium"/>
    <n v="1231.1500000000001"/>
    <n v="161.6"/>
    <d v="2005-12-07T00:00:00"/>
    <n v="1069.5500000000002"/>
    <s v="Male"/>
    <n v="36"/>
    <d v="1959-10-24T00:00:00"/>
    <n v="62.958115533992888"/>
    <n v="0"/>
    <s v="Entertainment"/>
    <s v="Mass Customer"/>
    <s v="N"/>
    <s v="Yes"/>
    <n v="16"/>
    <m/>
  </r>
  <r>
    <n v="658"/>
    <n v="30"/>
    <x v="3126"/>
    <n v="209"/>
    <d v="2017-06-04T00:00:00"/>
    <b v="0"/>
    <s v="Approved"/>
    <s v="Solex"/>
    <s v="Standard"/>
    <s v="high"/>
    <s v="medium"/>
    <n v="748.17"/>
    <n v="448.9"/>
    <d v="1991-11-10T00:00:00"/>
    <n v="299.27"/>
    <s v="Female"/>
    <n v="9"/>
    <d v="1991-10-01T00:00:00"/>
    <n v="30.999211424720961"/>
    <s v="Professor"/>
    <s v="Health"/>
    <s v="Mass Customer"/>
    <s v="N"/>
    <s v="Yes"/>
    <n v="4"/>
    <m/>
  </r>
  <r>
    <n v="6828"/>
    <n v="66"/>
    <x v="3126"/>
    <n v="240"/>
    <d v="2017-05-04T00:00:00"/>
    <b v="1"/>
    <s v="Approved"/>
    <s v="Giant Bicycles"/>
    <s v="Road"/>
    <s v="low"/>
    <s v="small"/>
    <n v="590.26"/>
    <n v="525.33000000000004"/>
    <d v="1995-10-24T00:00:00"/>
    <n v="64.92999999999995"/>
    <s v="Female"/>
    <n v="9"/>
    <d v="1991-10-01T00:00:00"/>
    <n v="30.999211424720961"/>
    <s v="Professor"/>
    <s v="Health"/>
    <s v="Mass Customer"/>
    <s v="N"/>
    <s v="Yes"/>
    <n v="4"/>
    <m/>
  </r>
  <r>
    <n v="4157"/>
    <n v="26"/>
    <x v="3126"/>
    <n v="289"/>
    <d v="2017-03-16T00:00:00"/>
    <b v="1"/>
    <s v="Approved"/>
    <s v="WeareA2B"/>
    <s v="Standard"/>
    <s v="medium"/>
    <s v="medium"/>
    <n v="1992.93"/>
    <n v="762.63"/>
    <d v="2003-03-18T00:00:00"/>
    <n v="1230.3000000000002"/>
    <s v="Female"/>
    <n v="9"/>
    <d v="1991-10-01T00:00:00"/>
    <n v="30.999211424720961"/>
    <s v="Professor"/>
    <s v="Health"/>
    <s v="Mass Customer"/>
    <s v="N"/>
    <s v="Yes"/>
    <n v="4"/>
    <m/>
  </r>
  <r>
    <n v="4063"/>
    <n v="34"/>
    <x v="3126"/>
    <n v="303"/>
    <d v="2017-03-02T00:00:00"/>
    <b v="0"/>
    <s v="Approved"/>
    <s v="Norco Bicycles"/>
    <s v="Road"/>
    <s v="high"/>
    <s v="large"/>
    <n v="774.53"/>
    <n v="464.72"/>
    <d v="2003-03-18T00:00:00"/>
    <n v="309.80999999999995"/>
    <s v="Female"/>
    <n v="9"/>
    <d v="1991-10-01T00:00:00"/>
    <n v="30.999211424720961"/>
    <s v="Professor"/>
    <s v="Health"/>
    <s v="Mass Customer"/>
    <s v="N"/>
    <s v="Yes"/>
    <n v="4"/>
    <m/>
  </r>
  <r>
    <n v="15443"/>
    <n v="34"/>
    <x v="3127"/>
    <n v="16"/>
    <d v="2017-12-14T00:00:00"/>
    <b v="0"/>
    <s v="Approved"/>
    <s v="Norco Bicycles"/>
    <s v="Road"/>
    <s v="high"/>
    <s v="large"/>
    <n v="774.53"/>
    <n v="464.72"/>
    <d v="2012-06-04T00:00:00"/>
    <n v="309.80999999999995"/>
    <s v="Male"/>
    <n v="19"/>
    <d v="2000-08-11T00:00:00"/>
    <n v="22.130718273718919"/>
    <s v="Information Systems Manager"/>
    <s v="Manufacturing"/>
    <s v="Affluent Customer"/>
    <s v="N"/>
    <s v="No"/>
    <n v="2"/>
    <m/>
  </r>
  <r>
    <n v="19967"/>
    <n v="13"/>
    <x v="3127"/>
    <n v="25"/>
    <d v="2017-12-05T00:00:00"/>
    <b v="1"/>
    <s v="Approved"/>
    <s v="Solex"/>
    <s v="Standard"/>
    <s v="medium"/>
    <s v="medium"/>
    <n v="1163.8900000000001"/>
    <n v="589.27"/>
    <d v="2015-10-18T00:00:00"/>
    <n v="574.62000000000012"/>
    <s v="Male"/>
    <n v="19"/>
    <d v="2000-08-11T00:00:00"/>
    <n v="22.130718273718919"/>
    <s v="Information Systems Manager"/>
    <s v="Manufacturing"/>
    <s v="Affluent Customer"/>
    <s v="N"/>
    <s v="No"/>
    <n v="2"/>
    <m/>
  </r>
  <r>
    <n v="16361"/>
    <n v="73"/>
    <x v="3127"/>
    <n v="29"/>
    <d v="2017-12-01T00:00:00"/>
    <b v="0"/>
    <s v="Approved"/>
    <s v="Solex"/>
    <s v="Standard"/>
    <s v="medium"/>
    <s v="medium"/>
    <n v="1945.43"/>
    <n v="333.18"/>
    <d v="2006-10-01T00:00:00"/>
    <n v="1612.25"/>
    <s v="Male"/>
    <n v="19"/>
    <d v="2000-08-11T00:00:00"/>
    <n v="22.130718273718919"/>
    <s v="Information Systems Manager"/>
    <s v="Manufacturing"/>
    <s v="Affluent Customer"/>
    <s v="N"/>
    <s v="No"/>
    <n v="2"/>
    <m/>
  </r>
  <r>
    <n v="9273"/>
    <n v="43"/>
    <x v="3127"/>
    <n v="54"/>
    <d v="2017-11-06T00:00:00"/>
    <b v="0"/>
    <s v="Approved"/>
    <s v="Solex"/>
    <s v="Standard"/>
    <s v="medium"/>
    <s v="medium"/>
    <n v="1151.96"/>
    <n v="649.49"/>
    <d v="1997-02-09T00:00:00"/>
    <n v="502.47"/>
    <s v="Male"/>
    <n v="19"/>
    <d v="2000-08-11T00:00:00"/>
    <n v="22.130718273718919"/>
    <s v="Information Systems Manager"/>
    <s v="Manufacturing"/>
    <s v="Affluent Customer"/>
    <s v="N"/>
    <s v="No"/>
    <n v="2"/>
    <m/>
  </r>
  <r>
    <n v="6550"/>
    <n v="23"/>
    <x v="3127"/>
    <n v="145"/>
    <d v="2017-08-07T00:00:00"/>
    <b v="0"/>
    <s v="Approved"/>
    <s v="Norco Bicycles"/>
    <s v="Mountain"/>
    <s v="low"/>
    <s v="small"/>
    <n v="688.63"/>
    <n v="612.88"/>
    <d v="1993-04-12T00:00:00"/>
    <n v="75.75"/>
    <s v="Male"/>
    <n v="19"/>
    <d v="2000-08-11T00:00:00"/>
    <n v="22.130718273718919"/>
    <s v="Information Systems Manager"/>
    <s v="Manufacturing"/>
    <s v="Affluent Customer"/>
    <s v="N"/>
    <s v="No"/>
    <n v="2"/>
    <m/>
  </r>
  <r>
    <n v="13087"/>
    <n v="17"/>
    <x v="3127"/>
    <n v="260"/>
    <d v="2017-04-14T00:00:00"/>
    <b v="1"/>
    <s v="Approved"/>
    <s v="Solex"/>
    <s v="Standard"/>
    <s v="high"/>
    <s v="medium"/>
    <n v="1024.6600000000001"/>
    <n v="614.79999999999995"/>
    <d v="2010-11-05T00:00:00"/>
    <n v="409.86000000000013"/>
    <s v="Male"/>
    <n v="19"/>
    <d v="2000-08-11T00:00:00"/>
    <n v="22.130718273718919"/>
    <s v="Information Systems Manager"/>
    <s v="Manufacturing"/>
    <s v="Affluent Customer"/>
    <s v="N"/>
    <s v="No"/>
    <n v="2"/>
    <m/>
  </r>
  <r>
    <n v="226"/>
    <n v="8"/>
    <x v="3127"/>
    <n v="295"/>
    <d v="2017-03-10T00:00:00"/>
    <b v="0"/>
    <s v="Approved"/>
    <s v="Solex"/>
    <s v="Road"/>
    <s v="medium"/>
    <s v="small"/>
    <n v="1703.52"/>
    <n v="1516.13"/>
    <d v="1993-04-20T00:00:00"/>
    <n v="187.38999999999987"/>
    <s v="Male"/>
    <n v="19"/>
    <d v="2000-08-11T00:00:00"/>
    <n v="22.130718273718919"/>
    <s v="Information Systems Manager"/>
    <s v="Manufacturing"/>
    <s v="Affluent Customer"/>
    <s v="N"/>
    <s v="No"/>
    <n v="2"/>
    <m/>
  </r>
  <r>
    <n v="8323"/>
    <n v="49"/>
    <x v="3128"/>
    <n v="169"/>
    <d v="2017-07-14T00:00:00"/>
    <b v="1"/>
    <s v="Approved"/>
    <s v="Trek Bicycles"/>
    <s v="Road"/>
    <s v="medium"/>
    <s v="medium"/>
    <n v="533.51"/>
    <n v="400.13"/>
    <d v="2012-06-04T00:00:00"/>
    <n v="133.38"/>
    <s v="Female"/>
    <n v="54"/>
    <d v="1982-08-16T00:00:00"/>
    <n v="40.130718274036028"/>
    <s v="Safety Technician III"/>
    <s v="Retail"/>
    <s v="Mass Customer"/>
    <s v="N"/>
    <s v="No"/>
    <n v="7"/>
    <m/>
  </r>
  <r>
    <n v="10243"/>
    <n v="73"/>
    <x v="3128"/>
    <n v="283"/>
    <d v="2017-03-22T00:00:00"/>
    <b v="0"/>
    <s v="Approved"/>
    <s v="Solex"/>
    <s v="Standard"/>
    <s v="medium"/>
    <s v="medium"/>
    <n v="1945.43"/>
    <n v="333.18"/>
    <d v="2002-08-31T00:00:00"/>
    <n v="1612.25"/>
    <s v="Female"/>
    <n v="54"/>
    <d v="1982-08-16T00:00:00"/>
    <n v="40.130718274036028"/>
    <s v="Safety Technician III"/>
    <s v="Retail"/>
    <s v="Mass Customer"/>
    <s v="N"/>
    <s v="No"/>
    <n v="7"/>
    <m/>
  </r>
  <r>
    <n v="870"/>
    <n v="19"/>
    <x v="3128"/>
    <n v="345"/>
    <d v="2017-01-19T00:00:00"/>
    <b v="1"/>
    <s v="Approved"/>
    <s v="OHM Cycles"/>
    <s v="Road"/>
    <s v="high"/>
    <s v="large"/>
    <n v="12.01"/>
    <n v="7.21"/>
    <d v="2009-03-08T00:00:00"/>
    <n v="4.8"/>
    <s v="Female"/>
    <n v="54"/>
    <d v="1982-08-16T00:00:00"/>
    <n v="40.130718274036028"/>
    <s v="Safety Technician III"/>
    <s v="Retail"/>
    <s v="Mass Customer"/>
    <s v="N"/>
    <s v="No"/>
    <n v="7"/>
    <m/>
  </r>
  <r>
    <n v="8630"/>
    <n v="23"/>
    <x v="3129"/>
    <n v="131"/>
    <d v="2017-08-21T00:00:00"/>
    <b v="1"/>
    <s v="Approved"/>
    <s v="Norco Bicycles"/>
    <s v="Mountain"/>
    <s v="low"/>
    <s v="small"/>
    <n v="688.63"/>
    <n v="612.88"/>
    <d v="2011-05-07T00:00:00"/>
    <n v="75.75"/>
    <s v="Male"/>
    <n v="34"/>
    <d v="1959-11-18T00:00:00"/>
    <n v="62.889622383307959"/>
    <s v="Legal Assistant"/>
    <s v="Retail"/>
    <s v="Mass Customer"/>
    <s v="N"/>
    <s v="Yes"/>
    <n v="20"/>
    <m/>
  </r>
  <r>
    <n v="12657"/>
    <n v="61"/>
    <x v="3129"/>
    <n v="208"/>
    <d v="2017-06-05T00:00:00"/>
    <b v="0"/>
    <s v="Approved"/>
    <s v="OHM Cycles"/>
    <s v="Standard"/>
    <s v="low"/>
    <s v="medium"/>
    <n v="71.16"/>
    <n v="56.93"/>
    <d v="2015-06-17T00:00:00"/>
    <n v="14.229999999999997"/>
    <s v="Male"/>
    <n v="34"/>
    <d v="1959-11-18T00:00:00"/>
    <n v="62.889622383307959"/>
    <s v="Legal Assistant"/>
    <s v="Retail"/>
    <s v="Mass Customer"/>
    <s v="N"/>
    <s v="Yes"/>
    <n v="20"/>
    <m/>
  </r>
  <r>
    <n v="2731"/>
    <n v="40"/>
    <x v="3129"/>
    <n v="216"/>
    <d v="2017-05-28T00:00:00"/>
    <b v="1"/>
    <s v="Approved"/>
    <s v="OHM Cycles"/>
    <s v="Standard"/>
    <s v="high"/>
    <s v="medium"/>
    <n v="1458.17"/>
    <n v="874.9"/>
    <d v="2011-05-09T00:00:00"/>
    <n v="583.2700000000001"/>
    <s v="Male"/>
    <n v="34"/>
    <d v="1959-11-18T00:00:00"/>
    <n v="62.889622383307959"/>
    <s v="Legal Assistant"/>
    <s v="Retail"/>
    <s v="Mass Customer"/>
    <s v="N"/>
    <s v="Yes"/>
    <n v="20"/>
    <m/>
  </r>
  <r>
    <n v="4392"/>
    <n v="39"/>
    <x v="3129"/>
    <n v="324"/>
    <d v="2017-02-09T00:00:00"/>
    <b v="1"/>
    <s v="Approved"/>
    <s v="Giant Bicycles"/>
    <s v="Standard"/>
    <s v="medium"/>
    <s v="large"/>
    <n v="1812.75"/>
    <n v="582.48"/>
    <d v="2007-12-11T00:00:00"/>
    <n v="1230.27"/>
    <s v="Male"/>
    <n v="34"/>
    <d v="1959-11-18T00:00:00"/>
    <n v="62.889622383307959"/>
    <s v="Legal Assistant"/>
    <s v="Retail"/>
    <s v="Mass Customer"/>
    <s v="N"/>
    <s v="Yes"/>
    <n v="20"/>
    <m/>
  </r>
  <r>
    <n v="6127"/>
    <n v="98"/>
    <x v="3130"/>
    <n v="4"/>
    <d v="2017-12-26T00:00:00"/>
    <b v="0"/>
    <s v="Approved"/>
    <s v="OHM Cycles"/>
    <s v="Standard"/>
    <s v="medium"/>
    <s v="medium"/>
    <n v="795.34"/>
    <n v="101.58"/>
    <d v="1997-02-09T00:00:00"/>
    <n v="693.76"/>
    <s v="Male"/>
    <n v="87"/>
    <d v="1958-10-06T00:00:00"/>
    <n v="64.007430602803154"/>
    <s v="Graphic Designer"/>
    <s v="Financial Services"/>
    <s v="High Net Worth"/>
    <s v="N"/>
    <s v="No"/>
    <n v="10"/>
    <m/>
  </r>
  <r>
    <n v="13482"/>
    <n v="35"/>
    <x v="3130"/>
    <n v="18"/>
    <d v="2017-12-12T00:00:00"/>
    <b v="0"/>
    <s v="Approved"/>
    <s v="Giant Bicycles"/>
    <s v="Standard"/>
    <s v="medium"/>
    <s v="medium"/>
    <n v="1403.5"/>
    <n v="954.82"/>
    <d v="2016-11-14T00:00:00"/>
    <n v="448.67999999999995"/>
    <s v="Male"/>
    <n v="87"/>
    <d v="1958-10-06T00:00:00"/>
    <n v="64.007430602803154"/>
    <s v="Graphic Designer"/>
    <s v="Financial Services"/>
    <s v="High Net Worth"/>
    <s v="N"/>
    <s v="No"/>
    <n v="10"/>
    <m/>
  </r>
  <r>
    <n v="16204"/>
    <n v="53"/>
    <x v="3130"/>
    <n v="63"/>
    <d v="2017-10-28T00:00:00"/>
    <b v="1"/>
    <s v="Approved"/>
    <s v="Giant Bicycles"/>
    <s v="Standard"/>
    <s v="high"/>
    <s v="medium"/>
    <n v="1274.93"/>
    <n v="764.96"/>
    <d v="2007-08-04T00:00:00"/>
    <n v="509.97"/>
    <s v="Male"/>
    <n v="87"/>
    <d v="1958-10-06T00:00:00"/>
    <n v="64.007430602803154"/>
    <s v="Graphic Designer"/>
    <s v="Financial Services"/>
    <s v="High Net Worth"/>
    <s v="N"/>
    <s v="No"/>
    <n v="10"/>
    <m/>
  </r>
  <r>
    <n v="7317"/>
    <n v="84"/>
    <x v="3130"/>
    <n v="126"/>
    <d v="2017-08-26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87"/>
    <d v="1958-10-06T00:00:00"/>
    <n v="64.007430602803154"/>
    <s v="Graphic Designer"/>
    <s v="Financial Services"/>
    <s v="High Net Worth"/>
    <s v="N"/>
    <s v="No"/>
    <n v="10"/>
    <m/>
  </r>
  <r>
    <n v="8366"/>
    <n v="93"/>
    <x v="3130"/>
    <n v="183"/>
    <d v="2017-06-30T00:00:00"/>
    <b v="0"/>
    <s v="Approved"/>
    <s v="OHM Cycles"/>
    <s v="Standard"/>
    <s v="high"/>
    <s v="medium"/>
    <n v="1458.17"/>
    <n v="874.9"/>
    <d v="2006-02-02T00:00:00"/>
    <n v="583.2700000000001"/>
    <s v="Male"/>
    <n v="87"/>
    <d v="1958-10-06T00:00:00"/>
    <n v="64.007430602803154"/>
    <s v="Graphic Designer"/>
    <s v="Financial Services"/>
    <s v="High Net Worth"/>
    <s v="N"/>
    <s v="No"/>
    <n v="10"/>
    <m/>
  </r>
  <r>
    <n v="7898"/>
    <n v="93"/>
    <x v="3130"/>
    <n v="190"/>
    <d v="2017-06-23T00:00:00"/>
    <b v="0"/>
    <s v="Approved"/>
    <s v="OHM Cycles"/>
    <s v="Standard"/>
    <s v="high"/>
    <s v="medium"/>
    <n v="1458.17"/>
    <n v="874.9"/>
    <d v="2006-02-02T00:00:00"/>
    <n v="583.2700000000001"/>
    <s v="Male"/>
    <n v="87"/>
    <d v="1958-10-06T00:00:00"/>
    <n v="64.007430602803154"/>
    <s v="Graphic Designer"/>
    <s v="Financial Services"/>
    <s v="High Net Worth"/>
    <s v="N"/>
    <s v="No"/>
    <n v="10"/>
    <m/>
  </r>
  <r>
    <n v="13946"/>
    <n v="45"/>
    <x v="3130"/>
    <n v="210"/>
    <d v="2017-06-03T00:00:00"/>
    <b v="1"/>
    <s v="Approved"/>
    <s v="Trek Bicycles"/>
    <s v="Road"/>
    <s v="low"/>
    <s v="medium"/>
    <n v="980.37"/>
    <n v="234.43"/>
    <d v="2004-09-28T00:00:00"/>
    <n v="745.94"/>
    <s v="Male"/>
    <n v="87"/>
    <d v="1958-10-06T00:00:00"/>
    <n v="64.007430602803154"/>
    <s v="Graphic Designer"/>
    <s v="Financial Services"/>
    <s v="High Net Worth"/>
    <s v="N"/>
    <s v="No"/>
    <n v="10"/>
    <m/>
  </r>
  <r>
    <n v="4471"/>
    <n v="49"/>
    <x v="3130"/>
    <n v="279"/>
    <d v="2017-03-26T00:00:00"/>
    <b v="1"/>
    <s v="Approved"/>
    <s v="Solex"/>
    <s v="Standard"/>
    <s v="medium"/>
    <s v="large"/>
    <n v="1061.56"/>
    <n v="733.58"/>
    <d v="1993-07-20T00:00:00"/>
    <n v="327.9799999999999"/>
    <s v="Male"/>
    <n v="87"/>
    <d v="1958-10-06T00:00:00"/>
    <n v="64.007430602803154"/>
    <s v="Graphic Designer"/>
    <s v="Financial Services"/>
    <s v="High Net Worth"/>
    <s v="N"/>
    <s v="No"/>
    <n v="10"/>
    <m/>
  </r>
  <r>
    <n v="2409"/>
    <n v="66"/>
    <x v="3130"/>
    <n v="280"/>
    <d v="2017-03-25T00:00:00"/>
    <b v="0"/>
    <s v="Approved"/>
    <s v="Solex"/>
    <s v="Standard"/>
    <s v="medium"/>
    <s v="medium"/>
    <n v="1163.8900000000001"/>
    <n v="589.27"/>
    <d v="2016-07-09T00:00:00"/>
    <n v="574.62000000000012"/>
    <s v="Male"/>
    <n v="87"/>
    <d v="1958-10-06T00:00:00"/>
    <n v="64.007430602803154"/>
    <s v="Graphic Designer"/>
    <s v="Financial Services"/>
    <s v="High Net Worth"/>
    <s v="N"/>
    <s v="No"/>
    <n v="10"/>
    <m/>
  </r>
  <r>
    <n v="6220"/>
    <n v="38"/>
    <x v="3131"/>
    <n v="106"/>
    <d v="2017-09-15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61"/>
    <d v="1971-07-25T00:00:00"/>
    <n v="51.199211424403849"/>
    <s v="Mechanical Systems Engineer"/>
    <s v="n/a"/>
    <s v="High Net Worth"/>
    <s v="N"/>
    <s v="Yes"/>
    <n v="9"/>
    <m/>
  </r>
  <r>
    <n v="6077"/>
    <n v="14"/>
    <x v="3131"/>
    <n v="131"/>
    <d v="2017-08-21T00:00:00"/>
    <b v="0"/>
    <s v="Approved"/>
    <s v="Solex"/>
    <s v="Standard"/>
    <s v="high"/>
    <s v="large"/>
    <n v="1842.92"/>
    <n v="1105.75"/>
    <d v="2006-05-22T00:00:00"/>
    <n v="737.17000000000007"/>
    <s v="Female"/>
    <n v="61"/>
    <d v="1971-07-25T00:00:00"/>
    <n v="51.199211424403849"/>
    <s v="Mechanical Systems Engineer"/>
    <s v="n/a"/>
    <s v="High Net Worth"/>
    <s v="N"/>
    <s v="Yes"/>
    <n v="9"/>
    <m/>
  </r>
  <r>
    <n v="17181"/>
    <n v="15"/>
    <x v="3131"/>
    <n v="150"/>
    <d v="2017-08-02T00:00:00"/>
    <b v="1"/>
    <s v="Approved"/>
    <s v="WeareA2B"/>
    <s v="Standard"/>
    <s v="medium"/>
    <s v="medium"/>
    <n v="1292.8399999999999"/>
    <n v="13.44"/>
    <d v="1993-06-23T00:00:00"/>
    <n v="1279.3999999999999"/>
    <s v="Female"/>
    <n v="61"/>
    <d v="1971-07-25T00:00:00"/>
    <n v="51.199211424403849"/>
    <s v="Mechanical Systems Engineer"/>
    <s v="n/a"/>
    <s v="High Net Worth"/>
    <s v="N"/>
    <s v="Yes"/>
    <n v="9"/>
    <m/>
  </r>
  <r>
    <n v="6616"/>
    <n v="87"/>
    <x v="3131"/>
    <n v="227"/>
    <d v="2017-05-17T00:00:00"/>
    <b v="0"/>
    <s v="Approved"/>
    <s v="OHM Cycles"/>
    <s v="Standard"/>
    <s v="medium"/>
    <s v="medium"/>
    <n v="1636.9"/>
    <n v="44.71"/>
    <d v="2006-05-22T00:00:00"/>
    <n v="1592.19"/>
    <s v="Female"/>
    <n v="61"/>
    <d v="1971-07-25T00:00:00"/>
    <n v="51.199211424403849"/>
    <s v="Mechanical Systems Engineer"/>
    <s v="n/a"/>
    <s v="High Net Worth"/>
    <s v="N"/>
    <s v="Yes"/>
    <n v="9"/>
    <m/>
  </r>
  <r>
    <n v="1568"/>
    <n v="0"/>
    <x v="3131"/>
    <n v="288"/>
    <d v="2017-03-17T00:00:00"/>
    <b v="0"/>
    <s v="Approved"/>
    <s v="Giant Bicycles"/>
    <s v="Standard"/>
    <s v="medium"/>
    <s v="medium"/>
    <n v="230.91"/>
    <n v="173.18"/>
    <d v="1992-10-11T00:00:00"/>
    <n v="57.72999999999999"/>
    <s v="Female"/>
    <n v="61"/>
    <d v="1971-07-25T00:00:00"/>
    <n v="51.199211424403849"/>
    <s v="Mechanical Systems Engineer"/>
    <s v="n/a"/>
    <s v="High Net Worth"/>
    <s v="N"/>
    <s v="Yes"/>
    <n v="9"/>
    <m/>
  </r>
  <r>
    <n v="1784"/>
    <n v="9"/>
    <x v="3131"/>
    <n v="354"/>
    <d v="2017-01-10T00:00:00"/>
    <b v="0"/>
    <s v="Approved"/>
    <s v="Norco Bicycles"/>
    <s v="Standard"/>
    <s v="medium"/>
    <s v="small"/>
    <n v="1216.1400000000001"/>
    <n v="1082.3599999999999"/>
    <d v="2016-11-22T00:00:00"/>
    <n v="133.7800000000002"/>
    <s v="Female"/>
    <n v="61"/>
    <d v="1971-07-25T00:00:00"/>
    <n v="51.199211424403849"/>
    <s v="Mechanical Systems Engineer"/>
    <s v="n/a"/>
    <s v="High Net Worth"/>
    <s v="N"/>
    <s v="Yes"/>
    <n v="9"/>
    <m/>
  </r>
  <r>
    <n v="18798"/>
    <n v="28"/>
    <x v="3132"/>
    <n v="16"/>
    <d v="2017-12-14T00:00:00"/>
    <b v="0"/>
    <s v="Approved"/>
    <s v="Norco Bicycles"/>
    <s v="Standard"/>
    <s v="medium"/>
    <s v="small"/>
    <n v="1216.1400000000001"/>
    <n v="1082.3599999999999"/>
    <d v="1995-12-19T00:00:00"/>
    <n v="133.7800000000002"/>
    <s v="Male"/>
    <n v="68"/>
    <d v="1997-03-28T00:00:00"/>
    <n v="25.506060739789454"/>
    <n v="0"/>
    <s v="Manufacturing"/>
    <s v="Mass Customer"/>
    <s v="N"/>
    <s v="Yes"/>
    <n v="2"/>
    <m/>
  </r>
  <r>
    <n v="9566"/>
    <n v="31"/>
    <x v="3132"/>
    <n v="81"/>
    <d v="2017-10-10T00:00:00"/>
    <b v="1"/>
    <s v="Approved"/>
    <s v="Giant Bicycles"/>
    <s v="Standard"/>
    <s v="medium"/>
    <s v="medium"/>
    <n v="230.91"/>
    <n v="173.18"/>
    <d v="2011-03-16T00:00:00"/>
    <n v="57.72999999999999"/>
    <s v="Male"/>
    <n v="68"/>
    <d v="1997-03-28T00:00:00"/>
    <n v="25.506060739789454"/>
    <n v="0"/>
    <s v="Manufacturing"/>
    <s v="Mass Customer"/>
    <s v="N"/>
    <s v="Yes"/>
    <n v="2"/>
    <m/>
  </r>
  <r>
    <n v="2075"/>
    <n v="23"/>
    <x v="3132"/>
    <n v="98"/>
    <d v="2017-09-23T00:00:00"/>
    <b v="0"/>
    <s v="Approved"/>
    <s v="Norco Bicycles"/>
    <s v="Mountain"/>
    <s v="low"/>
    <s v="small"/>
    <n v="688.63"/>
    <n v="612.88"/>
    <d v="1991-08-05T00:00:00"/>
    <n v="75.75"/>
    <s v="Male"/>
    <n v="68"/>
    <d v="1997-03-28T00:00:00"/>
    <n v="25.506060739789454"/>
    <n v="0"/>
    <s v="Manufacturing"/>
    <s v="Mass Customer"/>
    <s v="N"/>
    <s v="Yes"/>
    <n v="2"/>
    <m/>
  </r>
  <r>
    <n v="12007"/>
    <n v="62"/>
    <x v="3132"/>
    <n v="283"/>
    <d v="2017-03-22T00:00:00"/>
    <b v="0"/>
    <s v="Approved"/>
    <s v="Solex"/>
    <s v="Standard"/>
    <s v="medium"/>
    <s v="medium"/>
    <n v="478.16"/>
    <n v="298.72000000000003"/>
    <d v="2015-05-21T00:00:00"/>
    <n v="179.44"/>
    <s v="Male"/>
    <n v="68"/>
    <d v="1997-03-28T00:00:00"/>
    <n v="25.506060739789454"/>
    <n v="0"/>
    <s v="Manufacturing"/>
    <s v="Mass Customer"/>
    <s v="N"/>
    <s v="Yes"/>
    <n v="2"/>
    <m/>
  </r>
  <r>
    <n v="5013"/>
    <n v="55"/>
    <x v="3132"/>
    <n v="339"/>
    <d v="2017-01-25T00:00:00"/>
    <b v="1"/>
    <s v="Approved"/>
    <s v="Trek Bicycles"/>
    <s v="Road"/>
    <s v="medium"/>
    <s v="large"/>
    <n v="1894.19"/>
    <n v="598.76"/>
    <d v="1991-01-21T00:00:00"/>
    <n v="1295.43"/>
    <s v="Male"/>
    <n v="68"/>
    <d v="1997-03-28T00:00:00"/>
    <n v="25.506060739789454"/>
    <n v="0"/>
    <s v="Manufacturing"/>
    <s v="Mass Customer"/>
    <s v="N"/>
    <s v="Yes"/>
    <n v="2"/>
    <m/>
  </r>
  <r>
    <n v="7241"/>
    <n v="48"/>
    <x v="3133"/>
    <n v="69"/>
    <d v="2017-10-22T00:00:00"/>
    <b v="0"/>
    <s v="Approved"/>
    <s v="WeareA2B"/>
    <s v="Standard"/>
    <s v="medium"/>
    <s v="medium"/>
    <n v="1762.96"/>
    <n v="950.52"/>
    <d v="2014-07-28T00:00:00"/>
    <n v="812.44"/>
    <s v="Male"/>
    <n v="44"/>
    <d v="1971-10-17T00:00:00"/>
    <n v="50.969074438102481"/>
    <n v="0"/>
    <s v="n/a"/>
    <s v="Mass Customer"/>
    <s v="N"/>
    <s v="Yes"/>
    <n v="12"/>
    <m/>
  </r>
  <r>
    <n v="2455"/>
    <n v="45"/>
    <x v="3133"/>
    <n v="75"/>
    <d v="2017-10-16T00:00:00"/>
    <b v="1"/>
    <s v="Approved"/>
    <s v="Solex"/>
    <s v="Standard"/>
    <s v="medium"/>
    <s v="medium"/>
    <n v="441.49"/>
    <n v="84.99"/>
    <d v="2012-06-04T00:00:00"/>
    <n v="356.5"/>
    <s v="Male"/>
    <n v="44"/>
    <d v="1971-10-17T00:00:00"/>
    <n v="50.969074438102481"/>
    <n v="0"/>
    <s v="n/a"/>
    <s v="Mass Customer"/>
    <s v="N"/>
    <s v="Yes"/>
    <n v="12"/>
    <m/>
  </r>
  <r>
    <n v="9292"/>
    <n v="2"/>
    <x v="3133"/>
    <n v="97"/>
    <d v="2017-09-24T00:00:00"/>
    <b v="1"/>
    <s v="Approved"/>
    <s v="Solex"/>
    <s v="Standard"/>
    <s v="medium"/>
    <s v="medium"/>
    <n v="71.489999999999995"/>
    <n v="53.62"/>
    <d v="2012-12-02T00:00:00"/>
    <n v="17.869999999999997"/>
    <s v="Male"/>
    <n v="44"/>
    <d v="1971-10-17T00:00:00"/>
    <n v="50.969074438102481"/>
    <n v="0"/>
    <s v="n/a"/>
    <s v="Mass Customer"/>
    <s v="N"/>
    <s v="Yes"/>
    <n v="12"/>
    <m/>
  </r>
  <r>
    <n v="4569"/>
    <n v="38"/>
    <x v="3133"/>
    <n v="107"/>
    <d v="2017-09-14T00:00:00"/>
    <b v="1"/>
    <s v="Approved"/>
    <s v="Solex"/>
    <s v="Standard"/>
    <s v="medium"/>
    <s v="medium"/>
    <n v="1577.53"/>
    <n v="826.51"/>
    <d v="2008-03-19T00:00:00"/>
    <n v="751.02"/>
    <s v="Male"/>
    <n v="44"/>
    <d v="1971-10-17T00:00:00"/>
    <n v="50.969074438102481"/>
    <n v="0"/>
    <s v="n/a"/>
    <s v="Mass Customer"/>
    <s v="N"/>
    <s v="Yes"/>
    <n v="12"/>
    <m/>
  </r>
  <r>
    <n v="11077"/>
    <n v="45"/>
    <x v="3133"/>
    <n v="325"/>
    <d v="2017-02-08T00:00:00"/>
    <b v="1"/>
    <s v="Approved"/>
    <s v="Solex"/>
    <s v="Standard"/>
    <s v="medium"/>
    <s v="medium"/>
    <n v="441.49"/>
    <n v="84.99"/>
    <d v="2003-02-16T00:00:00"/>
    <n v="356.5"/>
    <s v="Male"/>
    <n v="44"/>
    <d v="1971-10-17T00:00:00"/>
    <n v="50.969074438102481"/>
    <n v="0"/>
    <s v="n/a"/>
    <s v="Mass Customer"/>
    <s v="N"/>
    <s v="Yes"/>
    <n v="12"/>
    <m/>
  </r>
  <r>
    <n v="1756"/>
    <n v="61"/>
    <x v="3133"/>
    <n v="343"/>
    <d v="2017-01-21T00:00:00"/>
    <b v="0"/>
    <s v="Approved"/>
    <s v="OHM Cycles"/>
    <s v="Standard"/>
    <s v="low"/>
    <s v="medium"/>
    <n v="71.16"/>
    <n v="56.93"/>
    <d v="1998-12-17T00:00:00"/>
    <n v="14.229999999999997"/>
    <s v="Male"/>
    <n v="44"/>
    <d v="1971-10-17T00:00:00"/>
    <n v="50.969074438102481"/>
    <n v="0"/>
    <s v="n/a"/>
    <s v="Mass Customer"/>
    <s v="N"/>
    <s v="Yes"/>
    <n v="12"/>
    <m/>
  </r>
  <r>
    <n v="7469"/>
    <n v="48"/>
    <x v="3134"/>
    <n v="15"/>
    <d v="2017-12-15T00:00:00"/>
    <b v="1"/>
    <s v="Approved"/>
    <s v="WeareA2B"/>
    <s v="Standard"/>
    <s v="medium"/>
    <s v="medium"/>
    <n v="1762.96"/>
    <n v="950.52"/>
    <d v="2009-04-12T00:00:00"/>
    <n v="812.44"/>
    <s v="Female"/>
    <n v="57"/>
    <d v="1959-07-16T00:00:00"/>
    <n v="63.232088137049729"/>
    <s v="Staff Scientist"/>
    <s v="Financial Services"/>
    <s v="Affluent Customer"/>
    <s v="N"/>
    <s v="Yes"/>
    <n v="16"/>
    <m/>
  </r>
  <r>
    <n v="8334"/>
    <n v="11"/>
    <x v="3134"/>
    <n v="165"/>
    <d v="2017-07-18T00:00:00"/>
    <b v="1"/>
    <s v="Approved"/>
    <s v="Giant Bicycles"/>
    <s v="Standard"/>
    <s v="high"/>
    <s v="medium"/>
    <n v="1274.93"/>
    <n v="764.96"/>
    <d v="2007-08-04T00:00:00"/>
    <n v="509.97"/>
    <s v="Female"/>
    <n v="57"/>
    <d v="1959-07-16T00:00:00"/>
    <n v="63.232088137049729"/>
    <s v="Staff Scientist"/>
    <s v="Financial Services"/>
    <s v="Affluent Customer"/>
    <s v="N"/>
    <s v="Yes"/>
    <n v="16"/>
    <m/>
  </r>
  <r>
    <n v="12661"/>
    <n v="39"/>
    <x v="3134"/>
    <n v="192"/>
    <d v="2017-06-21T00:00:00"/>
    <b v="0"/>
    <s v="Approved"/>
    <s v="Giant Bicycles"/>
    <s v="Standard"/>
    <s v="medium"/>
    <s v="large"/>
    <n v="1812.75"/>
    <n v="582.48"/>
    <d v="2008-03-19T00:00:00"/>
    <n v="1230.27"/>
    <s v="Female"/>
    <n v="57"/>
    <d v="1959-07-16T00:00:00"/>
    <n v="63.232088137049729"/>
    <s v="Staff Scientist"/>
    <s v="Financial Services"/>
    <s v="Affluent Customer"/>
    <s v="N"/>
    <s v="Yes"/>
    <n v="16"/>
    <m/>
  </r>
  <r>
    <n v="1150"/>
    <n v="69"/>
    <x v="3134"/>
    <n v="299"/>
    <d v="2017-03-06T00:00:00"/>
    <b v="0"/>
    <s v="Approved"/>
    <s v="Giant Bicycles"/>
    <s v="Road"/>
    <s v="medium"/>
    <s v="medium"/>
    <n v="792.9"/>
    <n v="594.67999999999995"/>
    <d v="1995-10-24T00:00:00"/>
    <n v="198.22000000000003"/>
    <s v="Female"/>
    <n v="57"/>
    <d v="1959-07-16T00:00:00"/>
    <n v="63.232088137049729"/>
    <s v="Staff Scientist"/>
    <s v="Financial Services"/>
    <s v="Affluent Customer"/>
    <s v="N"/>
    <s v="Yes"/>
    <n v="16"/>
    <m/>
  </r>
  <r>
    <n v="1391"/>
    <n v="28"/>
    <x v="3134"/>
    <n v="330"/>
    <d v="2017-02-03T00:00:00"/>
    <b v="0"/>
    <s v="Approved"/>
    <s v="Norco Bicycles"/>
    <s v="Standard"/>
    <s v="medium"/>
    <s v="small"/>
    <n v="1216.1400000000001"/>
    <n v="1082.3599999999999"/>
    <d v="1992-10-11T00:00:00"/>
    <n v="133.7800000000002"/>
    <s v="Female"/>
    <n v="57"/>
    <d v="1959-07-16T00:00:00"/>
    <n v="63.232088137049729"/>
    <s v="Staff Scientist"/>
    <s v="Financial Services"/>
    <s v="Affluent Customer"/>
    <s v="N"/>
    <s v="Yes"/>
    <n v="16"/>
    <m/>
  </r>
  <r>
    <n v="4331"/>
    <n v="69"/>
    <x v="3134"/>
    <n v="342"/>
    <d v="2017-01-22T00:00:00"/>
    <b v="0"/>
    <s v="Approved"/>
    <s v="Giant Bicycles"/>
    <s v="Road"/>
    <s v="medium"/>
    <s v="medium"/>
    <n v="792.9"/>
    <n v="594.67999999999995"/>
    <d v="2016-12-06T00:00:00"/>
    <n v="198.22000000000003"/>
    <s v="Female"/>
    <n v="57"/>
    <d v="1959-07-16T00:00:00"/>
    <n v="63.232088137049729"/>
    <s v="Staff Scientist"/>
    <s v="Financial Services"/>
    <s v="Affluent Customer"/>
    <s v="N"/>
    <s v="Yes"/>
    <n v="16"/>
    <m/>
  </r>
  <r>
    <n v="681"/>
    <n v="75"/>
    <x v="877"/>
    <n v="25"/>
    <d v="2017-12-05T00:00:00"/>
    <b v="1"/>
    <s v="Approved"/>
    <s v="Giant Bicycles"/>
    <s v="Touring"/>
    <s v="medium"/>
    <s v="large"/>
    <n v="1873.97"/>
    <n v="863.95"/>
    <d v="2006-05-22T00:00:00"/>
    <n v="1010.02"/>
    <s v="Male"/>
    <n v="91"/>
    <d v="1978-01-21T00:00:00"/>
    <n v="44.700581287417549"/>
    <s v="Accountant IV"/>
    <s v="n/a"/>
    <s v="Affluent Customer"/>
    <s v="N"/>
    <s v="No"/>
    <n v="5"/>
    <m/>
  </r>
  <r>
    <n v="13664"/>
    <n v="19"/>
    <x v="877"/>
    <n v="150"/>
    <d v="2017-08-02T00:00:00"/>
    <b v="0"/>
    <s v="Approved"/>
    <s v="OHM Cycles"/>
    <s v="Road"/>
    <s v="high"/>
    <s v="large"/>
    <n v="12.01"/>
    <n v="7.21"/>
    <d v="2009-03-08T00:00:00"/>
    <n v="4.8"/>
    <s v="Male"/>
    <n v="91"/>
    <d v="1978-01-21T00:00:00"/>
    <n v="44.700581287417549"/>
    <s v="Accountant IV"/>
    <s v="n/a"/>
    <s v="Affluent Customer"/>
    <s v="N"/>
    <s v="No"/>
    <n v="5"/>
    <m/>
  </r>
  <r>
    <n v="6589"/>
    <n v="36"/>
    <x v="877"/>
    <n v="192"/>
    <d v="2017-06-21T00:00:00"/>
    <b v="1"/>
    <s v="Approved"/>
    <s v="Solex"/>
    <s v="Standard"/>
    <s v="low"/>
    <s v="medium"/>
    <n v="945.04"/>
    <n v="507.58"/>
    <d v="1995-12-19T00:00:00"/>
    <n v="437.46"/>
    <s v="Male"/>
    <n v="91"/>
    <d v="1978-01-21T00:00:00"/>
    <n v="44.700581287417549"/>
    <s v="Accountant IV"/>
    <s v="n/a"/>
    <s v="Affluent Customer"/>
    <s v="N"/>
    <s v="No"/>
    <n v="5"/>
    <m/>
  </r>
  <r>
    <n v="6895"/>
    <n v="95"/>
    <x v="877"/>
    <n v="238"/>
    <d v="2017-05-06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91"/>
    <d v="1978-01-21T00:00:00"/>
    <n v="44.700581287417549"/>
    <s v="Accountant IV"/>
    <s v="n/a"/>
    <s v="Affluent Customer"/>
    <s v="N"/>
    <s v="No"/>
    <n v="5"/>
    <m/>
  </r>
  <r>
    <n v="1957"/>
    <n v="89"/>
    <x v="2124"/>
    <n v="11"/>
    <d v="2017-12-19T00:00:00"/>
    <b v="0"/>
    <s v="Approved"/>
    <s v="Giant Bicycles"/>
    <s v="Standard"/>
    <s v="medium"/>
    <s v="large"/>
    <n v="1812.75"/>
    <n v="582.48"/>
    <d v="2010-06-07T00:00:00"/>
    <n v="1230.27"/>
    <s v="U"/>
    <n v="18"/>
    <d v="1899-12-30T00:00:00"/>
    <n v="122.81291005485795"/>
    <s v="Biostatistician I"/>
    <s v="IT"/>
    <s v="High Net Worth"/>
    <s v="N"/>
    <s v="No"/>
    <n v="0"/>
    <m/>
  </r>
  <r>
    <n v="851"/>
    <n v="0"/>
    <x v="2124"/>
    <n v="18"/>
    <d v="2017-12-12T00:00:00"/>
    <b v="1"/>
    <s v="Approved"/>
    <s v="Norco Bicycles"/>
    <s v="Standard"/>
    <s v="medium"/>
    <s v="medium"/>
    <n v="360.4"/>
    <n v="270.3"/>
    <d v="2016-12-06T00:00:00"/>
    <n v="90.099999999999966"/>
    <s v="U"/>
    <n v="18"/>
    <d v="1899-12-30T00:00:00"/>
    <n v="122.81291005485795"/>
    <s v="Biostatistician I"/>
    <s v="IT"/>
    <s v="High Net Worth"/>
    <s v="N"/>
    <s v="No"/>
    <n v="0"/>
    <m/>
  </r>
  <r>
    <n v="8975"/>
    <n v="7"/>
    <x v="2124"/>
    <n v="42"/>
    <d v="2017-11-18T00:00:00"/>
    <b v="0"/>
    <s v="Approved"/>
    <s v="Giant Bicycles"/>
    <s v="Standard"/>
    <s v="medium"/>
    <s v="small"/>
    <n v="1311.44"/>
    <n v="1167.18"/>
    <d v="1992-10-11T00:00:00"/>
    <n v="144.26"/>
    <s v="U"/>
    <n v="18"/>
    <d v="1899-12-30T00:00:00"/>
    <n v="122.81291005485795"/>
    <s v="Biostatistician I"/>
    <s v="IT"/>
    <s v="High Net Worth"/>
    <s v="N"/>
    <s v="No"/>
    <n v="0"/>
    <m/>
  </r>
  <r>
    <n v="16414"/>
    <n v="92"/>
    <x v="2124"/>
    <n v="56"/>
    <d v="2017-11-04T00:00:00"/>
    <b v="1"/>
    <s v="Approved"/>
    <s v="WeareA2B"/>
    <s v="Touring"/>
    <s v="medium"/>
    <s v="large"/>
    <n v="1890.39"/>
    <n v="260.14"/>
    <d v="1991-01-21T00:00:00"/>
    <n v="1630.25"/>
    <s v="U"/>
    <n v="18"/>
    <d v="1899-12-30T00:00:00"/>
    <n v="122.81291005485795"/>
    <s v="Biostatistician I"/>
    <s v="IT"/>
    <s v="High Net Worth"/>
    <s v="N"/>
    <s v="No"/>
    <n v="0"/>
    <m/>
  </r>
  <r>
    <n v="15413"/>
    <n v="0"/>
    <x v="2124"/>
    <n v="76"/>
    <d v="2017-10-15T00:00:00"/>
    <b v="0"/>
    <s v="Approved"/>
    <s v="OHM Cycles"/>
    <s v="Standard"/>
    <s v="low"/>
    <s v="medium"/>
    <n v="71.16"/>
    <n v="56.93"/>
    <d v="2015-06-17T00:00:00"/>
    <n v="14.229999999999997"/>
    <s v="U"/>
    <n v="18"/>
    <d v="1899-12-30T00:00:00"/>
    <n v="122.81291005485795"/>
    <s v="Biostatistician I"/>
    <s v="IT"/>
    <s v="High Net Worth"/>
    <s v="N"/>
    <s v="No"/>
    <n v="0"/>
    <m/>
  </r>
  <r>
    <n v="11323"/>
    <n v="86"/>
    <x v="2124"/>
    <n v="163"/>
    <d v="2017-07-20T00:00:00"/>
    <b v="1"/>
    <s v="Approved"/>
    <s v="Norco Bicycles"/>
    <s v="Road"/>
    <s v="high"/>
    <s v="large"/>
    <n v="774.53"/>
    <n v="464.72"/>
    <d v="2003-03-18T00:00:00"/>
    <n v="309.80999999999995"/>
    <s v="U"/>
    <n v="18"/>
    <d v="1899-12-30T00:00:00"/>
    <n v="122.81291005485795"/>
    <s v="Biostatistician I"/>
    <s v="IT"/>
    <s v="High Net Worth"/>
    <s v="N"/>
    <s v="No"/>
    <n v="0"/>
    <m/>
  </r>
  <r>
    <n v="9805"/>
    <n v="19"/>
    <x v="2124"/>
    <n v="180"/>
    <d v="2017-07-03T00:00:00"/>
    <b v="1"/>
    <s v="Approved"/>
    <s v="Trek Bicycles"/>
    <s v="Mountain"/>
    <s v="low"/>
    <s v="medium"/>
    <n v="574.64"/>
    <n v="459.71"/>
    <d v="2011-08-29T00:00:00"/>
    <n v="114.93"/>
    <s v="U"/>
    <n v="18"/>
    <d v="1899-12-30T00:00:00"/>
    <n v="122.81291005485795"/>
    <s v="Biostatistician I"/>
    <s v="IT"/>
    <s v="High Net Worth"/>
    <s v="N"/>
    <s v="No"/>
    <n v="0"/>
    <m/>
  </r>
  <r>
    <n v="13242"/>
    <n v="72"/>
    <x v="2124"/>
    <n v="208"/>
    <d v="2017-06-05T00:00:00"/>
    <b v="0"/>
    <s v="Approved"/>
    <s v="OHM Cycles"/>
    <s v="Standard"/>
    <s v="medium"/>
    <s v="medium"/>
    <n v="912.52"/>
    <n v="141.4"/>
    <d v="2015-10-18T00:00:00"/>
    <n v="771.12"/>
    <s v="U"/>
    <n v="18"/>
    <d v="1899-12-30T00:00:00"/>
    <n v="122.81291005485795"/>
    <s v="Biostatistician I"/>
    <s v="IT"/>
    <s v="High Net Worth"/>
    <s v="N"/>
    <s v="No"/>
    <n v="0"/>
    <m/>
  </r>
  <r>
    <n v="3999"/>
    <n v="79"/>
    <x v="2124"/>
    <n v="253"/>
    <d v="2017-04-21T00:00:00"/>
    <b v="1"/>
    <s v="Approved"/>
    <s v="Solex"/>
    <s v="Touring"/>
    <s v="medium"/>
    <s v="large"/>
    <n v="2083.94"/>
    <n v="675.03"/>
    <d v="2013-09-16T00:00:00"/>
    <n v="1408.91"/>
    <s v="U"/>
    <n v="18"/>
    <d v="1899-12-30T00:00:00"/>
    <n v="122.81291005485795"/>
    <s v="Biostatistician I"/>
    <s v="IT"/>
    <s v="High Net Worth"/>
    <s v="N"/>
    <s v="No"/>
    <n v="0"/>
    <m/>
  </r>
  <r>
    <n v="7312"/>
    <n v="31"/>
    <x v="3135"/>
    <n v="84"/>
    <d v="2017-10-07T00:00:00"/>
    <b v="1"/>
    <s v="Approved"/>
    <s v="Giant Bicycles"/>
    <s v="Standard"/>
    <s v="medium"/>
    <s v="medium"/>
    <n v="230.91"/>
    <n v="173.18"/>
    <d v="2006-11-10T00:00:00"/>
    <n v="57.72999999999999"/>
    <s v="Male"/>
    <n v="64"/>
    <d v="1986-04-02T00:00:00"/>
    <n v="36.500581287417546"/>
    <s v="Social Worker"/>
    <s v="Health"/>
    <s v="Mass Customer"/>
    <s v="N"/>
    <s v="No"/>
    <n v="9"/>
    <m/>
  </r>
  <r>
    <n v="16323"/>
    <n v="81"/>
    <x v="3135"/>
    <n v="105"/>
    <d v="2017-09-16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64"/>
    <d v="1986-04-02T00:00:00"/>
    <n v="36.500581287417546"/>
    <s v="Social Worker"/>
    <s v="Health"/>
    <s v="Mass Customer"/>
    <s v="N"/>
    <s v="No"/>
    <n v="9"/>
    <m/>
  </r>
  <r>
    <n v="11373"/>
    <n v="55"/>
    <x v="3135"/>
    <n v="184"/>
    <d v="2017-06-29T00:00:00"/>
    <b v="1"/>
    <s v="Approved"/>
    <s v="Trek Bicycles"/>
    <s v="Road"/>
    <s v="medium"/>
    <s v="large"/>
    <n v="1894.19"/>
    <n v="598.76"/>
    <d v="2003-07-21T00:00:00"/>
    <n v="1295.43"/>
    <s v="Male"/>
    <n v="64"/>
    <d v="1986-04-02T00:00:00"/>
    <n v="36.500581287417546"/>
    <s v="Social Worker"/>
    <s v="Health"/>
    <s v="Mass Customer"/>
    <s v="N"/>
    <s v="No"/>
    <n v="9"/>
    <m/>
  </r>
  <r>
    <n v="3241"/>
    <n v="66"/>
    <x v="3135"/>
    <n v="221"/>
    <d v="2017-05-23T00:00:00"/>
    <b v="0"/>
    <s v="Approved"/>
    <s v="Giant Bicycles"/>
    <s v="Road"/>
    <s v="low"/>
    <s v="small"/>
    <n v="590.26"/>
    <n v="525.33000000000004"/>
    <d v="2010-11-05T00:00:00"/>
    <n v="64.92999999999995"/>
    <s v="Male"/>
    <n v="64"/>
    <d v="1986-04-02T00:00:00"/>
    <n v="36.500581287417546"/>
    <s v="Social Worker"/>
    <s v="Health"/>
    <s v="Mass Customer"/>
    <s v="N"/>
    <s v="No"/>
    <n v="9"/>
    <m/>
  </r>
  <r>
    <n v="4050"/>
    <n v="83"/>
    <x v="3135"/>
    <n v="284"/>
    <d v="2017-03-21T00:00:00"/>
    <b v="0"/>
    <s v="Approved"/>
    <s v="Solex"/>
    <s v="Touring"/>
    <s v="medium"/>
    <s v="large"/>
    <n v="2083.94"/>
    <n v="675.03"/>
    <d v="2013-09-16T00:00:00"/>
    <n v="1408.91"/>
    <s v="Male"/>
    <n v="64"/>
    <d v="1986-04-02T00:00:00"/>
    <n v="36.500581287417546"/>
    <s v="Social Worker"/>
    <s v="Health"/>
    <s v="Mass Customer"/>
    <s v="N"/>
    <s v="No"/>
    <n v="9"/>
    <m/>
  </r>
  <r>
    <n v="12065"/>
    <n v="88"/>
    <x v="3135"/>
    <n v="322"/>
    <d v="2017-02-11T00:00:00"/>
    <b v="0"/>
    <s v="Approved"/>
    <s v="Norco Bicycles"/>
    <s v="Standard"/>
    <s v="medium"/>
    <s v="medium"/>
    <n v="1198.46"/>
    <n v="381.1"/>
    <d v="1998-12-16T00:00:00"/>
    <n v="817.36"/>
    <s v="Male"/>
    <n v="64"/>
    <d v="1986-04-02T00:00:00"/>
    <n v="36.500581287417546"/>
    <s v="Social Worker"/>
    <s v="Health"/>
    <s v="Mass Customer"/>
    <s v="N"/>
    <s v="No"/>
    <n v="9"/>
    <m/>
  </r>
  <r>
    <n v="2886"/>
    <n v="19"/>
    <x v="3136"/>
    <n v="3"/>
    <d v="2017-12-27T00:00:00"/>
    <b v="1"/>
    <s v="Approved"/>
    <s v="OHM Cycles"/>
    <s v="Road"/>
    <s v="high"/>
    <s v="large"/>
    <n v="12.01"/>
    <n v="7.21"/>
    <d v="2009-03-08T00:00:00"/>
    <n v="4.8"/>
    <s v="Male"/>
    <n v="92"/>
    <d v="1974-05-09T00:00:00"/>
    <n v="48.407430602803153"/>
    <n v="0"/>
    <s v="Retail"/>
    <s v="Affluent Customer"/>
    <s v="N"/>
    <s v="Yes"/>
    <n v="17"/>
    <m/>
  </r>
  <r>
    <n v="16924"/>
    <n v="7"/>
    <x v="3136"/>
    <n v="94"/>
    <d v="2017-09-27T00:00:00"/>
    <b v="1"/>
    <s v="Approved"/>
    <s v="Trek Bicycles"/>
    <s v="Road"/>
    <s v="low"/>
    <s v="medium"/>
    <n v="980.37"/>
    <n v="234.43"/>
    <d v="2014-03-03T00:00:00"/>
    <n v="745.94"/>
    <s v="Male"/>
    <n v="92"/>
    <d v="1974-05-09T00:00:00"/>
    <n v="48.407430602803153"/>
    <n v="0"/>
    <s v="Retail"/>
    <s v="Affluent Customer"/>
    <s v="N"/>
    <s v="Yes"/>
    <n v="17"/>
    <m/>
  </r>
  <r>
    <n v="13967"/>
    <n v="80"/>
    <x v="3136"/>
    <n v="96"/>
    <d v="2017-09-25T00:00:00"/>
    <b v="0"/>
    <s v="Approved"/>
    <s v="OHM Cycles"/>
    <s v="Touring"/>
    <s v="low"/>
    <s v="medium"/>
    <n v="1073.07"/>
    <n v="933.84"/>
    <d v="1998-12-16T00:00:00"/>
    <n v="139.2299999999999"/>
    <s v="Male"/>
    <n v="92"/>
    <d v="1974-05-09T00:00:00"/>
    <n v="48.407430602803153"/>
    <n v="0"/>
    <s v="Retail"/>
    <s v="Affluent Customer"/>
    <s v="N"/>
    <s v="Yes"/>
    <n v="17"/>
    <m/>
  </r>
  <r>
    <n v="5775"/>
    <n v="48"/>
    <x v="3136"/>
    <n v="105"/>
    <d v="2017-09-16T00:00:00"/>
    <b v="0"/>
    <s v="Approved"/>
    <s v="WeareA2B"/>
    <s v="Standard"/>
    <s v="medium"/>
    <s v="medium"/>
    <n v="1762.96"/>
    <n v="950.52"/>
    <d v="2009-04-12T00:00:00"/>
    <n v="812.44"/>
    <s v="Male"/>
    <n v="92"/>
    <d v="1974-05-09T00:00:00"/>
    <n v="48.407430602803153"/>
    <n v="0"/>
    <s v="Retail"/>
    <s v="Affluent Customer"/>
    <s v="N"/>
    <s v="Yes"/>
    <n v="17"/>
    <m/>
  </r>
  <r>
    <n v="16968"/>
    <n v="62"/>
    <x v="3136"/>
    <n v="149"/>
    <d v="2017-08-03T00:00:00"/>
    <b v="1"/>
    <s v="Approved"/>
    <s v="Solex"/>
    <s v="Standard"/>
    <s v="medium"/>
    <s v="medium"/>
    <n v="478.16"/>
    <n v="298.72000000000003"/>
    <d v="2010-08-20T00:00:00"/>
    <n v="179.44"/>
    <s v="Male"/>
    <n v="92"/>
    <d v="1974-05-09T00:00:00"/>
    <n v="48.407430602803153"/>
    <n v="0"/>
    <s v="Retail"/>
    <s v="Affluent Customer"/>
    <s v="N"/>
    <s v="Yes"/>
    <n v="17"/>
    <m/>
  </r>
  <r>
    <n v="17707"/>
    <n v="87"/>
    <x v="3136"/>
    <n v="245"/>
    <d v="2017-04-29T00:00:00"/>
    <b v="0"/>
    <s v="Approved"/>
    <s v="Giant Bicycles"/>
    <s v="Standard"/>
    <s v="high"/>
    <s v="medium"/>
    <n v="1179"/>
    <n v="707.4"/>
    <d v="1999-07-26T00:00:00"/>
    <n v="471.6"/>
    <s v="Male"/>
    <n v="92"/>
    <d v="1974-05-09T00:00:00"/>
    <n v="48.407430602803153"/>
    <n v="0"/>
    <s v="Retail"/>
    <s v="Affluent Customer"/>
    <s v="N"/>
    <s v="Yes"/>
    <n v="17"/>
    <m/>
  </r>
  <r>
    <n v="12223"/>
    <n v="28"/>
    <x v="3136"/>
    <n v="322"/>
    <d v="2017-02-11T00:00:00"/>
    <b v="0"/>
    <s v="Approved"/>
    <s v="Norco Bicycles"/>
    <s v="Standard"/>
    <s v="medium"/>
    <s v="small"/>
    <n v="1216.1400000000001"/>
    <n v="1082.3599999999999"/>
    <d v="2002-03-22T00:00:00"/>
    <n v="133.7800000000002"/>
    <s v="Male"/>
    <n v="92"/>
    <d v="1974-05-09T00:00:00"/>
    <n v="48.407430602803153"/>
    <n v="0"/>
    <s v="Retail"/>
    <s v="Affluent Customer"/>
    <s v="N"/>
    <s v="Yes"/>
    <n v="17"/>
    <m/>
  </r>
  <r>
    <n v="252"/>
    <n v="78"/>
    <x v="3137"/>
    <n v="27"/>
    <d v="2017-12-03T00:00:00"/>
    <b v="0"/>
    <s v="Approved"/>
    <s v="Giant Bicycles"/>
    <s v="Standard"/>
    <s v="medium"/>
    <s v="large"/>
    <n v="1765.3"/>
    <n v="709.48"/>
    <d v="2013-09-16T00:00:00"/>
    <n v="1055.82"/>
    <s v="Male"/>
    <n v="27"/>
    <d v="2000-02-24T00:00:00"/>
    <n v="22.593731972349055"/>
    <s v="Web Developer III"/>
    <s v="Manufacturing"/>
    <s v="Affluent Customer"/>
    <s v="N"/>
    <s v="Yes"/>
    <n v="2"/>
    <m/>
  </r>
  <r>
    <n v="6529"/>
    <n v="82"/>
    <x v="3137"/>
    <n v="71"/>
    <d v="2017-10-20T00:00:00"/>
    <b v="1"/>
    <s v="Approved"/>
    <s v="Norco Bicycles"/>
    <s v="Standard"/>
    <s v="high"/>
    <s v="medium"/>
    <n v="1148.6400000000001"/>
    <n v="689.18"/>
    <d v="1993-04-20T00:00:00"/>
    <n v="459.46000000000015"/>
    <s v="Male"/>
    <n v="27"/>
    <d v="2000-02-24T00:00:00"/>
    <n v="22.593731972349055"/>
    <s v="Web Developer III"/>
    <s v="Manufacturing"/>
    <s v="Affluent Customer"/>
    <s v="N"/>
    <s v="Yes"/>
    <n v="2"/>
    <m/>
  </r>
  <r>
    <n v="3147"/>
    <n v="39"/>
    <x v="3137"/>
    <n v="161"/>
    <d v="2017-07-22T00:00:00"/>
    <b v="1"/>
    <s v="Approved"/>
    <s v="Giant Bicycles"/>
    <s v="Standard"/>
    <s v="medium"/>
    <s v="large"/>
    <n v="1812.75"/>
    <n v="582.48"/>
    <d v="2008-03-19T00:00:00"/>
    <n v="1230.27"/>
    <s v="Male"/>
    <n v="27"/>
    <d v="2000-02-24T00:00:00"/>
    <n v="22.593731972349055"/>
    <s v="Web Developer III"/>
    <s v="Manufacturing"/>
    <s v="Affluent Customer"/>
    <s v="N"/>
    <s v="Yes"/>
    <n v="2"/>
    <m/>
  </r>
  <r>
    <n v="13162"/>
    <n v="64"/>
    <x v="3137"/>
    <n v="265"/>
    <d v="2017-04-09T00:00:00"/>
    <b v="1"/>
    <s v="Approved"/>
    <s v="Trek Bicycles"/>
    <s v="Standard"/>
    <s v="medium"/>
    <s v="large"/>
    <n v="1469.44"/>
    <n v="596.54999999999995"/>
    <d v="1992-10-02T00:00:00"/>
    <n v="872.8900000000001"/>
    <s v="Male"/>
    <n v="27"/>
    <d v="2000-02-24T00:00:00"/>
    <n v="22.593731972349055"/>
    <s v="Web Developer III"/>
    <s v="Manufacturing"/>
    <s v="Affluent Customer"/>
    <s v="N"/>
    <s v="Yes"/>
    <n v="2"/>
    <m/>
  </r>
  <r>
    <n v="2658"/>
    <n v="37"/>
    <x v="3138"/>
    <n v="198"/>
    <d v="2017-06-15T00:00:00"/>
    <b v="1"/>
    <s v="Approved"/>
    <s v="OHM Cycles"/>
    <s v="Standard"/>
    <s v="low"/>
    <s v="medium"/>
    <n v="1793.43"/>
    <n v="248.82"/>
    <d v="1999-07-20T00:00:00"/>
    <n v="1544.6100000000001"/>
    <s v="Male"/>
    <n v="81"/>
    <d v="1964-12-06T00:00:00"/>
    <n v="57.834827863077123"/>
    <s v="Operator"/>
    <s v="Manufacturing"/>
    <s v="Mass Customer"/>
    <s v="N"/>
    <s v="No"/>
    <n v="8"/>
    <m/>
  </r>
  <r>
    <n v="9699"/>
    <n v="95"/>
    <x v="3138"/>
    <n v="255"/>
    <d v="2017-04-19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81"/>
    <d v="1964-12-06T00:00:00"/>
    <n v="57.834827863077123"/>
    <s v="Operator"/>
    <s v="Manufacturing"/>
    <s v="Mass Customer"/>
    <s v="N"/>
    <s v="No"/>
    <n v="8"/>
    <m/>
  </r>
  <r>
    <n v="17716"/>
    <n v="13"/>
    <x v="1468"/>
    <m/>
    <d v="2017-04-25T00:00:00"/>
    <m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</r>
  <r>
    <n v="16185"/>
    <n v="87"/>
    <x v="3138"/>
    <n v="262"/>
    <d v="2017-04-12T00:00:00"/>
    <b v="0"/>
    <s v="Approved"/>
    <s v="Giant Bicycles"/>
    <s v="Standard"/>
    <s v="high"/>
    <s v="medium"/>
    <n v="1179"/>
    <n v="707.4"/>
    <d v="1997-08-25T00:00:00"/>
    <n v="471.6"/>
    <s v="Male"/>
    <n v="81"/>
    <d v="1964-12-06T00:00:00"/>
    <n v="57.834827863077123"/>
    <s v="Operator"/>
    <s v="Manufacturing"/>
    <s v="Mass Customer"/>
    <s v="N"/>
    <s v="No"/>
    <n v="8"/>
    <m/>
  </r>
  <r>
    <n v="11856"/>
    <n v="66"/>
    <x v="3138"/>
    <n v="321"/>
    <d v="2017-02-12T00:00:00"/>
    <b v="1"/>
    <s v="Approved"/>
    <s v="Giant Bicycles"/>
    <s v="Road"/>
    <s v="low"/>
    <s v="small"/>
    <n v="590.26"/>
    <n v="525.33000000000004"/>
    <d v="2010-11-05T00:00:00"/>
    <n v="64.92999999999995"/>
    <s v="Male"/>
    <n v="81"/>
    <d v="1964-12-06T00:00:00"/>
    <n v="57.834827863077123"/>
    <s v="Operator"/>
    <s v="Manufacturing"/>
    <s v="Mass Customer"/>
    <s v="N"/>
    <s v="No"/>
    <n v="8"/>
    <m/>
  </r>
  <r>
    <n v="6626"/>
    <n v="75"/>
    <x v="3138"/>
    <n v="361"/>
    <d v="2017-01-03T00:00:00"/>
    <b v="0"/>
    <s v="Approved"/>
    <s v="Giant Bicycles"/>
    <s v="Touring"/>
    <s v="medium"/>
    <s v="large"/>
    <n v="1873.97"/>
    <n v="863.95"/>
    <d v="2006-05-22T00:00:00"/>
    <n v="1010.02"/>
    <s v="Male"/>
    <n v="81"/>
    <d v="1964-12-06T00:00:00"/>
    <n v="57.834827863077123"/>
    <s v="Operator"/>
    <s v="Manufacturing"/>
    <s v="Mass Customer"/>
    <s v="N"/>
    <s v="No"/>
    <n v="8"/>
    <m/>
  </r>
  <r>
    <n v="10733"/>
    <n v="89"/>
    <x v="3139"/>
    <n v="307"/>
    <d v="2017-02-26T00:00:00"/>
    <b v="0"/>
    <s v="Approved"/>
    <s v="WeareA2B"/>
    <s v="Touring"/>
    <s v="medium"/>
    <s v="large"/>
    <n v="1362.99"/>
    <n v="57.74"/>
    <d v="2003-01-05T00:00:00"/>
    <n v="1305.25"/>
    <s v="Female"/>
    <n v="88"/>
    <d v="1995-08-13T00:00:00"/>
    <n v="27.130718273718919"/>
    <s v="Payment Adjustment Coordinator"/>
    <s v="Manufacturing"/>
    <s v="Affluent Customer"/>
    <s v="N"/>
    <s v="Yes"/>
    <n v="3"/>
    <m/>
  </r>
  <r>
    <n v="821"/>
    <n v="2"/>
    <x v="3139"/>
    <n v="340"/>
    <d v="2017-01-24T00:00:00"/>
    <b v="1"/>
    <s v="Approved"/>
    <s v="Solex"/>
    <s v="Standard"/>
    <s v="medium"/>
    <s v="medium"/>
    <n v="71.489999999999995"/>
    <n v="53.62"/>
    <d v="2003-02-07T00:00:00"/>
    <n v="17.869999999999997"/>
    <s v="Female"/>
    <n v="88"/>
    <d v="1995-08-13T00:00:00"/>
    <n v="27.130718273718919"/>
    <s v="Payment Adjustment Coordinator"/>
    <s v="Manufacturing"/>
    <s v="Affluent Customer"/>
    <s v="N"/>
    <s v="Yes"/>
    <n v="3"/>
    <m/>
  </r>
  <r>
    <n v="16761"/>
    <n v="69"/>
    <x v="3140"/>
    <n v="160"/>
    <d v="2017-07-23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8"/>
    <d v="1972-12-17T00:00:00"/>
    <n v="49.799211424720959"/>
    <s v="Statistician IV"/>
    <s v="n/a"/>
    <s v="Affluent Customer"/>
    <s v="N"/>
    <s v="No"/>
    <n v="9"/>
    <m/>
  </r>
  <r>
    <n v="4899"/>
    <n v="80"/>
    <x v="3140"/>
    <n v="232"/>
    <d v="2017-05-12T00:00:00"/>
    <b v="0"/>
    <s v="Approved"/>
    <s v="OHM Cycles"/>
    <s v="Touring"/>
    <s v="low"/>
    <s v="medium"/>
    <n v="1073.07"/>
    <n v="933.84"/>
    <d v="1997-01-25T00:00:00"/>
    <n v="139.2299999999999"/>
    <s v="Female"/>
    <n v="8"/>
    <d v="1972-12-17T00:00:00"/>
    <n v="49.799211424720959"/>
    <s v="Statistician IV"/>
    <s v="n/a"/>
    <s v="Affluent Customer"/>
    <s v="N"/>
    <s v="No"/>
    <n v="9"/>
    <m/>
  </r>
  <r>
    <n v="14379"/>
    <n v="40"/>
    <x v="3140"/>
    <n v="307"/>
    <d v="2017-02-26T00:00:00"/>
    <b v="1"/>
    <s v="Approved"/>
    <s v="OHM Cycles"/>
    <s v="Standard"/>
    <s v="high"/>
    <s v="medium"/>
    <n v="1458.17"/>
    <n v="874.9"/>
    <d v="2006-02-02T00:00:00"/>
    <n v="583.2700000000001"/>
    <s v="Female"/>
    <n v="8"/>
    <d v="1972-12-17T00:00:00"/>
    <n v="49.799211424720959"/>
    <s v="Statistician IV"/>
    <s v="n/a"/>
    <s v="Affluent Customer"/>
    <s v="N"/>
    <s v="No"/>
    <n v="9"/>
    <m/>
  </r>
  <r>
    <n v="13470"/>
    <n v="90"/>
    <x v="3141"/>
    <n v="68"/>
    <d v="2017-10-23T00:00:00"/>
    <b v="1"/>
    <s v="Approved"/>
    <s v="Solex"/>
    <s v="Standard"/>
    <s v="low"/>
    <s v="medium"/>
    <n v="945.04"/>
    <n v="507.58"/>
    <d v="2008-03-19T00:00:00"/>
    <n v="437.46"/>
    <s v="Male"/>
    <n v="31"/>
    <d v="1992-04-01T00:00:00"/>
    <n v="30.49784156139015"/>
    <s v="Mechanical Systems Engineer"/>
    <s v="Property"/>
    <s v="High Net Worth"/>
    <s v="N"/>
    <s v="Yes"/>
    <n v="6"/>
    <m/>
  </r>
  <r>
    <n v="13332"/>
    <n v="49"/>
    <x v="3141"/>
    <n v="169"/>
    <d v="2017-07-14T00:00:00"/>
    <b v="0"/>
    <s v="Approved"/>
    <s v="Solex"/>
    <s v="Standard"/>
    <s v="medium"/>
    <s v="large"/>
    <n v="1061.56"/>
    <n v="733.58"/>
    <d v="2015-06-17T00:00:00"/>
    <n v="327.9799999999999"/>
    <s v="Male"/>
    <n v="31"/>
    <d v="1992-04-01T00:00:00"/>
    <n v="30.49784156139015"/>
    <s v="Mechanical Systems Engineer"/>
    <s v="Property"/>
    <s v="High Net Worth"/>
    <s v="N"/>
    <s v="Yes"/>
    <n v="6"/>
    <m/>
  </r>
  <r>
    <n v="1016"/>
    <n v="41"/>
    <x v="3141"/>
    <n v="227"/>
    <d v="2017-05-17T00:00:00"/>
    <b v="0"/>
    <s v="Approved"/>
    <s v="Norco Bicycles"/>
    <s v="Standard"/>
    <s v="low"/>
    <s v="medium"/>
    <n v="958.74"/>
    <n v="748.9"/>
    <d v="1996-04-05T00:00:00"/>
    <n v="209.84000000000003"/>
    <s v="Male"/>
    <n v="31"/>
    <d v="1992-04-01T00:00:00"/>
    <n v="30.49784156139015"/>
    <s v="Mechanical Systems Engineer"/>
    <s v="Property"/>
    <s v="High Net Worth"/>
    <s v="N"/>
    <s v="Yes"/>
    <n v="6"/>
    <m/>
  </r>
  <r>
    <n v="4255"/>
    <n v="90"/>
    <x v="3141"/>
    <n v="234"/>
    <d v="2017-05-10T00:00:00"/>
    <b v="0"/>
    <s v="Approved"/>
    <s v="Solex"/>
    <s v="Standard"/>
    <s v="low"/>
    <s v="medium"/>
    <n v="945.04"/>
    <n v="507.58"/>
    <d v="1995-12-19T00:00:00"/>
    <n v="437.46"/>
    <s v="Male"/>
    <n v="31"/>
    <d v="1992-04-01T00:00:00"/>
    <n v="30.49784156139015"/>
    <s v="Mechanical Systems Engineer"/>
    <s v="Property"/>
    <s v="High Net Worth"/>
    <s v="N"/>
    <s v="Yes"/>
    <n v="6"/>
    <m/>
  </r>
  <r>
    <n v="17047"/>
    <n v="100"/>
    <x v="3141"/>
    <n v="234"/>
    <d v="2017-05-10T00:00:00"/>
    <b v="1"/>
    <s v="Approved"/>
    <s v="Trek Bicycles"/>
    <s v="Standard"/>
    <s v="medium"/>
    <s v="small"/>
    <n v="1386.84"/>
    <n v="1234.29"/>
    <d v="2009-03-08T00:00:00"/>
    <n v="152.54999999999995"/>
    <s v="Male"/>
    <n v="31"/>
    <d v="1992-04-01T00:00:00"/>
    <n v="30.49784156139015"/>
    <s v="Mechanical Systems Engineer"/>
    <s v="Property"/>
    <s v="High Net Worth"/>
    <s v="N"/>
    <s v="Yes"/>
    <n v="6"/>
    <m/>
  </r>
  <r>
    <n v="19705"/>
    <n v="33"/>
    <x v="3141"/>
    <n v="262"/>
    <d v="2017-04-12T00:00:00"/>
    <b v="1"/>
    <s v="Approved"/>
    <s v="OHM Cycles"/>
    <s v="Road"/>
    <s v="medium"/>
    <s v="small"/>
    <n v="1810"/>
    <n v="1610.9"/>
    <d v="1993-04-12T00:00:00"/>
    <n v="199.09999999999991"/>
    <s v="Male"/>
    <n v="31"/>
    <d v="1992-04-01T00:00:00"/>
    <n v="30.49784156139015"/>
    <s v="Mechanical Systems Engineer"/>
    <s v="Property"/>
    <s v="High Net Worth"/>
    <s v="N"/>
    <s v="Yes"/>
    <n v="6"/>
    <m/>
  </r>
  <r>
    <n v="12363"/>
    <n v="69"/>
    <x v="3141"/>
    <n v="307"/>
    <d v="2017-02-26T00:00:00"/>
    <b v="0"/>
    <s v="Approved"/>
    <s v="Norco Bicycles"/>
    <s v="Road"/>
    <s v="medium"/>
    <s v="large"/>
    <n v="1240.31"/>
    <n v="795.1"/>
    <d v="2013-09-16T00:00:00"/>
    <n v="445.20999999999992"/>
    <s v="Male"/>
    <n v="31"/>
    <d v="1992-04-01T00:00:00"/>
    <n v="30.49784156139015"/>
    <s v="Mechanical Systems Engineer"/>
    <s v="Property"/>
    <s v="High Net Worth"/>
    <s v="N"/>
    <s v="Yes"/>
    <n v="6"/>
    <m/>
  </r>
  <r>
    <n v="14304"/>
    <n v="86"/>
    <x v="3141"/>
    <n v="330"/>
    <d v="2017-02-03T00:00:00"/>
    <b v="0"/>
    <s v="Approved"/>
    <s v="Norco Bicycles"/>
    <s v="Road"/>
    <s v="high"/>
    <s v="large"/>
    <n v="774.53"/>
    <n v="464.72"/>
    <d v="2010-06-07T00:00:00"/>
    <n v="309.80999999999995"/>
    <s v="Male"/>
    <n v="31"/>
    <d v="1992-04-01T00:00:00"/>
    <n v="30.49784156139015"/>
    <s v="Mechanical Systems Engineer"/>
    <s v="Property"/>
    <s v="High Net Worth"/>
    <s v="N"/>
    <s v="Yes"/>
    <n v="6"/>
    <m/>
  </r>
  <r>
    <n v="6379"/>
    <n v="69"/>
    <x v="3141"/>
    <n v="344"/>
    <d v="2017-01-20T00:00:00"/>
    <b v="0"/>
    <s v="Approved"/>
    <s v="Norco Bicycles"/>
    <s v="Road"/>
    <s v="medium"/>
    <s v="large"/>
    <n v="1240.31"/>
    <n v="795.1"/>
    <d v="2013-09-16T00:00:00"/>
    <n v="445.20999999999992"/>
    <s v="Male"/>
    <n v="31"/>
    <d v="1992-04-01T00:00:00"/>
    <n v="30.49784156139015"/>
    <s v="Mechanical Systems Engineer"/>
    <s v="Property"/>
    <s v="High Net Worth"/>
    <s v="N"/>
    <s v="Yes"/>
    <n v="6"/>
    <m/>
  </r>
  <r>
    <n v="17734"/>
    <n v="27"/>
    <x v="2445"/>
    <m/>
    <d v="2017-11-06T00:00:00"/>
    <m/>
    <s v="Approved"/>
    <s v="Trek Bicycles"/>
    <s v="Standard"/>
    <s v="medium"/>
    <s v="medium"/>
    <n v="499.53"/>
    <n v="388.72"/>
    <n v="33552"/>
    <m/>
    <m/>
    <m/>
    <m/>
    <m/>
    <m/>
    <m/>
    <m/>
    <m/>
    <m/>
    <m/>
    <m/>
  </r>
  <r>
    <n v="1962"/>
    <n v="71"/>
    <x v="3142"/>
    <n v="161"/>
    <d v="2017-07-22T00:00:00"/>
    <b v="1"/>
    <s v="Approved"/>
    <s v="Solex"/>
    <s v="Standard"/>
    <s v="high"/>
    <s v="large"/>
    <n v="1842.92"/>
    <n v="1105.75"/>
    <d v="2003-09-09T00:00:00"/>
    <n v="737.17000000000007"/>
    <s v="Male"/>
    <n v="51"/>
    <d v="1989-05-28T00:00:00"/>
    <n v="33.344416904173016"/>
    <s v="Biostatistician II"/>
    <s v="n/a"/>
    <s v="Mass Customer"/>
    <s v="N"/>
    <s v="Yes"/>
    <n v="17"/>
    <m/>
  </r>
  <r>
    <n v="12252"/>
    <n v="72"/>
    <x v="3142"/>
    <n v="168"/>
    <d v="2017-07-15T00:00:00"/>
    <b v="0"/>
    <s v="Approved"/>
    <s v="Norco Bicycles"/>
    <s v="Standard"/>
    <s v="medium"/>
    <s v="medium"/>
    <n v="360.4"/>
    <n v="270.3"/>
    <d v="2000-05-22T00:00:00"/>
    <n v="90.099999999999966"/>
    <s v="Male"/>
    <n v="51"/>
    <d v="1989-05-28T00:00:00"/>
    <n v="33.344416904173016"/>
    <s v="Biostatistician II"/>
    <s v="n/a"/>
    <s v="Mass Customer"/>
    <s v="N"/>
    <s v="Yes"/>
    <n v="17"/>
    <m/>
  </r>
  <r>
    <n v="4608"/>
    <n v="45"/>
    <x v="3142"/>
    <n v="243"/>
    <d v="2017-05-01T00:00:00"/>
    <b v="1"/>
    <s v="Approved"/>
    <s v="Solex"/>
    <s v="Standard"/>
    <s v="medium"/>
    <s v="medium"/>
    <n v="441.49"/>
    <n v="84.99"/>
    <d v="2007-12-11T00:00:00"/>
    <n v="356.5"/>
    <s v="Male"/>
    <n v="51"/>
    <d v="1989-05-28T00:00:00"/>
    <n v="33.344416904173016"/>
    <s v="Biostatistician II"/>
    <s v="n/a"/>
    <s v="Mass Customer"/>
    <s v="N"/>
    <s v="Yes"/>
    <n v="17"/>
    <m/>
  </r>
  <r>
    <n v="15108"/>
    <n v="11"/>
    <x v="3142"/>
    <n v="266"/>
    <d v="2017-04-08T00:00:00"/>
    <b v="0"/>
    <s v="Approved"/>
    <s v="Giant Bicycles"/>
    <s v="Standard"/>
    <s v="high"/>
    <s v="medium"/>
    <n v="1274.93"/>
    <n v="764.96"/>
    <d v="2007-08-04T00:00:00"/>
    <n v="509.97"/>
    <s v="Male"/>
    <n v="51"/>
    <d v="1989-05-28T00:00:00"/>
    <n v="33.344416904173016"/>
    <s v="Biostatistician II"/>
    <s v="n/a"/>
    <s v="Mass Customer"/>
    <s v="N"/>
    <s v="Yes"/>
    <n v="17"/>
    <m/>
  </r>
  <r>
    <n v="17428"/>
    <n v="48"/>
    <x v="3142"/>
    <n v="305"/>
    <d v="2017-02-28T00:00:00"/>
    <b v="1"/>
    <s v="Approved"/>
    <s v="WeareA2B"/>
    <s v="Standard"/>
    <s v="medium"/>
    <s v="medium"/>
    <n v="1762.96"/>
    <n v="950.52"/>
    <d v="2003-02-16T00:00:00"/>
    <n v="812.44"/>
    <s v="Male"/>
    <n v="51"/>
    <d v="1989-05-28T00:00:00"/>
    <n v="33.344416904173016"/>
    <s v="Biostatistician II"/>
    <s v="n/a"/>
    <s v="Mass Customer"/>
    <s v="N"/>
    <s v="Yes"/>
    <n v="17"/>
    <m/>
  </r>
  <r>
    <n v="17109"/>
    <n v="50"/>
    <x v="3142"/>
    <n v="326"/>
    <d v="2017-02-07T00:00:00"/>
    <b v="1"/>
    <s v="Approved"/>
    <s v="WeareA2B"/>
    <s v="Standard"/>
    <s v="medium"/>
    <s v="small"/>
    <n v="175.89"/>
    <n v="131.91999999999999"/>
    <d v="2003-07-21T00:00:00"/>
    <n v="43.97"/>
    <s v="Male"/>
    <n v="51"/>
    <d v="1989-05-28T00:00:00"/>
    <n v="33.344416904173016"/>
    <s v="Biostatistician II"/>
    <s v="n/a"/>
    <s v="Mass Customer"/>
    <s v="N"/>
    <s v="Yes"/>
    <n v="17"/>
    <m/>
  </r>
  <r>
    <n v="785"/>
    <n v="34"/>
    <x v="3142"/>
    <n v="330"/>
    <d v="2017-02-03T00:00:00"/>
    <b v="1"/>
    <s v="Approved"/>
    <s v="Norco Bicycles"/>
    <s v="Road"/>
    <s v="high"/>
    <s v="large"/>
    <n v="774.53"/>
    <n v="464.72"/>
    <d v="2010-06-07T00:00:00"/>
    <n v="309.80999999999995"/>
    <s v="Male"/>
    <n v="51"/>
    <d v="1989-05-28T00:00:00"/>
    <n v="33.344416904173016"/>
    <s v="Biostatistician II"/>
    <s v="n/a"/>
    <s v="Mass Customer"/>
    <s v="N"/>
    <s v="Yes"/>
    <n v="17"/>
    <m/>
  </r>
  <r>
    <n v="1264"/>
    <n v="99"/>
    <x v="3143"/>
    <n v="36"/>
    <d v="2017-11-24T00:00:00"/>
    <b v="0"/>
    <s v="Approved"/>
    <s v="Trek Bicycles"/>
    <s v="Road"/>
    <s v="low"/>
    <s v="small"/>
    <n v="1720.7"/>
    <n v="1531.42"/>
    <d v="2001-11-25T00:00:00"/>
    <n v="189.27999999999997"/>
    <s v="Male"/>
    <n v="14"/>
    <d v="1998-10-11T00:00:00"/>
    <n v="23.966334712075081"/>
    <s v="Staff Accountant IV"/>
    <s v="Retail"/>
    <s v="High Net Worth"/>
    <s v="N"/>
    <s v="Yes"/>
    <n v="2"/>
    <m/>
  </r>
  <r>
    <n v="12267"/>
    <n v="40"/>
    <x v="3143"/>
    <n v="107"/>
    <d v="2017-09-14T00:00:00"/>
    <b v="1"/>
    <s v="Approved"/>
    <s v="Trek Bicycles"/>
    <s v="Road"/>
    <s v="medium"/>
    <s v="large"/>
    <n v="1894.19"/>
    <n v="598.76"/>
    <d v="2015-06-17T00:00:00"/>
    <n v="1295.43"/>
    <s v="Male"/>
    <n v="14"/>
    <d v="1998-10-11T00:00:00"/>
    <n v="23.966334712075081"/>
    <s v="Staff Accountant IV"/>
    <s v="Retail"/>
    <s v="High Net Worth"/>
    <s v="N"/>
    <s v="Yes"/>
    <n v="2"/>
    <m/>
  </r>
  <r>
    <n v="4890"/>
    <n v="81"/>
    <x v="3143"/>
    <n v="152"/>
    <d v="2017-07-31T00:00:00"/>
    <b v="1"/>
    <s v="Approved"/>
    <s v="Solex"/>
    <s v="Standard"/>
    <s v="medium"/>
    <s v="medium"/>
    <n v="1151.96"/>
    <n v="649.49"/>
    <d v="2007-12-11T00:00:00"/>
    <n v="502.47"/>
    <s v="Male"/>
    <n v="14"/>
    <d v="1998-10-11T00:00:00"/>
    <n v="23.966334712075081"/>
    <s v="Staff Accountant IV"/>
    <s v="Retail"/>
    <s v="High Net Worth"/>
    <s v="N"/>
    <s v="Yes"/>
    <n v="2"/>
    <m/>
  </r>
  <r>
    <n v="11062"/>
    <n v="97"/>
    <x v="3143"/>
    <n v="181"/>
    <d v="2017-07-02T00:00:00"/>
    <b v="1"/>
    <s v="Approved"/>
    <s v="OHM Cycles"/>
    <s v="Road"/>
    <s v="medium"/>
    <s v="medium"/>
    <n v="742.54"/>
    <n v="667.4"/>
    <d v="2005-12-07T00:00:00"/>
    <n v="75.139999999999986"/>
    <s v="Male"/>
    <n v="14"/>
    <d v="1998-10-11T00:00:00"/>
    <n v="23.966334712075081"/>
    <s v="Staff Accountant IV"/>
    <s v="Retail"/>
    <s v="High Net Worth"/>
    <s v="N"/>
    <s v="Yes"/>
    <n v="2"/>
    <m/>
  </r>
  <r>
    <n v="16064"/>
    <n v="14"/>
    <x v="3143"/>
    <n v="299"/>
    <d v="2017-03-06T00:00:00"/>
    <b v="0"/>
    <s v="Approved"/>
    <s v="Solex"/>
    <s v="Standard"/>
    <s v="high"/>
    <s v="large"/>
    <n v="1842.92"/>
    <n v="1105.75"/>
    <d v="2004-07-25T00:00:00"/>
    <n v="737.17000000000007"/>
    <s v="Male"/>
    <n v="14"/>
    <d v="1998-10-11T00:00:00"/>
    <n v="23.966334712075081"/>
    <s v="Staff Accountant IV"/>
    <s v="Retail"/>
    <s v="High Net Worth"/>
    <s v="N"/>
    <s v="Yes"/>
    <n v="2"/>
    <m/>
  </r>
  <r>
    <n v="16574"/>
    <n v="3"/>
    <x v="3144"/>
    <n v="15"/>
    <d v="2017-12-15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32"/>
    <d v="1973-06-28T00:00:00"/>
    <n v="49.270444301433294"/>
    <s v="Associate Professor"/>
    <s v="Financial Services"/>
    <s v="Mass Customer"/>
    <s v="N"/>
    <s v="No"/>
    <n v="10"/>
    <m/>
  </r>
  <r>
    <n v="18994"/>
    <n v="74"/>
    <x v="3144"/>
    <n v="102"/>
    <d v="2017-09-19T00:00:00"/>
    <b v="0"/>
    <s v="Approved"/>
    <s v="WeareA2B"/>
    <s v="Standard"/>
    <s v="medium"/>
    <s v="medium"/>
    <n v="1228.07"/>
    <n v="400.91"/>
    <d v="2000-05-22T00:00:00"/>
    <n v="827.15999999999985"/>
    <s v="Female"/>
    <n v="32"/>
    <d v="1973-06-28T00:00:00"/>
    <n v="49.270444301433294"/>
    <s v="Associate Professor"/>
    <s v="Financial Services"/>
    <s v="Mass Customer"/>
    <s v="N"/>
    <s v="No"/>
    <n v="10"/>
    <m/>
  </r>
  <r>
    <n v="2146"/>
    <n v="8"/>
    <x v="3144"/>
    <n v="273"/>
    <d v="2017-04-01T00:00:00"/>
    <b v="1"/>
    <s v="Approved"/>
    <s v="Solex"/>
    <s v="Road"/>
    <s v="medium"/>
    <s v="small"/>
    <n v="1703.52"/>
    <n v="1516.13"/>
    <d v="2011-04-16T00:00:00"/>
    <n v="187.38999999999987"/>
    <s v="Female"/>
    <n v="32"/>
    <d v="1973-06-28T00:00:00"/>
    <n v="49.270444301433294"/>
    <s v="Associate Professor"/>
    <s v="Financial Services"/>
    <s v="Mass Customer"/>
    <s v="N"/>
    <s v="No"/>
    <n v="10"/>
    <m/>
  </r>
  <r>
    <n v="4493"/>
    <n v="32"/>
    <x v="3145"/>
    <n v="60"/>
    <d v="2017-10-31T00:00:00"/>
    <b v="1"/>
    <s v="Approved"/>
    <s v="Giant Bicycles"/>
    <s v="Standard"/>
    <s v="medium"/>
    <s v="medium"/>
    <n v="642.70000000000005"/>
    <n v="211.37"/>
    <d v="2011-03-16T00:00:00"/>
    <n v="431.33000000000004"/>
    <s v="Male"/>
    <n v="2"/>
    <d v="1978-05-09T00:00:00"/>
    <n v="44.404690876458645"/>
    <s v="Actuary"/>
    <s v="Financial Services"/>
    <s v="Affluent Customer"/>
    <s v="N"/>
    <s v="Yes"/>
    <n v="19"/>
    <m/>
  </r>
  <r>
    <n v="622"/>
    <n v="89"/>
    <x v="3145"/>
    <n v="77"/>
    <d v="2017-10-14T00:00:00"/>
    <b v="0"/>
    <s v="Approved"/>
    <s v="WeareA2B"/>
    <s v="Touring"/>
    <s v="medium"/>
    <s v="large"/>
    <n v="1362.99"/>
    <n v="57.74"/>
    <d v="2005-05-10T00:00:00"/>
    <n v="1305.25"/>
    <s v="Male"/>
    <n v="2"/>
    <d v="1978-05-09T00:00:00"/>
    <n v="44.404690876458645"/>
    <s v="Actuary"/>
    <s v="Financial Services"/>
    <s v="Affluent Customer"/>
    <s v="N"/>
    <s v="Yes"/>
    <n v="19"/>
    <m/>
  </r>
  <r>
    <n v="3528"/>
    <n v="21"/>
    <x v="3145"/>
    <n v="358"/>
    <d v="2017-01-06T00:00:00"/>
    <b v="0"/>
    <s v="Approved"/>
    <s v="Solex"/>
    <s v="Standard"/>
    <s v="medium"/>
    <s v="large"/>
    <n v="1071.23"/>
    <n v="380.74"/>
    <d v="2011-05-07T00:00:00"/>
    <n v="690.49"/>
    <s v="Male"/>
    <n v="2"/>
    <d v="1978-05-09T00:00:00"/>
    <n v="44.404690876458645"/>
    <s v="Actuary"/>
    <s v="Financial Services"/>
    <s v="Affluent Customer"/>
    <s v="N"/>
    <s v="Yes"/>
    <n v="19"/>
    <m/>
  </r>
  <r>
    <n v="19294"/>
    <n v="73"/>
    <x v="3146"/>
    <n v="38"/>
    <d v="2017-11-22T00:00:00"/>
    <b v="0"/>
    <s v="Approved"/>
    <s v="Solex"/>
    <s v="Standard"/>
    <s v="medium"/>
    <s v="medium"/>
    <n v="1945.43"/>
    <n v="333.18"/>
    <d v="2002-08-31T00:00:00"/>
    <n v="1612.25"/>
    <s v="Female"/>
    <n v="77"/>
    <d v="1980-07-15T00:00:00"/>
    <n v="42.218389506912743"/>
    <s v="Dental Hygienist"/>
    <s v="Health"/>
    <s v="Mass Customer"/>
    <s v="N"/>
    <s v="No"/>
    <n v="12"/>
    <m/>
  </r>
  <r>
    <n v="15989"/>
    <n v="49"/>
    <x v="3146"/>
    <n v="180"/>
    <d v="2017-07-03T00:00:00"/>
    <b v="0"/>
    <s v="Approved"/>
    <s v="Trek Bicycles"/>
    <s v="Road"/>
    <s v="medium"/>
    <s v="medium"/>
    <n v="533.51"/>
    <n v="400.13"/>
    <d v="2012-06-04T00:00:00"/>
    <n v="133.38"/>
    <s v="Female"/>
    <n v="77"/>
    <d v="1980-07-15T00:00:00"/>
    <n v="42.218389506912743"/>
    <s v="Dental Hygienist"/>
    <s v="Health"/>
    <s v="Mass Customer"/>
    <s v="N"/>
    <s v="No"/>
    <n v="12"/>
    <m/>
  </r>
  <r>
    <n v="18237"/>
    <n v="38"/>
    <x v="3146"/>
    <n v="312"/>
    <d v="2017-02-21T00:00:00"/>
    <b v="0"/>
    <s v="Approved"/>
    <s v="Solex"/>
    <s v="Standard"/>
    <s v="medium"/>
    <s v="medium"/>
    <n v="1577.53"/>
    <n v="826.51"/>
    <d v="2011-03-16T00:00:00"/>
    <n v="751.02"/>
    <s v="Female"/>
    <n v="77"/>
    <d v="1980-07-15T00:00:00"/>
    <n v="42.218389506912743"/>
    <s v="Dental Hygienist"/>
    <s v="Health"/>
    <s v="Mass Customer"/>
    <s v="N"/>
    <s v="No"/>
    <n v="12"/>
    <m/>
  </r>
  <r>
    <n v="8184"/>
    <n v="87"/>
    <x v="3146"/>
    <n v="358"/>
    <d v="2017-01-06T00:00:00"/>
    <b v="1"/>
    <s v="Approved"/>
    <s v="Giant Bicycles"/>
    <s v="Standard"/>
    <s v="high"/>
    <s v="medium"/>
    <n v="1179"/>
    <n v="707.4"/>
    <d v="1997-08-25T00:00:00"/>
    <n v="471.6"/>
    <s v="Female"/>
    <n v="77"/>
    <d v="1980-07-15T00:00:00"/>
    <n v="42.218389506912743"/>
    <s v="Dental Hygienist"/>
    <s v="Health"/>
    <s v="Mass Customer"/>
    <s v="N"/>
    <s v="No"/>
    <n v="12"/>
    <m/>
  </r>
  <r>
    <n v="238"/>
    <n v="12"/>
    <x v="3147"/>
    <n v="83"/>
    <d v="2017-10-08T00:00:00"/>
    <b v="0"/>
    <s v="Approved"/>
    <s v="WeareA2B"/>
    <s v="Standard"/>
    <s v="medium"/>
    <s v="medium"/>
    <n v="1231.1500000000001"/>
    <n v="161.6"/>
    <d v="1994-09-09T00:00:00"/>
    <n v="1069.5500000000002"/>
    <s v="Female"/>
    <n v="73"/>
    <d v="1996-11-26T00:00:00"/>
    <n v="25.840307314814808"/>
    <n v="0"/>
    <s v="Retail"/>
    <s v="Mass Customer"/>
    <s v="N"/>
    <s v="Yes"/>
    <n v="3"/>
    <m/>
  </r>
  <r>
    <n v="2286"/>
    <n v="75"/>
    <x v="3147"/>
    <n v="294"/>
    <d v="2017-03-11T00:00:00"/>
    <b v="0"/>
    <s v="Approved"/>
    <s v="Giant Bicycles"/>
    <s v="Touring"/>
    <s v="medium"/>
    <s v="large"/>
    <n v="1873.97"/>
    <n v="863.95"/>
    <d v="2004-07-25T00:00:00"/>
    <n v="1010.02"/>
    <s v="Female"/>
    <n v="73"/>
    <d v="1996-11-26T00:00:00"/>
    <n v="25.840307314814808"/>
    <n v="0"/>
    <s v="Retail"/>
    <s v="Mass Customer"/>
    <s v="N"/>
    <s v="Yes"/>
    <n v="3"/>
    <m/>
  </r>
  <r>
    <n v="418"/>
    <n v="39"/>
    <x v="3148"/>
    <n v="20"/>
    <d v="2017-12-10T00:00:00"/>
    <b v="1"/>
    <s v="Approved"/>
    <s v="Giant Bicycles"/>
    <s v="Standard"/>
    <s v="medium"/>
    <s v="large"/>
    <n v="1812.75"/>
    <n v="582.48"/>
    <d v="2010-06-07T00:00:00"/>
    <n v="1230.27"/>
    <s v="Female"/>
    <n v="19"/>
    <d v="1954-02-09T00:00:00"/>
    <n v="68.664964849378492"/>
    <s v="Recruiter"/>
    <s v="n/a"/>
    <s v="Mass Customer"/>
    <s v="N"/>
    <s v="No"/>
    <n v="7"/>
    <m/>
  </r>
  <r>
    <n v="6774"/>
    <n v="37"/>
    <x v="3148"/>
    <n v="146"/>
    <d v="2017-08-06T00:00:00"/>
    <b v="0"/>
    <s v="Approved"/>
    <s v="OHM Cycles"/>
    <s v="Standard"/>
    <s v="low"/>
    <s v="medium"/>
    <n v="1793.43"/>
    <n v="248.82"/>
    <d v="1999-07-20T00:00:00"/>
    <n v="1544.6100000000001"/>
    <s v="Female"/>
    <n v="19"/>
    <d v="1954-02-09T00:00:00"/>
    <n v="68.664964849378492"/>
    <s v="Recruiter"/>
    <s v="n/a"/>
    <s v="Mass Customer"/>
    <s v="N"/>
    <s v="No"/>
    <n v="7"/>
    <m/>
  </r>
  <r>
    <n v="3976"/>
    <n v="9"/>
    <x v="3148"/>
    <n v="162"/>
    <d v="2017-07-21T00:00:00"/>
    <b v="1"/>
    <s v="Approved"/>
    <s v="OHM Cycles"/>
    <s v="Road"/>
    <s v="medium"/>
    <s v="medium"/>
    <n v="742.54"/>
    <n v="667.4"/>
    <d v="1991-11-07T00:00:00"/>
    <n v="75.139999999999986"/>
    <s v="Female"/>
    <n v="19"/>
    <d v="1954-02-09T00:00:00"/>
    <n v="68.664964849378492"/>
    <s v="Recruiter"/>
    <s v="n/a"/>
    <s v="Mass Customer"/>
    <s v="N"/>
    <s v="No"/>
    <n v="7"/>
    <m/>
  </r>
  <r>
    <n v="16223"/>
    <n v="12"/>
    <x v="3148"/>
    <n v="189"/>
    <d v="2017-06-24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19"/>
    <d v="1954-02-09T00:00:00"/>
    <n v="68.664964849378492"/>
    <s v="Recruiter"/>
    <s v="n/a"/>
    <s v="Mass Customer"/>
    <s v="N"/>
    <s v="No"/>
    <n v="7"/>
    <m/>
  </r>
  <r>
    <n v="16119"/>
    <n v="33"/>
    <x v="1205"/>
    <n v="61"/>
    <d v="2017-10-30T00:00:00"/>
    <b v="1"/>
    <s v="Approved"/>
    <s v="OHM Cycles"/>
    <s v="Road"/>
    <s v="medium"/>
    <s v="small"/>
    <n v="1810"/>
    <n v="1610.9"/>
    <d v="2008-03-19T00:00:00"/>
    <n v="199.09999999999991"/>
    <s v="Male"/>
    <n v="68"/>
    <d v="1987-08-27T00:00:00"/>
    <n v="35.097841561390148"/>
    <s v="Geological Engineer"/>
    <s v="Manufacturing"/>
    <s v="High Net Worth"/>
    <s v="N"/>
    <s v="No"/>
    <n v="12"/>
    <m/>
  </r>
  <r>
    <n v="1462"/>
    <n v="33"/>
    <x v="1205"/>
    <n v="85"/>
    <d v="2017-10-06T00:00:00"/>
    <b v="1"/>
    <s v="Approved"/>
    <s v="OHM Cycles"/>
    <s v="Road"/>
    <s v="medium"/>
    <s v="small"/>
    <n v="1810"/>
    <n v="1610.9"/>
    <d v="2008-03-19T00:00:00"/>
    <n v="199.09999999999991"/>
    <s v="Male"/>
    <n v="68"/>
    <d v="1987-08-27T00:00:00"/>
    <n v="35.097841561390148"/>
    <s v="Geological Engineer"/>
    <s v="Manufacturing"/>
    <s v="High Net Worth"/>
    <s v="N"/>
    <s v="No"/>
    <n v="12"/>
    <m/>
  </r>
  <r>
    <n v="5946"/>
    <n v="0"/>
    <x v="1205"/>
    <n v="89"/>
    <d v="2017-10-02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68"/>
    <d v="1987-08-27T00:00:00"/>
    <n v="35.097841561390148"/>
    <s v="Geological Engineer"/>
    <s v="Manufacturing"/>
    <s v="High Net Worth"/>
    <s v="N"/>
    <s v="No"/>
    <n v="12"/>
    <m/>
  </r>
  <r>
    <n v="9339"/>
    <n v="95"/>
    <x v="1178"/>
    <n v="106"/>
    <d v="2017-09-15T00:00:00"/>
    <b v="0"/>
    <s v="Approved"/>
    <s v="Giant Bicycles"/>
    <s v="Standard"/>
    <s v="medium"/>
    <s v="large"/>
    <n v="569.55999999999995"/>
    <n v="528.42999999999995"/>
    <d v="2006-11-10T00:00:00"/>
    <n v="41.129999999999995"/>
    <s v="Male"/>
    <n v="37"/>
    <d v="1990-06-04T00:00:00"/>
    <n v="32.325238821981237"/>
    <s v="Assistant Manager"/>
    <s v="Property"/>
    <s v="Affluent Customer"/>
    <s v="N"/>
    <s v="No"/>
    <n v="2"/>
    <m/>
  </r>
  <r>
    <n v="7007"/>
    <n v="16"/>
    <x v="1178"/>
    <n v="223"/>
    <d v="2017-05-21T00:00:00"/>
    <b v="1"/>
    <s v="Approved"/>
    <s v="Norco Bicycles"/>
    <s v="Standard"/>
    <s v="high"/>
    <s v="small"/>
    <n v="1661.92"/>
    <n v="1479.11"/>
    <d v="1992-10-11T00:00:00"/>
    <n v="182.81000000000017"/>
    <s v="Male"/>
    <n v="37"/>
    <d v="1990-06-04T00:00:00"/>
    <n v="32.325238821981237"/>
    <s v="Assistant Manager"/>
    <s v="Property"/>
    <s v="Affluent Customer"/>
    <s v="N"/>
    <s v="No"/>
    <n v="2"/>
    <m/>
  </r>
  <r>
    <n v="17768"/>
    <n v="0"/>
    <x v="189"/>
    <m/>
    <d v="2017-03-13T00:00:00"/>
    <b v="0"/>
    <s v="Approved"/>
    <m/>
    <m/>
    <m/>
    <m/>
    <n v="1571.83"/>
    <m/>
    <m/>
    <m/>
    <m/>
    <m/>
    <m/>
    <m/>
    <m/>
    <m/>
    <m/>
    <m/>
    <m/>
    <m/>
    <m/>
  </r>
  <r>
    <n v="3042"/>
    <n v="24"/>
    <x v="1178"/>
    <n v="269"/>
    <d v="2017-04-05T00:00:00"/>
    <b v="1"/>
    <s v="Approved"/>
    <s v="Solex"/>
    <s v="Road"/>
    <s v="medium"/>
    <s v="large"/>
    <n v="1777.8"/>
    <n v="820.78"/>
    <d v="2012-05-18T00:00:00"/>
    <n v="957.02"/>
    <s v="Male"/>
    <n v="37"/>
    <d v="1990-06-04T00:00:00"/>
    <n v="32.325238821981237"/>
    <s v="Assistant Manager"/>
    <s v="Property"/>
    <s v="Affluent Customer"/>
    <s v="N"/>
    <s v="No"/>
    <n v="2"/>
    <m/>
  </r>
  <r>
    <n v="1280"/>
    <n v="3"/>
    <x v="1178"/>
    <n v="277"/>
    <d v="2017-03-28T00:00:00"/>
    <b v="0"/>
    <s v="Approved"/>
    <s v="Trek Bicycles"/>
    <s v="Standard"/>
    <s v="medium"/>
    <s v="large"/>
    <n v="2091.4699999999998"/>
    <n v="388.92"/>
    <d v="2011-08-24T00:00:00"/>
    <n v="1702.5499999999997"/>
    <s v="Male"/>
    <n v="37"/>
    <d v="1990-06-04T00:00:00"/>
    <n v="32.325238821981237"/>
    <s v="Assistant Manager"/>
    <s v="Property"/>
    <s v="Affluent Customer"/>
    <s v="N"/>
    <s v="No"/>
    <n v="2"/>
    <m/>
  </r>
  <r>
    <n v="335"/>
    <n v="95"/>
    <x v="3149"/>
    <n v="59"/>
    <d v="2017-11-01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5"/>
    <d v="1953-10-21T00:00:00"/>
    <n v="68.969074438102481"/>
    <s v="Safety Technician II"/>
    <s v="Retail"/>
    <s v="Mass Customer"/>
    <s v="N"/>
    <s v="No"/>
    <n v="20"/>
    <m/>
  </r>
  <r>
    <n v="15235"/>
    <n v="10"/>
    <x v="3149"/>
    <n v="82"/>
    <d v="2017-10-09T00:00:00"/>
    <b v="0"/>
    <s v="Approved"/>
    <s v="WeareA2B"/>
    <s v="Touring"/>
    <s v="medium"/>
    <s v="medium"/>
    <n v="1466.68"/>
    <n v="363.25"/>
    <d v="2014-03-03T00:00:00"/>
    <n v="1103.43"/>
    <s v="Female"/>
    <n v="5"/>
    <d v="1953-10-21T00:00:00"/>
    <n v="68.969074438102481"/>
    <s v="Safety Technician II"/>
    <s v="Retail"/>
    <s v="Mass Customer"/>
    <s v="N"/>
    <s v="No"/>
    <n v="20"/>
    <m/>
  </r>
  <r>
    <n v="11067"/>
    <n v="94"/>
    <x v="3149"/>
    <n v="105"/>
    <d v="2017-09-16T00:00:00"/>
    <b v="0"/>
    <s v="Approved"/>
    <s v="Giant Bicycles"/>
    <s v="Standard"/>
    <s v="medium"/>
    <s v="large"/>
    <n v="1635.3"/>
    <n v="993.66"/>
    <d v="2013-06-09T00:00:00"/>
    <n v="641.64"/>
    <s v="Female"/>
    <n v="5"/>
    <d v="1953-10-21T00:00:00"/>
    <n v="68.969074438102481"/>
    <s v="Safety Technician II"/>
    <s v="Retail"/>
    <s v="Mass Customer"/>
    <s v="N"/>
    <s v="No"/>
    <n v="20"/>
    <m/>
  </r>
  <r>
    <n v="4529"/>
    <n v="74"/>
    <x v="3149"/>
    <n v="141"/>
    <d v="2017-08-11T00:00:00"/>
    <b v="1"/>
    <s v="Approved"/>
    <s v="WeareA2B"/>
    <s v="Standard"/>
    <s v="medium"/>
    <s v="medium"/>
    <n v="1228.07"/>
    <n v="400.91"/>
    <d v="2000-05-22T00:00:00"/>
    <n v="827.15999999999985"/>
    <s v="Female"/>
    <n v="5"/>
    <d v="1953-10-21T00:00:00"/>
    <n v="68.969074438102481"/>
    <s v="Safety Technician II"/>
    <s v="Retail"/>
    <s v="Mass Customer"/>
    <s v="N"/>
    <s v="No"/>
    <n v="20"/>
    <m/>
  </r>
  <r>
    <n v="12018"/>
    <n v="55"/>
    <x v="3149"/>
    <n v="217"/>
    <d v="2017-05-27T00:00:00"/>
    <b v="0"/>
    <s v="Approved"/>
    <s v="Trek Bicycles"/>
    <s v="Road"/>
    <s v="medium"/>
    <s v="large"/>
    <n v="1894.19"/>
    <n v="598.76"/>
    <d v="2003-07-21T00:00:00"/>
    <n v="1295.43"/>
    <s v="Female"/>
    <n v="5"/>
    <d v="1953-10-21T00:00:00"/>
    <n v="68.969074438102481"/>
    <s v="Safety Technician II"/>
    <s v="Retail"/>
    <s v="Mass Customer"/>
    <s v="N"/>
    <s v="No"/>
    <n v="20"/>
    <m/>
  </r>
  <r>
    <n v="50"/>
    <n v="32"/>
    <x v="3149"/>
    <n v="234"/>
    <d v="2017-05-10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5"/>
    <d v="1953-10-21T00:00:00"/>
    <n v="68.969074438102481"/>
    <s v="Safety Technician II"/>
    <s v="Retail"/>
    <s v="Mass Customer"/>
    <s v="N"/>
    <s v="No"/>
    <n v="20"/>
    <m/>
  </r>
  <r>
    <n v="11532"/>
    <n v="70"/>
    <x v="3149"/>
    <n v="266"/>
    <d v="2017-04-08T00:00:00"/>
    <b v="0"/>
    <s v="Approved"/>
    <s v="Trek Bicycles"/>
    <s v="Standard"/>
    <s v="high"/>
    <s v="medium"/>
    <n v="495.72"/>
    <n v="297.43"/>
    <d v="2015-04-11T00:00:00"/>
    <n v="198.29000000000002"/>
    <s v="Female"/>
    <n v="5"/>
    <d v="1953-10-21T00:00:00"/>
    <n v="68.969074438102481"/>
    <s v="Safety Technician II"/>
    <s v="Retail"/>
    <s v="Mass Customer"/>
    <s v="N"/>
    <s v="No"/>
    <n v="20"/>
    <m/>
  </r>
  <r>
    <n v="15309"/>
    <n v="43"/>
    <x v="3149"/>
    <n v="299"/>
    <d v="2017-03-06T00:00:00"/>
    <b v="0"/>
    <s v="Approved"/>
    <s v="Solex"/>
    <s v="Standard"/>
    <s v="medium"/>
    <s v="medium"/>
    <n v="1151.96"/>
    <n v="649.49"/>
    <d v="1999-12-04T00:00:00"/>
    <n v="502.47"/>
    <s v="Female"/>
    <n v="5"/>
    <d v="1953-10-21T00:00:00"/>
    <n v="68.969074438102481"/>
    <s v="Safety Technician II"/>
    <s v="Retail"/>
    <s v="Mass Customer"/>
    <s v="N"/>
    <s v="No"/>
    <n v="20"/>
    <m/>
  </r>
  <r>
    <n v="18577"/>
    <n v="4"/>
    <x v="108"/>
    <n v="49"/>
    <d v="2017-11-11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19"/>
    <d v="1994-11-30T00:00:00"/>
    <n v="27.83208813704973"/>
    <s v="Business Systems Development Analyst"/>
    <s v="Property"/>
    <s v="Mass Customer"/>
    <s v="N"/>
    <s v="Yes"/>
    <n v="2"/>
    <m/>
  </r>
  <r>
    <n v="12040"/>
    <n v="73"/>
    <x v="108"/>
    <n v="68"/>
    <d v="2017-10-23T00:00:00"/>
    <b v="1"/>
    <s v="Approved"/>
    <s v="Solex"/>
    <s v="Standard"/>
    <s v="medium"/>
    <s v="medium"/>
    <n v="1945.43"/>
    <n v="333.18"/>
    <d v="2006-05-22T00:00:00"/>
    <n v="1612.25"/>
    <s v="Female"/>
    <n v="19"/>
    <d v="1994-11-30T00:00:00"/>
    <n v="27.83208813704973"/>
    <s v="Business Systems Development Analyst"/>
    <s v="Property"/>
    <s v="Mass Customer"/>
    <s v="N"/>
    <s v="Yes"/>
    <n v="2"/>
    <m/>
  </r>
  <r>
    <n v="15011"/>
    <n v="54"/>
    <x v="108"/>
    <n v="157"/>
    <d v="2017-07-26T00:00:00"/>
    <b v="0"/>
    <s v="Approved"/>
    <s v="WeareA2B"/>
    <s v="Standard"/>
    <s v="medium"/>
    <s v="medium"/>
    <n v="1292.8399999999999"/>
    <n v="13.44"/>
    <d v="2015-10-18T00:00:00"/>
    <n v="1279.3999999999999"/>
    <s v="Female"/>
    <n v="19"/>
    <d v="1994-11-30T00:00:00"/>
    <n v="27.83208813704973"/>
    <s v="Business Systems Development Analyst"/>
    <s v="Property"/>
    <s v="Mass Customer"/>
    <s v="N"/>
    <s v="Yes"/>
    <n v="2"/>
    <m/>
  </r>
  <r>
    <n v="10348"/>
    <n v="90"/>
    <x v="108"/>
    <n v="195"/>
    <d v="2017-06-18T00:00:00"/>
    <b v="1"/>
    <s v="Approved"/>
    <s v="Norco Bicycles"/>
    <s v="Standard"/>
    <s v="low"/>
    <s v="medium"/>
    <n v="363.01"/>
    <n v="290.41000000000003"/>
    <d v="2003-01-05T00:00:00"/>
    <n v="72.599999999999966"/>
    <s v="Female"/>
    <n v="19"/>
    <d v="1994-11-30T00:00:00"/>
    <n v="27.83208813704973"/>
    <s v="Business Systems Development Analyst"/>
    <s v="Property"/>
    <s v="Mass Customer"/>
    <s v="N"/>
    <s v="Yes"/>
    <n v="2"/>
    <m/>
  </r>
  <r>
    <n v="14501"/>
    <n v="84"/>
    <x v="108"/>
    <n v="335"/>
    <d v="2017-01-29T00:00:00"/>
    <b v="1"/>
    <s v="Approved"/>
    <s v="Trek Bicycles"/>
    <s v="Road"/>
    <s v="medium"/>
    <s v="medium"/>
    <n v="290.62"/>
    <n v="215.14"/>
    <d v="1998-12-16T00:00:00"/>
    <n v="75.480000000000018"/>
    <s v="Female"/>
    <n v="19"/>
    <d v="1994-11-30T00:00:00"/>
    <n v="27.83208813704973"/>
    <s v="Business Systems Development Analyst"/>
    <s v="Property"/>
    <s v="Mass Customer"/>
    <s v="N"/>
    <s v="Yes"/>
    <n v="2"/>
    <m/>
  </r>
  <r>
    <n v="11754"/>
    <n v="44"/>
    <x v="3150"/>
    <n v="10"/>
    <d v="2017-12-20T00:00:00"/>
    <b v="0"/>
    <s v="Approved"/>
    <s v="WeareA2B"/>
    <s v="Standard"/>
    <s v="medium"/>
    <s v="medium"/>
    <n v="1769.64"/>
    <n v="108.76"/>
    <d v="2011-05-09T00:00:00"/>
    <n v="1660.88"/>
    <s v="Male"/>
    <n v="88"/>
    <d v="1965-10-14T00:00:00"/>
    <n v="56.980033342212067"/>
    <s v="Teacher"/>
    <s v="Health"/>
    <s v="Mass Customer"/>
    <s v="N"/>
    <s v="No"/>
    <n v="12"/>
    <m/>
  </r>
  <r>
    <n v="3105"/>
    <n v="7"/>
    <x v="3150"/>
    <n v="173"/>
    <d v="2017-07-10T00:00:00"/>
    <b v="0"/>
    <s v="Approved"/>
    <s v="Trek Bicycles"/>
    <s v="Road"/>
    <s v="low"/>
    <s v="medium"/>
    <n v="980.37"/>
    <n v="234.43"/>
    <d v="2004-09-28T00:00:00"/>
    <n v="745.94"/>
    <s v="Male"/>
    <n v="88"/>
    <d v="1965-10-14T00:00:00"/>
    <n v="56.980033342212067"/>
    <s v="Teacher"/>
    <s v="Health"/>
    <s v="Mass Customer"/>
    <s v="N"/>
    <s v="No"/>
    <n v="12"/>
    <m/>
  </r>
  <r>
    <n v="15234"/>
    <n v="45"/>
    <x v="3150"/>
    <n v="227"/>
    <d v="2017-05-17T00:00:00"/>
    <b v="0"/>
    <s v="Approved"/>
    <s v="Solex"/>
    <s v="Standard"/>
    <s v="medium"/>
    <s v="medium"/>
    <n v="441.49"/>
    <n v="84.99"/>
    <d v="1993-04-12T00:00:00"/>
    <n v="356.5"/>
    <s v="Male"/>
    <n v="88"/>
    <d v="1965-10-14T00:00:00"/>
    <n v="56.980033342212067"/>
    <s v="Teacher"/>
    <s v="Health"/>
    <s v="Mass Customer"/>
    <s v="N"/>
    <s v="No"/>
    <n v="12"/>
    <m/>
  </r>
  <r>
    <n v="8670"/>
    <n v="94"/>
    <x v="3150"/>
    <n v="235"/>
    <d v="2017-05-09T00:00:00"/>
    <b v="1"/>
    <s v="Approved"/>
    <s v="Giant Bicycles"/>
    <s v="Standard"/>
    <s v="medium"/>
    <s v="large"/>
    <n v="1635.3"/>
    <n v="993.66"/>
    <d v="2013-06-09T00:00:00"/>
    <n v="641.64"/>
    <s v="Male"/>
    <n v="88"/>
    <d v="1965-10-14T00:00:00"/>
    <n v="56.980033342212067"/>
    <s v="Teacher"/>
    <s v="Health"/>
    <s v="Mass Customer"/>
    <s v="N"/>
    <s v="No"/>
    <n v="12"/>
    <m/>
  </r>
  <r>
    <n v="15466"/>
    <n v="88"/>
    <x v="3150"/>
    <n v="247"/>
    <d v="2017-04-27T00:00:00"/>
    <b v="1"/>
    <s v="Approved"/>
    <s v="Norco Bicycles"/>
    <s v="Standard"/>
    <s v="medium"/>
    <s v="medium"/>
    <n v="1198.46"/>
    <n v="381.1"/>
    <d v="1998-12-16T00:00:00"/>
    <n v="817.36"/>
    <s v="Male"/>
    <n v="88"/>
    <d v="1965-10-14T00:00:00"/>
    <n v="56.980033342212067"/>
    <s v="Teacher"/>
    <s v="Health"/>
    <s v="Mass Customer"/>
    <s v="N"/>
    <s v="No"/>
    <n v="12"/>
    <m/>
  </r>
  <r>
    <n v="11285"/>
    <n v="53"/>
    <x v="3150"/>
    <n v="262"/>
    <d v="2017-04-12T00:00:00"/>
    <b v="0"/>
    <s v="Approved"/>
    <s v="OHM Cycles"/>
    <s v="Standard"/>
    <s v="medium"/>
    <s v="medium"/>
    <n v="795.34"/>
    <n v="101.58"/>
    <d v="1997-02-09T00:00:00"/>
    <n v="693.76"/>
    <s v="Male"/>
    <n v="88"/>
    <d v="1965-10-14T00:00:00"/>
    <n v="56.980033342212067"/>
    <s v="Teacher"/>
    <s v="Health"/>
    <s v="Mass Customer"/>
    <s v="N"/>
    <s v="No"/>
    <n v="12"/>
    <m/>
  </r>
  <r>
    <n v="19244"/>
    <n v="32"/>
    <x v="3151"/>
    <n v="199"/>
    <d v="2017-06-14T00:00:00"/>
    <b v="1"/>
    <s v="Approved"/>
    <s v="Giant Bicycles"/>
    <s v="Standard"/>
    <s v="medium"/>
    <s v="medium"/>
    <n v="642.70000000000005"/>
    <n v="211.37"/>
    <d v="1999-07-20T00:00:00"/>
    <n v="431.33000000000004"/>
    <s v="Female"/>
    <n v="13"/>
    <d v="1989-06-03T00:00:00"/>
    <n v="33.32797854800863"/>
    <n v="0"/>
    <s v="Financial Services"/>
    <s v="Mass Customer"/>
    <s v="N"/>
    <s v="Yes"/>
    <n v="21"/>
    <m/>
  </r>
  <r>
    <n v="4397"/>
    <n v="45"/>
    <x v="3151"/>
    <n v="225"/>
    <d v="2017-05-19T00:00:00"/>
    <b v="1"/>
    <s v="Approved"/>
    <s v="Solex"/>
    <s v="Standard"/>
    <s v="medium"/>
    <s v="medium"/>
    <n v="441.49"/>
    <n v="84.99"/>
    <d v="1993-04-12T00:00:00"/>
    <n v="356.5"/>
    <s v="Female"/>
    <n v="13"/>
    <d v="1989-06-03T00:00:00"/>
    <n v="33.32797854800863"/>
    <n v="0"/>
    <s v="Financial Services"/>
    <s v="Mass Customer"/>
    <s v="N"/>
    <s v="Yes"/>
    <n v="21"/>
    <m/>
  </r>
  <r>
    <n v="3412"/>
    <n v="39"/>
    <x v="3151"/>
    <n v="243"/>
    <d v="2017-05-01T00:00:00"/>
    <b v="1"/>
    <s v="Approved"/>
    <s v="Giant Bicycles"/>
    <s v="Standard"/>
    <s v="medium"/>
    <s v="large"/>
    <n v="1812.75"/>
    <n v="582.48"/>
    <d v="2008-03-19T00:00:00"/>
    <n v="1230.27"/>
    <s v="Female"/>
    <n v="13"/>
    <d v="1989-06-03T00:00:00"/>
    <n v="33.32797854800863"/>
    <n v="0"/>
    <s v="Financial Services"/>
    <s v="Mass Customer"/>
    <s v="N"/>
    <s v="Yes"/>
    <n v="21"/>
    <m/>
  </r>
  <r>
    <n v="6889"/>
    <n v="76"/>
    <x v="3151"/>
    <n v="281"/>
    <d v="2017-03-24T00:00:00"/>
    <b v="0"/>
    <s v="Approved"/>
    <s v="WeareA2B"/>
    <s v="Standard"/>
    <s v="low"/>
    <s v="medium"/>
    <n v="642.30999999999995"/>
    <n v="513.85"/>
    <d v="2004-12-18T00:00:00"/>
    <n v="128.45999999999992"/>
    <s v="Female"/>
    <n v="13"/>
    <d v="1989-06-03T00:00:00"/>
    <n v="33.32797854800863"/>
    <n v="0"/>
    <s v="Financial Services"/>
    <s v="Mass Customer"/>
    <s v="N"/>
    <s v="Yes"/>
    <n v="21"/>
    <m/>
  </r>
  <r>
    <n v="18067"/>
    <n v="10"/>
    <x v="2328"/>
    <n v="95"/>
    <d v="2017-09-26T00:00:00"/>
    <b v="1"/>
    <s v="Approved"/>
    <s v="Solex"/>
    <s v="Standard"/>
    <s v="medium"/>
    <s v="medium"/>
    <n v="1945.43"/>
    <n v="333.18"/>
    <d v="2002-08-31T00:00:00"/>
    <n v="1612.25"/>
    <s v="Female"/>
    <n v="98"/>
    <d v="1960-08-15T00:00:00"/>
    <n v="62.147156629883298"/>
    <s v="Legal Assistant"/>
    <s v="n/a"/>
    <s v="High Net Worth"/>
    <s v="N"/>
    <s v="No"/>
    <n v="9"/>
    <m/>
  </r>
  <r>
    <n v="15566"/>
    <n v="34"/>
    <x v="2328"/>
    <n v="181"/>
    <d v="2017-07-02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98"/>
    <d v="1960-08-15T00:00:00"/>
    <n v="62.147156629883298"/>
    <s v="Legal Assistant"/>
    <s v="n/a"/>
    <s v="High Net Worth"/>
    <s v="N"/>
    <s v="No"/>
    <n v="9"/>
    <m/>
  </r>
  <r>
    <n v="16471"/>
    <n v="50"/>
    <x v="2328"/>
    <n v="297"/>
    <d v="2017-03-08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98"/>
    <d v="1960-08-15T00:00:00"/>
    <n v="62.147156629883298"/>
    <s v="Legal Assistant"/>
    <s v="n/a"/>
    <s v="High Net Worth"/>
    <s v="N"/>
    <s v="No"/>
    <n v="9"/>
    <m/>
  </r>
  <r>
    <n v="5403"/>
    <n v="44"/>
    <x v="3152"/>
    <n v="53"/>
    <d v="2017-11-07T00:00:00"/>
    <b v="0"/>
    <s v="Approved"/>
    <s v="WeareA2B"/>
    <s v="Standard"/>
    <s v="medium"/>
    <s v="medium"/>
    <n v="1769.64"/>
    <n v="108.76"/>
    <d v="2011-05-09T00:00:00"/>
    <n v="1660.88"/>
    <s v="Male"/>
    <n v="94"/>
    <d v="1967-10-01T00:00:00"/>
    <n v="55.015649780885347"/>
    <s v="Accounting Assistant III"/>
    <s v="Entertainment"/>
    <s v="Mass Customer"/>
    <s v="N"/>
    <s v="No"/>
    <n v="10"/>
    <m/>
  </r>
  <r>
    <n v="16461"/>
    <n v="83"/>
    <x v="3152"/>
    <n v="61"/>
    <d v="2017-10-30T00:00:00"/>
    <b v="1"/>
    <s v="Approved"/>
    <s v="Solex"/>
    <s v="Touring"/>
    <s v="medium"/>
    <s v="large"/>
    <n v="2083.94"/>
    <n v="675.03"/>
    <d v="2013-09-16T00:00:00"/>
    <n v="1408.91"/>
    <s v="Male"/>
    <n v="94"/>
    <d v="1967-10-01T00:00:00"/>
    <n v="55.015649780885347"/>
    <s v="Accounting Assistant III"/>
    <s v="Entertainment"/>
    <s v="Mass Customer"/>
    <s v="N"/>
    <s v="No"/>
    <n v="10"/>
    <m/>
  </r>
  <r>
    <n v="19154"/>
    <n v="6"/>
    <x v="3152"/>
    <n v="93"/>
    <d v="2017-09-28T00:00:00"/>
    <b v="1"/>
    <s v="Approved"/>
    <s v="OHM Cycles"/>
    <s v="Standard"/>
    <s v="high"/>
    <s v="medium"/>
    <n v="227.88"/>
    <n v="136.72999999999999"/>
    <d v="2003-02-07T00:00:00"/>
    <n v="91.15"/>
    <s v="Male"/>
    <n v="94"/>
    <d v="1967-10-01T00:00:00"/>
    <n v="55.015649780885347"/>
    <s v="Accounting Assistant III"/>
    <s v="Entertainment"/>
    <s v="Mass Customer"/>
    <s v="N"/>
    <s v="No"/>
    <n v="10"/>
    <m/>
  </r>
  <r>
    <n v="14887"/>
    <n v="43"/>
    <x v="3152"/>
    <n v="183"/>
    <d v="2017-06-30T00:00:00"/>
    <b v="0"/>
    <s v="Approved"/>
    <s v="Solex"/>
    <s v="Standard"/>
    <s v="medium"/>
    <s v="medium"/>
    <n v="1151.96"/>
    <n v="649.49"/>
    <d v="1999-12-04T00:00:00"/>
    <n v="502.47"/>
    <s v="Male"/>
    <n v="94"/>
    <d v="1967-10-01T00:00:00"/>
    <n v="55.015649780885347"/>
    <s v="Accounting Assistant III"/>
    <s v="Entertainment"/>
    <s v="Mass Customer"/>
    <s v="N"/>
    <s v="No"/>
    <n v="10"/>
    <m/>
  </r>
  <r>
    <n v="19653"/>
    <n v="20"/>
    <x v="3152"/>
    <n v="225"/>
    <d v="2017-05-19T00:00:00"/>
    <b v="0"/>
    <s v="Approved"/>
    <s v="Trek Bicycles"/>
    <s v="Standard"/>
    <s v="medium"/>
    <s v="small"/>
    <n v="1775.81"/>
    <n v="1580.47"/>
    <d v="2010-05-05T00:00:00"/>
    <n v="195.33999999999992"/>
    <s v="Male"/>
    <n v="94"/>
    <d v="1967-10-01T00:00:00"/>
    <n v="55.015649780885347"/>
    <s v="Accounting Assistant III"/>
    <s v="Entertainment"/>
    <s v="Mass Customer"/>
    <s v="N"/>
    <s v="No"/>
    <n v="10"/>
    <m/>
  </r>
  <r>
    <n v="51"/>
    <n v="77"/>
    <x v="3152"/>
    <n v="281"/>
    <d v="2017-03-24T00:00:00"/>
    <b v="0"/>
    <s v="Approved"/>
    <s v="Norco Bicycles"/>
    <s v="Road"/>
    <s v="medium"/>
    <s v="large"/>
    <n v="1240.31"/>
    <n v="795.1"/>
    <d v="2011-01-10T00:00:00"/>
    <n v="445.20999999999992"/>
    <s v="Male"/>
    <n v="94"/>
    <d v="1967-10-01T00:00:00"/>
    <n v="55.015649780885347"/>
    <s v="Accounting Assistant III"/>
    <s v="Entertainment"/>
    <s v="Mass Customer"/>
    <s v="N"/>
    <s v="No"/>
    <n v="10"/>
    <m/>
  </r>
  <r>
    <n v="11123"/>
    <n v="73"/>
    <x v="3152"/>
    <n v="286"/>
    <d v="2017-03-19T00:00:00"/>
    <b v="1"/>
    <s v="Approved"/>
    <s v="Solex"/>
    <s v="Standard"/>
    <s v="medium"/>
    <s v="medium"/>
    <n v="1945.43"/>
    <n v="333.18"/>
    <d v="2002-08-31T00:00:00"/>
    <n v="1612.25"/>
    <s v="Male"/>
    <n v="94"/>
    <d v="1967-10-01T00:00:00"/>
    <n v="55.015649780885347"/>
    <s v="Accounting Assistant III"/>
    <s v="Entertainment"/>
    <s v="Mass Customer"/>
    <s v="N"/>
    <s v="No"/>
    <n v="10"/>
    <m/>
  </r>
  <r>
    <n v="1399"/>
    <n v="40"/>
    <x v="3153"/>
    <n v="169"/>
    <d v="2017-07-14T00:00:00"/>
    <b v="0"/>
    <s v="Approved"/>
    <s v="OHM Cycles"/>
    <s v="Standard"/>
    <s v="high"/>
    <s v="medium"/>
    <n v="1458.17"/>
    <n v="874.9"/>
    <d v="2011-05-09T00:00:00"/>
    <n v="583.2700000000001"/>
    <s v="Female"/>
    <n v="75"/>
    <d v="1958-06-23T00:00:00"/>
    <n v="64.295101835362757"/>
    <s v="Automation Specialist II"/>
    <s v="Health"/>
    <s v="Mass Customer"/>
    <s v="N"/>
    <s v="Yes"/>
    <n v="10"/>
    <m/>
  </r>
  <r>
    <n v="10157"/>
    <n v="85"/>
    <x v="3153"/>
    <n v="198"/>
    <d v="2017-06-15T00:00:00"/>
    <b v="0"/>
    <s v="Approved"/>
    <s v="WeareA2B"/>
    <s v="Standard"/>
    <s v="medium"/>
    <s v="medium"/>
    <n v="752.64"/>
    <n v="205.36"/>
    <d v="2004-08-07T00:00:00"/>
    <n v="547.28"/>
    <s v="Female"/>
    <n v="75"/>
    <d v="1958-06-23T00:00:00"/>
    <n v="64.295101835362757"/>
    <s v="Automation Specialist II"/>
    <s v="Health"/>
    <s v="Mass Customer"/>
    <s v="N"/>
    <s v="Yes"/>
    <n v="10"/>
    <m/>
  </r>
  <r>
    <n v="667"/>
    <n v="72"/>
    <x v="3153"/>
    <n v="199"/>
    <d v="2017-06-14T00:00:00"/>
    <b v="0"/>
    <s v="Approved"/>
    <s v="Norco Bicycles"/>
    <s v="Standard"/>
    <s v="medium"/>
    <s v="medium"/>
    <n v="360.4"/>
    <n v="270.3"/>
    <d v="2003-09-09T00:00:00"/>
    <n v="90.099999999999966"/>
    <s v="Female"/>
    <n v="75"/>
    <d v="1958-06-23T00:00:00"/>
    <n v="64.295101835362757"/>
    <s v="Automation Specialist II"/>
    <s v="Health"/>
    <s v="Mass Customer"/>
    <s v="N"/>
    <s v="Yes"/>
    <n v="10"/>
    <m/>
  </r>
  <r>
    <n v="9000"/>
    <n v="42"/>
    <x v="3153"/>
    <n v="282"/>
    <d v="2017-03-23T00:00:00"/>
    <b v="0"/>
    <s v="Approved"/>
    <s v="OHM Cycles"/>
    <s v="Road"/>
    <s v="medium"/>
    <s v="small"/>
    <n v="1810"/>
    <n v="1610.9"/>
    <d v="2006-10-01T00:00:00"/>
    <n v="199.09999999999991"/>
    <s v="Female"/>
    <n v="75"/>
    <d v="1958-06-23T00:00:00"/>
    <n v="64.295101835362757"/>
    <s v="Automation Specialist II"/>
    <s v="Health"/>
    <s v="Mass Customer"/>
    <s v="N"/>
    <s v="Yes"/>
    <n v="10"/>
    <m/>
  </r>
  <r>
    <n v="16545"/>
    <n v="44"/>
    <x v="3153"/>
    <n v="310"/>
    <d v="2017-02-23T00:00:00"/>
    <b v="1"/>
    <s v="Approved"/>
    <s v="WeareA2B"/>
    <s v="Standard"/>
    <s v="medium"/>
    <s v="medium"/>
    <n v="1769.64"/>
    <n v="108.76"/>
    <d v="2014-07-28T00:00:00"/>
    <n v="1660.88"/>
    <s v="Female"/>
    <n v="75"/>
    <d v="1958-06-23T00:00:00"/>
    <n v="64.295101835362757"/>
    <s v="Automation Specialist II"/>
    <s v="Health"/>
    <s v="Mass Customer"/>
    <s v="N"/>
    <s v="Yes"/>
    <n v="10"/>
    <m/>
  </r>
  <r>
    <n v="5645"/>
    <n v="63"/>
    <x v="3154"/>
    <n v="17"/>
    <d v="2017-12-13T00:00:00"/>
    <b v="0"/>
    <s v="Approved"/>
    <s v="Solex"/>
    <s v="Standard"/>
    <s v="medium"/>
    <s v="medium"/>
    <n v="1483.2"/>
    <n v="99.59"/>
    <d v="2015-05-21T00:00:00"/>
    <n v="1383.6100000000001"/>
    <s v="Male"/>
    <n v="14"/>
    <d v="1994-02-11T00:00:00"/>
    <n v="28.632088137049728"/>
    <s v="Community Outreach Specialist"/>
    <s v="IT"/>
    <s v="Affluent Customer"/>
    <s v="N"/>
    <s v="Yes"/>
    <n v="8"/>
    <m/>
  </r>
  <r>
    <n v="19486"/>
    <n v="19"/>
    <x v="3154"/>
    <n v="75"/>
    <d v="2017-10-16T00:00:00"/>
    <b v="1"/>
    <s v="Approved"/>
    <s v="OHM Cycles"/>
    <s v="Road"/>
    <s v="high"/>
    <s v="large"/>
    <n v="12.01"/>
    <n v="7.21"/>
    <d v="2016-02-04T00:00:00"/>
    <n v="4.8"/>
    <s v="Male"/>
    <n v="14"/>
    <d v="1994-02-11T00:00:00"/>
    <n v="28.632088137049728"/>
    <s v="Community Outreach Specialist"/>
    <s v="IT"/>
    <s v="Affluent Customer"/>
    <s v="N"/>
    <s v="Yes"/>
    <n v="8"/>
    <m/>
  </r>
  <r>
    <n v="6935"/>
    <n v="95"/>
    <x v="3154"/>
    <n v="85"/>
    <d v="2017-10-06T00:00:00"/>
    <b v="0"/>
    <s v="Approved"/>
    <s v="Giant Bicycles"/>
    <s v="Standard"/>
    <s v="medium"/>
    <s v="large"/>
    <n v="569.55999999999995"/>
    <n v="528.42999999999995"/>
    <d v="2016-03-29T00:00:00"/>
    <n v="41.129999999999995"/>
    <s v="Male"/>
    <n v="14"/>
    <d v="1994-02-11T00:00:00"/>
    <n v="28.632088137049728"/>
    <s v="Community Outreach Specialist"/>
    <s v="IT"/>
    <s v="Affluent Customer"/>
    <s v="N"/>
    <s v="Yes"/>
    <n v="8"/>
    <m/>
  </r>
  <r>
    <n v="9252"/>
    <n v="41"/>
    <x v="1177"/>
    <n v="48"/>
    <d v="2017-11-12T00:00:00"/>
    <b v="0"/>
    <s v="Approved"/>
    <s v="Solex"/>
    <s v="Road"/>
    <s v="medium"/>
    <s v="medium"/>
    <n v="416.98"/>
    <n v="312.74"/>
    <d v="2011-05-09T00:00:00"/>
    <n v="104.24000000000001"/>
    <s v="Male"/>
    <n v="42"/>
    <d v="1997-03-11T00:00:00"/>
    <n v="25.552636081938097"/>
    <s v="Associate Professor"/>
    <s v="Financial Services"/>
    <s v="Mass Customer"/>
    <s v="N"/>
    <s v="Yes"/>
    <n v="4"/>
    <m/>
  </r>
  <r>
    <n v="12350"/>
    <n v="2"/>
    <x v="1177"/>
    <n v="122"/>
    <d v="2017-08-30T00:00:00"/>
    <b v="1"/>
    <s v="Approved"/>
    <s v="Solex"/>
    <s v="Standard"/>
    <s v="medium"/>
    <s v="medium"/>
    <n v="71.489999999999995"/>
    <n v="53.62"/>
    <d v="2005-08-09T00:00:00"/>
    <n v="17.869999999999997"/>
    <s v="Male"/>
    <n v="42"/>
    <d v="1997-03-11T00:00:00"/>
    <n v="25.552636081938097"/>
    <s v="Associate Professor"/>
    <s v="Financial Services"/>
    <s v="Mass Customer"/>
    <s v="N"/>
    <s v="Yes"/>
    <n v="4"/>
    <m/>
  </r>
  <r>
    <n v="9824"/>
    <n v="92"/>
    <x v="1177"/>
    <n v="154"/>
    <d v="2017-07-29T00:00:00"/>
    <b v="1"/>
    <s v="Approved"/>
    <s v="WeareA2B"/>
    <s v="Standard"/>
    <s v="medium"/>
    <s v="small"/>
    <n v="1415.01"/>
    <n v="1259.3599999999999"/>
    <d v="2013-06-09T00:00:00"/>
    <n v="155.65000000000009"/>
    <s v="Male"/>
    <n v="42"/>
    <d v="1997-03-11T00:00:00"/>
    <n v="25.552636081938097"/>
    <s v="Associate Professor"/>
    <s v="Financial Services"/>
    <s v="Mass Customer"/>
    <s v="N"/>
    <s v="Yes"/>
    <n v="4"/>
    <m/>
  </r>
  <r>
    <n v="11586"/>
    <n v="10"/>
    <x v="1177"/>
    <n v="162"/>
    <d v="2017-07-21T00:00:00"/>
    <b v="1"/>
    <s v="Approved"/>
    <s v="WeareA2B"/>
    <s v="Touring"/>
    <s v="medium"/>
    <s v="medium"/>
    <n v="1466.68"/>
    <n v="363.25"/>
    <d v="2007-08-04T00:00:00"/>
    <n v="1103.43"/>
    <s v="Male"/>
    <n v="42"/>
    <d v="1997-03-11T00:00:00"/>
    <n v="25.552636081938097"/>
    <s v="Associate Professor"/>
    <s v="Financial Services"/>
    <s v="Mass Customer"/>
    <s v="N"/>
    <s v="Yes"/>
    <n v="4"/>
    <m/>
  </r>
  <r>
    <n v="14994"/>
    <n v="35"/>
    <x v="3155"/>
    <n v="11"/>
    <d v="2017-12-19T00:00:00"/>
    <b v="1"/>
    <s v="Approved"/>
    <s v="Giant Bicycles"/>
    <s v="Standard"/>
    <s v="medium"/>
    <s v="medium"/>
    <n v="1403.5"/>
    <n v="954.82"/>
    <d v="2016-11-14T00:00:00"/>
    <n v="448.67999999999995"/>
    <s v="Male"/>
    <n v="41"/>
    <d v="2001-04-22T00:00:00"/>
    <n v="21.434827863077125"/>
    <s v="Internal Auditor"/>
    <s v="Retail"/>
    <s v="High Net Worth"/>
    <s v="N"/>
    <s v="Yes"/>
    <n v="1"/>
    <m/>
  </r>
  <r>
    <n v="18867"/>
    <n v="0"/>
    <x v="3155"/>
    <n v="70"/>
    <d v="2017-10-21T00:00:00"/>
    <b v="1"/>
    <s v="Approved"/>
    <s v="Solex"/>
    <s v="Standard"/>
    <s v="medium"/>
    <s v="medium"/>
    <n v="441.49"/>
    <n v="84.99"/>
    <d v="2001-11-25T00:00:00"/>
    <n v="356.5"/>
    <s v="Male"/>
    <n v="41"/>
    <d v="2001-04-22T00:00:00"/>
    <n v="21.434827863077125"/>
    <s v="Internal Auditor"/>
    <s v="Retail"/>
    <s v="High Net Worth"/>
    <s v="N"/>
    <s v="Yes"/>
    <n v="1"/>
    <m/>
  </r>
  <r>
    <n v="14650"/>
    <n v="50"/>
    <x v="3155"/>
    <n v="108"/>
    <d v="2017-09-13T00:00:00"/>
    <b v="0"/>
    <s v="Approved"/>
    <s v="Giant Bicycles"/>
    <s v="Standard"/>
    <s v="medium"/>
    <s v="medium"/>
    <n v="642.70000000000005"/>
    <n v="211.37"/>
    <d v="2010-06-07T00:00:00"/>
    <n v="431.33000000000004"/>
    <s v="Male"/>
    <n v="41"/>
    <d v="2001-04-22T00:00:00"/>
    <n v="21.434827863077125"/>
    <s v="Internal Auditor"/>
    <s v="Retail"/>
    <s v="High Net Worth"/>
    <s v="N"/>
    <s v="Yes"/>
    <n v="1"/>
    <m/>
  </r>
  <r>
    <n v="11705"/>
    <n v="93"/>
    <x v="3155"/>
    <n v="124"/>
    <d v="2017-08-28T00:00:00"/>
    <b v="1"/>
    <s v="Approved"/>
    <s v="OHM Cycles"/>
    <s v="Standard"/>
    <s v="high"/>
    <s v="medium"/>
    <n v="1458.17"/>
    <n v="874.9"/>
    <d v="1999-12-04T00:00:00"/>
    <n v="583.2700000000001"/>
    <s v="Male"/>
    <n v="41"/>
    <d v="2001-04-22T00:00:00"/>
    <n v="21.434827863077125"/>
    <s v="Internal Auditor"/>
    <s v="Retail"/>
    <s v="High Net Worth"/>
    <s v="N"/>
    <s v="Yes"/>
    <n v="1"/>
    <m/>
  </r>
  <r>
    <n v="13970"/>
    <n v="28"/>
    <x v="3155"/>
    <n v="237"/>
    <d v="2017-05-07T00:00:00"/>
    <b v="0"/>
    <s v="Approved"/>
    <s v="Solex"/>
    <s v="Road"/>
    <s v="medium"/>
    <s v="small"/>
    <n v="1703.52"/>
    <n v="1516.13"/>
    <d v="1991-11-07T00:00:00"/>
    <n v="187.38999999999987"/>
    <s v="Male"/>
    <n v="41"/>
    <d v="2001-04-22T00:00:00"/>
    <n v="21.434827863077125"/>
    <s v="Internal Auditor"/>
    <s v="Retail"/>
    <s v="High Net Worth"/>
    <s v="N"/>
    <s v="Yes"/>
    <n v="1"/>
    <m/>
  </r>
  <r>
    <n v="19474"/>
    <n v="13"/>
    <x v="3155"/>
    <n v="250"/>
    <d v="2017-04-24T00:00:00"/>
    <b v="1"/>
    <s v="Approved"/>
    <s v="Solex"/>
    <s v="Standard"/>
    <s v="medium"/>
    <s v="medium"/>
    <n v="1577.53"/>
    <n v="826.51"/>
    <d v="1999-12-04T00:00:00"/>
    <n v="751.02"/>
    <s v="Male"/>
    <n v="41"/>
    <d v="2001-04-22T00:00:00"/>
    <n v="21.434827863077125"/>
    <s v="Internal Auditor"/>
    <s v="Retail"/>
    <s v="High Net Worth"/>
    <s v="N"/>
    <s v="Yes"/>
    <n v="1"/>
    <m/>
  </r>
  <r>
    <n v="18999"/>
    <n v="0"/>
    <x v="3155"/>
    <n v="334"/>
    <d v="2017-01-30T00:00:00"/>
    <b v="0"/>
    <s v="Approved"/>
    <s v="Norco Bicycles"/>
    <s v="Road"/>
    <s v="medium"/>
    <s v="medium"/>
    <n v="544.04999999999995"/>
    <n v="376.84"/>
    <d v="2002-08-31T00:00:00"/>
    <n v="167.20999999999998"/>
    <s v="Male"/>
    <n v="41"/>
    <d v="2001-04-22T00:00:00"/>
    <n v="21.434827863077125"/>
    <s v="Internal Auditor"/>
    <s v="Retail"/>
    <s v="High Net Worth"/>
    <s v="N"/>
    <s v="Yes"/>
    <n v="1"/>
    <m/>
  </r>
  <r>
    <n v="1772"/>
    <n v="0"/>
    <x v="3155"/>
    <n v="335"/>
    <d v="2017-01-29T00:00:00"/>
    <b v="0"/>
    <s v="Approved"/>
    <s v="OHM Cycles"/>
    <s v="Standard"/>
    <s v="medium"/>
    <s v="medium"/>
    <n v="235.63"/>
    <n v="125.07"/>
    <d v="2000-11-03T00:00:00"/>
    <n v="110.56"/>
    <s v="Male"/>
    <n v="41"/>
    <d v="2001-04-22T00:00:00"/>
    <n v="21.434827863077125"/>
    <s v="Internal Auditor"/>
    <s v="Retail"/>
    <s v="High Net Worth"/>
    <s v="N"/>
    <s v="Yes"/>
    <n v="1"/>
    <m/>
  </r>
  <r>
    <n v="13683"/>
    <n v="60"/>
    <x v="3156"/>
    <n v="109"/>
    <d v="2017-09-12T00:00:00"/>
    <b v="0"/>
    <s v="Approved"/>
    <s v="Giant Bicycles"/>
    <s v="Standard"/>
    <s v="high"/>
    <s v="small"/>
    <n v="1977.36"/>
    <n v="1759.85"/>
    <d v="2005-10-22T00:00:00"/>
    <n v="217.51"/>
    <s v="Female"/>
    <n v="52"/>
    <d v="1969-12-06T00:00:00"/>
    <n v="52.832088136732615"/>
    <s v="Teacher"/>
    <s v="Property"/>
    <s v="Mass Customer"/>
    <s v="N"/>
    <s v="Yes"/>
    <n v="18"/>
    <m/>
  </r>
  <r>
    <n v="10494"/>
    <n v="34"/>
    <x v="3156"/>
    <n v="124"/>
    <d v="2017-08-28T00:00:00"/>
    <b v="1"/>
    <s v="Approved"/>
    <s v="Norco Bicycles"/>
    <s v="Road"/>
    <s v="high"/>
    <s v="large"/>
    <n v="774.53"/>
    <n v="464.72"/>
    <d v="1994-07-12T00:00:00"/>
    <n v="309.80999999999995"/>
    <s v="Female"/>
    <n v="52"/>
    <d v="1969-12-06T00:00:00"/>
    <n v="52.832088136732615"/>
    <s v="Teacher"/>
    <s v="Property"/>
    <s v="Mass Customer"/>
    <s v="N"/>
    <s v="Yes"/>
    <n v="18"/>
    <m/>
  </r>
  <r>
    <n v="13810"/>
    <n v="61"/>
    <x v="3156"/>
    <n v="135"/>
    <d v="2017-08-17T00:00:00"/>
    <b v="0"/>
    <s v="Approved"/>
    <s v="OHM Cycles"/>
    <s v="Standard"/>
    <s v="low"/>
    <s v="medium"/>
    <n v="71.16"/>
    <n v="56.93"/>
    <d v="2010-11-05T00:00:00"/>
    <n v="14.229999999999997"/>
    <s v="Female"/>
    <n v="52"/>
    <d v="1969-12-06T00:00:00"/>
    <n v="52.832088136732615"/>
    <s v="Teacher"/>
    <s v="Property"/>
    <s v="Mass Customer"/>
    <s v="N"/>
    <s v="Yes"/>
    <n v="18"/>
    <m/>
  </r>
  <r>
    <n v="6409"/>
    <n v="78"/>
    <x v="3156"/>
    <n v="194"/>
    <d v="2017-06-19T00:00:00"/>
    <b v="0"/>
    <s v="Approved"/>
    <s v="Giant Bicycles"/>
    <s v="Standard"/>
    <s v="medium"/>
    <s v="large"/>
    <n v="1765.3"/>
    <n v="709.48"/>
    <d v="1991-07-10T00:00:00"/>
    <n v="1055.82"/>
    <s v="Female"/>
    <n v="52"/>
    <d v="1969-12-06T00:00:00"/>
    <n v="52.832088136732615"/>
    <s v="Teacher"/>
    <s v="Property"/>
    <s v="Mass Customer"/>
    <s v="N"/>
    <s v="Yes"/>
    <n v="18"/>
    <m/>
  </r>
  <r>
    <n v="15236"/>
    <n v="71"/>
    <x v="3156"/>
    <n v="227"/>
    <d v="2017-05-17T00:00:00"/>
    <b v="0"/>
    <s v="Approved"/>
    <s v="Solex"/>
    <s v="Standard"/>
    <s v="high"/>
    <s v="large"/>
    <n v="1842.92"/>
    <n v="1105.75"/>
    <d v="2004-07-25T00:00:00"/>
    <n v="737.17000000000007"/>
    <s v="Female"/>
    <n v="52"/>
    <d v="1969-12-06T00:00:00"/>
    <n v="52.832088136732615"/>
    <s v="Teacher"/>
    <s v="Property"/>
    <s v="Mass Customer"/>
    <s v="N"/>
    <s v="Yes"/>
    <n v="18"/>
    <m/>
  </r>
  <r>
    <n v="13297"/>
    <n v="70"/>
    <x v="3156"/>
    <n v="284"/>
    <d v="2017-03-21T00:00:00"/>
    <b v="1"/>
    <s v="Approved"/>
    <s v="Trek Bicycles"/>
    <s v="Standard"/>
    <s v="high"/>
    <s v="medium"/>
    <n v="495.72"/>
    <n v="297.43"/>
    <d v="2016-12-06T00:00:00"/>
    <n v="198.29000000000002"/>
    <s v="Female"/>
    <n v="52"/>
    <d v="1969-12-06T00:00:00"/>
    <n v="52.832088136732615"/>
    <s v="Teacher"/>
    <s v="Property"/>
    <s v="Mass Customer"/>
    <s v="N"/>
    <s v="Yes"/>
    <n v="18"/>
    <m/>
  </r>
  <r>
    <n v="15369"/>
    <n v="65"/>
    <x v="3156"/>
    <n v="331"/>
    <d v="2017-02-02T00:00:00"/>
    <b v="0"/>
    <s v="Approved"/>
    <s v="WeareA2B"/>
    <s v="Standard"/>
    <s v="medium"/>
    <s v="medium"/>
    <n v="1807.45"/>
    <n v="778.69"/>
    <d v="2005-10-22T00:00:00"/>
    <n v="1028.76"/>
    <s v="Female"/>
    <n v="52"/>
    <d v="1969-12-06T00:00:00"/>
    <n v="52.832088136732615"/>
    <s v="Teacher"/>
    <s v="Property"/>
    <s v="Mass Customer"/>
    <s v="N"/>
    <s v="Yes"/>
    <n v="18"/>
    <m/>
  </r>
  <r>
    <n v="12166"/>
    <n v="40"/>
    <x v="3156"/>
    <n v="343"/>
    <d v="2017-01-21T00:00:00"/>
    <b v="0"/>
    <s v="Approved"/>
    <s v="OHM Cycles"/>
    <s v="Standard"/>
    <s v="high"/>
    <s v="medium"/>
    <n v="1458.17"/>
    <n v="874.9"/>
    <d v="1999-12-04T00:00:00"/>
    <n v="583.2700000000001"/>
    <s v="Female"/>
    <n v="52"/>
    <d v="1969-12-06T00:00:00"/>
    <n v="52.832088136732615"/>
    <s v="Teacher"/>
    <s v="Property"/>
    <s v="Mass Customer"/>
    <s v="N"/>
    <s v="Yes"/>
    <n v="18"/>
    <m/>
  </r>
  <r>
    <n v="3287"/>
    <n v="8"/>
    <x v="1824"/>
    <n v="3"/>
    <d v="2017-12-27T00:00:00"/>
    <b v="1"/>
    <s v="Cancelled"/>
    <s v="Solex"/>
    <s v="Road"/>
    <s v="medium"/>
    <s v="small"/>
    <n v="1703.52"/>
    <n v="1516.13"/>
    <d v="2004-08-17T00:00:00"/>
    <n v="187.38999999999987"/>
    <s v="Male"/>
    <n v="48"/>
    <d v="1974-09-05T00:00:00"/>
    <n v="48.081403205542877"/>
    <s v="Teacher"/>
    <s v="IT"/>
    <s v="Mass Customer"/>
    <s v="N"/>
    <s v="Yes"/>
    <n v="18"/>
    <m/>
  </r>
  <r>
    <n v="6361"/>
    <n v="17"/>
    <x v="1824"/>
    <n v="140"/>
    <d v="2017-08-12T00:00:00"/>
    <b v="0"/>
    <s v="Approved"/>
    <s v="Solex"/>
    <s v="Standard"/>
    <s v="high"/>
    <s v="medium"/>
    <n v="1024.6600000000001"/>
    <n v="614.79999999999995"/>
    <d v="2010-05-05T00:00:00"/>
    <n v="409.86000000000013"/>
    <s v="Male"/>
    <n v="48"/>
    <d v="1974-09-05T00:00:00"/>
    <n v="48.081403205542877"/>
    <s v="Teacher"/>
    <s v="IT"/>
    <s v="Mass Customer"/>
    <s v="N"/>
    <s v="Yes"/>
    <n v="18"/>
    <m/>
  </r>
  <r>
    <n v="3103"/>
    <n v="5"/>
    <x v="1824"/>
    <n v="217"/>
    <d v="2017-05-27T00:00:00"/>
    <b v="0"/>
    <s v="Approved"/>
    <s v="Trek Bicycles"/>
    <s v="Mountain"/>
    <s v="low"/>
    <s v="medium"/>
    <n v="574.64"/>
    <n v="459.71"/>
    <d v="2004-08-17T00:00:00"/>
    <n v="114.93"/>
    <s v="Male"/>
    <n v="48"/>
    <d v="1974-09-05T00:00:00"/>
    <n v="48.081403205542877"/>
    <s v="Teacher"/>
    <s v="IT"/>
    <s v="Mass Customer"/>
    <s v="N"/>
    <s v="Yes"/>
    <n v="18"/>
    <m/>
  </r>
  <r>
    <n v="6426"/>
    <n v="39"/>
    <x v="1824"/>
    <n v="324"/>
    <d v="2017-02-09T00:00:00"/>
    <b v="1"/>
    <s v="Approved"/>
    <s v="Giant Bicycles"/>
    <s v="Standard"/>
    <s v="medium"/>
    <s v="large"/>
    <n v="1812.75"/>
    <n v="582.48"/>
    <d v="2007-12-11T00:00:00"/>
    <n v="1230.27"/>
    <s v="Male"/>
    <n v="48"/>
    <d v="1974-09-05T00:00:00"/>
    <n v="48.081403205542877"/>
    <s v="Teacher"/>
    <s v="IT"/>
    <s v="Mass Customer"/>
    <s v="N"/>
    <s v="Yes"/>
    <n v="18"/>
    <m/>
  </r>
  <r>
    <n v="12295"/>
    <n v="24"/>
    <x v="3157"/>
    <n v="195"/>
    <d v="2017-06-18T00:00:00"/>
    <b v="0"/>
    <s v="Approved"/>
    <s v="Solex"/>
    <s v="Road"/>
    <s v="medium"/>
    <s v="large"/>
    <n v="1777.8"/>
    <n v="820.78"/>
    <d v="2011-05-07T00:00:00"/>
    <n v="957.02"/>
    <s v="Male"/>
    <n v="40"/>
    <d v="1981-02-26T00:00:00"/>
    <n v="41.599211424403848"/>
    <s v="Nuclear Power Engineer"/>
    <s v="Manufacturing"/>
    <s v="Mass Customer"/>
    <s v="N"/>
    <s v="No"/>
    <n v="8"/>
    <m/>
  </r>
  <r>
    <n v="15021"/>
    <n v="77"/>
    <x v="3157"/>
    <n v="204"/>
    <d v="2017-06-09T00:00:00"/>
    <b v="0"/>
    <s v="Approved"/>
    <s v="Norco Bicycles"/>
    <s v="Road"/>
    <s v="medium"/>
    <s v="large"/>
    <n v="1240.31"/>
    <n v="795.1"/>
    <d v="2011-01-10T00:00:00"/>
    <n v="445.20999999999992"/>
    <s v="Male"/>
    <n v="40"/>
    <d v="1981-02-26T00:00:00"/>
    <n v="41.599211424403848"/>
    <s v="Nuclear Power Engineer"/>
    <s v="Manufacturing"/>
    <s v="Mass Customer"/>
    <s v="N"/>
    <s v="No"/>
    <n v="8"/>
    <m/>
  </r>
  <r>
    <n v="11421"/>
    <n v="63"/>
    <x v="3157"/>
    <n v="215"/>
    <d v="2017-05-29T00:00:00"/>
    <b v="0"/>
    <s v="Approved"/>
    <s v="Solex"/>
    <s v="Standard"/>
    <s v="medium"/>
    <s v="medium"/>
    <n v="1483.2"/>
    <n v="99.59"/>
    <d v="1998-12-17T00:00:00"/>
    <n v="1383.6100000000001"/>
    <s v="Male"/>
    <n v="40"/>
    <d v="1981-02-26T00:00:00"/>
    <n v="41.599211424403848"/>
    <s v="Nuclear Power Engineer"/>
    <s v="Manufacturing"/>
    <s v="Mass Customer"/>
    <s v="N"/>
    <s v="No"/>
    <n v="8"/>
    <m/>
  </r>
  <r>
    <n v="9359"/>
    <n v="39"/>
    <x v="3157"/>
    <n v="261"/>
    <d v="2017-04-13T00:00:00"/>
    <b v="0"/>
    <s v="Approved"/>
    <s v="Giant Bicycles"/>
    <s v="Standard"/>
    <s v="medium"/>
    <s v="large"/>
    <n v="1812.75"/>
    <n v="582.48"/>
    <d v="2010-06-07T00:00:00"/>
    <n v="1230.27"/>
    <s v="Male"/>
    <n v="40"/>
    <d v="1981-02-26T00:00:00"/>
    <n v="41.599211424403848"/>
    <s v="Nuclear Power Engineer"/>
    <s v="Manufacturing"/>
    <s v="Mass Customer"/>
    <s v="N"/>
    <s v="No"/>
    <n v="8"/>
    <m/>
  </r>
  <r>
    <n v="1100"/>
    <n v="19"/>
    <x v="3157"/>
    <n v="285"/>
    <d v="2017-03-20T00:00:00"/>
    <b v="1"/>
    <s v="Approved"/>
    <s v="OHM Cycles"/>
    <s v="Road"/>
    <s v="high"/>
    <s v="large"/>
    <n v="12.01"/>
    <n v="7.21"/>
    <d v="2009-03-08T00:00:00"/>
    <n v="4.8"/>
    <s v="Male"/>
    <n v="40"/>
    <d v="1981-02-26T00:00:00"/>
    <n v="41.599211424403848"/>
    <s v="Nuclear Power Engineer"/>
    <s v="Manufacturing"/>
    <s v="Mass Customer"/>
    <s v="N"/>
    <s v="No"/>
    <n v="8"/>
    <m/>
  </r>
  <r>
    <n v="5495"/>
    <n v="96"/>
    <x v="1630"/>
    <n v="98"/>
    <d v="2017-09-23T00:00:00"/>
    <b v="0"/>
    <s v="Approved"/>
    <s v="WeareA2B"/>
    <s v="Road"/>
    <s v="low"/>
    <s v="small"/>
    <n v="1172.78"/>
    <n v="1043.77"/>
    <d v="2002-10-10T00:00:00"/>
    <n v="129.01"/>
    <s v="Male"/>
    <n v="16"/>
    <d v="1978-06-29T00:00:00"/>
    <n v="44.264964849378494"/>
    <n v="0"/>
    <s v="Health"/>
    <s v="Mass Customer"/>
    <s v="N"/>
    <s v="No"/>
    <n v="7"/>
    <m/>
  </r>
  <r>
    <n v="14418"/>
    <n v="4"/>
    <x v="1630"/>
    <n v="250"/>
    <d v="2017-04-24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16"/>
    <d v="1978-06-29T00:00:00"/>
    <n v="44.264964849378494"/>
    <n v="0"/>
    <s v="Health"/>
    <s v="Mass Customer"/>
    <s v="N"/>
    <s v="No"/>
    <n v="7"/>
    <m/>
  </r>
  <r>
    <n v="11904"/>
    <n v="34"/>
    <x v="1630"/>
    <n v="268"/>
    <d v="2017-04-06T00:00:00"/>
    <b v="1"/>
    <s v="Approved"/>
    <s v="Norco Bicycles"/>
    <s v="Road"/>
    <s v="high"/>
    <s v="large"/>
    <n v="774.53"/>
    <n v="464.72"/>
    <d v="2003-03-18T00:00:00"/>
    <n v="309.80999999999995"/>
    <s v="Male"/>
    <n v="16"/>
    <d v="1978-06-29T00:00:00"/>
    <n v="44.264964849378494"/>
    <n v="0"/>
    <s v="Health"/>
    <s v="Mass Customer"/>
    <s v="N"/>
    <s v="No"/>
    <n v="7"/>
    <m/>
  </r>
  <r>
    <n v="12375"/>
    <n v="19"/>
    <x v="1630"/>
    <n v="295"/>
    <d v="2017-03-10T00:00:00"/>
    <b v="1"/>
    <s v="Approved"/>
    <s v="OHM Cycles"/>
    <s v="Road"/>
    <s v="high"/>
    <s v="large"/>
    <n v="12.01"/>
    <n v="7.21"/>
    <d v="2009-03-08T00:00:00"/>
    <n v="4.8"/>
    <s v="Male"/>
    <n v="16"/>
    <d v="1978-06-29T00:00:00"/>
    <n v="44.264964849378494"/>
    <n v="0"/>
    <s v="Health"/>
    <s v="Mass Customer"/>
    <s v="N"/>
    <s v="No"/>
    <n v="7"/>
    <m/>
  </r>
  <r>
    <n v="13157"/>
    <n v="38"/>
    <x v="1630"/>
    <n v="316"/>
    <d v="2017-02-17T00:00:00"/>
    <b v="1"/>
    <s v="Approved"/>
    <s v="Solex"/>
    <s v="Standard"/>
    <s v="medium"/>
    <s v="medium"/>
    <n v="1577.53"/>
    <n v="826.51"/>
    <d v="2011-03-16T00:00:00"/>
    <n v="751.02"/>
    <s v="Male"/>
    <n v="16"/>
    <d v="1978-06-29T00:00:00"/>
    <n v="44.264964849378494"/>
    <n v="0"/>
    <s v="Health"/>
    <s v="Mass Customer"/>
    <s v="N"/>
    <s v="No"/>
    <n v="7"/>
    <m/>
  </r>
  <r>
    <n v="16909"/>
    <n v="7"/>
    <x v="3158"/>
    <n v="25"/>
    <d v="2017-12-05T00:00:00"/>
    <b v="1"/>
    <s v="Approved"/>
    <s v="Trek Bicycles"/>
    <s v="Road"/>
    <s v="low"/>
    <s v="medium"/>
    <n v="980.37"/>
    <n v="234.43"/>
    <d v="2007-08-04T00:00:00"/>
    <n v="745.94"/>
    <s v="Female"/>
    <n v="68"/>
    <d v="1995-06-11T00:00:00"/>
    <n v="27.303321013444947"/>
    <s v="Cost Accountant"/>
    <s v="Financial Services"/>
    <s v="Affluent Customer"/>
    <s v="N"/>
    <s v="Yes"/>
    <n v="6"/>
    <m/>
  </r>
  <r>
    <n v="7192"/>
    <n v="8"/>
    <x v="3158"/>
    <n v="125"/>
    <d v="2017-08-27T00:00:00"/>
    <b v="0"/>
    <s v="Approved"/>
    <s v="Solex"/>
    <s v="Road"/>
    <s v="medium"/>
    <s v="small"/>
    <n v="1703.52"/>
    <n v="1516.13"/>
    <d v="2016-07-09T00:00:00"/>
    <n v="187.38999999999987"/>
    <s v="Female"/>
    <n v="68"/>
    <d v="1995-06-11T00:00:00"/>
    <n v="27.303321013444947"/>
    <s v="Cost Accountant"/>
    <s v="Financial Services"/>
    <s v="Affluent Customer"/>
    <s v="N"/>
    <s v="Yes"/>
    <n v="6"/>
    <m/>
  </r>
  <r>
    <n v="14637"/>
    <n v="68"/>
    <x v="3158"/>
    <n v="199"/>
    <d v="2017-06-14T00:00:00"/>
    <b v="0"/>
    <s v="Approved"/>
    <s v="OHM Cycles"/>
    <s v="Standard"/>
    <s v="medium"/>
    <s v="medium"/>
    <n v="1636.9"/>
    <n v="44.71"/>
    <d v="2016-12-06T00:00:00"/>
    <n v="1592.19"/>
    <s v="Female"/>
    <n v="68"/>
    <d v="1995-06-11T00:00:00"/>
    <n v="27.303321013444947"/>
    <s v="Cost Accountant"/>
    <s v="Financial Services"/>
    <s v="Affluent Customer"/>
    <s v="N"/>
    <s v="Yes"/>
    <n v="6"/>
    <m/>
  </r>
  <r>
    <n v="6383"/>
    <n v="7"/>
    <x v="3158"/>
    <n v="205"/>
    <d v="2017-06-08T00:00:00"/>
    <b v="1"/>
    <s v="Approved"/>
    <s v="Trek Bicycles"/>
    <s v="Road"/>
    <s v="low"/>
    <s v="medium"/>
    <n v="980.37"/>
    <n v="234.43"/>
    <d v="2007-08-04T00:00:00"/>
    <n v="745.94"/>
    <s v="Female"/>
    <n v="68"/>
    <d v="1995-06-11T00:00:00"/>
    <n v="27.303321013444947"/>
    <s v="Cost Accountant"/>
    <s v="Financial Services"/>
    <s v="Affluent Customer"/>
    <s v="N"/>
    <s v="Yes"/>
    <n v="6"/>
    <m/>
  </r>
  <r>
    <n v="1952"/>
    <n v="74"/>
    <x v="3158"/>
    <n v="216"/>
    <d v="2017-05-28T00:00:00"/>
    <b v="0"/>
    <s v="Approved"/>
    <s v="WeareA2B"/>
    <s v="Standard"/>
    <s v="medium"/>
    <s v="medium"/>
    <n v="1228.07"/>
    <n v="400.91"/>
    <d v="2015-08-10T00:00:00"/>
    <n v="827.15999999999985"/>
    <s v="Female"/>
    <n v="68"/>
    <d v="1995-06-11T00:00:00"/>
    <n v="27.303321013444947"/>
    <s v="Cost Accountant"/>
    <s v="Financial Services"/>
    <s v="Affluent Customer"/>
    <s v="N"/>
    <s v="Yes"/>
    <n v="6"/>
    <m/>
  </r>
  <r>
    <n v="16719"/>
    <n v="43"/>
    <x v="3158"/>
    <n v="243"/>
    <d v="2017-05-01T00:00:00"/>
    <b v="1"/>
    <s v="Approved"/>
    <s v="Solex"/>
    <s v="Standard"/>
    <s v="medium"/>
    <s v="medium"/>
    <n v="1151.96"/>
    <n v="649.49"/>
    <d v="2003-02-16T00:00:00"/>
    <n v="502.47"/>
    <s v="Female"/>
    <n v="68"/>
    <d v="1995-06-11T00:00:00"/>
    <n v="27.303321013444947"/>
    <s v="Cost Accountant"/>
    <s v="Financial Services"/>
    <s v="Affluent Customer"/>
    <s v="N"/>
    <s v="Yes"/>
    <n v="6"/>
    <m/>
  </r>
  <r>
    <n v="426"/>
    <n v="39"/>
    <x v="3158"/>
    <n v="250"/>
    <d v="2017-04-24T00:00:00"/>
    <b v="1"/>
    <s v="Approved"/>
    <s v="Giant Bicycles"/>
    <s v="Standard"/>
    <s v="medium"/>
    <s v="large"/>
    <n v="1812.75"/>
    <n v="582.48"/>
    <d v="2010-06-07T00:00:00"/>
    <n v="1230.27"/>
    <s v="Female"/>
    <n v="68"/>
    <d v="1995-06-11T00:00:00"/>
    <n v="27.303321013444947"/>
    <s v="Cost Accountant"/>
    <s v="Financial Services"/>
    <s v="Affluent Customer"/>
    <s v="N"/>
    <s v="Yes"/>
    <n v="6"/>
    <m/>
  </r>
  <r>
    <n v="2808"/>
    <n v="12"/>
    <x v="3158"/>
    <n v="296"/>
    <d v="2017-03-09T00:00:00"/>
    <b v="1"/>
    <s v="Approved"/>
    <s v="WeareA2B"/>
    <s v="Standard"/>
    <s v="medium"/>
    <s v="medium"/>
    <n v="1231.1500000000001"/>
    <n v="161.6"/>
    <d v="1994-09-09T00:00:00"/>
    <n v="1069.5500000000002"/>
    <s v="Female"/>
    <n v="68"/>
    <d v="1995-06-11T00:00:00"/>
    <n v="27.303321013444947"/>
    <s v="Cost Accountant"/>
    <s v="Financial Services"/>
    <s v="Affluent Customer"/>
    <s v="N"/>
    <s v="Yes"/>
    <n v="6"/>
    <m/>
  </r>
  <r>
    <n v="18352"/>
    <n v="57"/>
    <x v="3158"/>
    <n v="300"/>
    <d v="2017-03-05T00:00:00"/>
    <b v="0"/>
    <s v="Approved"/>
    <s v="WeareA2B"/>
    <s v="Touring"/>
    <s v="medium"/>
    <s v="large"/>
    <n v="1890.39"/>
    <n v="260.14"/>
    <d v="1993-07-20T00:00:00"/>
    <n v="1630.25"/>
    <s v="Female"/>
    <n v="68"/>
    <d v="1995-06-11T00:00:00"/>
    <n v="27.303321013444947"/>
    <s v="Cost Accountant"/>
    <s v="Financial Services"/>
    <s v="Affluent Customer"/>
    <s v="N"/>
    <s v="Yes"/>
    <n v="6"/>
    <m/>
  </r>
  <r>
    <n v="315"/>
    <n v="40"/>
    <x v="3159"/>
    <n v="12"/>
    <d v="2017-12-18T00:00:00"/>
    <b v="1"/>
    <s v="Approved"/>
    <s v="Trek Bicycles"/>
    <s v="Road"/>
    <s v="medium"/>
    <s v="large"/>
    <n v="1894.19"/>
    <n v="598.76"/>
    <d v="2003-07-21T00:00:00"/>
    <n v="1295.43"/>
    <s v="Male"/>
    <n v="54"/>
    <d v="1993-01-22T00:00:00"/>
    <n v="29.686882657597675"/>
    <s v="Occupational Therapist"/>
    <s v="Health"/>
    <s v="High Net Worth"/>
    <s v="N"/>
    <s v="No"/>
    <n v="9"/>
    <m/>
  </r>
  <r>
    <n v="18642"/>
    <n v="5"/>
    <x v="3159"/>
    <n v="21"/>
    <d v="2017-12-09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54"/>
    <d v="1993-01-22T00:00:00"/>
    <n v="29.686882657597675"/>
    <s v="Occupational Therapist"/>
    <s v="Health"/>
    <s v="High Net Worth"/>
    <s v="N"/>
    <s v="No"/>
    <n v="9"/>
    <m/>
  </r>
  <r>
    <n v="7977"/>
    <n v="36"/>
    <x v="3159"/>
    <n v="30"/>
    <d v="2017-11-30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54"/>
    <d v="1993-01-22T00:00:00"/>
    <n v="29.686882657597675"/>
    <s v="Occupational Therapist"/>
    <s v="Health"/>
    <s v="High Net Worth"/>
    <s v="N"/>
    <s v="No"/>
    <n v="9"/>
    <m/>
  </r>
  <r>
    <n v="3186"/>
    <n v="80"/>
    <x v="3159"/>
    <n v="43"/>
    <d v="2017-11-17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54"/>
    <d v="1993-01-22T00:00:00"/>
    <n v="29.686882657597675"/>
    <s v="Occupational Therapist"/>
    <s v="Health"/>
    <s v="High Net Worth"/>
    <s v="N"/>
    <s v="No"/>
    <n v="9"/>
    <m/>
  </r>
  <r>
    <n v="14378"/>
    <n v="81"/>
    <x v="3159"/>
    <n v="111"/>
    <d v="2017-09-10T00:00:00"/>
    <b v="1"/>
    <s v="Approved"/>
    <s v="Solex"/>
    <s v="Standard"/>
    <s v="medium"/>
    <s v="medium"/>
    <n v="1151.96"/>
    <n v="649.49"/>
    <d v="1999-12-04T00:00:00"/>
    <n v="502.47"/>
    <s v="Male"/>
    <n v="54"/>
    <d v="1993-01-22T00:00:00"/>
    <n v="29.686882657597675"/>
    <s v="Occupational Therapist"/>
    <s v="Health"/>
    <s v="High Net Worth"/>
    <s v="N"/>
    <s v="No"/>
    <n v="9"/>
    <m/>
  </r>
  <r>
    <n v="8178"/>
    <n v="82"/>
    <x v="3159"/>
    <n v="121"/>
    <d v="2017-08-31T00:00:00"/>
    <b v="1"/>
    <s v="Approved"/>
    <s v="Giant Bicycles"/>
    <s v="Road"/>
    <s v="medium"/>
    <s v="medium"/>
    <n v="1538.99"/>
    <n v="829.65"/>
    <d v="2016-02-04T00:00:00"/>
    <n v="709.34"/>
    <s v="Male"/>
    <n v="54"/>
    <d v="1993-01-22T00:00:00"/>
    <n v="29.686882657597675"/>
    <s v="Occupational Therapist"/>
    <s v="Health"/>
    <s v="High Net Worth"/>
    <s v="N"/>
    <s v="No"/>
    <n v="9"/>
    <m/>
  </r>
  <r>
    <n v="7109"/>
    <n v="25"/>
    <x v="3159"/>
    <n v="147"/>
    <d v="2017-08-05T00:00:00"/>
    <b v="0"/>
    <s v="Approved"/>
    <s v="OHM Cycles"/>
    <s v="Standard"/>
    <s v="high"/>
    <s v="medium"/>
    <n v="2005.66"/>
    <n v="1203.4000000000001"/>
    <d v="2012-04-10T00:00:00"/>
    <n v="802.26"/>
    <s v="Male"/>
    <n v="54"/>
    <d v="1993-01-22T00:00:00"/>
    <n v="29.686882657597675"/>
    <s v="Occupational Therapist"/>
    <s v="Health"/>
    <s v="High Net Worth"/>
    <s v="N"/>
    <s v="No"/>
    <n v="9"/>
    <m/>
  </r>
  <r>
    <n v="17862"/>
    <n v="61"/>
    <x v="3160"/>
    <m/>
    <d v="2017-05-11T00:00:00"/>
    <m/>
    <s v="Approved"/>
    <s v="Norco Bicycles"/>
    <s v="Standard"/>
    <s v="medium"/>
    <s v="small"/>
    <n v="586.45000000000005"/>
    <n v="521.94000000000005"/>
    <n v="38206"/>
    <m/>
    <m/>
    <m/>
    <m/>
    <m/>
    <m/>
    <m/>
    <m/>
    <m/>
    <m/>
    <m/>
    <m/>
  </r>
  <r>
    <n v="3495"/>
    <n v="11"/>
    <x v="3159"/>
    <n v="177"/>
    <d v="2017-07-06T00:00:00"/>
    <b v="1"/>
    <s v="Approved"/>
    <s v="Trek Bicycles"/>
    <s v="Standard"/>
    <s v="medium"/>
    <s v="small"/>
    <n v="1775.81"/>
    <n v="1580.47"/>
    <d v="2010-05-05T00:00:00"/>
    <n v="195.33999999999992"/>
    <s v="Male"/>
    <n v="54"/>
    <d v="1993-01-22T00:00:00"/>
    <n v="29.686882657597675"/>
    <s v="Occupational Therapist"/>
    <s v="Health"/>
    <s v="High Net Worth"/>
    <s v="N"/>
    <s v="No"/>
    <n v="9"/>
    <m/>
  </r>
  <r>
    <n v="9357"/>
    <n v="33"/>
    <x v="3159"/>
    <n v="189"/>
    <d v="2017-06-24T00:00:00"/>
    <b v="0"/>
    <s v="Approved"/>
    <s v="OHM Cycles"/>
    <s v="Road"/>
    <s v="medium"/>
    <s v="small"/>
    <n v="1810"/>
    <n v="1610.9"/>
    <d v="2008-03-19T00:00:00"/>
    <n v="199.09999999999991"/>
    <s v="Male"/>
    <n v="54"/>
    <d v="1993-01-22T00:00:00"/>
    <n v="29.686882657597675"/>
    <s v="Occupational Therapist"/>
    <s v="Health"/>
    <s v="High Net Worth"/>
    <s v="N"/>
    <s v="No"/>
    <n v="9"/>
    <m/>
  </r>
  <r>
    <n v="6108"/>
    <n v="90"/>
    <x v="3161"/>
    <n v="5"/>
    <d v="2017-12-25T00:00:00"/>
    <b v="0"/>
    <s v="Approved"/>
    <s v="Solex"/>
    <s v="Standard"/>
    <s v="low"/>
    <s v="medium"/>
    <n v="945.04"/>
    <n v="507.58"/>
    <d v="1995-12-19T00:00:00"/>
    <n v="437.46"/>
    <s v="Male"/>
    <n v="13"/>
    <d v="1960-01-11T00:00:00"/>
    <n v="62.741677177828507"/>
    <n v="0"/>
    <s v="n/a"/>
    <s v="High Net Worth"/>
    <s v="N"/>
    <s v="No"/>
    <n v="19"/>
    <m/>
  </r>
  <r>
    <n v="1691"/>
    <n v="0"/>
    <x v="3161"/>
    <n v="106"/>
    <d v="2017-09-15T00:00:00"/>
    <b v="0"/>
    <s v="Approved"/>
    <s v="OHM Cycles"/>
    <s v="Standard"/>
    <s v="low"/>
    <s v="medium"/>
    <n v="71.16"/>
    <n v="56.93"/>
    <d v="2015-06-17T00:00:00"/>
    <n v="14.229999999999997"/>
    <s v="Male"/>
    <n v="13"/>
    <d v="1960-01-11T00:00:00"/>
    <n v="62.741677177828507"/>
    <n v="0"/>
    <s v="n/a"/>
    <s v="High Net Worth"/>
    <s v="N"/>
    <s v="No"/>
    <n v="19"/>
    <m/>
  </r>
  <r>
    <n v="19161"/>
    <n v="93"/>
    <x v="3161"/>
    <n v="169"/>
    <d v="2017-07-14T00:00:00"/>
    <b v="0"/>
    <s v="Approved"/>
    <s v="OHM Cycles"/>
    <s v="Standard"/>
    <s v="high"/>
    <s v="medium"/>
    <n v="1458.17"/>
    <n v="874.9"/>
    <d v="2006-02-02T00:00:00"/>
    <n v="583.2700000000001"/>
    <s v="Male"/>
    <n v="13"/>
    <d v="1960-01-11T00:00:00"/>
    <n v="62.741677177828507"/>
    <n v="0"/>
    <s v="n/a"/>
    <s v="High Net Worth"/>
    <s v="N"/>
    <s v="No"/>
    <n v="19"/>
    <m/>
  </r>
  <r>
    <n v="4234"/>
    <n v="40"/>
    <x v="3161"/>
    <n v="347"/>
    <d v="2017-01-17T00:00:00"/>
    <b v="1"/>
    <s v="Approved"/>
    <s v="Trek Bicycles"/>
    <s v="Road"/>
    <s v="medium"/>
    <s v="large"/>
    <n v="1894.19"/>
    <n v="598.76"/>
    <d v="2003-07-21T00:00:00"/>
    <n v="1295.43"/>
    <s v="Male"/>
    <n v="13"/>
    <d v="1960-01-11T00:00:00"/>
    <n v="62.741677177828507"/>
    <n v="0"/>
    <s v="n/a"/>
    <s v="High Net Worth"/>
    <s v="N"/>
    <s v="No"/>
    <n v="19"/>
    <m/>
  </r>
  <r>
    <n v="15829"/>
    <n v="41"/>
    <x v="3162"/>
    <n v="20"/>
    <d v="2017-12-10T00:00:00"/>
    <b v="0"/>
    <s v="Approved"/>
    <s v="Solex"/>
    <s v="Road"/>
    <s v="medium"/>
    <s v="medium"/>
    <n v="416.98"/>
    <n v="312.74"/>
    <d v="2014-07-28T00:00:00"/>
    <n v="104.24000000000001"/>
    <s v="Female"/>
    <n v="89"/>
    <d v="1979-02-04T00:00:00"/>
    <n v="43.662225123351099"/>
    <s v="Clinical Specialist"/>
    <s v="Health"/>
    <s v="Mass Customer"/>
    <s v="N"/>
    <s v="Yes"/>
    <n v="10"/>
    <m/>
  </r>
  <r>
    <n v="9155"/>
    <n v="91"/>
    <x v="3162"/>
    <n v="61"/>
    <d v="2017-10-30T00:00:00"/>
    <b v="1"/>
    <s v="Approved"/>
    <s v="Solex"/>
    <s v="Standard"/>
    <s v="medium"/>
    <s v="medium"/>
    <n v="100.35"/>
    <n v="75.260000000000005"/>
    <d v="2004-01-16T00:00:00"/>
    <n v="25.089999999999989"/>
    <s v="Female"/>
    <n v="89"/>
    <d v="1979-02-04T00:00:00"/>
    <n v="43.662225123351099"/>
    <s v="Clinical Specialist"/>
    <s v="Health"/>
    <s v="Mass Customer"/>
    <s v="N"/>
    <s v="Yes"/>
    <n v="10"/>
    <m/>
  </r>
  <r>
    <n v="18612"/>
    <n v="10"/>
    <x v="3162"/>
    <n v="67"/>
    <d v="2017-10-24T00:00:00"/>
    <b v="0"/>
    <s v="Approved"/>
    <s v="WeareA2B"/>
    <s v="Touring"/>
    <s v="medium"/>
    <s v="medium"/>
    <n v="1466.68"/>
    <n v="363.25"/>
    <d v="2004-08-17T00:00:00"/>
    <n v="1103.43"/>
    <s v="Female"/>
    <n v="89"/>
    <d v="1979-02-04T00:00:00"/>
    <n v="43.662225123351099"/>
    <s v="Clinical Specialist"/>
    <s v="Health"/>
    <s v="Mass Customer"/>
    <s v="N"/>
    <s v="Yes"/>
    <n v="10"/>
    <m/>
  </r>
  <r>
    <n v="6862"/>
    <n v="4"/>
    <x v="3162"/>
    <n v="86"/>
    <d v="2017-10-05T00:00:00"/>
    <b v="0"/>
    <s v="Approved"/>
    <s v="Giant Bicycles"/>
    <s v="Standard"/>
    <s v="high"/>
    <s v="medium"/>
    <n v="1129.1300000000001"/>
    <n v="677.48"/>
    <d v="2011-04-16T00:00:00"/>
    <n v="451.65000000000009"/>
    <s v="Female"/>
    <n v="89"/>
    <d v="1979-02-04T00:00:00"/>
    <n v="43.662225123351099"/>
    <s v="Clinical Specialist"/>
    <s v="Health"/>
    <s v="Mass Customer"/>
    <s v="N"/>
    <s v="Yes"/>
    <n v="10"/>
    <m/>
  </r>
  <r>
    <n v="2"/>
    <n v="3"/>
    <x v="3162"/>
    <n v="223"/>
    <d v="2017-05-21T00:00:00"/>
    <b v="1"/>
    <s v="Approved"/>
    <s v="Trek Bicycles"/>
    <s v="Standard"/>
    <s v="medium"/>
    <s v="large"/>
    <n v="2091.4699999999998"/>
    <n v="388.92"/>
    <d v="2014-03-03T00:00:00"/>
    <n v="1702.5499999999997"/>
    <s v="Female"/>
    <n v="89"/>
    <d v="1979-02-04T00:00:00"/>
    <n v="43.662225123351099"/>
    <s v="Clinical Specialist"/>
    <s v="Health"/>
    <s v="Mass Customer"/>
    <s v="N"/>
    <s v="Yes"/>
    <n v="10"/>
    <m/>
  </r>
  <r>
    <n v="11409"/>
    <n v="95"/>
    <x v="3162"/>
    <n v="334"/>
    <d v="2017-01-30T00:00:00"/>
    <b v="0"/>
    <s v="Approved"/>
    <s v="Giant Bicycles"/>
    <s v="Standard"/>
    <s v="medium"/>
    <s v="large"/>
    <n v="569.55999999999995"/>
    <n v="528.42999999999995"/>
    <d v="1994-08-10T00:00:00"/>
    <n v="41.129999999999995"/>
    <s v="Female"/>
    <n v="89"/>
    <d v="1979-02-04T00:00:00"/>
    <n v="43.662225123351099"/>
    <s v="Clinical Specialist"/>
    <s v="Health"/>
    <s v="Mass Customer"/>
    <s v="N"/>
    <s v="Yes"/>
    <n v="10"/>
    <m/>
  </r>
  <r>
    <n v="13066"/>
    <n v="38"/>
    <x v="3162"/>
    <n v="344"/>
    <d v="2017-01-20T00:00:00"/>
    <b v="1"/>
    <s v="Approved"/>
    <s v="Solex"/>
    <s v="Standard"/>
    <s v="medium"/>
    <s v="medium"/>
    <n v="1577.53"/>
    <n v="826.51"/>
    <d v="1993-04-12T00:00:00"/>
    <n v="751.02"/>
    <s v="Female"/>
    <n v="89"/>
    <d v="1979-02-04T00:00:00"/>
    <n v="43.662225123351099"/>
    <s v="Clinical Specialist"/>
    <s v="Health"/>
    <s v="Mass Customer"/>
    <s v="N"/>
    <s v="Yes"/>
    <n v="10"/>
    <m/>
  </r>
  <r>
    <n v="11306"/>
    <n v="93"/>
    <x v="3163"/>
    <n v="48"/>
    <d v="2017-11-12T00:00:00"/>
    <b v="0"/>
    <s v="Approved"/>
    <s v="WeareA2B"/>
    <s v="Standard"/>
    <s v="medium"/>
    <s v="medium"/>
    <n v="1065.03"/>
    <n v="230.09"/>
    <d v="2000-11-03T00:00:00"/>
    <n v="834.93999999999994"/>
    <s v="Male"/>
    <n v="82"/>
    <d v="1959-05-11T00:00:00"/>
    <n v="63.412910054540838"/>
    <s v="Data Coordiator"/>
    <s v="Manufacturing"/>
    <s v="Mass Customer"/>
    <s v="N"/>
    <s v="No"/>
    <n v="19"/>
    <m/>
  </r>
  <r>
    <n v="11737"/>
    <n v="23"/>
    <x v="3163"/>
    <n v="54"/>
    <d v="2017-11-06T00:00:00"/>
    <b v="0"/>
    <s v="Approved"/>
    <s v="Norco Bicycles"/>
    <s v="Mountain"/>
    <s v="low"/>
    <s v="small"/>
    <n v="688.63"/>
    <n v="612.88"/>
    <d v="1993-10-02T00:00:00"/>
    <n v="75.75"/>
    <s v="Male"/>
    <n v="82"/>
    <d v="1959-05-11T00:00:00"/>
    <n v="63.412910054540838"/>
    <s v="Data Coordiator"/>
    <s v="Manufacturing"/>
    <s v="Mass Customer"/>
    <s v="N"/>
    <s v="No"/>
    <n v="19"/>
    <m/>
  </r>
  <r>
    <n v="7577"/>
    <n v="70"/>
    <x v="3163"/>
    <n v="68"/>
    <d v="2017-10-23T00:00:00"/>
    <b v="0"/>
    <s v="Approved"/>
    <s v="Trek Bicycles"/>
    <s v="Standard"/>
    <s v="high"/>
    <s v="medium"/>
    <n v="495.72"/>
    <n v="297.43"/>
    <d v="2015-04-11T00:00:00"/>
    <n v="198.29000000000002"/>
    <s v="Male"/>
    <n v="82"/>
    <d v="1959-05-11T00:00:00"/>
    <n v="63.412910054540838"/>
    <s v="Data Coordiator"/>
    <s v="Manufacturing"/>
    <s v="Mass Customer"/>
    <s v="N"/>
    <s v="No"/>
    <n v="19"/>
    <m/>
  </r>
  <r>
    <n v="171"/>
    <n v="100"/>
    <x v="3163"/>
    <n v="69"/>
    <d v="2017-10-22T00:00:00"/>
    <b v="0"/>
    <s v="Approved"/>
    <s v="Norco Bicycles"/>
    <s v="Road"/>
    <s v="medium"/>
    <s v="medium"/>
    <n v="1036.5899999999999"/>
    <n v="206.35"/>
    <d v="1991-05-06T00:00:00"/>
    <n v="830.2399999999999"/>
    <s v="Male"/>
    <n v="82"/>
    <d v="1959-05-11T00:00:00"/>
    <n v="63.412910054540838"/>
    <s v="Data Coordiator"/>
    <s v="Manufacturing"/>
    <s v="Mass Customer"/>
    <s v="N"/>
    <s v="No"/>
    <n v="19"/>
    <m/>
  </r>
  <r>
    <n v="4821"/>
    <n v="94"/>
    <x v="3163"/>
    <n v="257"/>
    <d v="2017-04-17T00:00:00"/>
    <b v="1"/>
    <s v="Approved"/>
    <s v="Giant Bicycles"/>
    <s v="Standard"/>
    <s v="medium"/>
    <s v="large"/>
    <n v="1635.3"/>
    <n v="993.66"/>
    <d v="2013-06-09T00:00:00"/>
    <n v="641.64"/>
    <s v="Male"/>
    <n v="82"/>
    <d v="1959-05-11T00:00:00"/>
    <n v="63.412910054540838"/>
    <s v="Data Coordiator"/>
    <s v="Manufacturing"/>
    <s v="Mass Customer"/>
    <s v="N"/>
    <s v="No"/>
    <n v="19"/>
    <m/>
  </r>
  <r>
    <n v="10854"/>
    <n v="40"/>
    <x v="3163"/>
    <n v="275"/>
    <d v="2017-03-30T00:00:00"/>
    <b v="0"/>
    <s v="Approved"/>
    <s v="OHM Cycles"/>
    <s v="Standard"/>
    <s v="high"/>
    <s v="medium"/>
    <n v="1458.17"/>
    <n v="874.9"/>
    <d v="2006-02-02T00:00:00"/>
    <n v="583.2700000000001"/>
    <s v="Male"/>
    <n v="82"/>
    <d v="1959-05-11T00:00:00"/>
    <n v="63.412910054540838"/>
    <s v="Data Coordiator"/>
    <s v="Manufacturing"/>
    <s v="Mass Customer"/>
    <s v="N"/>
    <s v="No"/>
    <n v="19"/>
    <m/>
  </r>
  <r>
    <n v="8740"/>
    <n v="23"/>
    <x v="1930"/>
    <n v="143"/>
    <d v="2017-08-09T00:00:00"/>
    <b v="0"/>
    <s v="Approved"/>
    <s v="Norco Bicycles"/>
    <s v="Standard"/>
    <s v="medium"/>
    <s v="medium"/>
    <n v="1198.46"/>
    <n v="381.1"/>
    <d v="2003-09-10T00:00:00"/>
    <n v="817.36"/>
    <s v="Female"/>
    <n v="17"/>
    <d v="1980-08-17T00:00:00"/>
    <n v="42.127978548008635"/>
    <n v="0"/>
    <s v="Manufacturing"/>
    <s v="High Net Worth"/>
    <s v="N"/>
    <s v="Yes"/>
    <n v="15"/>
    <m/>
  </r>
  <r>
    <n v="10502"/>
    <n v="79"/>
    <x v="1930"/>
    <n v="230"/>
    <d v="2017-05-14T00:00:00"/>
    <b v="1"/>
    <s v="Approved"/>
    <s v="Solex"/>
    <s v="Touring"/>
    <s v="medium"/>
    <s v="large"/>
    <n v="2083.94"/>
    <n v="675.03"/>
    <d v="2004-12-18T00:00:00"/>
    <n v="1408.91"/>
    <s v="Female"/>
    <n v="17"/>
    <d v="1980-08-17T00:00:00"/>
    <n v="42.127978548008635"/>
    <n v="0"/>
    <s v="Manufacturing"/>
    <s v="High Net Worth"/>
    <s v="N"/>
    <s v="Yes"/>
    <n v="15"/>
    <m/>
  </r>
  <r>
    <n v="14458"/>
    <n v="10"/>
    <x v="1930"/>
    <n v="280"/>
    <d v="2017-03-25T00:00:00"/>
    <b v="1"/>
    <s v="Approved"/>
    <s v="Solex"/>
    <s v="Standard"/>
    <s v="medium"/>
    <s v="medium"/>
    <n v="1945.43"/>
    <n v="333.18"/>
    <d v="2002-08-31T00:00:00"/>
    <n v="1612.25"/>
    <s v="Female"/>
    <n v="17"/>
    <d v="1980-08-17T00:00:00"/>
    <n v="42.127978548008635"/>
    <n v="0"/>
    <s v="Manufacturing"/>
    <s v="High Net Worth"/>
    <s v="N"/>
    <s v="Yes"/>
    <n v="15"/>
    <m/>
  </r>
  <r>
    <n v="17723"/>
    <n v="61"/>
    <x v="1930"/>
    <n v="303"/>
    <d v="2017-03-02T00:00:00"/>
    <b v="1"/>
    <s v="Approved"/>
    <s v="Norco Bicycles"/>
    <s v="Standard"/>
    <s v="medium"/>
    <s v="small"/>
    <n v="586.45000000000005"/>
    <n v="521.94000000000005"/>
    <d v="2015-08-10T00:00:00"/>
    <n v="64.509999999999991"/>
    <s v="Female"/>
    <n v="17"/>
    <d v="1980-08-17T00:00:00"/>
    <n v="42.127978548008635"/>
    <n v="0"/>
    <s v="Manufacturing"/>
    <s v="High Net Worth"/>
    <s v="N"/>
    <s v="Yes"/>
    <n v="15"/>
    <m/>
  </r>
  <r>
    <n v="253"/>
    <n v="2"/>
    <x v="3164"/>
    <n v="0"/>
    <d v="2017-12-30T00:00:00"/>
    <b v="0"/>
    <s v="Approved"/>
    <s v="Giant Bicycles"/>
    <s v="Road"/>
    <s v="low"/>
    <s v="small"/>
    <n v="590.26"/>
    <n v="525.33000000000004"/>
    <d v="2010-11-05T00:00:00"/>
    <n v="64.92999999999995"/>
    <s v="Female"/>
    <n v="71"/>
    <d v="1976-08-17T00:00:00"/>
    <n v="46.130718273718919"/>
    <s v="Dental Hygienist"/>
    <s v="Health"/>
    <s v="High Net Worth"/>
    <s v="N"/>
    <s v="No"/>
    <n v="20"/>
    <d v="2017-12-30T00:00:00"/>
  </r>
  <r>
    <n v="12070"/>
    <n v="58"/>
    <x v="3164"/>
    <n v="268"/>
    <d v="2017-04-06T00:00:00"/>
    <b v="1"/>
    <s v="Approved"/>
    <s v="OHM Cycles"/>
    <s v="Road"/>
    <s v="medium"/>
    <s v="medium"/>
    <n v="1280.28"/>
    <n v="829.51"/>
    <d v="2001-11-25T00:00:00"/>
    <n v="450.77"/>
    <s v="Female"/>
    <n v="71"/>
    <d v="1976-08-17T00:00:00"/>
    <n v="46.130718273718919"/>
    <s v="Dental Hygienist"/>
    <s v="Health"/>
    <s v="High Net Worth"/>
    <s v="N"/>
    <s v="No"/>
    <n v="20"/>
    <m/>
  </r>
  <r>
    <n v="11870"/>
    <n v="96"/>
    <x v="3164"/>
    <n v="326"/>
    <d v="2017-02-07T00:00:00"/>
    <b v="1"/>
    <s v="Approved"/>
    <s v="Giant Bicycles"/>
    <s v="Standard"/>
    <s v="medium"/>
    <s v="large"/>
    <n v="1635.3"/>
    <n v="993.66"/>
    <d v="2013-06-09T00:00:00"/>
    <n v="641.64"/>
    <s v="Female"/>
    <n v="71"/>
    <d v="1976-08-17T00:00:00"/>
    <n v="46.130718273718919"/>
    <s v="Dental Hygienist"/>
    <s v="Health"/>
    <s v="High Net Worth"/>
    <s v="N"/>
    <s v="No"/>
    <n v="20"/>
    <m/>
  </r>
  <r>
    <n v="17559"/>
    <n v="0"/>
    <x v="3164"/>
    <n v="354"/>
    <d v="2017-01-10T00:00:00"/>
    <b v="1"/>
    <s v="Approved"/>
    <s v="OHM Cycles"/>
    <s v="Standard"/>
    <s v="high"/>
    <s v="medium"/>
    <n v="227.88"/>
    <n v="136.72999999999999"/>
    <d v="2003-02-07T00:00:00"/>
    <n v="91.15"/>
    <s v="Female"/>
    <n v="71"/>
    <d v="1976-08-17T00:00:00"/>
    <n v="46.130718273718919"/>
    <s v="Dental Hygienist"/>
    <s v="Health"/>
    <s v="High Net Worth"/>
    <s v="N"/>
    <s v="No"/>
    <n v="20"/>
    <m/>
  </r>
  <r>
    <n v="17890"/>
    <n v="67"/>
    <x v="3165"/>
    <m/>
    <d v="2017-01-27T00:00:00"/>
    <m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</r>
  <r>
    <n v="7487"/>
    <n v="0"/>
    <x v="3166"/>
    <n v="38"/>
    <d v="2017-11-22T00:00:00"/>
    <b v="1"/>
    <s v="Approved"/>
    <s v="Solex"/>
    <s v="Standard"/>
    <s v="medium"/>
    <s v="large"/>
    <n v="202.62"/>
    <n v="151.96"/>
    <d v="1991-05-06T00:00:00"/>
    <n v="50.66"/>
    <s v="Female"/>
    <n v="73"/>
    <d v="1981-02-03T00:00:00"/>
    <n v="41.662225123351099"/>
    <s v="Account Executive"/>
    <s v="Retail"/>
    <s v="High Net Worth"/>
    <s v="N"/>
    <s v="Yes"/>
    <n v="9"/>
    <m/>
  </r>
  <r>
    <n v="4705"/>
    <n v="100"/>
    <x v="3166"/>
    <n v="128"/>
    <d v="2017-08-24T00:00:00"/>
    <b v="0"/>
    <s v="Approved"/>
    <s v="Trek Bicycles"/>
    <s v="Standard"/>
    <s v="medium"/>
    <s v="small"/>
    <n v="1386.84"/>
    <n v="1234.29"/>
    <d v="2010-05-05T00:00:00"/>
    <n v="152.54999999999995"/>
    <s v="Female"/>
    <n v="73"/>
    <d v="1981-02-03T00:00:00"/>
    <n v="41.662225123351099"/>
    <s v="Account Executive"/>
    <s v="Retail"/>
    <s v="High Net Worth"/>
    <s v="N"/>
    <s v="Yes"/>
    <n v="9"/>
    <m/>
  </r>
  <r>
    <n v="11166"/>
    <n v="0"/>
    <x v="3166"/>
    <n v="275"/>
    <d v="2017-03-30T00:00:00"/>
    <b v="0"/>
    <s v="Approved"/>
    <s v="Trek Bicycles"/>
    <s v="Standard"/>
    <s v="high"/>
    <s v="medium"/>
    <n v="495.72"/>
    <n v="297.43"/>
    <d v="2006-05-22T00:00:00"/>
    <n v="198.29000000000002"/>
    <s v="Female"/>
    <n v="73"/>
    <d v="1981-02-03T00:00:00"/>
    <n v="41.662225123351099"/>
    <s v="Account Executive"/>
    <s v="Retail"/>
    <s v="High Net Worth"/>
    <s v="N"/>
    <s v="Yes"/>
    <n v="9"/>
    <m/>
  </r>
  <r>
    <n v="18733"/>
    <n v="86"/>
    <x v="3167"/>
    <n v="9"/>
    <d v="2017-12-21T00:00:00"/>
    <b v="0"/>
    <s v="Approved"/>
    <s v="Norco Bicycles"/>
    <s v="Road"/>
    <s v="high"/>
    <s v="large"/>
    <n v="774.53"/>
    <n v="464.72"/>
    <d v="1994-07-12T00:00:00"/>
    <n v="309.80999999999995"/>
    <s v="Female"/>
    <n v="2"/>
    <d v="1978-08-21T00:00:00"/>
    <n v="44.119759369609326"/>
    <s v="Social Worker"/>
    <s v="Health"/>
    <s v="High Net Worth"/>
    <s v="N"/>
    <s v="Yes"/>
    <n v="5"/>
    <m/>
  </r>
  <r>
    <n v="14705"/>
    <n v="43"/>
    <x v="3167"/>
    <n v="73"/>
    <d v="2017-10-18T00:00:00"/>
    <b v="0"/>
    <s v="Approved"/>
    <s v="Norco Bicycles"/>
    <s v="Standard"/>
    <s v="medium"/>
    <s v="medium"/>
    <n v="1555.58"/>
    <n v="818.01"/>
    <d v="2015-08-02T00:00:00"/>
    <n v="737.56999999999994"/>
    <s v="Female"/>
    <n v="2"/>
    <d v="1978-08-21T00:00:00"/>
    <n v="44.119759369609326"/>
    <s v="Social Worker"/>
    <s v="Health"/>
    <s v="High Net Worth"/>
    <s v="N"/>
    <s v="Yes"/>
    <n v="5"/>
    <m/>
  </r>
  <r>
    <n v="7310"/>
    <n v="69"/>
    <x v="3167"/>
    <n v="126"/>
    <d v="2017-08-26T00:00:00"/>
    <b v="1"/>
    <s v="Approved"/>
    <s v="Norco Bicycles"/>
    <s v="Road"/>
    <s v="medium"/>
    <s v="large"/>
    <n v="1240.31"/>
    <n v="795.1"/>
    <d v="1997-01-25T00:00:00"/>
    <n v="445.20999999999992"/>
    <s v="Female"/>
    <n v="2"/>
    <d v="1978-08-21T00:00:00"/>
    <n v="44.119759369609326"/>
    <s v="Social Worker"/>
    <s v="Health"/>
    <s v="High Net Worth"/>
    <s v="N"/>
    <s v="Yes"/>
    <n v="5"/>
    <m/>
  </r>
  <r>
    <n v="12254"/>
    <n v="41"/>
    <x v="3167"/>
    <n v="246"/>
    <d v="2017-04-28T00:00:00"/>
    <b v="0"/>
    <s v="Approved"/>
    <s v="Norco Bicycles"/>
    <s v="Standard"/>
    <s v="low"/>
    <s v="medium"/>
    <n v="958.74"/>
    <n v="748.9"/>
    <d v="1993-10-02T00:00:00"/>
    <n v="209.84000000000003"/>
    <s v="Female"/>
    <n v="2"/>
    <d v="1978-08-21T00:00:00"/>
    <n v="44.119759369609326"/>
    <s v="Social Worker"/>
    <s v="Health"/>
    <s v="High Net Worth"/>
    <s v="N"/>
    <s v="Yes"/>
    <n v="5"/>
    <m/>
  </r>
  <r>
    <n v="14855"/>
    <n v="17"/>
    <x v="3168"/>
    <n v="40"/>
    <d v="2017-11-20T00:00:00"/>
    <b v="1"/>
    <s v="Approved"/>
    <s v="WeareA2B"/>
    <s v="Touring"/>
    <s v="medium"/>
    <s v="large"/>
    <n v="1362.99"/>
    <n v="57.74"/>
    <d v="1993-04-20T00:00:00"/>
    <n v="1305.25"/>
    <s v="Male"/>
    <n v="7"/>
    <d v="1986-10-16T00:00:00"/>
    <n v="35.960855260337397"/>
    <s v="Statistician IV"/>
    <s v="Financial Services"/>
    <s v="High Net Worth"/>
    <s v="N"/>
    <s v="No"/>
    <n v="12"/>
    <m/>
  </r>
  <r>
    <n v="1965"/>
    <n v="85"/>
    <x v="3168"/>
    <n v="54"/>
    <d v="2017-11-06T00:00:00"/>
    <b v="0"/>
    <s v="Approved"/>
    <s v="WeareA2B"/>
    <s v="Standard"/>
    <s v="medium"/>
    <s v="medium"/>
    <n v="1228.07"/>
    <n v="400.91"/>
    <d v="2000-05-22T00:00:00"/>
    <n v="827.15999999999985"/>
    <s v="Male"/>
    <n v="7"/>
    <d v="1986-10-16T00:00:00"/>
    <n v="35.960855260337397"/>
    <s v="Statistician IV"/>
    <s v="Financial Services"/>
    <s v="High Net Worth"/>
    <s v="N"/>
    <s v="No"/>
    <n v="12"/>
    <m/>
  </r>
  <r>
    <n v="2893"/>
    <n v="6"/>
    <x v="3168"/>
    <n v="73"/>
    <d v="2017-10-18T00:00:00"/>
    <b v="0"/>
    <s v="Approved"/>
    <s v="Solex"/>
    <s v="Standard"/>
    <s v="high"/>
    <s v="medium"/>
    <n v="748.17"/>
    <n v="448.9"/>
    <d v="1991-11-10T00:00:00"/>
    <n v="299.27"/>
    <s v="Male"/>
    <n v="7"/>
    <d v="1986-10-16T00:00:00"/>
    <n v="35.960855260337397"/>
    <s v="Statistician IV"/>
    <s v="Financial Services"/>
    <s v="High Net Worth"/>
    <s v="N"/>
    <s v="No"/>
    <n v="12"/>
    <m/>
  </r>
  <r>
    <n v="8192"/>
    <n v="52"/>
    <x v="3168"/>
    <n v="115"/>
    <d v="2017-09-06T00:00:00"/>
    <b v="0"/>
    <s v="Approved"/>
    <s v="Solex"/>
    <s v="Road"/>
    <s v="medium"/>
    <s v="large"/>
    <n v="1777.8"/>
    <n v="820.78"/>
    <d v="2011-05-07T00:00:00"/>
    <n v="957.02"/>
    <s v="Male"/>
    <n v="7"/>
    <d v="1986-10-16T00:00:00"/>
    <n v="35.960855260337397"/>
    <s v="Statistician IV"/>
    <s v="Financial Services"/>
    <s v="High Net Worth"/>
    <s v="N"/>
    <s v="No"/>
    <n v="12"/>
    <m/>
  </r>
  <r>
    <n v="6699"/>
    <n v="0"/>
    <x v="3168"/>
    <n v="150"/>
    <d v="2017-08-02T00:00:00"/>
    <b v="0"/>
    <s v="Approved"/>
    <s v="Trek Bicycles"/>
    <s v="Road"/>
    <s v="medium"/>
    <s v="medium"/>
    <n v="533.51"/>
    <n v="400.13"/>
    <d v="2012-06-04T00:00:00"/>
    <n v="133.38"/>
    <s v="Male"/>
    <n v="7"/>
    <d v="1986-10-16T00:00:00"/>
    <n v="35.960855260337397"/>
    <s v="Statistician IV"/>
    <s v="Financial Services"/>
    <s v="High Net Worth"/>
    <s v="N"/>
    <s v="No"/>
    <n v="12"/>
    <m/>
  </r>
  <r>
    <n v="3737"/>
    <n v="0"/>
    <x v="3168"/>
    <n v="222"/>
    <d v="2017-05-22T00:00:00"/>
    <b v="1"/>
    <s v="Cancelled"/>
    <s v="Norco Bicycles"/>
    <s v="Road"/>
    <s v="medium"/>
    <s v="medium"/>
    <n v="543.39"/>
    <n v="407.54"/>
    <d v="2016-11-22T00:00:00"/>
    <n v="135.84999999999997"/>
    <s v="Male"/>
    <n v="7"/>
    <d v="1986-10-16T00:00:00"/>
    <n v="35.960855260337397"/>
    <s v="Statistician IV"/>
    <s v="Financial Services"/>
    <s v="High Net Worth"/>
    <s v="N"/>
    <s v="No"/>
    <n v="12"/>
    <m/>
  </r>
  <r>
    <n v="7563"/>
    <n v="30"/>
    <x v="3168"/>
    <n v="277"/>
    <d v="2017-03-28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7"/>
    <d v="1986-10-16T00:00:00"/>
    <n v="35.960855260337397"/>
    <s v="Statistician IV"/>
    <s v="Financial Services"/>
    <s v="High Net Worth"/>
    <s v="N"/>
    <s v="No"/>
    <n v="12"/>
    <m/>
  </r>
  <r>
    <n v="6446"/>
    <n v="25"/>
    <x v="3168"/>
    <n v="336"/>
    <d v="2017-01-28T00:00:00"/>
    <b v="0"/>
    <s v="Approved"/>
    <s v="OHM Cycles"/>
    <s v="Standard"/>
    <s v="high"/>
    <s v="medium"/>
    <n v="2005.66"/>
    <n v="1203.4000000000001"/>
    <d v="2012-04-10T00:00:00"/>
    <n v="802.26"/>
    <s v="Male"/>
    <n v="7"/>
    <d v="1986-10-16T00:00:00"/>
    <n v="35.960855260337397"/>
    <s v="Statistician IV"/>
    <s v="Financial Services"/>
    <s v="High Net Worth"/>
    <s v="N"/>
    <s v="No"/>
    <n v="12"/>
    <m/>
  </r>
  <r>
    <n v="4557"/>
    <n v="57"/>
    <x v="3169"/>
    <n v="35"/>
    <d v="2017-11-25T00:00:00"/>
    <b v="0"/>
    <s v="Approved"/>
    <s v="WeareA2B"/>
    <s v="Touring"/>
    <s v="medium"/>
    <s v="large"/>
    <n v="1890.39"/>
    <n v="260.14"/>
    <d v="1991-01-21T00:00:00"/>
    <n v="1630.25"/>
    <s v="Male"/>
    <n v="39"/>
    <d v="1971-01-31T00:00:00"/>
    <n v="51.67866347919837"/>
    <s v="Research Nurse"/>
    <s v="Health"/>
    <s v="Mass Customer"/>
    <s v="N"/>
    <s v="No"/>
    <n v="10"/>
    <m/>
  </r>
  <r>
    <n v="9200"/>
    <n v="52"/>
    <x v="3169"/>
    <n v="137"/>
    <d v="2017-08-15T00:00:00"/>
    <b v="0"/>
    <s v="Approved"/>
    <s v="OHM Cycles"/>
    <s v="Road"/>
    <s v="medium"/>
    <s v="medium"/>
    <n v="1280.28"/>
    <n v="829.51"/>
    <d v="2001-11-25T00:00:00"/>
    <n v="450.77"/>
    <s v="Male"/>
    <n v="39"/>
    <d v="1971-01-31T00:00:00"/>
    <n v="51.67866347919837"/>
    <s v="Research Nurse"/>
    <s v="Health"/>
    <s v="Mass Customer"/>
    <s v="N"/>
    <s v="No"/>
    <n v="10"/>
    <m/>
  </r>
  <r>
    <n v="14012"/>
    <n v="3"/>
    <x v="3169"/>
    <n v="255"/>
    <d v="2017-04-19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39"/>
    <d v="1971-01-31T00:00:00"/>
    <n v="51.67866347919837"/>
    <s v="Research Nurse"/>
    <s v="Health"/>
    <s v="Mass Customer"/>
    <s v="N"/>
    <s v="No"/>
    <n v="10"/>
    <m/>
  </r>
  <r>
    <n v="15048"/>
    <n v="5"/>
    <x v="3169"/>
    <n v="319"/>
    <d v="2017-02-14T00:00:00"/>
    <b v="0"/>
    <s v="Approved"/>
    <s v="Trek Bicycles"/>
    <s v="Mountain"/>
    <s v="low"/>
    <s v="medium"/>
    <n v="574.64"/>
    <n v="459.71"/>
    <d v="2011-08-29T00:00:00"/>
    <n v="114.93"/>
    <s v="Male"/>
    <n v="39"/>
    <d v="1971-01-31T00:00:00"/>
    <n v="51.67866347919837"/>
    <s v="Research Nurse"/>
    <s v="Health"/>
    <s v="Mass Customer"/>
    <s v="N"/>
    <s v="No"/>
    <n v="10"/>
    <m/>
  </r>
  <r>
    <n v="10573"/>
    <n v="53"/>
    <x v="3170"/>
    <n v="104"/>
    <d v="2017-09-17T00:00:00"/>
    <b v="0"/>
    <s v="Approved"/>
    <s v="Giant Bicycles"/>
    <s v="Standard"/>
    <s v="high"/>
    <s v="medium"/>
    <n v="1274.93"/>
    <n v="764.96"/>
    <d v="2004-08-17T00:00:00"/>
    <n v="509.97"/>
    <s v="Female"/>
    <n v="96"/>
    <d v="1965-06-26T00:00:00"/>
    <n v="57.28140320554288"/>
    <s v="Geological Engineer"/>
    <s v="Manufacturing"/>
    <s v="High Net Worth"/>
    <s v="N"/>
    <s v="Yes"/>
    <n v="16"/>
    <m/>
  </r>
  <r>
    <n v="15935"/>
    <n v="17"/>
    <x v="3170"/>
    <n v="120"/>
    <d v="2017-09-01T00:00:00"/>
    <b v="0"/>
    <s v="Approved"/>
    <s v="WeareA2B"/>
    <s v="Touring"/>
    <s v="medium"/>
    <s v="large"/>
    <n v="1362.99"/>
    <n v="57.74"/>
    <d v="1999-07-26T00:00:00"/>
    <n v="1305.25"/>
    <s v="Female"/>
    <n v="96"/>
    <d v="1965-06-26T00:00:00"/>
    <n v="57.28140320554288"/>
    <s v="Geological Engineer"/>
    <s v="Manufacturing"/>
    <s v="High Net Worth"/>
    <s v="N"/>
    <s v="Yes"/>
    <n v="16"/>
    <m/>
  </r>
  <r>
    <n v="11396"/>
    <n v="0"/>
    <x v="3170"/>
    <n v="165"/>
    <d v="2017-07-18T00:00:00"/>
    <b v="1"/>
    <s v="Approved"/>
    <s v="Solex"/>
    <s v="Standard"/>
    <s v="medium"/>
    <s v="medium"/>
    <n v="71.489999999999995"/>
    <n v="53.62"/>
    <d v="2012-12-02T00:00:00"/>
    <n v="17.869999999999997"/>
    <s v="Female"/>
    <n v="96"/>
    <d v="1965-06-26T00:00:00"/>
    <n v="57.28140320554288"/>
    <s v="Geological Engineer"/>
    <s v="Manufacturing"/>
    <s v="High Net Worth"/>
    <s v="N"/>
    <s v="Yes"/>
    <n v="16"/>
    <m/>
  </r>
  <r>
    <n v="3360"/>
    <n v="21"/>
    <x v="3170"/>
    <n v="205"/>
    <d v="2017-06-08T00:00:00"/>
    <b v="0"/>
    <s v="Approved"/>
    <s v="WeareA2B"/>
    <s v="Touring"/>
    <s v="medium"/>
    <s v="medium"/>
    <n v="1466.68"/>
    <n v="363.25"/>
    <d v="2016-07-09T00:00:00"/>
    <n v="1103.43"/>
    <s v="Female"/>
    <n v="96"/>
    <d v="1965-06-26T00:00:00"/>
    <n v="57.28140320554288"/>
    <s v="Geological Engineer"/>
    <s v="Manufacturing"/>
    <s v="High Net Worth"/>
    <s v="N"/>
    <s v="Yes"/>
    <n v="16"/>
    <m/>
  </r>
  <r>
    <n v="1379"/>
    <n v="13"/>
    <x v="3170"/>
    <n v="296"/>
    <d v="2017-03-09T00:00:00"/>
    <b v="1"/>
    <s v="Approved"/>
    <s v="Solex"/>
    <s v="Standard"/>
    <s v="medium"/>
    <s v="medium"/>
    <n v="1577.53"/>
    <n v="826.51"/>
    <d v="2006-02-02T00:00:00"/>
    <n v="751.02"/>
    <s v="Female"/>
    <n v="96"/>
    <d v="1965-06-26T00:00:00"/>
    <n v="57.28140320554288"/>
    <s v="Geological Engineer"/>
    <s v="Manufacturing"/>
    <s v="High Net Worth"/>
    <s v="N"/>
    <s v="Yes"/>
    <n v="16"/>
    <m/>
  </r>
  <r>
    <n v="8440"/>
    <n v="46"/>
    <x v="3171"/>
    <n v="16"/>
    <d v="2017-12-14T00:00:00"/>
    <b v="1"/>
    <s v="Approved"/>
    <s v="OHM Cycles"/>
    <s v="Standard"/>
    <s v="low"/>
    <s v="medium"/>
    <n v="1793.43"/>
    <n v="248.82"/>
    <d v="2015-05-21T00:00:00"/>
    <n v="1544.6100000000001"/>
    <s v="Female"/>
    <n v="44"/>
    <d v="1955-09-25T00:00:00"/>
    <n v="67.040307314814811"/>
    <s v="Analog Circuit Design manager"/>
    <s v="Property"/>
    <s v="High Net Worth"/>
    <s v="N"/>
    <s v="Yes"/>
    <n v="11"/>
    <m/>
  </r>
  <r>
    <n v="15984"/>
    <n v="92"/>
    <x v="3171"/>
    <n v="81"/>
    <d v="2017-10-10T00:00:00"/>
    <b v="1"/>
    <s v="Approved"/>
    <s v="WeareA2B"/>
    <s v="Touring"/>
    <s v="medium"/>
    <s v="large"/>
    <n v="1890.39"/>
    <n v="260.14"/>
    <d v="2010-05-05T00:00:00"/>
    <n v="1630.25"/>
    <s v="Female"/>
    <n v="44"/>
    <d v="1955-09-25T00:00:00"/>
    <n v="67.040307314814811"/>
    <s v="Analog Circuit Design manager"/>
    <s v="Property"/>
    <s v="High Net Worth"/>
    <s v="N"/>
    <s v="Yes"/>
    <n v="11"/>
    <m/>
  </r>
  <r>
    <n v="19975"/>
    <n v="88"/>
    <x v="3171"/>
    <n v="113"/>
    <d v="2017-09-08T00:00:00"/>
    <b v="1"/>
    <s v="Approved"/>
    <s v="Norco Bicycles"/>
    <s v="Standard"/>
    <s v="high"/>
    <s v="small"/>
    <n v="1661.92"/>
    <n v="1479.11"/>
    <d v="1994-07-12T00:00:00"/>
    <n v="182.81000000000017"/>
    <s v="Female"/>
    <n v="44"/>
    <d v="1955-09-25T00:00:00"/>
    <n v="67.040307314814811"/>
    <s v="Analog Circuit Design manager"/>
    <s v="Property"/>
    <s v="High Net Worth"/>
    <s v="N"/>
    <s v="Yes"/>
    <n v="11"/>
    <m/>
  </r>
  <r>
    <n v="2863"/>
    <n v="91"/>
    <x v="3171"/>
    <n v="233"/>
    <d v="2017-05-11T00:00:00"/>
    <b v="1"/>
    <s v="Approved"/>
    <s v="WeareA2B"/>
    <s v="Standard"/>
    <s v="low"/>
    <s v="medium"/>
    <n v="642.30999999999995"/>
    <n v="513.85"/>
    <d v="2003-09-10T00:00:00"/>
    <n v="128.45999999999992"/>
    <s v="Female"/>
    <n v="44"/>
    <d v="1955-09-25T00:00:00"/>
    <n v="67.040307314814811"/>
    <s v="Analog Circuit Design manager"/>
    <s v="Property"/>
    <s v="High Net Worth"/>
    <s v="N"/>
    <s v="Yes"/>
    <n v="11"/>
    <m/>
  </r>
  <r>
    <n v="17919"/>
    <n v="0"/>
    <x v="1409"/>
    <m/>
    <d v="2017-11-10T00:00:00"/>
    <b v="1"/>
    <s v="Approved"/>
    <m/>
    <m/>
    <m/>
    <m/>
    <n v="1999.54"/>
    <m/>
    <m/>
    <m/>
    <m/>
    <m/>
    <m/>
    <m/>
    <m/>
    <m/>
    <m/>
    <m/>
    <m/>
    <m/>
    <m/>
  </r>
  <r>
    <n v="6093"/>
    <n v="0"/>
    <x v="3171"/>
    <n v="300"/>
    <d v="2017-03-05T00:00:00"/>
    <b v="0"/>
    <s v="Approved"/>
    <s v="Solex"/>
    <s v="Road"/>
    <s v="medium"/>
    <s v="medium"/>
    <n v="416.98"/>
    <n v="312.74"/>
    <d v="1991-08-05T00:00:00"/>
    <n v="104.24000000000001"/>
    <s v="Female"/>
    <n v="44"/>
    <d v="1955-09-25T00:00:00"/>
    <n v="67.040307314814811"/>
    <s v="Analog Circuit Design manager"/>
    <s v="Property"/>
    <s v="High Net Worth"/>
    <s v="N"/>
    <s v="Yes"/>
    <n v="11"/>
    <m/>
  </r>
  <r>
    <n v="15757"/>
    <n v="30"/>
    <x v="3172"/>
    <n v="0"/>
    <d v="2017-12-30T00:00:00"/>
    <b v="0"/>
    <s v="Approved"/>
    <s v="Solex"/>
    <s v="Standard"/>
    <s v="high"/>
    <s v="medium"/>
    <n v="748.17"/>
    <n v="448.9"/>
    <d v="1991-11-10T00:00:00"/>
    <n v="299.27"/>
    <s v="Female"/>
    <n v="53"/>
    <d v="1971-01-25T00:00:00"/>
    <n v="51.695101835679864"/>
    <s v="VP Product Management"/>
    <s v="Telecommunications"/>
    <s v="Mass Customer"/>
    <s v="N"/>
    <s v="No"/>
    <n v="17"/>
    <m/>
  </r>
  <r>
    <n v="12720"/>
    <n v="37"/>
    <x v="3172"/>
    <n v="102"/>
    <d v="2017-09-19T00:00:00"/>
    <b v="1"/>
    <s v="Approved"/>
    <s v="OHM Cycles"/>
    <s v="Standard"/>
    <s v="low"/>
    <s v="medium"/>
    <n v="1793.43"/>
    <n v="248.82"/>
    <d v="1999-07-20T00:00:00"/>
    <n v="1544.6100000000001"/>
    <s v="Female"/>
    <n v="53"/>
    <d v="1971-01-25T00:00:00"/>
    <n v="51.695101835679864"/>
    <s v="VP Product Management"/>
    <s v="Telecommunications"/>
    <s v="Mass Customer"/>
    <s v="N"/>
    <s v="No"/>
    <n v="17"/>
    <m/>
  </r>
  <r>
    <n v="11554"/>
    <n v="40"/>
    <x v="3172"/>
    <n v="137"/>
    <d v="2017-08-15T00:00:00"/>
    <b v="0"/>
    <s v="Approved"/>
    <s v="OHM Cycles"/>
    <s v="Standard"/>
    <s v="high"/>
    <s v="medium"/>
    <n v="1458.17"/>
    <n v="874.9"/>
    <d v="2006-02-02T00:00:00"/>
    <n v="583.2700000000001"/>
    <s v="Female"/>
    <n v="53"/>
    <d v="1971-01-25T00:00:00"/>
    <n v="51.695101835679864"/>
    <s v="VP Product Management"/>
    <s v="Telecommunications"/>
    <s v="Mass Customer"/>
    <s v="N"/>
    <s v="No"/>
    <n v="17"/>
    <m/>
  </r>
  <r>
    <n v="12384"/>
    <n v="78"/>
    <x v="3172"/>
    <n v="176"/>
    <d v="2017-07-07T00:00:00"/>
    <b v="0"/>
    <s v="Approved"/>
    <s v="Giant Bicycles"/>
    <s v="Standard"/>
    <s v="medium"/>
    <s v="large"/>
    <n v="1765.3"/>
    <n v="709.48"/>
    <d v="2004-07-25T00:00:00"/>
    <n v="1055.82"/>
    <s v="Female"/>
    <n v="53"/>
    <d v="1971-01-25T00:00:00"/>
    <n v="51.695101835679864"/>
    <s v="VP Product Management"/>
    <s v="Telecommunications"/>
    <s v="Mass Customer"/>
    <s v="N"/>
    <s v="No"/>
    <n v="17"/>
    <m/>
  </r>
  <r>
    <n v="18421"/>
    <n v="34"/>
    <x v="3172"/>
    <n v="285"/>
    <d v="2017-03-20T00:00:00"/>
    <b v="1"/>
    <s v="Approved"/>
    <s v="Norco Bicycles"/>
    <s v="Road"/>
    <s v="high"/>
    <s v="large"/>
    <n v="774.53"/>
    <n v="464.72"/>
    <d v="2003-03-18T00:00:00"/>
    <n v="309.80999999999995"/>
    <s v="Female"/>
    <n v="53"/>
    <d v="1971-01-25T00:00:00"/>
    <n v="51.695101835679864"/>
    <s v="VP Product Management"/>
    <s v="Telecommunications"/>
    <s v="Mass Customer"/>
    <s v="N"/>
    <s v="No"/>
    <n v="17"/>
    <m/>
  </r>
  <r>
    <n v="13240"/>
    <n v="55"/>
    <x v="3173"/>
    <n v="17"/>
    <d v="2017-12-13T00:00:00"/>
    <b v="0"/>
    <s v="Approved"/>
    <s v="Trek Bicycles"/>
    <s v="Road"/>
    <s v="medium"/>
    <s v="large"/>
    <n v="1894.19"/>
    <n v="598.76"/>
    <d v="2011-08-24T00:00:00"/>
    <n v="1295.43"/>
    <s v="Female"/>
    <n v="63"/>
    <d v="1999-02-24T00:00:00"/>
    <n v="23.593731972349055"/>
    <n v="0"/>
    <s v="Retail"/>
    <s v="Affluent Customer"/>
    <s v="N"/>
    <s v="Yes"/>
    <n v="3"/>
    <m/>
  </r>
  <r>
    <n v="4912"/>
    <n v="56"/>
    <x v="3173"/>
    <n v="34"/>
    <d v="2017-11-26T00:00:00"/>
    <b v="0"/>
    <s v="Approved"/>
    <s v="OHM Cycles"/>
    <s v="Standard"/>
    <s v="medium"/>
    <s v="medium"/>
    <n v="183.86"/>
    <n v="137.9"/>
    <d v="2011-08-24T00:00:00"/>
    <n v="45.960000000000008"/>
    <s v="Female"/>
    <n v="63"/>
    <d v="1999-02-24T00:00:00"/>
    <n v="23.593731972349055"/>
    <n v="0"/>
    <s v="Retail"/>
    <s v="Affluent Customer"/>
    <s v="N"/>
    <s v="Yes"/>
    <n v="3"/>
    <m/>
  </r>
  <r>
    <n v="15392"/>
    <n v="2"/>
    <x v="3173"/>
    <n v="35"/>
    <d v="2017-11-25T00:00:00"/>
    <b v="0"/>
    <s v="Approved"/>
    <s v="Solex"/>
    <s v="Standard"/>
    <s v="medium"/>
    <s v="medium"/>
    <n v="71.489999999999995"/>
    <n v="53.62"/>
    <d v="2012-12-02T00:00:00"/>
    <n v="17.869999999999997"/>
    <s v="Female"/>
    <n v="63"/>
    <d v="1999-02-24T00:00:00"/>
    <n v="23.593731972349055"/>
    <n v="0"/>
    <s v="Retail"/>
    <s v="Affluent Customer"/>
    <s v="N"/>
    <s v="Yes"/>
    <n v="3"/>
    <m/>
  </r>
  <r>
    <n v="3797"/>
    <n v="67"/>
    <x v="3173"/>
    <n v="90"/>
    <d v="2017-10-01T00:00:00"/>
    <b v="1"/>
    <s v="Approved"/>
    <s v="Norco Bicycles"/>
    <s v="Road"/>
    <s v="medium"/>
    <s v="medium"/>
    <n v="544.04999999999995"/>
    <n v="376.84"/>
    <d v="2002-08-31T00:00:00"/>
    <n v="167.20999999999998"/>
    <s v="Female"/>
    <n v="63"/>
    <d v="1999-02-24T00:00:00"/>
    <n v="23.593731972349055"/>
    <n v="0"/>
    <s v="Retail"/>
    <s v="Affluent Customer"/>
    <s v="N"/>
    <s v="Yes"/>
    <n v="3"/>
    <m/>
  </r>
  <r>
    <n v="15192"/>
    <n v="47"/>
    <x v="3173"/>
    <n v="148"/>
    <d v="2017-08-04T00:00:00"/>
    <b v="0"/>
    <s v="Approved"/>
    <s v="Trek Bicycles"/>
    <s v="Road"/>
    <s v="low"/>
    <s v="small"/>
    <n v="1720.7"/>
    <n v="1531.42"/>
    <d v="1997-02-09T00:00:00"/>
    <n v="189.27999999999997"/>
    <s v="Female"/>
    <n v="63"/>
    <d v="1999-02-24T00:00:00"/>
    <n v="23.593731972349055"/>
    <n v="0"/>
    <s v="Retail"/>
    <s v="Affluent Customer"/>
    <s v="N"/>
    <s v="Yes"/>
    <n v="3"/>
    <m/>
  </r>
  <r>
    <n v="10337"/>
    <n v="52"/>
    <x v="3173"/>
    <n v="260"/>
    <d v="2017-04-14T00:00:00"/>
    <b v="0"/>
    <s v="Approved"/>
    <s v="OHM Cycles"/>
    <s v="Road"/>
    <s v="medium"/>
    <s v="medium"/>
    <n v="1280.28"/>
    <n v="829.51"/>
    <d v="2015-10-18T00:00:00"/>
    <n v="450.77"/>
    <s v="Female"/>
    <n v="63"/>
    <d v="1999-02-24T00:00:00"/>
    <n v="23.593731972349055"/>
    <n v="0"/>
    <s v="Retail"/>
    <s v="Affluent Customer"/>
    <s v="N"/>
    <s v="Yes"/>
    <n v="3"/>
    <m/>
  </r>
  <r>
    <n v="9886"/>
    <n v="86"/>
    <x v="3173"/>
    <n v="283"/>
    <d v="2017-03-22T00:00:00"/>
    <b v="0"/>
    <s v="Approved"/>
    <s v="OHM Cycles"/>
    <s v="Standard"/>
    <s v="medium"/>
    <s v="medium"/>
    <n v="235.63"/>
    <n v="125.07"/>
    <d v="2013-06-09T00:00:00"/>
    <n v="110.56"/>
    <s v="Female"/>
    <n v="63"/>
    <d v="1999-02-24T00:00:00"/>
    <n v="23.593731972349055"/>
    <n v="0"/>
    <s v="Retail"/>
    <s v="Affluent Customer"/>
    <s v="N"/>
    <s v="Yes"/>
    <n v="3"/>
    <m/>
  </r>
  <r>
    <n v="7041"/>
    <n v="1"/>
    <x v="3173"/>
    <n v="314"/>
    <d v="2017-02-19T00:00:00"/>
    <b v="0"/>
    <s v="Approved"/>
    <s v="Giant Bicycles"/>
    <s v="Standard"/>
    <s v="medium"/>
    <s v="medium"/>
    <n v="1403.5"/>
    <n v="954.82"/>
    <d v="2012-09-15T00:00:00"/>
    <n v="448.67999999999995"/>
    <s v="Female"/>
    <n v="63"/>
    <d v="1999-02-24T00:00:00"/>
    <n v="23.593731972349055"/>
    <n v="0"/>
    <s v="Retail"/>
    <s v="Affluent Customer"/>
    <s v="N"/>
    <s v="Yes"/>
    <n v="3"/>
    <m/>
  </r>
  <r>
    <n v="5305"/>
    <n v="12"/>
    <x v="3174"/>
    <n v="23"/>
    <d v="2017-12-07T00:00:00"/>
    <b v="0"/>
    <s v="Approved"/>
    <s v="WeareA2B"/>
    <s v="Standard"/>
    <s v="medium"/>
    <s v="medium"/>
    <n v="1231.1500000000001"/>
    <n v="161.6"/>
    <d v="2010-05-05T00:00:00"/>
    <n v="1069.5500000000002"/>
    <s v="Male"/>
    <n v="33"/>
    <d v="1975-04-15T00:00:00"/>
    <n v="47.47318402746069"/>
    <s v="Sales Representative"/>
    <s v="Retail"/>
    <s v="Mass Customer"/>
    <s v="N"/>
    <s v="Yes"/>
    <n v="7"/>
    <m/>
  </r>
  <r>
    <n v="5976"/>
    <n v="57"/>
    <x v="3174"/>
    <n v="80"/>
    <d v="2017-10-11T00:00:00"/>
    <b v="0"/>
    <s v="Approved"/>
    <s v="WeareA2B"/>
    <s v="Touring"/>
    <s v="medium"/>
    <s v="large"/>
    <n v="1890.39"/>
    <n v="260.14"/>
    <d v="2011-08-24T00:00:00"/>
    <n v="1630.25"/>
    <s v="Male"/>
    <n v="33"/>
    <d v="1975-04-15T00:00:00"/>
    <n v="47.47318402746069"/>
    <s v="Sales Representative"/>
    <s v="Retail"/>
    <s v="Mass Customer"/>
    <s v="N"/>
    <s v="Yes"/>
    <n v="7"/>
    <m/>
  </r>
  <r>
    <n v="9174"/>
    <n v="95"/>
    <x v="3174"/>
    <n v="131"/>
    <d v="2017-08-21T00:00:00"/>
    <b v="0"/>
    <s v="Approved"/>
    <s v="Giant Bicycles"/>
    <s v="Standard"/>
    <s v="medium"/>
    <s v="large"/>
    <n v="569.55999999999995"/>
    <n v="528.42999999999995"/>
    <d v="1991-05-06T00:00:00"/>
    <n v="41.129999999999995"/>
    <s v="Male"/>
    <n v="33"/>
    <d v="1975-04-15T00:00:00"/>
    <n v="47.47318402746069"/>
    <s v="Sales Representative"/>
    <s v="Retail"/>
    <s v="Mass Customer"/>
    <s v="N"/>
    <s v="Yes"/>
    <n v="7"/>
    <m/>
  </r>
  <r>
    <n v="2226"/>
    <n v="50"/>
    <x v="3174"/>
    <n v="178"/>
    <d v="2017-07-05T00:00:00"/>
    <b v="1"/>
    <s v="Approved"/>
    <s v="WeareA2B"/>
    <s v="Standard"/>
    <s v="medium"/>
    <s v="small"/>
    <n v="175.89"/>
    <n v="131.91999999999999"/>
    <d v="2015-10-18T00:00:00"/>
    <n v="43.97"/>
    <s v="Male"/>
    <n v="33"/>
    <d v="1975-04-15T00:00:00"/>
    <n v="47.47318402746069"/>
    <s v="Sales Representative"/>
    <s v="Retail"/>
    <s v="Mass Customer"/>
    <s v="N"/>
    <s v="Yes"/>
    <n v="7"/>
    <m/>
  </r>
  <r>
    <n v="4366"/>
    <n v="94"/>
    <x v="3174"/>
    <n v="288"/>
    <d v="2017-03-17T00:00:00"/>
    <b v="0"/>
    <s v="Approved"/>
    <s v="Giant Bicycles"/>
    <s v="Standard"/>
    <s v="medium"/>
    <s v="large"/>
    <n v="1635.3"/>
    <n v="993.66"/>
    <d v="2013-06-09T00:00:00"/>
    <n v="641.64"/>
    <s v="Male"/>
    <n v="33"/>
    <d v="1975-04-15T00:00:00"/>
    <n v="47.47318402746069"/>
    <s v="Sales Representative"/>
    <s v="Retail"/>
    <s v="Mass Customer"/>
    <s v="N"/>
    <s v="Yes"/>
    <n v="7"/>
    <m/>
  </r>
  <r>
    <n v="12116"/>
    <n v="42"/>
    <x v="3175"/>
    <n v="11"/>
    <d v="2017-12-19T00:00:00"/>
    <b v="1"/>
    <s v="Approved"/>
    <s v="OHM Cycles"/>
    <s v="Road"/>
    <s v="medium"/>
    <s v="small"/>
    <n v="1810"/>
    <n v="1610.9"/>
    <d v="2008-03-19T00:00:00"/>
    <n v="199.09999999999991"/>
    <s v="Female"/>
    <n v="89"/>
    <d v="1999-05-10T00:00:00"/>
    <n v="23.388252520294259"/>
    <s v="Quality Control Specialist"/>
    <s v="Manufacturing"/>
    <s v="Mass Customer"/>
    <s v="N"/>
    <s v="No"/>
    <n v="2"/>
    <m/>
  </r>
  <r>
    <n v="7762"/>
    <n v="33"/>
    <x v="3175"/>
    <n v="34"/>
    <d v="2017-11-26T00:00:00"/>
    <b v="1"/>
    <s v="Approved"/>
    <s v="Giant Bicycles"/>
    <s v="Standard"/>
    <s v="medium"/>
    <s v="small"/>
    <n v="1311.44"/>
    <n v="1167.18"/>
    <d v="1992-10-11T00:00:00"/>
    <n v="144.26"/>
    <s v="Female"/>
    <n v="89"/>
    <d v="1999-05-10T00:00:00"/>
    <n v="23.388252520294259"/>
    <s v="Quality Control Specialist"/>
    <s v="Manufacturing"/>
    <s v="Mass Customer"/>
    <s v="N"/>
    <s v="No"/>
    <n v="2"/>
    <m/>
  </r>
  <r>
    <n v="9896"/>
    <n v="91"/>
    <x v="3175"/>
    <n v="156"/>
    <d v="2017-07-27T00:00:00"/>
    <b v="0"/>
    <s v="Approved"/>
    <s v="Solex"/>
    <s v="Standard"/>
    <s v="medium"/>
    <s v="medium"/>
    <n v="100.35"/>
    <n v="75.260000000000005"/>
    <d v="1999-07-26T00:00:00"/>
    <n v="25.089999999999989"/>
    <s v="Female"/>
    <n v="89"/>
    <d v="1999-05-10T00:00:00"/>
    <n v="23.388252520294259"/>
    <s v="Quality Control Specialist"/>
    <s v="Manufacturing"/>
    <s v="Mass Customer"/>
    <s v="N"/>
    <s v="No"/>
    <n v="2"/>
    <m/>
  </r>
  <r>
    <n v="16514"/>
    <n v="73"/>
    <x v="3175"/>
    <n v="168"/>
    <d v="2017-07-15T00:00:00"/>
    <b v="1"/>
    <s v="Approved"/>
    <s v="Solex"/>
    <s v="Standard"/>
    <s v="medium"/>
    <s v="medium"/>
    <n v="1945.43"/>
    <n v="333.18"/>
    <d v="2002-08-31T00:00:00"/>
    <n v="1612.25"/>
    <s v="Female"/>
    <n v="89"/>
    <d v="1999-05-10T00:00:00"/>
    <n v="23.388252520294259"/>
    <s v="Quality Control Specialist"/>
    <s v="Manufacturing"/>
    <s v="Mass Customer"/>
    <s v="N"/>
    <s v="No"/>
    <n v="2"/>
    <m/>
  </r>
  <r>
    <n v="9017"/>
    <n v="42"/>
    <x v="3175"/>
    <n v="253"/>
    <d v="2017-04-21T00:00:00"/>
    <b v="0"/>
    <s v="Approved"/>
    <s v="OHM Cycles"/>
    <s v="Road"/>
    <s v="medium"/>
    <s v="small"/>
    <n v="1810"/>
    <n v="1610.9"/>
    <d v="2008-03-19T00:00:00"/>
    <n v="199.09999999999991"/>
    <s v="Female"/>
    <n v="89"/>
    <d v="1999-05-10T00:00:00"/>
    <n v="23.388252520294259"/>
    <s v="Quality Control Specialist"/>
    <s v="Manufacturing"/>
    <s v="Mass Customer"/>
    <s v="N"/>
    <s v="No"/>
    <n v="2"/>
    <m/>
  </r>
  <r>
    <n v="15457"/>
    <n v="98"/>
    <x v="3175"/>
    <n v="292"/>
    <d v="2017-03-13T00:00:00"/>
    <b v="0"/>
    <s v="Approved"/>
    <s v="Trek Bicycles"/>
    <s v="Standard"/>
    <s v="high"/>
    <s v="medium"/>
    <n v="358.39"/>
    <n v="215.03"/>
    <d v="2004-01-16T00:00:00"/>
    <n v="143.35999999999999"/>
    <s v="Female"/>
    <n v="89"/>
    <d v="1999-05-10T00:00:00"/>
    <n v="23.388252520294259"/>
    <s v="Quality Control Specialist"/>
    <s v="Manufacturing"/>
    <s v="Mass Customer"/>
    <s v="N"/>
    <s v="No"/>
    <n v="2"/>
    <m/>
  </r>
  <r>
    <n v="9382"/>
    <n v="63"/>
    <x v="3176"/>
    <n v="64"/>
    <d v="2017-10-27T00:00:00"/>
    <b v="0"/>
    <s v="Approved"/>
    <s v="Solex"/>
    <s v="Standard"/>
    <s v="medium"/>
    <s v="medium"/>
    <n v="1483.2"/>
    <n v="99.59"/>
    <d v="1998-12-17T00:00:00"/>
    <n v="1383.6100000000001"/>
    <s v="Female"/>
    <n v="53"/>
    <d v="1995-01-20T00:00:00"/>
    <n v="27.692362109652468"/>
    <n v="0"/>
    <s v="Manufacturing"/>
    <s v="Mass Customer"/>
    <s v="N"/>
    <s v="No"/>
    <n v="5"/>
    <m/>
  </r>
  <r>
    <n v="18686"/>
    <n v="93"/>
    <x v="3176"/>
    <n v="132"/>
    <d v="2017-08-20T00:00:00"/>
    <b v="1"/>
    <s v="Approved"/>
    <s v="WeareA2B"/>
    <s v="Standard"/>
    <s v="medium"/>
    <s v="medium"/>
    <n v="1065.03"/>
    <n v="230.09"/>
    <d v="2000-11-03T00:00:00"/>
    <n v="834.93999999999994"/>
    <s v="Female"/>
    <n v="53"/>
    <d v="1995-01-20T00:00:00"/>
    <n v="27.692362109652468"/>
    <n v="0"/>
    <s v="Manufacturing"/>
    <s v="Mass Customer"/>
    <s v="N"/>
    <s v="No"/>
    <n v="5"/>
    <m/>
  </r>
  <r>
    <n v="19003"/>
    <n v="21"/>
    <x v="3176"/>
    <n v="151"/>
    <d v="2017-08-01T00:00:00"/>
    <b v="1"/>
    <s v="Approved"/>
    <s v="Solex"/>
    <s v="Standard"/>
    <s v="medium"/>
    <s v="large"/>
    <n v="1071.23"/>
    <n v="380.74"/>
    <d v="1996-04-05T00:00:00"/>
    <n v="690.49"/>
    <s v="Female"/>
    <n v="53"/>
    <d v="1995-01-20T00:00:00"/>
    <n v="27.692362109652468"/>
    <n v="0"/>
    <s v="Manufacturing"/>
    <s v="Mass Customer"/>
    <s v="N"/>
    <s v="No"/>
    <n v="5"/>
    <m/>
  </r>
  <r>
    <n v="3933"/>
    <n v="57"/>
    <x v="3176"/>
    <n v="158"/>
    <d v="2017-07-25T00:00:00"/>
    <b v="0"/>
    <s v="Approved"/>
    <s v="WeareA2B"/>
    <s v="Touring"/>
    <s v="medium"/>
    <s v="large"/>
    <n v="1890.39"/>
    <n v="260.14"/>
    <d v="1991-01-21T00:00:00"/>
    <n v="1630.25"/>
    <s v="Female"/>
    <n v="53"/>
    <d v="1995-01-20T00:00:00"/>
    <n v="27.692362109652468"/>
    <n v="0"/>
    <s v="Manufacturing"/>
    <s v="Mass Customer"/>
    <s v="N"/>
    <s v="No"/>
    <n v="5"/>
    <m/>
  </r>
  <r>
    <n v="4185"/>
    <n v="1"/>
    <x v="3176"/>
    <n v="255"/>
    <d v="2017-04-19T00:00:00"/>
    <b v="1"/>
    <s v="Approved"/>
    <s v="Giant Bicycles"/>
    <s v="Standard"/>
    <s v="medium"/>
    <s v="medium"/>
    <n v="1403.5"/>
    <n v="954.82"/>
    <d v="2016-11-14T00:00:00"/>
    <n v="448.67999999999995"/>
    <s v="Female"/>
    <n v="53"/>
    <d v="1995-01-20T00:00:00"/>
    <n v="27.692362109652468"/>
    <n v="0"/>
    <s v="Manufacturing"/>
    <s v="Mass Customer"/>
    <s v="N"/>
    <s v="No"/>
    <n v="5"/>
    <m/>
  </r>
  <r>
    <n v="18372"/>
    <n v="64"/>
    <x v="3176"/>
    <n v="274"/>
    <d v="2017-03-31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53"/>
    <d v="1995-01-20T00:00:00"/>
    <n v="27.692362109652468"/>
    <n v="0"/>
    <s v="Manufacturing"/>
    <s v="Mass Customer"/>
    <s v="N"/>
    <s v="No"/>
    <n v="5"/>
    <m/>
  </r>
  <r>
    <n v="18766"/>
    <n v="57"/>
    <x v="3176"/>
    <n v="340"/>
    <d v="2017-01-24T00:00:00"/>
    <b v="1"/>
    <s v="Approved"/>
    <s v="WeareA2B"/>
    <s v="Touring"/>
    <s v="medium"/>
    <s v="large"/>
    <n v="1890.39"/>
    <n v="260.14"/>
    <d v="1991-01-21T00:00:00"/>
    <n v="1630.25"/>
    <s v="Female"/>
    <n v="53"/>
    <d v="1995-01-20T00:00:00"/>
    <n v="27.692362109652468"/>
    <n v="0"/>
    <s v="Manufacturing"/>
    <s v="Mass Customer"/>
    <s v="N"/>
    <s v="No"/>
    <n v="5"/>
    <m/>
  </r>
  <r>
    <n v="4"/>
    <n v="88"/>
    <x v="3177"/>
    <n v="121"/>
    <d v="2017-08-31T00:00:00"/>
    <b v="0"/>
    <s v="Approved"/>
    <s v="Norco Bicycles"/>
    <s v="Standard"/>
    <s v="medium"/>
    <s v="medium"/>
    <n v="1198.46"/>
    <n v="381.1"/>
    <d v="1998-12-16T00:00:00"/>
    <n v="817.36"/>
    <s v="Male"/>
    <n v="83"/>
    <d v="1962-01-14T00:00:00"/>
    <n v="60.730718273718921"/>
    <s v="Staff Scientist"/>
    <s v="Financial Services"/>
    <s v="Mass Customer"/>
    <s v="N"/>
    <s v="No"/>
    <n v="16"/>
    <m/>
  </r>
  <r>
    <n v="14352"/>
    <n v="2"/>
    <x v="3177"/>
    <n v="213"/>
    <d v="2017-05-31T00:00:00"/>
    <b v="0"/>
    <s v="Approved"/>
    <s v="Solex"/>
    <s v="Standard"/>
    <s v="medium"/>
    <s v="medium"/>
    <n v="71.489999999999995"/>
    <n v="53.62"/>
    <d v="2012-12-02T00:00:00"/>
    <n v="17.869999999999997"/>
    <s v="Male"/>
    <n v="83"/>
    <d v="1962-01-14T00:00:00"/>
    <n v="60.730718273718921"/>
    <s v="Staff Scientist"/>
    <s v="Financial Services"/>
    <s v="Mass Customer"/>
    <s v="N"/>
    <s v="No"/>
    <n v="16"/>
    <m/>
  </r>
  <r>
    <n v="9385"/>
    <n v="73"/>
    <x v="3177"/>
    <n v="226"/>
    <d v="2017-05-18T00:00:00"/>
    <b v="0"/>
    <s v="Approved"/>
    <s v="Solex"/>
    <s v="Standard"/>
    <s v="medium"/>
    <s v="medium"/>
    <n v="1945.43"/>
    <n v="333.18"/>
    <d v="2002-08-31T00:00:00"/>
    <n v="1612.25"/>
    <s v="Male"/>
    <n v="83"/>
    <d v="1962-01-14T00:00:00"/>
    <n v="60.730718273718921"/>
    <s v="Staff Scientist"/>
    <s v="Financial Services"/>
    <s v="Mass Customer"/>
    <s v="N"/>
    <s v="No"/>
    <n v="16"/>
    <m/>
  </r>
  <r>
    <n v="8683"/>
    <n v="59"/>
    <x v="3177"/>
    <n v="227"/>
    <d v="2017-05-17T00:00:00"/>
    <b v="0"/>
    <s v="Approved"/>
    <s v="Solex"/>
    <s v="Standard"/>
    <s v="medium"/>
    <s v="large"/>
    <n v="1061.56"/>
    <n v="733.58"/>
    <d v="1993-07-20T00:00:00"/>
    <n v="327.9799999999999"/>
    <s v="Male"/>
    <n v="83"/>
    <d v="1962-01-14T00:00:00"/>
    <n v="60.730718273718921"/>
    <s v="Staff Scientist"/>
    <s v="Financial Services"/>
    <s v="Mass Customer"/>
    <s v="N"/>
    <s v="No"/>
    <n v="16"/>
    <m/>
  </r>
  <r>
    <n v="1134"/>
    <n v="59"/>
    <x v="3177"/>
    <n v="306"/>
    <d v="2017-02-27T00:00:00"/>
    <b v="1"/>
    <s v="Approved"/>
    <s v="Solex"/>
    <s v="Standard"/>
    <s v="medium"/>
    <s v="large"/>
    <n v="1061.56"/>
    <n v="733.58"/>
    <d v="1993-07-20T00:00:00"/>
    <n v="327.9799999999999"/>
    <s v="Male"/>
    <n v="83"/>
    <d v="1962-01-14T00:00:00"/>
    <n v="60.730718273718921"/>
    <s v="Staff Scientist"/>
    <s v="Financial Services"/>
    <s v="Mass Customer"/>
    <s v="N"/>
    <s v="No"/>
    <n v="16"/>
    <m/>
  </r>
  <r>
    <n v="16342"/>
    <n v="71"/>
    <x v="3177"/>
    <n v="320"/>
    <d v="2017-02-13T00:00:00"/>
    <b v="1"/>
    <s v="Approved"/>
    <s v="Solex"/>
    <s v="Standard"/>
    <s v="high"/>
    <s v="large"/>
    <n v="1842.92"/>
    <n v="1105.75"/>
    <d v="1995-10-24T00:00:00"/>
    <n v="737.17000000000007"/>
    <s v="Male"/>
    <n v="83"/>
    <d v="1962-01-14T00:00:00"/>
    <n v="60.730718273718921"/>
    <s v="Staff Scientist"/>
    <s v="Financial Services"/>
    <s v="Mass Customer"/>
    <s v="N"/>
    <s v="No"/>
    <n v="16"/>
    <m/>
  </r>
  <r>
    <n v="7000"/>
    <n v="98"/>
    <x v="3177"/>
    <n v="325"/>
    <d v="2017-02-08T00:00:00"/>
    <b v="0"/>
    <s v="Approved"/>
    <s v="Trek Bicycles"/>
    <s v="Standard"/>
    <s v="high"/>
    <s v="medium"/>
    <n v="358.39"/>
    <n v="215.03"/>
    <d v="2004-01-16T00:00:00"/>
    <n v="143.35999999999999"/>
    <s v="Male"/>
    <n v="83"/>
    <d v="1962-01-14T00:00:00"/>
    <n v="60.730718273718921"/>
    <s v="Staff Scientist"/>
    <s v="Financial Services"/>
    <s v="Mass Customer"/>
    <s v="N"/>
    <s v="No"/>
    <n v="16"/>
    <m/>
  </r>
  <r>
    <n v="13975"/>
    <n v="42"/>
    <x v="3178"/>
    <n v="25"/>
    <d v="2017-12-05T00:00:00"/>
    <b v="0"/>
    <s v="Approved"/>
    <s v="OHM Cycles"/>
    <s v="Road"/>
    <s v="medium"/>
    <s v="small"/>
    <n v="1810"/>
    <n v="1610.9"/>
    <d v="2015-08-10T00:00:00"/>
    <n v="199.09999999999991"/>
    <s v="Male"/>
    <n v="60"/>
    <d v="1998-08-25T00:00:00"/>
    <n v="24.095101835679866"/>
    <s v="Marketing Manager"/>
    <s v="Retail"/>
    <s v="Mass Customer"/>
    <s v="N"/>
    <s v="Yes"/>
    <n v="3"/>
    <m/>
  </r>
  <r>
    <n v="9898"/>
    <n v="32"/>
    <x v="3178"/>
    <n v="134"/>
    <d v="2017-08-18T00:00:00"/>
    <b v="1"/>
    <s v="Approved"/>
    <s v="Giant Bicycles"/>
    <s v="Standard"/>
    <s v="medium"/>
    <s v="medium"/>
    <n v="642.70000000000005"/>
    <n v="211.37"/>
    <d v="1999-12-04T00:00:00"/>
    <n v="431.33000000000004"/>
    <s v="Male"/>
    <n v="60"/>
    <d v="1998-08-25T00:00:00"/>
    <n v="24.095101835679866"/>
    <s v="Marketing Manager"/>
    <s v="Retail"/>
    <s v="Mass Customer"/>
    <s v="N"/>
    <s v="Yes"/>
    <n v="3"/>
    <m/>
  </r>
  <r>
    <n v="17708"/>
    <n v="52"/>
    <x v="3178"/>
    <n v="331"/>
    <d v="2017-02-02T00:00:00"/>
    <b v="1"/>
    <s v="Approved"/>
    <s v="OHM Cycles"/>
    <s v="Road"/>
    <s v="medium"/>
    <s v="medium"/>
    <n v="1280.28"/>
    <n v="829.51"/>
    <d v="1997-08-25T00:00:00"/>
    <n v="450.77"/>
    <s v="Male"/>
    <n v="60"/>
    <d v="1998-08-25T00:00:00"/>
    <n v="24.095101835679866"/>
    <s v="Marketing Manager"/>
    <s v="Retail"/>
    <s v="Mass Customer"/>
    <s v="N"/>
    <s v="Yes"/>
    <n v="3"/>
    <m/>
  </r>
  <r>
    <n v="18037"/>
    <n v="96"/>
    <x v="3178"/>
    <n v="335"/>
    <d v="2017-01-29T00:00:00"/>
    <b v="0"/>
    <s v="Approved"/>
    <s v="WeareA2B"/>
    <s v="Road"/>
    <s v="low"/>
    <s v="small"/>
    <n v="1172.78"/>
    <n v="1043.77"/>
    <d v="1997-05-10T00:00:00"/>
    <n v="129.01"/>
    <s v="Male"/>
    <n v="60"/>
    <d v="1998-08-25T00:00:00"/>
    <n v="24.095101835679866"/>
    <s v="Marketing Manager"/>
    <s v="Retail"/>
    <s v="Mass Customer"/>
    <s v="N"/>
    <s v="Yes"/>
    <n v="3"/>
    <m/>
  </r>
  <r>
    <n v="15820"/>
    <n v="72"/>
    <x v="1780"/>
    <n v="116"/>
    <d v="2017-09-05T00:00:00"/>
    <b v="0"/>
    <s v="Approved"/>
    <s v="Norco Bicycles"/>
    <s v="Standard"/>
    <s v="medium"/>
    <s v="medium"/>
    <n v="360.4"/>
    <n v="270.3"/>
    <d v="2016-12-06T00:00:00"/>
    <n v="90.099999999999966"/>
    <s v="Female"/>
    <n v="48"/>
    <d v="1993-03-13T00:00:00"/>
    <n v="29.5498963559107"/>
    <s v="Web Designer III"/>
    <s v="n/a"/>
    <s v="Mass Customer"/>
    <s v="N"/>
    <s v="No"/>
    <n v="9"/>
    <m/>
  </r>
  <r>
    <n v="9635"/>
    <n v="91"/>
    <x v="1780"/>
    <n v="134"/>
    <d v="2017-08-18T00:00:00"/>
    <b v="0"/>
    <s v="Approved"/>
    <s v="Solex"/>
    <s v="Standard"/>
    <s v="medium"/>
    <s v="medium"/>
    <n v="100.35"/>
    <n v="75.260000000000005"/>
    <d v="1999-07-26T00:00:00"/>
    <n v="25.089999999999989"/>
    <s v="Female"/>
    <n v="48"/>
    <d v="1993-03-13T00:00:00"/>
    <n v="29.5498963559107"/>
    <s v="Web Designer III"/>
    <s v="n/a"/>
    <s v="Mass Customer"/>
    <s v="N"/>
    <s v="No"/>
    <n v="9"/>
    <m/>
  </r>
  <r>
    <n v="2565"/>
    <n v="6"/>
    <x v="1780"/>
    <n v="150"/>
    <d v="2017-08-02T00:00:00"/>
    <b v="1"/>
    <s v="Approved"/>
    <s v="OHM Cycles"/>
    <s v="Standard"/>
    <s v="high"/>
    <s v="medium"/>
    <n v="227.88"/>
    <n v="136.72999999999999"/>
    <d v="2003-02-07T00:00:00"/>
    <n v="91.15"/>
    <s v="Female"/>
    <n v="48"/>
    <d v="1993-03-13T00:00:00"/>
    <n v="29.5498963559107"/>
    <s v="Web Designer III"/>
    <s v="n/a"/>
    <s v="Mass Customer"/>
    <s v="N"/>
    <s v="No"/>
    <n v="9"/>
    <m/>
  </r>
  <r>
    <n v="10880"/>
    <n v="96"/>
    <x v="1780"/>
    <n v="252"/>
    <d v="2017-04-22T00:00:00"/>
    <b v="1"/>
    <s v="Approved"/>
    <s v="WeareA2B"/>
    <s v="Road"/>
    <s v="low"/>
    <s v="small"/>
    <n v="1172.78"/>
    <n v="1043.77"/>
    <d v="2002-10-10T00:00:00"/>
    <n v="129.01"/>
    <s v="Female"/>
    <n v="48"/>
    <d v="1993-03-13T00:00:00"/>
    <n v="29.5498963559107"/>
    <s v="Web Designer III"/>
    <s v="n/a"/>
    <s v="Mass Customer"/>
    <s v="N"/>
    <s v="No"/>
    <n v="9"/>
    <m/>
  </r>
  <r>
    <n v="5232"/>
    <n v="38"/>
    <x v="1780"/>
    <n v="348"/>
    <d v="2017-01-16T00:00:00"/>
    <b v="1"/>
    <s v="Approved"/>
    <s v="Solex"/>
    <s v="Standard"/>
    <s v="medium"/>
    <s v="medium"/>
    <n v="1577.53"/>
    <n v="826.51"/>
    <d v="2011-03-16T00:00:00"/>
    <n v="751.02"/>
    <s v="Female"/>
    <n v="48"/>
    <d v="1993-03-13T00:00:00"/>
    <n v="29.5498963559107"/>
    <s v="Web Designer III"/>
    <s v="n/a"/>
    <s v="Mass Customer"/>
    <s v="N"/>
    <s v="No"/>
    <n v="9"/>
    <m/>
  </r>
  <r>
    <n v="11155"/>
    <n v="82"/>
    <x v="1780"/>
    <n v="349"/>
    <d v="2017-01-15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48"/>
    <d v="1993-03-13T00:00:00"/>
    <n v="29.5498963559107"/>
    <s v="Web Designer III"/>
    <s v="n/a"/>
    <s v="Mass Customer"/>
    <s v="N"/>
    <s v="No"/>
    <n v="9"/>
    <m/>
  </r>
  <r>
    <n v="7584"/>
    <n v="48"/>
    <x v="1722"/>
    <n v="69"/>
    <d v="2017-10-22T00:00:00"/>
    <b v="0"/>
    <s v="Approved"/>
    <s v="WeareA2B"/>
    <s v="Standard"/>
    <s v="medium"/>
    <s v="medium"/>
    <n v="1762.96"/>
    <n v="950.52"/>
    <d v="2009-04-12T00:00:00"/>
    <n v="812.44"/>
    <s v="Male"/>
    <n v="34"/>
    <d v="1971-02-19T00:00:00"/>
    <n v="51.626608684994935"/>
    <s v="Paralegal"/>
    <s v="Financial Services"/>
    <s v="Mass Customer"/>
    <s v="N"/>
    <s v="Yes"/>
    <n v="6"/>
    <m/>
  </r>
  <r>
    <n v="4674"/>
    <n v="22"/>
    <x v="1722"/>
    <n v="270"/>
    <d v="2017-04-04T00:00:00"/>
    <b v="0"/>
    <s v="Approved"/>
    <s v="WeareA2B"/>
    <s v="Standard"/>
    <s v="medium"/>
    <s v="medium"/>
    <n v="60.34"/>
    <n v="45.26"/>
    <d v="1991-11-10T00:00:00"/>
    <n v="15.080000000000005"/>
    <s v="Male"/>
    <n v="34"/>
    <d v="1971-02-19T00:00:00"/>
    <n v="51.626608684994935"/>
    <s v="Paralegal"/>
    <s v="Financial Services"/>
    <s v="Mass Customer"/>
    <s v="N"/>
    <s v="Yes"/>
    <n v="6"/>
    <m/>
  </r>
  <r>
    <n v="6915"/>
    <n v="63"/>
    <x v="1722"/>
    <n v="328"/>
    <d v="2017-02-05T00:00:00"/>
    <b v="0"/>
    <s v="Approved"/>
    <s v="Solex"/>
    <s v="Standard"/>
    <s v="medium"/>
    <s v="medium"/>
    <n v="1483.2"/>
    <n v="99.59"/>
    <d v="1992-10-02T00:00:00"/>
    <n v="1383.6100000000001"/>
    <s v="Male"/>
    <n v="34"/>
    <d v="1971-02-19T00:00:00"/>
    <n v="51.626608684994935"/>
    <s v="Paralegal"/>
    <s v="Financial Services"/>
    <s v="Mass Customer"/>
    <s v="N"/>
    <s v="Yes"/>
    <n v="6"/>
    <m/>
  </r>
  <r>
    <n v="3364"/>
    <n v="24"/>
    <x v="1722"/>
    <n v="330"/>
    <d v="2017-02-03T00:00:00"/>
    <b v="0"/>
    <s v="Approved"/>
    <s v="Solex"/>
    <s v="Road"/>
    <s v="medium"/>
    <s v="large"/>
    <n v="1777.8"/>
    <n v="820.78"/>
    <d v="1993-05-26T00:00:00"/>
    <n v="957.02"/>
    <s v="Male"/>
    <n v="34"/>
    <d v="1971-02-19T00:00:00"/>
    <n v="51.626608684994935"/>
    <s v="Paralegal"/>
    <s v="Financial Services"/>
    <s v="Mass Customer"/>
    <s v="N"/>
    <s v="Yes"/>
    <n v="6"/>
    <m/>
  </r>
  <r>
    <n v="16300"/>
    <n v="91"/>
    <x v="3179"/>
    <n v="11"/>
    <d v="2017-12-19T00:00:00"/>
    <b v="0"/>
    <s v="Approved"/>
    <s v="WeareA2B"/>
    <s v="Standard"/>
    <s v="low"/>
    <s v="medium"/>
    <n v="642.30999999999995"/>
    <n v="513.85"/>
    <d v="2014-10-10T00:00:00"/>
    <n v="128.45999999999992"/>
    <s v="Male"/>
    <n v="65"/>
    <d v="1973-06-13T00:00:00"/>
    <n v="49.311540191527136"/>
    <s v="Paralegal"/>
    <s v="Financial Services"/>
    <s v="High Net Worth"/>
    <s v="N"/>
    <s v="Yes"/>
    <n v="17"/>
    <m/>
  </r>
  <r>
    <n v="11146"/>
    <n v="92"/>
    <x v="3179"/>
    <n v="45"/>
    <d v="2017-11-15T00:00:00"/>
    <b v="1"/>
    <s v="Approved"/>
    <s v="WeareA2B"/>
    <s v="Touring"/>
    <s v="medium"/>
    <s v="large"/>
    <n v="1890.39"/>
    <n v="260.14"/>
    <d v="2012-05-18T00:00:00"/>
    <n v="1630.25"/>
    <s v="Male"/>
    <n v="65"/>
    <d v="1973-06-13T00:00:00"/>
    <n v="49.311540191527136"/>
    <s v="Paralegal"/>
    <s v="Financial Services"/>
    <s v="High Net Worth"/>
    <s v="N"/>
    <s v="Yes"/>
    <n v="17"/>
    <m/>
  </r>
  <r>
    <n v="10642"/>
    <n v="0"/>
    <x v="3179"/>
    <n v="226"/>
    <d v="2017-05-18T00:00:00"/>
    <b v="0"/>
    <s v="Approved"/>
    <s v="Solex"/>
    <s v="Standard"/>
    <s v="medium"/>
    <s v="medium"/>
    <n v="100.35"/>
    <n v="75.260000000000005"/>
    <d v="2016-03-29T00:00:00"/>
    <n v="25.089999999999989"/>
    <s v="Male"/>
    <n v="65"/>
    <d v="1973-06-13T00:00:00"/>
    <n v="49.311540191527136"/>
    <s v="Paralegal"/>
    <s v="Financial Services"/>
    <s v="High Net Worth"/>
    <s v="N"/>
    <s v="Yes"/>
    <n v="17"/>
    <m/>
  </r>
  <r>
    <n v="14209"/>
    <n v="76"/>
    <x v="3180"/>
    <n v="40"/>
    <d v="2017-11-20T00:00:00"/>
    <b v="1"/>
    <s v="Approved"/>
    <s v="WeareA2B"/>
    <s v="Road"/>
    <s v="low"/>
    <s v="small"/>
    <n v="1172.78"/>
    <n v="1043.77"/>
    <d v="2002-10-10T00:00:00"/>
    <n v="129.01"/>
    <s v="Female"/>
    <n v="2"/>
    <d v="1985-06-11T00:00:00"/>
    <n v="37.308800465816851"/>
    <s v="Legal Assistant"/>
    <s v="Manufacturing"/>
    <s v="High Net Worth"/>
    <s v="N"/>
    <s v="No"/>
    <n v="16"/>
    <m/>
  </r>
  <r>
    <n v="55"/>
    <n v="0"/>
    <x v="3180"/>
    <n v="103"/>
    <d v="2017-09-18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2"/>
    <d v="1985-06-11T00:00:00"/>
    <n v="37.308800465816851"/>
    <s v="Legal Assistant"/>
    <s v="Manufacturing"/>
    <s v="High Net Worth"/>
    <s v="N"/>
    <s v="No"/>
    <n v="16"/>
    <m/>
  </r>
  <r>
    <n v="19134"/>
    <n v="32"/>
    <x v="3180"/>
    <n v="339"/>
    <d v="2017-01-25T00:00:00"/>
    <b v="1"/>
    <s v="Approved"/>
    <s v="Giant Bicycles"/>
    <s v="Standard"/>
    <s v="high"/>
    <s v="medium"/>
    <n v="1179"/>
    <n v="707.4"/>
    <d v="1997-08-25T00:00:00"/>
    <n v="471.6"/>
    <s v="Female"/>
    <n v="2"/>
    <d v="1985-06-11T00:00:00"/>
    <n v="37.308800465816851"/>
    <s v="Legal Assistant"/>
    <s v="Manufacturing"/>
    <s v="High Net Worth"/>
    <s v="N"/>
    <s v="No"/>
    <n v="16"/>
    <m/>
  </r>
  <r>
    <n v="6684"/>
    <n v="50"/>
    <x v="3181"/>
    <n v="70"/>
    <d v="2017-10-21T00:00:00"/>
    <b v="1"/>
    <s v="Approved"/>
    <s v="WeareA2B"/>
    <s v="Standard"/>
    <s v="medium"/>
    <s v="small"/>
    <n v="175.89"/>
    <n v="131.91999999999999"/>
    <d v="2001-11-25T00:00:00"/>
    <n v="43.97"/>
    <s v="Female"/>
    <n v="92"/>
    <d v="1995-11-04T00:00:00"/>
    <n v="26.903321013444945"/>
    <s v="Associate Professor"/>
    <s v="Retail"/>
    <s v="Mass Customer"/>
    <s v="N"/>
    <s v="Yes"/>
    <n v="3"/>
    <m/>
  </r>
  <r>
    <n v="3584"/>
    <n v="41"/>
    <x v="3181"/>
    <n v="114"/>
    <d v="2017-09-07T00:00:00"/>
    <b v="1"/>
    <s v="Approved"/>
    <s v="Solex"/>
    <s v="Road"/>
    <s v="medium"/>
    <s v="medium"/>
    <n v="416.98"/>
    <n v="312.74"/>
    <d v="2012-06-04T00:00:00"/>
    <n v="104.24000000000001"/>
    <s v="Female"/>
    <n v="92"/>
    <d v="1995-11-04T00:00:00"/>
    <n v="26.903321013444945"/>
    <s v="Associate Professor"/>
    <s v="Retail"/>
    <s v="Mass Customer"/>
    <s v="N"/>
    <s v="Yes"/>
    <n v="3"/>
    <m/>
  </r>
  <r>
    <n v="6452"/>
    <n v="32"/>
    <x v="3181"/>
    <n v="175"/>
    <d v="2017-07-08T00:00:00"/>
    <b v="1"/>
    <s v="Approved"/>
    <s v="Giant Bicycles"/>
    <s v="Standard"/>
    <s v="medium"/>
    <s v="medium"/>
    <n v="642.70000000000005"/>
    <n v="211.37"/>
    <d v="1992-10-11T00:00:00"/>
    <n v="431.33000000000004"/>
    <s v="Female"/>
    <n v="92"/>
    <d v="1995-11-04T00:00:00"/>
    <n v="26.903321013444945"/>
    <s v="Associate Professor"/>
    <s v="Retail"/>
    <s v="Mass Customer"/>
    <s v="N"/>
    <s v="Yes"/>
    <n v="3"/>
    <m/>
  </r>
  <r>
    <n v="1770"/>
    <n v="9"/>
    <x v="3181"/>
    <n v="193"/>
    <d v="2017-06-20T00:00:00"/>
    <b v="1"/>
    <s v="Approved"/>
    <s v="OHM Cycles"/>
    <s v="Road"/>
    <s v="medium"/>
    <s v="medium"/>
    <n v="742.54"/>
    <n v="667.4"/>
    <d v="1994-09-09T00:00:00"/>
    <n v="75.139999999999986"/>
    <s v="Female"/>
    <n v="92"/>
    <d v="1995-11-04T00:00:00"/>
    <n v="26.903321013444945"/>
    <s v="Associate Professor"/>
    <s v="Retail"/>
    <s v="Mass Customer"/>
    <s v="N"/>
    <s v="Yes"/>
    <n v="3"/>
    <m/>
  </r>
  <r>
    <n v="12734"/>
    <n v="58"/>
    <x v="3181"/>
    <n v="296"/>
    <d v="2017-03-09T00:00:00"/>
    <b v="1"/>
    <s v="Approved"/>
    <s v="OHM Cycles"/>
    <s v="Standard"/>
    <s v="medium"/>
    <s v="medium"/>
    <n v="912.52"/>
    <n v="141.4"/>
    <d v="2011-08-24T00:00:00"/>
    <n v="771.12"/>
    <s v="Female"/>
    <n v="92"/>
    <d v="1995-11-04T00:00:00"/>
    <n v="26.903321013444945"/>
    <s v="Associate Professor"/>
    <s v="Retail"/>
    <s v="Mass Customer"/>
    <s v="N"/>
    <s v="Yes"/>
    <n v="3"/>
    <m/>
  </r>
  <r>
    <n v="10917"/>
    <n v="62"/>
    <x v="3181"/>
    <n v="305"/>
    <d v="2017-02-28T00:00:00"/>
    <b v="0"/>
    <s v="Approved"/>
    <s v="Solex"/>
    <s v="Standard"/>
    <s v="medium"/>
    <s v="medium"/>
    <n v="478.16"/>
    <n v="298.72000000000003"/>
    <d v="2012-05-18T00:00:00"/>
    <n v="179.44"/>
    <s v="Female"/>
    <n v="92"/>
    <d v="1995-11-04T00:00:00"/>
    <n v="26.903321013444945"/>
    <s v="Associate Professor"/>
    <s v="Retail"/>
    <s v="Mass Customer"/>
    <s v="N"/>
    <s v="Yes"/>
    <n v="3"/>
    <m/>
  </r>
  <r>
    <n v="17923"/>
    <n v="6"/>
    <x v="3181"/>
    <n v="355"/>
    <d v="2017-01-09T00:00:00"/>
    <b v="1"/>
    <s v="Approved"/>
    <s v="OHM Cycles"/>
    <s v="Standard"/>
    <s v="high"/>
    <s v="medium"/>
    <n v="227.88"/>
    <n v="136.72999999999999"/>
    <d v="2003-02-07T00:00:00"/>
    <n v="91.15"/>
    <s v="Female"/>
    <n v="92"/>
    <d v="1995-11-04T00:00:00"/>
    <n v="26.903321013444945"/>
    <s v="Associate Professor"/>
    <s v="Retail"/>
    <s v="Mass Customer"/>
    <s v="N"/>
    <s v="Yes"/>
    <n v="3"/>
    <m/>
  </r>
  <r>
    <n v="3257"/>
    <n v="76"/>
    <x v="3182"/>
    <n v="12"/>
    <d v="2017-12-18T00:00:00"/>
    <b v="1"/>
    <s v="Approved"/>
    <s v="WeareA2B"/>
    <s v="Standard"/>
    <s v="low"/>
    <s v="medium"/>
    <n v="642.30999999999995"/>
    <n v="513.85"/>
    <d v="2014-10-10T00:00:00"/>
    <n v="128.45999999999992"/>
    <s v="Male"/>
    <n v="98"/>
    <d v="1992-08-04T00:00:00"/>
    <n v="30.155375808282606"/>
    <s v="Electrical Engineer"/>
    <s v="Manufacturing"/>
    <s v="Mass Customer"/>
    <s v="N"/>
    <s v="No"/>
    <n v="6"/>
    <m/>
  </r>
  <r>
    <n v="19079"/>
    <n v="67"/>
    <x v="3182"/>
    <n v="133"/>
    <d v="2017-08-19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98"/>
    <d v="1992-08-04T00:00:00"/>
    <n v="30.155375808282606"/>
    <s v="Electrical Engineer"/>
    <s v="Manufacturing"/>
    <s v="Mass Customer"/>
    <s v="N"/>
    <s v="No"/>
    <n v="6"/>
    <m/>
  </r>
  <r>
    <n v="17988"/>
    <n v="0"/>
    <x v="2801"/>
    <m/>
    <d v="2017-03-11T00:00:00"/>
    <b v="0"/>
    <s v="Approved"/>
    <m/>
    <m/>
    <m/>
    <m/>
    <n v="1562.88"/>
    <m/>
    <m/>
    <m/>
    <m/>
    <m/>
    <m/>
    <m/>
    <m/>
    <m/>
    <m/>
    <m/>
    <m/>
    <m/>
    <m/>
  </r>
  <r>
    <n v="7361"/>
    <n v="92"/>
    <x v="3182"/>
    <n v="271"/>
    <d v="2017-04-03T00:00:00"/>
    <b v="1"/>
    <s v="Approved"/>
    <s v="WeareA2B"/>
    <s v="Standard"/>
    <s v="medium"/>
    <s v="small"/>
    <n v="1415.01"/>
    <n v="1259.3599999999999"/>
    <d v="2003-01-05T00:00:00"/>
    <n v="155.65000000000009"/>
    <s v="Male"/>
    <n v="98"/>
    <d v="1992-08-04T00:00:00"/>
    <n v="30.155375808282606"/>
    <s v="Electrical Engineer"/>
    <s v="Manufacturing"/>
    <s v="Mass Customer"/>
    <s v="N"/>
    <s v="No"/>
    <n v="6"/>
    <m/>
  </r>
  <r>
    <n v="6246"/>
    <n v="1"/>
    <x v="3182"/>
    <n v="355"/>
    <d v="2017-01-09T00:00:00"/>
    <b v="1"/>
    <s v="Approved"/>
    <s v="Giant Bicycles"/>
    <s v="Standard"/>
    <s v="medium"/>
    <s v="medium"/>
    <n v="1403.5"/>
    <n v="954.82"/>
    <d v="2016-11-14T00:00:00"/>
    <n v="448.67999999999995"/>
    <s v="Male"/>
    <n v="98"/>
    <d v="1992-08-04T00:00:00"/>
    <n v="30.155375808282606"/>
    <s v="Electrical Engineer"/>
    <s v="Manufacturing"/>
    <s v="Mass Customer"/>
    <s v="N"/>
    <s v="No"/>
    <n v="6"/>
    <m/>
  </r>
  <r>
    <n v="15500"/>
    <n v="27"/>
    <x v="3183"/>
    <n v="20"/>
    <d v="2017-12-10T00:00:00"/>
    <b v="0"/>
    <s v="Approved"/>
    <s v="Trek Bicycles"/>
    <s v="Standard"/>
    <s v="medium"/>
    <s v="medium"/>
    <n v="499.53"/>
    <n v="388.72"/>
    <d v="1999-06-23T00:00:00"/>
    <n v="110.80999999999995"/>
    <s v="Female"/>
    <n v="0"/>
    <d v="1996-10-24T00:00:00"/>
    <n v="25.930718273718917"/>
    <s v="Chief Design Engineer"/>
    <s v="Manufacturing"/>
    <s v="Mass Customer"/>
    <s v="N"/>
    <s v="No"/>
    <n v="5"/>
    <m/>
  </r>
  <r>
    <n v="13360"/>
    <n v="79"/>
    <x v="3183"/>
    <n v="56"/>
    <d v="2017-11-04T00:00:00"/>
    <b v="0"/>
    <s v="Approved"/>
    <s v="Norco Bicycles"/>
    <s v="Standard"/>
    <s v="medium"/>
    <s v="medium"/>
    <n v="1555.58"/>
    <n v="818.01"/>
    <d v="2003-09-09T00:00:00"/>
    <n v="737.56999999999994"/>
    <s v="Female"/>
    <n v="0"/>
    <d v="1996-10-24T00:00:00"/>
    <n v="25.930718273718917"/>
    <s v="Chief Design Engineer"/>
    <s v="Manufacturing"/>
    <s v="Mass Customer"/>
    <s v="N"/>
    <s v="No"/>
    <n v="5"/>
    <m/>
  </r>
  <r>
    <n v="9916"/>
    <n v="2"/>
    <x v="3183"/>
    <n v="57"/>
    <d v="2017-11-03T00:00:00"/>
    <b v="0"/>
    <s v="Approved"/>
    <s v="Solex"/>
    <s v="Standard"/>
    <s v="medium"/>
    <s v="medium"/>
    <n v="71.489999999999995"/>
    <n v="53.62"/>
    <d v="2012-12-02T00:00:00"/>
    <n v="17.869999999999997"/>
    <s v="Female"/>
    <n v="0"/>
    <d v="1996-10-24T00:00:00"/>
    <n v="25.930718273718917"/>
    <s v="Chief Design Engineer"/>
    <s v="Manufacturing"/>
    <s v="Mass Customer"/>
    <s v="N"/>
    <s v="No"/>
    <n v="5"/>
    <m/>
  </r>
  <r>
    <n v="12259"/>
    <n v="20"/>
    <x v="3183"/>
    <n v="58"/>
    <d v="2017-11-02T00:00:00"/>
    <b v="1"/>
    <s v="Approved"/>
    <s v="Trek Bicycles"/>
    <s v="Standard"/>
    <s v="medium"/>
    <s v="small"/>
    <n v="1775.81"/>
    <n v="1580.47"/>
    <d v="2010-05-05T00:00:00"/>
    <n v="195.33999999999992"/>
    <s v="Female"/>
    <n v="0"/>
    <d v="1996-10-24T00:00:00"/>
    <n v="25.930718273718917"/>
    <s v="Chief Design Engineer"/>
    <s v="Manufacturing"/>
    <s v="Mass Customer"/>
    <s v="N"/>
    <s v="No"/>
    <n v="5"/>
    <m/>
  </r>
  <r>
    <n v="13562"/>
    <n v="14"/>
    <x v="3183"/>
    <n v="97"/>
    <d v="2017-09-24T00:00:00"/>
    <b v="1"/>
    <s v="Approved"/>
    <s v="Trek Bicycles"/>
    <s v="Standard"/>
    <s v="medium"/>
    <s v="small"/>
    <n v="1386.84"/>
    <n v="1234.29"/>
    <d v="2003-08-05T00:00:00"/>
    <n v="152.54999999999995"/>
    <s v="Female"/>
    <n v="0"/>
    <d v="1996-10-24T00:00:00"/>
    <n v="25.930718273718917"/>
    <s v="Chief Design Engineer"/>
    <s v="Manufacturing"/>
    <s v="Mass Customer"/>
    <s v="N"/>
    <s v="No"/>
    <n v="5"/>
    <m/>
  </r>
  <r>
    <n v="9153"/>
    <n v="66"/>
    <x v="3183"/>
    <n v="116"/>
    <d v="2017-09-05T00:00:00"/>
    <b v="1"/>
    <s v="Approved"/>
    <s v="Giant Bicycles"/>
    <s v="Road"/>
    <s v="low"/>
    <s v="small"/>
    <n v="590.26"/>
    <n v="525.33000000000004"/>
    <d v="2010-11-05T00:00:00"/>
    <n v="64.92999999999995"/>
    <s v="Female"/>
    <n v="0"/>
    <d v="1996-10-24T00:00:00"/>
    <n v="25.930718273718917"/>
    <s v="Chief Design Engineer"/>
    <s v="Manufacturing"/>
    <s v="Mass Customer"/>
    <s v="N"/>
    <s v="No"/>
    <n v="5"/>
    <m/>
  </r>
  <r>
    <n v="5987"/>
    <n v="25"/>
    <x v="3183"/>
    <n v="153"/>
    <d v="2017-07-30T00:00:00"/>
    <b v="1"/>
    <s v="Approved"/>
    <s v="Giant Bicycles"/>
    <s v="Road"/>
    <s v="medium"/>
    <s v="medium"/>
    <n v="1538.99"/>
    <n v="829.65"/>
    <d v="2016-02-04T00:00:00"/>
    <n v="709.34"/>
    <s v="Female"/>
    <n v="0"/>
    <d v="1996-10-24T00:00:00"/>
    <n v="25.930718273718917"/>
    <s v="Chief Design Engineer"/>
    <s v="Manufacturing"/>
    <s v="Mass Customer"/>
    <s v="N"/>
    <s v="No"/>
    <n v="5"/>
    <m/>
  </r>
  <r>
    <n v="2118"/>
    <n v="21"/>
    <x v="3183"/>
    <n v="197"/>
    <d v="2017-06-16T00:00:00"/>
    <b v="1"/>
    <s v="Approved"/>
    <s v="Solex"/>
    <s v="Standard"/>
    <s v="medium"/>
    <s v="large"/>
    <n v="1071.23"/>
    <n v="380.74"/>
    <d v="1996-04-05T00:00:00"/>
    <n v="690.49"/>
    <s v="Female"/>
    <n v="0"/>
    <d v="1996-10-24T00:00:00"/>
    <n v="25.930718273718917"/>
    <s v="Chief Design Engineer"/>
    <s v="Manufacturing"/>
    <s v="Mass Customer"/>
    <s v="N"/>
    <s v="No"/>
    <n v="5"/>
    <m/>
  </r>
  <r>
    <n v="19910"/>
    <n v="72"/>
    <x v="3183"/>
    <n v="216"/>
    <d v="2017-05-28T00:00:00"/>
    <b v="1"/>
    <s v="Approved"/>
    <s v="Norco Bicycles"/>
    <s v="Standard"/>
    <s v="medium"/>
    <s v="medium"/>
    <n v="360.4"/>
    <n v="270.3"/>
    <d v="2016-12-06T00:00:00"/>
    <n v="90.099999999999966"/>
    <s v="Female"/>
    <n v="0"/>
    <d v="1996-10-24T00:00:00"/>
    <n v="25.930718273718917"/>
    <s v="Chief Design Engineer"/>
    <s v="Manufacturing"/>
    <s v="Mass Customer"/>
    <s v="N"/>
    <s v="No"/>
    <n v="5"/>
    <m/>
  </r>
  <r>
    <n v="4735"/>
    <n v="49"/>
    <x v="3183"/>
    <n v="242"/>
    <d v="2017-05-02T00:00:00"/>
    <b v="0"/>
    <s v="Approved"/>
    <s v="Trek Bicycles"/>
    <s v="Road"/>
    <s v="medium"/>
    <s v="medium"/>
    <n v="533.51"/>
    <n v="400.13"/>
    <d v="2012-06-04T00:00:00"/>
    <n v="133.38"/>
    <s v="Female"/>
    <n v="0"/>
    <d v="1996-10-24T00:00:00"/>
    <n v="25.930718273718917"/>
    <s v="Chief Design Engineer"/>
    <s v="Manufacturing"/>
    <s v="Mass Customer"/>
    <s v="N"/>
    <s v="No"/>
    <n v="5"/>
    <m/>
  </r>
  <r>
    <n v="11952"/>
    <n v="82"/>
    <x v="3183"/>
    <n v="243"/>
    <d v="2017-05-01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0"/>
    <d v="1996-10-24T00:00:00"/>
    <n v="25.930718273718917"/>
    <s v="Chief Design Engineer"/>
    <s v="Manufacturing"/>
    <s v="Mass Customer"/>
    <s v="N"/>
    <s v="No"/>
    <n v="5"/>
    <m/>
  </r>
  <r>
    <n v="11970"/>
    <n v="15"/>
    <x v="3184"/>
    <n v="64"/>
    <d v="2017-10-27T00:00:00"/>
    <b v="1"/>
    <s v="Approved"/>
    <s v="Norco Bicycles"/>
    <s v="Standard"/>
    <s v="low"/>
    <s v="medium"/>
    <n v="958.74"/>
    <n v="748.9"/>
    <d v="1996-11-09T00:00:00"/>
    <n v="209.84000000000003"/>
    <s v="Male"/>
    <n v="94"/>
    <d v="1978-10-29T00:00:00"/>
    <n v="43.930718274036032"/>
    <s v="Programmer Analyst III"/>
    <s v="Manufacturing"/>
    <s v="Mass Customer"/>
    <s v="N"/>
    <s v="Yes"/>
    <n v="8"/>
    <m/>
  </r>
  <r>
    <n v="17758"/>
    <n v="36"/>
    <x v="3184"/>
    <n v="151"/>
    <d v="2017-08-01T00:00:00"/>
    <b v="1"/>
    <s v="Approved"/>
    <s v="Solex"/>
    <s v="Standard"/>
    <s v="low"/>
    <s v="medium"/>
    <n v="945.04"/>
    <n v="507.58"/>
    <d v="2011-03-16T00:00:00"/>
    <n v="437.46"/>
    <s v="Male"/>
    <n v="94"/>
    <d v="1978-10-29T00:00:00"/>
    <n v="43.930718274036032"/>
    <s v="Programmer Analyst III"/>
    <s v="Manufacturing"/>
    <s v="Mass Customer"/>
    <s v="N"/>
    <s v="Yes"/>
    <n v="8"/>
    <m/>
  </r>
  <r>
    <n v="3514"/>
    <n v="2"/>
    <x v="3184"/>
    <n v="171"/>
    <d v="2017-07-12T00:00:00"/>
    <b v="0"/>
    <s v="Approved"/>
    <s v="Solex"/>
    <s v="Standard"/>
    <s v="medium"/>
    <s v="medium"/>
    <n v="71.489999999999995"/>
    <n v="53.62"/>
    <d v="2012-12-02T00:00:00"/>
    <n v="17.869999999999997"/>
    <s v="Male"/>
    <n v="94"/>
    <d v="1978-10-29T00:00:00"/>
    <n v="43.930718274036032"/>
    <s v="Programmer Analyst III"/>
    <s v="Manufacturing"/>
    <s v="Mass Customer"/>
    <s v="N"/>
    <s v="Yes"/>
    <n v="8"/>
    <m/>
  </r>
  <r>
    <n v="4511"/>
    <n v="50"/>
    <x v="1156"/>
    <n v="68"/>
    <d v="2017-10-23T00:00:00"/>
    <b v="0"/>
    <s v="Approved"/>
    <s v="Giant Bicycles"/>
    <s v="Standard"/>
    <s v="medium"/>
    <s v="medium"/>
    <n v="642.70000000000005"/>
    <n v="211.37"/>
    <d v="2006-02-02T00:00:00"/>
    <n v="431.33000000000004"/>
    <s v="Male"/>
    <n v="17"/>
    <d v="1978-06-17T00:00:00"/>
    <n v="44.29784156139015"/>
    <s v="Paralegal"/>
    <s v="Financial Services"/>
    <s v="High Net Worth"/>
    <s v="N"/>
    <s v="Yes"/>
    <n v="7"/>
    <m/>
  </r>
  <r>
    <n v="10148"/>
    <n v="63"/>
    <x v="1156"/>
    <n v="103"/>
    <d v="2017-09-18T00:00:00"/>
    <b v="1"/>
    <s v="Approved"/>
    <s v="WeareA2B"/>
    <s v="Standard"/>
    <s v="medium"/>
    <s v="medium"/>
    <n v="1992.93"/>
    <n v="762.63"/>
    <d v="1993-05-26T00:00:00"/>
    <n v="1230.3000000000002"/>
    <s v="Male"/>
    <n v="17"/>
    <d v="1978-06-17T00:00:00"/>
    <n v="44.29784156139015"/>
    <s v="Paralegal"/>
    <s v="Financial Services"/>
    <s v="High Net Worth"/>
    <s v="N"/>
    <s v="Yes"/>
    <n v="7"/>
    <m/>
  </r>
  <r>
    <n v="13741"/>
    <n v="12"/>
    <x v="1156"/>
    <n v="154"/>
    <d v="2017-07-29T00:00:00"/>
    <b v="0"/>
    <s v="Approved"/>
    <s v="Giant Bicycles"/>
    <s v="Standard"/>
    <s v="medium"/>
    <s v="large"/>
    <n v="1765.3"/>
    <n v="709.48"/>
    <d v="2015-08-02T00:00:00"/>
    <n v="1055.82"/>
    <s v="Male"/>
    <n v="17"/>
    <d v="1978-06-17T00:00:00"/>
    <n v="44.29784156139015"/>
    <s v="Paralegal"/>
    <s v="Financial Services"/>
    <s v="High Net Worth"/>
    <s v="N"/>
    <s v="Yes"/>
    <n v="7"/>
    <m/>
  </r>
  <r>
    <n v="13727"/>
    <n v="19"/>
    <x v="1156"/>
    <n v="164"/>
    <d v="2017-07-19T00:00:00"/>
    <b v="1"/>
    <s v="Approved"/>
    <s v="Trek Bicycles"/>
    <s v="Mountain"/>
    <s v="low"/>
    <s v="medium"/>
    <n v="574.64"/>
    <n v="459.71"/>
    <d v="2016-07-09T00:00:00"/>
    <n v="114.93"/>
    <s v="Male"/>
    <n v="17"/>
    <d v="1978-06-17T00:00:00"/>
    <n v="44.29784156139015"/>
    <s v="Paralegal"/>
    <s v="Financial Services"/>
    <s v="High Net Worth"/>
    <s v="N"/>
    <s v="Yes"/>
    <n v="7"/>
    <m/>
  </r>
  <r>
    <n v="15494"/>
    <n v="12"/>
    <x v="1156"/>
    <n v="191"/>
    <d v="2017-06-22T00:00:00"/>
    <b v="0"/>
    <s v="Approved"/>
    <s v="Giant Bicycles"/>
    <s v="Standard"/>
    <s v="medium"/>
    <s v="large"/>
    <n v="1765.3"/>
    <n v="709.48"/>
    <d v="1991-07-10T00:00:00"/>
    <n v="1055.82"/>
    <s v="Male"/>
    <n v="17"/>
    <d v="1978-06-17T00:00:00"/>
    <n v="44.29784156139015"/>
    <s v="Paralegal"/>
    <s v="Financial Services"/>
    <s v="High Net Worth"/>
    <s v="N"/>
    <s v="Yes"/>
    <n v="7"/>
    <m/>
  </r>
  <r>
    <n v="9383"/>
    <n v="0"/>
    <x v="1156"/>
    <n v="269"/>
    <d v="2017-04-05T00:00:00"/>
    <b v="0"/>
    <s v="Approved"/>
    <s v="Solex"/>
    <s v="Standard"/>
    <s v="medium"/>
    <s v="medium"/>
    <n v="478.16"/>
    <n v="298.72000000000003"/>
    <d v="2010-11-05T00:00:00"/>
    <n v="179.44"/>
    <s v="Male"/>
    <n v="17"/>
    <d v="1978-06-17T00:00:00"/>
    <n v="44.29784156139015"/>
    <s v="Paralegal"/>
    <s v="Financial Services"/>
    <s v="High Net Worth"/>
    <s v="N"/>
    <s v="Yes"/>
    <n v="7"/>
    <m/>
  </r>
  <r>
    <n v="18011"/>
    <n v="79"/>
    <x v="1331"/>
    <m/>
    <d v="2017-10-15T00:00:00"/>
    <m/>
    <s v="Cancelled"/>
    <s v="Norco Bicycles"/>
    <s v="Standard"/>
    <s v="medium"/>
    <s v="medium"/>
    <n v="1555.58"/>
    <n v="818.01"/>
    <n v="37873"/>
    <m/>
    <m/>
    <m/>
    <m/>
    <m/>
    <m/>
    <m/>
    <m/>
    <m/>
    <m/>
    <m/>
    <m/>
  </r>
  <r>
    <n v="14393"/>
    <n v="70"/>
    <x v="3185"/>
    <n v="54"/>
    <d v="2017-11-06T00:00:00"/>
    <b v="0"/>
    <s v="Approved"/>
    <s v="Trek Bicycles"/>
    <s v="Standard"/>
    <s v="high"/>
    <s v="medium"/>
    <n v="495.72"/>
    <n v="297.43"/>
    <d v="1999-07-26T00:00:00"/>
    <n v="198.29000000000002"/>
    <s v="Female"/>
    <n v="79"/>
    <d v="1978-01-28T00:00:00"/>
    <n v="44.681403205542878"/>
    <s v="Project Manager"/>
    <s v="Property"/>
    <s v="Mass Customer"/>
    <s v="N"/>
    <s v="No"/>
    <n v="15"/>
    <m/>
  </r>
  <r>
    <n v="1145"/>
    <n v="25"/>
    <x v="3185"/>
    <n v="73"/>
    <d v="2017-10-18T00:00:00"/>
    <b v="1"/>
    <s v="Approved"/>
    <s v="Giant Bicycles"/>
    <s v="Road"/>
    <s v="medium"/>
    <s v="medium"/>
    <n v="1538.99"/>
    <n v="829.65"/>
    <d v="2011-01-10T00:00:00"/>
    <n v="709.34"/>
    <s v="Female"/>
    <n v="79"/>
    <d v="1978-01-28T00:00:00"/>
    <n v="44.681403205542878"/>
    <s v="Project Manager"/>
    <s v="Property"/>
    <s v="Mass Customer"/>
    <s v="N"/>
    <s v="No"/>
    <n v="15"/>
    <m/>
  </r>
  <r>
    <n v="3248"/>
    <n v="17"/>
    <x v="3185"/>
    <n v="191"/>
    <d v="2017-06-22T00:00:00"/>
    <b v="0"/>
    <s v="Approved"/>
    <s v="Solex"/>
    <s v="Standard"/>
    <s v="high"/>
    <s v="medium"/>
    <n v="1024.6600000000001"/>
    <n v="614.79999999999995"/>
    <d v="2010-11-05T00:00:00"/>
    <n v="409.86000000000013"/>
    <s v="Female"/>
    <n v="79"/>
    <d v="1978-01-28T00:00:00"/>
    <n v="44.681403205542878"/>
    <s v="Project Manager"/>
    <s v="Property"/>
    <s v="Mass Customer"/>
    <s v="N"/>
    <s v="No"/>
    <n v="15"/>
    <m/>
  </r>
  <r>
    <n v="16622"/>
    <n v="3"/>
    <x v="3185"/>
    <n v="217"/>
    <d v="2017-05-27T00:00:00"/>
    <b v="0"/>
    <s v="Approved"/>
    <s v="Trek Bicycles"/>
    <s v="Standard"/>
    <s v="medium"/>
    <s v="large"/>
    <n v="2091.4699999999998"/>
    <n v="388.92"/>
    <d v="2012-04-10T00:00:00"/>
    <n v="1702.5499999999997"/>
    <s v="Female"/>
    <n v="79"/>
    <d v="1978-01-28T00:00:00"/>
    <n v="44.681403205542878"/>
    <s v="Project Manager"/>
    <s v="Property"/>
    <s v="Mass Customer"/>
    <s v="N"/>
    <s v="No"/>
    <n v="15"/>
    <m/>
  </r>
  <r>
    <n v="17618"/>
    <n v="99"/>
    <x v="3185"/>
    <n v="265"/>
    <d v="2017-04-09T00:00:00"/>
    <b v="0"/>
    <s v="Cancelled"/>
    <s v="OHM Cycles"/>
    <s v="Standard"/>
    <s v="medium"/>
    <s v="medium"/>
    <n v="1227.3399999999999"/>
    <n v="770.89"/>
    <d v="1991-05-06T00:00:00"/>
    <n v="456.44999999999993"/>
    <s v="Female"/>
    <n v="79"/>
    <d v="1978-01-28T00:00:00"/>
    <n v="44.681403205542878"/>
    <s v="Project Manager"/>
    <s v="Property"/>
    <s v="Mass Customer"/>
    <s v="N"/>
    <s v="No"/>
    <n v="15"/>
    <m/>
  </r>
  <r>
    <n v="3446"/>
    <n v="83"/>
    <x v="3185"/>
    <n v="298"/>
    <d v="2017-03-07T00:00:00"/>
    <b v="0"/>
    <s v="Approved"/>
    <s v="Solex"/>
    <s v="Touring"/>
    <s v="medium"/>
    <s v="large"/>
    <n v="2083.94"/>
    <n v="675.03"/>
    <d v="2010-05-05T00:00:00"/>
    <n v="1408.91"/>
    <s v="Female"/>
    <n v="79"/>
    <d v="1978-01-28T00:00:00"/>
    <n v="44.681403205542878"/>
    <s v="Project Manager"/>
    <s v="Property"/>
    <s v="Mass Customer"/>
    <s v="N"/>
    <s v="No"/>
    <n v="15"/>
    <m/>
  </r>
  <r>
    <n v="3050"/>
    <n v="44"/>
    <x v="3185"/>
    <n v="301"/>
    <d v="2017-03-04T00:00:00"/>
    <b v="1"/>
    <s v="Approved"/>
    <s v="WeareA2B"/>
    <s v="Standard"/>
    <s v="medium"/>
    <s v="medium"/>
    <n v="1769.64"/>
    <n v="108.76"/>
    <d v="2006-02-02T00:00:00"/>
    <n v="1660.88"/>
    <s v="Female"/>
    <n v="79"/>
    <d v="1978-01-28T00:00:00"/>
    <n v="44.681403205542878"/>
    <s v="Project Manager"/>
    <s v="Property"/>
    <s v="Mass Customer"/>
    <s v="N"/>
    <s v="No"/>
    <n v="15"/>
    <m/>
  </r>
  <r>
    <n v="7588"/>
    <n v="34"/>
    <x v="3185"/>
    <n v="309"/>
    <d v="2017-02-24T00:00:00"/>
    <b v="0"/>
    <s v="Approved"/>
    <s v="Norco Bicycles"/>
    <s v="Road"/>
    <s v="high"/>
    <s v="large"/>
    <n v="774.53"/>
    <n v="464.72"/>
    <d v="2012-06-04T00:00:00"/>
    <n v="309.80999999999995"/>
    <s v="Female"/>
    <n v="79"/>
    <d v="1978-01-28T00:00:00"/>
    <n v="44.681403205542878"/>
    <s v="Project Manager"/>
    <s v="Property"/>
    <s v="Mass Customer"/>
    <s v="N"/>
    <s v="No"/>
    <n v="15"/>
    <m/>
  </r>
  <r>
    <n v="5459"/>
    <n v="92"/>
    <x v="3186"/>
    <n v="3"/>
    <d v="2017-12-27T00:00:00"/>
    <b v="1"/>
    <s v="Approved"/>
    <s v="WeareA2B"/>
    <s v="Standard"/>
    <s v="medium"/>
    <s v="small"/>
    <n v="1415.01"/>
    <n v="1259.3599999999999"/>
    <d v="2002-10-10T00:00:00"/>
    <n v="155.65000000000009"/>
    <s v="Female"/>
    <n v="21"/>
    <d v="1976-10-02T00:00:00"/>
    <n v="46.004690876458646"/>
    <n v="0"/>
    <s v="Retail"/>
    <s v="Affluent Customer"/>
    <s v="N"/>
    <s v="Yes"/>
    <n v="17"/>
    <m/>
  </r>
  <r>
    <n v="19438"/>
    <n v="9"/>
    <x v="3186"/>
    <n v="64"/>
    <d v="2017-10-27T00:00:00"/>
    <b v="0"/>
    <s v="Approved"/>
    <s v="OHM Cycles"/>
    <s v="Road"/>
    <s v="medium"/>
    <s v="medium"/>
    <n v="742.54"/>
    <n v="667.4"/>
    <d v="2016-07-09T00:00:00"/>
    <n v="75.139999999999986"/>
    <s v="Female"/>
    <n v="21"/>
    <d v="1976-10-02T00:00:00"/>
    <n v="46.004690876458646"/>
    <n v="0"/>
    <s v="Retail"/>
    <s v="Affluent Customer"/>
    <s v="N"/>
    <s v="Yes"/>
    <n v="17"/>
    <m/>
  </r>
  <r>
    <n v="18022"/>
    <n v="0"/>
    <x v="108"/>
    <m/>
    <d v="2017-05-21T00:00:00"/>
    <b v="0"/>
    <s v="Approved"/>
    <m/>
    <m/>
    <m/>
    <m/>
    <n v="1150.5899999999999"/>
    <m/>
    <m/>
    <m/>
    <m/>
    <m/>
    <m/>
    <m/>
    <m/>
    <m/>
    <m/>
    <m/>
    <m/>
    <m/>
    <m/>
  </r>
  <r>
    <n v="18023"/>
    <n v="14"/>
    <x v="424"/>
    <m/>
    <d v="2017-01-13T00:00:00"/>
    <m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</r>
  <r>
    <n v="19966"/>
    <n v="36"/>
    <x v="3186"/>
    <n v="124"/>
    <d v="2017-08-28T00:00:00"/>
    <b v="1"/>
    <s v="Approved"/>
    <s v="Solex"/>
    <s v="Standard"/>
    <s v="low"/>
    <s v="medium"/>
    <n v="945.04"/>
    <n v="507.58"/>
    <d v="2011-05-09T00:00:00"/>
    <n v="437.46"/>
    <s v="Female"/>
    <n v="21"/>
    <d v="1976-10-02T00:00:00"/>
    <n v="46.004690876458646"/>
    <n v="0"/>
    <s v="Retail"/>
    <s v="Affluent Customer"/>
    <s v="N"/>
    <s v="Yes"/>
    <n v="17"/>
    <m/>
  </r>
  <r>
    <n v="9358"/>
    <n v="41"/>
    <x v="3186"/>
    <n v="131"/>
    <d v="2017-08-21T00:00:00"/>
    <b v="0"/>
    <s v="Approved"/>
    <s v="Solex"/>
    <s v="Road"/>
    <s v="medium"/>
    <s v="medium"/>
    <n v="416.98"/>
    <n v="312.74"/>
    <d v="1997-05-10T00:00:00"/>
    <n v="104.24000000000001"/>
    <s v="Female"/>
    <n v="21"/>
    <d v="1976-10-02T00:00:00"/>
    <n v="46.004690876458646"/>
    <n v="0"/>
    <s v="Retail"/>
    <s v="Affluent Customer"/>
    <s v="N"/>
    <s v="Yes"/>
    <n v="17"/>
    <m/>
  </r>
  <r>
    <n v="8743"/>
    <n v="95"/>
    <x v="3186"/>
    <n v="172"/>
    <d v="2017-07-11T00:00:00"/>
    <b v="1"/>
    <s v="Approved"/>
    <s v="Giant Bicycles"/>
    <s v="Standard"/>
    <s v="medium"/>
    <s v="large"/>
    <n v="569.55999999999995"/>
    <n v="528.42999999999995"/>
    <d v="2016-03-29T00:00:00"/>
    <n v="41.129999999999995"/>
    <s v="Female"/>
    <n v="21"/>
    <d v="1976-10-02T00:00:00"/>
    <n v="46.004690876458646"/>
    <n v="0"/>
    <s v="Retail"/>
    <s v="Affluent Customer"/>
    <s v="N"/>
    <s v="Yes"/>
    <n v="17"/>
    <m/>
  </r>
  <r>
    <n v="14825"/>
    <n v="82"/>
    <x v="3186"/>
    <n v="176"/>
    <d v="2017-07-07T00:00:00"/>
    <b v="1"/>
    <s v="Approved"/>
    <s v="Norco Bicycles"/>
    <s v="Standard"/>
    <s v="high"/>
    <s v="medium"/>
    <n v="1148.6400000000001"/>
    <n v="689.18"/>
    <d v="2004-12-18T00:00:00"/>
    <n v="459.46000000000015"/>
    <s v="Female"/>
    <n v="21"/>
    <d v="1976-10-02T00:00:00"/>
    <n v="46.004690876458646"/>
    <n v="0"/>
    <s v="Retail"/>
    <s v="Affluent Customer"/>
    <s v="N"/>
    <s v="Yes"/>
    <n v="17"/>
    <m/>
  </r>
  <r>
    <n v="3014"/>
    <n v="0"/>
    <x v="3187"/>
    <n v="55"/>
    <d v="2017-11-05T00:00:00"/>
    <b v="1"/>
    <s v="Approved"/>
    <s v="Giant Bicycles"/>
    <s v="Standard"/>
    <s v="medium"/>
    <s v="medium"/>
    <n v="230.91"/>
    <n v="173.18"/>
    <d v="2010-06-07T00:00:00"/>
    <n v="57.72999999999999"/>
    <s v="Male"/>
    <n v="11"/>
    <d v="1974-10-09T00:00:00"/>
    <n v="47.988252520611375"/>
    <s v="Human Resources Assistant IV"/>
    <s v="n/a"/>
    <s v="High Net Worth"/>
    <s v="N"/>
    <s v="Yes"/>
    <n v="10"/>
    <m/>
  </r>
  <r>
    <n v="6943"/>
    <n v="67"/>
    <x v="3187"/>
    <n v="80"/>
    <d v="2017-10-11T00:00:00"/>
    <b v="0"/>
    <s v="Approved"/>
    <s v="Solex"/>
    <s v="Standard"/>
    <s v="medium"/>
    <s v="large"/>
    <n v="1071.23"/>
    <n v="380.74"/>
    <d v="1993-05-26T00:00:00"/>
    <n v="690.49"/>
    <s v="Male"/>
    <n v="11"/>
    <d v="1974-10-09T00:00:00"/>
    <n v="47.988252520611375"/>
    <s v="Human Resources Assistant IV"/>
    <s v="n/a"/>
    <s v="High Net Worth"/>
    <s v="N"/>
    <s v="Yes"/>
    <n v="10"/>
    <m/>
  </r>
  <r>
    <n v="11790"/>
    <n v="95"/>
    <x v="3187"/>
    <n v="90"/>
    <d v="2017-10-01T00:00:00"/>
    <b v="0"/>
    <s v="Approved"/>
    <s v="OHM Cycles"/>
    <s v="Touring"/>
    <s v="low"/>
    <s v="medium"/>
    <n v="1073.07"/>
    <n v="933.84"/>
    <d v="2004-08-07T00:00:00"/>
    <n v="139.2299999999999"/>
    <s v="Male"/>
    <n v="11"/>
    <d v="1974-10-09T00:00:00"/>
    <n v="47.988252520611375"/>
    <s v="Human Resources Assistant IV"/>
    <s v="n/a"/>
    <s v="High Net Worth"/>
    <s v="N"/>
    <s v="Yes"/>
    <n v="10"/>
    <m/>
  </r>
  <r>
    <n v="15871"/>
    <n v="45"/>
    <x v="3187"/>
    <n v="186"/>
    <d v="2017-06-27T00:00:00"/>
    <b v="0"/>
    <s v="Approved"/>
    <s v="Trek Bicycles"/>
    <s v="Road"/>
    <s v="low"/>
    <s v="medium"/>
    <n v="980.37"/>
    <n v="234.43"/>
    <d v="2014-03-03T00:00:00"/>
    <n v="745.94"/>
    <s v="Male"/>
    <n v="11"/>
    <d v="1974-10-09T00:00:00"/>
    <n v="47.988252520611375"/>
    <s v="Human Resources Assistant IV"/>
    <s v="n/a"/>
    <s v="High Net Worth"/>
    <s v="N"/>
    <s v="Yes"/>
    <n v="10"/>
    <m/>
  </r>
  <r>
    <n v="4604"/>
    <n v="72"/>
    <x v="3187"/>
    <n v="189"/>
    <d v="2017-06-24T00:00:00"/>
    <b v="0"/>
    <s v="Approved"/>
    <s v="OHM Cycles"/>
    <s v="Standard"/>
    <s v="medium"/>
    <s v="medium"/>
    <n v="912.52"/>
    <n v="141.4"/>
    <d v="2010-11-05T00:00:00"/>
    <n v="771.12"/>
    <s v="Male"/>
    <n v="11"/>
    <d v="1974-10-09T00:00:00"/>
    <n v="47.988252520611375"/>
    <s v="Human Resources Assistant IV"/>
    <s v="n/a"/>
    <s v="High Net Worth"/>
    <s v="N"/>
    <s v="Yes"/>
    <n v="10"/>
    <m/>
  </r>
  <r>
    <n v="11791"/>
    <n v="12"/>
    <x v="3187"/>
    <n v="271"/>
    <d v="2017-04-03T00:00:00"/>
    <b v="0"/>
    <s v="Approved"/>
    <s v="Giant Bicycles"/>
    <s v="Standard"/>
    <s v="medium"/>
    <s v="large"/>
    <n v="1765.3"/>
    <n v="709.48"/>
    <d v="2015-08-02T00:00:00"/>
    <n v="1055.82"/>
    <s v="Male"/>
    <n v="11"/>
    <d v="1974-10-09T00:00:00"/>
    <n v="47.988252520611375"/>
    <s v="Human Resources Assistant IV"/>
    <s v="n/a"/>
    <s v="High Net Worth"/>
    <s v="N"/>
    <s v="Yes"/>
    <n v="10"/>
    <m/>
  </r>
  <r>
    <n v="2527"/>
    <n v="15"/>
    <x v="3188"/>
    <n v="22"/>
    <d v="2017-12-08T00:00:00"/>
    <b v="1"/>
    <s v="Approved"/>
    <s v="Norco Bicycles"/>
    <s v="Standard"/>
    <s v="low"/>
    <s v="medium"/>
    <n v="958.74"/>
    <n v="748.9"/>
    <d v="1993-07-15T00:00:00"/>
    <n v="209.84000000000003"/>
    <s v="Female"/>
    <n v="31"/>
    <d v="1980-09-03T00:00:00"/>
    <n v="42.081403205225769"/>
    <s v="Tax Accountant"/>
    <s v="n/a"/>
    <s v="Affluent Customer"/>
    <s v="N"/>
    <s v="Yes"/>
    <n v="5"/>
    <m/>
  </r>
  <r>
    <n v="10349"/>
    <n v="78"/>
    <x v="3188"/>
    <n v="113"/>
    <d v="2017-09-08T00:00:00"/>
    <b v="0"/>
    <s v="Approved"/>
    <s v="Giant Bicycles"/>
    <s v="Standard"/>
    <s v="medium"/>
    <s v="large"/>
    <n v="1765.3"/>
    <n v="709.48"/>
    <d v="1997-01-25T00:00:00"/>
    <n v="1055.82"/>
    <s v="Female"/>
    <n v="31"/>
    <d v="1980-09-03T00:00:00"/>
    <n v="42.081403205225769"/>
    <s v="Tax Accountant"/>
    <s v="n/a"/>
    <s v="Affluent Customer"/>
    <s v="N"/>
    <s v="Yes"/>
    <n v="5"/>
    <m/>
  </r>
  <r>
    <n v="1108"/>
    <n v="58"/>
    <x v="3188"/>
    <n v="155"/>
    <d v="2017-07-28T00:00:00"/>
    <b v="0"/>
    <s v="Approved"/>
    <s v="OHM Cycles"/>
    <s v="Standard"/>
    <s v="medium"/>
    <s v="medium"/>
    <n v="912.52"/>
    <n v="141.4"/>
    <d v="1998-12-17T00:00:00"/>
    <n v="771.12"/>
    <s v="Female"/>
    <n v="31"/>
    <d v="1980-09-03T00:00:00"/>
    <n v="42.081403205225769"/>
    <s v="Tax Accountant"/>
    <s v="n/a"/>
    <s v="Affluent Customer"/>
    <s v="N"/>
    <s v="Yes"/>
    <n v="5"/>
    <m/>
  </r>
  <r>
    <n v="12555"/>
    <n v="72"/>
    <x v="2722"/>
    <n v="87"/>
    <d v="2017-10-04T00:00:00"/>
    <b v="0"/>
    <s v="Approved"/>
    <s v="Norco Bicycles"/>
    <s v="Standard"/>
    <s v="medium"/>
    <s v="medium"/>
    <n v="360.4"/>
    <n v="270.3"/>
    <d v="2016-12-06T00:00:00"/>
    <n v="90.099999999999966"/>
    <s v="Female"/>
    <n v="66"/>
    <d v="1991-10-07T00:00:00"/>
    <n v="30.982773068556579"/>
    <s v="Sales Associate"/>
    <s v="Financial Services"/>
    <s v="Mass Customer"/>
    <s v="N"/>
    <s v="No"/>
    <n v="5"/>
    <m/>
  </r>
  <r>
    <n v="9885"/>
    <n v="17"/>
    <x v="2722"/>
    <n v="145"/>
    <d v="2017-08-07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66"/>
    <d v="1991-10-07T00:00:00"/>
    <n v="30.982773068556579"/>
    <s v="Sales Associate"/>
    <s v="Financial Services"/>
    <s v="Mass Customer"/>
    <s v="N"/>
    <s v="No"/>
    <n v="5"/>
    <m/>
  </r>
  <r>
    <n v="12814"/>
    <n v="31"/>
    <x v="2722"/>
    <n v="249"/>
    <d v="2017-04-25T00:00:00"/>
    <b v="1"/>
    <s v="Approved"/>
    <s v="Giant Bicycles"/>
    <s v="Standard"/>
    <s v="medium"/>
    <s v="medium"/>
    <n v="230.91"/>
    <n v="173.18"/>
    <d v="2006-11-10T00:00:00"/>
    <n v="57.72999999999999"/>
    <s v="Female"/>
    <n v="66"/>
    <d v="1991-10-07T00:00:00"/>
    <n v="30.982773068556579"/>
    <s v="Sales Associate"/>
    <s v="Financial Services"/>
    <s v="Mass Customer"/>
    <s v="N"/>
    <s v="No"/>
    <n v="5"/>
    <m/>
  </r>
  <r>
    <n v="5851"/>
    <n v="43"/>
    <x v="2722"/>
    <n v="251"/>
    <d v="2017-04-23T00:00:00"/>
    <b v="0"/>
    <s v="Approved"/>
    <s v="Solex"/>
    <s v="Standard"/>
    <s v="medium"/>
    <s v="medium"/>
    <n v="1151.96"/>
    <n v="649.49"/>
    <d v="1999-12-04T00:00:00"/>
    <n v="502.47"/>
    <s v="Female"/>
    <n v="66"/>
    <d v="1991-10-07T00:00:00"/>
    <n v="30.982773068556579"/>
    <s v="Sales Associate"/>
    <s v="Financial Services"/>
    <s v="Mass Customer"/>
    <s v="N"/>
    <s v="No"/>
    <n v="5"/>
    <m/>
  </r>
  <r>
    <n v="11074"/>
    <n v="66"/>
    <x v="2722"/>
    <n v="258"/>
    <d v="2017-04-16T00:00:00"/>
    <b v="1"/>
    <s v="Approved"/>
    <s v="Giant Bicycles"/>
    <s v="Road"/>
    <s v="low"/>
    <s v="small"/>
    <n v="590.26"/>
    <n v="525.33000000000004"/>
    <d v="2010-11-05T00:00:00"/>
    <n v="64.92999999999995"/>
    <s v="Female"/>
    <n v="66"/>
    <d v="1991-10-07T00:00:00"/>
    <n v="30.982773068556579"/>
    <s v="Sales Associate"/>
    <s v="Financial Services"/>
    <s v="Mass Customer"/>
    <s v="N"/>
    <s v="No"/>
    <n v="5"/>
    <m/>
  </r>
  <r>
    <n v="17371"/>
    <n v="19"/>
    <x v="2722"/>
    <n v="258"/>
    <d v="2017-04-16T00:00:00"/>
    <b v="0"/>
    <s v="Approved"/>
    <s v="OHM Cycles"/>
    <s v="Road"/>
    <s v="high"/>
    <s v="large"/>
    <n v="12.01"/>
    <n v="7.21"/>
    <d v="2009-03-08T00:00:00"/>
    <n v="4.8"/>
    <s v="Female"/>
    <n v="66"/>
    <d v="1991-10-07T00:00:00"/>
    <n v="30.982773068556579"/>
    <s v="Sales Associate"/>
    <s v="Financial Services"/>
    <s v="Mass Customer"/>
    <s v="N"/>
    <s v="No"/>
    <n v="5"/>
    <m/>
  </r>
  <r>
    <n v="18043"/>
    <n v="68"/>
    <x v="3151"/>
    <m/>
    <d v="2017-02-08T00:00:00"/>
    <m/>
    <s v="Approved"/>
    <s v="OHM Cycles"/>
    <s v="Standard"/>
    <s v="medium"/>
    <s v="medium"/>
    <n v="1636.9"/>
    <n v="44.71"/>
    <n v="38859"/>
    <m/>
    <m/>
    <m/>
    <m/>
    <m/>
    <m/>
    <m/>
    <m/>
    <m/>
    <m/>
    <m/>
    <m/>
  </r>
  <r>
    <n v="16910"/>
    <n v="41"/>
    <x v="2722"/>
    <n v="296"/>
    <d v="2017-03-09T00:00:00"/>
    <b v="0"/>
    <s v="Approved"/>
    <s v="Solex"/>
    <s v="Road"/>
    <s v="medium"/>
    <s v="medium"/>
    <n v="416.98"/>
    <n v="312.74"/>
    <d v="1997-05-10T00:00:00"/>
    <n v="104.24000000000001"/>
    <s v="Female"/>
    <n v="66"/>
    <d v="1991-10-07T00:00:00"/>
    <n v="30.982773068556579"/>
    <s v="Sales Associate"/>
    <s v="Financial Services"/>
    <s v="Mass Customer"/>
    <s v="N"/>
    <s v="No"/>
    <n v="5"/>
    <m/>
  </r>
  <r>
    <n v="174"/>
    <n v="10"/>
    <x v="3189"/>
    <n v="13"/>
    <d v="2017-12-17T00:00:00"/>
    <b v="0"/>
    <s v="Approved"/>
    <s v="WeareA2B"/>
    <s v="Touring"/>
    <s v="medium"/>
    <s v="medium"/>
    <n v="1466.68"/>
    <n v="363.25"/>
    <d v="1994-09-09T00:00:00"/>
    <n v="1103.43"/>
    <s v="U"/>
    <n v="20"/>
    <d v="1899-12-30T00:00:00"/>
    <n v="122.81291005454084"/>
    <s v="Senior Developer"/>
    <s v="IT"/>
    <s v="Affluent Customer"/>
    <s v="N"/>
    <s v="Yes"/>
    <n v="0"/>
    <m/>
  </r>
  <r>
    <n v="5696"/>
    <n v="8"/>
    <x v="3189"/>
    <n v="19"/>
    <d v="2017-12-11T00:00:00"/>
    <b v="0"/>
    <s v="Approved"/>
    <s v="Solex"/>
    <s v="Road"/>
    <s v="medium"/>
    <s v="small"/>
    <n v="1703.52"/>
    <n v="1516.13"/>
    <d v="2003-08-05T00:00:00"/>
    <n v="187.38999999999987"/>
    <s v="U"/>
    <n v="20"/>
    <d v="1899-12-30T00:00:00"/>
    <n v="122.81291005454084"/>
    <s v="Senior Developer"/>
    <s v="IT"/>
    <s v="Affluent Customer"/>
    <s v="N"/>
    <s v="Yes"/>
    <n v="0"/>
    <m/>
  </r>
  <r>
    <n v="5567"/>
    <n v="5"/>
    <x v="3189"/>
    <n v="82"/>
    <d v="2017-10-09T00:00:00"/>
    <b v="0"/>
    <s v="Approved"/>
    <s v="Trek Bicycles"/>
    <s v="Mountain"/>
    <s v="low"/>
    <s v="medium"/>
    <n v="574.64"/>
    <n v="459.71"/>
    <d v="2011-04-16T00:00:00"/>
    <n v="114.93"/>
    <s v="U"/>
    <n v="20"/>
    <d v="1899-12-30T00:00:00"/>
    <n v="122.81291005454084"/>
    <s v="Senior Developer"/>
    <s v="IT"/>
    <s v="Affluent Customer"/>
    <s v="N"/>
    <s v="Yes"/>
    <n v="0"/>
    <m/>
  </r>
  <r>
    <n v="4273"/>
    <n v="60"/>
    <x v="3189"/>
    <n v="90"/>
    <d v="2017-10-01T00:00:00"/>
    <b v="1"/>
    <s v="Approved"/>
    <s v="Giant Bicycles"/>
    <s v="Standard"/>
    <s v="high"/>
    <s v="small"/>
    <n v="1977.36"/>
    <n v="1759.85"/>
    <d v="2015-05-21T00:00:00"/>
    <n v="217.51"/>
    <s v="U"/>
    <n v="20"/>
    <d v="1899-12-30T00:00:00"/>
    <n v="122.81291005454084"/>
    <s v="Senior Developer"/>
    <s v="IT"/>
    <s v="Affluent Customer"/>
    <s v="N"/>
    <s v="Yes"/>
    <n v="0"/>
    <m/>
  </r>
  <r>
    <n v="17504"/>
    <n v="56"/>
    <x v="3189"/>
    <n v="174"/>
    <d v="2017-07-09T00:00:00"/>
    <b v="0"/>
    <s v="Approved"/>
    <s v="OHM Cycles"/>
    <s v="Standard"/>
    <s v="medium"/>
    <s v="medium"/>
    <n v="183.86"/>
    <n v="137.9"/>
    <d v="2011-08-24T00:00:00"/>
    <n v="45.960000000000008"/>
    <s v="U"/>
    <n v="20"/>
    <d v="1899-12-30T00:00:00"/>
    <n v="122.81291005454084"/>
    <s v="Senior Developer"/>
    <s v="IT"/>
    <s v="Affluent Customer"/>
    <s v="N"/>
    <s v="Yes"/>
    <n v="0"/>
    <m/>
  </r>
  <r>
    <n v="7281"/>
    <n v="92"/>
    <x v="3189"/>
    <n v="211"/>
    <d v="2017-06-02T00:00:00"/>
    <b v="1"/>
    <s v="Approved"/>
    <s v="WeareA2B"/>
    <s v="Standard"/>
    <s v="medium"/>
    <s v="small"/>
    <n v="1415.01"/>
    <n v="1259.3599999999999"/>
    <d v="2013-06-09T00:00:00"/>
    <n v="155.65000000000009"/>
    <s v="U"/>
    <n v="20"/>
    <d v="1899-12-30T00:00:00"/>
    <n v="122.81291005454084"/>
    <s v="Senior Developer"/>
    <s v="IT"/>
    <s v="Affluent Customer"/>
    <s v="N"/>
    <s v="Yes"/>
    <n v="0"/>
    <m/>
  </r>
  <r>
    <n v="3768"/>
    <n v="52"/>
    <x v="3189"/>
    <n v="230"/>
    <d v="2017-05-14T00:00:00"/>
    <b v="1"/>
    <s v="Approved"/>
    <s v="OHM Cycles"/>
    <s v="Road"/>
    <s v="medium"/>
    <s v="medium"/>
    <n v="1280.28"/>
    <n v="829.51"/>
    <d v="1997-10-04T00:00:00"/>
    <n v="450.77"/>
    <s v="U"/>
    <n v="20"/>
    <d v="1899-12-30T00:00:00"/>
    <n v="122.81291005454084"/>
    <s v="Senior Developer"/>
    <s v="IT"/>
    <s v="Affluent Customer"/>
    <s v="N"/>
    <s v="Yes"/>
    <n v="0"/>
    <m/>
  </r>
  <r>
    <n v="18052"/>
    <n v="0"/>
    <x v="1006"/>
    <m/>
    <d v="2017-06-22T00:00:00"/>
    <b v="1"/>
    <s v="Approved"/>
    <m/>
    <m/>
    <m/>
    <m/>
    <n v="356.05"/>
    <m/>
    <m/>
    <m/>
    <m/>
    <m/>
    <m/>
    <m/>
    <m/>
    <m/>
    <m/>
    <m/>
    <m/>
    <m/>
    <m/>
  </r>
  <r>
    <n v="9077"/>
    <n v="47"/>
    <x v="3189"/>
    <n v="280"/>
    <d v="2017-03-25T00:00:00"/>
    <b v="1"/>
    <s v="Approved"/>
    <s v="Trek Bicycles"/>
    <s v="Road"/>
    <s v="low"/>
    <s v="small"/>
    <n v="1720.7"/>
    <n v="1531.42"/>
    <d v="2001-11-25T00:00:00"/>
    <n v="189.27999999999997"/>
    <s v="U"/>
    <n v="20"/>
    <d v="1899-12-30T00:00:00"/>
    <n v="122.81291005454084"/>
    <s v="Senior Developer"/>
    <s v="IT"/>
    <s v="Affluent Customer"/>
    <s v="N"/>
    <s v="Yes"/>
    <n v="0"/>
    <m/>
  </r>
  <r>
    <n v="18661"/>
    <n v="4"/>
    <x v="3189"/>
    <n v="330"/>
    <d v="2017-02-03T00:00:00"/>
    <b v="0"/>
    <s v="Approved"/>
    <s v="Giant Bicycles"/>
    <s v="Standard"/>
    <s v="high"/>
    <s v="medium"/>
    <n v="1129.1300000000001"/>
    <n v="677.48"/>
    <d v="2005-08-09T00:00:00"/>
    <n v="451.65000000000009"/>
    <s v="U"/>
    <n v="20"/>
    <d v="1899-12-30T00:00:00"/>
    <n v="122.81291005454084"/>
    <s v="Senior Developer"/>
    <s v="IT"/>
    <s v="Affluent Customer"/>
    <s v="N"/>
    <s v="Yes"/>
    <n v="0"/>
    <m/>
  </r>
  <r>
    <n v="3437"/>
    <n v="81"/>
    <x v="3190"/>
    <n v="11"/>
    <d v="2017-12-19T00:00:00"/>
    <b v="0"/>
    <s v="Approved"/>
    <s v="Solex"/>
    <s v="Standard"/>
    <s v="medium"/>
    <s v="medium"/>
    <n v="1151.96"/>
    <n v="649.49"/>
    <d v="2006-10-01T00:00:00"/>
    <n v="502.47"/>
    <s v="Female"/>
    <n v="6"/>
    <d v="1999-06-07T00:00:00"/>
    <n v="23.311540191844248"/>
    <s v="Teacher"/>
    <s v="Financial Services"/>
    <s v="High Net Worth"/>
    <s v="N"/>
    <s v="Yes"/>
    <n v="3"/>
    <m/>
  </r>
  <r>
    <n v="8338"/>
    <n v="58"/>
    <x v="3190"/>
    <n v="25"/>
    <d v="2017-12-05T00:00:00"/>
    <b v="0"/>
    <s v="Approved"/>
    <s v="OHM Cycles"/>
    <s v="Road"/>
    <s v="medium"/>
    <s v="medium"/>
    <n v="1280.28"/>
    <n v="829.51"/>
    <d v="1997-10-04T00:00:00"/>
    <n v="450.77"/>
    <s v="Female"/>
    <n v="6"/>
    <d v="1999-06-07T00:00:00"/>
    <n v="23.311540191844248"/>
    <s v="Teacher"/>
    <s v="Financial Services"/>
    <s v="High Net Worth"/>
    <s v="N"/>
    <s v="Yes"/>
    <n v="3"/>
    <m/>
  </r>
  <r>
    <n v="15166"/>
    <n v="0"/>
    <x v="3190"/>
    <n v="56"/>
    <d v="2017-11-04T00:00:00"/>
    <b v="1"/>
    <s v="Approved"/>
    <s v="WeareA2B"/>
    <s v="Standard"/>
    <s v="medium"/>
    <s v="medium"/>
    <n v="60.34"/>
    <n v="45.26"/>
    <d v="1999-06-23T00:00:00"/>
    <n v="15.080000000000005"/>
    <s v="Female"/>
    <n v="6"/>
    <d v="1999-06-07T00:00:00"/>
    <n v="23.311540191844248"/>
    <s v="Teacher"/>
    <s v="Financial Services"/>
    <s v="High Net Worth"/>
    <s v="N"/>
    <s v="Yes"/>
    <n v="3"/>
    <m/>
  </r>
  <r>
    <n v="7841"/>
    <n v="19"/>
    <x v="3190"/>
    <n v="90"/>
    <d v="2017-10-01T00:00:00"/>
    <b v="1"/>
    <s v="Approved"/>
    <s v="Trek Bicycles"/>
    <s v="Mountain"/>
    <s v="low"/>
    <s v="medium"/>
    <n v="574.64"/>
    <n v="459.71"/>
    <d v="2007-08-04T00:00:00"/>
    <n v="114.93"/>
    <s v="Female"/>
    <n v="6"/>
    <d v="1999-06-07T00:00:00"/>
    <n v="23.311540191844248"/>
    <s v="Teacher"/>
    <s v="Financial Services"/>
    <s v="High Net Worth"/>
    <s v="N"/>
    <s v="Yes"/>
    <n v="3"/>
    <m/>
  </r>
  <r>
    <n v="11053"/>
    <n v="97"/>
    <x v="3190"/>
    <n v="117"/>
    <d v="2017-09-04T00:00:00"/>
    <b v="1"/>
    <s v="Approved"/>
    <s v="OHM Cycles"/>
    <s v="Road"/>
    <s v="medium"/>
    <s v="medium"/>
    <n v="742.54"/>
    <n v="667.4"/>
    <d v="2004-08-17T00:00:00"/>
    <n v="75.139999999999986"/>
    <s v="Female"/>
    <n v="6"/>
    <d v="1999-06-07T00:00:00"/>
    <n v="23.311540191844248"/>
    <s v="Teacher"/>
    <s v="Financial Services"/>
    <s v="High Net Worth"/>
    <s v="N"/>
    <s v="Yes"/>
    <n v="3"/>
    <m/>
  </r>
  <r>
    <n v="17165"/>
    <n v="1"/>
    <x v="3190"/>
    <n v="269"/>
    <d v="2017-04-05T00:00:00"/>
    <b v="0"/>
    <s v="Approved"/>
    <s v="Giant Bicycles"/>
    <s v="Touring"/>
    <s v="medium"/>
    <s v="large"/>
    <n v="1873.97"/>
    <n v="863.95"/>
    <d v="2006-05-22T00:00:00"/>
    <n v="1010.02"/>
    <s v="Female"/>
    <n v="6"/>
    <d v="1999-06-07T00:00:00"/>
    <n v="23.311540191844248"/>
    <s v="Teacher"/>
    <s v="Financial Services"/>
    <s v="High Net Worth"/>
    <s v="N"/>
    <s v="Yes"/>
    <n v="3"/>
    <m/>
  </r>
  <r>
    <n v="1564"/>
    <n v="74"/>
    <x v="3191"/>
    <n v="127"/>
    <d v="2017-08-25T00:00:00"/>
    <b v="0"/>
    <s v="Approved"/>
    <s v="WeareA2B"/>
    <s v="Standard"/>
    <s v="medium"/>
    <s v="medium"/>
    <n v="1762.96"/>
    <n v="950.52"/>
    <d v="2014-07-28T00:00:00"/>
    <n v="812.44"/>
    <s v="Female"/>
    <n v="87"/>
    <d v="1973-12-30T00:00:00"/>
    <n v="48.763594986047686"/>
    <s v="Compensation Analyst"/>
    <s v="Financial Services"/>
    <s v="High Net Worth"/>
    <s v="N"/>
    <s v="No"/>
    <n v="15"/>
    <m/>
  </r>
  <r>
    <n v="15151"/>
    <n v="13"/>
    <x v="3191"/>
    <n v="172"/>
    <d v="2017-07-11T00:00:00"/>
    <b v="0"/>
    <s v="Approved"/>
    <s v="Solex"/>
    <s v="Standard"/>
    <s v="medium"/>
    <s v="medium"/>
    <n v="1577.53"/>
    <n v="826.51"/>
    <d v="2011-03-16T00:00:00"/>
    <n v="751.02"/>
    <s v="Female"/>
    <n v="87"/>
    <d v="1973-12-30T00:00:00"/>
    <n v="48.763594986047686"/>
    <s v="Compensation Analyst"/>
    <s v="Financial Services"/>
    <s v="High Net Worth"/>
    <s v="N"/>
    <s v="No"/>
    <n v="15"/>
    <m/>
  </r>
  <r>
    <n v="18894"/>
    <n v="38"/>
    <x v="3191"/>
    <n v="314"/>
    <d v="2017-02-19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87"/>
    <d v="1973-12-30T00:00:00"/>
    <n v="48.763594986047686"/>
    <s v="Compensation Analyst"/>
    <s v="Financial Services"/>
    <s v="High Net Worth"/>
    <s v="N"/>
    <s v="No"/>
    <n v="15"/>
    <m/>
  </r>
  <r>
    <n v="4630"/>
    <n v="1"/>
    <x v="3191"/>
    <n v="320"/>
    <d v="2017-02-13T00:00:00"/>
    <b v="0"/>
    <s v="Approved"/>
    <s v="Giant Bicycles"/>
    <s v="Touring"/>
    <s v="medium"/>
    <s v="large"/>
    <n v="1873.97"/>
    <n v="863.95"/>
    <d v="2006-05-22T00:00:00"/>
    <n v="1010.02"/>
    <s v="Female"/>
    <n v="87"/>
    <d v="1973-12-30T00:00:00"/>
    <n v="48.763594986047686"/>
    <s v="Compensation Analyst"/>
    <s v="Financial Services"/>
    <s v="High Net Worth"/>
    <s v="N"/>
    <s v="No"/>
    <n v="15"/>
    <m/>
  </r>
  <r>
    <n v="11270"/>
    <n v="30"/>
    <x v="3191"/>
    <n v="347"/>
    <d v="2017-01-17T00:00:00"/>
    <b v="0"/>
    <s v="Approved"/>
    <s v="OHM Cycles"/>
    <s v="Standard"/>
    <s v="medium"/>
    <s v="medium"/>
    <n v="1227.3399999999999"/>
    <n v="770.89"/>
    <d v="1994-08-10T00:00:00"/>
    <n v="456.44999999999993"/>
    <s v="Female"/>
    <n v="87"/>
    <d v="1973-12-30T00:00:00"/>
    <n v="48.763594986047686"/>
    <s v="Compensation Analyst"/>
    <s v="Financial Services"/>
    <s v="High Net Worth"/>
    <s v="N"/>
    <s v="No"/>
    <n v="15"/>
    <m/>
  </r>
  <r>
    <n v="17979"/>
    <n v="69"/>
    <x v="3192"/>
    <n v="14"/>
    <d v="2017-12-16T00:00:00"/>
    <b v="1"/>
    <s v="Approved"/>
    <s v="Giant Bicycles"/>
    <s v="Road"/>
    <s v="medium"/>
    <s v="medium"/>
    <n v="792.9"/>
    <n v="594.67999999999995"/>
    <d v="2011-01-10T00:00:00"/>
    <n v="198.22000000000003"/>
    <s v="Female"/>
    <n v="63"/>
    <d v="1957-11-21T00:00:00"/>
    <n v="64.881403205542881"/>
    <s v="Desktop Support Technician"/>
    <s v="Telecommunications"/>
    <s v="Mass Customer"/>
    <s v="N"/>
    <s v="Yes"/>
    <n v="19"/>
    <m/>
  </r>
  <r>
    <n v="12893"/>
    <n v="13"/>
    <x v="3192"/>
    <n v="97"/>
    <d v="2017-09-24T00:00:00"/>
    <b v="0"/>
    <s v="Approved"/>
    <s v="Solex"/>
    <s v="Standard"/>
    <s v="medium"/>
    <s v="medium"/>
    <n v="1163.8900000000001"/>
    <n v="589.27"/>
    <d v="2016-07-09T00:00:00"/>
    <n v="574.62000000000012"/>
    <s v="Female"/>
    <n v="63"/>
    <d v="1957-11-21T00:00:00"/>
    <n v="64.881403205542881"/>
    <s v="Desktop Support Technician"/>
    <s v="Telecommunications"/>
    <s v="Mass Customer"/>
    <s v="N"/>
    <s v="Yes"/>
    <n v="19"/>
    <m/>
  </r>
  <r>
    <n v="14166"/>
    <n v="86"/>
    <x v="3192"/>
    <n v="155"/>
    <d v="2017-07-28T00:00:00"/>
    <b v="0"/>
    <s v="Approved"/>
    <s v="OHM Cycles"/>
    <s v="Standard"/>
    <s v="medium"/>
    <s v="medium"/>
    <n v="235.63"/>
    <n v="125.07"/>
    <d v="2003-01-05T00:00:00"/>
    <n v="110.56"/>
    <s v="Female"/>
    <n v="63"/>
    <d v="1957-11-21T00:00:00"/>
    <n v="64.881403205542881"/>
    <s v="Desktop Support Technician"/>
    <s v="Telecommunications"/>
    <s v="Mass Customer"/>
    <s v="N"/>
    <s v="Yes"/>
    <n v="19"/>
    <m/>
  </r>
  <r>
    <n v="18069"/>
    <n v="26"/>
    <x v="867"/>
    <m/>
    <d v="2017-07-14T00:00:00"/>
    <m/>
    <s v="Approved"/>
    <s v="WeareA2B"/>
    <s v="Standard"/>
    <s v="medium"/>
    <s v="medium"/>
    <n v="1992.93"/>
    <n v="762.63"/>
    <n v="34115"/>
    <m/>
    <m/>
    <m/>
    <m/>
    <m/>
    <m/>
    <m/>
    <m/>
    <m/>
    <m/>
    <m/>
    <m/>
  </r>
  <r>
    <n v="11786"/>
    <n v="70"/>
    <x v="3192"/>
    <n v="198"/>
    <d v="2017-06-15T00:00:00"/>
    <b v="0"/>
    <s v="Approved"/>
    <s v="Trek Bicycles"/>
    <s v="Standard"/>
    <s v="high"/>
    <s v="medium"/>
    <n v="495.72"/>
    <n v="297.43"/>
    <d v="2014-10-10T00:00:00"/>
    <n v="198.29000000000002"/>
    <s v="Female"/>
    <n v="63"/>
    <d v="1957-11-21T00:00:00"/>
    <n v="64.881403205542881"/>
    <s v="Desktop Support Technician"/>
    <s v="Telecommunications"/>
    <s v="Mass Customer"/>
    <s v="N"/>
    <s v="Yes"/>
    <n v="19"/>
    <m/>
  </r>
  <r>
    <n v="651"/>
    <n v="64"/>
    <x v="3192"/>
    <n v="294"/>
    <d v="2017-03-11T00:00:00"/>
    <b v="0"/>
    <s v="Approved"/>
    <s v="Trek Bicycles"/>
    <s v="Standard"/>
    <s v="medium"/>
    <s v="large"/>
    <n v="1469.44"/>
    <n v="596.54999999999995"/>
    <d v="2016-12-06T00:00:00"/>
    <n v="872.8900000000001"/>
    <s v="Female"/>
    <n v="63"/>
    <d v="1957-11-21T00:00:00"/>
    <n v="64.881403205542881"/>
    <s v="Desktop Support Technician"/>
    <s v="Telecommunications"/>
    <s v="Mass Customer"/>
    <s v="N"/>
    <s v="Yes"/>
    <n v="19"/>
    <m/>
  </r>
  <r>
    <n v="2402"/>
    <n v="33"/>
    <x v="3192"/>
    <n v="323"/>
    <d v="2017-02-10T00:00:00"/>
    <b v="1"/>
    <s v="Approved"/>
    <s v="Giant Bicycles"/>
    <s v="Standard"/>
    <s v="medium"/>
    <s v="small"/>
    <n v="1311.44"/>
    <n v="1167.18"/>
    <d v="1992-10-11T00:00:00"/>
    <n v="144.26"/>
    <s v="Female"/>
    <n v="63"/>
    <d v="1957-11-21T00:00:00"/>
    <n v="64.881403205542881"/>
    <s v="Desktop Support Technician"/>
    <s v="Telecommunications"/>
    <s v="Mass Customer"/>
    <s v="N"/>
    <s v="Yes"/>
    <n v="19"/>
    <m/>
  </r>
  <r>
    <n v="3890"/>
    <n v="33"/>
    <x v="3192"/>
    <n v="336"/>
    <d v="2017-01-28T00:00:00"/>
    <b v="0"/>
    <s v="Approved"/>
    <s v="Giant Bicycles"/>
    <s v="Standard"/>
    <s v="medium"/>
    <s v="small"/>
    <n v="1311.44"/>
    <n v="1167.18"/>
    <d v="1999-07-20T00:00:00"/>
    <n v="144.26"/>
    <s v="Female"/>
    <n v="63"/>
    <d v="1957-11-21T00:00:00"/>
    <n v="64.881403205542881"/>
    <s v="Desktop Support Technician"/>
    <s v="Telecommunications"/>
    <s v="Mass Customer"/>
    <s v="N"/>
    <s v="Yes"/>
    <n v="19"/>
    <m/>
  </r>
  <r>
    <n v="2155"/>
    <n v="49"/>
    <x v="3193"/>
    <n v="43"/>
    <d v="2017-11-17T00:00:00"/>
    <b v="0"/>
    <s v="Approved"/>
    <s v="Trek Bicycles"/>
    <s v="Road"/>
    <s v="medium"/>
    <s v="medium"/>
    <n v="533.51"/>
    <n v="400.13"/>
    <d v="2009-04-12T00:00:00"/>
    <n v="133.38"/>
    <s v="Female"/>
    <n v="88"/>
    <d v="1976-12-25T00:00:00"/>
    <n v="45.774553890157271"/>
    <s v="Office Assistant I"/>
    <s v="IT"/>
    <s v="Affluent Customer"/>
    <s v="N"/>
    <s v="Yes"/>
    <n v="21"/>
    <m/>
  </r>
  <r>
    <n v="14913"/>
    <n v="50"/>
    <x v="3193"/>
    <n v="54"/>
    <d v="2017-11-06T00:00:00"/>
    <b v="1"/>
    <s v="Approved"/>
    <s v="WeareA2B"/>
    <s v="Standard"/>
    <s v="medium"/>
    <s v="small"/>
    <n v="175.89"/>
    <n v="131.91999999999999"/>
    <d v="2009-04-12T00:00:00"/>
    <n v="43.97"/>
    <s v="Female"/>
    <n v="88"/>
    <d v="1976-12-25T00:00:00"/>
    <n v="45.774553890157271"/>
    <s v="Office Assistant I"/>
    <s v="IT"/>
    <s v="Affluent Customer"/>
    <s v="N"/>
    <s v="Yes"/>
    <n v="21"/>
    <m/>
  </r>
  <r>
    <n v="7885"/>
    <n v="50"/>
    <x v="3193"/>
    <n v="247"/>
    <d v="2017-04-27T00:00:00"/>
    <b v="0"/>
    <s v="Approved"/>
    <s v="WeareA2B"/>
    <s v="Standard"/>
    <s v="medium"/>
    <s v="small"/>
    <n v="175.89"/>
    <n v="131.91999999999999"/>
    <d v="1997-02-09T00:00:00"/>
    <n v="43.97"/>
    <s v="Female"/>
    <n v="88"/>
    <d v="1976-12-25T00:00:00"/>
    <n v="45.774553890157271"/>
    <s v="Office Assistant I"/>
    <s v="IT"/>
    <s v="Affluent Customer"/>
    <s v="N"/>
    <s v="Yes"/>
    <n v="21"/>
    <m/>
  </r>
  <r>
    <n v="9729"/>
    <n v="65"/>
    <x v="3193"/>
    <n v="358"/>
    <d v="2017-01-06T00:00:00"/>
    <b v="0"/>
    <s v="Approved"/>
    <s v="WeareA2B"/>
    <s v="Standard"/>
    <s v="medium"/>
    <s v="medium"/>
    <n v="1807.45"/>
    <n v="778.69"/>
    <d v="1992-10-02T00:00:00"/>
    <n v="1028.76"/>
    <s v="Female"/>
    <n v="88"/>
    <d v="1976-12-25T00:00:00"/>
    <n v="45.774553890157271"/>
    <s v="Office Assistant I"/>
    <s v="IT"/>
    <s v="Affluent Customer"/>
    <s v="N"/>
    <s v="Yes"/>
    <n v="21"/>
    <m/>
  </r>
  <r>
    <n v="19746"/>
    <n v="9"/>
    <x v="3194"/>
    <n v="4"/>
    <d v="2017-12-26T00:00:00"/>
    <b v="1"/>
    <s v="Approved"/>
    <s v="OHM Cycles"/>
    <s v="Road"/>
    <s v="medium"/>
    <s v="medium"/>
    <n v="742.54"/>
    <n v="667.4"/>
    <d v="1991-11-07T00:00:00"/>
    <n v="75.139999999999986"/>
    <s v="Male"/>
    <n v="23"/>
    <d v="1976-09-28T00:00:00"/>
    <n v="46.015649780885347"/>
    <n v="0"/>
    <s v="Financial Services"/>
    <s v="Mass Customer"/>
    <s v="N"/>
    <s v="No"/>
    <n v="4"/>
    <m/>
  </r>
  <r>
    <n v="1627"/>
    <n v="20"/>
    <x v="3194"/>
    <n v="333"/>
    <d v="2017-01-31T00:00:00"/>
    <b v="0"/>
    <s v="Approved"/>
    <s v="Trek Bicycles"/>
    <s v="Standard"/>
    <s v="medium"/>
    <s v="small"/>
    <n v="1775.81"/>
    <n v="1580.47"/>
    <d v="2010-05-05T00:00:00"/>
    <n v="195.33999999999992"/>
    <s v="Male"/>
    <n v="23"/>
    <d v="1976-09-28T00:00:00"/>
    <n v="46.015649780885347"/>
    <n v="0"/>
    <s v="Financial Services"/>
    <s v="Mass Customer"/>
    <s v="N"/>
    <s v="No"/>
    <n v="4"/>
    <m/>
  </r>
  <r>
    <n v="7345"/>
    <n v="95"/>
    <x v="3194"/>
    <n v="346"/>
    <d v="2017-01-18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23"/>
    <d v="1976-09-28T00:00:00"/>
    <n v="46.015649780885347"/>
    <n v="0"/>
    <s v="Financial Services"/>
    <s v="Mass Customer"/>
    <s v="N"/>
    <s v="No"/>
    <n v="4"/>
    <m/>
  </r>
  <r>
    <n v="18671"/>
    <n v="37"/>
    <x v="3195"/>
    <n v="10"/>
    <d v="2017-12-20T00:00:00"/>
    <b v="0"/>
    <s v="Approved"/>
    <s v="OHM Cycles"/>
    <s v="Standard"/>
    <s v="low"/>
    <s v="medium"/>
    <n v="1793.43"/>
    <n v="248.82"/>
    <d v="1999-12-04T00:00:00"/>
    <n v="1544.6100000000001"/>
    <s v="Male"/>
    <n v="46"/>
    <d v="1997-07-19T00:00:00"/>
    <n v="25.196471698376453"/>
    <n v="0"/>
    <s v="Retail"/>
    <s v="Mass Customer"/>
    <s v="N"/>
    <s v="Yes"/>
    <n v="1"/>
    <m/>
  </r>
  <r>
    <n v="1192"/>
    <n v="55"/>
    <x v="3195"/>
    <n v="60"/>
    <d v="2017-10-31T00:00:00"/>
    <b v="0"/>
    <s v="Approved"/>
    <s v="Trek Bicycles"/>
    <s v="Road"/>
    <s v="medium"/>
    <s v="large"/>
    <n v="1894.19"/>
    <n v="598.76"/>
    <d v="1991-01-21T00:00:00"/>
    <n v="1295.43"/>
    <s v="Male"/>
    <n v="46"/>
    <d v="1997-07-19T00:00:00"/>
    <n v="25.196471698376453"/>
    <n v="0"/>
    <s v="Retail"/>
    <s v="Mass Customer"/>
    <s v="N"/>
    <s v="Yes"/>
    <n v="1"/>
    <m/>
  </r>
  <r>
    <n v="8052"/>
    <n v="43"/>
    <x v="3195"/>
    <n v="62"/>
    <d v="2017-10-29T00:00:00"/>
    <b v="1"/>
    <s v="Approved"/>
    <s v="Solex"/>
    <s v="Standard"/>
    <s v="medium"/>
    <s v="medium"/>
    <n v="1151.96"/>
    <n v="649.49"/>
    <d v="2012-04-10T00:00:00"/>
    <n v="502.47"/>
    <s v="Male"/>
    <n v="46"/>
    <d v="1997-07-19T00:00:00"/>
    <n v="25.196471698376453"/>
    <n v="0"/>
    <s v="Retail"/>
    <s v="Mass Customer"/>
    <s v="N"/>
    <s v="Yes"/>
    <n v="1"/>
    <m/>
  </r>
  <r>
    <n v="10574"/>
    <n v="11"/>
    <x v="3195"/>
    <n v="70"/>
    <d v="2017-10-21T00:00:00"/>
    <b v="1"/>
    <s v="Approved"/>
    <s v="Giant Bicycles"/>
    <s v="Standard"/>
    <s v="high"/>
    <s v="medium"/>
    <n v="1274.93"/>
    <n v="764.96"/>
    <d v="2009-03-08T00:00:00"/>
    <n v="509.97"/>
    <s v="Male"/>
    <n v="46"/>
    <d v="1997-07-19T00:00:00"/>
    <n v="25.196471698376453"/>
    <n v="0"/>
    <s v="Retail"/>
    <s v="Mass Customer"/>
    <s v="N"/>
    <s v="Yes"/>
    <n v="1"/>
    <m/>
  </r>
  <r>
    <n v="8262"/>
    <n v="15"/>
    <x v="3195"/>
    <n v="156"/>
    <d v="2017-07-27T00:00:00"/>
    <b v="1"/>
    <s v="Approved"/>
    <s v="Norco Bicycles"/>
    <s v="Standard"/>
    <s v="low"/>
    <s v="medium"/>
    <n v="958.74"/>
    <n v="748.9"/>
    <d v="2009-03-08T00:00:00"/>
    <n v="209.84000000000003"/>
    <s v="Male"/>
    <n v="46"/>
    <d v="1997-07-19T00:00:00"/>
    <n v="25.196471698376453"/>
    <n v="0"/>
    <s v="Retail"/>
    <s v="Mass Customer"/>
    <s v="N"/>
    <s v="Yes"/>
    <n v="1"/>
    <m/>
  </r>
  <r>
    <n v="18086"/>
    <n v="48"/>
    <x v="2885"/>
    <m/>
    <d v="2017-04-07T00:00:00"/>
    <m/>
    <s v="Approved"/>
    <s v="WeareA2B"/>
    <s v="Standard"/>
    <s v="medium"/>
    <s v="medium"/>
    <n v="1762.96"/>
    <n v="950.52"/>
    <n v="41064"/>
    <m/>
    <m/>
    <m/>
    <m/>
    <m/>
    <m/>
    <m/>
    <m/>
    <m/>
    <m/>
    <m/>
    <m/>
  </r>
  <r>
    <n v="10719"/>
    <n v="16"/>
    <x v="3195"/>
    <n v="163"/>
    <d v="2017-07-20T00:00:00"/>
    <b v="0"/>
    <s v="Approved"/>
    <s v="Norco Bicycles"/>
    <s v="Standard"/>
    <s v="high"/>
    <s v="small"/>
    <n v="1661.92"/>
    <n v="1479.11"/>
    <d v="1993-07-15T00:00:00"/>
    <n v="182.81000000000017"/>
    <s v="Male"/>
    <n v="46"/>
    <d v="1997-07-19T00:00:00"/>
    <n v="25.196471698376453"/>
    <n v="0"/>
    <s v="Retail"/>
    <s v="Mass Customer"/>
    <s v="N"/>
    <s v="Yes"/>
    <n v="1"/>
    <m/>
  </r>
  <r>
    <n v="15130"/>
    <n v="40"/>
    <x v="3195"/>
    <n v="254"/>
    <d v="2017-04-20T00:00:00"/>
    <b v="1"/>
    <s v="Approved"/>
    <s v="OHM Cycles"/>
    <s v="Standard"/>
    <s v="high"/>
    <s v="medium"/>
    <n v="1458.17"/>
    <n v="874.9"/>
    <d v="2006-10-01T00:00:00"/>
    <n v="583.2700000000001"/>
    <s v="Male"/>
    <n v="46"/>
    <d v="1997-07-19T00:00:00"/>
    <n v="25.196471698376453"/>
    <n v="0"/>
    <s v="Retail"/>
    <s v="Mass Customer"/>
    <s v="N"/>
    <s v="Yes"/>
    <n v="1"/>
    <m/>
  </r>
  <r>
    <n v="3527"/>
    <n v="31"/>
    <x v="3195"/>
    <n v="265"/>
    <d v="2017-04-09T00:00:00"/>
    <b v="0"/>
    <s v="Approved"/>
    <s v="Giant Bicycles"/>
    <s v="Standard"/>
    <s v="medium"/>
    <s v="medium"/>
    <n v="230.91"/>
    <n v="173.18"/>
    <d v="1992-10-11T00:00:00"/>
    <n v="57.72999999999999"/>
    <s v="Male"/>
    <n v="46"/>
    <d v="1997-07-19T00:00:00"/>
    <n v="25.196471698376453"/>
    <n v="0"/>
    <s v="Retail"/>
    <s v="Mass Customer"/>
    <s v="N"/>
    <s v="Yes"/>
    <n v="1"/>
    <m/>
  </r>
  <r>
    <n v="13140"/>
    <n v="49"/>
    <x v="3196"/>
    <n v="16"/>
    <d v="2017-12-14T00:00:00"/>
    <b v="0"/>
    <s v="Approved"/>
    <s v="Trek Bicycles"/>
    <s v="Road"/>
    <s v="medium"/>
    <s v="medium"/>
    <n v="533.51"/>
    <n v="400.13"/>
    <d v="2012-06-04T00:00:00"/>
    <n v="133.38"/>
    <s v="Male"/>
    <n v="27"/>
    <d v="1970-05-02T00:00:00"/>
    <n v="52.429348411022332"/>
    <s v="VP Quality Control"/>
    <s v="Telecommunications"/>
    <s v="Mass Customer"/>
    <s v="N"/>
    <s v="Yes"/>
    <n v="12"/>
    <m/>
  </r>
  <r>
    <n v="4382"/>
    <n v="8"/>
    <x v="3196"/>
    <n v="67"/>
    <d v="2017-10-24T00:00:00"/>
    <b v="1"/>
    <s v="Approved"/>
    <s v="Solex"/>
    <s v="Road"/>
    <s v="medium"/>
    <s v="small"/>
    <n v="1703.52"/>
    <n v="1516.13"/>
    <d v="2005-12-07T00:00:00"/>
    <n v="187.38999999999987"/>
    <s v="Male"/>
    <n v="27"/>
    <d v="1970-05-02T00:00:00"/>
    <n v="52.429348411022332"/>
    <s v="VP Quality Control"/>
    <s v="Telecommunications"/>
    <s v="Mass Customer"/>
    <s v="N"/>
    <s v="Yes"/>
    <n v="12"/>
    <m/>
  </r>
  <r>
    <n v="14380"/>
    <n v="82"/>
    <x v="3196"/>
    <n v="71"/>
    <d v="2017-10-20T00:00:00"/>
    <b v="0"/>
    <s v="Approved"/>
    <s v="Norco Bicycles"/>
    <s v="Standard"/>
    <s v="high"/>
    <s v="medium"/>
    <n v="1148.6400000000001"/>
    <n v="689.18"/>
    <d v="2015-08-02T00:00:00"/>
    <n v="459.46000000000015"/>
    <s v="Male"/>
    <n v="27"/>
    <d v="1970-05-02T00:00:00"/>
    <n v="52.429348411022332"/>
    <s v="VP Quality Control"/>
    <s v="Telecommunications"/>
    <s v="Mass Customer"/>
    <s v="N"/>
    <s v="Yes"/>
    <n v="12"/>
    <m/>
  </r>
  <r>
    <n v="5700"/>
    <n v="47"/>
    <x v="3196"/>
    <n v="108"/>
    <d v="2017-09-13T00:00:00"/>
    <b v="0"/>
    <s v="Approved"/>
    <s v="Trek Bicycles"/>
    <s v="Road"/>
    <s v="low"/>
    <s v="small"/>
    <n v="1720.7"/>
    <n v="1531.42"/>
    <d v="2014-07-28T00:00:00"/>
    <n v="189.27999999999997"/>
    <s v="Male"/>
    <n v="27"/>
    <d v="1970-05-02T00:00:00"/>
    <n v="52.429348411022332"/>
    <s v="VP Quality Control"/>
    <s v="Telecommunications"/>
    <s v="Mass Customer"/>
    <s v="N"/>
    <s v="Yes"/>
    <n v="12"/>
    <m/>
  </r>
  <r>
    <n v="10812"/>
    <n v="82"/>
    <x v="3196"/>
    <n v="110"/>
    <d v="2017-09-11T00:00:00"/>
    <b v="0"/>
    <s v="Approved"/>
    <s v="Norco Bicycles"/>
    <s v="Standard"/>
    <s v="high"/>
    <s v="medium"/>
    <n v="1148.6400000000001"/>
    <n v="689.18"/>
    <d v="2013-09-16T00:00:00"/>
    <n v="459.46000000000015"/>
    <s v="Male"/>
    <n v="27"/>
    <d v="1970-05-02T00:00:00"/>
    <n v="52.429348411022332"/>
    <s v="VP Quality Control"/>
    <s v="Telecommunications"/>
    <s v="Mass Customer"/>
    <s v="N"/>
    <s v="Yes"/>
    <n v="12"/>
    <m/>
  </r>
  <r>
    <n v="5451"/>
    <n v="10"/>
    <x v="3196"/>
    <n v="358"/>
    <d v="2017-01-06T00:00:00"/>
    <b v="1"/>
    <s v="Approved"/>
    <s v="WeareA2B"/>
    <s v="Touring"/>
    <s v="medium"/>
    <s v="medium"/>
    <n v="1466.68"/>
    <n v="363.25"/>
    <d v="2004-08-17T00:00:00"/>
    <n v="1103.43"/>
    <s v="Male"/>
    <n v="27"/>
    <d v="1970-05-02T00:00:00"/>
    <n v="52.429348411022332"/>
    <s v="VP Quality Control"/>
    <s v="Telecommunications"/>
    <s v="Mass Customer"/>
    <s v="N"/>
    <s v="Yes"/>
    <n v="12"/>
    <m/>
  </r>
  <r>
    <n v="3251"/>
    <n v="68"/>
    <x v="3197"/>
    <n v="25"/>
    <d v="2017-12-05T00:00:00"/>
    <b v="1"/>
    <s v="Approved"/>
    <s v="OHM Cycles"/>
    <s v="Standard"/>
    <s v="medium"/>
    <s v="medium"/>
    <n v="1636.9"/>
    <n v="44.71"/>
    <d v="2010-08-20T00:00:00"/>
    <n v="1592.19"/>
    <s v="Male"/>
    <n v="16"/>
    <d v="1967-02-01T00:00:00"/>
    <n v="55.67866347919837"/>
    <n v="0"/>
    <s v="Financial Services"/>
    <s v="Affluent Customer"/>
    <s v="N"/>
    <s v="No"/>
    <n v="12"/>
    <m/>
  </r>
  <r>
    <n v="4739"/>
    <n v="57"/>
    <x v="3197"/>
    <n v="321"/>
    <d v="2017-02-12T00:00:00"/>
    <b v="0"/>
    <s v="Approved"/>
    <s v="WeareA2B"/>
    <s v="Touring"/>
    <s v="medium"/>
    <s v="large"/>
    <n v="1890.39"/>
    <n v="260.14"/>
    <d v="1991-01-21T00:00:00"/>
    <n v="1630.25"/>
    <s v="Male"/>
    <n v="16"/>
    <d v="1967-02-01T00:00:00"/>
    <n v="55.67866347919837"/>
    <n v="0"/>
    <s v="Financial Services"/>
    <s v="Affluent Customer"/>
    <s v="N"/>
    <s v="No"/>
    <n v="12"/>
    <m/>
  </r>
  <r>
    <n v="11214"/>
    <n v="99"/>
    <x v="2747"/>
    <n v="52"/>
    <d v="2017-11-08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87"/>
    <d v="1978-07-03T00:00:00"/>
    <n v="44.254005945268908"/>
    <s v="Mechanical Systems Engineer"/>
    <s v="IT"/>
    <s v="Mass Customer"/>
    <s v="N"/>
    <s v="No"/>
    <n v="21"/>
    <m/>
  </r>
  <r>
    <n v="19792"/>
    <n v="37"/>
    <x v="2747"/>
    <n v="122"/>
    <d v="2017-08-30T00:00:00"/>
    <b v="0"/>
    <s v="Approved"/>
    <s v="OHM Cycles"/>
    <s v="Standard"/>
    <s v="low"/>
    <s v="medium"/>
    <n v="1793.43"/>
    <n v="248.82"/>
    <d v="1999-07-20T00:00:00"/>
    <n v="1544.6100000000001"/>
    <s v="Male"/>
    <n v="87"/>
    <d v="1978-07-03T00:00:00"/>
    <n v="44.254005945268908"/>
    <s v="Mechanical Systems Engineer"/>
    <s v="IT"/>
    <s v="Mass Customer"/>
    <s v="N"/>
    <s v="No"/>
    <n v="21"/>
    <m/>
  </r>
  <r>
    <n v="2168"/>
    <n v="20"/>
    <x v="2747"/>
    <n v="201"/>
    <d v="2017-06-12T00:00:00"/>
    <b v="0"/>
    <s v="Approved"/>
    <s v="Trek Bicycles"/>
    <s v="Standard"/>
    <s v="medium"/>
    <s v="small"/>
    <n v="1775.81"/>
    <n v="1580.47"/>
    <d v="2010-05-05T00:00:00"/>
    <n v="195.33999999999992"/>
    <s v="Male"/>
    <n v="87"/>
    <d v="1978-07-03T00:00:00"/>
    <n v="44.254005945268908"/>
    <s v="Mechanical Systems Engineer"/>
    <s v="IT"/>
    <s v="Mass Customer"/>
    <s v="N"/>
    <s v="No"/>
    <n v="21"/>
    <m/>
  </r>
  <r>
    <n v="19393"/>
    <n v="27"/>
    <x v="2747"/>
    <n v="237"/>
    <d v="2017-05-07T00:00:00"/>
    <b v="0"/>
    <s v="Approved"/>
    <s v="Trek Bicycles"/>
    <s v="Standard"/>
    <s v="medium"/>
    <s v="medium"/>
    <n v="499.53"/>
    <n v="388.72"/>
    <d v="1999-06-23T00:00:00"/>
    <n v="110.80999999999995"/>
    <s v="Male"/>
    <n v="87"/>
    <d v="1978-07-03T00:00:00"/>
    <n v="44.254005945268908"/>
    <s v="Mechanical Systems Engineer"/>
    <s v="IT"/>
    <s v="Mass Customer"/>
    <s v="N"/>
    <s v="No"/>
    <n v="21"/>
    <m/>
  </r>
  <r>
    <n v="5292"/>
    <n v="69"/>
    <x v="3198"/>
    <n v="83"/>
    <d v="2017-10-08T00:00:00"/>
    <b v="0"/>
    <s v="Approved"/>
    <s v="Giant Bicycles"/>
    <s v="Road"/>
    <s v="medium"/>
    <s v="medium"/>
    <n v="792.9"/>
    <n v="594.67999999999995"/>
    <d v="2006-05-22T00:00:00"/>
    <n v="198.22000000000003"/>
    <s v="Female"/>
    <n v="71"/>
    <d v="1977-02-16T00:00:00"/>
    <n v="45.629348410705219"/>
    <n v="0"/>
    <s v="Financial Services"/>
    <s v="Mass Customer"/>
    <s v="N"/>
    <s v="Yes"/>
    <n v="4"/>
    <m/>
  </r>
  <r>
    <n v="16870"/>
    <n v="32"/>
    <x v="3199"/>
    <n v="110"/>
    <d v="2017-09-11T00:00:00"/>
    <b v="0"/>
    <s v="Approved"/>
    <s v="Giant Bicycles"/>
    <s v="Standard"/>
    <s v="medium"/>
    <s v="medium"/>
    <n v="642.70000000000005"/>
    <n v="211.37"/>
    <d v="1999-12-04T00:00:00"/>
    <n v="431.33000000000004"/>
    <s v="Female"/>
    <n v="76"/>
    <d v="1978-02-24T00:00:00"/>
    <n v="44.607430602803156"/>
    <s v="Media Manager IV"/>
    <s v="Argiculture"/>
    <s v="Mass Customer"/>
    <s v="N"/>
    <s v="Yes"/>
    <n v="15"/>
    <m/>
  </r>
  <r>
    <n v="19512"/>
    <n v="3"/>
    <x v="3199"/>
    <n v="308"/>
    <d v="2017-02-25T00:00:00"/>
    <b v="0"/>
    <s v="Approved"/>
    <s v="Trek Bicycles"/>
    <s v="Standard"/>
    <s v="medium"/>
    <s v="large"/>
    <n v="2091.4699999999998"/>
    <n v="388.92"/>
    <d v="1991-08-05T00:00:00"/>
    <n v="1702.5499999999997"/>
    <s v="Female"/>
    <n v="76"/>
    <d v="1978-02-24T00:00:00"/>
    <n v="44.607430602803156"/>
    <s v="Media Manager IV"/>
    <s v="Argiculture"/>
    <s v="Mass Customer"/>
    <s v="N"/>
    <s v="Yes"/>
    <n v="15"/>
    <m/>
  </r>
  <r>
    <n v="4641"/>
    <n v="31"/>
    <x v="3200"/>
    <n v="14"/>
    <d v="2017-12-16T00:00:00"/>
    <b v="0"/>
    <s v="Approved"/>
    <s v="Giant Bicycles"/>
    <s v="Standard"/>
    <s v="medium"/>
    <s v="medium"/>
    <n v="230.91"/>
    <n v="173.18"/>
    <d v="2006-11-10T00:00:00"/>
    <n v="57.72999999999999"/>
    <s v="Male"/>
    <n v="38"/>
    <d v="1968-06-01T00:00:00"/>
    <n v="54.347156629883301"/>
    <s v="Environmental Specialist"/>
    <s v="Argiculture"/>
    <s v="Affluent Customer"/>
    <s v="N"/>
    <s v="No"/>
    <n v="19"/>
    <m/>
  </r>
  <r>
    <n v="10101"/>
    <n v="87"/>
    <x v="3200"/>
    <n v="57"/>
    <d v="2017-11-03T00:00:00"/>
    <b v="1"/>
    <s v="Approved"/>
    <s v="Giant Bicycles"/>
    <s v="Standard"/>
    <s v="high"/>
    <s v="medium"/>
    <n v="1179"/>
    <n v="707.4"/>
    <d v="1997-08-25T00:00:00"/>
    <n v="471.6"/>
    <s v="Male"/>
    <n v="38"/>
    <d v="1968-06-01T00:00:00"/>
    <n v="54.347156629883301"/>
    <s v="Environmental Specialist"/>
    <s v="Argiculture"/>
    <s v="Affluent Customer"/>
    <s v="N"/>
    <s v="No"/>
    <n v="19"/>
    <m/>
  </r>
  <r>
    <n v="19897"/>
    <n v="70"/>
    <x v="3200"/>
    <n v="116"/>
    <d v="2017-09-05T00:00:00"/>
    <b v="1"/>
    <s v="Approved"/>
    <s v="Trek Bicycles"/>
    <s v="Standard"/>
    <s v="high"/>
    <s v="medium"/>
    <n v="495.72"/>
    <n v="297.43"/>
    <d v="2015-04-11T00:00:00"/>
    <n v="198.29000000000002"/>
    <s v="Male"/>
    <n v="38"/>
    <d v="1968-06-01T00:00:00"/>
    <n v="54.347156629883301"/>
    <s v="Environmental Specialist"/>
    <s v="Argiculture"/>
    <s v="Affluent Customer"/>
    <s v="N"/>
    <s v="No"/>
    <n v="19"/>
    <m/>
  </r>
  <r>
    <n v="6842"/>
    <n v="33"/>
    <x v="3200"/>
    <n v="126"/>
    <d v="2017-08-26T00:00:00"/>
    <b v="1"/>
    <s v="Approved"/>
    <s v="Giant Bicycles"/>
    <s v="Standard"/>
    <s v="medium"/>
    <s v="small"/>
    <n v="1311.44"/>
    <n v="1167.18"/>
    <d v="1992-10-11T00:00:00"/>
    <n v="144.26"/>
    <s v="Male"/>
    <n v="38"/>
    <d v="1968-06-01T00:00:00"/>
    <n v="54.347156629883301"/>
    <s v="Environmental Specialist"/>
    <s v="Argiculture"/>
    <s v="Affluent Customer"/>
    <s v="N"/>
    <s v="No"/>
    <n v="19"/>
    <m/>
  </r>
  <r>
    <n v="6333"/>
    <n v="11"/>
    <x v="3200"/>
    <n v="200"/>
    <d v="2017-06-13T00:00:00"/>
    <b v="0"/>
    <s v="Approved"/>
    <s v="Giant Bicycles"/>
    <s v="Standard"/>
    <s v="high"/>
    <s v="medium"/>
    <n v="1274.93"/>
    <n v="764.96"/>
    <d v="2007-08-04T00:00:00"/>
    <n v="509.97"/>
    <s v="Male"/>
    <n v="38"/>
    <d v="1968-06-01T00:00:00"/>
    <n v="54.347156629883301"/>
    <s v="Environmental Specialist"/>
    <s v="Argiculture"/>
    <s v="Affluent Customer"/>
    <s v="N"/>
    <s v="No"/>
    <n v="19"/>
    <m/>
  </r>
  <r>
    <n v="4559"/>
    <n v="5"/>
    <x v="3200"/>
    <n v="354"/>
    <d v="2017-01-10T00:00:00"/>
    <b v="0"/>
    <s v="Approved"/>
    <s v="Trek Bicycles"/>
    <s v="Mountain"/>
    <s v="low"/>
    <s v="medium"/>
    <n v="574.64"/>
    <n v="459.71"/>
    <d v="2011-08-29T00:00:00"/>
    <n v="114.93"/>
    <s v="Male"/>
    <n v="38"/>
    <d v="1968-06-01T00:00:00"/>
    <n v="54.347156629883301"/>
    <s v="Environmental Specialist"/>
    <s v="Argiculture"/>
    <s v="Affluent Customer"/>
    <s v="N"/>
    <s v="No"/>
    <n v="19"/>
    <m/>
  </r>
  <r>
    <n v="17208"/>
    <n v="28"/>
    <x v="3201"/>
    <n v="98"/>
    <d v="2017-09-23T00:00:00"/>
    <b v="0"/>
    <s v="Approved"/>
    <s v="Norco Bicycles"/>
    <s v="Standard"/>
    <s v="medium"/>
    <s v="small"/>
    <n v="1216.1400000000001"/>
    <n v="1082.3599999999999"/>
    <d v="2003-03-18T00:00:00"/>
    <n v="133.7800000000002"/>
    <s v="Female"/>
    <n v="53"/>
    <d v="1986-01-14T00:00:00"/>
    <n v="36.714279917871643"/>
    <s v="Human Resources Assistant II"/>
    <s v="Manufacturing"/>
    <s v="Mass Customer"/>
    <s v="N"/>
    <s v="Yes"/>
    <n v="14"/>
    <m/>
  </r>
  <r>
    <n v="632"/>
    <n v="62"/>
    <x v="3201"/>
    <n v="111"/>
    <d v="2017-09-10T00:00:00"/>
    <b v="1"/>
    <s v="Approved"/>
    <s v="Solex"/>
    <s v="Standard"/>
    <s v="medium"/>
    <s v="medium"/>
    <n v="478.16"/>
    <n v="298.72000000000003"/>
    <d v="1992-10-02T00:00:00"/>
    <n v="179.44"/>
    <s v="Female"/>
    <n v="53"/>
    <d v="1986-01-14T00:00:00"/>
    <n v="36.714279917871643"/>
    <s v="Human Resources Assistant II"/>
    <s v="Manufacturing"/>
    <s v="Mass Customer"/>
    <s v="N"/>
    <s v="Yes"/>
    <n v="14"/>
    <m/>
  </r>
  <r>
    <n v="6568"/>
    <n v="43"/>
    <x v="3201"/>
    <n v="151"/>
    <d v="2017-08-01T00:00:00"/>
    <b v="0"/>
    <s v="Approved"/>
    <s v="Solex"/>
    <s v="Standard"/>
    <s v="medium"/>
    <s v="medium"/>
    <n v="1151.96"/>
    <n v="649.49"/>
    <d v="2012-06-04T00:00:00"/>
    <n v="502.47"/>
    <s v="Female"/>
    <n v="53"/>
    <d v="1986-01-14T00:00:00"/>
    <n v="36.714279917871643"/>
    <s v="Human Resources Assistant II"/>
    <s v="Manufacturing"/>
    <s v="Mass Customer"/>
    <s v="N"/>
    <s v="Yes"/>
    <n v="14"/>
    <m/>
  </r>
  <r>
    <n v="14981"/>
    <n v="92"/>
    <x v="3201"/>
    <n v="156"/>
    <d v="2017-07-27T00:00:00"/>
    <b v="1"/>
    <s v="Approved"/>
    <s v="WeareA2B"/>
    <s v="Standard"/>
    <s v="medium"/>
    <s v="small"/>
    <n v="1415.01"/>
    <n v="1259.3599999999999"/>
    <d v="2002-10-10T00:00:00"/>
    <n v="155.65000000000009"/>
    <s v="Female"/>
    <n v="53"/>
    <d v="1986-01-14T00:00:00"/>
    <n v="36.714279917871643"/>
    <s v="Human Resources Assistant II"/>
    <s v="Manufacturing"/>
    <s v="Mass Customer"/>
    <s v="N"/>
    <s v="Yes"/>
    <n v="14"/>
    <m/>
  </r>
  <r>
    <n v="13823"/>
    <n v="57"/>
    <x v="3201"/>
    <n v="325"/>
    <d v="2017-02-08T00:00:00"/>
    <b v="0"/>
    <s v="Approved"/>
    <s v="WeareA2B"/>
    <s v="Touring"/>
    <s v="medium"/>
    <s v="large"/>
    <n v="1890.39"/>
    <n v="260.14"/>
    <d v="2015-10-18T00:00:00"/>
    <n v="1630.25"/>
    <s v="Female"/>
    <n v="53"/>
    <d v="1986-01-14T00:00:00"/>
    <n v="36.714279917871643"/>
    <s v="Human Resources Assistant II"/>
    <s v="Manufacturing"/>
    <s v="Mass Customer"/>
    <s v="N"/>
    <s v="Yes"/>
    <n v="14"/>
    <m/>
  </r>
  <r>
    <n v="19914"/>
    <n v="22"/>
    <x v="3202"/>
    <n v="77"/>
    <d v="2017-10-14T00:00:00"/>
    <b v="0"/>
    <s v="Approved"/>
    <s v="WeareA2B"/>
    <s v="Standard"/>
    <s v="medium"/>
    <s v="medium"/>
    <n v="60.34"/>
    <n v="45.26"/>
    <d v="1993-07-15T00:00:00"/>
    <n v="15.080000000000005"/>
    <s v="Female"/>
    <n v="56"/>
    <d v="1975-05-18T00:00:00"/>
    <n v="47.382773068239466"/>
    <s v="Business Systems Development Analyst"/>
    <s v="Manufacturing"/>
    <s v="Affluent Customer"/>
    <s v="N"/>
    <s v="Yes"/>
    <n v="10"/>
    <m/>
  </r>
  <r>
    <n v="16578"/>
    <n v="80"/>
    <x v="3202"/>
    <n v="87"/>
    <d v="2017-10-04T00:00:00"/>
    <b v="1"/>
    <s v="Approved"/>
    <s v="OHM Cycles"/>
    <s v="Touring"/>
    <s v="low"/>
    <s v="medium"/>
    <n v="1073.07"/>
    <n v="933.84"/>
    <d v="1998-12-16T00:00:00"/>
    <n v="139.2299999999999"/>
    <s v="Female"/>
    <n v="56"/>
    <d v="1975-05-18T00:00:00"/>
    <n v="47.382773068239466"/>
    <s v="Business Systems Development Analyst"/>
    <s v="Manufacturing"/>
    <s v="Affluent Customer"/>
    <s v="N"/>
    <s v="Yes"/>
    <n v="10"/>
    <m/>
  </r>
  <r>
    <n v="3436"/>
    <n v="7"/>
    <x v="3202"/>
    <n v="137"/>
    <d v="2017-08-15T00:00:00"/>
    <b v="1"/>
    <s v="Approved"/>
    <s v="Trek Bicycles"/>
    <s v="Road"/>
    <s v="low"/>
    <s v="medium"/>
    <n v="980.37"/>
    <n v="234.43"/>
    <d v="2004-08-17T00:00:00"/>
    <n v="745.94"/>
    <s v="Female"/>
    <n v="56"/>
    <d v="1975-05-18T00:00:00"/>
    <n v="47.382773068239466"/>
    <s v="Business Systems Development Analyst"/>
    <s v="Manufacturing"/>
    <s v="Affluent Customer"/>
    <s v="N"/>
    <s v="Yes"/>
    <n v="10"/>
    <m/>
  </r>
  <r>
    <n v="10347"/>
    <n v="19"/>
    <x v="3202"/>
    <n v="180"/>
    <d v="2017-07-03T00:00:00"/>
    <b v="0"/>
    <s v="Approved"/>
    <s v="OHM Cycles"/>
    <s v="Road"/>
    <s v="high"/>
    <s v="large"/>
    <n v="12.01"/>
    <n v="7.21"/>
    <d v="2010-05-05T00:00:00"/>
    <n v="4.8"/>
    <s v="Female"/>
    <n v="56"/>
    <d v="1975-05-18T00:00:00"/>
    <n v="47.382773068239466"/>
    <s v="Business Systems Development Analyst"/>
    <s v="Manufacturing"/>
    <s v="Affluent Customer"/>
    <s v="N"/>
    <s v="Yes"/>
    <n v="10"/>
    <m/>
  </r>
  <r>
    <n v="3146"/>
    <n v="47"/>
    <x v="3202"/>
    <n v="188"/>
    <d v="2017-06-25T00:00:00"/>
    <b v="0"/>
    <s v="Approved"/>
    <s v="Trek Bicycles"/>
    <s v="Road"/>
    <s v="low"/>
    <s v="small"/>
    <n v="1720.7"/>
    <n v="1531.42"/>
    <d v="2001-11-25T00:00:00"/>
    <n v="189.27999999999997"/>
    <s v="Female"/>
    <n v="56"/>
    <d v="1975-05-18T00:00:00"/>
    <n v="47.382773068239466"/>
    <s v="Business Systems Development Analyst"/>
    <s v="Manufacturing"/>
    <s v="Affluent Customer"/>
    <s v="N"/>
    <s v="Yes"/>
    <n v="10"/>
    <m/>
  </r>
  <r>
    <n v="18681"/>
    <n v="48"/>
    <x v="3202"/>
    <n v="265"/>
    <d v="2017-04-09T00:00:00"/>
    <b v="1"/>
    <s v="Approved"/>
    <s v="WeareA2B"/>
    <s v="Standard"/>
    <s v="medium"/>
    <s v="medium"/>
    <n v="1762.96"/>
    <n v="950.52"/>
    <d v="2009-04-12T00:00:00"/>
    <n v="812.44"/>
    <s v="Female"/>
    <n v="56"/>
    <d v="1975-05-18T00:00:00"/>
    <n v="47.382773068239466"/>
    <s v="Business Systems Development Analyst"/>
    <s v="Manufacturing"/>
    <s v="Affluent Customer"/>
    <s v="N"/>
    <s v="Yes"/>
    <n v="10"/>
    <m/>
  </r>
  <r>
    <n v="9038"/>
    <n v="1"/>
    <x v="3202"/>
    <n v="300"/>
    <d v="2017-03-05T00:00:00"/>
    <b v="1"/>
    <s v="Approved"/>
    <s v="Giant Bicycles"/>
    <s v="Standard"/>
    <s v="medium"/>
    <s v="medium"/>
    <n v="1403.5"/>
    <n v="954.82"/>
    <d v="2016-11-14T00:00:00"/>
    <n v="448.67999999999995"/>
    <s v="Female"/>
    <n v="56"/>
    <d v="1975-05-18T00:00:00"/>
    <n v="47.382773068239466"/>
    <s v="Business Systems Development Analyst"/>
    <s v="Manufacturing"/>
    <s v="Affluent Customer"/>
    <s v="N"/>
    <s v="Yes"/>
    <n v="10"/>
    <m/>
  </r>
  <r>
    <n v="12248"/>
    <n v="48"/>
    <x v="3202"/>
    <n v="318"/>
    <d v="2017-02-15T00:00:00"/>
    <b v="1"/>
    <s v="Approved"/>
    <s v="WeareA2B"/>
    <s v="Standard"/>
    <s v="medium"/>
    <s v="medium"/>
    <n v="1762.96"/>
    <n v="950.52"/>
    <d v="2014-07-28T00:00:00"/>
    <n v="812.44"/>
    <s v="Female"/>
    <n v="56"/>
    <d v="1975-05-18T00:00:00"/>
    <n v="47.382773068239466"/>
    <s v="Business Systems Development Analyst"/>
    <s v="Manufacturing"/>
    <s v="Affluent Customer"/>
    <s v="N"/>
    <s v="Yes"/>
    <n v="10"/>
    <m/>
  </r>
  <r>
    <n v="243"/>
    <n v="63"/>
    <x v="3203"/>
    <n v="47"/>
    <d v="2017-11-13T00:00:00"/>
    <b v="1"/>
    <s v="Approved"/>
    <s v="Solex"/>
    <s v="Standard"/>
    <s v="medium"/>
    <s v="medium"/>
    <n v="1483.2"/>
    <n v="99.59"/>
    <d v="1998-12-17T00:00:00"/>
    <n v="1383.6100000000001"/>
    <s v="Male"/>
    <n v="96"/>
    <d v="1955-05-11T00:00:00"/>
    <n v="67.415649780885346"/>
    <s v="Social Worker"/>
    <s v="Health"/>
    <s v="Mass Customer"/>
    <s v="N"/>
    <s v="No"/>
    <n v="20"/>
    <m/>
  </r>
  <r>
    <n v="463"/>
    <n v="96"/>
    <x v="3203"/>
    <n v="169"/>
    <d v="2017-07-14T00:00:00"/>
    <b v="1"/>
    <s v="Approved"/>
    <s v="WeareA2B"/>
    <s v="Road"/>
    <s v="low"/>
    <s v="small"/>
    <n v="1172.78"/>
    <n v="1043.77"/>
    <d v="2002-10-10T00:00:00"/>
    <n v="129.01"/>
    <s v="Male"/>
    <n v="96"/>
    <d v="1955-05-11T00:00:00"/>
    <n v="67.415649780885346"/>
    <s v="Social Worker"/>
    <s v="Health"/>
    <s v="Mass Customer"/>
    <s v="N"/>
    <s v="No"/>
    <n v="20"/>
    <m/>
  </r>
  <r>
    <n v="18808"/>
    <n v="88"/>
    <x v="3203"/>
    <n v="182"/>
    <d v="2017-07-01T00:00:00"/>
    <b v="0"/>
    <s v="Approved"/>
    <s v="Norco Bicycles"/>
    <s v="Standard"/>
    <s v="medium"/>
    <s v="medium"/>
    <n v="1198.46"/>
    <n v="381.1"/>
    <d v="1998-12-16T00:00:00"/>
    <n v="817.36"/>
    <s v="Male"/>
    <n v="96"/>
    <d v="1955-05-11T00:00:00"/>
    <n v="67.415649780885346"/>
    <s v="Social Worker"/>
    <s v="Health"/>
    <s v="Mass Customer"/>
    <s v="N"/>
    <s v="No"/>
    <n v="20"/>
    <m/>
  </r>
  <r>
    <n v="18420"/>
    <n v="77"/>
    <x v="3203"/>
    <n v="192"/>
    <d v="2017-06-21T00:00:00"/>
    <b v="1"/>
    <s v="Cancelled"/>
    <s v="Norco Bicycles"/>
    <s v="Road"/>
    <s v="medium"/>
    <s v="large"/>
    <n v="1240.31"/>
    <n v="795.1"/>
    <d v="2011-01-10T00:00:00"/>
    <n v="445.20999999999992"/>
    <s v="Male"/>
    <n v="96"/>
    <d v="1955-05-11T00:00:00"/>
    <n v="67.415649780885346"/>
    <s v="Social Worker"/>
    <s v="Health"/>
    <s v="Mass Customer"/>
    <s v="N"/>
    <s v="No"/>
    <n v="20"/>
    <m/>
  </r>
  <r>
    <n v="3859"/>
    <n v="38"/>
    <x v="3203"/>
    <n v="341"/>
    <d v="2017-01-23T00:00:00"/>
    <b v="0"/>
    <s v="Approved"/>
    <s v="Solex"/>
    <s v="Standard"/>
    <s v="medium"/>
    <s v="medium"/>
    <n v="1577.53"/>
    <n v="826.51"/>
    <d v="2011-03-16T00:00:00"/>
    <n v="751.02"/>
    <s v="Male"/>
    <n v="96"/>
    <d v="1955-05-11T00:00:00"/>
    <n v="67.415649780885346"/>
    <s v="Social Worker"/>
    <s v="Health"/>
    <s v="Mass Customer"/>
    <s v="N"/>
    <s v="No"/>
    <n v="20"/>
    <m/>
  </r>
  <r>
    <n v="12273"/>
    <n v="51"/>
    <x v="3203"/>
    <n v="354"/>
    <d v="2017-01-10T00:00:00"/>
    <b v="0"/>
    <s v="Approved"/>
    <s v="OHM Cycles"/>
    <s v="Standard"/>
    <s v="high"/>
    <s v="medium"/>
    <n v="2005.66"/>
    <n v="1203.4000000000001"/>
    <d v="2012-04-10T00:00:00"/>
    <n v="802.26"/>
    <s v="Male"/>
    <n v="96"/>
    <d v="1955-05-11T00:00:00"/>
    <n v="67.415649780885346"/>
    <s v="Social Worker"/>
    <s v="Health"/>
    <s v="Mass Customer"/>
    <s v="N"/>
    <s v="No"/>
    <n v="20"/>
    <m/>
  </r>
  <r>
    <n v="11282"/>
    <n v="74"/>
    <x v="3203"/>
    <n v="363"/>
    <d v="2017-01-01T00:00:00"/>
    <b v="0"/>
    <s v="Approved"/>
    <s v="WeareA2B"/>
    <s v="Standard"/>
    <s v="medium"/>
    <s v="medium"/>
    <n v="1228.07"/>
    <n v="400.91"/>
    <d v="2000-05-22T00:00:00"/>
    <n v="827.15999999999985"/>
    <s v="Male"/>
    <n v="96"/>
    <d v="1955-05-11T00:00:00"/>
    <n v="67.415649780885346"/>
    <s v="Social Worker"/>
    <s v="Health"/>
    <s v="Mass Customer"/>
    <s v="N"/>
    <s v="No"/>
    <n v="20"/>
    <m/>
  </r>
  <r>
    <n v="15837"/>
    <n v="53"/>
    <x v="1743"/>
    <n v="73"/>
    <d v="2017-10-18T00:00:00"/>
    <b v="0"/>
    <s v="Approved"/>
    <s v="OHM Cycles"/>
    <s v="Standard"/>
    <s v="medium"/>
    <s v="medium"/>
    <n v="795.34"/>
    <n v="101.58"/>
    <d v="1997-02-09T00:00:00"/>
    <n v="693.76"/>
    <s v="Male"/>
    <n v="36"/>
    <d v="1995-01-20T00:00:00"/>
    <n v="27.692362109335356"/>
    <s v="Web Designer IV"/>
    <s v="Property"/>
    <s v="Mass Customer"/>
    <s v="N"/>
    <s v="No"/>
    <n v="5"/>
    <m/>
  </r>
  <r>
    <n v="13691"/>
    <n v="77"/>
    <x v="1743"/>
    <n v="86"/>
    <d v="2017-10-05T00:00:00"/>
    <b v="0"/>
    <s v="Approved"/>
    <s v="Norco Bicycles"/>
    <s v="Road"/>
    <s v="medium"/>
    <s v="large"/>
    <n v="1240.31"/>
    <n v="795.1"/>
    <d v="2011-01-10T00:00:00"/>
    <n v="445.20999999999992"/>
    <s v="Male"/>
    <n v="36"/>
    <d v="1995-01-20T00:00:00"/>
    <n v="27.692362109335356"/>
    <s v="Web Designer IV"/>
    <s v="Property"/>
    <s v="Mass Customer"/>
    <s v="N"/>
    <s v="No"/>
    <n v="5"/>
    <m/>
  </r>
  <r>
    <n v="1735"/>
    <n v="12"/>
    <x v="1743"/>
    <n v="233"/>
    <d v="2017-05-11T00:00:00"/>
    <b v="1"/>
    <s v="Approved"/>
    <s v="WeareA2B"/>
    <s v="Standard"/>
    <s v="medium"/>
    <s v="medium"/>
    <n v="1231.1500000000001"/>
    <n v="161.6"/>
    <d v="2004-08-17T00:00:00"/>
    <n v="1069.5500000000002"/>
    <s v="Male"/>
    <n v="36"/>
    <d v="1995-01-20T00:00:00"/>
    <n v="27.692362109335356"/>
    <s v="Web Designer IV"/>
    <s v="Property"/>
    <s v="Mass Customer"/>
    <s v="N"/>
    <s v="No"/>
    <n v="5"/>
    <m/>
  </r>
  <r>
    <n v="19912"/>
    <n v="3"/>
    <x v="622"/>
    <n v="91"/>
    <d v="2017-09-30T00:00:00"/>
    <b v="0"/>
    <s v="Approved"/>
    <s v="Trek Bicycles"/>
    <s v="Standard"/>
    <s v="medium"/>
    <s v="large"/>
    <n v="2091.4699999999998"/>
    <n v="388.92"/>
    <d v="2013-09-16T00:00:00"/>
    <n v="1702.5499999999997"/>
    <s v="Male"/>
    <n v="89"/>
    <d v="1976-02-16T00:00:00"/>
    <n v="46.632088137049728"/>
    <s v="Assistant Manager"/>
    <s v="Health"/>
    <s v="Affluent Customer"/>
    <s v="N"/>
    <s v="No"/>
    <n v="22"/>
    <m/>
  </r>
  <r>
    <n v="19113"/>
    <n v="3"/>
    <x v="622"/>
    <n v="210"/>
    <d v="2017-06-03T00:00:00"/>
    <b v="0"/>
    <s v="Approved"/>
    <s v="Trek Bicycles"/>
    <s v="Standard"/>
    <s v="medium"/>
    <s v="large"/>
    <n v="2091.4699999999998"/>
    <n v="388.92"/>
    <d v="2003-07-21T00:00:00"/>
    <n v="1702.5499999999997"/>
    <s v="Male"/>
    <n v="89"/>
    <d v="1976-02-16T00:00:00"/>
    <n v="46.632088137049728"/>
    <s v="Assistant Manager"/>
    <s v="Health"/>
    <s v="Affluent Customer"/>
    <s v="N"/>
    <s v="No"/>
    <n v="22"/>
    <m/>
  </r>
  <r>
    <n v="18789"/>
    <n v="83"/>
    <x v="622"/>
    <n v="263"/>
    <d v="2017-04-11T00:00:00"/>
    <b v="0"/>
    <s v="Approved"/>
    <s v="Solex"/>
    <s v="Touring"/>
    <s v="medium"/>
    <s v="large"/>
    <n v="2083.94"/>
    <n v="675.03"/>
    <d v="2010-05-05T00:00:00"/>
    <n v="1408.91"/>
    <s v="Male"/>
    <n v="89"/>
    <d v="1976-02-16T00:00:00"/>
    <n v="46.632088137049728"/>
    <s v="Assistant Manager"/>
    <s v="Health"/>
    <s v="Affluent Customer"/>
    <s v="N"/>
    <s v="No"/>
    <n v="22"/>
    <m/>
  </r>
  <r>
    <n v="18735"/>
    <n v="45"/>
    <x v="622"/>
    <n v="312"/>
    <d v="2017-02-21T00:00:00"/>
    <b v="1"/>
    <s v="Approved"/>
    <s v="Solex"/>
    <s v="Standard"/>
    <s v="medium"/>
    <s v="medium"/>
    <n v="441.49"/>
    <n v="84.99"/>
    <d v="2015-06-17T00:00:00"/>
    <n v="356.5"/>
    <s v="Male"/>
    <n v="89"/>
    <d v="1976-02-16T00:00:00"/>
    <n v="46.632088137049728"/>
    <s v="Assistant Manager"/>
    <s v="Health"/>
    <s v="Affluent Customer"/>
    <s v="N"/>
    <s v="No"/>
    <n v="22"/>
    <m/>
  </r>
  <r>
    <n v="17182"/>
    <n v="26"/>
    <x v="3204"/>
    <n v="0"/>
    <d v="2017-12-30T00:00:00"/>
    <b v="1"/>
    <s v="Approved"/>
    <s v="WeareA2B"/>
    <s v="Standard"/>
    <s v="medium"/>
    <s v="medium"/>
    <n v="1992.93"/>
    <n v="762.63"/>
    <d v="2016-11-22T00:00:00"/>
    <n v="1230.3000000000002"/>
    <s v="Male"/>
    <n v="96"/>
    <d v="1964-01-12T00:00:00"/>
    <n v="58.736197725773714"/>
    <s v="Payment Adjustment Coordinator"/>
    <s v="IT"/>
    <s v="Mass Customer"/>
    <s v="N"/>
    <s v="Yes"/>
    <n v="19"/>
    <m/>
  </r>
  <r>
    <n v="15211"/>
    <n v="2"/>
    <x v="3204"/>
    <n v="170"/>
    <d v="2017-07-13T00:00:00"/>
    <b v="1"/>
    <s v="Approved"/>
    <s v="Solex"/>
    <s v="Standard"/>
    <s v="medium"/>
    <s v="medium"/>
    <n v="71.489999999999995"/>
    <n v="53.62"/>
    <d v="2005-08-09T00:00:00"/>
    <n v="17.869999999999997"/>
    <s v="Male"/>
    <n v="96"/>
    <d v="1964-01-12T00:00:00"/>
    <n v="58.736197725773714"/>
    <s v="Payment Adjustment Coordinator"/>
    <s v="IT"/>
    <s v="Mass Customer"/>
    <s v="N"/>
    <s v="Yes"/>
    <n v="19"/>
    <m/>
  </r>
  <r>
    <n v="17491"/>
    <n v="34"/>
    <x v="3204"/>
    <n v="186"/>
    <d v="2017-06-27T00:00:00"/>
    <b v="1"/>
    <s v="Approved"/>
    <s v="Norco Bicycles"/>
    <s v="Road"/>
    <s v="high"/>
    <s v="large"/>
    <n v="774.53"/>
    <n v="464.72"/>
    <d v="2006-02-02T00:00:00"/>
    <n v="309.80999999999995"/>
    <s v="Male"/>
    <n v="96"/>
    <d v="1964-01-12T00:00:00"/>
    <n v="58.736197725773714"/>
    <s v="Payment Adjustment Coordinator"/>
    <s v="IT"/>
    <s v="Mass Customer"/>
    <s v="N"/>
    <s v="Yes"/>
    <n v="19"/>
    <m/>
  </r>
  <r>
    <n v="1633"/>
    <n v="7"/>
    <x v="3204"/>
    <n v="235"/>
    <d v="2017-05-09T00:00:00"/>
    <b v="0"/>
    <s v="Approved"/>
    <s v="Trek Bicycles"/>
    <s v="Road"/>
    <s v="low"/>
    <s v="medium"/>
    <n v="980.37"/>
    <n v="234.43"/>
    <d v="2005-12-07T00:00:00"/>
    <n v="745.94"/>
    <s v="Male"/>
    <n v="96"/>
    <d v="1964-01-12T00:00:00"/>
    <n v="58.736197725773714"/>
    <s v="Payment Adjustment Coordinator"/>
    <s v="IT"/>
    <s v="Mass Customer"/>
    <s v="N"/>
    <s v="Yes"/>
    <n v="19"/>
    <m/>
  </r>
  <r>
    <n v="7989"/>
    <n v="18"/>
    <x v="3204"/>
    <n v="316"/>
    <d v="2017-02-17T00:00:00"/>
    <b v="0"/>
    <s v="Approved"/>
    <s v="Solex"/>
    <s v="Standard"/>
    <s v="medium"/>
    <s v="medium"/>
    <n v="575.27"/>
    <n v="431.45"/>
    <d v="2009-03-08T00:00:00"/>
    <n v="143.82"/>
    <s v="Male"/>
    <n v="96"/>
    <d v="1964-01-12T00:00:00"/>
    <n v="58.736197725773714"/>
    <s v="Payment Adjustment Coordinator"/>
    <s v="IT"/>
    <s v="Mass Customer"/>
    <s v="N"/>
    <s v="Yes"/>
    <n v="19"/>
    <m/>
  </r>
  <r>
    <n v="14531"/>
    <n v="32"/>
    <x v="3204"/>
    <n v="337"/>
    <d v="2017-01-27T00:00:00"/>
    <b v="0"/>
    <s v="Approved"/>
    <s v="Giant Bicycles"/>
    <s v="Standard"/>
    <s v="medium"/>
    <s v="medium"/>
    <n v="642.70000000000005"/>
    <n v="211.37"/>
    <d v="1999-07-20T00:00:00"/>
    <n v="431.33000000000004"/>
    <s v="Male"/>
    <n v="96"/>
    <d v="1964-01-12T00:00:00"/>
    <n v="58.736197725773714"/>
    <s v="Payment Adjustment Coordinator"/>
    <s v="IT"/>
    <s v="Mass Customer"/>
    <s v="N"/>
    <s v="Yes"/>
    <n v="19"/>
    <m/>
  </r>
  <r>
    <n v="9013"/>
    <n v="44"/>
    <x v="3204"/>
    <n v="359"/>
    <d v="2017-01-05T00:00:00"/>
    <b v="0"/>
    <s v="Approved"/>
    <s v="WeareA2B"/>
    <s v="Standard"/>
    <s v="medium"/>
    <s v="medium"/>
    <n v="1769.64"/>
    <n v="108.76"/>
    <d v="2001-11-25T00:00:00"/>
    <n v="1660.88"/>
    <s v="Male"/>
    <n v="96"/>
    <d v="1964-01-12T00:00:00"/>
    <n v="58.736197725773714"/>
    <s v="Payment Adjustment Coordinator"/>
    <s v="IT"/>
    <s v="Mass Customer"/>
    <s v="N"/>
    <s v="Yes"/>
    <n v="19"/>
    <m/>
  </r>
  <r>
    <n v="2609"/>
    <n v="46"/>
    <x v="3205"/>
    <n v="44"/>
    <d v="2017-11-16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67"/>
    <d v="1968-01-26T00:00:00"/>
    <n v="54.695101835679864"/>
    <s v="Nurse Practicioner"/>
    <s v="Entertainment"/>
    <s v="Mass Customer"/>
    <s v="N"/>
    <s v="No"/>
    <n v="11"/>
    <m/>
  </r>
  <r>
    <n v="16339"/>
    <n v="81"/>
    <x v="3205"/>
    <n v="45"/>
    <d v="2017-11-15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67"/>
    <d v="1968-01-26T00:00:00"/>
    <n v="54.695101835679864"/>
    <s v="Nurse Practicioner"/>
    <s v="Entertainment"/>
    <s v="Mass Customer"/>
    <s v="N"/>
    <s v="No"/>
    <n v="11"/>
    <m/>
  </r>
  <r>
    <n v="6211"/>
    <n v="9"/>
    <x v="3205"/>
    <n v="84"/>
    <d v="2017-10-07T00:00:00"/>
    <b v="1"/>
    <s v="Approved"/>
    <s v="OHM Cycles"/>
    <s v="Road"/>
    <s v="medium"/>
    <s v="medium"/>
    <n v="742.54"/>
    <n v="667.4"/>
    <d v="1991-11-07T00:00:00"/>
    <n v="75.139999999999986"/>
    <s v="Female"/>
    <n v="67"/>
    <d v="1968-01-26T00:00:00"/>
    <n v="54.695101835679864"/>
    <s v="Nurse Practicioner"/>
    <s v="Entertainment"/>
    <s v="Mass Customer"/>
    <s v="N"/>
    <s v="No"/>
    <n v="11"/>
    <m/>
  </r>
  <r>
    <n v="3261"/>
    <n v="46"/>
    <x v="3205"/>
    <n v="122"/>
    <d v="2017-08-30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67"/>
    <d v="1968-01-26T00:00:00"/>
    <n v="54.695101835679864"/>
    <s v="Nurse Practicioner"/>
    <s v="Entertainment"/>
    <s v="Mass Customer"/>
    <s v="N"/>
    <s v="No"/>
    <n v="11"/>
    <m/>
  </r>
  <r>
    <n v="2010"/>
    <n v="24"/>
    <x v="3205"/>
    <n v="272"/>
    <d v="2017-04-02T00:00:00"/>
    <b v="1"/>
    <s v="Approved"/>
    <s v="Solex"/>
    <s v="Road"/>
    <s v="medium"/>
    <s v="large"/>
    <n v="1777.8"/>
    <n v="820.78"/>
    <d v="2011-05-07T00:00:00"/>
    <n v="957.02"/>
    <s v="Female"/>
    <n v="67"/>
    <d v="1968-01-26T00:00:00"/>
    <n v="54.695101835679864"/>
    <s v="Nurse Practicioner"/>
    <s v="Entertainment"/>
    <s v="Mass Customer"/>
    <s v="N"/>
    <s v="No"/>
    <n v="11"/>
    <m/>
  </r>
  <r>
    <n v="14713"/>
    <n v="88"/>
    <x v="3205"/>
    <n v="357"/>
    <d v="2017-01-07T00:00:00"/>
    <b v="0"/>
    <s v="Approved"/>
    <s v="Norco Bicycles"/>
    <s v="Standard"/>
    <s v="medium"/>
    <s v="medium"/>
    <n v="1198.46"/>
    <n v="381.1"/>
    <d v="1998-12-16T00:00:00"/>
    <n v="817.36"/>
    <s v="Female"/>
    <n v="67"/>
    <d v="1968-01-26T00:00:00"/>
    <n v="54.695101835679864"/>
    <s v="Nurse Practicioner"/>
    <s v="Entertainment"/>
    <s v="Mass Customer"/>
    <s v="N"/>
    <s v="No"/>
    <n v="11"/>
    <m/>
  </r>
  <r>
    <n v="2144"/>
    <n v="39"/>
    <x v="3206"/>
    <n v="75"/>
    <d v="2017-10-16T00:00:00"/>
    <b v="1"/>
    <s v="Approved"/>
    <s v="Giant Bicycles"/>
    <s v="Standard"/>
    <s v="medium"/>
    <s v="large"/>
    <n v="1812.75"/>
    <n v="582.48"/>
    <d v="2011-05-09T00:00:00"/>
    <n v="1230.27"/>
    <s v="Male"/>
    <n v="36"/>
    <d v="1967-05-23T00:00:00"/>
    <n v="55.374553890157273"/>
    <s v="Account Coordinator"/>
    <s v="Financial Services"/>
    <s v="Affluent Customer"/>
    <s v="N"/>
    <s v="Yes"/>
    <n v="10"/>
    <m/>
  </r>
  <r>
    <n v="12915"/>
    <n v="88"/>
    <x v="3206"/>
    <n v="346"/>
    <d v="2017-01-18T00:00:00"/>
    <b v="0"/>
    <s v="Approved"/>
    <s v="Norco Bicycles"/>
    <s v="Standard"/>
    <s v="medium"/>
    <s v="medium"/>
    <n v="1198.46"/>
    <n v="381.1"/>
    <d v="2003-01-05T00:00:00"/>
    <n v="817.36"/>
    <s v="Male"/>
    <n v="36"/>
    <d v="1967-05-23T00:00:00"/>
    <n v="55.374553890157273"/>
    <s v="Account Coordinator"/>
    <s v="Financial Services"/>
    <s v="Affluent Customer"/>
    <s v="N"/>
    <s v="Yes"/>
    <n v="10"/>
    <m/>
  </r>
  <r>
    <n v="7070"/>
    <n v="91"/>
    <x v="3206"/>
    <n v="350"/>
    <d v="2017-01-14T00:00:00"/>
    <b v="0"/>
    <s v="Approved"/>
    <s v="Solex"/>
    <s v="Standard"/>
    <s v="medium"/>
    <s v="medium"/>
    <n v="100.35"/>
    <n v="75.260000000000005"/>
    <d v="2004-01-16T00:00:00"/>
    <n v="25.089999999999989"/>
    <s v="Male"/>
    <n v="36"/>
    <d v="1967-05-23T00:00:00"/>
    <n v="55.374553890157273"/>
    <s v="Account Coordinator"/>
    <s v="Financial Services"/>
    <s v="Affluent Customer"/>
    <s v="N"/>
    <s v="Yes"/>
    <n v="10"/>
    <m/>
  </r>
  <r>
    <n v="3992"/>
    <n v="1"/>
    <x v="3207"/>
    <n v="55"/>
    <d v="2017-11-05T00:00:00"/>
    <b v="0"/>
    <s v="Approved"/>
    <s v="Giant Bicycles"/>
    <s v="Standard"/>
    <s v="medium"/>
    <s v="medium"/>
    <n v="1403.5"/>
    <n v="954.82"/>
    <d v="2016-11-14T00:00:00"/>
    <n v="448.67999999999995"/>
    <s v="Female"/>
    <n v="69"/>
    <d v="1961-12-17T00:00:00"/>
    <n v="60.807430602803151"/>
    <n v="0"/>
    <s v="Retail"/>
    <s v="Affluent Customer"/>
    <s v="N"/>
    <s v="No"/>
    <n v="5"/>
    <m/>
  </r>
  <r>
    <n v="2955"/>
    <n v="97"/>
    <x v="3207"/>
    <n v="68"/>
    <d v="2017-10-23T00:00:00"/>
    <b v="1"/>
    <s v="Approved"/>
    <s v="Solex"/>
    <s v="Standard"/>
    <s v="medium"/>
    <s v="large"/>
    <n v="202.62"/>
    <n v="151.96"/>
    <d v="2016-03-29T00:00:00"/>
    <n v="50.66"/>
    <s v="Female"/>
    <n v="69"/>
    <d v="1961-12-17T00:00:00"/>
    <n v="60.807430602803151"/>
    <n v="0"/>
    <s v="Retail"/>
    <s v="Affluent Customer"/>
    <s v="N"/>
    <s v="No"/>
    <n v="5"/>
    <m/>
  </r>
  <r>
    <n v="2645"/>
    <n v="14"/>
    <x v="3207"/>
    <n v="148"/>
    <d v="2017-08-04T00:00:00"/>
    <b v="1"/>
    <s v="Approved"/>
    <s v="Trek Bicycles"/>
    <s v="Standard"/>
    <s v="medium"/>
    <s v="small"/>
    <n v="1386.84"/>
    <n v="1234.29"/>
    <d v="2003-08-05T00:00:00"/>
    <n v="152.54999999999995"/>
    <s v="Female"/>
    <n v="69"/>
    <d v="1961-12-17T00:00:00"/>
    <n v="60.807430602803151"/>
    <n v="0"/>
    <s v="Retail"/>
    <s v="Affluent Customer"/>
    <s v="N"/>
    <s v="No"/>
    <n v="5"/>
    <m/>
  </r>
  <r>
    <n v="4767"/>
    <n v="91"/>
    <x v="3207"/>
    <n v="169"/>
    <d v="2017-07-14T00:00:00"/>
    <b v="0"/>
    <s v="Approved"/>
    <s v="Solex"/>
    <s v="Standard"/>
    <s v="medium"/>
    <s v="medium"/>
    <n v="100.35"/>
    <n v="75.260000000000005"/>
    <d v="1999-07-26T00:00:00"/>
    <n v="25.089999999999989"/>
    <s v="Female"/>
    <n v="69"/>
    <d v="1961-12-17T00:00:00"/>
    <n v="60.807430602803151"/>
    <n v="0"/>
    <s v="Retail"/>
    <s v="Affluent Customer"/>
    <s v="N"/>
    <s v="No"/>
    <n v="5"/>
    <m/>
  </r>
  <r>
    <n v="12475"/>
    <n v="73"/>
    <x v="3208"/>
    <n v="45"/>
    <d v="2017-11-15T00:00:00"/>
    <b v="0"/>
    <s v="Approved"/>
    <s v="Solex"/>
    <s v="Standard"/>
    <s v="medium"/>
    <s v="medium"/>
    <n v="1945.43"/>
    <n v="333.18"/>
    <d v="1991-07-10T00:00:00"/>
    <n v="1612.25"/>
    <s v="Male"/>
    <n v="55"/>
    <d v="2001-10-10T00:00:00"/>
    <n v="20.966334712075081"/>
    <s v="Computer Systems Analyst I"/>
    <s v="Health"/>
    <s v="Mass Customer"/>
    <s v="N"/>
    <s v="Yes"/>
    <n v="1"/>
    <m/>
  </r>
  <r>
    <n v="12737"/>
    <n v="88"/>
    <x v="3208"/>
    <n v="74"/>
    <d v="2017-10-17T00:00:00"/>
    <b v="0"/>
    <s v="Approved"/>
    <s v="Norco Bicycles"/>
    <s v="Standard"/>
    <s v="medium"/>
    <s v="medium"/>
    <n v="1198.46"/>
    <n v="381.1"/>
    <d v="2000-11-03T00:00:00"/>
    <n v="817.36"/>
    <s v="Male"/>
    <n v="55"/>
    <d v="2001-10-10T00:00:00"/>
    <n v="20.966334712075081"/>
    <s v="Computer Systems Analyst I"/>
    <s v="Health"/>
    <s v="Mass Customer"/>
    <s v="N"/>
    <s v="Yes"/>
    <n v="1"/>
    <m/>
  </r>
  <r>
    <n v="3746"/>
    <n v="25"/>
    <x v="3208"/>
    <n v="104"/>
    <d v="2017-09-17T00:00:00"/>
    <b v="0"/>
    <s v="Approved"/>
    <s v="Giant Bicycles"/>
    <s v="Road"/>
    <s v="medium"/>
    <s v="medium"/>
    <n v="1538.99"/>
    <n v="829.65"/>
    <d v="1991-08-05T00:00:00"/>
    <n v="709.34"/>
    <s v="Male"/>
    <n v="55"/>
    <d v="2001-10-10T00:00:00"/>
    <n v="20.966334712075081"/>
    <s v="Computer Systems Analyst I"/>
    <s v="Health"/>
    <s v="Mass Customer"/>
    <s v="N"/>
    <s v="Yes"/>
    <n v="1"/>
    <m/>
  </r>
  <r>
    <n v="3701"/>
    <n v="46"/>
    <x v="3208"/>
    <n v="159"/>
    <d v="2017-07-24T00:00:00"/>
    <b v="0"/>
    <s v="Approved"/>
    <s v="Solex"/>
    <s v="Standard"/>
    <s v="low"/>
    <s v="medium"/>
    <n v="1289.8499999999999"/>
    <n v="74.510000000000005"/>
    <d v="1997-02-09T00:00:00"/>
    <n v="1215.3399999999999"/>
    <s v="Male"/>
    <n v="55"/>
    <d v="2001-10-10T00:00:00"/>
    <n v="20.966334712075081"/>
    <s v="Computer Systems Analyst I"/>
    <s v="Health"/>
    <s v="Mass Customer"/>
    <s v="N"/>
    <s v="Yes"/>
    <n v="1"/>
    <m/>
  </r>
  <r>
    <n v="3481"/>
    <n v="76"/>
    <x v="3208"/>
    <n v="176"/>
    <d v="2017-07-07T00:00:00"/>
    <b v="1"/>
    <s v="Approved"/>
    <s v="WeareA2B"/>
    <s v="Standard"/>
    <s v="low"/>
    <s v="medium"/>
    <n v="642.30999999999995"/>
    <n v="513.85"/>
    <d v="2011-01-10T00:00:00"/>
    <n v="128.45999999999992"/>
    <s v="Male"/>
    <n v="55"/>
    <d v="2001-10-10T00:00:00"/>
    <n v="20.966334712075081"/>
    <s v="Computer Systems Analyst I"/>
    <s v="Health"/>
    <s v="Mass Customer"/>
    <s v="N"/>
    <s v="Yes"/>
    <n v="1"/>
    <m/>
  </r>
  <r>
    <n v="16586"/>
    <n v="42"/>
    <x v="3208"/>
    <n v="296"/>
    <d v="2017-03-09T00:00:00"/>
    <b v="1"/>
    <s v="Approved"/>
    <s v="OHM Cycles"/>
    <s v="Road"/>
    <s v="medium"/>
    <s v="small"/>
    <n v="1810"/>
    <n v="1610.9"/>
    <d v="2011-05-09T00:00:00"/>
    <n v="199.09999999999991"/>
    <s v="Male"/>
    <n v="55"/>
    <d v="2001-10-10T00:00:00"/>
    <n v="20.966334712075081"/>
    <s v="Computer Systems Analyst I"/>
    <s v="Health"/>
    <s v="Mass Customer"/>
    <s v="N"/>
    <s v="Yes"/>
    <n v="1"/>
    <m/>
  </r>
  <r>
    <n v="3534"/>
    <n v="56"/>
    <x v="3209"/>
    <n v="24"/>
    <d v="2017-12-06T00:00:00"/>
    <b v="0"/>
    <s v="Approved"/>
    <s v="OHM Cycles"/>
    <s v="Standard"/>
    <s v="medium"/>
    <s v="medium"/>
    <n v="183.86"/>
    <n v="137.9"/>
    <d v="1997-10-04T00:00:00"/>
    <n v="45.960000000000008"/>
    <s v="Female"/>
    <n v="67"/>
    <d v="1976-11-16T00:00:00"/>
    <n v="45.881403205542881"/>
    <s v="Research Associate"/>
    <s v="Financial Services"/>
    <s v="Affluent Customer"/>
    <s v="N"/>
    <s v="No"/>
    <n v="9"/>
    <m/>
  </r>
  <r>
    <n v="3847"/>
    <n v="90"/>
    <x v="3209"/>
    <n v="51"/>
    <d v="2017-11-09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67"/>
    <d v="1976-11-16T00:00:00"/>
    <n v="45.881403205542881"/>
    <s v="Research Associate"/>
    <s v="Financial Services"/>
    <s v="Affluent Customer"/>
    <s v="N"/>
    <s v="No"/>
    <n v="9"/>
    <m/>
  </r>
  <r>
    <n v="8540"/>
    <n v="43"/>
    <x v="3209"/>
    <n v="94"/>
    <d v="2017-09-27T00:00:00"/>
    <b v="0"/>
    <s v="Approved"/>
    <s v="Solex"/>
    <s v="Standard"/>
    <s v="medium"/>
    <s v="medium"/>
    <n v="1151.96"/>
    <n v="649.49"/>
    <d v="1999-12-04T00:00:00"/>
    <n v="502.47"/>
    <s v="Female"/>
    <n v="67"/>
    <d v="1976-11-16T00:00:00"/>
    <n v="45.881403205542881"/>
    <s v="Research Associate"/>
    <s v="Financial Services"/>
    <s v="Affluent Customer"/>
    <s v="N"/>
    <s v="No"/>
    <n v="9"/>
    <m/>
  </r>
  <r>
    <n v="7498"/>
    <n v="67"/>
    <x v="3209"/>
    <n v="254"/>
    <d v="2017-04-20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67"/>
    <d v="1976-11-16T00:00:00"/>
    <n v="45.881403205542881"/>
    <s v="Research Associate"/>
    <s v="Financial Services"/>
    <s v="Affluent Customer"/>
    <s v="N"/>
    <s v="No"/>
    <n v="9"/>
    <m/>
  </r>
  <r>
    <n v="10132"/>
    <n v="7"/>
    <x v="3209"/>
    <n v="268"/>
    <d v="2017-04-06T00:00:00"/>
    <b v="1"/>
    <s v="Approved"/>
    <s v="Trek Bicycles"/>
    <s v="Road"/>
    <s v="low"/>
    <s v="medium"/>
    <n v="980.37"/>
    <n v="234.43"/>
    <d v="2004-09-28T00:00:00"/>
    <n v="745.94"/>
    <s v="Female"/>
    <n v="67"/>
    <d v="1976-11-16T00:00:00"/>
    <n v="45.881403205542881"/>
    <s v="Research Associate"/>
    <s v="Financial Services"/>
    <s v="Affluent Customer"/>
    <s v="N"/>
    <s v="No"/>
    <n v="9"/>
    <m/>
  </r>
  <r>
    <n v="6157"/>
    <n v="48"/>
    <x v="3209"/>
    <n v="337"/>
    <d v="2017-01-27T00:00:00"/>
    <b v="1"/>
    <s v="Approved"/>
    <s v="WeareA2B"/>
    <s v="Standard"/>
    <s v="medium"/>
    <s v="medium"/>
    <n v="1762.96"/>
    <n v="950.52"/>
    <d v="2014-07-28T00:00:00"/>
    <n v="812.44"/>
    <s v="Female"/>
    <n v="67"/>
    <d v="1976-11-16T00:00:00"/>
    <n v="45.881403205542881"/>
    <s v="Research Associate"/>
    <s v="Financial Services"/>
    <s v="Affluent Customer"/>
    <s v="N"/>
    <s v="No"/>
    <n v="9"/>
    <m/>
  </r>
  <r>
    <n v="16360"/>
    <n v="81"/>
    <x v="3210"/>
    <n v="260"/>
    <d v="2017-04-14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82"/>
    <d v="1984-12-30T00:00:00"/>
    <n v="37.755375807965493"/>
    <s v="Operator"/>
    <s v="Health"/>
    <s v="Mass Customer"/>
    <s v="N"/>
    <s v="No"/>
    <n v="16"/>
    <m/>
  </r>
  <r>
    <n v="14388"/>
    <n v="23"/>
    <x v="3210"/>
    <n v="285"/>
    <d v="2017-03-20T00:00:00"/>
    <b v="1"/>
    <s v="Approved"/>
    <s v="Norco Bicycles"/>
    <s v="Mountain"/>
    <s v="low"/>
    <s v="small"/>
    <n v="688.63"/>
    <n v="612.88"/>
    <d v="1993-10-02T00:00:00"/>
    <n v="75.75"/>
    <s v="Male"/>
    <n v="82"/>
    <d v="1984-12-30T00:00:00"/>
    <n v="37.755375807965493"/>
    <s v="Operator"/>
    <s v="Health"/>
    <s v="Mass Customer"/>
    <s v="N"/>
    <s v="No"/>
    <n v="16"/>
    <m/>
  </r>
  <r>
    <n v="833"/>
    <n v="44"/>
    <x v="3210"/>
    <n v="291"/>
    <d v="2017-03-14T00:00:00"/>
    <b v="1"/>
    <s v="Approved"/>
    <s v="WeareA2B"/>
    <s v="Standard"/>
    <s v="medium"/>
    <s v="medium"/>
    <n v="1769.64"/>
    <n v="108.76"/>
    <d v="2011-05-09T00:00:00"/>
    <n v="1660.88"/>
    <s v="Male"/>
    <n v="82"/>
    <d v="1984-12-30T00:00:00"/>
    <n v="37.755375807965493"/>
    <s v="Operator"/>
    <s v="Health"/>
    <s v="Mass Customer"/>
    <s v="N"/>
    <s v="No"/>
    <n v="16"/>
    <m/>
  </r>
  <r>
    <n v="17073"/>
    <n v="9"/>
    <x v="3211"/>
    <n v="24"/>
    <d v="2017-12-06T00:00:00"/>
    <b v="0"/>
    <s v="Approved"/>
    <s v="OHM Cycles"/>
    <s v="Road"/>
    <s v="medium"/>
    <s v="medium"/>
    <n v="742.54"/>
    <n v="667.4"/>
    <d v="1991-11-07T00:00:00"/>
    <n v="75.139999999999986"/>
    <s v="Male"/>
    <n v="60"/>
    <d v="1977-12-04T00:00:00"/>
    <n v="44.83208813704973"/>
    <s v="Physical Therapy Assistant"/>
    <s v="n/a"/>
    <s v="Affluent Customer"/>
    <s v="N"/>
    <s v="No"/>
    <n v="16"/>
    <m/>
  </r>
  <r>
    <n v="8460"/>
    <n v="9"/>
    <x v="3211"/>
    <n v="60"/>
    <d v="2017-10-31T00:00:00"/>
    <b v="1"/>
    <s v="Approved"/>
    <s v="OHM Cycles"/>
    <s v="Road"/>
    <s v="medium"/>
    <s v="medium"/>
    <n v="742.54"/>
    <n v="667.4"/>
    <d v="1991-11-07T00:00:00"/>
    <n v="75.139999999999986"/>
    <s v="Male"/>
    <n v="60"/>
    <d v="1977-12-04T00:00:00"/>
    <n v="44.83208813704973"/>
    <s v="Physical Therapy Assistant"/>
    <s v="n/a"/>
    <s v="Affluent Customer"/>
    <s v="N"/>
    <s v="No"/>
    <n v="16"/>
    <m/>
  </r>
  <r>
    <n v="11553"/>
    <n v="52"/>
    <x v="3211"/>
    <n v="140"/>
    <d v="2017-08-12T00:00:00"/>
    <b v="1"/>
    <s v="Approved"/>
    <s v="OHM Cycles"/>
    <s v="Road"/>
    <s v="medium"/>
    <s v="medium"/>
    <n v="1280.28"/>
    <n v="829.51"/>
    <d v="2001-11-25T00:00:00"/>
    <n v="450.77"/>
    <s v="Male"/>
    <n v="60"/>
    <d v="1977-12-04T00:00:00"/>
    <n v="44.83208813704973"/>
    <s v="Physical Therapy Assistant"/>
    <s v="n/a"/>
    <s v="Affluent Customer"/>
    <s v="N"/>
    <s v="No"/>
    <n v="16"/>
    <m/>
  </r>
  <r>
    <n v="4929"/>
    <n v="80"/>
    <x v="3211"/>
    <n v="183"/>
    <d v="2017-06-30T00:00:00"/>
    <b v="1"/>
    <s v="Approved"/>
    <s v="OHM Cycles"/>
    <s v="Touring"/>
    <s v="low"/>
    <s v="medium"/>
    <n v="1073.07"/>
    <n v="933.84"/>
    <d v="1997-01-25T00:00:00"/>
    <n v="139.2299999999999"/>
    <s v="Male"/>
    <n v="60"/>
    <d v="1977-12-04T00:00:00"/>
    <n v="44.83208813704973"/>
    <s v="Physical Therapy Assistant"/>
    <s v="n/a"/>
    <s v="Affluent Customer"/>
    <s v="N"/>
    <s v="No"/>
    <n v="16"/>
    <m/>
  </r>
  <r>
    <n v="10247"/>
    <n v="98"/>
    <x v="3211"/>
    <n v="188"/>
    <d v="2017-06-25T00:00:00"/>
    <b v="0"/>
    <s v="Approved"/>
    <s v="Trek Bicycles"/>
    <s v="Standard"/>
    <s v="high"/>
    <s v="medium"/>
    <n v="358.39"/>
    <n v="215.03"/>
    <d v="2004-01-16T00:00:00"/>
    <n v="143.35999999999999"/>
    <s v="Male"/>
    <n v="60"/>
    <d v="1977-12-04T00:00:00"/>
    <n v="44.83208813704973"/>
    <s v="Physical Therapy Assistant"/>
    <s v="n/a"/>
    <s v="Affluent Customer"/>
    <s v="N"/>
    <s v="No"/>
    <n v="16"/>
    <m/>
  </r>
  <r>
    <n v="9829"/>
    <n v="67"/>
    <x v="3211"/>
    <n v="245"/>
    <d v="2017-04-29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60"/>
    <d v="1977-12-04T00:00:00"/>
    <n v="44.83208813704973"/>
    <s v="Physical Therapy Assistant"/>
    <s v="n/a"/>
    <s v="Affluent Customer"/>
    <s v="N"/>
    <s v="No"/>
    <n v="16"/>
    <m/>
  </r>
  <r>
    <n v="14640"/>
    <n v="49"/>
    <x v="3211"/>
    <n v="265"/>
    <d v="2017-04-09T00:00:00"/>
    <b v="0"/>
    <s v="Approved"/>
    <s v="Trek Bicycles"/>
    <s v="Road"/>
    <s v="medium"/>
    <s v="medium"/>
    <n v="533.51"/>
    <n v="400.13"/>
    <d v="2012-06-04T00:00:00"/>
    <n v="133.38"/>
    <s v="Male"/>
    <n v="60"/>
    <d v="1977-12-04T00:00:00"/>
    <n v="44.83208813704973"/>
    <s v="Physical Therapy Assistant"/>
    <s v="n/a"/>
    <s v="Affluent Customer"/>
    <s v="N"/>
    <s v="No"/>
    <n v="16"/>
    <m/>
  </r>
  <r>
    <n v="3118"/>
    <n v="7"/>
    <x v="3211"/>
    <n v="353"/>
    <d v="2017-01-11T00:00:00"/>
    <b v="0"/>
    <s v="Approved"/>
    <s v="Trek Bicycles"/>
    <s v="Road"/>
    <s v="low"/>
    <s v="medium"/>
    <n v="980.37"/>
    <n v="234.43"/>
    <d v="2004-09-28T00:00:00"/>
    <n v="745.94"/>
    <s v="Male"/>
    <n v="60"/>
    <d v="1977-12-04T00:00:00"/>
    <n v="44.83208813704973"/>
    <s v="Physical Therapy Assistant"/>
    <s v="n/a"/>
    <s v="Affluent Customer"/>
    <s v="N"/>
    <s v="No"/>
    <n v="16"/>
    <m/>
  </r>
  <r>
    <n v="16641"/>
    <n v="58"/>
    <x v="3211"/>
    <n v="360"/>
    <d v="2017-01-04T00:00:00"/>
    <b v="0"/>
    <s v="Approved"/>
    <s v="OHM Cycles"/>
    <s v="Standard"/>
    <s v="medium"/>
    <s v="medium"/>
    <n v="912.52"/>
    <n v="141.4"/>
    <d v="2015-10-18T00:00:00"/>
    <n v="771.12"/>
    <s v="Male"/>
    <n v="60"/>
    <d v="1977-12-04T00:00:00"/>
    <n v="44.83208813704973"/>
    <s v="Physical Therapy Assistant"/>
    <s v="n/a"/>
    <s v="Affluent Customer"/>
    <s v="N"/>
    <s v="No"/>
    <n v="16"/>
    <m/>
  </r>
  <r>
    <n v="19729"/>
    <n v="18"/>
    <x v="32"/>
    <n v="68"/>
    <d v="2017-10-23T00:00:00"/>
    <b v="0"/>
    <s v="Approved"/>
    <s v="Solex"/>
    <s v="Standard"/>
    <s v="medium"/>
    <s v="medium"/>
    <n v="575.27"/>
    <n v="431.45"/>
    <d v="2013-03-12T00:00:00"/>
    <n v="143.82"/>
    <s v="Male"/>
    <n v="93"/>
    <d v="1978-05-07T00:00:00"/>
    <n v="44.410170328513438"/>
    <s v="Database Administrator IV"/>
    <s v="n/a"/>
    <s v="Affluent Customer"/>
    <s v="N"/>
    <s v="No"/>
    <n v="6"/>
    <m/>
  </r>
  <r>
    <n v="15328"/>
    <n v="87"/>
    <x v="32"/>
    <n v="97"/>
    <d v="2017-09-24T00:00:00"/>
    <b v="0"/>
    <s v="Approved"/>
    <s v="Giant Bicycles"/>
    <s v="Standard"/>
    <s v="high"/>
    <s v="medium"/>
    <n v="1179"/>
    <n v="707.4"/>
    <d v="1997-08-25T00:00:00"/>
    <n v="471.6"/>
    <s v="Male"/>
    <n v="93"/>
    <d v="1978-05-07T00:00:00"/>
    <n v="44.410170328513438"/>
    <s v="Database Administrator IV"/>
    <s v="n/a"/>
    <s v="Affluent Customer"/>
    <s v="N"/>
    <s v="No"/>
    <n v="6"/>
    <m/>
  </r>
  <r>
    <n v="3226"/>
    <n v="50"/>
    <x v="32"/>
    <n v="211"/>
    <d v="2017-06-02T00:00:00"/>
    <b v="0"/>
    <s v="Approved"/>
    <s v="WeareA2B"/>
    <s v="Standard"/>
    <s v="medium"/>
    <s v="small"/>
    <n v="175.89"/>
    <n v="131.91999999999999"/>
    <d v="2003-02-16T00:00:00"/>
    <n v="43.97"/>
    <s v="Male"/>
    <n v="93"/>
    <d v="1978-05-07T00:00:00"/>
    <n v="44.410170328513438"/>
    <s v="Database Administrator IV"/>
    <s v="n/a"/>
    <s v="Affluent Customer"/>
    <s v="N"/>
    <s v="No"/>
    <n v="6"/>
    <m/>
  </r>
  <r>
    <n v="3903"/>
    <n v="59"/>
    <x v="32"/>
    <n v="211"/>
    <d v="2017-06-02T00:00:00"/>
    <b v="0"/>
    <s v="Approved"/>
    <s v="Solex"/>
    <s v="Standard"/>
    <s v="medium"/>
    <s v="large"/>
    <n v="1061.56"/>
    <n v="733.58"/>
    <d v="1993-07-20T00:00:00"/>
    <n v="327.9799999999999"/>
    <s v="Male"/>
    <n v="93"/>
    <d v="1978-05-07T00:00:00"/>
    <n v="44.410170328513438"/>
    <s v="Database Administrator IV"/>
    <s v="n/a"/>
    <s v="Affluent Customer"/>
    <s v="N"/>
    <s v="No"/>
    <n v="6"/>
    <m/>
  </r>
  <r>
    <n v="8942"/>
    <n v="17"/>
    <x v="32"/>
    <n v="328"/>
    <d v="2017-02-05T00:00:00"/>
    <b v="1"/>
    <s v="Approved"/>
    <s v="Solex"/>
    <s v="Standard"/>
    <s v="high"/>
    <s v="medium"/>
    <n v="1024.6600000000001"/>
    <n v="614.79999999999995"/>
    <d v="1996-11-09T00:00:00"/>
    <n v="409.86000000000013"/>
    <s v="Male"/>
    <n v="93"/>
    <d v="1978-05-07T00:00:00"/>
    <n v="44.410170328513438"/>
    <s v="Database Administrator IV"/>
    <s v="n/a"/>
    <s v="Affluent Customer"/>
    <s v="N"/>
    <s v="No"/>
    <n v="6"/>
    <m/>
  </r>
  <r>
    <n v="16913"/>
    <n v="53"/>
    <x v="32"/>
    <n v="328"/>
    <d v="2017-02-05T00:00:00"/>
    <b v="1"/>
    <s v="Approved"/>
    <s v="OHM Cycles"/>
    <s v="Standard"/>
    <s v="medium"/>
    <s v="medium"/>
    <n v="795.34"/>
    <n v="101.58"/>
    <d v="1997-02-09T00:00:00"/>
    <n v="693.76"/>
    <s v="Male"/>
    <n v="93"/>
    <d v="1978-05-07T00:00:00"/>
    <n v="44.410170328513438"/>
    <s v="Database Administrator IV"/>
    <s v="n/a"/>
    <s v="Affluent Customer"/>
    <s v="N"/>
    <s v="No"/>
    <n v="6"/>
    <m/>
  </r>
  <r>
    <n v="16737"/>
    <n v="87"/>
    <x v="3212"/>
    <n v="29"/>
    <d v="2017-12-01T00:00:00"/>
    <b v="0"/>
    <s v="Approved"/>
    <s v="Giant Bicycles"/>
    <s v="Standard"/>
    <s v="high"/>
    <s v="medium"/>
    <n v="1179"/>
    <n v="707.4"/>
    <d v="2013-06-09T00:00:00"/>
    <n v="471.6"/>
    <s v="Male"/>
    <n v="21"/>
    <d v="1971-09-28T00:00:00"/>
    <n v="51.02112923294014"/>
    <s v="VP Quality Control"/>
    <s v="Retail"/>
    <s v="Mass Customer"/>
    <s v="N"/>
    <s v="Yes"/>
    <n v="9"/>
    <m/>
  </r>
  <r>
    <n v="2031"/>
    <n v="66"/>
    <x v="3212"/>
    <n v="47"/>
    <d v="2017-11-13T00:00:00"/>
    <b v="0"/>
    <s v="Approved"/>
    <s v="Giant Bicycles"/>
    <s v="Road"/>
    <s v="low"/>
    <s v="small"/>
    <n v="590.26"/>
    <n v="525.33000000000004"/>
    <d v="2016-12-06T00:00:00"/>
    <n v="64.92999999999995"/>
    <s v="Male"/>
    <n v="21"/>
    <d v="1971-09-28T00:00:00"/>
    <n v="51.02112923294014"/>
    <s v="VP Quality Control"/>
    <s v="Retail"/>
    <s v="Mass Customer"/>
    <s v="N"/>
    <s v="Yes"/>
    <n v="9"/>
    <m/>
  </r>
  <r>
    <n v="19124"/>
    <n v="57"/>
    <x v="3212"/>
    <n v="237"/>
    <d v="2017-05-07T00:00:00"/>
    <b v="1"/>
    <s v="Approved"/>
    <s v="WeareA2B"/>
    <s v="Touring"/>
    <s v="medium"/>
    <s v="large"/>
    <n v="1890.39"/>
    <n v="260.14"/>
    <d v="2015-06-17T00:00:00"/>
    <n v="1630.25"/>
    <s v="Male"/>
    <n v="21"/>
    <d v="1971-09-28T00:00:00"/>
    <n v="51.02112923294014"/>
    <s v="VP Quality Control"/>
    <s v="Retail"/>
    <s v="Mass Customer"/>
    <s v="N"/>
    <s v="Yes"/>
    <n v="9"/>
    <m/>
  </r>
  <r>
    <n v="4732"/>
    <n v="12"/>
    <x v="3212"/>
    <n v="307"/>
    <d v="2017-02-26T00:00:00"/>
    <b v="1"/>
    <s v="Approved"/>
    <s v="WeareA2B"/>
    <s v="Standard"/>
    <s v="medium"/>
    <s v="medium"/>
    <n v="1231.1500000000001"/>
    <n v="161.6"/>
    <d v="2004-08-17T00:00:00"/>
    <n v="1069.5500000000002"/>
    <s v="Male"/>
    <n v="21"/>
    <d v="1971-09-28T00:00:00"/>
    <n v="51.02112923294014"/>
    <s v="VP Quality Control"/>
    <s v="Retail"/>
    <s v="Mass Customer"/>
    <s v="N"/>
    <s v="Yes"/>
    <n v="9"/>
    <m/>
  </r>
  <r>
    <n v="16513"/>
    <n v="10"/>
    <x v="3212"/>
    <n v="333"/>
    <d v="2017-01-31T00:00:00"/>
    <b v="0"/>
    <s v="Approved"/>
    <s v="WeareA2B"/>
    <s v="Touring"/>
    <s v="medium"/>
    <s v="medium"/>
    <n v="1466.68"/>
    <n v="363.25"/>
    <d v="2013-03-12T00:00:00"/>
    <n v="1103.43"/>
    <s v="Male"/>
    <n v="21"/>
    <d v="1971-09-28T00:00:00"/>
    <n v="51.02112923294014"/>
    <s v="VP Quality Control"/>
    <s v="Retail"/>
    <s v="Mass Customer"/>
    <s v="N"/>
    <s v="Yes"/>
    <n v="9"/>
    <m/>
  </r>
  <r>
    <n v="13395"/>
    <n v="82"/>
    <x v="3213"/>
    <n v="268"/>
    <d v="2017-04-06T00:00:00"/>
    <b v="1"/>
    <s v="Approved"/>
    <s v="Norco Bicycles"/>
    <s v="Standard"/>
    <s v="high"/>
    <s v="medium"/>
    <n v="1148.6400000000001"/>
    <n v="689.18"/>
    <d v="1993-04-20T00:00:00"/>
    <n v="459.46000000000015"/>
    <s v="Male"/>
    <n v="87"/>
    <d v="1979-11-04T00:00:00"/>
    <n v="42.914279917554538"/>
    <s v="Assistant Media Planner"/>
    <s v="Entertainment"/>
    <s v="Affluent Customer"/>
    <s v="N"/>
    <s v="Yes"/>
    <n v="17"/>
    <m/>
  </r>
  <r>
    <n v="6390"/>
    <n v="49"/>
    <x v="3214"/>
    <n v="145"/>
    <d v="2017-08-07T00:00:00"/>
    <b v="0"/>
    <s v="Approved"/>
    <s v="Trek Bicycles"/>
    <s v="Road"/>
    <s v="medium"/>
    <s v="medium"/>
    <n v="533.51"/>
    <n v="400.13"/>
    <d v="2001-11-25T00:00:00"/>
    <n v="133.38"/>
    <s v="Male"/>
    <n v="96"/>
    <d v="1974-06-14T00:00:00"/>
    <n v="48.308800465816851"/>
    <s v="Business Systems Development Analyst"/>
    <s v="IT"/>
    <s v="Mass Customer"/>
    <s v="N"/>
    <s v="Yes"/>
    <n v="19"/>
    <m/>
  </r>
  <r>
    <n v="873"/>
    <n v="78"/>
    <x v="3214"/>
    <n v="227"/>
    <d v="2017-05-17T00:00:00"/>
    <b v="1"/>
    <s v="Approved"/>
    <s v="Giant Bicycles"/>
    <s v="Standard"/>
    <s v="medium"/>
    <s v="large"/>
    <n v="1765.3"/>
    <n v="709.48"/>
    <d v="2015-08-10T00:00:00"/>
    <n v="1055.82"/>
    <s v="Male"/>
    <n v="96"/>
    <d v="1974-06-14T00:00:00"/>
    <n v="48.308800465816851"/>
    <s v="Business Systems Development Analyst"/>
    <s v="IT"/>
    <s v="Mass Customer"/>
    <s v="N"/>
    <s v="Yes"/>
    <n v="19"/>
    <m/>
  </r>
  <r>
    <n v="3381"/>
    <n v="87"/>
    <x v="3215"/>
    <n v="9"/>
    <d v="2017-12-21T00:00:00"/>
    <b v="1"/>
    <s v="Approved"/>
    <s v="OHM Cycles"/>
    <s v="Standard"/>
    <s v="medium"/>
    <s v="medium"/>
    <n v="1636.9"/>
    <n v="44.71"/>
    <d v="2010-08-20T00:00:00"/>
    <n v="1592.19"/>
    <s v="Male"/>
    <n v="39"/>
    <d v="1976-09-29T00:00:00"/>
    <n v="46.012910054540839"/>
    <s v="Senior Editor"/>
    <s v="Financial Services"/>
    <s v="High Net Worth"/>
    <s v="N"/>
    <s v="No"/>
    <n v="6"/>
    <m/>
  </r>
  <r>
    <n v="8900"/>
    <n v="34"/>
    <x v="3215"/>
    <n v="31"/>
    <d v="2017-11-29T00:00:00"/>
    <b v="0"/>
    <s v="Approved"/>
    <s v="WeareA2B"/>
    <s v="Standard"/>
    <s v="medium"/>
    <s v="medium"/>
    <n v="1231.1500000000001"/>
    <n v="161.6"/>
    <d v="2004-08-17T00:00:00"/>
    <n v="1069.5500000000002"/>
    <s v="Male"/>
    <n v="39"/>
    <d v="1976-09-29T00:00:00"/>
    <n v="46.012910054540839"/>
    <s v="Senior Editor"/>
    <s v="Financial Services"/>
    <s v="High Net Worth"/>
    <s v="N"/>
    <s v="No"/>
    <n v="6"/>
    <m/>
  </r>
  <r>
    <n v="15687"/>
    <n v="81"/>
    <x v="3215"/>
    <n v="225"/>
    <d v="2017-05-19T00:00:00"/>
    <b v="0"/>
    <s v="Approved"/>
    <s v="Solex"/>
    <s v="Standard"/>
    <s v="medium"/>
    <s v="medium"/>
    <n v="1151.96"/>
    <n v="649.49"/>
    <d v="1999-12-04T00:00:00"/>
    <n v="502.47"/>
    <s v="Male"/>
    <n v="39"/>
    <d v="1976-09-29T00:00:00"/>
    <n v="46.012910054540839"/>
    <s v="Senior Editor"/>
    <s v="Financial Services"/>
    <s v="High Net Worth"/>
    <s v="N"/>
    <s v="No"/>
    <n v="6"/>
    <m/>
  </r>
  <r>
    <n v="14778"/>
    <n v="56"/>
    <x v="3215"/>
    <n v="228"/>
    <d v="2017-05-16T00:00:00"/>
    <b v="0"/>
    <s v="Approved"/>
    <s v="Norco Bicycles"/>
    <s v="Mountain"/>
    <s v="low"/>
    <s v="small"/>
    <n v="688.63"/>
    <n v="612.88"/>
    <d v="1993-10-02T00:00:00"/>
    <n v="75.75"/>
    <s v="Male"/>
    <n v="39"/>
    <d v="1976-09-29T00:00:00"/>
    <n v="46.012910054540839"/>
    <s v="Senior Editor"/>
    <s v="Financial Services"/>
    <s v="High Net Worth"/>
    <s v="N"/>
    <s v="No"/>
    <n v="6"/>
    <m/>
  </r>
  <r>
    <n v="17082"/>
    <n v="13"/>
    <x v="3215"/>
    <n v="271"/>
    <d v="2017-04-03T00:00:00"/>
    <b v="1"/>
    <s v="Approved"/>
    <s v="Solex"/>
    <s v="Standard"/>
    <s v="medium"/>
    <s v="medium"/>
    <n v="1577.53"/>
    <n v="826.51"/>
    <d v="2011-03-16T00:00:00"/>
    <n v="751.02"/>
    <s v="Male"/>
    <n v="39"/>
    <d v="1976-09-29T00:00:00"/>
    <n v="46.012910054540839"/>
    <s v="Senior Editor"/>
    <s v="Financial Services"/>
    <s v="High Net Worth"/>
    <s v="N"/>
    <s v="No"/>
    <n v="6"/>
    <m/>
  </r>
  <r>
    <n v="7710"/>
    <n v="1"/>
    <x v="3215"/>
    <n v="359"/>
    <d v="2017-01-05T00:00:00"/>
    <b v="1"/>
    <s v="Approved"/>
    <s v="Giant Bicycles"/>
    <s v="Touring"/>
    <s v="medium"/>
    <s v="large"/>
    <n v="1873.97"/>
    <n v="863.95"/>
    <d v="2006-05-22T00:00:00"/>
    <n v="1010.02"/>
    <s v="Male"/>
    <n v="39"/>
    <d v="1976-09-29T00:00:00"/>
    <n v="46.012910054540839"/>
    <s v="Senior Editor"/>
    <s v="Financial Services"/>
    <s v="High Net Worth"/>
    <s v="N"/>
    <s v="No"/>
    <n v="6"/>
    <m/>
  </r>
  <r>
    <n v="13027"/>
    <n v="31"/>
    <x v="3216"/>
    <n v="84"/>
    <d v="2017-10-07T00:00:00"/>
    <b v="0"/>
    <s v="Approved"/>
    <s v="Giant Bicycles"/>
    <s v="Standard"/>
    <s v="medium"/>
    <s v="medium"/>
    <n v="230.91"/>
    <n v="173.18"/>
    <d v="2006-11-10T00:00:00"/>
    <n v="57.72999999999999"/>
    <s v="Female"/>
    <n v="50"/>
    <d v="1967-10-03T00:00:00"/>
    <n v="55.010170328830547"/>
    <n v="0"/>
    <s v="Financial Services"/>
    <s v="Affluent Customer"/>
    <s v="N"/>
    <s v="No"/>
    <n v="15"/>
    <m/>
  </r>
  <r>
    <n v="15643"/>
    <n v="98"/>
    <x v="3216"/>
    <n v="111"/>
    <d v="2017-09-10T00:00:00"/>
    <b v="0"/>
    <s v="Approved"/>
    <s v="Trek Bicycles"/>
    <s v="Standard"/>
    <s v="high"/>
    <s v="medium"/>
    <n v="358.39"/>
    <n v="215.03"/>
    <d v="2004-01-16T00:00:00"/>
    <n v="143.35999999999999"/>
    <s v="Female"/>
    <n v="50"/>
    <d v="1967-10-03T00:00:00"/>
    <n v="55.010170328830547"/>
    <n v="0"/>
    <s v="Financial Services"/>
    <s v="Affluent Customer"/>
    <s v="N"/>
    <s v="No"/>
    <n v="15"/>
    <m/>
  </r>
  <r>
    <n v="962"/>
    <n v="21"/>
    <x v="3216"/>
    <n v="219"/>
    <d v="2017-05-25T00:00:00"/>
    <b v="0"/>
    <s v="Approved"/>
    <s v="Solex"/>
    <s v="Standard"/>
    <s v="medium"/>
    <s v="large"/>
    <n v="1071.23"/>
    <n v="380.74"/>
    <d v="1996-04-05T00:00:00"/>
    <n v="690.49"/>
    <s v="Female"/>
    <n v="50"/>
    <d v="1967-10-03T00:00:00"/>
    <n v="55.010170328830547"/>
    <n v="0"/>
    <s v="Financial Services"/>
    <s v="Affluent Customer"/>
    <s v="N"/>
    <s v="No"/>
    <n v="15"/>
    <m/>
  </r>
  <r>
    <n v="9054"/>
    <n v="2"/>
    <x v="3216"/>
    <n v="296"/>
    <d v="2017-03-09T00:00:00"/>
    <b v="0"/>
    <s v="Approved"/>
    <s v="Solex"/>
    <s v="Standard"/>
    <s v="medium"/>
    <s v="medium"/>
    <n v="71.489999999999995"/>
    <n v="53.62"/>
    <d v="2012-12-02T00:00:00"/>
    <n v="17.869999999999997"/>
    <s v="Female"/>
    <n v="50"/>
    <d v="1967-10-03T00:00:00"/>
    <n v="55.010170328830547"/>
    <n v="0"/>
    <s v="Financial Services"/>
    <s v="Affluent Customer"/>
    <s v="N"/>
    <s v="No"/>
    <n v="15"/>
    <m/>
  </r>
  <r>
    <n v="6949"/>
    <n v="4"/>
    <x v="3217"/>
    <n v="11"/>
    <d v="2017-12-19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64"/>
    <d v="1974-06-19T00:00:00"/>
    <n v="48.29510183536275"/>
    <s v="Junior Executive"/>
    <s v="Health"/>
    <s v="Mass Customer"/>
    <s v="N"/>
    <s v="No"/>
    <n v="14"/>
    <m/>
  </r>
  <r>
    <n v="18926"/>
    <n v="23"/>
    <x v="3217"/>
    <n v="146"/>
    <d v="2017-08-06T00:00:00"/>
    <b v="1"/>
    <s v="Approved"/>
    <s v="Norco Bicycles"/>
    <s v="Mountain"/>
    <s v="low"/>
    <s v="small"/>
    <n v="688.63"/>
    <n v="612.88"/>
    <d v="1993-10-02T00:00:00"/>
    <n v="75.75"/>
    <s v="Male"/>
    <n v="64"/>
    <d v="1974-06-19T00:00:00"/>
    <n v="48.29510183536275"/>
    <s v="Junior Executive"/>
    <s v="Health"/>
    <s v="Mass Customer"/>
    <s v="N"/>
    <s v="No"/>
    <n v="14"/>
    <m/>
  </r>
  <r>
    <n v="15822"/>
    <n v="67"/>
    <x v="3217"/>
    <n v="162"/>
    <d v="2017-07-21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64"/>
    <d v="1974-06-19T00:00:00"/>
    <n v="48.29510183536275"/>
    <s v="Junior Executive"/>
    <s v="Health"/>
    <s v="Mass Customer"/>
    <s v="N"/>
    <s v="No"/>
    <n v="14"/>
    <m/>
  </r>
  <r>
    <n v="9497"/>
    <n v="81"/>
    <x v="3217"/>
    <n v="179"/>
    <d v="2017-07-04T00:00:00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64"/>
    <d v="1974-06-19T00:00:00"/>
    <n v="48.29510183536275"/>
    <s v="Junior Executive"/>
    <s v="Health"/>
    <s v="Mass Customer"/>
    <s v="N"/>
    <s v="No"/>
    <n v="14"/>
    <m/>
  </r>
  <r>
    <n v="17013"/>
    <n v="41"/>
    <x v="3217"/>
    <n v="188"/>
    <d v="2017-06-25T00:00:00"/>
    <b v="0"/>
    <s v="Approved"/>
    <s v="Solex"/>
    <s v="Road"/>
    <s v="medium"/>
    <s v="medium"/>
    <n v="416.98"/>
    <n v="312.74"/>
    <d v="1997-05-10T00:00:00"/>
    <n v="104.24000000000001"/>
    <s v="Male"/>
    <n v="64"/>
    <d v="1974-06-19T00:00:00"/>
    <n v="48.29510183536275"/>
    <s v="Junior Executive"/>
    <s v="Health"/>
    <s v="Mass Customer"/>
    <s v="N"/>
    <s v="No"/>
    <n v="14"/>
    <m/>
  </r>
  <r>
    <n v="11520"/>
    <n v="40"/>
    <x v="3217"/>
    <n v="230"/>
    <d v="2017-05-14T00:00:00"/>
    <b v="0"/>
    <s v="Approved"/>
    <s v="OHM Cycles"/>
    <s v="Standard"/>
    <s v="high"/>
    <s v="medium"/>
    <n v="1458.17"/>
    <n v="874.9"/>
    <d v="2006-02-02T00:00:00"/>
    <n v="583.2700000000001"/>
    <s v="Male"/>
    <n v="64"/>
    <d v="1974-06-19T00:00:00"/>
    <n v="48.29510183536275"/>
    <s v="Junior Executive"/>
    <s v="Health"/>
    <s v="Mass Customer"/>
    <s v="N"/>
    <s v="No"/>
    <n v="14"/>
    <m/>
  </r>
  <r>
    <n v="8271"/>
    <n v="67"/>
    <x v="3217"/>
    <n v="281"/>
    <d v="2017-03-24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64"/>
    <d v="1974-06-19T00:00:00"/>
    <n v="48.29510183536275"/>
    <s v="Junior Executive"/>
    <s v="Health"/>
    <s v="Mass Customer"/>
    <s v="N"/>
    <s v="No"/>
    <n v="14"/>
    <m/>
  </r>
  <r>
    <n v="5727"/>
    <n v="77"/>
    <x v="3217"/>
    <n v="355"/>
    <d v="2017-01-09T00:00:00"/>
    <b v="1"/>
    <s v="Approved"/>
    <s v="Norco Bicycles"/>
    <s v="Road"/>
    <s v="medium"/>
    <s v="large"/>
    <n v="1240.31"/>
    <n v="795.1"/>
    <d v="2011-01-10T00:00:00"/>
    <n v="445.20999999999992"/>
    <s v="Male"/>
    <n v="64"/>
    <d v="1974-06-19T00:00:00"/>
    <n v="48.29510183536275"/>
    <s v="Junior Executive"/>
    <s v="Health"/>
    <s v="Mass Customer"/>
    <s v="N"/>
    <s v="No"/>
    <n v="14"/>
    <m/>
  </r>
  <r>
    <n v="5572"/>
    <n v="38"/>
    <x v="3218"/>
    <n v="68"/>
    <d v="2017-10-23T00:00:00"/>
    <b v="1"/>
    <s v="Approved"/>
    <s v="Solex"/>
    <s v="Standard"/>
    <s v="medium"/>
    <s v="medium"/>
    <n v="1577.53"/>
    <n v="826.51"/>
    <d v="2007-12-11T00:00:00"/>
    <n v="751.02"/>
    <s v="Female"/>
    <n v="2"/>
    <d v="1976-11-08T00:00:00"/>
    <n v="45.90332101376206"/>
    <s v="Civil Engineer"/>
    <s v="Manufacturing"/>
    <s v="Affluent Customer"/>
    <s v="N"/>
    <s v="Yes"/>
    <n v="7"/>
    <m/>
  </r>
  <r>
    <n v="2603"/>
    <n v="73"/>
    <x v="3218"/>
    <n v="84"/>
    <d v="2017-10-07T00:00:00"/>
    <b v="0"/>
    <s v="Approved"/>
    <s v="Solex"/>
    <s v="Standard"/>
    <s v="medium"/>
    <s v="medium"/>
    <n v="1945.43"/>
    <n v="333.18"/>
    <d v="2006-05-22T00:00:00"/>
    <n v="1612.25"/>
    <s v="Female"/>
    <n v="2"/>
    <d v="1976-11-08T00:00:00"/>
    <n v="45.90332101376206"/>
    <s v="Civil Engineer"/>
    <s v="Manufacturing"/>
    <s v="Affluent Customer"/>
    <s v="N"/>
    <s v="Yes"/>
    <n v="7"/>
    <m/>
  </r>
  <r>
    <n v="3217"/>
    <n v="70"/>
    <x v="3218"/>
    <n v="102"/>
    <d v="2017-09-19T00:00:00"/>
    <b v="1"/>
    <s v="Approved"/>
    <s v="Trek Bicycles"/>
    <s v="Standard"/>
    <s v="high"/>
    <s v="medium"/>
    <n v="495.72"/>
    <n v="297.43"/>
    <d v="2004-07-25T00:00:00"/>
    <n v="198.29000000000002"/>
    <s v="Female"/>
    <n v="2"/>
    <d v="1976-11-08T00:00:00"/>
    <n v="45.90332101376206"/>
    <s v="Civil Engineer"/>
    <s v="Manufacturing"/>
    <s v="Affluent Customer"/>
    <s v="N"/>
    <s v="Yes"/>
    <n v="7"/>
    <m/>
  </r>
  <r>
    <n v="15317"/>
    <n v="90"/>
    <x v="3218"/>
    <n v="244"/>
    <d v="2017-04-30T00:00:00"/>
    <b v="1"/>
    <s v="Approved"/>
    <s v="Norco Bicycles"/>
    <s v="Standard"/>
    <s v="low"/>
    <s v="medium"/>
    <n v="363.01"/>
    <n v="290.41000000000003"/>
    <d v="2004-01-16T00:00:00"/>
    <n v="72.599999999999966"/>
    <s v="Female"/>
    <n v="2"/>
    <d v="1976-11-08T00:00:00"/>
    <n v="45.90332101376206"/>
    <s v="Civil Engineer"/>
    <s v="Manufacturing"/>
    <s v="Affluent Customer"/>
    <s v="N"/>
    <s v="Yes"/>
    <n v="7"/>
    <m/>
  </r>
  <r>
    <n v="8095"/>
    <n v="44"/>
    <x v="3218"/>
    <n v="258"/>
    <d v="2017-04-16T00:00:00"/>
    <b v="0"/>
    <s v="Approved"/>
    <s v="WeareA2B"/>
    <s v="Standard"/>
    <s v="medium"/>
    <s v="medium"/>
    <n v="1769.64"/>
    <n v="108.76"/>
    <d v="2007-12-11T00:00:00"/>
    <n v="1660.88"/>
    <s v="Female"/>
    <n v="2"/>
    <d v="1976-11-08T00:00:00"/>
    <n v="45.90332101376206"/>
    <s v="Civil Engineer"/>
    <s v="Manufacturing"/>
    <s v="Affluent Customer"/>
    <s v="N"/>
    <s v="Yes"/>
    <n v="7"/>
    <m/>
  </r>
  <r>
    <n v="14260"/>
    <n v="4"/>
    <x v="3218"/>
    <n v="301"/>
    <d v="2017-03-04T00:00:00"/>
    <b v="0"/>
    <s v="Approved"/>
    <s v="Giant Bicycles"/>
    <s v="Standard"/>
    <s v="high"/>
    <s v="medium"/>
    <n v="1129.1300000000001"/>
    <n v="677.48"/>
    <d v="2014-03-03T00:00:00"/>
    <n v="451.65000000000009"/>
    <s v="Female"/>
    <n v="2"/>
    <d v="1976-11-08T00:00:00"/>
    <n v="45.90332101376206"/>
    <s v="Civil Engineer"/>
    <s v="Manufacturing"/>
    <s v="Affluent Customer"/>
    <s v="N"/>
    <s v="Yes"/>
    <n v="7"/>
    <m/>
  </r>
  <r>
    <n v="7541"/>
    <n v="5"/>
    <x v="3218"/>
    <n v="305"/>
    <d v="2017-02-28T00:00:00"/>
    <b v="1"/>
    <s v="Approved"/>
    <s v="Trek Bicycles"/>
    <s v="Mountain"/>
    <s v="low"/>
    <s v="medium"/>
    <n v="574.64"/>
    <n v="459.71"/>
    <d v="2007-08-04T00:00:00"/>
    <n v="114.93"/>
    <s v="Female"/>
    <n v="2"/>
    <d v="1976-11-08T00:00:00"/>
    <n v="45.90332101376206"/>
    <s v="Civil Engineer"/>
    <s v="Manufacturing"/>
    <s v="Affluent Customer"/>
    <s v="N"/>
    <s v="Yes"/>
    <n v="7"/>
    <m/>
  </r>
  <r>
    <n v="10653"/>
    <n v="1"/>
    <x v="3218"/>
    <n v="315"/>
    <d v="2017-02-18T00:00:00"/>
    <b v="0"/>
    <s v="Approved"/>
    <s v="Giant Bicycles"/>
    <s v="Standard"/>
    <s v="medium"/>
    <s v="medium"/>
    <n v="1403.5"/>
    <n v="954.82"/>
    <d v="2004-09-28T00:00:00"/>
    <n v="448.67999999999995"/>
    <s v="Female"/>
    <n v="2"/>
    <d v="1976-11-08T00:00:00"/>
    <n v="45.90332101376206"/>
    <s v="Civil Engineer"/>
    <s v="Manufacturing"/>
    <s v="Affluent Customer"/>
    <s v="N"/>
    <s v="Yes"/>
    <n v="7"/>
    <m/>
  </r>
  <r>
    <n v="19587"/>
    <n v="95"/>
    <x v="3219"/>
    <n v="18"/>
    <d v="2017-12-12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25"/>
    <d v="1956-01-18T00:00:00"/>
    <n v="66.725238821664121"/>
    <s v="Senior Financial Analyst"/>
    <s v="Financial Services"/>
    <s v="Mass Customer"/>
    <s v="N"/>
    <s v="No"/>
    <n v="10"/>
    <m/>
  </r>
  <r>
    <n v="10961"/>
    <n v="33"/>
    <x v="3219"/>
    <n v="37"/>
    <d v="2017-11-23T00:00:00"/>
    <b v="1"/>
    <s v="Approved"/>
    <s v="Giant Bicycles"/>
    <s v="Standard"/>
    <s v="medium"/>
    <s v="small"/>
    <n v="1311.44"/>
    <n v="1167.18"/>
    <d v="1992-10-11T00:00:00"/>
    <n v="144.26"/>
    <s v="Male"/>
    <n v="25"/>
    <d v="1956-01-18T00:00:00"/>
    <n v="66.725238821664121"/>
    <s v="Senior Financial Analyst"/>
    <s v="Financial Services"/>
    <s v="Mass Customer"/>
    <s v="N"/>
    <s v="No"/>
    <n v="10"/>
    <m/>
  </r>
  <r>
    <n v="3508"/>
    <n v="77"/>
    <x v="3219"/>
    <n v="222"/>
    <d v="2017-05-22T00:00:00"/>
    <b v="1"/>
    <s v="Approved"/>
    <s v="Norco Bicycles"/>
    <s v="Road"/>
    <s v="medium"/>
    <s v="large"/>
    <n v="1240.31"/>
    <n v="795.1"/>
    <d v="2011-01-10T00:00:00"/>
    <n v="445.20999999999992"/>
    <s v="Male"/>
    <n v="25"/>
    <d v="1956-01-18T00:00:00"/>
    <n v="66.725238821664121"/>
    <s v="Senior Financial Analyst"/>
    <s v="Financial Services"/>
    <s v="Mass Customer"/>
    <s v="N"/>
    <s v="No"/>
    <n v="10"/>
    <m/>
  </r>
  <r>
    <n v="17803"/>
    <n v="94"/>
    <x v="3219"/>
    <n v="222"/>
    <d v="2017-05-22T00:00:00"/>
    <b v="0"/>
    <s v="Approved"/>
    <s v="Giant Bicycles"/>
    <s v="Standard"/>
    <s v="medium"/>
    <s v="large"/>
    <n v="1635.3"/>
    <n v="993.66"/>
    <d v="2013-06-09T00:00:00"/>
    <n v="641.64"/>
    <s v="Male"/>
    <n v="25"/>
    <d v="1956-01-18T00:00:00"/>
    <n v="66.725238821664121"/>
    <s v="Senior Financial Analyst"/>
    <s v="Financial Services"/>
    <s v="Mass Customer"/>
    <s v="N"/>
    <s v="No"/>
    <n v="10"/>
    <m/>
  </r>
  <r>
    <n v="9583"/>
    <n v="98"/>
    <x v="3219"/>
    <n v="225"/>
    <d v="2017-05-19T00:00:00"/>
    <b v="0"/>
    <s v="Approved"/>
    <s v="Trek Bicycles"/>
    <s v="Standard"/>
    <s v="high"/>
    <s v="medium"/>
    <n v="358.39"/>
    <n v="215.03"/>
    <d v="2004-01-16T00:00:00"/>
    <n v="143.35999999999999"/>
    <s v="Male"/>
    <n v="25"/>
    <d v="1956-01-18T00:00:00"/>
    <n v="66.725238821664121"/>
    <s v="Senior Financial Analyst"/>
    <s v="Financial Services"/>
    <s v="Mass Customer"/>
    <s v="N"/>
    <s v="No"/>
    <n v="10"/>
    <m/>
  </r>
  <r>
    <n v="18928"/>
    <n v="1"/>
    <x v="3219"/>
    <n v="319"/>
    <d v="2017-02-14T00:00:00"/>
    <b v="1"/>
    <s v="Approved"/>
    <s v="Giant Bicycles"/>
    <s v="Standard"/>
    <s v="medium"/>
    <s v="medium"/>
    <n v="1403.5"/>
    <n v="954.82"/>
    <d v="2016-11-14T00:00:00"/>
    <n v="448.67999999999995"/>
    <s v="Male"/>
    <n v="25"/>
    <d v="1956-01-18T00:00:00"/>
    <n v="66.725238821664121"/>
    <s v="Senior Financial Analyst"/>
    <s v="Financial Services"/>
    <s v="Mass Customer"/>
    <s v="N"/>
    <s v="No"/>
    <n v="10"/>
    <m/>
  </r>
  <r>
    <n v="2495"/>
    <n v="84"/>
    <x v="3219"/>
    <n v="324"/>
    <d v="2017-02-09T00:00:00"/>
    <b v="0"/>
    <s v="Approved"/>
    <s v="Trek Bicycles"/>
    <s v="Road"/>
    <s v="medium"/>
    <s v="medium"/>
    <n v="290.62"/>
    <n v="215.14"/>
    <d v="2004-12-18T00:00:00"/>
    <n v="75.480000000000018"/>
    <s v="Male"/>
    <n v="25"/>
    <d v="1956-01-18T00:00:00"/>
    <n v="66.725238821664121"/>
    <s v="Senior Financial Analyst"/>
    <s v="Financial Services"/>
    <s v="Mass Customer"/>
    <s v="N"/>
    <s v="No"/>
    <n v="10"/>
    <m/>
  </r>
  <r>
    <n v="17773"/>
    <n v="32"/>
    <x v="3220"/>
    <n v="19"/>
    <d v="2017-12-11T00:00:00"/>
    <b v="0"/>
    <s v="Approved"/>
    <s v="Giant Bicycles"/>
    <s v="Standard"/>
    <s v="medium"/>
    <s v="medium"/>
    <n v="642.70000000000005"/>
    <n v="211.37"/>
    <d v="2010-06-07T00:00:00"/>
    <n v="431.33000000000004"/>
    <s v="Female"/>
    <n v="22"/>
    <d v="1997-05-09T00:00:00"/>
    <n v="25.390992246638771"/>
    <n v="0"/>
    <s v="n/a"/>
    <s v="Mass Customer"/>
    <s v="N"/>
    <s v="Yes"/>
    <n v="2"/>
    <m/>
  </r>
  <r>
    <n v="5732"/>
    <n v="45"/>
    <x v="3220"/>
    <n v="62"/>
    <d v="2017-10-29T00:00:00"/>
    <b v="0"/>
    <s v="Approved"/>
    <s v="Solex"/>
    <s v="Standard"/>
    <s v="medium"/>
    <s v="medium"/>
    <n v="441.49"/>
    <n v="84.99"/>
    <d v="2014-07-28T00:00:00"/>
    <n v="356.5"/>
    <s v="Female"/>
    <n v="22"/>
    <d v="1997-05-09T00:00:00"/>
    <n v="25.390992246638771"/>
    <n v="0"/>
    <s v="n/a"/>
    <s v="Mass Customer"/>
    <s v="N"/>
    <s v="Yes"/>
    <n v="2"/>
    <m/>
  </r>
  <r>
    <n v="14443"/>
    <n v="89"/>
    <x v="3220"/>
    <n v="134"/>
    <d v="2017-08-18T00:00:00"/>
    <b v="0"/>
    <s v="Approved"/>
    <s v="WeareA2B"/>
    <s v="Touring"/>
    <s v="medium"/>
    <s v="large"/>
    <n v="1362.99"/>
    <n v="57.74"/>
    <d v="2016-03-29T00:00:00"/>
    <n v="1305.25"/>
    <s v="Female"/>
    <n v="22"/>
    <d v="1997-05-09T00:00:00"/>
    <n v="25.390992246638771"/>
    <n v="0"/>
    <s v="n/a"/>
    <s v="Mass Customer"/>
    <s v="N"/>
    <s v="Yes"/>
    <n v="2"/>
    <m/>
  </r>
  <r>
    <n v="5894"/>
    <n v="94"/>
    <x v="3220"/>
    <n v="237"/>
    <d v="2017-05-07T00:00:00"/>
    <b v="0"/>
    <s v="Approved"/>
    <s v="Giant Bicycles"/>
    <s v="Standard"/>
    <s v="medium"/>
    <s v="large"/>
    <n v="1635.3"/>
    <n v="993.66"/>
    <d v="2013-06-09T00:00:00"/>
    <n v="641.64"/>
    <s v="Female"/>
    <n v="22"/>
    <d v="1997-05-09T00:00:00"/>
    <n v="25.390992246638771"/>
    <n v="0"/>
    <s v="n/a"/>
    <s v="Mass Customer"/>
    <s v="N"/>
    <s v="Yes"/>
    <n v="2"/>
    <m/>
  </r>
  <r>
    <n v="3636"/>
    <n v="37"/>
    <x v="3220"/>
    <n v="323"/>
    <d v="2017-02-10T00:00:00"/>
    <b v="1"/>
    <s v="Approved"/>
    <s v="OHM Cycles"/>
    <s v="Standard"/>
    <s v="low"/>
    <s v="medium"/>
    <n v="1793.43"/>
    <n v="248.82"/>
    <d v="2010-06-07T00:00:00"/>
    <n v="1544.6100000000001"/>
    <s v="Female"/>
    <n v="22"/>
    <d v="1997-05-09T00:00:00"/>
    <n v="25.390992246638771"/>
    <n v="0"/>
    <s v="n/a"/>
    <s v="Mass Customer"/>
    <s v="N"/>
    <s v="Yes"/>
    <n v="2"/>
    <m/>
  </r>
  <r>
    <n v="1292"/>
    <n v="14"/>
    <x v="3221"/>
    <n v="63"/>
    <d v="2017-10-28T00:00:00"/>
    <b v="1"/>
    <s v="Approved"/>
    <s v="Trek Bicycles"/>
    <s v="Standard"/>
    <s v="medium"/>
    <s v="small"/>
    <n v="1386.84"/>
    <n v="1234.29"/>
    <d v="2010-05-05T00:00:00"/>
    <n v="152.54999999999995"/>
    <s v="Male"/>
    <n v="75"/>
    <d v="1974-05-12T00:00:00"/>
    <n v="48.399211424403852"/>
    <s v="Senior Quality Engineer"/>
    <s v="Financial Services"/>
    <s v="Mass Customer"/>
    <s v="N"/>
    <s v="Yes"/>
    <n v="14"/>
    <m/>
  </r>
  <r>
    <n v="5479"/>
    <n v="90"/>
    <x v="3221"/>
    <n v="88"/>
    <d v="2017-10-03T00:00:00"/>
    <b v="0"/>
    <s v="Approved"/>
    <s v="Norco Bicycles"/>
    <s v="Standard"/>
    <s v="low"/>
    <s v="medium"/>
    <n v="363.01"/>
    <n v="290.41000000000003"/>
    <d v="2004-01-16T00:00:00"/>
    <n v="72.599999999999966"/>
    <s v="Male"/>
    <n v="75"/>
    <d v="1974-05-12T00:00:00"/>
    <n v="48.399211424403852"/>
    <s v="Senior Quality Engineer"/>
    <s v="Financial Services"/>
    <s v="Mass Customer"/>
    <s v="N"/>
    <s v="Yes"/>
    <n v="14"/>
    <m/>
  </r>
  <r>
    <n v="18694"/>
    <n v="1"/>
    <x v="3221"/>
    <n v="101"/>
    <d v="2017-09-20T00:00:00"/>
    <b v="0"/>
    <s v="Approved"/>
    <s v="Giant Bicycles"/>
    <s v="Standard"/>
    <s v="medium"/>
    <s v="medium"/>
    <n v="1403.5"/>
    <n v="954.82"/>
    <d v="2016-11-14T00:00:00"/>
    <n v="448.67999999999995"/>
    <s v="Male"/>
    <n v="75"/>
    <d v="1974-05-12T00:00:00"/>
    <n v="48.399211424403852"/>
    <s v="Senior Quality Engineer"/>
    <s v="Financial Services"/>
    <s v="Mass Customer"/>
    <s v="N"/>
    <s v="Yes"/>
    <n v="14"/>
    <m/>
  </r>
  <r>
    <n v="869"/>
    <n v="98"/>
    <x v="3221"/>
    <n v="160"/>
    <d v="2017-07-23T00:00:00"/>
    <b v="0"/>
    <s v="Approved"/>
    <s v="Trek Bicycles"/>
    <s v="Standard"/>
    <s v="high"/>
    <s v="medium"/>
    <n v="358.39"/>
    <n v="215.03"/>
    <d v="2004-01-16T00:00:00"/>
    <n v="143.35999999999999"/>
    <s v="Male"/>
    <n v="75"/>
    <d v="1974-05-12T00:00:00"/>
    <n v="48.399211424403852"/>
    <s v="Senior Quality Engineer"/>
    <s v="Financial Services"/>
    <s v="Mass Customer"/>
    <s v="N"/>
    <s v="Yes"/>
    <n v="14"/>
    <m/>
  </r>
  <r>
    <n v="12853"/>
    <n v="60"/>
    <x v="3221"/>
    <n v="356"/>
    <d v="2017-01-08T00:00:00"/>
    <b v="0"/>
    <s v="Approved"/>
    <s v="Giant Bicycles"/>
    <s v="Standard"/>
    <s v="high"/>
    <s v="small"/>
    <n v="1977.36"/>
    <n v="1759.85"/>
    <d v="2011-08-24T00:00:00"/>
    <n v="217.51"/>
    <s v="Male"/>
    <n v="75"/>
    <d v="1974-05-12T00:00:00"/>
    <n v="48.399211424403852"/>
    <s v="Senior Quality Engineer"/>
    <s v="Financial Services"/>
    <s v="Mass Customer"/>
    <s v="N"/>
    <s v="Yes"/>
    <n v="14"/>
    <m/>
  </r>
  <r>
    <n v="13684"/>
    <n v="84"/>
    <x v="3222"/>
    <n v="116"/>
    <d v="2017-09-05T00:00:00"/>
    <b v="0"/>
    <s v="Approved"/>
    <s v="Trek Bicycles"/>
    <s v="Road"/>
    <s v="medium"/>
    <s v="medium"/>
    <n v="290.62"/>
    <n v="215.14"/>
    <d v="2004-12-18T00:00:00"/>
    <n v="75.480000000000018"/>
    <s v="Male"/>
    <n v="94"/>
    <d v="1999-07-07T00:00:00"/>
    <n v="23.229348411022332"/>
    <s v="Actuary"/>
    <s v="Financial Services"/>
    <s v="Mass Customer"/>
    <s v="N"/>
    <s v="No"/>
    <n v="1"/>
    <m/>
  </r>
  <r>
    <n v="5549"/>
    <n v="84"/>
    <x v="3222"/>
    <n v="143"/>
    <d v="2017-08-09T00:00:00"/>
    <b v="0"/>
    <s v="Approved"/>
    <s v="Trek Bicycles"/>
    <s v="Road"/>
    <s v="medium"/>
    <s v="medium"/>
    <n v="290.62"/>
    <n v="215.14"/>
    <d v="2004-12-18T00:00:00"/>
    <n v="75.480000000000018"/>
    <s v="Male"/>
    <n v="94"/>
    <d v="1999-07-07T00:00:00"/>
    <n v="23.229348411022332"/>
    <s v="Actuary"/>
    <s v="Financial Services"/>
    <s v="Mass Customer"/>
    <s v="N"/>
    <s v="No"/>
    <n v="1"/>
    <m/>
  </r>
  <r>
    <n v="11060"/>
    <n v="80"/>
    <x v="3222"/>
    <n v="243"/>
    <d v="2017-05-01T00:00:00"/>
    <b v="1"/>
    <s v="Approved"/>
    <s v="OHM Cycles"/>
    <s v="Touring"/>
    <s v="low"/>
    <s v="medium"/>
    <n v="1073.07"/>
    <n v="933.84"/>
    <d v="1997-01-25T00:00:00"/>
    <n v="139.2299999999999"/>
    <s v="Male"/>
    <n v="94"/>
    <d v="1999-07-07T00:00:00"/>
    <n v="23.229348411022332"/>
    <s v="Actuary"/>
    <s v="Financial Services"/>
    <s v="Mass Customer"/>
    <s v="N"/>
    <s v="No"/>
    <n v="1"/>
    <m/>
  </r>
  <r>
    <n v="8076"/>
    <n v="94"/>
    <x v="3222"/>
    <n v="311"/>
    <d v="2017-02-22T00:00:00"/>
    <b v="0"/>
    <s v="Approved"/>
    <s v="Giant Bicycles"/>
    <s v="Standard"/>
    <s v="medium"/>
    <s v="large"/>
    <n v="1635.3"/>
    <n v="993.66"/>
    <d v="2013-06-09T00:00:00"/>
    <n v="641.64"/>
    <s v="Male"/>
    <n v="94"/>
    <d v="1999-07-07T00:00:00"/>
    <n v="23.229348411022332"/>
    <s v="Actuary"/>
    <s v="Financial Services"/>
    <s v="Mass Customer"/>
    <s v="N"/>
    <s v="No"/>
    <n v="1"/>
    <m/>
  </r>
  <r>
    <n v="9209"/>
    <n v="32"/>
    <x v="3222"/>
    <n v="342"/>
    <d v="2017-01-22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94"/>
    <d v="1999-07-07T00:00:00"/>
    <n v="23.229348411022332"/>
    <s v="Actuary"/>
    <s v="Financial Services"/>
    <s v="Mass Customer"/>
    <s v="N"/>
    <s v="No"/>
    <n v="1"/>
    <m/>
  </r>
  <r>
    <n v="8943"/>
    <n v="91"/>
    <x v="3223"/>
    <n v="56"/>
    <d v="2017-11-04T00:00:00"/>
    <b v="1"/>
    <s v="Approved"/>
    <s v="Solex"/>
    <s v="Standard"/>
    <s v="medium"/>
    <s v="medium"/>
    <n v="100.35"/>
    <n v="75.260000000000005"/>
    <d v="1999-07-26T00:00:00"/>
    <n v="25.089999999999989"/>
    <s v="Male"/>
    <n v="40"/>
    <d v="1963-03-01T00:00:00"/>
    <n v="59.604690876458641"/>
    <s v="Environmental Specialist"/>
    <s v="Financial Services"/>
    <s v="Mass Customer"/>
    <s v="N"/>
    <s v="No"/>
    <n v="11"/>
    <m/>
  </r>
  <r>
    <n v="18245"/>
    <n v="0"/>
    <x v="3224"/>
    <m/>
    <d v="2017-05-17T00:00:00"/>
    <b v="1"/>
    <s v="Approved"/>
    <m/>
    <m/>
    <m/>
    <m/>
    <n v="1780.22"/>
    <m/>
    <m/>
    <m/>
    <m/>
    <m/>
    <m/>
    <m/>
    <m/>
    <m/>
    <m/>
    <m/>
    <m/>
    <m/>
    <m/>
  </r>
  <r>
    <n v="12294"/>
    <n v="91"/>
    <x v="3223"/>
    <n v="194"/>
    <d v="2017-06-19T00:00:00"/>
    <b v="1"/>
    <s v="Approved"/>
    <s v="Solex"/>
    <s v="Standard"/>
    <s v="medium"/>
    <s v="medium"/>
    <n v="100.35"/>
    <n v="75.260000000000005"/>
    <d v="1999-07-26T00:00:00"/>
    <n v="25.089999999999989"/>
    <s v="Male"/>
    <n v="40"/>
    <d v="1963-03-01T00:00:00"/>
    <n v="59.604690876458641"/>
    <s v="Environmental Specialist"/>
    <s v="Financial Services"/>
    <s v="Mass Customer"/>
    <s v="N"/>
    <s v="No"/>
    <n v="11"/>
    <m/>
  </r>
  <r>
    <n v="14445"/>
    <n v="94"/>
    <x v="3225"/>
    <n v="92"/>
    <d v="2017-09-29T00:00:00"/>
    <b v="0"/>
    <s v="Approved"/>
    <s v="Giant Bicycles"/>
    <s v="Standard"/>
    <s v="medium"/>
    <s v="large"/>
    <n v="1635.3"/>
    <n v="993.66"/>
    <d v="2013-06-09T00:00:00"/>
    <n v="641.64"/>
    <s v="Female"/>
    <n v="18"/>
    <d v="1985-02-05T00:00:00"/>
    <n v="37.654005945268906"/>
    <n v="0"/>
    <s v="n/a"/>
    <s v="Affluent Customer"/>
    <s v="N"/>
    <s v="No"/>
    <n v="15"/>
    <m/>
  </r>
  <r>
    <n v="5829"/>
    <n v="90"/>
    <x v="3225"/>
    <n v="157"/>
    <d v="2017-07-26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18"/>
    <d v="1985-02-05T00:00:00"/>
    <n v="37.654005945268906"/>
    <n v="0"/>
    <s v="n/a"/>
    <s v="Affluent Customer"/>
    <s v="N"/>
    <s v="No"/>
    <n v="15"/>
    <m/>
  </r>
  <r>
    <n v="17536"/>
    <n v="9"/>
    <x v="3225"/>
    <n v="162"/>
    <d v="2017-07-21T00:00:00"/>
    <b v="0"/>
    <s v="Approved"/>
    <s v="OHM Cycles"/>
    <s v="Road"/>
    <s v="medium"/>
    <s v="medium"/>
    <n v="742.54"/>
    <n v="667.4"/>
    <d v="1991-11-07T00:00:00"/>
    <n v="75.139999999999986"/>
    <s v="Female"/>
    <n v="18"/>
    <d v="1985-02-05T00:00:00"/>
    <n v="37.654005945268906"/>
    <n v="0"/>
    <s v="n/a"/>
    <s v="Affluent Customer"/>
    <s v="N"/>
    <s v="No"/>
    <n v="15"/>
    <m/>
  </r>
  <r>
    <n v="14366"/>
    <n v="86"/>
    <x v="3225"/>
    <n v="180"/>
    <d v="2017-07-03T00:00:00"/>
    <b v="0"/>
    <s v="Approved"/>
    <s v="OHM Cycles"/>
    <s v="Standard"/>
    <s v="medium"/>
    <s v="medium"/>
    <n v="235.63"/>
    <n v="125.07"/>
    <d v="2004-08-07T00:00:00"/>
    <n v="110.56"/>
    <s v="Female"/>
    <n v="18"/>
    <d v="1985-02-05T00:00:00"/>
    <n v="37.654005945268906"/>
    <n v="0"/>
    <s v="n/a"/>
    <s v="Affluent Customer"/>
    <s v="N"/>
    <s v="No"/>
    <n v="15"/>
    <m/>
  </r>
  <r>
    <n v="12019"/>
    <n v="89"/>
    <x v="3225"/>
    <n v="227"/>
    <d v="2017-05-17T00:00:00"/>
    <b v="0"/>
    <s v="Approved"/>
    <s v="WeareA2B"/>
    <s v="Touring"/>
    <s v="medium"/>
    <s v="large"/>
    <n v="1362.99"/>
    <n v="57.74"/>
    <d v="1993-04-20T00:00:00"/>
    <n v="1305.25"/>
    <s v="Female"/>
    <n v="18"/>
    <d v="1985-02-05T00:00:00"/>
    <n v="37.654005945268906"/>
    <n v="0"/>
    <s v="n/a"/>
    <s v="Affluent Customer"/>
    <s v="N"/>
    <s v="No"/>
    <n v="15"/>
    <m/>
  </r>
  <r>
    <n v="18041"/>
    <n v="27"/>
    <x v="3225"/>
    <n v="273"/>
    <d v="2017-04-01T00:00:00"/>
    <b v="1"/>
    <s v="Approved"/>
    <s v="Trek Bicycles"/>
    <s v="Standard"/>
    <s v="medium"/>
    <s v="medium"/>
    <n v="499.53"/>
    <n v="388.72"/>
    <d v="1999-06-23T00:00:00"/>
    <n v="110.80999999999995"/>
    <s v="Female"/>
    <n v="18"/>
    <d v="1985-02-05T00:00:00"/>
    <n v="37.654005945268906"/>
    <n v="0"/>
    <s v="n/a"/>
    <s v="Affluent Customer"/>
    <s v="N"/>
    <s v="No"/>
    <n v="15"/>
    <m/>
  </r>
  <r>
    <n v="668"/>
    <n v="69"/>
    <x v="3225"/>
    <n v="302"/>
    <d v="2017-03-03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18"/>
    <d v="1985-02-05T00:00:00"/>
    <n v="37.654005945268906"/>
    <n v="0"/>
    <s v="n/a"/>
    <s v="Affluent Customer"/>
    <s v="N"/>
    <s v="No"/>
    <n v="15"/>
    <m/>
  </r>
  <r>
    <n v="657"/>
    <n v="22"/>
    <x v="3225"/>
    <n v="312"/>
    <d v="2017-02-21T00:00:00"/>
    <b v="1"/>
    <s v="Approved"/>
    <s v="WeareA2B"/>
    <s v="Standard"/>
    <s v="medium"/>
    <s v="medium"/>
    <n v="60.34"/>
    <n v="45.26"/>
    <d v="1993-07-15T00:00:00"/>
    <n v="15.080000000000005"/>
    <s v="Female"/>
    <n v="18"/>
    <d v="1985-02-05T00:00:00"/>
    <n v="37.654005945268906"/>
    <n v="0"/>
    <s v="n/a"/>
    <s v="Affluent Customer"/>
    <s v="N"/>
    <s v="No"/>
    <n v="15"/>
    <m/>
  </r>
  <r>
    <n v="9392"/>
    <n v="93"/>
    <x v="3226"/>
    <n v="7"/>
    <d v="2017-12-23T00:00:00"/>
    <b v="0"/>
    <s v="Approved"/>
    <s v="WeareA2B"/>
    <s v="Standard"/>
    <s v="medium"/>
    <s v="medium"/>
    <n v="1065.03"/>
    <n v="230.09"/>
    <d v="2013-06-09T00:00:00"/>
    <n v="834.93999999999994"/>
    <s v="Female"/>
    <n v="29"/>
    <d v="1959-07-08T00:00:00"/>
    <n v="63.254005944951793"/>
    <s v="Director of Sales"/>
    <s v="Financial Services"/>
    <s v="Affluent Customer"/>
    <s v="N"/>
    <s v="Yes"/>
    <n v="12"/>
    <m/>
  </r>
  <r>
    <n v="19517"/>
    <n v="58"/>
    <x v="3226"/>
    <n v="19"/>
    <d v="2017-12-11T00:00:00"/>
    <b v="1"/>
    <s v="Approved"/>
    <s v="OHM Cycles"/>
    <s v="Standard"/>
    <s v="medium"/>
    <s v="medium"/>
    <n v="912.52"/>
    <n v="141.4"/>
    <d v="1998-12-17T00:00:00"/>
    <n v="771.12"/>
    <s v="Female"/>
    <n v="29"/>
    <d v="1959-07-08T00:00:00"/>
    <n v="63.254005944951793"/>
    <s v="Director of Sales"/>
    <s v="Financial Services"/>
    <s v="Affluent Customer"/>
    <s v="N"/>
    <s v="Yes"/>
    <n v="12"/>
    <m/>
  </r>
  <r>
    <n v="13488"/>
    <n v="16"/>
    <x v="3226"/>
    <n v="36"/>
    <d v="2017-11-24T00:00:00"/>
    <b v="0"/>
    <s v="Approved"/>
    <s v="Norco Bicycles"/>
    <s v="Standard"/>
    <s v="high"/>
    <s v="small"/>
    <n v="1661.92"/>
    <n v="1479.11"/>
    <d v="1996-04-05T00:00:00"/>
    <n v="182.81000000000017"/>
    <s v="Female"/>
    <n v="29"/>
    <d v="1959-07-08T00:00:00"/>
    <n v="63.254005944951793"/>
    <s v="Director of Sales"/>
    <s v="Financial Services"/>
    <s v="Affluent Customer"/>
    <s v="N"/>
    <s v="Yes"/>
    <n v="12"/>
    <m/>
  </r>
  <r>
    <n v="5156"/>
    <n v="19"/>
    <x v="3226"/>
    <n v="67"/>
    <d v="2017-10-24T00:00:00"/>
    <b v="0"/>
    <s v="Approved"/>
    <s v="OHM Cycles"/>
    <s v="Road"/>
    <s v="high"/>
    <s v="large"/>
    <n v="12.01"/>
    <n v="7.21"/>
    <d v="1996-04-05T00:00:00"/>
    <n v="4.8"/>
    <s v="Female"/>
    <n v="29"/>
    <d v="1959-07-08T00:00:00"/>
    <n v="63.254005944951793"/>
    <s v="Director of Sales"/>
    <s v="Financial Services"/>
    <s v="Affluent Customer"/>
    <s v="N"/>
    <s v="Yes"/>
    <n v="12"/>
    <m/>
  </r>
  <r>
    <n v="2766"/>
    <n v="94"/>
    <x v="3226"/>
    <n v="115"/>
    <d v="2017-09-06T00:00:00"/>
    <b v="0"/>
    <s v="Approved"/>
    <s v="Giant Bicycles"/>
    <s v="Standard"/>
    <s v="medium"/>
    <s v="large"/>
    <n v="1635.3"/>
    <n v="993.66"/>
    <d v="1994-08-10T00:00:00"/>
    <n v="641.64"/>
    <s v="Female"/>
    <n v="29"/>
    <d v="1959-07-08T00:00:00"/>
    <n v="63.254005944951793"/>
    <s v="Director of Sales"/>
    <s v="Financial Services"/>
    <s v="Affluent Customer"/>
    <s v="N"/>
    <s v="Yes"/>
    <n v="12"/>
    <m/>
  </r>
  <r>
    <n v="13632"/>
    <n v="78"/>
    <x v="3226"/>
    <n v="233"/>
    <d v="2017-05-11T00:00:00"/>
    <b v="1"/>
    <s v="Approved"/>
    <s v="Giant Bicycles"/>
    <s v="Standard"/>
    <s v="medium"/>
    <s v="large"/>
    <n v="1765.3"/>
    <n v="709.48"/>
    <d v="1991-07-10T00:00:00"/>
    <n v="1055.82"/>
    <s v="Female"/>
    <n v="29"/>
    <d v="1959-07-08T00:00:00"/>
    <n v="63.254005944951793"/>
    <s v="Director of Sales"/>
    <s v="Financial Services"/>
    <s v="Affluent Customer"/>
    <s v="N"/>
    <s v="Yes"/>
    <n v="12"/>
    <m/>
  </r>
  <r>
    <n v="17729"/>
    <n v="54"/>
    <x v="3226"/>
    <n v="263"/>
    <d v="2017-04-11T00:00:00"/>
    <b v="0"/>
    <s v="Approved"/>
    <s v="WeareA2B"/>
    <s v="Standard"/>
    <s v="medium"/>
    <s v="medium"/>
    <n v="1292.8399999999999"/>
    <n v="13.44"/>
    <d v="1993-06-23T00:00:00"/>
    <n v="1279.3999999999999"/>
    <s v="Female"/>
    <n v="29"/>
    <d v="1959-07-08T00:00:00"/>
    <n v="63.254005944951793"/>
    <s v="Director of Sales"/>
    <s v="Financial Services"/>
    <s v="Affluent Customer"/>
    <s v="N"/>
    <s v="Yes"/>
    <n v="12"/>
    <m/>
  </r>
  <r>
    <n v="19510"/>
    <n v="35"/>
    <x v="3226"/>
    <n v="295"/>
    <d v="2017-03-10T00:00:00"/>
    <b v="0"/>
    <s v="Approved"/>
    <s v="Trek Bicycles"/>
    <s v="Standard"/>
    <s v="low"/>
    <s v="medium"/>
    <n v="1057.51"/>
    <n v="154.4"/>
    <d v="1995-12-19T00:00:00"/>
    <n v="903.11"/>
    <s v="Female"/>
    <n v="29"/>
    <d v="1959-07-08T00:00:00"/>
    <n v="63.254005944951793"/>
    <s v="Director of Sales"/>
    <s v="Financial Services"/>
    <s v="Affluent Customer"/>
    <s v="N"/>
    <s v="Yes"/>
    <n v="12"/>
    <m/>
  </r>
  <r>
    <n v="7458"/>
    <n v="0"/>
    <x v="3227"/>
    <n v="188"/>
    <d v="2017-06-25T00:00:00"/>
    <b v="1"/>
    <s v="Approved"/>
    <s v="Solex"/>
    <s v="Standard"/>
    <s v="medium"/>
    <s v="medium"/>
    <n v="100.35"/>
    <n v="75.260000000000005"/>
    <d v="2003-09-10T00:00:00"/>
    <n v="25.089999999999989"/>
    <s v="Female"/>
    <n v="37"/>
    <d v="1968-09-18T00:00:00"/>
    <n v="54.048526493214112"/>
    <s v="Payment Adjustment Coordinator"/>
    <s v="Financial Services"/>
    <s v="High Net Worth"/>
    <s v="N"/>
    <s v="Yes"/>
    <n v="16"/>
    <m/>
  </r>
  <r>
    <n v="7101"/>
    <n v="85"/>
    <x v="3227"/>
    <n v="252"/>
    <d v="2017-04-22T00:00:00"/>
    <b v="1"/>
    <s v="Approved"/>
    <s v="WeareA2B"/>
    <s v="Standard"/>
    <s v="medium"/>
    <s v="medium"/>
    <n v="1228.07"/>
    <n v="400.91"/>
    <d v="2000-05-22T00:00:00"/>
    <n v="827.15999999999985"/>
    <s v="Female"/>
    <n v="37"/>
    <d v="1968-09-18T00:00:00"/>
    <n v="54.048526493214112"/>
    <s v="Payment Adjustment Coordinator"/>
    <s v="Financial Services"/>
    <s v="High Net Worth"/>
    <s v="N"/>
    <s v="Yes"/>
    <n v="16"/>
    <m/>
  </r>
  <r>
    <n v="7315"/>
    <n v="12"/>
    <x v="3227"/>
    <n v="276"/>
    <d v="2017-03-29T00:00:00"/>
    <b v="1"/>
    <s v="Approved"/>
    <s v="Giant Bicycles"/>
    <s v="Standard"/>
    <s v="medium"/>
    <s v="large"/>
    <n v="1765.3"/>
    <n v="709.48"/>
    <d v="2013-09-16T00:00:00"/>
    <n v="1055.82"/>
    <s v="Female"/>
    <n v="37"/>
    <d v="1968-09-18T00:00:00"/>
    <n v="54.048526493214112"/>
    <s v="Payment Adjustment Coordinator"/>
    <s v="Financial Services"/>
    <s v="High Net Worth"/>
    <s v="N"/>
    <s v="Yes"/>
    <n v="16"/>
    <m/>
  </r>
  <r>
    <n v="17060"/>
    <n v="52"/>
    <x v="3227"/>
    <n v="333"/>
    <d v="2017-01-31T00:00:00"/>
    <b v="1"/>
    <s v="Approved"/>
    <s v="Solex"/>
    <s v="Road"/>
    <s v="medium"/>
    <s v="large"/>
    <n v="1777.8"/>
    <n v="820.78"/>
    <d v="1991-08-05T00:00:00"/>
    <n v="957.02"/>
    <s v="Female"/>
    <n v="37"/>
    <d v="1968-09-18T00:00:00"/>
    <n v="54.048526493214112"/>
    <s v="Payment Adjustment Coordinator"/>
    <s v="Financial Services"/>
    <s v="High Net Worth"/>
    <s v="N"/>
    <s v="Yes"/>
    <n v="16"/>
    <m/>
  </r>
  <r>
    <n v="3450"/>
    <n v="80"/>
    <x v="3228"/>
    <n v="10"/>
    <d v="2017-12-20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6"/>
    <d v="1978-07-04T00:00:00"/>
    <n v="44.2512662189244"/>
    <s v="Web Designer IV"/>
    <s v="Property"/>
    <s v="High Net Worth"/>
    <s v="N"/>
    <s v="No"/>
    <n v="7"/>
    <m/>
  </r>
  <r>
    <n v="14269"/>
    <n v="0"/>
    <x v="3228"/>
    <n v="13"/>
    <d v="2017-12-17T00:00:00"/>
    <b v="1"/>
    <s v="Approved"/>
    <s v="OHM Cycles"/>
    <s v="Road"/>
    <s v="high"/>
    <s v="large"/>
    <n v="12.01"/>
    <n v="7.21"/>
    <d v="2009-03-08T00:00:00"/>
    <n v="4.8"/>
    <s v="Female"/>
    <n v="6"/>
    <d v="1978-07-04T00:00:00"/>
    <n v="44.2512662189244"/>
    <s v="Web Designer IV"/>
    <s v="Property"/>
    <s v="High Net Worth"/>
    <s v="N"/>
    <s v="No"/>
    <n v="7"/>
    <m/>
  </r>
  <r>
    <n v="5470"/>
    <n v="13"/>
    <x v="3228"/>
    <n v="101"/>
    <d v="2017-09-20T00:00:00"/>
    <b v="1"/>
    <s v="Approved"/>
    <s v="Solex"/>
    <s v="Standard"/>
    <s v="medium"/>
    <s v="medium"/>
    <n v="1577.53"/>
    <n v="826.51"/>
    <d v="2011-03-16T00:00:00"/>
    <n v="751.02"/>
    <s v="Female"/>
    <n v="6"/>
    <d v="1978-07-04T00:00:00"/>
    <n v="44.2512662189244"/>
    <s v="Web Designer IV"/>
    <s v="Property"/>
    <s v="High Net Worth"/>
    <s v="N"/>
    <s v="No"/>
    <n v="7"/>
    <m/>
  </r>
  <r>
    <n v="18534"/>
    <n v="0"/>
    <x v="3228"/>
    <n v="263"/>
    <d v="2017-04-11T00:00:00"/>
    <b v="0"/>
    <s v="Approved"/>
    <s v="Trek Bicycles"/>
    <s v="Standard"/>
    <s v="high"/>
    <s v="medium"/>
    <n v="495.72"/>
    <n v="297.43"/>
    <d v="2015-04-11T00:00:00"/>
    <n v="198.29000000000002"/>
    <s v="Female"/>
    <n v="6"/>
    <d v="1978-07-04T00:00:00"/>
    <n v="44.2512662189244"/>
    <s v="Web Designer IV"/>
    <s v="Property"/>
    <s v="High Net Worth"/>
    <s v="N"/>
    <s v="No"/>
    <n v="7"/>
    <m/>
  </r>
  <r>
    <n v="3667"/>
    <n v="69"/>
    <x v="3228"/>
    <n v="288"/>
    <d v="2017-03-17T00:00:00"/>
    <b v="0"/>
    <s v="Approved"/>
    <s v="Norco Bicycles"/>
    <s v="Road"/>
    <s v="medium"/>
    <s v="large"/>
    <n v="1240.31"/>
    <n v="795.1"/>
    <d v="2011-01-10T00:00:00"/>
    <n v="445.20999999999992"/>
    <s v="Female"/>
    <n v="6"/>
    <d v="1978-07-04T00:00:00"/>
    <n v="44.2512662189244"/>
    <s v="Web Designer IV"/>
    <s v="Property"/>
    <s v="High Net Worth"/>
    <s v="N"/>
    <s v="No"/>
    <n v="7"/>
    <m/>
  </r>
  <r>
    <n v="13381"/>
    <n v="0"/>
    <x v="3228"/>
    <n v="312"/>
    <d v="2017-02-21T00:00:00"/>
    <b v="1"/>
    <s v="Approved"/>
    <s v="Norco Bicycles"/>
    <s v="Standard"/>
    <s v="medium"/>
    <s v="medium"/>
    <n v="360.4"/>
    <n v="270.3"/>
    <d v="2016-12-06T00:00:00"/>
    <n v="90.099999999999966"/>
    <s v="Female"/>
    <n v="6"/>
    <d v="1978-07-04T00:00:00"/>
    <n v="44.2512662189244"/>
    <s v="Web Designer IV"/>
    <s v="Property"/>
    <s v="High Net Worth"/>
    <s v="N"/>
    <s v="No"/>
    <n v="7"/>
    <m/>
  </r>
  <r>
    <n v="4410"/>
    <n v="69"/>
    <x v="3229"/>
    <n v="86"/>
    <d v="2017-10-05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38"/>
    <d v="1978-03-11T00:00:00"/>
    <n v="44.566334712392191"/>
    <s v="Physical Therapy Assistant"/>
    <s v="Manufacturing"/>
    <s v="Mass Customer"/>
    <s v="N"/>
    <s v="No"/>
    <n v="11"/>
    <m/>
  </r>
  <r>
    <n v="12486"/>
    <n v="44"/>
    <x v="3229"/>
    <n v="127"/>
    <d v="2017-08-25T00:00:00"/>
    <b v="1"/>
    <s v="Cancelled"/>
    <s v="WeareA2B"/>
    <s v="Standard"/>
    <s v="medium"/>
    <s v="medium"/>
    <n v="1769.64"/>
    <n v="108.76"/>
    <d v="2011-05-09T00:00:00"/>
    <n v="1660.88"/>
    <s v="Male"/>
    <n v="38"/>
    <d v="1978-03-11T00:00:00"/>
    <n v="44.566334712392191"/>
    <s v="Physical Therapy Assistant"/>
    <s v="Manufacturing"/>
    <s v="Mass Customer"/>
    <s v="N"/>
    <s v="No"/>
    <n v="11"/>
    <m/>
  </r>
  <r>
    <n v="8362"/>
    <n v="4"/>
    <x v="3229"/>
    <n v="307"/>
    <d v="2017-02-26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38"/>
    <d v="1978-03-11T00:00:00"/>
    <n v="44.566334712392191"/>
    <s v="Physical Therapy Assistant"/>
    <s v="Manufacturing"/>
    <s v="Mass Customer"/>
    <s v="N"/>
    <s v="No"/>
    <n v="11"/>
    <m/>
  </r>
  <r>
    <n v="9104"/>
    <n v="70"/>
    <x v="2945"/>
    <n v="49"/>
    <d v="2017-11-11T00:00:00"/>
    <b v="1"/>
    <s v="Approved"/>
    <s v="Trek Bicycles"/>
    <s v="Standard"/>
    <s v="high"/>
    <s v="medium"/>
    <n v="495.72"/>
    <n v="297.43"/>
    <d v="2015-04-11T00:00:00"/>
    <n v="198.29000000000002"/>
    <s v="Female"/>
    <n v="4"/>
    <d v="1981-03-30T00:00:00"/>
    <n v="41.511540191527139"/>
    <s v="Tax Accountant"/>
    <s v="Manufacturing"/>
    <s v="Mass Customer"/>
    <s v="N"/>
    <s v="No"/>
    <n v="18"/>
    <m/>
  </r>
  <r>
    <n v="395"/>
    <n v="43"/>
    <x v="2945"/>
    <n v="79"/>
    <d v="2017-10-12T00:00:00"/>
    <b v="1"/>
    <s v="Approved"/>
    <s v="Solex"/>
    <s v="Standard"/>
    <s v="medium"/>
    <s v="medium"/>
    <n v="1151.96"/>
    <n v="649.49"/>
    <d v="1999-12-04T00:00:00"/>
    <n v="502.47"/>
    <s v="Female"/>
    <n v="4"/>
    <d v="1981-03-30T00:00:00"/>
    <n v="41.511540191527139"/>
    <s v="Tax Accountant"/>
    <s v="Manufacturing"/>
    <s v="Mass Customer"/>
    <s v="N"/>
    <s v="No"/>
    <n v="18"/>
    <m/>
  </r>
  <r>
    <n v="18278"/>
    <n v="0"/>
    <x v="645"/>
    <m/>
    <d v="2017-02-20T00:00:00"/>
    <b v="1"/>
    <s v="Approved"/>
    <m/>
    <m/>
    <m/>
    <m/>
    <n v="1438.9"/>
    <m/>
    <m/>
    <m/>
    <m/>
    <m/>
    <m/>
    <m/>
    <m/>
    <m/>
    <m/>
    <m/>
    <m/>
    <m/>
    <m/>
  </r>
  <r>
    <n v="7392"/>
    <n v="96"/>
    <x v="2945"/>
    <n v="106"/>
    <d v="2017-09-15T00:00:00"/>
    <b v="0"/>
    <s v="Approved"/>
    <s v="WeareA2B"/>
    <s v="Road"/>
    <s v="low"/>
    <s v="small"/>
    <n v="1172.78"/>
    <n v="1043.77"/>
    <d v="2002-10-10T00:00:00"/>
    <n v="129.01"/>
    <s v="Female"/>
    <n v="4"/>
    <d v="1981-03-30T00:00:00"/>
    <n v="41.511540191527139"/>
    <s v="Tax Accountant"/>
    <s v="Manufacturing"/>
    <s v="Mass Customer"/>
    <s v="N"/>
    <s v="No"/>
    <n v="18"/>
    <m/>
  </r>
  <r>
    <n v="18280"/>
    <n v="0"/>
    <x v="1004"/>
    <m/>
    <d v="2017-09-17T00:00:00"/>
    <b v="0"/>
    <s v="Approved"/>
    <m/>
    <m/>
    <m/>
    <m/>
    <n v="966.91"/>
    <m/>
    <m/>
    <m/>
    <m/>
    <m/>
    <m/>
    <m/>
    <m/>
    <m/>
    <m/>
    <m/>
    <m/>
    <m/>
    <m/>
  </r>
  <r>
    <n v="19054"/>
    <n v="62"/>
    <x v="2945"/>
    <n v="121"/>
    <d v="2017-08-31T00:00:00"/>
    <b v="0"/>
    <s v="Approved"/>
    <s v="Solex"/>
    <s v="Standard"/>
    <s v="medium"/>
    <s v="medium"/>
    <n v="478.16"/>
    <n v="298.72000000000003"/>
    <d v="1993-06-23T00:00:00"/>
    <n v="179.44"/>
    <s v="Female"/>
    <n v="4"/>
    <d v="1981-03-30T00:00:00"/>
    <n v="41.511540191527139"/>
    <s v="Tax Accountant"/>
    <s v="Manufacturing"/>
    <s v="Mass Customer"/>
    <s v="N"/>
    <s v="No"/>
    <n v="18"/>
    <m/>
  </r>
  <r>
    <n v="13421"/>
    <n v="88"/>
    <x v="2945"/>
    <n v="185"/>
    <d v="2017-06-28T00:00:00"/>
    <b v="1"/>
    <s v="Approved"/>
    <s v="Norco Bicycles"/>
    <s v="Standard"/>
    <s v="medium"/>
    <s v="medium"/>
    <n v="1198.46"/>
    <n v="381.1"/>
    <d v="1998-12-16T00:00:00"/>
    <n v="817.36"/>
    <s v="Female"/>
    <n v="4"/>
    <d v="1981-03-30T00:00:00"/>
    <n v="41.511540191527139"/>
    <s v="Tax Accountant"/>
    <s v="Manufacturing"/>
    <s v="Mass Customer"/>
    <s v="N"/>
    <s v="No"/>
    <n v="18"/>
    <m/>
  </r>
  <r>
    <n v="14775"/>
    <n v="21"/>
    <x v="2945"/>
    <n v="252"/>
    <d v="2017-04-22T00:00:00"/>
    <b v="1"/>
    <s v="Approved"/>
    <s v="Solex"/>
    <s v="Standard"/>
    <s v="medium"/>
    <s v="large"/>
    <n v="1071.23"/>
    <n v="380.74"/>
    <d v="1996-04-05T00:00:00"/>
    <n v="690.49"/>
    <s v="Female"/>
    <n v="4"/>
    <d v="1981-03-30T00:00:00"/>
    <n v="41.511540191527139"/>
    <s v="Tax Accountant"/>
    <s v="Manufacturing"/>
    <s v="Mass Customer"/>
    <s v="N"/>
    <s v="No"/>
    <n v="18"/>
    <m/>
  </r>
  <r>
    <n v="904"/>
    <n v="67"/>
    <x v="2945"/>
    <n v="272"/>
    <d v="2017-04-02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4"/>
    <d v="1981-03-30T00:00:00"/>
    <n v="41.511540191527139"/>
    <s v="Tax Accountant"/>
    <s v="Manufacturing"/>
    <s v="Mass Customer"/>
    <s v="N"/>
    <s v="No"/>
    <n v="18"/>
    <m/>
  </r>
  <r>
    <n v="2523"/>
    <n v="82"/>
    <x v="2945"/>
    <n v="360"/>
    <d v="2017-01-04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4"/>
    <d v="1981-03-30T00:00:00"/>
    <n v="41.511540191527139"/>
    <s v="Tax Accountant"/>
    <s v="Manufacturing"/>
    <s v="Mass Customer"/>
    <s v="N"/>
    <s v="No"/>
    <n v="18"/>
    <m/>
  </r>
  <r>
    <n v="13862"/>
    <n v="91"/>
    <x v="3230"/>
    <n v="50"/>
    <d v="2017-11-10T00:00:00"/>
    <b v="0"/>
    <s v="Approved"/>
    <s v="Solex"/>
    <s v="Standard"/>
    <s v="medium"/>
    <s v="medium"/>
    <n v="100.35"/>
    <n v="75.260000000000005"/>
    <d v="1999-07-26T00:00:00"/>
    <n v="25.089999999999989"/>
    <s v="Female"/>
    <n v="11"/>
    <d v="1977-08-04T00:00:00"/>
    <n v="45.166334712392192"/>
    <s v="Engineer IV"/>
    <s v="Health"/>
    <s v="Mass Customer"/>
    <s v="N"/>
    <s v="No"/>
    <n v="8"/>
    <m/>
  </r>
  <r>
    <n v="16738"/>
    <n v="24"/>
    <x v="3230"/>
    <n v="62"/>
    <d v="2017-10-29T00:00:00"/>
    <b v="1"/>
    <s v="Approved"/>
    <s v="Solex"/>
    <s v="Road"/>
    <s v="medium"/>
    <s v="large"/>
    <n v="1777.8"/>
    <n v="820.78"/>
    <d v="2011-05-07T00:00:00"/>
    <n v="957.02"/>
    <s v="Female"/>
    <n v="11"/>
    <d v="1977-08-04T00:00:00"/>
    <n v="45.166334712392192"/>
    <s v="Engineer IV"/>
    <s v="Health"/>
    <s v="Mass Customer"/>
    <s v="N"/>
    <s v="No"/>
    <n v="8"/>
    <m/>
  </r>
  <r>
    <n v="18626"/>
    <n v="90"/>
    <x v="3230"/>
    <n v="143"/>
    <d v="2017-08-09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11"/>
    <d v="1977-08-04T00:00:00"/>
    <n v="45.166334712392192"/>
    <s v="Engineer IV"/>
    <s v="Health"/>
    <s v="Mass Customer"/>
    <s v="N"/>
    <s v="No"/>
    <n v="8"/>
    <m/>
  </r>
  <r>
    <n v="16229"/>
    <n v="94"/>
    <x v="3230"/>
    <n v="149"/>
    <d v="2017-08-03T00:00:00"/>
    <b v="1"/>
    <s v="Approved"/>
    <s v="Giant Bicycles"/>
    <s v="Standard"/>
    <s v="medium"/>
    <s v="large"/>
    <n v="1635.3"/>
    <n v="993.66"/>
    <d v="2013-06-09T00:00:00"/>
    <n v="641.64"/>
    <s v="Female"/>
    <n v="11"/>
    <d v="1977-08-04T00:00:00"/>
    <n v="45.166334712392192"/>
    <s v="Engineer IV"/>
    <s v="Health"/>
    <s v="Mass Customer"/>
    <s v="N"/>
    <s v="No"/>
    <n v="8"/>
    <m/>
  </r>
  <r>
    <n v="17077"/>
    <n v="19"/>
    <x v="3230"/>
    <n v="149"/>
    <d v="2017-08-03T00:00:00"/>
    <b v="1"/>
    <s v="Approved"/>
    <s v="OHM Cycles"/>
    <s v="Road"/>
    <s v="high"/>
    <s v="large"/>
    <n v="12.01"/>
    <n v="7.21"/>
    <d v="2009-03-08T00:00:00"/>
    <n v="4.8"/>
    <s v="Female"/>
    <n v="11"/>
    <d v="1977-08-04T00:00:00"/>
    <n v="45.166334712392192"/>
    <s v="Engineer IV"/>
    <s v="Health"/>
    <s v="Mass Customer"/>
    <s v="N"/>
    <s v="No"/>
    <n v="8"/>
    <m/>
  </r>
  <r>
    <n v="13065"/>
    <n v="65"/>
    <x v="3230"/>
    <n v="235"/>
    <d v="2017-05-09T00:00:00"/>
    <b v="0"/>
    <s v="Approved"/>
    <s v="WeareA2B"/>
    <s v="Standard"/>
    <s v="medium"/>
    <s v="medium"/>
    <n v="1807.45"/>
    <n v="778.69"/>
    <d v="2015-05-21T00:00:00"/>
    <n v="1028.76"/>
    <s v="Female"/>
    <n v="11"/>
    <d v="1977-08-04T00:00:00"/>
    <n v="45.166334712392192"/>
    <s v="Engineer IV"/>
    <s v="Health"/>
    <s v="Mass Customer"/>
    <s v="N"/>
    <s v="No"/>
    <n v="8"/>
    <m/>
  </r>
  <r>
    <n v="19961"/>
    <n v="42"/>
    <x v="3230"/>
    <n v="317"/>
    <d v="2017-02-16T00:00:00"/>
    <b v="0"/>
    <s v="Approved"/>
    <s v="OHM Cycles"/>
    <s v="Road"/>
    <s v="medium"/>
    <s v="small"/>
    <n v="1810"/>
    <n v="1610.9"/>
    <d v="2008-03-19T00:00:00"/>
    <n v="199.09999999999991"/>
    <s v="Female"/>
    <n v="11"/>
    <d v="1977-08-04T00:00:00"/>
    <n v="45.166334712392192"/>
    <s v="Engineer IV"/>
    <s v="Health"/>
    <s v="Mass Customer"/>
    <s v="N"/>
    <s v="No"/>
    <n v="8"/>
    <m/>
  </r>
  <r>
    <n v="17820"/>
    <n v="89"/>
    <x v="3231"/>
    <n v="3"/>
    <d v="2017-12-27T00:00:00"/>
    <b v="0"/>
    <s v="Approved"/>
    <s v="Giant Bicycles"/>
    <s v="Standard"/>
    <s v="medium"/>
    <s v="large"/>
    <n v="1812.75"/>
    <n v="582.48"/>
    <d v="2010-06-07T00:00:00"/>
    <n v="1230.27"/>
    <s v="Male"/>
    <n v="83"/>
    <d v="1976-02-18T00:00:00"/>
    <n v="46.626608684677819"/>
    <s v="Environmental Specialist"/>
    <s v="Health"/>
    <s v="High Net Worth"/>
    <s v="N"/>
    <s v="No"/>
    <n v="14"/>
    <m/>
  </r>
  <r>
    <n v="6088"/>
    <n v="0"/>
    <x v="3231"/>
    <n v="40"/>
    <d v="2017-11-20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83"/>
    <d v="1976-02-18T00:00:00"/>
    <n v="46.626608684677819"/>
    <s v="Environmental Specialist"/>
    <s v="Health"/>
    <s v="High Net Worth"/>
    <s v="N"/>
    <s v="No"/>
    <n v="14"/>
    <m/>
  </r>
  <r>
    <n v="11761"/>
    <n v="70"/>
    <x v="3231"/>
    <n v="55"/>
    <d v="2017-11-05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83"/>
    <d v="1976-02-18T00:00:00"/>
    <n v="46.626608684677819"/>
    <s v="Environmental Specialist"/>
    <s v="Health"/>
    <s v="High Net Worth"/>
    <s v="N"/>
    <s v="No"/>
    <n v="14"/>
    <m/>
  </r>
  <r>
    <n v="575"/>
    <n v="18"/>
    <x v="3231"/>
    <n v="187"/>
    <d v="2017-06-26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83"/>
    <d v="1976-02-18T00:00:00"/>
    <n v="46.626608684677819"/>
    <s v="Environmental Specialist"/>
    <s v="Health"/>
    <s v="High Net Worth"/>
    <s v="N"/>
    <s v="No"/>
    <n v="14"/>
    <m/>
  </r>
  <r>
    <n v="940"/>
    <n v="97"/>
    <x v="3231"/>
    <n v="261"/>
    <d v="2017-04-13T00:00:00"/>
    <b v="1"/>
    <s v="Approved"/>
    <s v="OHM Cycles"/>
    <s v="Road"/>
    <s v="medium"/>
    <s v="medium"/>
    <n v="742.54"/>
    <n v="667.4"/>
    <d v="1991-11-07T00:00:00"/>
    <n v="75.139999999999986"/>
    <s v="Male"/>
    <n v="83"/>
    <d v="1976-02-18T00:00:00"/>
    <n v="46.626608684677819"/>
    <s v="Environmental Specialist"/>
    <s v="Health"/>
    <s v="High Net Worth"/>
    <s v="N"/>
    <s v="No"/>
    <n v="14"/>
    <m/>
  </r>
  <r>
    <n v="2927"/>
    <n v="35"/>
    <x v="3232"/>
    <n v="101"/>
    <d v="2017-09-20T00:00:00"/>
    <b v="1"/>
    <s v="Approved"/>
    <s v="Trek Bicycles"/>
    <s v="Standard"/>
    <s v="low"/>
    <s v="medium"/>
    <n v="1057.51"/>
    <n v="154.4"/>
    <d v="2011-03-16T00:00:00"/>
    <n v="903.11"/>
    <s v="Male"/>
    <n v="66"/>
    <d v="1997-08-02T00:00:00"/>
    <n v="25.158115534310003"/>
    <s v="Media Manager III"/>
    <s v="Manufacturing"/>
    <s v="Mass Customer"/>
    <s v="N"/>
    <s v="Yes"/>
    <n v="1"/>
    <m/>
  </r>
  <r>
    <n v="3018"/>
    <n v="78"/>
    <x v="3232"/>
    <n v="129"/>
    <d v="2017-08-23T00:00:00"/>
    <b v="1"/>
    <s v="Approved"/>
    <s v="Giant Bicycles"/>
    <s v="Standard"/>
    <s v="medium"/>
    <s v="large"/>
    <n v="1765.3"/>
    <n v="709.48"/>
    <d v="2016-03-29T00:00:00"/>
    <n v="1055.82"/>
    <s v="Male"/>
    <n v="66"/>
    <d v="1997-08-02T00:00:00"/>
    <n v="25.158115534310003"/>
    <s v="Media Manager III"/>
    <s v="Manufacturing"/>
    <s v="Mass Customer"/>
    <s v="N"/>
    <s v="Yes"/>
    <n v="1"/>
    <m/>
  </r>
  <r>
    <n v="18299"/>
    <n v="54"/>
    <x v="3232"/>
    <n v="189"/>
    <d v="2017-06-24T00:00:00"/>
    <b v="0"/>
    <s v="Approved"/>
    <s v="WeareA2B"/>
    <s v="Standard"/>
    <s v="medium"/>
    <s v="medium"/>
    <n v="1292.8399999999999"/>
    <n v="13.44"/>
    <d v="2005-05-10T00:00:00"/>
    <n v="1279.3999999999999"/>
    <s v="Male"/>
    <n v="66"/>
    <d v="1997-08-02T00:00:00"/>
    <n v="25.158115534310003"/>
    <s v="Media Manager III"/>
    <s v="Manufacturing"/>
    <s v="Mass Customer"/>
    <s v="N"/>
    <s v="Yes"/>
    <n v="1"/>
    <m/>
  </r>
  <r>
    <n v="264"/>
    <n v="38"/>
    <x v="3232"/>
    <n v="334"/>
    <d v="2017-01-30T00:00:00"/>
    <b v="0"/>
    <s v="Approved"/>
    <s v="Solex"/>
    <s v="Standard"/>
    <s v="medium"/>
    <s v="medium"/>
    <n v="1577.53"/>
    <n v="826.51"/>
    <d v="1993-07-20T00:00:00"/>
    <n v="751.02"/>
    <s v="Male"/>
    <n v="66"/>
    <d v="1997-08-02T00:00:00"/>
    <n v="25.158115534310003"/>
    <s v="Media Manager III"/>
    <s v="Manufacturing"/>
    <s v="Mass Customer"/>
    <s v="N"/>
    <s v="Yes"/>
    <n v="1"/>
    <m/>
  </r>
  <r>
    <n v="5494"/>
    <n v="57"/>
    <x v="3233"/>
    <n v="13"/>
    <d v="2017-12-17T00:00:00"/>
    <b v="0"/>
    <s v="Approved"/>
    <s v="WeareA2B"/>
    <s v="Touring"/>
    <s v="medium"/>
    <s v="large"/>
    <n v="1890.39"/>
    <n v="260.14"/>
    <d v="2015-10-18T00:00:00"/>
    <n v="1630.25"/>
    <s v="Female"/>
    <n v="98"/>
    <d v="1969-08-31T00:00:00"/>
    <n v="53.097841561390148"/>
    <s v="Product Engineer"/>
    <s v="n/a"/>
    <s v="Mass Customer"/>
    <s v="N"/>
    <s v="Yes"/>
    <n v="15"/>
    <m/>
  </r>
  <r>
    <n v="4543"/>
    <n v="57"/>
    <x v="3233"/>
    <n v="29"/>
    <d v="2017-12-01T00:00:00"/>
    <b v="0"/>
    <s v="Approved"/>
    <s v="WeareA2B"/>
    <s v="Touring"/>
    <s v="medium"/>
    <s v="large"/>
    <n v="1890.39"/>
    <n v="260.14"/>
    <d v="1998-12-17T00:00:00"/>
    <n v="1630.25"/>
    <s v="Female"/>
    <n v="98"/>
    <d v="1969-08-31T00:00:00"/>
    <n v="53.097841561390148"/>
    <s v="Product Engineer"/>
    <s v="n/a"/>
    <s v="Mass Customer"/>
    <s v="N"/>
    <s v="Yes"/>
    <n v="15"/>
    <m/>
  </r>
  <r>
    <n v="17277"/>
    <n v="76"/>
    <x v="3233"/>
    <n v="33"/>
    <d v="2017-11-27T00:00:00"/>
    <b v="1"/>
    <s v="Approved"/>
    <s v="WeareA2B"/>
    <s v="Standard"/>
    <s v="low"/>
    <s v="medium"/>
    <n v="642.30999999999995"/>
    <n v="513.85"/>
    <d v="2011-01-10T00:00:00"/>
    <n v="128.45999999999992"/>
    <s v="Female"/>
    <n v="98"/>
    <d v="1969-08-31T00:00:00"/>
    <n v="53.097841561390148"/>
    <s v="Product Engineer"/>
    <s v="n/a"/>
    <s v="Mass Customer"/>
    <s v="N"/>
    <s v="Yes"/>
    <n v="15"/>
    <m/>
  </r>
  <r>
    <n v="4518"/>
    <n v="69"/>
    <x v="3233"/>
    <n v="92"/>
    <d v="2017-09-29T00:00:00"/>
    <b v="1"/>
    <s v="Approved"/>
    <s v="Giant Bicycles"/>
    <s v="Road"/>
    <s v="medium"/>
    <s v="medium"/>
    <n v="792.9"/>
    <n v="594.67999999999995"/>
    <d v="2006-05-22T00:00:00"/>
    <n v="198.22000000000003"/>
    <s v="Female"/>
    <n v="98"/>
    <d v="1969-08-31T00:00:00"/>
    <n v="53.097841561390148"/>
    <s v="Product Engineer"/>
    <s v="n/a"/>
    <s v="Mass Customer"/>
    <s v="N"/>
    <s v="Yes"/>
    <n v="15"/>
    <m/>
  </r>
  <r>
    <n v="1571"/>
    <n v="12"/>
    <x v="3233"/>
    <n v="183"/>
    <d v="2017-06-30T00:00:00"/>
    <b v="1"/>
    <s v="Approved"/>
    <s v="WeareA2B"/>
    <s v="Standard"/>
    <s v="medium"/>
    <s v="medium"/>
    <n v="1231.1500000000001"/>
    <n v="161.6"/>
    <d v="2010-05-05T00:00:00"/>
    <n v="1069.5500000000002"/>
    <s v="Female"/>
    <n v="98"/>
    <d v="1969-08-31T00:00:00"/>
    <n v="53.097841561390148"/>
    <s v="Product Engineer"/>
    <s v="n/a"/>
    <s v="Mass Customer"/>
    <s v="N"/>
    <s v="Yes"/>
    <n v="15"/>
    <m/>
  </r>
  <r>
    <n v="7490"/>
    <n v="79"/>
    <x v="3233"/>
    <n v="200"/>
    <d v="2017-06-13T00:00:00"/>
    <b v="0"/>
    <s v="Approved"/>
    <s v="Norco Bicycles"/>
    <s v="Standard"/>
    <s v="medium"/>
    <s v="medium"/>
    <n v="1555.58"/>
    <n v="818.01"/>
    <d v="2004-12-18T00:00:00"/>
    <n v="737.56999999999994"/>
    <s v="Female"/>
    <n v="98"/>
    <d v="1969-08-31T00:00:00"/>
    <n v="53.097841561390148"/>
    <s v="Product Engineer"/>
    <s v="n/a"/>
    <s v="Mass Customer"/>
    <s v="N"/>
    <s v="Yes"/>
    <n v="15"/>
    <m/>
  </r>
  <r>
    <n v="6899"/>
    <n v="7"/>
    <x v="3233"/>
    <n v="272"/>
    <d v="2017-04-02T00:00:00"/>
    <b v="1"/>
    <s v="Approved"/>
    <s v="Trek Bicycles"/>
    <s v="Road"/>
    <s v="low"/>
    <s v="medium"/>
    <n v="980.37"/>
    <n v="234.43"/>
    <d v="2004-09-28T00:00:00"/>
    <n v="745.94"/>
    <s v="Female"/>
    <n v="98"/>
    <d v="1969-08-31T00:00:00"/>
    <n v="53.097841561390148"/>
    <s v="Product Engineer"/>
    <s v="n/a"/>
    <s v="Mass Customer"/>
    <s v="N"/>
    <s v="Yes"/>
    <n v="15"/>
    <m/>
  </r>
  <r>
    <n v="16814"/>
    <n v="47"/>
    <x v="3233"/>
    <n v="281"/>
    <d v="2017-03-24T00:00:00"/>
    <b v="0"/>
    <s v="Approved"/>
    <s v="Trek Bicycles"/>
    <s v="Road"/>
    <s v="low"/>
    <s v="small"/>
    <n v="1720.7"/>
    <n v="1531.42"/>
    <d v="2012-06-04T00:00:00"/>
    <n v="189.27999999999997"/>
    <s v="Female"/>
    <n v="98"/>
    <d v="1969-08-31T00:00:00"/>
    <n v="53.097841561390148"/>
    <s v="Product Engineer"/>
    <s v="n/a"/>
    <s v="Mass Customer"/>
    <s v="N"/>
    <s v="Yes"/>
    <n v="15"/>
    <m/>
  </r>
  <r>
    <n v="7015"/>
    <n v="92"/>
    <x v="3234"/>
    <n v="39"/>
    <d v="2017-11-21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51"/>
    <d v="1995-11-03T00:00:00"/>
    <n v="26.906060739789456"/>
    <s v="Environmental Tech"/>
    <s v="Manufacturing"/>
    <s v="Mass Customer"/>
    <s v="N"/>
    <s v="No"/>
    <n v="1"/>
    <m/>
  </r>
  <r>
    <n v="16516"/>
    <n v="41"/>
    <x v="3234"/>
    <n v="83"/>
    <d v="2017-10-08T00:00:00"/>
    <b v="1"/>
    <s v="Approved"/>
    <s v="Solex"/>
    <s v="Road"/>
    <s v="medium"/>
    <s v="medium"/>
    <n v="416.98"/>
    <n v="312.74"/>
    <d v="1997-05-10T00:00:00"/>
    <n v="104.24000000000001"/>
    <s v="Female"/>
    <n v="51"/>
    <d v="1995-11-03T00:00:00"/>
    <n v="26.906060739789456"/>
    <s v="Environmental Tech"/>
    <s v="Manufacturing"/>
    <s v="Mass Customer"/>
    <s v="N"/>
    <s v="No"/>
    <n v="1"/>
    <m/>
  </r>
  <r>
    <n v="3293"/>
    <n v="69"/>
    <x v="3234"/>
    <n v="141"/>
    <d v="2017-08-11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51"/>
    <d v="1995-11-03T00:00:00"/>
    <n v="26.906060739789456"/>
    <s v="Environmental Tech"/>
    <s v="Manufacturing"/>
    <s v="Mass Customer"/>
    <s v="N"/>
    <s v="No"/>
    <n v="1"/>
    <m/>
  </r>
  <r>
    <n v="3784"/>
    <n v="17"/>
    <x v="3234"/>
    <n v="256"/>
    <d v="2017-04-18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51"/>
    <d v="1995-11-03T00:00:00"/>
    <n v="26.906060739789456"/>
    <s v="Environmental Tech"/>
    <s v="Manufacturing"/>
    <s v="Mass Customer"/>
    <s v="N"/>
    <s v="No"/>
    <n v="1"/>
    <m/>
  </r>
  <r>
    <n v="3744"/>
    <n v="28"/>
    <x v="3234"/>
    <n v="307"/>
    <d v="2017-02-26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51"/>
    <d v="1995-11-03T00:00:00"/>
    <n v="26.906060739789456"/>
    <s v="Environmental Tech"/>
    <s v="Manufacturing"/>
    <s v="Mass Customer"/>
    <s v="N"/>
    <s v="No"/>
    <n v="1"/>
    <m/>
  </r>
  <r>
    <n v="3403"/>
    <n v="68"/>
    <x v="3235"/>
    <n v="21"/>
    <d v="2017-12-09T00:00:00"/>
    <b v="0"/>
    <s v="Approved"/>
    <s v="OHM Cycles"/>
    <s v="Standard"/>
    <s v="medium"/>
    <s v="medium"/>
    <n v="1636.9"/>
    <n v="44.71"/>
    <d v="1992-10-02T00:00:00"/>
    <n v="1592.19"/>
    <s v="Male"/>
    <n v="61"/>
    <d v="2000-03-31T00:00:00"/>
    <n v="22.495101835362753"/>
    <s v="Assistant Professor"/>
    <s v="Financial Services"/>
    <s v="Mass Customer"/>
    <s v="N"/>
    <s v="Yes"/>
    <n v="1"/>
    <m/>
  </r>
  <r>
    <n v="2009"/>
    <n v="89"/>
    <x v="3235"/>
    <n v="43"/>
    <d v="2017-11-17T00:00:00"/>
    <b v="0"/>
    <s v="Approved"/>
    <s v="WeareA2B"/>
    <s v="Touring"/>
    <s v="medium"/>
    <s v="large"/>
    <n v="1362.99"/>
    <n v="57.74"/>
    <d v="2013-06-09T00:00:00"/>
    <n v="1305.25"/>
    <s v="Male"/>
    <n v="61"/>
    <d v="2000-03-31T00:00:00"/>
    <n v="22.495101835362753"/>
    <s v="Assistant Professor"/>
    <s v="Financial Services"/>
    <s v="Mass Customer"/>
    <s v="N"/>
    <s v="Yes"/>
    <n v="1"/>
    <m/>
  </r>
  <r>
    <n v="13142"/>
    <n v="53"/>
    <x v="3235"/>
    <n v="47"/>
    <d v="2017-11-13T00:00:00"/>
    <b v="1"/>
    <s v="Approved"/>
    <s v="OHM Cycles"/>
    <s v="Standard"/>
    <s v="medium"/>
    <s v="medium"/>
    <n v="795.34"/>
    <n v="101.58"/>
    <d v="1991-01-21T00:00:00"/>
    <n v="693.76"/>
    <s v="Male"/>
    <n v="61"/>
    <d v="2000-03-31T00:00:00"/>
    <n v="22.495101835362753"/>
    <s v="Assistant Professor"/>
    <s v="Financial Services"/>
    <s v="Mass Customer"/>
    <s v="N"/>
    <s v="Yes"/>
    <n v="1"/>
    <m/>
  </r>
  <r>
    <n v="19168"/>
    <n v="50"/>
    <x v="3235"/>
    <n v="57"/>
    <d v="2017-11-03T00:00:00"/>
    <b v="0"/>
    <s v="Approved"/>
    <s v="WeareA2B"/>
    <s v="Standard"/>
    <s v="medium"/>
    <s v="small"/>
    <n v="175.89"/>
    <n v="131.91999999999999"/>
    <d v="1991-01-21T00:00:00"/>
    <n v="43.97"/>
    <s v="Male"/>
    <n v="61"/>
    <d v="2000-03-31T00:00:00"/>
    <n v="22.495101835362753"/>
    <s v="Assistant Professor"/>
    <s v="Financial Services"/>
    <s v="Mass Customer"/>
    <s v="N"/>
    <s v="Yes"/>
    <n v="1"/>
    <m/>
  </r>
  <r>
    <n v="11175"/>
    <n v="43"/>
    <x v="3235"/>
    <n v="80"/>
    <d v="2017-10-11T00:00:00"/>
    <b v="0"/>
    <s v="Approved"/>
    <s v="Solex"/>
    <s v="Standard"/>
    <s v="medium"/>
    <s v="medium"/>
    <n v="1151.96"/>
    <n v="649.49"/>
    <d v="2003-02-16T00:00:00"/>
    <n v="502.47"/>
    <s v="Male"/>
    <n v="61"/>
    <d v="2000-03-31T00:00:00"/>
    <n v="22.495101835362753"/>
    <s v="Assistant Professor"/>
    <s v="Financial Services"/>
    <s v="Mass Customer"/>
    <s v="N"/>
    <s v="Yes"/>
    <n v="1"/>
    <m/>
  </r>
  <r>
    <n v="8663"/>
    <n v="1"/>
    <x v="3235"/>
    <n v="90"/>
    <d v="2017-10-01T00:00:00"/>
    <b v="0"/>
    <s v="Approved"/>
    <s v="Giant Bicycles"/>
    <s v="Standard"/>
    <s v="medium"/>
    <s v="medium"/>
    <n v="1403.5"/>
    <n v="954.82"/>
    <d v="2016-11-14T00:00:00"/>
    <n v="448.67999999999995"/>
    <s v="Male"/>
    <n v="61"/>
    <d v="2000-03-31T00:00:00"/>
    <n v="22.495101835362753"/>
    <s v="Assistant Professor"/>
    <s v="Financial Services"/>
    <s v="Mass Customer"/>
    <s v="N"/>
    <s v="Yes"/>
    <n v="1"/>
    <m/>
  </r>
  <r>
    <n v="13052"/>
    <n v="12"/>
    <x v="3235"/>
    <n v="324"/>
    <d v="2017-02-09T00:00:00"/>
    <b v="1"/>
    <s v="Approved"/>
    <s v="WeareA2B"/>
    <s v="Standard"/>
    <s v="medium"/>
    <s v="medium"/>
    <n v="1231.1500000000001"/>
    <n v="161.6"/>
    <d v="1994-09-09T00:00:00"/>
    <n v="1069.5500000000002"/>
    <s v="Male"/>
    <n v="61"/>
    <d v="2000-03-31T00:00:00"/>
    <n v="22.495101835362753"/>
    <s v="Assistant Professor"/>
    <s v="Financial Services"/>
    <s v="Mass Customer"/>
    <s v="N"/>
    <s v="Yes"/>
    <n v="1"/>
    <m/>
  </r>
  <r>
    <n v="10138"/>
    <n v="71"/>
    <x v="3236"/>
    <n v="11"/>
    <d v="2017-12-19T00:00:00"/>
    <b v="0"/>
    <s v="Approved"/>
    <s v="Solex"/>
    <s v="Standard"/>
    <s v="high"/>
    <s v="large"/>
    <n v="1842.92"/>
    <n v="1105.75"/>
    <d v="2011-01-10T00:00:00"/>
    <n v="737.17000000000007"/>
    <s v="Male"/>
    <n v="74"/>
    <d v="1994-09-10T00:00:00"/>
    <n v="28.054005945268905"/>
    <s v="Office Assistant IV"/>
    <s v="Financial Services"/>
    <s v="Mass Customer"/>
    <s v="N"/>
    <s v="Yes"/>
    <n v="2"/>
    <m/>
  </r>
  <r>
    <n v="4966"/>
    <n v="86"/>
    <x v="3236"/>
    <n v="40"/>
    <d v="2017-11-20T00:00:00"/>
    <b v="0"/>
    <s v="Approved"/>
    <s v="OHM Cycles"/>
    <s v="Standard"/>
    <s v="medium"/>
    <s v="medium"/>
    <n v="235.63"/>
    <n v="125.07"/>
    <d v="2005-05-10T00:00:00"/>
    <n v="110.56"/>
    <s v="Male"/>
    <n v="74"/>
    <d v="1994-09-10T00:00:00"/>
    <n v="28.054005945268905"/>
    <s v="Office Assistant IV"/>
    <s v="Financial Services"/>
    <s v="Mass Customer"/>
    <s v="N"/>
    <s v="Yes"/>
    <n v="2"/>
    <m/>
  </r>
  <r>
    <n v="8539"/>
    <n v="59"/>
    <x v="3236"/>
    <n v="51"/>
    <d v="2017-11-09T00:00:00"/>
    <b v="0"/>
    <s v="Approved"/>
    <s v="Solex"/>
    <s v="Standard"/>
    <s v="medium"/>
    <s v="large"/>
    <n v="1061.56"/>
    <n v="733.58"/>
    <d v="2012-05-18T00:00:00"/>
    <n v="327.9799999999999"/>
    <s v="Male"/>
    <n v="74"/>
    <d v="1994-09-10T00:00:00"/>
    <n v="28.054005945268905"/>
    <s v="Office Assistant IV"/>
    <s v="Financial Services"/>
    <s v="Mass Customer"/>
    <s v="N"/>
    <s v="Yes"/>
    <n v="2"/>
    <m/>
  </r>
  <r>
    <n v="13743"/>
    <n v="83"/>
    <x v="3236"/>
    <n v="129"/>
    <d v="2017-08-23T00:00:00"/>
    <b v="1"/>
    <s v="Approved"/>
    <s v="Solex"/>
    <s v="Touring"/>
    <s v="medium"/>
    <s v="large"/>
    <n v="2083.94"/>
    <n v="675.03"/>
    <d v="1999-07-26T00:00:00"/>
    <n v="1408.91"/>
    <s v="Male"/>
    <n v="74"/>
    <d v="1994-09-10T00:00:00"/>
    <n v="28.054005945268905"/>
    <s v="Office Assistant IV"/>
    <s v="Financial Services"/>
    <s v="Mass Customer"/>
    <s v="N"/>
    <s v="Yes"/>
    <n v="2"/>
    <m/>
  </r>
  <r>
    <n v="13253"/>
    <n v="49"/>
    <x v="3236"/>
    <n v="134"/>
    <d v="2017-08-18T00:00:00"/>
    <b v="1"/>
    <s v="Approved"/>
    <s v="Trek Bicycles"/>
    <s v="Road"/>
    <s v="medium"/>
    <s v="medium"/>
    <n v="533.51"/>
    <n v="400.13"/>
    <d v="2009-04-12T00:00:00"/>
    <n v="133.38"/>
    <s v="Male"/>
    <n v="74"/>
    <d v="1994-09-10T00:00:00"/>
    <n v="28.054005945268905"/>
    <s v="Office Assistant IV"/>
    <s v="Financial Services"/>
    <s v="Mass Customer"/>
    <s v="N"/>
    <s v="Yes"/>
    <n v="2"/>
    <m/>
  </r>
  <r>
    <n v="17352"/>
    <n v="48"/>
    <x v="3236"/>
    <n v="203"/>
    <d v="2017-06-10T00:00:00"/>
    <b v="1"/>
    <s v="Approved"/>
    <s v="WeareA2B"/>
    <s v="Standard"/>
    <s v="medium"/>
    <s v="medium"/>
    <n v="1762.96"/>
    <n v="950.52"/>
    <d v="2012-04-10T00:00:00"/>
    <n v="812.44"/>
    <s v="Male"/>
    <n v="74"/>
    <d v="1994-09-10T00:00:00"/>
    <n v="28.054005945268905"/>
    <s v="Office Assistant IV"/>
    <s v="Financial Services"/>
    <s v="Mass Customer"/>
    <s v="N"/>
    <s v="Yes"/>
    <n v="2"/>
    <m/>
  </r>
  <r>
    <n v="3602"/>
    <n v="1"/>
    <x v="3236"/>
    <n v="211"/>
    <d v="2017-06-02T00:00:00"/>
    <b v="1"/>
    <s v="Approved"/>
    <s v="Giant Bicycles"/>
    <s v="Standard"/>
    <s v="medium"/>
    <s v="medium"/>
    <n v="1403.5"/>
    <n v="954.82"/>
    <d v="1991-11-07T00:00:00"/>
    <n v="448.67999999999995"/>
    <s v="Male"/>
    <n v="74"/>
    <d v="1994-09-10T00:00:00"/>
    <n v="28.054005945268905"/>
    <s v="Office Assistant IV"/>
    <s v="Financial Services"/>
    <s v="Mass Customer"/>
    <s v="N"/>
    <s v="Yes"/>
    <n v="2"/>
    <m/>
  </r>
  <r>
    <n v="16314"/>
    <n v="41"/>
    <x v="3236"/>
    <n v="237"/>
    <d v="2017-05-07T00:00:00"/>
    <b v="0"/>
    <s v="Approved"/>
    <s v="Solex"/>
    <s v="Road"/>
    <s v="medium"/>
    <s v="medium"/>
    <n v="416.98"/>
    <n v="312.74"/>
    <d v="2014-07-28T00:00:00"/>
    <n v="104.24000000000001"/>
    <s v="Male"/>
    <n v="74"/>
    <d v="1994-09-10T00:00:00"/>
    <n v="28.054005945268905"/>
    <s v="Office Assistant IV"/>
    <s v="Financial Services"/>
    <s v="Mass Customer"/>
    <s v="N"/>
    <s v="Yes"/>
    <n v="2"/>
    <m/>
  </r>
  <r>
    <n v="13646"/>
    <n v="60"/>
    <x v="3237"/>
    <n v="7"/>
    <d v="2017-12-23T00:00:00"/>
    <b v="0"/>
    <s v="Approved"/>
    <s v="Giant Bicycles"/>
    <s v="Standard"/>
    <s v="high"/>
    <s v="small"/>
    <n v="1977.36"/>
    <n v="1759.85"/>
    <d v="1998-12-17T00:00:00"/>
    <n v="217.51"/>
    <s v="Male"/>
    <n v="25"/>
    <d v="1985-02-05T00:00:00"/>
    <n v="37.654005944951791"/>
    <s v="GIS Technical Architect"/>
    <s v="n/a"/>
    <s v="Affluent Customer"/>
    <s v="N"/>
    <s v="Yes"/>
    <n v="7"/>
    <m/>
  </r>
  <r>
    <n v="4575"/>
    <n v="25"/>
    <x v="3237"/>
    <n v="73"/>
    <d v="2017-10-18T00:00:00"/>
    <b v="0"/>
    <s v="Approved"/>
    <s v="Giant Bicycles"/>
    <s v="Road"/>
    <s v="medium"/>
    <s v="medium"/>
    <n v="1538.99"/>
    <n v="829.65"/>
    <d v="1991-11-10T00:00:00"/>
    <n v="709.34"/>
    <s v="Male"/>
    <n v="25"/>
    <d v="1985-02-05T00:00:00"/>
    <n v="37.654005944951791"/>
    <s v="GIS Technical Architect"/>
    <s v="n/a"/>
    <s v="Affluent Customer"/>
    <s v="N"/>
    <s v="Yes"/>
    <n v="7"/>
    <m/>
  </r>
  <r>
    <n v="9214"/>
    <n v="88"/>
    <x v="3237"/>
    <n v="157"/>
    <d v="2017-07-26T00:00:00"/>
    <b v="0"/>
    <s v="Approved"/>
    <s v="Norco Bicycles"/>
    <s v="Standard"/>
    <s v="medium"/>
    <s v="medium"/>
    <n v="1198.46"/>
    <n v="381.1"/>
    <d v="2000-11-03T00:00:00"/>
    <n v="817.36"/>
    <s v="Male"/>
    <n v="25"/>
    <d v="1985-02-05T00:00:00"/>
    <n v="37.654005944951791"/>
    <s v="GIS Technical Architect"/>
    <s v="n/a"/>
    <s v="Affluent Customer"/>
    <s v="N"/>
    <s v="Yes"/>
    <n v="7"/>
    <m/>
  </r>
  <r>
    <n v="15334"/>
    <n v="62"/>
    <x v="3238"/>
    <n v="34"/>
    <d v="2017-11-26T00:00:00"/>
    <b v="0"/>
    <s v="Approved"/>
    <s v="Solex"/>
    <s v="Standard"/>
    <s v="medium"/>
    <s v="medium"/>
    <n v="478.16"/>
    <n v="298.72000000000003"/>
    <d v="2005-08-09T00:00:00"/>
    <n v="179.44"/>
    <s v="Female"/>
    <n v="51"/>
    <d v="1994-11-26T00:00:00"/>
    <n v="27.843047041159316"/>
    <s v="Media Manager III"/>
    <s v="Health"/>
    <s v="Mass Customer"/>
    <s v="N"/>
    <s v="Yes"/>
    <n v="4"/>
    <m/>
  </r>
  <r>
    <n v="17602"/>
    <n v="20"/>
    <x v="3238"/>
    <n v="42"/>
    <d v="2017-11-18T00:00:00"/>
    <b v="0"/>
    <s v="Approved"/>
    <s v="Trek Bicycles"/>
    <s v="Standard"/>
    <s v="medium"/>
    <s v="small"/>
    <n v="1775.81"/>
    <n v="1580.47"/>
    <d v="2003-08-05T00:00:00"/>
    <n v="195.33999999999992"/>
    <s v="Female"/>
    <n v="51"/>
    <d v="1994-11-26T00:00:00"/>
    <n v="27.843047041159316"/>
    <s v="Media Manager III"/>
    <s v="Health"/>
    <s v="Mass Customer"/>
    <s v="N"/>
    <s v="Yes"/>
    <n v="4"/>
    <m/>
  </r>
  <r>
    <n v="1532"/>
    <n v="28"/>
    <x v="3238"/>
    <n v="43"/>
    <d v="2017-11-17T00:00:00"/>
    <b v="0"/>
    <s v="Approved"/>
    <s v="Norco Bicycles"/>
    <s v="Standard"/>
    <s v="medium"/>
    <s v="small"/>
    <n v="1216.1400000000001"/>
    <n v="1082.3599999999999"/>
    <d v="2010-05-05T00:00:00"/>
    <n v="133.7800000000002"/>
    <s v="Female"/>
    <n v="51"/>
    <d v="1994-11-26T00:00:00"/>
    <n v="27.843047041159316"/>
    <s v="Media Manager III"/>
    <s v="Health"/>
    <s v="Mass Customer"/>
    <s v="N"/>
    <s v="Yes"/>
    <n v="4"/>
    <m/>
  </r>
  <r>
    <n v="18336"/>
    <n v="95"/>
    <x v="3022"/>
    <m/>
    <d v="2017-06-04T00:00:00"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</r>
  <r>
    <n v="7825"/>
    <n v="38"/>
    <x v="3238"/>
    <n v="51"/>
    <d v="2017-11-09T00:00:00"/>
    <b v="0"/>
    <s v="Approved"/>
    <s v="Solex"/>
    <s v="Standard"/>
    <s v="medium"/>
    <s v="medium"/>
    <n v="1577.53"/>
    <n v="826.51"/>
    <d v="1991-01-21T00:00:00"/>
    <n v="751.02"/>
    <s v="Female"/>
    <n v="51"/>
    <d v="1994-11-26T00:00:00"/>
    <n v="27.843047041159316"/>
    <s v="Media Manager III"/>
    <s v="Health"/>
    <s v="Mass Customer"/>
    <s v="N"/>
    <s v="Yes"/>
    <n v="4"/>
    <m/>
  </r>
  <r>
    <n v="17103"/>
    <n v="8"/>
    <x v="3238"/>
    <n v="69"/>
    <d v="2017-10-22T00:00:00"/>
    <b v="1"/>
    <s v="Approved"/>
    <s v="Solex"/>
    <s v="Road"/>
    <s v="medium"/>
    <s v="small"/>
    <n v="1703.52"/>
    <n v="1516.13"/>
    <d v="2003-09-10T00:00:00"/>
    <n v="187.38999999999987"/>
    <s v="Female"/>
    <n v="51"/>
    <d v="1994-11-26T00:00:00"/>
    <n v="27.843047041159316"/>
    <s v="Media Manager III"/>
    <s v="Health"/>
    <s v="Mass Customer"/>
    <s v="N"/>
    <s v="Yes"/>
    <n v="4"/>
    <m/>
  </r>
  <r>
    <n v="13560"/>
    <n v="90"/>
    <x v="3238"/>
    <n v="129"/>
    <d v="2017-08-23T00:00:00"/>
    <b v="1"/>
    <s v="Approved"/>
    <s v="Norco Bicycles"/>
    <s v="Standard"/>
    <s v="low"/>
    <s v="medium"/>
    <n v="363.01"/>
    <n v="290.41000000000003"/>
    <d v="1993-05-26T00:00:00"/>
    <n v="72.599999999999966"/>
    <s v="Female"/>
    <n v="51"/>
    <d v="1994-11-26T00:00:00"/>
    <n v="27.843047041159316"/>
    <s v="Media Manager III"/>
    <s v="Health"/>
    <s v="Mass Customer"/>
    <s v="N"/>
    <s v="Yes"/>
    <n v="4"/>
    <m/>
  </r>
  <r>
    <n v="14967"/>
    <n v="3"/>
    <x v="3238"/>
    <n v="148"/>
    <d v="2017-08-04T00:00:00"/>
    <b v="0"/>
    <s v="Approved"/>
    <s v="Trek Bicycles"/>
    <s v="Standard"/>
    <s v="medium"/>
    <s v="large"/>
    <n v="2091.4699999999998"/>
    <n v="388.92"/>
    <d v="2015-05-21T00:00:00"/>
    <n v="1702.5499999999997"/>
    <s v="Female"/>
    <n v="51"/>
    <d v="1994-11-26T00:00:00"/>
    <n v="27.843047041159316"/>
    <s v="Media Manager III"/>
    <s v="Health"/>
    <s v="Mass Customer"/>
    <s v="N"/>
    <s v="Yes"/>
    <n v="4"/>
    <m/>
  </r>
  <r>
    <n v="10565"/>
    <n v="14"/>
    <x v="3238"/>
    <n v="256"/>
    <d v="2017-04-18T00:00:00"/>
    <b v="1"/>
    <s v="Cancelled"/>
    <s v="Trek Bicycles"/>
    <s v="Standard"/>
    <s v="medium"/>
    <s v="small"/>
    <n v="1386.84"/>
    <n v="1234.29"/>
    <d v="2016-03-29T00:00:00"/>
    <n v="152.54999999999995"/>
    <s v="Female"/>
    <n v="51"/>
    <d v="1994-11-26T00:00:00"/>
    <n v="27.843047041159316"/>
    <s v="Media Manager III"/>
    <s v="Health"/>
    <s v="Mass Customer"/>
    <s v="N"/>
    <s v="Yes"/>
    <n v="4"/>
    <m/>
  </r>
  <r>
    <n v="18698"/>
    <n v="20"/>
    <x v="3238"/>
    <n v="308"/>
    <d v="2017-02-25T00:00:00"/>
    <b v="0"/>
    <s v="Approved"/>
    <s v="Trek Bicycles"/>
    <s v="Standard"/>
    <s v="medium"/>
    <s v="small"/>
    <n v="1775.81"/>
    <n v="1580.47"/>
    <d v="2013-03-12T00:00:00"/>
    <n v="195.33999999999992"/>
    <s v="Female"/>
    <n v="51"/>
    <d v="1994-11-26T00:00:00"/>
    <n v="27.843047041159316"/>
    <s v="Media Manager III"/>
    <s v="Health"/>
    <s v="Mass Customer"/>
    <s v="N"/>
    <s v="Yes"/>
    <n v="4"/>
    <m/>
  </r>
  <r>
    <n v="18487"/>
    <n v="61"/>
    <x v="3239"/>
    <n v="96"/>
    <d v="2017-09-25T00:00:00"/>
    <b v="1"/>
    <s v="Approved"/>
    <s v="OHM Cycles"/>
    <s v="Standard"/>
    <s v="low"/>
    <s v="medium"/>
    <n v="71.16"/>
    <n v="56.93"/>
    <d v="2015-06-17T00:00:00"/>
    <n v="14.229999999999997"/>
    <s v="Male"/>
    <n v="35"/>
    <d v="1959-04-20T00:00:00"/>
    <n v="63.470444301116181"/>
    <s v="Account Executive"/>
    <s v="n/a"/>
    <s v="Mass Customer"/>
    <s v="N"/>
    <s v="No"/>
    <n v="20"/>
    <m/>
  </r>
  <r>
    <n v="6817"/>
    <n v="42"/>
    <x v="3239"/>
    <n v="185"/>
    <d v="2017-06-28T00:00:00"/>
    <b v="0"/>
    <s v="Approved"/>
    <s v="OHM Cycles"/>
    <s v="Road"/>
    <s v="medium"/>
    <s v="small"/>
    <n v="1810"/>
    <n v="1610.9"/>
    <d v="2008-03-19T00:00:00"/>
    <n v="199.09999999999991"/>
    <s v="Male"/>
    <n v="35"/>
    <d v="1959-04-20T00:00:00"/>
    <n v="63.470444301116181"/>
    <s v="Account Executive"/>
    <s v="n/a"/>
    <s v="Mass Customer"/>
    <s v="N"/>
    <s v="No"/>
    <n v="20"/>
    <m/>
  </r>
  <r>
    <n v="18345"/>
    <n v="0"/>
    <x v="3240"/>
    <m/>
    <d v="2017-06-06T00:00:00"/>
    <b v="0"/>
    <s v="Approved"/>
    <m/>
    <m/>
    <m/>
    <m/>
    <n v="918.43"/>
    <m/>
    <m/>
    <m/>
    <m/>
    <m/>
    <m/>
    <m/>
    <m/>
    <m/>
    <m/>
    <m/>
    <m/>
    <m/>
    <m/>
  </r>
  <r>
    <n v="297"/>
    <n v="18"/>
    <x v="3239"/>
    <n v="260"/>
    <d v="2017-04-14T00:00:00"/>
    <b v="1"/>
    <s v="Approved"/>
    <s v="Solex"/>
    <s v="Standard"/>
    <s v="medium"/>
    <s v="medium"/>
    <n v="575.27"/>
    <n v="431.45"/>
    <d v="2013-03-12T00:00:00"/>
    <n v="143.82"/>
    <s v="Male"/>
    <n v="35"/>
    <d v="1959-04-20T00:00:00"/>
    <n v="63.470444301116181"/>
    <s v="Account Executive"/>
    <s v="n/a"/>
    <s v="Mass Customer"/>
    <s v="N"/>
    <s v="No"/>
    <n v="20"/>
    <m/>
  </r>
  <r>
    <n v="8006"/>
    <n v="80"/>
    <x v="3239"/>
    <n v="266"/>
    <d v="2017-04-08T00:00:00"/>
    <b v="1"/>
    <s v="Approved"/>
    <s v="OHM Cycles"/>
    <s v="Touring"/>
    <s v="low"/>
    <s v="medium"/>
    <n v="1073.07"/>
    <n v="933.84"/>
    <d v="1997-01-25T00:00:00"/>
    <n v="139.2299999999999"/>
    <s v="Male"/>
    <n v="35"/>
    <d v="1959-04-20T00:00:00"/>
    <n v="63.470444301116181"/>
    <s v="Account Executive"/>
    <s v="n/a"/>
    <s v="Mass Customer"/>
    <s v="N"/>
    <s v="No"/>
    <n v="20"/>
    <m/>
  </r>
  <r>
    <n v="5361"/>
    <n v="45"/>
    <x v="3239"/>
    <n v="357"/>
    <d v="2017-01-07T00:00:00"/>
    <b v="1"/>
    <s v="Approved"/>
    <s v="Solex"/>
    <s v="Standard"/>
    <s v="medium"/>
    <s v="medium"/>
    <n v="441.49"/>
    <n v="84.99"/>
    <d v="1993-04-12T00:00:00"/>
    <n v="356.5"/>
    <s v="Male"/>
    <n v="35"/>
    <d v="1959-04-20T00:00:00"/>
    <n v="63.470444301116181"/>
    <s v="Account Executive"/>
    <s v="n/a"/>
    <s v="Mass Customer"/>
    <s v="N"/>
    <s v="No"/>
    <n v="20"/>
    <m/>
  </r>
  <r>
    <n v="14280"/>
    <n v="83"/>
    <x v="3239"/>
    <n v="361"/>
    <d v="2017-01-03T00:00:00"/>
    <b v="1"/>
    <s v="Approved"/>
    <s v="Solex"/>
    <s v="Touring"/>
    <s v="medium"/>
    <s v="large"/>
    <n v="2083.94"/>
    <n v="675.03"/>
    <d v="2013-09-16T00:00:00"/>
    <n v="1408.91"/>
    <s v="Male"/>
    <n v="35"/>
    <d v="1959-04-20T00:00:00"/>
    <n v="63.470444301116181"/>
    <s v="Account Executive"/>
    <s v="n/a"/>
    <s v="Mass Customer"/>
    <s v="N"/>
    <s v="No"/>
    <n v="20"/>
    <m/>
  </r>
  <r>
    <n v="5104"/>
    <n v="11"/>
    <x v="3241"/>
    <n v="75"/>
    <d v="2017-10-16T00:00:00"/>
    <b v="1"/>
    <s v="Approved"/>
    <s v="Giant Bicycles"/>
    <s v="Standard"/>
    <s v="high"/>
    <s v="medium"/>
    <n v="1274.93"/>
    <n v="764.96"/>
    <d v="2007-08-04T00:00:00"/>
    <n v="509.97"/>
    <s v="Female"/>
    <n v="32"/>
    <d v="1995-03-23T00:00:00"/>
    <n v="27.522499095953837"/>
    <s v="Financial Advisor"/>
    <s v="Financial Services"/>
    <s v="Mass Customer"/>
    <s v="N"/>
    <s v="No"/>
    <n v="1"/>
    <m/>
  </r>
  <r>
    <n v="14254"/>
    <n v="91"/>
    <x v="3241"/>
    <n v="110"/>
    <d v="2017-09-11T00:00:00"/>
    <b v="0"/>
    <s v="Approved"/>
    <s v="Solex"/>
    <s v="Standard"/>
    <s v="medium"/>
    <s v="medium"/>
    <n v="100.35"/>
    <n v="75.260000000000005"/>
    <d v="1999-07-26T00:00:00"/>
    <n v="25.089999999999989"/>
    <s v="Female"/>
    <n v="32"/>
    <d v="1995-03-23T00:00:00"/>
    <n v="27.522499095953837"/>
    <s v="Financial Advisor"/>
    <s v="Financial Services"/>
    <s v="Mass Customer"/>
    <s v="N"/>
    <s v="No"/>
    <n v="1"/>
    <m/>
  </r>
  <r>
    <n v="14674"/>
    <n v="77"/>
    <x v="3241"/>
    <n v="124"/>
    <d v="2017-08-28T00:00:00"/>
    <b v="1"/>
    <s v="Approved"/>
    <s v="Norco Bicycles"/>
    <s v="Road"/>
    <s v="medium"/>
    <s v="large"/>
    <n v="1240.31"/>
    <n v="795.1"/>
    <d v="2011-01-10T00:00:00"/>
    <n v="445.20999999999992"/>
    <s v="Female"/>
    <n v="32"/>
    <d v="1995-03-23T00:00:00"/>
    <n v="27.522499095953837"/>
    <s v="Financial Advisor"/>
    <s v="Financial Services"/>
    <s v="Mass Customer"/>
    <s v="N"/>
    <s v="No"/>
    <n v="1"/>
    <m/>
  </r>
  <r>
    <n v="10112"/>
    <n v="13"/>
    <x v="3241"/>
    <n v="130"/>
    <d v="2017-08-22T00:00:00"/>
    <b v="1"/>
    <s v="Approved"/>
    <s v="Solex"/>
    <s v="Standard"/>
    <s v="medium"/>
    <s v="medium"/>
    <n v="1163.8900000000001"/>
    <n v="589.27"/>
    <d v="2016-07-09T00:00:00"/>
    <n v="574.62000000000012"/>
    <s v="Female"/>
    <n v="32"/>
    <d v="1995-03-23T00:00:00"/>
    <n v="27.522499095953837"/>
    <s v="Financial Advisor"/>
    <s v="Financial Services"/>
    <s v="Mass Customer"/>
    <s v="N"/>
    <s v="No"/>
    <n v="1"/>
    <m/>
  </r>
  <r>
    <n v="4139"/>
    <n v="42"/>
    <x v="3241"/>
    <n v="282"/>
    <d v="2017-03-23T00:00:00"/>
    <b v="0"/>
    <s v="Approved"/>
    <s v="OHM Cycles"/>
    <s v="Road"/>
    <s v="medium"/>
    <s v="small"/>
    <n v="1810"/>
    <n v="1610.9"/>
    <d v="2008-03-19T00:00:00"/>
    <n v="199.09999999999991"/>
    <s v="Female"/>
    <n v="32"/>
    <d v="1995-03-23T00:00:00"/>
    <n v="27.522499095953837"/>
    <s v="Financial Advisor"/>
    <s v="Financial Services"/>
    <s v="Mass Customer"/>
    <s v="N"/>
    <s v="No"/>
    <n v="1"/>
    <m/>
  </r>
  <r>
    <n v="19868"/>
    <n v="74"/>
    <x v="3241"/>
    <n v="291"/>
    <d v="2017-03-14T00:00:00"/>
    <b v="1"/>
    <s v="Approved"/>
    <s v="WeareA2B"/>
    <s v="Standard"/>
    <s v="medium"/>
    <s v="medium"/>
    <n v="1228.07"/>
    <n v="400.91"/>
    <d v="2000-05-22T00:00:00"/>
    <n v="827.15999999999985"/>
    <s v="Female"/>
    <n v="32"/>
    <d v="1995-03-23T00:00:00"/>
    <n v="27.522499095953837"/>
    <s v="Financial Advisor"/>
    <s v="Financial Services"/>
    <s v="Mass Customer"/>
    <s v="N"/>
    <s v="No"/>
    <n v="1"/>
    <m/>
  </r>
  <r>
    <n v="16613"/>
    <n v="17"/>
    <x v="3241"/>
    <n v="313"/>
    <d v="2017-02-20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32"/>
    <d v="1995-03-23T00:00:00"/>
    <n v="27.522499095953837"/>
    <s v="Financial Advisor"/>
    <s v="Financial Services"/>
    <s v="Mass Customer"/>
    <s v="N"/>
    <s v="No"/>
    <n v="1"/>
    <m/>
  </r>
  <r>
    <n v="10187"/>
    <n v="41"/>
    <x v="3242"/>
    <n v="81"/>
    <d v="2017-10-10T00:00:00"/>
    <b v="1"/>
    <s v="Approved"/>
    <s v="Solex"/>
    <s v="Road"/>
    <s v="medium"/>
    <s v="medium"/>
    <n v="416.98"/>
    <n v="312.74"/>
    <d v="1997-05-10T00:00:00"/>
    <n v="104.24000000000001"/>
    <s v="Female"/>
    <n v="46"/>
    <d v="1987-08-29T00:00:00"/>
    <n v="35.092362109335355"/>
    <n v="0"/>
    <s v="n/a"/>
    <s v="Mass Customer"/>
    <s v="N"/>
    <s v="No"/>
    <n v="21"/>
    <m/>
  </r>
  <r>
    <n v="19127"/>
    <n v="19"/>
    <x v="3242"/>
    <n v="188"/>
    <d v="2017-06-25T00:00:00"/>
    <b v="1"/>
    <s v="Approved"/>
    <s v="OHM Cycles"/>
    <s v="Road"/>
    <s v="high"/>
    <s v="large"/>
    <n v="12.01"/>
    <n v="7.21"/>
    <d v="2009-03-08T00:00:00"/>
    <n v="4.8"/>
    <s v="Female"/>
    <n v="46"/>
    <d v="1987-08-29T00:00:00"/>
    <n v="35.092362109335355"/>
    <n v="0"/>
    <s v="n/a"/>
    <s v="Mass Customer"/>
    <s v="N"/>
    <s v="No"/>
    <n v="21"/>
    <m/>
  </r>
  <r>
    <n v="16213"/>
    <n v="9"/>
    <x v="3242"/>
    <n v="208"/>
    <d v="2017-06-05T00:00:00"/>
    <b v="0"/>
    <s v="Approved"/>
    <s v="OHM Cycles"/>
    <s v="Road"/>
    <s v="medium"/>
    <s v="medium"/>
    <n v="742.54"/>
    <n v="667.4"/>
    <d v="1991-11-07T00:00:00"/>
    <n v="75.139999999999986"/>
    <s v="Female"/>
    <n v="46"/>
    <d v="1987-08-29T00:00:00"/>
    <n v="35.092362109335355"/>
    <n v="0"/>
    <s v="n/a"/>
    <s v="Mass Customer"/>
    <s v="N"/>
    <s v="No"/>
    <n v="21"/>
    <m/>
  </r>
  <r>
    <n v="16538"/>
    <n v="36"/>
    <x v="3242"/>
    <n v="215"/>
    <d v="2017-05-29T00:00:00"/>
    <b v="0"/>
    <s v="Approved"/>
    <s v="Solex"/>
    <s v="Standard"/>
    <s v="low"/>
    <s v="medium"/>
    <n v="945.04"/>
    <n v="507.58"/>
    <d v="1995-12-19T00:00:00"/>
    <n v="437.46"/>
    <s v="Female"/>
    <n v="46"/>
    <d v="1987-08-29T00:00:00"/>
    <n v="35.092362109335355"/>
    <n v="0"/>
    <s v="n/a"/>
    <s v="Mass Customer"/>
    <s v="N"/>
    <s v="No"/>
    <n v="21"/>
    <m/>
  </r>
  <r>
    <n v="13907"/>
    <n v="94"/>
    <x v="3242"/>
    <n v="270"/>
    <d v="2017-04-04T00:00:00"/>
    <b v="0"/>
    <s v="Approved"/>
    <s v="Giant Bicycles"/>
    <s v="Standard"/>
    <s v="medium"/>
    <s v="large"/>
    <n v="1635.3"/>
    <n v="993.66"/>
    <d v="2013-06-09T00:00:00"/>
    <n v="641.64"/>
    <s v="Female"/>
    <n v="46"/>
    <d v="1987-08-29T00:00:00"/>
    <n v="35.092362109335355"/>
    <n v="0"/>
    <s v="n/a"/>
    <s v="Mass Customer"/>
    <s v="N"/>
    <s v="No"/>
    <n v="21"/>
    <m/>
  </r>
  <r>
    <n v="4792"/>
    <n v="59"/>
    <x v="3243"/>
    <n v="53"/>
    <d v="2017-11-07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53"/>
    <d v="1967-02-06T00:00:00"/>
    <n v="55.664964849378492"/>
    <s v="VP Marketing"/>
    <s v="n/a"/>
    <s v="High Net Worth"/>
    <s v="N"/>
    <s v="No"/>
    <n v="15"/>
    <m/>
  </r>
  <r>
    <n v="11827"/>
    <n v="67"/>
    <x v="3243"/>
    <n v="100"/>
    <d v="2017-09-21T00:00:00"/>
    <b v="1"/>
    <s v="Approved"/>
    <s v="Solex"/>
    <s v="Standard"/>
    <s v="medium"/>
    <s v="large"/>
    <n v="1071.23"/>
    <n v="380.74"/>
    <d v="1996-04-05T00:00:00"/>
    <n v="690.49"/>
    <s v="Female"/>
    <n v="53"/>
    <d v="1967-02-06T00:00:00"/>
    <n v="55.664964849378492"/>
    <s v="VP Marketing"/>
    <s v="n/a"/>
    <s v="High Net Worth"/>
    <s v="N"/>
    <s v="No"/>
    <n v="15"/>
    <m/>
  </r>
  <r>
    <n v="201"/>
    <n v="0"/>
    <x v="3243"/>
    <n v="116"/>
    <d v="2017-09-05T00:00:00"/>
    <b v="1"/>
    <s v="Approved"/>
    <s v="Trek Bicycles"/>
    <s v="Road"/>
    <s v="medium"/>
    <s v="medium"/>
    <n v="533.51"/>
    <n v="400.13"/>
    <d v="2012-06-04T00:00:00"/>
    <n v="133.38"/>
    <s v="Female"/>
    <n v="53"/>
    <d v="1967-02-06T00:00:00"/>
    <n v="55.664964849378492"/>
    <s v="VP Marketing"/>
    <s v="n/a"/>
    <s v="High Net Worth"/>
    <s v="N"/>
    <s v="No"/>
    <n v="15"/>
    <m/>
  </r>
  <r>
    <n v="7520"/>
    <n v="97"/>
    <x v="3243"/>
    <n v="149"/>
    <d v="2017-08-03T00:00:00"/>
    <b v="0"/>
    <s v="Approved"/>
    <s v="OHM Cycles"/>
    <s v="Road"/>
    <s v="medium"/>
    <s v="medium"/>
    <n v="742.54"/>
    <n v="667.4"/>
    <d v="1991-11-07T00:00:00"/>
    <n v="75.139999999999986"/>
    <s v="Female"/>
    <n v="53"/>
    <d v="1967-02-06T00:00:00"/>
    <n v="55.664964849378492"/>
    <s v="VP Marketing"/>
    <s v="n/a"/>
    <s v="High Net Worth"/>
    <s v="N"/>
    <s v="No"/>
    <n v="15"/>
    <m/>
  </r>
  <r>
    <n v="1458"/>
    <n v="1"/>
    <x v="3243"/>
    <n v="230"/>
    <d v="2017-05-14T00:00:00"/>
    <b v="0"/>
    <s v="Approved"/>
    <s v="Giant Bicycles"/>
    <s v="Touring"/>
    <s v="medium"/>
    <s v="large"/>
    <n v="1873.97"/>
    <n v="863.95"/>
    <d v="2006-05-22T00:00:00"/>
    <n v="1010.02"/>
    <s v="Female"/>
    <n v="53"/>
    <d v="1967-02-06T00:00:00"/>
    <n v="55.664964849378492"/>
    <s v="VP Marketing"/>
    <s v="n/a"/>
    <s v="High Net Worth"/>
    <s v="N"/>
    <s v="No"/>
    <n v="15"/>
    <m/>
  </r>
  <r>
    <n v="4549"/>
    <n v="59"/>
    <x v="3243"/>
    <n v="231"/>
    <d v="2017-05-13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53"/>
    <d v="1967-02-06T00:00:00"/>
    <n v="55.664964849378492"/>
    <s v="VP Marketing"/>
    <s v="n/a"/>
    <s v="High Net Worth"/>
    <s v="N"/>
    <s v="No"/>
    <n v="15"/>
    <m/>
  </r>
  <r>
    <n v="17417"/>
    <n v="0"/>
    <x v="3243"/>
    <n v="232"/>
    <d v="2017-05-12T00:00:00"/>
    <b v="1"/>
    <s v="Cancelled"/>
    <s v="Trek Bicycles"/>
    <s v="Standard"/>
    <s v="high"/>
    <s v="medium"/>
    <n v="495.72"/>
    <n v="297.43"/>
    <d v="2015-04-11T00:00:00"/>
    <n v="198.29000000000002"/>
    <s v="Female"/>
    <n v="53"/>
    <d v="1967-02-06T00:00:00"/>
    <n v="55.664964849378492"/>
    <s v="VP Marketing"/>
    <s v="n/a"/>
    <s v="High Net Worth"/>
    <s v="N"/>
    <s v="No"/>
    <n v="15"/>
    <m/>
  </r>
  <r>
    <n v="4488"/>
    <n v="38"/>
    <x v="3243"/>
    <n v="238"/>
    <d v="2017-05-06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53"/>
    <d v="1967-02-06T00:00:00"/>
    <n v="55.664964849378492"/>
    <s v="VP Marketing"/>
    <s v="n/a"/>
    <s v="High Net Worth"/>
    <s v="N"/>
    <s v="No"/>
    <n v="15"/>
    <m/>
  </r>
  <r>
    <n v="5306"/>
    <n v="87"/>
    <x v="3244"/>
    <n v="9"/>
    <d v="2017-12-21T00:00:00"/>
    <b v="0"/>
    <s v="Approved"/>
    <s v="Giant Bicycles"/>
    <s v="Standard"/>
    <s v="high"/>
    <s v="medium"/>
    <n v="1179"/>
    <n v="707.4"/>
    <d v="1997-08-25T00:00:00"/>
    <n v="471.6"/>
    <s v="Female"/>
    <n v="10"/>
    <d v="1964-03-28T00:00:00"/>
    <n v="58.527978547691518"/>
    <s v="Civil Engineer"/>
    <s v="Manufacturing"/>
    <s v="Affluent Customer"/>
    <s v="N"/>
    <s v="No"/>
    <n v="15"/>
    <m/>
  </r>
  <r>
    <n v="19526"/>
    <n v="22"/>
    <x v="3244"/>
    <n v="247"/>
    <d v="2017-04-27T00:00:00"/>
    <b v="1"/>
    <s v="Approved"/>
    <s v="WeareA2B"/>
    <s v="Standard"/>
    <s v="medium"/>
    <s v="medium"/>
    <n v="60.34"/>
    <n v="45.26"/>
    <d v="1993-07-15T00:00:00"/>
    <n v="15.080000000000005"/>
    <s v="Female"/>
    <n v="10"/>
    <d v="1964-03-28T00:00:00"/>
    <n v="58.527978547691518"/>
    <s v="Civil Engineer"/>
    <s v="Manufacturing"/>
    <s v="Affluent Customer"/>
    <s v="N"/>
    <s v="No"/>
    <n v="15"/>
    <m/>
  </r>
  <r>
    <n v="3981"/>
    <n v="39"/>
    <x v="3244"/>
    <n v="328"/>
    <d v="2017-02-05T00:00:00"/>
    <b v="1"/>
    <s v="Approved"/>
    <s v="Giant Bicycles"/>
    <s v="Standard"/>
    <s v="medium"/>
    <s v="large"/>
    <n v="1812.75"/>
    <n v="582.48"/>
    <d v="2010-06-07T00:00:00"/>
    <n v="1230.27"/>
    <s v="Female"/>
    <n v="10"/>
    <d v="1964-03-28T00:00:00"/>
    <n v="58.527978547691518"/>
    <s v="Civil Engineer"/>
    <s v="Manufacturing"/>
    <s v="Affluent Customer"/>
    <s v="N"/>
    <s v="No"/>
    <n v="15"/>
    <m/>
  </r>
  <r>
    <n v="6275"/>
    <n v="22"/>
    <x v="3244"/>
    <n v="339"/>
    <d v="2017-01-25T00:00:00"/>
    <b v="0"/>
    <s v="Approved"/>
    <s v="WeareA2B"/>
    <s v="Standard"/>
    <s v="medium"/>
    <s v="medium"/>
    <n v="60.34"/>
    <n v="45.26"/>
    <d v="1993-07-15T00:00:00"/>
    <n v="15.080000000000005"/>
    <s v="Female"/>
    <n v="10"/>
    <d v="1964-03-28T00:00:00"/>
    <n v="58.527978547691518"/>
    <s v="Civil Engineer"/>
    <s v="Manufacturing"/>
    <s v="Affluent Customer"/>
    <s v="N"/>
    <s v="No"/>
    <n v="15"/>
    <m/>
  </r>
  <r>
    <n v="15008"/>
    <n v="64"/>
    <x v="3245"/>
    <n v="9"/>
    <d v="2017-12-21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80"/>
    <d v="1988-02-01T00:00:00"/>
    <n v="34.664964849378492"/>
    <s v="Junior Executive"/>
    <s v="Manufacturing"/>
    <s v="Mass Customer"/>
    <s v="N"/>
    <s v="No"/>
    <n v="1"/>
    <m/>
  </r>
  <r>
    <n v="15694"/>
    <n v="74"/>
    <x v="3245"/>
    <n v="109"/>
    <d v="2017-09-12T00:00:00"/>
    <b v="0"/>
    <s v="Approved"/>
    <s v="WeareA2B"/>
    <s v="Standard"/>
    <s v="medium"/>
    <s v="medium"/>
    <n v="1228.07"/>
    <n v="400.91"/>
    <d v="2000-05-22T00:00:00"/>
    <n v="827.15999999999985"/>
    <s v="Female"/>
    <n v="80"/>
    <d v="1988-02-01T00:00:00"/>
    <n v="34.664964849378492"/>
    <s v="Junior Executive"/>
    <s v="Manufacturing"/>
    <s v="Mass Customer"/>
    <s v="N"/>
    <s v="No"/>
    <n v="1"/>
    <m/>
  </r>
  <r>
    <n v="13999"/>
    <n v="18"/>
    <x v="3245"/>
    <n v="188"/>
    <d v="2017-06-25T00:00:00"/>
    <b v="1"/>
    <s v="Approved"/>
    <s v="Solex"/>
    <s v="Standard"/>
    <s v="medium"/>
    <s v="medium"/>
    <n v="575.27"/>
    <n v="431.45"/>
    <d v="2013-03-12T00:00:00"/>
    <n v="143.82"/>
    <s v="Female"/>
    <n v="80"/>
    <d v="1988-02-01T00:00:00"/>
    <n v="34.664964849378492"/>
    <s v="Junior Executive"/>
    <s v="Manufacturing"/>
    <s v="Mass Customer"/>
    <s v="N"/>
    <s v="No"/>
    <n v="1"/>
    <m/>
  </r>
  <r>
    <n v="6422"/>
    <n v="29"/>
    <x v="3245"/>
    <n v="299"/>
    <d v="2017-03-06T00:00:00"/>
    <b v="0"/>
    <s v="Approved"/>
    <s v="Norco Bicycles"/>
    <s v="Road"/>
    <s v="medium"/>
    <s v="medium"/>
    <n v="543.39"/>
    <n v="407.54"/>
    <d v="2016-11-22T00:00:00"/>
    <n v="135.84999999999997"/>
    <s v="Female"/>
    <n v="80"/>
    <d v="1988-02-01T00:00:00"/>
    <n v="34.664964849378492"/>
    <s v="Junior Executive"/>
    <s v="Manufacturing"/>
    <s v="Mass Customer"/>
    <s v="N"/>
    <s v="No"/>
    <n v="1"/>
    <m/>
  </r>
  <r>
    <n v="15087"/>
    <n v="50"/>
    <x v="3245"/>
    <n v="349"/>
    <d v="2017-01-15T00:00:00"/>
    <b v="0"/>
    <s v="Approved"/>
    <s v="WeareA2B"/>
    <s v="Standard"/>
    <s v="medium"/>
    <s v="small"/>
    <n v="175.89"/>
    <n v="131.91999999999999"/>
    <d v="2003-02-16T00:00:00"/>
    <n v="43.97"/>
    <s v="Female"/>
    <n v="80"/>
    <d v="1988-02-01T00:00:00"/>
    <n v="34.664964849378492"/>
    <s v="Junior Executive"/>
    <s v="Manufacturing"/>
    <s v="Mass Customer"/>
    <s v="N"/>
    <s v="No"/>
    <n v="1"/>
    <m/>
  </r>
  <r>
    <n v="17715"/>
    <n v="67"/>
    <x v="3246"/>
    <n v="35"/>
    <d v="2017-11-25T00:00:00"/>
    <b v="1"/>
    <s v="Approved"/>
    <s v="Solex"/>
    <s v="Standard"/>
    <s v="medium"/>
    <s v="large"/>
    <n v="1071.23"/>
    <n v="380.74"/>
    <d v="1991-08-05T00:00:00"/>
    <n v="690.49"/>
    <s v="Female"/>
    <n v="52"/>
    <d v="1993-06-12T00:00:00"/>
    <n v="29.300581287417547"/>
    <s v="Automation Specialist II"/>
    <s v="Health"/>
    <s v="High Net Worth"/>
    <s v="N"/>
    <s v="Yes"/>
    <n v="7"/>
    <m/>
  </r>
  <r>
    <n v="13608"/>
    <n v="82"/>
    <x v="3246"/>
    <n v="107"/>
    <d v="2017-09-14T00:00:00"/>
    <b v="1"/>
    <s v="Approved"/>
    <s v="Giant Bicycles"/>
    <s v="Road"/>
    <s v="medium"/>
    <s v="medium"/>
    <n v="1538.99"/>
    <n v="829.65"/>
    <d v="1999-06-23T00:00:00"/>
    <n v="709.34"/>
    <s v="Female"/>
    <n v="52"/>
    <d v="1993-06-12T00:00:00"/>
    <n v="29.300581287417547"/>
    <s v="Automation Specialist II"/>
    <s v="Health"/>
    <s v="High Net Worth"/>
    <s v="N"/>
    <s v="Yes"/>
    <n v="7"/>
    <m/>
  </r>
  <r>
    <n v="1149"/>
    <n v="27"/>
    <x v="3246"/>
    <n v="171"/>
    <d v="2017-07-12T00:00:00"/>
    <b v="1"/>
    <s v="Approved"/>
    <s v="Trek Bicycles"/>
    <s v="Standard"/>
    <s v="low"/>
    <s v="medium"/>
    <n v="1057.51"/>
    <n v="154.4"/>
    <d v="1999-07-20T00:00:00"/>
    <n v="903.11"/>
    <s v="Female"/>
    <n v="52"/>
    <d v="1993-06-12T00:00:00"/>
    <n v="29.300581287417547"/>
    <s v="Automation Specialist II"/>
    <s v="Health"/>
    <s v="High Net Worth"/>
    <s v="N"/>
    <s v="Yes"/>
    <n v="7"/>
    <m/>
  </r>
  <r>
    <n v="3818"/>
    <n v="54"/>
    <x v="559"/>
    <n v="99"/>
    <d v="2017-09-22T00:00:00"/>
    <b v="0"/>
    <s v="Approved"/>
    <s v="WeareA2B"/>
    <s v="Standard"/>
    <s v="medium"/>
    <s v="medium"/>
    <n v="1292.8399999999999"/>
    <n v="13.44"/>
    <d v="2015-08-10T00:00:00"/>
    <n v="1279.3999999999999"/>
    <s v="Female"/>
    <n v="62"/>
    <d v="1981-01-15T00:00:00"/>
    <n v="41.714279917871643"/>
    <s v="Analog Circuit Design manager"/>
    <s v="Financial Services"/>
    <s v="Affluent Customer"/>
    <s v="N"/>
    <s v="No"/>
    <n v="13"/>
    <m/>
  </r>
  <r>
    <n v="16327"/>
    <n v="3"/>
    <x v="559"/>
    <n v="149"/>
    <d v="2017-08-03T00:00:00"/>
    <b v="0"/>
    <s v="Approved"/>
    <s v="Trek Bicycles"/>
    <s v="Standard"/>
    <s v="medium"/>
    <s v="large"/>
    <n v="2091.4699999999998"/>
    <n v="388.92"/>
    <d v="1991-01-21T00:00:00"/>
    <n v="1702.5499999999997"/>
    <s v="Female"/>
    <n v="62"/>
    <d v="1981-01-15T00:00:00"/>
    <n v="41.714279917871643"/>
    <s v="Analog Circuit Design manager"/>
    <s v="Financial Services"/>
    <s v="Affluent Customer"/>
    <s v="N"/>
    <s v="No"/>
    <n v="13"/>
    <m/>
  </r>
  <r>
    <n v="11894"/>
    <n v="47"/>
    <x v="559"/>
    <n v="172"/>
    <d v="2017-07-11T00:00:00"/>
    <b v="0"/>
    <s v="Approved"/>
    <s v="Trek Bicycles"/>
    <s v="Road"/>
    <s v="low"/>
    <s v="small"/>
    <n v="1720.7"/>
    <n v="1531.42"/>
    <d v="2003-08-05T00:00:00"/>
    <n v="189.27999999999997"/>
    <s v="Female"/>
    <n v="62"/>
    <d v="1981-01-15T00:00:00"/>
    <n v="41.714279917871643"/>
    <s v="Analog Circuit Design manager"/>
    <s v="Financial Services"/>
    <s v="Affluent Customer"/>
    <s v="N"/>
    <s v="No"/>
    <n v="13"/>
    <m/>
  </r>
  <r>
    <n v="4551"/>
    <n v="3"/>
    <x v="559"/>
    <n v="177"/>
    <d v="2017-07-06T00:00:00"/>
    <b v="0"/>
    <s v="Approved"/>
    <s v="Trek Bicycles"/>
    <s v="Standard"/>
    <s v="medium"/>
    <s v="large"/>
    <n v="2091.4699999999998"/>
    <n v="388.92"/>
    <d v="2011-08-24T00:00:00"/>
    <n v="1702.5499999999997"/>
    <s v="Female"/>
    <n v="62"/>
    <d v="1981-01-15T00:00:00"/>
    <n v="41.714279917871643"/>
    <s v="Analog Circuit Design manager"/>
    <s v="Financial Services"/>
    <s v="Affluent Customer"/>
    <s v="N"/>
    <s v="No"/>
    <n v="13"/>
    <m/>
  </r>
  <r>
    <n v="10075"/>
    <n v="94"/>
    <x v="559"/>
    <n v="215"/>
    <d v="2017-05-29T00:00:00"/>
    <b v="1"/>
    <s v="Approved"/>
    <s v="Giant Bicycles"/>
    <s v="Standard"/>
    <s v="medium"/>
    <s v="large"/>
    <n v="1635.3"/>
    <n v="993.66"/>
    <d v="2007-12-11T00:00:00"/>
    <n v="641.64"/>
    <s v="Female"/>
    <n v="62"/>
    <d v="1981-01-15T00:00:00"/>
    <n v="41.714279917871643"/>
    <s v="Analog Circuit Design manager"/>
    <s v="Financial Services"/>
    <s v="Affluent Customer"/>
    <s v="N"/>
    <s v="No"/>
    <n v="13"/>
    <m/>
  </r>
  <r>
    <n v="17977"/>
    <n v="1"/>
    <x v="559"/>
    <n v="329"/>
    <d v="2017-02-04T00:00:00"/>
    <b v="1"/>
    <s v="Approved"/>
    <s v="Giant Bicycles"/>
    <s v="Standard"/>
    <s v="medium"/>
    <s v="medium"/>
    <n v="1403.5"/>
    <n v="954.82"/>
    <d v="1997-08-25T00:00:00"/>
    <n v="448.67999999999995"/>
    <s v="Female"/>
    <n v="62"/>
    <d v="1981-01-15T00:00:00"/>
    <n v="41.714279917871643"/>
    <s v="Analog Circuit Design manager"/>
    <s v="Financial Services"/>
    <s v="Affluent Customer"/>
    <s v="N"/>
    <s v="No"/>
    <n v="13"/>
    <m/>
  </r>
  <r>
    <n v="15724"/>
    <n v="3"/>
    <x v="559"/>
    <n v="354"/>
    <d v="2017-01-10T00:00:00"/>
    <b v="1"/>
    <s v="Approved"/>
    <s v="Trek Bicycles"/>
    <s v="Standard"/>
    <s v="medium"/>
    <s v="large"/>
    <n v="2091.4699999999998"/>
    <n v="388.92"/>
    <d v="1995-10-24T00:00:00"/>
    <n v="1702.5499999999997"/>
    <s v="Female"/>
    <n v="62"/>
    <d v="1981-01-15T00:00:00"/>
    <n v="41.714279917871643"/>
    <s v="Analog Circuit Design manager"/>
    <s v="Financial Services"/>
    <s v="Affluent Customer"/>
    <s v="N"/>
    <s v="No"/>
    <n v="13"/>
    <m/>
  </r>
  <r>
    <n v="6249"/>
    <n v="31"/>
    <x v="3247"/>
    <n v="68"/>
    <d v="2017-10-23T00:00:00"/>
    <b v="1"/>
    <s v="Approved"/>
    <s v="Giant Bicycles"/>
    <s v="Standard"/>
    <s v="medium"/>
    <s v="medium"/>
    <n v="230.91"/>
    <n v="173.18"/>
    <d v="2006-11-10T00:00:00"/>
    <n v="57.72999999999999"/>
    <s v="Female"/>
    <n v="27"/>
    <d v="1971-09-26T00:00:00"/>
    <n v="51.026608684677825"/>
    <n v="0"/>
    <s v="Telecommunications"/>
    <s v="Affluent Customer"/>
    <s v="N"/>
    <s v="Yes"/>
    <n v="16"/>
    <m/>
  </r>
  <r>
    <n v="310"/>
    <n v="75"/>
    <x v="3247"/>
    <n v="70"/>
    <d v="2017-10-21T00:00:00"/>
    <b v="0"/>
    <s v="Approved"/>
    <s v="Giant Bicycles"/>
    <s v="Touring"/>
    <s v="medium"/>
    <s v="large"/>
    <n v="1873.97"/>
    <n v="863.95"/>
    <d v="2004-07-25T00:00:00"/>
    <n v="1010.02"/>
    <s v="Female"/>
    <n v="27"/>
    <d v="1971-09-26T00:00:00"/>
    <n v="51.026608684677825"/>
    <n v="0"/>
    <s v="Telecommunications"/>
    <s v="Affluent Customer"/>
    <s v="N"/>
    <s v="Yes"/>
    <n v="16"/>
    <m/>
  </r>
  <r>
    <n v="7450"/>
    <n v="74"/>
    <x v="3247"/>
    <n v="274"/>
    <d v="2017-03-31T00:00:00"/>
    <b v="1"/>
    <s v="Approved"/>
    <s v="WeareA2B"/>
    <s v="Standard"/>
    <s v="medium"/>
    <s v="medium"/>
    <n v="1228.07"/>
    <n v="400.91"/>
    <d v="2003-09-09T00:00:00"/>
    <n v="827.15999999999985"/>
    <s v="Female"/>
    <n v="27"/>
    <d v="1971-09-26T00:00:00"/>
    <n v="51.026608684677825"/>
    <n v="0"/>
    <s v="Telecommunications"/>
    <s v="Affluent Customer"/>
    <s v="N"/>
    <s v="Yes"/>
    <n v="16"/>
    <m/>
  </r>
  <r>
    <n v="7709"/>
    <n v="2"/>
    <x v="3247"/>
    <n v="286"/>
    <d v="2017-03-19T00:00:00"/>
    <b v="0"/>
    <s v="Approved"/>
    <s v="Solex"/>
    <s v="Standard"/>
    <s v="medium"/>
    <s v="medium"/>
    <n v="71.489999999999995"/>
    <n v="53.62"/>
    <d v="2012-09-15T00:00:00"/>
    <n v="17.869999999999997"/>
    <s v="Female"/>
    <n v="27"/>
    <d v="1971-09-26T00:00:00"/>
    <n v="51.026608684677825"/>
    <n v="0"/>
    <s v="Telecommunications"/>
    <s v="Affluent Customer"/>
    <s v="N"/>
    <s v="Yes"/>
    <n v="16"/>
    <m/>
  </r>
  <r>
    <n v="14455"/>
    <n v="15"/>
    <x v="3247"/>
    <n v="359"/>
    <d v="2017-01-05T00:00:00"/>
    <b v="1"/>
    <s v="Approved"/>
    <s v="Norco Bicycles"/>
    <s v="Standard"/>
    <s v="low"/>
    <s v="medium"/>
    <n v="958.74"/>
    <n v="748.9"/>
    <d v="2005-12-07T00:00:00"/>
    <n v="209.84000000000003"/>
    <s v="Female"/>
    <n v="27"/>
    <d v="1971-09-26T00:00:00"/>
    <n v="51.026608684677825"/>
    <n v="0"/>
    <s v="Telecommunications"/>
    <s v="Affluent Customer"/>
    <s v="N"/>
    <s v="Yes"/>
    <n v="16"/>
    <m/>
  </r>
  <r>
    <n v="1322"/>
    <n v="3"/>
    <x v="3248"/>
    <n v="68"/>
    <d v="2017-10-23T00:00:00"/>
    <b v="0"/>
    <s v="Approved"/>
    <s v="Trek Bicycles"/>
    <s v="Standard"/>
    <s v="medium"/>
    <s v="large"/>
    <n v="2091.4699999999998"/>
    <n v="388.92"/>
    <d v="2004-09-28T00:00:00"/>
    <n v="1702.5499999999997"/>
    <s v="Female"/>
    <n v="2"/>
    <d v="1993-01-21T00:00:00"/>
    <n v="29.689622383625071"/>
    <s v="Software Engineer III"/>
    <s v="Financial Services"/>
    <s v="Mass Customer"/>
    <s v="N"/>
    <s v="Yes"/>
    <n v="9"/>
    <m/>
  </r>
  <r>
    <n v="14738"/>
    <n v="7"/>
    <x v="3248"/>
    <n v="249"/>
    <d v="2017-04-25T00:00:00"/>
    <b v="0"/>
    <s v="Approved"/>
    <s v="Trek Bicycles"/>
    <s v="Road"/>
    <s v="low"/>
    <s v="medium"/>
    <n v="980.37"/>
    <n v="234.43"/>
    <d v="2004-08-17T00:00:00"/>
    <n v="745.94"/>
    <s v="Female"/>
    <n v="2"/>
    <d v="1993-01-21T00:00:00"/>
    <n v="29.689622383625071"/>
    <s v="Software Engineer III"/>
    <s v="Financial Services"/>
    <s v="Mass Customer"/>
    <s v="N"/>
    <s v="Yes"/>
    <n v="9"/>
    <m/>
  </r>
  <r>
    <n v="6617"/>
    <n v="90"/>
    <x v="3248"/>
    <n v="311"/>
    <d v="2017-02-22T00:00:00"/>
    <b v="0"/>
    <s v="Approved"/>
    <s v="Norco Bicycles"/>
    <s v="Standard"/>
    <s v="low"/>
    <s v="medium"/>
    <n v="363.01"/>
    <n v="290.41000000000003"/>
    <d v="2004-01-16T00:00:00"/>
    <n v="72.599999999999966"/>
    <s v="Female"/>
    <n v="2"/>
    <d v="1993-01-21T00:00:00"/>
    <n v="29.689622383625071"/>
    <s v="Software Engineer III"/>
    <s v="Financial Services"/>
    <s v="Mass Customer"/>
    <s v="N"/>
    <s v="Yes"/>
    <n v="9"/>
    <m/>
  </r>
  <r>
    <n v="32"/>
    <n v="1"/>
    <x v="3248"/>
    <n v="315"/>
    <d v="2017-02-18T00:00:00"/>
    <b v="0"/>
    <s v="Approved"/>
    <s v="Giant Bicycles"/>
    <s v="Standard"/>
    <s v="medium"/>
    <s v="medium"/>
    <n v="1403.5"/>
    <n v="954.82"/>
    <d v="2016-11-14T00:00:00"/>
    <n v="448.67999999999995"/>
    <s v="Female"/>
    <n v="2"/>
    <d v="1993-01-21T00:00:00"/>
    <n v="29.689622383625071"/>
    <s v="Software Engineer III"/>
    <s v="Financial Services"/>
    <s v="Mass Customer"/>
    <s v="N"/>
    <s v="Yes"/>
    <n v="9"/>
    <m/>
  </r>
  <r>
    <n v="17159"/>
    <n v="73"/>
    <x v="3249"/>
    <n v="66"/>
    <d v="2017-10-25T00:00:00"/>
    <b v="1"/>
    <s v="Approved"/>
    <s v="Solex"/>
    <s v="Standard"/>
    <s v="medium"/>
    <s v="medium"/>
    <n v="1945.43"/>
    <n v="333.18"/>
    <d v="2014-07-28T00:00:00"/>
    <n v="1612.25"/>
    <s v="Male"/>
    <n v="14"/>
    <d v="1976-09-28T00:00:00"/>
    <n v="46.015649780568232"/>
    <s v="General Manager"/>
    <s v="n/a"/>
    <s v="Mass Customer"/>
    <s v="N"/>
    <s v="Yes"/>
    <n v="7"/>
    <m/>
  </r>
  <r>
    <n v="7290"/>
    <n v="93"/>
    <x v="3249"/>
    <n v="101"/>
    <d v="2017-09-20T00:00:00"/>
    <b v="1"/>
    <s v="Approved"/>
    <s v="WeareA2B"/>
    <s v="Standard"/>
    <s v="medium"/>
    <s v="medium"/>
    <n v="1065.03"/>
    <n v="230.09"/>
    <d v="2004-08-17T00:00:00"/>
    <n v="834.93999999999994"/>
    <s v="Male"/>
    <n v="14"/>
    <d v="1976-09-28T00:00:00"/>
    <n v="46.015649780568232"/>
    <s v="General Manager"/>
    <s v="n/a"/>
    <s v="Mass Customer"/>
    <s v="N"/>
    <s v="Yes"/>
    <n v="7"/>
    <m/>
  </r>
  <r>
    <n v="6491"/>
    <n v="20"/>
    <x v="3249"/>
    <n v="154"/>
    <d v="2017-07-29T00:00:00"/>
    <b v="0"/>
    <s v="Approved"/>
    <s v="Trek Bicycles"/>
    <s v="Standard"/>
    <s v="medium"/>
    <s v="small"/>
    <n v="1775.81"/>
    <n v="1580.47"/>
    <d v="1996-11-09T00:00:00"/>
    <n v="195.33999999999992"/>
    <s v="Male"/>
    <n v="14"/>
    <d v="1976-09-28T00:00:00"/>
    <n v="46.015649780568232"/>
    <s v="General Manager"/>
    <s v="n/a"/>
    <s v="Mass Customer"/>
    <s v="N"/>
    <s v="Yes"/>
    <n v="7"/>
    <m/>
  </r>
  <r>
    <n v="10116"/>
    <n v="3"/>
    <x v="3249"/>
    <n v="224"/>
    <d v="2017-05-20T00:00:00"/>
    <b v="0"/>
    <s v="Approved"/>
    <s v="Trek Bicycles"/>
    <s v="Standard"/>
    <s v="medium"/>
    <s v="large"/>
    <n v="2091.4699999999998"/>
    <n v="388.92"/>
    <d v="1993-05-26T00:00:00"/>
    <n v="1702.5499999999997"/>
    <s v="Male"/>
    <n v="14"/>
    <d v="1976-09-28T00:00:00"/>
    <n v="46.015649780568232"/>
    <s v="General Manager"/>
    <s v="n/a"/>
    <s v="Mass Customer"/>
    <s v="N"/>
    <s v="Yes"/>
    <n v="7"/>
    <m/>
  </r>
  <r>
    <n v="15117"/>
    <n v="3"/>
    <x v="3249"/>
    <n v="280"/>
    <d v="2017-03-25T00:00:00"/>
    <b v="0"/>
    <s v="Approved"/>
    <s v="Trek Bicycles"/>
    <s v="Standard"/>
    <s v="medium"/>
    <s v="large"/>
    <n v="2091.4699999999998"/>
    <n v="388.92"/>
    <d v="1993-05-26T00:00:00"/>
    <n v="1702.5499999999997"/>
    <s v="Male"/>
    <n v="14"/>
    <d v="1976-09-28T00:00:00"/>
    <n v="46.015649780568232"/>
    <s v="General Manager"/>
    <s v="n/a"/>
    <s v="Mass Customer"/>
    <s v="N"/>
    <s v="Yes"/>
    <n v="7"/>
    <m/>
  </r>
  <r>
    <n v="2860"/>
    <n v="1"/>
    <x v="3249"/>
    <n v="294"/>
    <d v="2017-03-11T00:00:00"/>
    <b v="1"/>
    <s v="Approved"/>
    <s v="Giant Bicycles"/>
    <s v="Standard"/>
    <s v="medium"/>
    <s v="medium"/>
    <n v="1403.5"/>
    <n v="954.82"/>
    <d v="2005-05-10T00:00:00"/>
    <n v="448.67999999999995"/>
    <s v="Male"/>
    <n v="14"/>
    <d v="1976-09-28T00:00:00"/>
    <n v="46.015649780568232"/>
    <s v="General Manager"/>
    <s v="n/a"/>
    <s v="Mass Customer"/>
    <s v="N"/>
    <s v="Yes"/>
    <n v="7"/>
    <m/>
  </r>
  <r>
    <n v="11445"/>
    <n v="38"/>
    <x v="3249"/>
    <n v="350"/>
    <d v="2017-01-14T00:00:00"/>
    <b v="0"/>
    <s v="Approved"/>
    <s v="Solex"/>
    <s v="Standard"/>
    <s v="medium"/>
    <s v="medium"/>
    <n v="1577.53"/>
    <n v="826.51"/>
    <d v="1991-01-21T00:00:00"/>
    <n v="751.02"/>
    <s v="Male"/>
    <n v="14"/>
    <d v="1976-09-28T00:00:00"/>
    <n v="46.015649780568232"/>
    <s v="General Manager"/>
    <s v="n/a"/>
    <s v="Mass Customer"/>
    <s v="N"/>
    <s v="Yes"/>
    <n v="7"/>
    <m/>
  </r>
  <r>
    <n v="2285"/>
    <n v="95"/>
    <x v="3250"/>
    <n v="0"/>
    <d v="2017-12-30T00:00:00"/>
    <b v="1"/>
    <s v="Approved"/>
    <s v="Giant Bicycles"/>
    <s v="Standard"/>
    <s v="medium"/>
    <s v="large"/>
    <n v="569.55999999999995"/>
    <n v="528.42999999999995"/>
    <d v="2016-03-29T00:00:00"/>
    <n v="41.129999999999995"/>
    <s v="Male"/>
    <n v="59"/>
    <d v="1998-05-08T00:00:00"/>
    <n v="24.393731972666167"/>
    <s v="Database Administrator III"/>
    <s v="Manufacturing"/>
    <s v="Mass Customer"/>
    <s v="N"/>
    <s v="Yes"/>
    <n v="1"/>
    <m/>
  </r>
  <r>
    <n v="5132"/>
    <n v="85"/>
    <x v="3250"/>
    <n v="15"/>
    <d v="2017-12-15T00:00:00"/>
    <b v="0"/>
    <s v="Approved"/>
    <s v="WeareA2B"/>
    <s v="Standard"/>
    <s v="medium"/>
    <s v="medium"/>
    <n v="752.64"/>
    <n v="205.36"/>
    <d v="2004-08-07T00:00:00"/>
    <n v="547.28"/>
    <s v="Male"/>
    <n v="59"/>
    <d v="1998-05-08T00:00:00"/>
    <n v="24.393731972666167"/>
    <s v="Database Administrator III"/>
    <s v="Manufacturing"/>
    <s v="Mass Customer"/>
    <s v="N"/>
    <s v="Yes"/>
    <n v="1"/>
    <m/>
  </r>
  <r>
    <n v="15060"/>
    <n v="40"/>
    <x v="3250"/>
    <n v="51"/>
    <d v="2017-11-09T00:00:00"/>
    <b v="0"/>
    <s v="Approved"/>
    <s v="OHM Cycles"/>
    <s v="Standard"/>
    <s v="high"/>
    <s v="medium"/>
    <n v="1458.17"/>
    <n v="874.9"/>
    <d v="2014-07-28T00:00:00"/>
    <n v="583.2700000000001"/>
    <s v="Male"/>
    <n v="59"/>
    <d v="1998-05-08T00:00:00"/>
    <n v="24.393731972666167"/>
    <s v="Database Administrator III"/>
    <s v="Manufacturing"/>
    <s v="Mass Customer"/>
    <s v="N"/>
    <s v="Yes"/>
    <n v="1"/>
    <m/>
  </r>
  <r>
    <n v="1344"/>
    <n v="81"/>
    <x v="3250"/>
    <n v="194"/>
    <d v="2017-06-19T00:00:00"/>
    <b v="1"/>
    <s v="Approved"/>
    <s v="Norco Bicycles"/>
    <s v="Standard"/>
    <s v="medium"/>
    <s v="small"/>
    <n v="586.45000000000005"/>
    <n v="521.94000000000005"/>
    <d v="2004-08-07T00:00:00"/>
    <n v="64.509999999999991"/>
    <s v="Male"/>
    <n v="59"/>
    <d v="1998-05-08T00:00:00"/>
    <n v="24.393731972666167"/>
    <s v="Database Administrator III"/>
    <s v="Manufacturing"/>
    <s v="Mass Customer"/>
    <s v="N"/>
    <s v="Yes"/>
    <n v="1"/>
    <m/>
  </r>
  <r>
    <n v="10205"/>
    <n v="62"/>
    <x v="3251"/>
    <n v="8"/>
    <d v="2017-12-22T00:00:00"/>
    <b v="0"/>
    <s v="Approved"/>
    <s v="Solex"/>
    <s v="Standard"/>
    <s v="medium"/>
    <s v="medium"/>
    <n v="478.16"/>
    <n v="298.72000000000003"/>
    <d v="1993-06-23T00:00:00"/>
    <n v="179.44"/>
    <s v="Female"/>
    <n v="95"/>
    <d v="1968-03-12T00:00:00"/>
    <n v="54.569074438102483"/>
    <s v="Physical Therapy Assistant"/>
    <s v="Manufacturing"/>
    <s v="Mass Customer"/>
    <s v="N"/>
    <s v="No"/>
    <n v="8"/>
    <m/>
  </r>
  <r>
    <n v="9957"/>
    <n v="83"/>
    <x v="3251"/>
    <n v="52"/>
    <d v="2017-11-08T00:00:00"/>
    <b v="0"/>
    <s v="Approved"/>
    <s v="Solex"/>
    <s v="Touring"/>
    <s v="medium"/>
    <s v="large"/>
    <n v="2083.94"/>
    <n v="675.03"/>
    <d v="2013-09-16T00:00:00"/>
    <n v="1408.91"/>
    <s v="Female"/>
    <n v="95"/>
    <d v="1968-03-12T00:00:00"/>
    <n v="54.569074438102483"/>
    <s v="Physical Therapy Assistant"/>
    <s v="Manufacturing"/>
    <s v="Mass Customer"/>
    <s v="N"/>
    <s v="No"/>
    <n v="8"/>
    <m/>
  </r>
  <r>
    <n v="14028"/>
    <n v="7"/>
    <x v="3251"/>
    <n v="73"/>
    <d v="2017-10-18T00:00:00"/>
    <b v="0"/>
    <s v="Approved"/>
    <s v="Trek Bicycles"/>
    <s v="Road"/>
    <s v="low"/>
    <s v="medium"/>
    <n v="980.37"/>
    <n v="234.43"/>
    <d v="2004-09-28T00:00:00"/>
    <n v="745.94"/>
    <s v="Female"/>
    <n v="95"/>
    <d v="1968-03-12T00:00:00"/>
    <n v="54.569074438102483"/>
    <s v="Physical Therapy Assistant"/>
    <s v="Manufacturing"/>
    <s v="Mass Customer"/>
    <s v="N"/>
    <s v="No"/>
    <n v="8"/>
    <m/>
  </r>
  <r>
    <n v="13004"/>
    <n v="78"/>
    <x v="3251"/>
    <n v="94"/>
    <d v="2017-09-27T00:00:00"/>
    <b v="1"/>
    <s v="Approved"/>
    <s v="Giant Bicycles"/>
    <s v="Standard"/>
    <s v="medium"/>
    <s v="large"/>
    <n v="1765.3"/>
    <n v="709.48"/>
    <d v="2004-07-25T00:00:00"/>
    <n v="1055.82"/>
    <s v="Female"/>
    <n v="95"/>
    <d v="1968-03-12T00:00:00"/>
    <n v="54.569074438102483"/>
    <s v="Physical Therapy Assistant"/>
    <s v="Manufacturing"/>
    <s v="Mass Customer"/>
    <s v="N"/>
    <s v="No"/>
    <n v="8"/>
    <m/>
  </r>
  <r>
    <n v="13864"/>
    <n v="26"/>
    <x v="3251"/>
    <n v="101"/>
    <d v="2017-09-20T00:00:00"/>
    <b v="1"/>
    <s v="Approved"/>
    <s v="WeareA2B"/>
    <s v="Standard"/>
    <s v="medium"/>
    <s v="medium"/>
    <n v="1992.93"/>
    <n v="762.63"/>
    <d v="1993-05-26T00:00:00"/>
    <n v="1230.3000000000002"/>
    <s v="Female"/>
    <n v="95"/>
    <d v="1968-03-12T00:00:00"/>
    <n v="54.569074438102483"/>
    <s v="Physical Therapy Assistant"/>
    <s v="Manufacturing"/>
    <s v="Mass Customer"/>
    <s v="N"/>
    <s v="No"/>
    <n v="8"/>
    <m/>
  </r>
  <r>
    <n v="11102"/>
    <n v="31"/>
    <x v="3251"/>
    <n v="106"/>
    <d v="2017-09-15T00:00:00"/>
    <b v="0"/>
    <s v="Approved"/>
    <s v="Giant Bicycles"/>
    <s v="Standard"/>
    <s v="medium"/>
    <s v="medium"/>
    <n v="230.91"/>
    <n v="173.18"/>
    <d v="2006-11-10T00:00:00"/>
    <n v="57.72999999999999"/>
    <s v="Female"/>
    <n v="95"/>
    <d v="1968-03-12T00:00:00"/>
    <n v="54.569074438102483"/>
    <s v="Physical Therapy Assistant"/>
    <s v="Manufacturing"/>
    <s v="Mass Customer"/>
    <s v="N"/>
    <s v="No"/>
    <n v="8"/>
    <m/>
  </r>
  <r>
    <n v="9604"/>
    <n v="80"/>
    <x v="3251"/>
    <n v="162"/>
    <d v="2017-07-21T00:00:00"/>
    <b v="0"/>
    <s v="Approved"/>
    <s v="OHM Cycles"/>
    <s v="Touring"/>
    <s v="low"/>
    <s v="medium"/>
    <n v="1073.07"/>
    <n v="933.84"/>
    <d v="1997-01-25T00:00:00"/>
    <n v="139.2299999999999"/>
    <s v="Female"/>
    <n v="95"/>
    <d v="1968-03-12T00:00:00"/>
    <n v="54.569074438102483"/>
    <s v="Physical Therapy Assistant"/>
    <s v="Manufacturing"/>
    <s v="Mass Customer"/>
    <s v="N"/>
    <s v="No"/>
    <n v="8"/>
    <m/>
  </r>
  <r>
    <n v="10822"/>
    <n v="97"/>
    <x v="3251"/>
    <n v="204"/>
    <d v="2017-06-09T00:00:00"/>
    <b v="1"/>
    <s v="Approved"/>
    <s v="Solex"/>
    <s v="Standard"/>
    <s v="medium"/>
    <s v="large"/>
    <n v="202.62"/>
    <n v="151.96"/>
    <d v="2016-03-29T00:00:00"/>
    <n v="50.66"/>
    <s v="Female"/>
    <n v="95"/>
    <d v="1968-03-12T00:00:00"/>
    <n v="54.569074438102483"/>
    <s v="Physical Therapy Assistant"/>
    <s v="Manufacturing"/>
    <s v="Mass Customer"/>
    <s v="N"/>
    <s v="No"/>
    <n v="8"/>
    <m/>
  </r>
  <r>
    <n v="5290"/>
    <n v="31"/>
    <x v="3251"/>
    <n v="297"/>
    <d v="2017-03-08T00:00:00"/>
    <b v="1"/>
    <s v="Approved"/>
    <s v="Giant Bicycles"/>
    <s v="Standard"/>
    <s v="medium"/>
    <s v="medium"/>
    <n v="230.91"/>
    <n v="173.18"/>
    <d v="2006-11-10T00:00:00"/>
    <n v="57.72999999999999"/>
    <s v="Female"/>
    <n v="95"/>
    <d v="1968-03-12T00:00:00"/>
    <n v="54.569074438102483"/>
    <s v="Physical Therapy Assistant"/>
    <s v="Manufacturing"/>
    <s v="Mass Customer"/>
    <s v="N"/>
    <s v="No"/>
    <n v="8"/>
    <m/>
  </r>
  <r>
    <n v="14521"/>
    <n v="43"/>
    <x v="3251"/>
    <n v="297"/>
    <d v="2017-03-08T00:00:00"/>
    <b v="0"/>
    <s v="Approved"/>
    <s v="Solex"/>
    <s v="Standard"/>
    <s v="medium"/>
    <s v="medium"/>
    <n v="1151.96"/>
    <n v="649.49"/>
    <d v="1999-12-04T00:00:00"/>
    <n v="502.47"/>
    <s v="Female"/>
    <n v="95"/>
    <d v="1968-03-12T00:00:00"/>
    <n v="54.569074438102483"/>
    <s v="Physical Therapy Assistant"/>
    <s v="Manufacturing"/>
    <s v="Mass Customer"/>
    <s v="N"/>
    <s v="No"/>
    <n v="8"/>
    <m/>
  </r>
  <r>
    <n v="8333"/>
    <n v="29"/>
    <x v="3251"/>
    <n v="311"/>
    <d v="2017-02-22T00:00:00"/>
    <b v="0"/>
    <s v="Approved"/>
    <s v="Norco Bicycles"/>
    <s v="Road"/>
    <s v="medium"/>
    <s v="medium"/>
    <n v="543.39"/>
    <n v="407.54"/>
    <d v="2016-11-22T00:00:00"/>
    <n v="135.84999999999997"/>
    <s v="Female"/>
    <n v="95"/>
    <d v="1968-03-12T00:00:00"/>
    <n v="54.569074438102483"/>
    <s v="Physical Therapy Assistant"/>
    <s v="Manufacturing"/>
    <s v="Mass Customer"/>
    <s v="N"/>
    <s v="No"/>
    <n v="8"/>
    <m/>
  </r>
  <r>
    <n v="13697"/>
    <n v="43"/>
    <x v="3252"/>
    <n v="216"/>
    <d v="2017-05-28T00:00:00"/>
    <b v="0"/>
    <s v="Approved"/>
    <s v="Solex"/>
    <s v="Standard"/>
    <s v="medium"/>
    <s v="medium"/>
    <n v="1151.96"/>
    <n v="649.49"/>
    <d v="1991-01-21T00:00:00"/>
    <n v="502.47"/>
    <s v="Female"/>
    <n v="38"/>
    <d v="1976-02-12T00:00:00"/>
    <n v="46.643047041159321"/>
    <s v="Information Systems Manager"/>
    <s v="Argiculture"/>
    <s v="Mass Customer"/>
    <s v="N"/>
    <s v="Yes"/>
    <n v="22"/>
    <m/>
  </r>
  <r>
    <n v="13956"/>
    <n v="27"/>
    <x v="3252"/>
    <n v="219"/>
    <d v="2017-05-25T00:00:00"/>
    <b v="1"/>
    <s v="Approved"/>
    <s v="Trek Bicycles"/>
    <s v="Standard"/>
    <s v="medium"/>
    <s v="medium"/>
    <n v="499.53"/>
    <n v="388.72"/>
    <d v="2001-11-25T00:00:00"/>
    <n v="110.80999999999995"/>
    <s v="Female"/>
    <n v="38"/>
    <d v="1976-02-12T00:00:00"/>
    <n v="46.643047041159321"/>
    <s v="Information Systems Manager"/>
    <s v="Argiculture"/>
    <s v="Mass Customer"/>
    <s v="N"/>
    <s v="Yes"/>
    <n v="22"/>
    <m/>
  </r>
  <r>
    <n v="2517"/>
    <n v="34"/>
    <x v="3252"/>
    <n v="239"/>
    <d v="2017-05-05T00:00:00"/>
    <b v="1"/>
    <s v="Approved"/>
    <s v="Norco Bicycles"/>
    <s v="Road"/>
    <s v="high"/>
    <s v="large"/>
    <n v="774.53"/>
    <n v="464.72"/>
    <d v="2003-07-21T00:00:00"/>
    <n v="309.80999999999995"/>
    <s v="Female"/>
    <n v="38"/>
    <d v="1976-02-12T00:00:00"/>
    <n v="46.643047041159321"/>
    <s v="Information Systems Manager"/>
    <s v="Argiculture"/>
    <s v="Mass Customer"/>
    <s v="N"/>
    <s v="Yes"/>
    <n v="22"/>
    <m/>
  </r>
  <r>
    <n v="6141"/>
    <n v="33"/>
    <x v="3252"/>
    <n v="268"/>
    <d v="2017-04-06T00:00:00"/>
    <b v="0"/>
    <s v="Cancelled"/>
    <s v="Giant Bicycles"/>
    <s v="Standard"/>
    <s v="medium"/>
    <s v="small"/>
    <n v="1311.44"/>
    <n v="1167.18"/>
    <d v="1999-12-04T00:00:00"/>
    <n v="144.26"/>
    <s v="Female"/>
    <n v="38"/>
    <d v="1976-02-12T00:00:00"/>
    <n v="46.643047041159321"/>
    <s v="Information Systems Manager"/>
    <s v="Argiculture"/>
    <s v="Mass Customer"/>
    <s v="N"/>
    <s v="Yes"/>
    <n v="22"/>
    <m/>
  </r>
  <r>
    <n v="7143"/>
    <n v="82"/>
    <x v="3252"/>
    <n v="354"/>
    <d v="2017-01-10T00:00:00"/>
    <b v="0"/>
    <s v="Approved"/>
    <s v="Norco Bicycles"/>
    <s v="Standard"/>
    <s v="high"/>
    <s v="medium"/>
    <n v="1148.6400000000001"/>
    <n v="689.18"/>
    <d v="2014-10-10T00:00:00"/>
    <n v="459.46000000000015"/>
    <s v="Female"/>
    <n v="38"/>
    <d v="1976-02-12T00:00:00"/>
    <n v="46.643047041159321"/>
    <s v="Information Systems Manager"/>
    <s v="Argiculture"/>
    <s v="Mass Customer"/>
    <s v="N"/>
    <s v="Yes"/>
    <n v="22"/>
    <m/>
  </r>
  <r>
    <n v="7928"/>
    <n v="47"/>
    <x v="3253"/>
    <n v="27"/>
    <d v="2017-12-03T00:00:00"/>
    <b v="0"/>
    <s v="Approved"/>
    <s v="Trek Bicycles"/>
    <s v="Road"/>
    <s v="low"/>
    <s v="small"/>
    <n v="1720.7"/>
    <n v="1531.42"/>
    <d v="2006-10-01T00:00:00"/>
    <n v="189.27999999999997"/>
    <s v="Female"/>
    <n v="94"/>
    <d v="1998-01-06T00:00:00"/>
    <n v="24.727978547691521"/>
    <s v="Web Developer III"/>
    <s v="Financial Services"/>
    <s v="Mass Customer"/>
    <s v="N"/>
    <s v="No"/>
    <n v="3"/>
    <m/>
  </r>
  <r>
    <n v="5075"/>
    <n v="91"/>
    <x v="3253"/>
    <n v="146"/>
    <d v="2017-08-06T00:00:00"/>
    <b v="0"/>
    <s v="Approved"/>
    <s v="Solex"/>
    <s v="Standard"/>
    <s v="medium"/>
    <s v="medium"/>
    <n v="100.35"/>
    <n v="75.260000000000005"/>
    <d v="1999-07-26T00:00:00"/>
    <n v="25.089999999999989"/>
    <s v="Female"/>
    <n v="94"/>
    <d v="1998-01-06T00:00:00"/>
    <n v="24.727978547691521"/>
    <s v="Web Developer III"/>
    <s v="Financial Services"/>
    <s v="Mass Customer"/>
    <s v="N"/>
    <s v="No"/>
    <n v="3"/>
    <m/>
  </r>
  <r>
    <n v="12946"/>
    <n v="33"/>
    <x v="3253"/>
    <n v="205"/>
    <d v="2017-06-08T00:00:00"/>
    <b v="1"/>
    <s v="Approved"/>
    <s v="Giant Bicycles"/>
    <s v="Standard"/>
    <s v="medium"/>
    <s v="small"/>
    <n v="1311.44"/>
    <n v="1167.18"/>
    <d v="1992-10-11T00:00:00"/>
    <n v="144.26"/>
    <s v="Female"/>
    <n v="94"/>
    <d v="1998-01-06T00:00:00"/>
    <n v="24.727978547691521"/>
    <s v="Web Developer III"/>
    <s v="Financial Services"/>
    <s v="Mass Customer"/>
    <s v="N"/>
    <s v="No"/>
    <n v="3"/>
    <m/>
  </r>
  <r>
    <n v="5682"/>
    <n v="96"/>
    <x v="3253"/>
    <n v="208"/>
    <d v="2017-06-05T00:00:00"/>
    <b v="1"/>
    <s v="Approved"/>
    <s v="WeareA2B"/>
    <s v="Road"/>
    <s v="low"/>
    <s v="small"/>
    <n v="1172.78"/>
    <n v="1043.77"/>
    <d v="2002-10-10T00:00:00"/>
    <n v="129.01"/>
    <s v="Female"/>
    <n v="94"/>
    <d v="1998-01-06T00:00:00"/>
    <n v="24.727978547691521"/>
    <s v="Web Developer III"/>
    <s v="Financial Services"/>
    <s v="Mass Customer"/>
    <s v="N"/>
    <s v="No"/>
    <n v="3"/>
    <m/>
  </r>
  <r>
    <n v="8143"/>
    <n v="30"/>
    <x v="3253"/>
    <n v="221"/>
    <d v="2017-05-23T00:00:00"/>
    <b v="0"/>
    <s v="Approved"/>
    <s v="Solex"/>
    <s v="Standard"/>
    <s v="high"/>
    <s v="medium"/>
    <n v="748.17"/>
    <n v="448.9"/>
    <d v="1991-11-10T00:00:00"/>
    <n v="299.27"/>
    <s v="Female"/>
    <n v="94"/>
    <d v="1998-01-06T00:00:00"/>
    <n v="24.727978547691521"/>
    <s v="Web Developer III"/>
    <s v="Financial Services"/>
    <s v="Mass Customer"/>
    <s v="N"/>
    <s v="No"/>
    <n v="3"/>
    <m/>
  </r>
  <r>
    <n v="17682"/>
    <n v="12"/>
    <x v="3253"/>
    <n v="227"/>
    <d v="2017-05-17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94"/>
    <d v="1998-01-06T00:00:00"/>
    <n v="24.727978547691521"/>
    <s v="Web Developer III"/>
    <s v="Financial Services"/>
    <s v="Mass Customer"/>
    <s v="N"/>
    <s v="No"/>
    <n v="3"/>
    <m/>
  </r>
  <r>
    <n v="1494"/>
    <n v="67"/>
    <x v="3253"/>
    <n v="248"/>
    <d v="2017-04-26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94"/>
    <d v="1998-01-06T00:00:00"/>
    <n v="24.727978547691521"/>
    <s v="Web Developer III"/>
    <s v="Financial Services"/>
    <s v="Mass Customer"/>
    <s v="N"/>
    <s v="No"/>
    <n v="3"/>
    <m/>
  </r>
  <r>
    <n v="11506"/>
    <n v="90"/>
    <x v="3253"/>
    <n v="358"/>
    <d v="2017-01-06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94"/>
    <d v="1998-01-06T00:00:00"/>
    <n v="24.727978547691521"/>
    <s v="Web Developer III"/>
    <s v="Financial Services"/>
    <s v="Mass Customer"/>
    <s v="N"/>
    <s v="No"/>
    <n v="3"/>
    <m/>
  </r>
  <r>
    <n v="5329"/>
    <n v="57"/>
    <x v="3254"/>
    <n v="40"/>
    <d v="2017-11-20T00:00:00"/>
    <b v="0"/>
    <s v="Approved"/>
    <s v="WeareA2B"/>
    <s v="Touring"/>
    <s v="medium"/>
    <s v="large"/>
    <n v="1890.39"/>
    <n v="260.14"/>
    <d v="1991-01-21T00:00:00"/>
    <n v="1630.25"/>
    <s v="Male"/>
    <n v="53"/>
    <d v="1972-07-26T00:00:00"/>
    <n v="50.193731972666164"/>
    <s v="Research Assistant IV"/>
    <s v="Manufacturing"/>
    <s v="Affluent Customer"/>
    <s v="N"/>
    <s v="No"/>
    <n v="11"/>
    <m/>
  </r>
  <r>
    <n v="5318"/>
    <n v="43"/>
    <x v="3254"/>
    <n v="59"/>
    <d v="2017-11-01T00:00:00"/>
    <b v="0"/>
    <s v="Approved"/>
    <s v="Solex"/>
    <s v="Standard"/>
    <s v="medium"/>
    <s v="medium"/>
    <n v="1151.96"/>
    <n v="649.49"/>
    <d v="1999-12-04T00:00:00"/>
    <n v="502.47"/>
    <s v="Male"/>
    <n v="53"/>
    <d v="1972-07-26T00:00:00"/>
    <n v="50.193731972666164"/>
    <s v="Research Assistant IV"/>
    <s v="Manufacturing"/>
    <s v="Affluent Customer"/>
    <s v="N"/>
    <s v="No"/>
    <n v="11"/>
    <m/>
  </r>
  <r>
    <n v="1402"/>
    <n v="91"/>
    <x v="3254"/>
    <n v="80"/>
    <d v="2017-10-11T00:00:00"/>
    <b v="1"/>
    <s v="Approved"/>
    <s v="Solex"/>
    <s v="Standard"/>
    <s v="medium"/>
    <s v="medium"/>
    <n v="100.35"/>
    <n v="75.260000000000005"/>
    <d v="1999-07-26T00:00:00"/>
    <n v="25.089999999999989"/>
    <s v="Male"/>
    <n v="53"/>
    <d v="1972-07-26T00:00:00"/>
    <n v="50.193731972666164"/>
    <s v="Research Assistant IV"/>
    <s v="Manufacturing"/>
    <s v="Affluent Customer"/>
    <s v="N"/>
    <s v="No"/>
    <n v="11"/>
    <m/>
  </r>
  <r>
    <n v="11026"/>
    <n v="77"/>
    <x v="3254"/>
    <n v="104"/>
    <d v="2017-09-17T00:00:00"/>
    <b v="1"/>
    <s v="Approved"/>
    <s v="Norco Bicycles"/>
    <s v="Road"/>
    <s v="medium"/>
    <s v="large"/>
    <n v="1240.31"/>
    <n v="795.1"/>
    <d v="2011-01-10T00:00:00"/>
    <n v="445.20999999999992"/>
    <s v="Male"/>
    <n v="53"/>
    <d v="1972-07-26T00:00:00"/>
    <n v="50.193731972666164"/>
    <s v="Research Assistant IV"/>
    <s v="Manufacturing"/>
    <s v="Affluent Customer"/>
    <s v="N"/>
    <s v="No"/>
    <n v="11"/>
    <m/>
  </r>
  <r>
    <n v="19761"/>
    <n v="18"/>
    <x v="3254"/>
    <n v="297"/>
    <d v="2017-03-08T00:00:00"/>
    <b v="1"/>
    <s v="Approved"/>
    <s v="Solex"/>
    <s v="Standard"/>
    <s v="medium"/>
    <s v="medium"/>
    <n v="575.27"/>
    <n v="431.45"/>
    <d v="2013-03-12T00:00:00"/>
    <n v="143.82"/>
    <s v="Male"/>
    <n v="53"/>
    <d v="1972-07-26T00:00:00"/>
    <n v="50.193731972666164"/>
    <s v="Research Assistant IV"/>
    <s v="Manufacturing"/>
    <s v="Affluent Customer"/>
    <s v="N"/>
    <s v="No"/>
    <n v="11"/>
    <m/>
  </r>
  <r>
    <n v="17900"/>
    <n v="18"/>
    <x v="3254"/>
    <n v="315"/>
    <d v="2017-02-18T00:00:00"/>
    <b v="0"/>
    <s v="Approved"/>
    <s v="Solex"/>
    <s v="Standard"/>
    <s v="medium"/>
    <s v="medium"/>
    <n v="575.27"/>
    <n v="431.45"/>
    <d v="2013-03-12T00:00:00"/>
    <n v="143.82"/>
    <s v="Male"/>
    <n v="53"/>
    <d v="1972-07-26T00:00:00"/>
    <n v="50.193731972666164"/>
    <s v="Research Assistant IV"/>
    <s v="Manufacturing"/>
    <s v="Affluent Customer"/>
    <s v="N"/>
    <s v="No"/>
    <n v="11"/>
    <m/>
  </r>
  <r>
    <n v="782"/>
    <n v="69"/>
    <x v="3254"/>
    <n v="321"/>
    <d v="2017-02-12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53"/>
    <d v="1972-07-26T00:00:00"/>
    <n v="50.193731972666164"/>
    <s v="Research Assistant IV"/>
    <s v="Manufacturing"/>
    <s v="Affluent Customer"/>
    <s v="N"/>
    <s v="No"/>
    <n v="11"/>
    <m/>
  </r>
  <r>
    <n v="10340"/>
    <n v="46"/>
    <x v="3254"/>
    <n v="345"/>
    <d v="2017-01-19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53"/>
    <d v="1972-07-26T00:00:00"/>
    <n v="50.193731972666164"/>
    <s v="Research Assistant IV"/>
    <s v="Manufacturing"/>
    <s v="Affluent Customer"/>
    <s v="N"/>
    <s v="No"/>
    <n v="11"/>
    <m/>
  </r>
  <r>
    <n v="14859"/>
    <n v="41"/>
    <x v="2500"/>
    <n v="111"/>
    <d v="2017-09-10T00:00:00"/>
    <b v="0"/>
    <s v="Approved"/>
    <s v="Norco Bicycles"/>
    <s v="Standard"/>
    <s v="low"/>
    <s v="medium"/>
    <n v="958.74"/>
    <n v="748.9"/>
    <d v="1996-11-09T00:00:00"/>
    <n v="209.84000000000003"/>
    <s v="Female"/>
    <n v="59"/>
    <d v="1959-09-25T00:00:00"/>
    <n v="63.037567588787411"/>
    <s v="Internal Auditor"/>
    <s v="Property"/>
    <s v="High Net Worth"/>
    <s v="N"/>
    <s v="Yes"/>
    <n v="11"/>
    <m/>
  </r>
  <r>
    <n v="7420"/>
    <n v="35"/>
    <x v="2500"/>
    <n v="187"/>
    <d v="2017-06-26T00:00:00"/>
    <b v="1"/>
    <s v="Approved"/>
    <s v="Giant Bicycles"/>
    <s v="Standard"/>
    <s v="medium"/>
    <s v="medium"/>
    <n v="1403.5"/>
    <n v="954.82"/>
    <d v="2016-11-14T00:00:00"/>
    <n v="448.67999999999995"/>
    <s v="Female"/>
    <n v="59"/>
    <d v="1959-09-25T00:00:00"/>
    <n v="63.037567588787411"/>
    <s v="Internal Auditor"/>
    <s v="Property"/>
    <s v="High Net Worth"/>
    <s v="N"/>
    <s v="Yes"/>
    <n v="11"/>
    <m/>
  </r>
  <r>
    <n v="15623"/>
    <n v="91"/>
    <x v="2500"/>
    <n v="187"/>
    <d v="2017-06-26T00:00:00"/>
    <b v="1"/>
    <s v="Approved"/>
    <s v="WeareA2B"/>
    <s v="Standard"/>
    <s v="low"/>
    <s v="medium"/>
    <n v="642.30999999999995"/>
    <n v="513.85"/>
    <d v="2004-12-18T00:00:00"/>
    <n v="128.45999999999992"/>
    <s v="Female"/>
    <n v="59"/>
    <d v="1959-09-25T00:00:00"/>
    <n v="63.037567588787411"/>
    <s v="Internal Auditor"/>
    <s v="Property"/>
    <s v="High Net Worth"/>
    <s v="N"/>
    <s v="Yes"/>
    <n v="11"/>
    <m/>
  </r>
  <r>
    <n v="11471"/>
    <n v="33"/>
    <x v="2500"/>
    <n v="189"/>
    <d v="2017-06-24T00:00:00"/>
    <b v="1"/>
    <s v="Approved"/>
    <s v="OHM Cycles"/>
    <s v="Road"/>
    <s v="medium"/>
    <s v="small"/>
    <n v="1810"/>
    <n v="1610.9"/>
    <d v="2012-06-04T00:00:00"/>
    <n v="199.09999999999991"/>
    <s v="Female"/>
    <n v="59"/>
    <d v="1959-09-25T00:00:00"/>
    <n v="63.037567588787411"/>
    <s v="Internal Auditor"/>
    <s v="Property"/>
    <s v="High Net Worth"/>
    <s v="N"/>
    <s v="Yes"/>
    <n v="11"/>
    <m/>
  </r>
  <r>
    <n v="7531"/>
    <n v="79"/>
    <x v="2500"/>
    <n v="210"/>
    <d v="2017-06-03T00:00:00"/>
    <b v="1"/>
    <s v="Approved"/>
    <s v="Solex"/>
    <s v="Touring"/>
    <s v="medium"/>
    <s v="large"/>
    <n v="2083.94"/>
    <n v="675.03"/>
    <d v="1998-12-16T00:00:00"/>
    <n v="1408.91"/>
    <s v="Female"/>
    <n v="59"/>
    <d v="1959-09-25T00:00:00"/>
    <n v="63.037567588787411"/>
    <s v="Internal Auditor"/>
    <s v="Property"/>
    <s v="High Net Worth"/>
    <s v="N"/>
    <s v="Yes"/>
    <n v="11"/>
    <m/>
  </r>
  <r>
    <n v="2897"/>
    <n v="23"/>
    <x v="2500"/>
    <n v="216"/>
    <d v="2017-05-28T00:00:00"/>
    <b v="0"/>
    <s v="Approved"/>
    <s v="Norco Bicycles"/>
    <s v="Standard"/>
    <s v="medium"/>
    <s v="medium"/>
    <n v="1198.46"/>
    <n v="381.1"/>
    <d v="2005-05-10T00:00:00"/>
    <n v="817.36"/>
    <s v="Female"/>
    <n v="59"/>
    <d v="1959-09-25T00:00:00"/>
    <n v="63.037567588787411"/>
    <s v="Internal Auditor"/>
    <s v="Property"/>
    <s v="High Net Worth"/>
    <s v="N"/>
    <s v="Yes"/>
    <n v="11"/>
    <m/>
  </r>
  <r>
    <n v="19102"/>
    <n v="0"/>
    <x v="2500"/>
    <n v="238"/>
    <d v="2017-05-06T00:00:00"/>
    <b v="1"/>
    <s v="Approved"/>
    <s v="OHM Cycles"/>
    <s v="Standard"/>
    <s v="high"/>
    <s v="medium"/>
    <n v="227.88"/>
    <n v="136.72999999999999"/>
    <d v="2011-04-16T00:00:00"/>
    <n v="91.15"/>
    <s v="Female"/>
    <n v="59"/>
    <d v="1959-09-25T00:00:00"/>
    <n v="63.037567588787411"/>
    <s v="Internal Auditor"/>
    <s v="Property"/>
    <s v="High Net Worth"/>
    <s v="N"/>
    <s v="Yes"/>
    <n v="11"/>
    <m/>
  </r>
  <r>
    <n v="7631"/>
    <n v="41"/>
    <x v="2500"/>
    <n v="255"/>
    <d v="2017-04-19T00:00:00"/>
    <b v="1"/>
    <s v="Approved"/>
    <s v="Norco Bicycles"/>
    <s v="Standard"/>
    <s v="low"/>
    <s v="medium"/>
    <n v="958.74"/>
    <n v="748.9"/>
    <d v="1996-11-09T00:00:00"/>
    <n v="209.84000000000003"/>
    <s v="Female"/>
    <n v="59"/>
    <d v="1959-09-25T00:00:00"/>
    <n v="63.037567588787411"/>
    <s v="Internal Auditor"/>
    <s v="Property"/>
    <s v="High Net Worth"/>
    <s v="N"/>
    <s v="Yes"/>
    <n v="11"/>
    <m/>
  </r>
  <r>
    <n v="14218"/>
    <n v="89"/>
    <x v="2500"/>
    <n v="321"/>
    <d v="2017-02-12T00:00:00"/>
    <b v="1"/>
    <s v="Approved"/>
    <s v="Giant Bicycles"/>
    <s v="Standard"/>
    <s v="medium"/>
    <s v="large"/>
    <n v="1812.75"/>
    <n v="582.48"/>
    <d v="2010-06-07T00:00:00"/>
    <n v="1230.27"/>
    <s v="Female"/>
    <n v="59"/>
    <d v="1959-09-25T00:00:00"/>
    <n v="63.037567588787411"/>
    <s v="Internal Auditor"/>
    <s v="Property"/>
    <s v="High Net Worth"/>
    <s v="N"/>
    <s v="Yes"/>
    <n v="11"/>
    <m/>
  </r>
  <r>
    <n v="12357"/>
    <n v="67"/>
    <x v="3255"/>
    <n v="15"/>
    <d v="2017-12-15T00:00:00"/>
    <b v="1"/>
    <s v="Approved"/>
    <s v="Norco Bicycles"/>
    <s v="Road"/>
    <s v="medium"/>
    <s v="medium"/>
    <n v="544.04999999999995"/>
    <n v="376.84"/>
    <d v="2005-10-22T00:00:00"/>
    <n v="167.20999999999998"/>
    <s v="U"/>
    <n v="40"/>
    <d v="1899-12-30T00:00:00"/>
    <n v="122.81291005485795"/>
    <s v="Senior Editor"/>
    <s v="IT"/>
    <s v="Affluent Customer"/>
    <s v="N"/>
    <s v="No"/>
    <n v="0"/>
    <m/>
  </r>
  <r>
    <n v="7527"/>
    <n v="94"/>
    <x v="3255"/>
    <n v="336"/>
    <d v="2017-01-28T00:00:00"/>
    <b v="0"/>
    <s v="Approved"/>
    <s v="Giant Bicycles"/>
    <s v="Standard"/>
    <s v="medium"/>
    <s v="large"/>
    <n v="1635.3"/>
    <n v="993.66"/>
    <d v="2013-06-09T00:00:00"/>
    <n v="641.64"/>
    <s v="U"/>
    <n v="40"/>
    <d v="1899-12-30T00:00:00"/>
    <n v="122.81291005485795"/>
    <s v="Senior Editor"/>
    <s v="IT"/>
    <s v="Affluent Customer"/>
    <s v="N"/>
    <s v="No"/>
    <n v="0"/>
    <m/>
  </r>
  <r>
    <n v="5303"/>
    <n v="12"/>
    <x v="3256"/>
    <n v="35"/>
    <d v="2017-11-25T00:00:00"/>
    <b v="1"/>
    <s v="Approved"/>
    <s v="WeareA2B"/>
    <s v="Standard"/>
    <s v="medium"/>
    <s v="medium"/>
    <n v="1231.1500000000001"/>
    <n v="161.6"/>
    <d v="2003-08-05T00:00:00"/>
    <n v="1069.5500000000002"/>
    <s v="U"/>
    <n v="44"/>
    <d v="1899-12-30T00:00:00"/>
    <n v="122.81291005454084"/>
    <s v="Database Administrator III"/>
    <s v="IT"/>
    <s v="Mass Customer"/>
    <s v="N"/>
    <s v="Yes"/>
    <n v="0"/>
    <m/>
  </r>
  <r>
    <n v="12370"/>
    <n v="84"/>
    <x v="3256"/>
    <n v="37"/>
    <d v="2017-11-23T00:00:00"/>
    <b v="1"/>
    <s v="Approved"/>
    <s v="Trek Bicycles"/>
    <s v="Road"/>
    <s v="medium"/>
    <s v="medium"/>
    <n v="290.62"/>
    <n v="215.14"/>
    <d v="2004-08-07T00:00:00"/>
    <n v="75.480000000000018"/>
    <s v="U"/>
    <n v="44"/>
    <d v="1899-12-30T00:00:00"/>
    <n v="122.81291005454084"/>
    <s v="Database Administrator III"/>
    <s v="IT"/>
    <s v="Mass Customer"/>
    <s v="N"/>
    <s v="Yes"/>
    <n v="0"/>
    <m/>
  </r>
  <r>
    <n v="16643"/>
    <n v="49"/>
    <x v="3256"/>
    <n v="92"/>
    <d v="2017-09-29T00:00:00"/>
    <b v="0"/>
    <s v="Approved"/>
    <s v="Trek Bicycles"/>
    <s v="Road"/>
    <s v="medium"/>
    <s v="medium"/>
    <n v="533.51"/>
    <n v="400.13"/>
    <d v="1991-01-21T00:00:00"/>
    <n v="133.38"/>
    <s v="U"/>
    <n v="44"/>
    <d v="1899-12-30T00:00:00"/>
    <n v="122.81291005454084"/>
    <s v="Database Administrator III"/>
    <s v="IT"/>
    <s v="Mass Customer"/>
    <s v="N"/>
    <s v="Yes"/>
    <n v="0"/>
    <m/>
  </r>
  <r>
    <n v="9387"/>
    <n v="77"/>
    <x v="3256"/>
    <n v="219"/>
    <d v="2017-05-25T00:00:00"/>
    <b v="1"/>
    <s v="Approved"/>
    <s v="Norco Bicycles"/>
    <s v="Road"/>
    <s v="medium"/>
    <s v="large"/>
    <n v="1240.31"/>
    <n v="795.1"/>
    <d v="2013-09-16T00:00:00"/>
    <n v="445.20999999999992"/>
    <s v="U"/>
    <n v="44"/>
    <d v="1899-12-30T00:00:00"/>
    <n v="122.81291005454084"/>
    <s v="Database Administrator III"/>
    <s v="IT"/>
    <s v="Mass Customer"/>
    <s v="N"/>
    <s v="Yes"/>
    <n v="0"/>
    <m/>
  </r>
  <r>
    <n v="15959"/>
    <n v="89"/>
    <x v="3256"/>
    <n v="254"/>
    <d v="2017-04-20T00:00:00"/>
    <b v="1"/>
    <s v="Approved"/>
    <s v="WeareA2B"/>
    <s v="Touring"/>
    <s v="medium"/>
    <s v="large"/>
    <n v="1362.99"/>
    <n v="57.74"/>
    <d v="2005-05-10T00:00:00"/>
    <n v="1305.25"/>
    <s v="U"/>
    <n v="44"/>
    <d v="1899-12-30T00:00:00"/>
    <n v="122.81291005454084"/>
    <s v="Database Administrator III"/>
    <s v="IT"/>
    <s v="Mass Customer"/>
    <s v="N"/>
    <s v="Yes"/>
    <n v="0"/>
    <m/>
  </r>
  <r>
    <n v="12673"/>
    <n v="51"/>
    <x v="3256"/>
    <n v="278"/>
    <d v="2017-03-27T00:00:00"/>
    <b v="1"/>
    <s v="Approved"/>
    <s v="OHM Cycles"/>
    <s v="Standard"/>
    <s v="high"/>
    <s v="medium"/>
    <n v="2005.66"/>
    <n v="1203.4000000000001"/>
    <d v="1993-07-20T00:00:00"/>
    <n v="802.26"/>
    <s v="U"/>
    <n v="44"/>
    <d v="1899-12-30T00:00:00"/>
    <n v="122.81291005454084"/>
    <s v="Database Administrator III"/>
    <s v="IT"/>
    <s v="Mass Customer"/>
    <s v="N"/>
    <s v="Yes"/>
    <n v="0"/>
    <m/>
  </r>
  <r>
    <n v="15007"/>
    <n v="25"/>
    <x v="3256"/>
    <n v="326"/>
    <d v="2017-02-07T00:00:00"/>
    <b v="1"/>
    <s v="Approved"/>
    <s v="Giant Bicycles"/>
    <s v="Road"/>
    <s v="medium"/>
    <s v="medium"/>
    <n v="1538.99"/>
    <n v="829.65"/>
    <d v="1991-11-10T00:00:00"/>
    <n v="709.34"/>
    <s v="U"/>
    <n v="44"/>
    <d v="1899-12-30T00:00:00"/>
    <n v="122.81291005454084"/>
    <s v="Database Administrator III"/>
    <s v="IT"/>
    <s v="Mass Customer"/>
    <s v="N"/>
    <s v="Yes"/>
    <n v="0"/>
    <m/>
  </r>
  <r>
    <n v="4696"/>
    <n v="72"/>
    <x v="3257"/>
    <n v="51"/>
    <d v="2017-11-09T00:00:00"/>
    <b v="0"/>
    <s v="Approved"/>
    <s v="Norco Bicycles"/>
    <s v="Standard"/>
    <s v="medium"/>
    <s v="medium"/>
    <n v="360.4"/>
    <n v="270.3"/>
    <d v="2016-12-06T00:00:00"/>
    <n v="90.099999999999966"/>
    <s v="Female"/>
    <n v="67"/>
    <d v="1996-03-12T00:00:00"/>
    <n v="26.549896356227812"/>
    <s v="Automation Specialist III"/>
    <s v="Manufacturing"/>
    <s v="Affluent Customer"/>
    <s v="N"/>
    <s v="No"/>
    <n v="3"/>
    <m/>
  </r>
  <r>
    <n v="16002"/>
    <n v="62"/>
    <x v="3257"/>
    <n v="80"/>
    <d v="2017-10-11T00:00:00"/>
    <b v="1"/>
    <s v="Approved"/>
    <s v="Solex"/>
    <s v="Standard"/>
    <s v="medium"/>
    <s v="medium"/>
    <n v="478.16"/>
    <n v="298.72000000000003"/>
    <d v="1993-06-23T00:00:00"/>
    <n v="179.44"/>
    <s v="Female"/>
    <n v="67"/>
    <d v="1996-03-12T00:00:00"/>
    <n v="26.549896356227812"/>
    <s v="Automation Specialist III"/>
    <s v="Manufacturing"/>
    <s v="Affluent Customer"/>
    <s v="N"/>
    <s v="No"/>
    <n v="3"/>
    <m/>
  </r>
  <r>
    <n v="13554"/>
    <n v="86"/>
    <x v="3257"/>
    <n v="144"/>
    <d v="2017-08-08T00:00:00"/>
    <b v="1"/>
    <s v="Approved"/>
    <s v="OHM Cycles"/>
    <s v="Standard"/>
    <s v="medium"/>
    <s v="medium"/>
    <n v="235.63"/>
    <n v="125.07"/>
    <d v="2004-08-07T00:00:00"/>
    <n v="110.56"/>
    <s v="Female"/>
    <n v="67"/>
    <d v="1996-03-12T00:00:00"/>
    <n v="26.549896356227812"/>
    <s v="Automation Specialist III"/>
    <s v="Manufacturing"/>
    <s v="Affluent Customer"/>
    <s v="N"/>
    <s v="No"/>
    <n v="3"/>
    <m/>
  </r>
  <r>
    <n v="6731"/>
    <n v="7"/>
    <x v="3257"/>
    <n v="225"/>
    <d v="2017-05-19T00:00:00"/>
    <b v="0"/>
    <s v="Approved"/>
    <s v="Trek Bicycles"/>
    <s v="Road"/>
    <s v="low"/>
    <s v="medium"/>
    <n v="980.37"/>
    <n v="234.43"/>
    <d v="2004-09-28T00:00:00"/>
    <n v="745.94"/>
    <s v="Female"/>
    <n v="67"/>
    <d v="1996-03-12T00:00:00"/>
    <n v="26.549896356227812"/>
    <s v="Automation Specialist III"/>
    <s v="Manufacturing"/>
    <s v="Affluent Customer"/>
    <s v="N"/>
    <s v="No"/>
    <n v="3"/>
    <m/>
  </r>
  <r>
    <n v="8369"/>
    <n v="94"/>
    <x v="3257"/>
    <n v="244"/>
    <d v="2017-04-30T00:00:00"/>
    <b v="1"/>
    <s v="Approved"/>
    <s v="Giant Bicycles"/>
    <s v="Standard"/>
    <s v="medium"/>
    <s v="large"/>
    <n v="1635.3"/>
    <n v="993.66"/>
    <d v="2013-06-09T00:00:00"/>
    <n v="641.64"/>
    <s v="Female"/>
    <n v="67"/>
    <d v="1996-03-12T00:00:00"/>
    <n v="26.549896356227812"/>
    <s v="Automation Specialist III"/>
    <s v="Manufacturing"/>
    <s v="Affluent Customer"/>
    <s v="N"/>
    <s v="No"/>
    <n v="3"/>
    <m/>
  </r>
  <r>
    <n v="6438"/>
    <n v="46"/>
    <x v="3257"/>
    <n v="273"/>
    <d v="2017-04-01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67"/>
    <d v="1996-03-12T00:00:00"/>
    <n v="26.549896356227812"/>
    <s v="Automation Specialist III"/>
    <s v="Manufacturing"/>
    <s v="Affluent Customer"/>
    <s v="N"/>
    <s v="No"/>
    <n v="3"/>
    <m/>
  </r>
  <r>
    <n v="13612"/>
    <n v="38"/>
    <x v="3257"/>
    <n v="329"/>
    <d v="2017-02-04T00:00:00"/>
    <b v="1"/>
    <s v="Approved"/>
    <s v="Solex"/>
    <s v="Standard"/>
    <s v="medium"/>
    <s v="medium"/>
    <n v="1577.53"/>
    <n v="826.51"/>
    <d v="2011-03-16T00:00:00"/>
    <n v="751.02"/>
    <s v="Female"/>
    <n v="67"/>
    <d v="1996-03-12T00:00:00"/>
    <n v="26.549896356227812"/>
    <s v="Automation Specialist III"/>
    <s v="Manufacturing"/>
    <s v="Affluent Customer"/>
    <s v="N"/>
    <s v="No"/>
    <n v="3"/>
    <m/>
  </r>
  <r>
    <n v="12538"/>
    <n v="14"/>
    <x v="3257"/>
    <n v="356"/>
    <d v="2017-01-08T00:00:00"/>
    <b v="0"/>
    <s v="Approved"/>
    <s v="Trek Bicycles"/>
    <s v="Standard"/>
    <s v="medium"/>
    <s v="small"/>
    <n v="1386.84"/>
    <n v="1234.29"/>
    <d v="2003-08-05T00:00:00"/>
    <n v="152.54999999999995"/>
    <s v="Female"/>
    <n v="67"/>
    <d v="1996-03-12T00:00:00"/>
    <n v="26.549896356227812"/>
    <s v="Automation Specialist III"/>
    <s v="Manufacturing"/>
    <s v="Affluent Customer"/>
    <s v="N"/>
    <s v="No"/>
    <n v="3"/>
    <m/>
  </r>
  <r>
    <n v="4002"/>
    <n v="5"/>
    <x v="3257"/>
    <n v="357"/>
    <d v="2017-01-07T00:00:00"/>
    <b v="0"/>
    <s v="Approved"/>
    <s v="Trek Bicycles"/>
    <s v="Mountain"/>
    <s v="low"/>
    <s v="medium"/>
    <n v="574.64"/>
    <n v="459.71"/>
    <d v="2011-08-29T00:00:00"/>
    <n v="114.93"/>
    <s v="Female"/>
    <n v="67"/>
    <d v="1996-03-12T00:00:00"/>
    <n v="26.549896356227812"/>
    <s v="Automation Specialist III"/>
    <s v="Manufacturing"/>
    <s v="Affluent Customer"/>
    <s v="N"/>
    <s v="No"/>
    <n v="3"/>
    <m/>
  </r>
  <r>
    <n v="1679"/>
    <n v="24"/>
    <x v="3258"/>
    <n v="8"/>
    <d v="2017-12-22T00:00:00"/>
    <b v="1"/>
    <s v="Approved"/>
    <s v="Solex"/>
    <s v="Road"/>
    <s v="medium"/>
    <s v="large"/>
    <n v="1777.8"/>
    <n v="820.78"/>
    <d v="2011-05-07T00:00:00"/>
    <n v="957.02"/>
    <s v="Male"/>
    <n v="19"/>
    <d v="1980-06-19T00:00:00"/>
    <n v="42.289622383307957"/>
    <s v="Chief Design Engineer"/>
    <s v="Health"/>
    <s v="Mass Customer"/>
    <s v="N"/>
    <s v="Yes"/>
    <n v="4"/>
    <m/>
  </r>
  <r>
    <n v="14150"/>
    <n v="41"/>
    <x v="3258"/>
    <n v="26"/>
    <d v="2017-12-04T00:00:00"/>
    <b v="0"/>
    <s v="Approved"/>
    <s v="Solex"/>
    <s v="Road"/>
    <s v="medium"/>
    <s v="medium"/>
    <n v="416.98"/>
    <n v="312.74"/>
    <d v="1993-04-12T00:00:00"/>
    <n v="104.24000000000001"/>
    <s v="Male"/>
    <n v="19"/>
    <d v="1980-06-19T00:00:00"/>
    <n v="42.289622383307957"/>
    <s v="Chief Design Engineer"/>
    <s v="Health"/>
    <s v="Mass Customer"/>
    <s v="N"/>
    <s v="Yes"/>
    <n v="4"/>
    <m/>
  </r>
  <r>
    <n v="11199"/>
    <n v="10"/>
    <x v="3258"/>
    <n v="40"/>
    <d v="2017-11-20T00:00:00"/>
    <b v="0"/>
    <s v="Approved"/>
    <s v="WeareA2B"/>
    <s v="Touring"/>
    <s v="medium"/>
    <s v="medium"/>
    <n v="1466.68"/>
    <n v="363.25"/>
    <d v="2014-03-03T00:00:00"/>
    <n v="1103.43"/>
    <s v="Male"/>
    <n v="19"/>
    <d v="1980-06-19T00:00:00"/>
    <n v="42.289622383307957"/>
    <s v="Chief Design Engineer"/>
    <s v="Health"/>
    <s v="Mass Customer"/>
    <s v="N"/>
    <s v="Yes"/>
    <n v="4"/>
    <m/>
  </r>
  <r>
    <n v="14639"/>
    <n v="81"/>
    <x v="3258"/>
    <n v="176"/>
    <d v="2017-07-07T00:00:00"/>
    <b v="0"/>
    <s v="Approved"/>
    <s v="Norco Bicycles"/>
    <s v="Standard"/>
    <s v="medium"/>
    <s v="small"/>
    <n v="586.45000000000005"/>
    <n v="521.94000000000005"/>
    <d v="1997-08-25T00:00:00"/>
    <n v="64.509999999999991"/>
    <s v="Male"/>
    <n v="19"/>
    <d v="1980-06-19T00:00:00"/>
    <n v="42.289622383307957"/>
    <s v="Chief Design Engineer"/>
    <s v="Health"/>
    <s v="Mass Customer"/>
    <s v="N"/>
    <s v="Yes"/>
    <n v="4"/>
    <m/>
  </r>
  <r>
    <n v="18472"/>
    <n v="81"/>
    <x v="198"/>
    <m/>
    <d v="2017-03-06T00:00:00"/>
    <m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</r>
  <r>
    <n v="12868"/>
    <n v="44"/>
    <x v="3258"/>
    <n v="251"/>
    <d v="2017-04-23T00:00:00"/>
    <b v="0"/>
    <s v="Approved"/>
    <s v="WeareA2B"/>
    <s v="Standard"/>
    <s v="medium"/>
    <s v="medium"/>
    <n v="1769.64"/>
    <n v="108.76"/>
    <d v="2012-04-10T00:00:00"/>
    <n v="1660.88"/>
    <s v="Male"/>
    <n v="19"/>
    <d v="1980-06-19T00:00:00"/>
    <n v="42.289622383307957"/>
    <s v="Chief Design Engineer"/>
    <s v="Health"/>
    <s v="Mass Customer"/>
    <s v="N"/>
    <s v="Yes"/>
    <n v="4"/>
    <m/>
  </r>
  <r>
    <n v="2677"/>
    <n v="18"/>
    <x v="3258"/>
    <n v="270"/>
    <d v="2017-04-04T00:00:00"/>
    <b v="1"/>
    <s v="Approved"/>
    <s v="Solex"/>
    <s v="Standard"/>
    <s v="medium"/>
    <s v="medium"/>
    <n v="575.27"/>
    <n v="431.45"/>
    <d v="1993-10-02T00:00:00"/>
    <n v="143.82"/>
    <s v="Male"/>
    <n v="19"/>
    <d v="1980-06-19T00:00:00"/>
    <n v="42.289622383307957"/>
    <s v="Chief Design Engineer"/>
    <s v="Health"/>
    <s v="Mass Customer"/>
    <s v="N"/>
    <s v="Yes"/>
    <n v="4"/>
    <m/>
  </r>
  <r>
    <n v="2890"/>
    <n v="58"/>
    <x v="3258"/>
    <n v="300"/>
    <d v="2017-03-05T00:00:00"/>
    <b v="1"/>
    <s v="Approved"/>
    <s v="OHM Cycles"/>
    <s v="Standard"/>
    <s v="medium"/>
    <s v="medium"/>
    <n v="912.52"/>
    <n v="141.4"/>
    <d v="2012-05-18T00:00:00"/>
    <n v="771.12"/>
    <s v="Male"/>
    <n v="19"/>
    <d v="1980-06-19T00:00:00"/>
    <n v="42.289622383307957"/>
    <s v="Chief Design Engineer"/>
    <s v="Health"/>
    <s v="Mass Customer"/>
    <s v="N"/>
    <s v="Yes"/>
    <n v="4"/>
    <m/>
  </r>
  <r>
    <n v="11403"/>
    <n v="19"/>
    <x v="3259"/>
    <n v="20"/>
    <d v="2017-12-10T00:00:00"/>
    <b v="0"/>
    <s v="Approved"/>
    <s v="OHM Cycles"/>
    <s v="Road"/>
    <s v="high"/>
    <s v="large"/>
    <n v="12.01"/>
    <n v="7.21"/>
    <d v="2009-03-08T00:00:00"/>
    <n v="4.8"/>
    <s v="Female"/>
    <n v="43"/>
    <d v="1973-03-29T00:00:00"/>
    <n v="49.51975936992644"/>
    <n v="0"/>
    <s v="Entertainment"/>
    <s v="Affluent Customer"/>
    <s v="N"/>
    <s v="No"/>
    <n v="11"/>
    <m/>
  </r>
  <r>
    <n v="19608"/>
    <n v="29"/>
    <x v="3259"/>
    <n v="106"/>
    <d v="2017-09-15T00:00:00"/>
    <b v="1"/>
    <s v="Approved"/>
    <s v="Norco Bicycles"/>
    <s v="Road"/>
    <s v="medium"/>
    <s v="medium"/>
    <n v="543.39"/>
    <n v="407.54"/>
    <d v="2016-11-22T00:00:00"/>
    <n v="135.84999999999997"/>
    <s v="Female"/>
    <n v="43"/>
    <d v="1973-03-29T00:00:00"/>
    <n v="49.51975936992644"/>
    <n v="0"/>
    <s v="Entertainment"/>
    <s v="Affluent Customer"/>
    <s v="N"/>
    <s v="No"/>
    <n v="11"/>
    <m/>
  </r>
  <r>
    <n v="178"/>
    <n v="56"/>
    <x v="3259"/>
    <n v="158"/>
    <d v="2017-07-25T00:00:00"/>
    <b v="1"/>
    <s v="Approved"/>
    <s v="OHM Cycles"/>
    <s v="Standard"/>
    <s v="medium"/>
    <s v="medium"/>
    <n v="183.86"/>
    <n v="137.9"/>
    <d v="1997-10-04T00:00:00"/>
    <n v="45.960000000000008"/>
    <s v="Female"/>
    <n v="43"/>
    <d v="1973-03-29T00:00:00"/>
    <n v="49.51975936992644"/>
    <n v="0"/>
    <s v="Entertainment"/>
    <s v="Affluent Customer"/>
    <s v="N"/>
    <s v="No"/>
    <n v="11"/>
    <m/>
  </r>
  <r>
    <n v="13467"/>
    <n v="62"/>
    <x v="3259"/>
    <n v="227"/>
    <d v="2017-05-17T00:00:00"/>
    <b v="0"/>
    <s v="Approved"/>
    <s v="Solex"/>
    <s v="Standard"/>
    <s v="medium"/>
    <s v="medium"/>
    <n v="478.16"/>
    <n v="298.72000000000003"/>
    <d v="1993-06-23T00:00:00"/>
    <n v="179.44"/>
    <s v="Female"/>
    <n v="43"/>
    <d v="1973-03-29T00:00:00"/>
    <n v="49.51975936992644"/>
    <n v="0"/>
    <s v="Entertainment"/>
    <s v="Affluent Customer"/>
    <s v="N"/>
    <s v="No"/>
    <n v="11"/>
    <m/>
  </r>
  <r>
    <n v="4923"/>
    <n v="51"/>
    <x v="3260"/>
    <n v="3"/>
    <d v="2017-12-27T00:00:00"/>
    <b v="0"/>
    <s v="Approved"/>
    <s v="OHM Cycles"/>
    <s v="Standard"/>
    <s v="high"/>
    <s v="medium"/>
    <n v="2005.66"/>
    <n v="1203.4000000000001"/>
    <d v="2012-04-10T00:00:00"/>
    <n v="802.26"/>
    <s v="Male"/>
    <n v="37"/>
    <d v="1995-12-06T00:00:00"/>
    <n v="26.815649780568233"/>
    <n v="0"/>
    <s v="Manufacturing"/>
    <s v="Affluent Customer"/>
    <s v="N"/>
    <s v="No"/>
    <n v="2"/>
    <m/>
  </r>
  <r>
    <n v="12148"/>
    <n v="5"/>
    <x v="3260"/>
    <n v="96"/>
    <d v="2017-09-25T00:00:00"/>
    <b v="1"/>
    <s v="Approved"/>
    <s v="Trek Bicycles"/>
    <s v="Mountain"/>
    <s v="low"/>
    <s v="medium"/>
    <n v="574.64"/>
    <n v="459.71"/>
    <d v="2011-08-29T00:00:00"/>
    <n v="114.93"/>
    <s v="Male"/>
    <n v="37"/>
    <d v="1995-12-06T00:00:00"/>
    <n v="26.815649780568233"/>
    <n v="0"/>
    <s v="Manufacturing"/>
    <s v="Affluent Customer"/>
    <s v="N"/>
    <s v="No"/>
    <n v="2"/>
    <m/>
  </r>
  <r>
    <n v="10559"/>
    <n v="12"/>
    <x v="3260"/>
    <n v="140"/>
    <d v="2017-08-12T00:00:00"/>
    <b v="1"/>
    <s v="Approved"/>
    <s v="WeareA2B"/>
    <s v="Standard"/>
    <s v="medium"/>
    <s v="medium"/>
    <n v="1231.1500000000001"/>
    <n v="161.6"/>
    <d v="2004-08-17T00:00:00"/>
    <n v="1069.5500000000002"/>
    <s v="Male"/>
    <n v="37"/>
    <d v="1995-12-06T00:00:00"/>
    <n v="26.815649780568233"/>
    <n v="0"/>
    <s v="Manufacturing"/>
    <s v="Affluent Customer"/>
    <s v="N"/>
    <s v="No"/>
    <n v="2"/>
    <m/>
  </r>
  <r>
    <n v="10761"/>
    <n v="95"/>
    <x v="3260"/>
    <n v="186"/>
    <d v="2017-06-27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37"/>
    <d v="1995-12-06T00:00:00"/>
    <n v="26.815649780568233"/>
    <n v="0"/>
    <s v="Manufacturing"/>
    <s v="Affluent Customer"/>
    <s v="N"/>
    <s v="No"/>
    <n v="2"/>
    <m/>
  </r>
  <r>
    <n v="8368"/>
    <n v="98"/>
    <x v="3260"/>
    <n v="203"/>
    <d v="2017-06-10T00:00:00"/>
    <b v="1"/>
    <s v="Approved"/>
    <s v="Trek Bicycles"/>
    <s v="Standard"/>
    <s v="high"/>
    <s v="medium"/>
    <n v="358.39"/>
    <n v="215.03"/>
    <d v="2004-01-16T00:00:00"/>
    <n v="143.35999999999999"/>
    <s v="Male"/>
    <n v="37"/>
    <d v="1995-12-06T00:00:00"/>
    <n v="26.815649780568233"/>
    <n v="0"/>
    <s v="Manufacturing"/>
    <s v="Affluent Customer"/>
    <s v="N"/>
    <s v="No"/>
    <n v="2"/>
    <m/>
  </r>
  <r>
    <n v="11295"/>
    <n v="46"/>
    <x v="3260"/>
    <n v="258"/>
    <d v="2017-04-16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37"/>
    <d v="1995-12-06T00:00:00"/>
    <n v="26.815649780568233"/>
    <n v="0"/>
    <s v="Manufacturing"/>
    <s v="Affluent Customer"/>
    <s v="N"/>
    <s v="No"/>
    <n v="2"/>
    <m/>
  </r>
  <r>
    <n v="1600"/>
    <n v="79"/>
    <x v="3261"/>
    <n v="40"/>
    <d v="2017-11-20T00:00:00"/>
    <b v="1"/>
    <s v="Approved"/>
    <s v="Norco Bicycles"/>
    <s v="Standard"/>
    <s v="medium"/>
    <s v="medium"/>
    <n v="1555.58"/>
    <n v="818.01"/>
    <d v="2003-09-09T00:00:00"/>
    <n v="737.56999999999994"/>
    <s v="Female"/>
    <n v="36"/>
    <d v="1964-08-16T00:00:00"/>
    <n v="58.141677178145621"/>
    <s v="Social Worker"/>
    <s v="Health"/>
    <s v="Mass Customer"/>
    <s v="N"/>
    <s v="No"/>
    <n v="13"/>
    <m/>
  </r>
  <r>
    <n v="8608"/>
    <n v="67"/>
    <x v="3261"/>
    <n v="51"/>
    <d v="2017-11-09T00:00:00"/>
    <b v="0"/>
    <s v="Approved"/>
    <s v="Norco Bicycles"/>
    <s v="Road"/>
    <s v="medium"/>
    <s v="medium"/>
    <n v="544.04999999999995"/>
    <n v="376.84"/>
    <d v="2005-10-22T00:00:00"/>
    <n v="167.20999999999998"/>
    <s v="Female"/>
    <n v="36"/>
    <d v="1964-08-16T00:00:00"/>
    <n v="58.141677178145621"/>
    <s v="Social Worker"/>
    <s v="Health"/>
    <s v="Mass Customer"/>
    <s v="N"/>
    <s v="No"/>
    <n v="13"/>
    <m/>
  </r>
  <r>
    <n v="1515"/>
    <n v="38"/>
    <x v="3261"/>
    <n v="246"/>
    <d v="2017-04-28T00:00:00"/>
    <b v="1"/>
    <s v="Approved"/>
    <s v="Solex"/>
    <s v="Standard"/>
    <s v="medium"/>
    <s v="medium"/>
    <n v="1577.53"/>
    <n v="826.51"/>
    <d v="2011-03-16T00:00:00"/>
    <n v="751.02"/>
    <s v="Female"/>
    <n v="36"/>
    <d v="1964-08-16T00:00:00"/>
    <n v="58.141677178145621"/>
    <s v="Social Worker"/>
    <s v="Health"/>
    <s v="Mass Customer"/>
    <s v="N"/>
    <s v="No"/>
    <n v="13"/>
    <m/>
  </r>
  <r>
    <n v="16394"/>
    <n v="60"/>
    <x v="3261"/>
    <n v="267"/>
    <d v="2017-04-07T00:00:00"/>
    <b v="1"/>
    <s v="Approved"/>
    <s v="Giant Bicycles"/>
    <s v="Standard"/>
    <s v="high"/>
    <s v="small"/>
    <n v="1977.36"/>
    <n v="1759.85"/>
    <d v="2011-08-24T00:00:00"/>
    <n v="217.51"/>
    <s v="Female"/>
    <n v="36"/>
    <d v="1964-08-16T00:00:00"/>
    <n v="58.141677178145621"/>
    <s v="Social Worker"/>
    <s v="Health"/>
    <s v="Mass Customer"/>
    <s v="N"/>
    <s v="No"/>
    <n v="13"/>
    <m/>
  </r>
  <r>
    <n v="14914"/>
    <n v="68"/>
    <x v="3261"/>
    <n v="274"/>
    <d v="2017-03-31T00:00:00"/>
    <b v="0"/>
    <s v="Approved"/>
    <s v="OHM Cycles"/>
    <s v="Standard"/>
    <s v="medium"/>
    <s v="medium"/>
    <n v="1636.9"/>
    <n v="44.71"/>
    <d v="2010-08-20T00:00:00"/>
    <n v="1592.19"/>
    <s v="Female"/>
    <n v="36"/>
    <d v="1964-08-16T00:00:00"/>
    <n v="58.141677178145621"/>
    <s v="Social Worker"/>
    <s v="Health"/>
    <s v="Mass Customer"/>
    <s v="N"/>
    <s v="No"/>
    <n v="13"/>
    <m/>
  </r>
  <r>
    <n v="8558"/>
    <n v="12"/>
    <x v="3261"/>
    <n v="315"/>
    <d v="2017-02-18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36"/>
    <d v="1964-08-16T00:00:00"/>
    <n v="58.141677178145621"/>
    <s v="Social Worker"/>
    <s v="Health"/>
    <s v="Mass Customer"/>
    <s v="N"/>
    <s v="No"/>
    <n v="13"/>
    <m/>
  </r>
  <r>
    <n v="2790"/>
    <n v="54"/>
    <x v="3261"/>
    <n v="333"/>
    <d v="2017-01-31T00:00:00"/>
    <b v="1"/>
    <s v="Approved"/>
    <s v="WeareA2B"/>
    <s v="Standard"/>
    <s v="medium"/>
    <s v="medium"/>
    <n v="1292.8399999999999"/>
    <n v="13.44"/>
    <d v="2009-04-12T00:00:00"/>
    <n v="1279.3999999999999"/>
    <s v="Female"/>
    <n v="36"/>
    <d v="1964-08-16T00:00:00"/>
    <n v="58.141677178145621"/>
    <s v="Social Worker"/>
    <s v="Health"/>
    <s v="Mass Customer"/>
    <s v="N"/>
    <s v="No"/>
    <n v="13"/>
    <m/>
  </r>
  <r>
    <n v="18493"/>
    <n v="0"/>
    <x v="375"/>
    <m/>
    <d v="2017-02-17T00:00:00"/>
    <b v="1"/>
    <s v="Approved"/>
    <m/>
    <m/>
    <m/>
    <m/>
    <n v="1541.1"/>
    <m/>
    <m/>
    <m/>
    <m/>
    <m/>
    <m/>
    <m/>
    <m/>
    <m/>
    <m/>
    <m/>
    <m/>
    <m/>
    <m/>
  </r>
  <r>
    <n v="4293"/>
    <n v="31"/>
    <x v="3262"/>
    <n v="69"/>
    <d v="2017-10-22T00:00:00"/>
    <b v="1"/>
    <s v="Approved"/>
    <s v="Giant Bicycles"/>
    <s v="Standard"/>
    <s v="medium"/>
    <s v="medium"/>
    <n v="230.91"/>
    <n v="173.18"/>
    <d v="2006-11-10T00:00:00"/>
    <n v="57.72999999999999"/>
    <s v="Female"/>
    <n v="31"/>
    <d v="1970-02-14T00:00:00"/>
    <n v="52.640307315131921"/>
    <s v="Executive Secretary"/>
    <s v="Financial Services"/>
    <s v="Mass Customer"/>
    <s v="N"/>
    <s v="No"/>
    <n v="12"/>
    <m/>
  </r>
  <r>
    <n v="19842"/>
    <n v="89"/>
    <x v="3262"/>
    <n v="91"/>
    <d v="2017-09-30T00:00:00"/>
    <b v="1"/>
    <s v="Approved"/>
    <s v="WeareA2B"/>
    <s v="Touring"/>
    <s v="medium"/>
    <s v="large"/>
    <n v="1362.99"/>
    <n v="57.74"/>
    <d v="1993-04-20T00:00:00"/>
    <n v="1305.25"/>
    <s v="Female"/>
    <n v="31"/>
    <d v="1970-02-14T00:00:00"/>
    <n v="52.640307315131921"/>
    <s v="Executive Secretary"/>
    <s v="Financial Services"/>
    <s v="Mass Customer"/>
    <s v="N"/>
    <s v="No"/>
    <n v="12"/>
    <m/>
  </r>
  <r>
    <n v="18154"/>
    <n v="35"/>
    <x v="3262"/>
    <n v="252"/>
    <d v="2017-04-22T00:00:00"/>
    <b v="0"/>
    <s v="Approved"/>
    <s v="Trek Bicycles"/>
    <s v="Standard"/>
    <s v="low"/>
    <s v="medium"/>
    <n v="1057.51"/>
    <n v="154.4"/>
    <d v="1994-07-12T00:00:00"/>
    <n v="903.11"/>
    <s v="Female"/>
    <n v="31"/>
    <d v="1970-02-14T00:00:00"/>
    <n v="52.640307315131921"/>
    <s v="Executive Secretary"/>
    <s v="Financial Services"/>
    <s v="Mass Customer"/>
    <s v="N"/>
    <s v="No"/>
    <n v="12"/>
    <m/>
  </r>
  <r>
    <n v="14023"/>
    <n v="38"/>
    <x v="3262"/>
    <n v="256"/>
    <d v="2017-04-18T00:00:00"/>
    <b v="0"/>
    <s v="Approved"/>
    <s v="Solex"/>
    <s v="Standard"/>
    <s v="medium"/>
    <s v="medium"/>
    <n v="1577.53"/>
    <n v="826.51"/>
    <d v="2011-03-16T00:00:00"/>
    <n v="751.02"/>
    <s v="Female"/>
    <n v="31"/>
    <d v="1970-02-14T00:00:00"/>
    <n v="52.640307315131921"/>
    <s v="Executive Secretary"/>
    <s v="Financial Services"/>
    <s v="Mass Customer"/>
    <s v="N"/>
    <s v="No"/>
    <n v="12"/>
    <m/>
  </r>
  <r>
    <n v="6219"/>
    <n v="64"/>
    <x v="3262"/>
    <n v="282"/>
    <d v="2017-03-23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31"/>
    <d v="1970-02-14T00:00:00"/>
    <n v="52.640307315131921"/>
    <s v="Executive Secretary"/>
    <s v="Financial Services"/>
    <s v="Mass Customer"/>
    <s v="N"/>
    <s v="No"/>
    <n v="12"/>
    <m/>
  </r>
  <r>
    <n v="11034"/>
    <n v="18"/>
    <x v="3263"/>
    <n v="1"/>
    <d v="2017-12-29T00:00:00"/>
    <b v="0"/>
    <s v="Approved"/>
    <s v="Solex"/>
    <s v="Standard"/>
    <s v="medium"/>
    <s v="medium"/>
    <n v="575.27"/>
    <n v="431.45"/>
    <d v="2011-05-07T00:00:00"/>
    <n v="143.82"/>
    <s v="Male"/>
    <n v="84"/>
    <d v="1976-05-29T00:00:00"/>
    <n v="46.349896355910701"/>
    <n v="0"/>
    <s v="n/a"/>
    <s v="Affluent Customer"/>
    <s v="N"/>
    <s v="Yes"/>
    <n v="16"/>
    <m/>
  </r>
  <r>
    <n v="18186"/>
    <n v="34"/>
    <x v="3263"/>
    <n v="34"/>
    <d v="2017-11-26T00:00:00"/>
    <b v="1"/>
    <s v="Approved"/>
    <s v="Norco Bicycles"/>
    <s v="Road"/>
    <s v="high"/>
    <s v="large"/>
    <n v="774.53"/>
    <n v="464.72"/>
    <d v="1997-05-10T00:00:00"/>
    <n v="309.80999999999995"/>
    <s v="Male"/>
    <n v="84"/>
    <d v="1976-05-29T00:00:00"/>
    <n v="46.349896355910701"/>
    <n v="0"/>
    <s v="n/a"/>
    <s v="Affluent Customer"/>
    <s v="N"/>
    <s v="Yes"/>
    <n v="16"/>
    <m/>
  </r>
  <r>
    <n v="10268"/>
    <n v="13"/>
    <x v="3263"/>
    <n v="65"/>
    <d v="2017-10-26T00:00:00"/>
    <b v="0"/>
    <s v="Cancelled"/>
    <s v="Solex"/>
    <s v="Standard"/>
    <s v="medium"/>
    <s v="medium"/>
    <n v="1163.8900000000001"/>
    <n v="589.27"/>
    <d v="1996-11-09T00:00:00"/>
    <n v="574.62000000000012"/>
    <s v="Male"/>
    <n v="84"/>
    <d v="1976-05-29T00:00:00"/>
    <n v="46.349896355910701"/>
    <n v="0"/>
    <s v="n/a"/>
    <s v="Affluent Customer"/>
    <s v="N"/>
    <s v="Yes"/>
    <n v="16"/>
    <m/>
  </r>
  <r>
    <n v="18502"/>
    <n v="19"/>
    <x v="2301"/>
    <m/>
    <d v="2017-11-02T00:00:00"/>
    <m/>
    <s v="Approved"/>
    <s v="OHM Cycles"/>
    <s v="Road"/>
    <s v="high"/>
    <s v="large"/>
    <n v="12.01"/>
    <n v="7.21"/>
    <n v="39880"/>
    <m/>
    <m/>
    <m/>
    <m/>
    <m/>
    <m/>
    <m/>
    <m/>
    <m/>
    <m/>
    <m/>
    <m/>
  </r>
  <r>
    <n v="13509"/>
    <n v="24"/>
    <x v="3263"/>
    <n v="152"/>
    <d v="2017-07-31T00:00:00"/>
    <b v="0"/>
    <s v="Approved"/>
    <s v="Solex"/>
    <s v="Road"/>
    <s v="medium"/>
    <s v="large"/>
    <n v="1777.8"/>
    <n v="820.78"/>
    <d v="2016-02-04T00:00:00"/>
    <n v="957.02"/>
    <s v="Male"/>
    <n v="84"/>
    <d v="1976-05-29T00:00:00"/>
    <n v="46.349896355910701"/>
    <n v="0"/>
    <s v="n/a"/>
    <s v="Affluent Customer"/>
    <s v="N"/>
    <s v="Yes"/>
    <n v="16"/>
    <m/>
  </r>
  <r>
    <n v="2789"/>
    <n v="63"/>
    <x v="3263"/>
    <n v="166"/>
    <d v="2017-07-17T00:00:00"/>
    <b v="1"/>
    <s v="Approved"/>
    <s v="Solex"/>
    <s v="Standard"/>
    <s v="medium"/>
    <s v="medium"/>
    <n v="1483.2"/>
    <n v="99.59"/>
    <d v="2015-04-11T00:00:00"/>
    <n v="1383.6100000000001"/>
    <s v="Male"/>
    <n v="84"/>
    <d v="1976-05-29T00:00:00"/>
    <n v="46.349896355910701"/>
    <n v="0"/>
    <s v="n/a"/>
    <s v="Affluent Customer"/>
    <s v="N"/>
    <s v="Yes"/>
    <n v="16"/>
    <m/>
  </r>
  <r>
    <n v="5537"/>
    <n v="19"/>
    <x v="3263"/>
    <n v="269"/>
    <d v="2017-04-05T00:00:00"/>
    <b v="1"/>
    <s v="Approved"/>
    <s v="OHM Cycles"/>
    <s v="Road"/>
    <s v="high"/>
    <s v="large"/>
    <n v="12.01"/>
    <n v="7.21"/>
    <d v="1996-04-05T00:00:00"/>
    <n v="4.8"/>
    <s v="Male"/>
    <n v="84"/>
    <d v="1976-05-29T00:00:00"/>
    <n v="46.349896355910701"/>
    <n v="0"/>
    <s v="n/a"/>
    <s v="Affluent Customer"/>
    <s v="N"/>
    <s v="Yes"/>
    <n v="16"/>
    <m/>
  </r>
  <r>
    <n v="4805"/>
    <n v="20"/>
    <x v="3263"/>
    <n v="332"/>
    <d v="2017-02-01T00:00:00"/>
    <b v="1"/>
    <s v="Approved"/>
    <s v="Trek Bicycles"/>
    <s v="Standard"/>
    <s v="medium"/>
    <s v="small"/>
    <n v="1775.81"/>
    <n v="1580.47"/>
    <d v="2010-05-05T00:00:00"/>
    <n v="195.33999999999992"/>
    <s v="Male"/>
    <n v="84"/>
    <d v="1976-05-29T00:00:00"/>
    <n v="46.349896355910701"/>
    <n v="0"/>
    <s v="n/a"/>
    <s v="Affluent Customer"/>
    <s v="N"/>
    <s v="Yes"/>
    <n v="16"/>
    <m/>
  </r>
  <r>
    <n v="2974"/>
    <n v="46"/>
    <x v="3264"/>
    <n v="8"/>
    <d v="2017-12-22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7"/>
    <d v="1993-10-10T00:00:00"/>
    <n v="28.97181416444699"/>
    <s v="Payment Adjustment Coordinator"/>
    <s v="Financial Services"/>
    <s v="Mass Customer"/>
    <s v="N"/>
    <s v="Yes"/>
    <n v="9"/>
    <m/>
  </r>
  <r>
    <n v="6051"/>
    <n v="39"/>
    <x v="3264"/>
    <n v="43"/>
    <d v="2017-11-17T00:00:00"/>
    <b v="0"/>
    <s v="Approved"/>
    <s v="Giant Bicycles"/>
    <s v="Standard"/>
    <s v="medium"/>
    <s v="large"/>
    <n v="1812.75"/>
    <n v="582.48"/>
    <d v="2011-05-09T00:00:00"/>
    <n v="1230.27"/>
    <s v="Female"/>
    <n v="7"/>
    <d v="1993-10-10T00:00:00"/>
    <n v="28.97181416444699"/>
    <s v="Payment Adjustment Coordinator"/>
    <s v="Financial Services"/>
    <s v="Mass Customer"/>
    <s v="N"/>
    <s v="Yes"/>
    <n v="9"/>
    <m/>
  </r>
  <r>
    <n v="14764"/>
    <n v="49"/>
    <x v="3264"/>
    <n v="120"/>
    <d v="2017-09-01T00:00:00"/>
    <b v="1"/>
    <s v="Approved"/>
    <s v="Trek Bicycles"/>
    <s v="Road"/>
    <s v="medium"/>
    <s v="medium"/>
    <n v="533.51"/>
    <n v="400.13"/>
    <d v="1991-01-21T00:00:00"/>
    <n v="133.38"/>
    <s v="Female"/>
    <n v="7"/>
    <d v="1993-10-10T00:00:00"/>
    <n v="28.97181416444699"/>
    <s v="Payment Adjustment Coordinator"/>
    <s v="Financial Services"/>
    <s v="Mass Customer"/>
    <s v="N"/>
    <s v="Yes"/>
    <n v="9"/>
    <m/>
  </r>
  <r>
    <n v="159"/>
    <n v="10"/>
    <x v="3264"/>
    <n v="136"/>
    <d v="2017-08-16T00:00:00"/>
    <b v="0"/>
    <s v="Approved"/>
    <s v="WeareA2B"/>
    <s v="Touring"/>
    <s v="medium"/>
    <s v="medium"/>
    <n v="1466.68"/>
    <n v="363.25"/>
    <d v="2013-03-12T00:00:00"/>
    <n v="1103.43"/>
    <s v="Female"/>
    <n v="7"/>
    <d v="1993-10-10T00:00:00"/>
    <n v="28.97181416444699"/>
    <s v="Payment Adjustment Coordinator"/>
    <s v="Financial Services"/>
    <s v="Mass Customer"/>
    <s v="N"/>
    <s v="Yes"/>
    <n v="9"/>
    <m/>
  </r>
  <r>
    <n v="2128"/>
    <n v="37"/>
    <x v="3264"/>
    <n v="168"/>
    <d v="2017-07-15T00:00:00"/>
    <b v="1"/>
    <s v="Approved"/>
    <s v="OHM Cycles"/>
    <s v="Standard"/>
    <s v="low"/>
    <s v="medium"/>
    <n v="1793.43"/>
    <n v="248.82"/>
    <d v="1999-07-20T00:00:00"/>
    <n v="1544.6100000000001"/>
    <s v="Female"/>
    <n v="7"/>
    <d v="1993-10-10T00:00:00"/>
    <n v="28.97181416444699"/>
    <s v="Payment Adjustment Coordinator"/>
    <s v="Financial Services"/>
    <s v="Mass Customer"/>
    <s v="N"/>
    <s v="Yes"/>
    <n v="9"/>
    <m/>
  </r>
  <r>
    <n v="12877"/>
    <n v="95"/>
    <x v="3264"/>
    <n v="178"/>
    <d v="2017-07-05T00:00:00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7"/>
    <d v="1993-10-10T00:00:00"/>
    <n v="28.97181416444699"/>
    <s v="Payment Adjustment Coordinator"/>
    <s v="Financial Services"/>
    <s v="Mass Customer"/>
    <s v="N"/>
    <s v="Yes"/>
    <n v="9"/>
    <m/>
  </r>
  <r>
    <n v="19649"/>
    <n v="78"/>
    <x v="3264"/>
    <n v="190"/>
    <d v="2017-06-23T00:00:00"/>
    <b v="0"/>
    <s v="Approved"/>
    <s v="Giant Bicycles"/>
    <s v="Standard"/>
    <s v="medium"/>
    <s v="large"/>
    <n v="1765.3"/>
    <n v="709.48"/>
    <d v="2004-07-25T00:00:00"/>
    <n v="1055.82"/>
    <s v="Female"/>
    <n v="7"/>
    <d v="1993-10-10T00:00:00"/>
    <n v="28.97181416444699"/>
    <s v="Payment Adjustment Coordinator"/>
    <s v="Financial Services"/>
    <s v="Mass Customer"/>
    <s v="N"/>
    <s v="Yes"/>
    <n v="9"/>
    <m/>
  </r>
  <r>
    <n v="15716"/>
    <n v="37"/>
    <x v="3264"/>
    <n v="230"/>
    <d v="2017-05-14T00:00:00"/>
    <b v="1"/>
    <s v="Approved"/>
    <s v="OHM Cycles"/>
    <s v="Standard"/>
    <s v="low"/>
    <s v="medium"/>
    <n v="1793.43"/>
    <n v="248.82"/>
    <d v="2011-03-16T00:00:00"/>
    <n v="1544.6100000000001"/>
    <s v="Female"/>
    <n v="7"/>
    <d v="1993-10-10T00:00:00"/>
    <n v="28.97181416444699"/>
    <s v="Payment Adjustment Coordinator"/>
    <s v="Financial Services"/>
    <s v="Mass Customer"/>
    <s v="N"/>
    <s v="Yes"/>
    <n v="9"/>
    <m/>
  </r>
  <r>
    <n v="3684"/>
    <n v="29"/>
    <x v="3264"/>
    <n v="242"/>
    <d v="2017-05-02T00:00:00"/>
    <b v="1"/>
    <s v="Approved"/>
    <s v="Norco Bicycles"/>
    <s v="Road"/>
    <s v="medium"/>
    <s v="medium"/>
    <n v="543.39"/>
    <n v="407.54"/>
    <d v="2002-03-22T00:00:00"/>
    <n v="135.84999999999997"/>
    <s v="Female"/>
    <n v="7"/>
    <d v="1993-10-10T00:00:00"/>
    <n v="28.97181416444699"/>
    <s v="Payment Adjustment Coordinator"/>
    <s v="Financial Services"/>
    <s v="Mass Customer"/>
    <s v="N"/>
    <s v="Yes"/>
    <n v="9"/>
    <m/>
  </r>
  <r>
    <n v="11953"/>
    <n v="84"/>
    <x v="3264"/>
    <n v="254"/>
    <d v="2017-04-20T00:00:00"/>
    <b v="0"/>
    <s v="Approved"/>
    <s v="Trek Bicycles"/>
    <s v="Road"/>
    <s v="medium"/>
    <s v="medium"/>
    <n v="290.62"/>
    <n v="215.14"/>
    <d v="1997-08-25T00:00:00"/>
    <n v="75.480000000000018"/>
    <s v="Female"/>
    <n v="7"/>
    <d v="1993-10-10T00:00:00"/>
    <n v="28.97181416444699"/>
    <s v="Payment Adjustment Coordinator"/>
    <s v="Financial Services"/>
    <s v="Mass Customer"/>
    <s v="N"/>
    <s v="Yes"/>
    <n v="9"/>
    <m/>
  </r>
  <r>
    <n v="12620"/>
    <n v="31"/>
    <x v="3264"/>
    <n v="327"/>
    <d v="2017-02-06T00:00:00"/>
    <b v="0"/>
    <s v="Approved"/>
    <s v="Giant Bicycles"/>
    <s v="Standard"/>
    <s v="medium"/>
    <s v="medium"/>
    <n v="230.91"/>
    <n v="173.18"/>
    <d v="2011-03-16T00:00:00"/>
    <n v="57.72999999999999"/>
    <s v="Female"/>
    <n v="7"/>
    <d v="1993-10-10T00:00:00"/>
    <n v="28.97181416444699"/>
    <s v="Payment Adjustment Coordinator"/>
    <s v="Financial Services"/>
    <s v="Mass Customer"/>
    <s v="N"/>
    <s v="Yes"/>
    <n v="9"/>
    <m/>
  </r>
  <r>
    <n v="2985"/>
    <n v="21"/>
    <x v="3264"/>
    <n v="335"/>
    <d v="2017-01-29T00:00:00"/>
    <b v="1"/>
    <s v="Approved"/>
    <s v="Solex"/>
    <s v="Standard"/>
    <s v="medium"/>
    <s v="large"/>
    <n v="1071.23"/>
    <n v="380.74"/>
    <d v="2016-02-04T00:00:00"/>
    <n v="690.49"/>
    <s v="Female"/>
    <n v="7"/>
    <d v="1993-10-10T00:00:00"/>
    <n v="28.97181416444699"/>
    <s v="Payment Adjustment Coordinator"/>
    <s v="Financial Services"/>
    <s v="Mass Customer"/>
    <s v="N"/>
    <s v="Yes"/>
    <n v="9"/>
    <m/>
  </r>
  <r>
    <n v="13863"/>
    <n v="84"/>
    <x v="3264"/>
    <n v="358"/>
    <d v="2017-01-06T00:00:00"/>
    <b v="0"/>
    <s v="Approved"/>
    <s v="Trek Bicycles"/>
    <s v="Road"/>
    <s v="medium"/>
    <s v="medium"/>
    <n v="290.62"/>
    <n v="215.14"/>
    <d v="1997-08-25T00:00:00"/>
    <n v="75.480000000000018"/>
    <s v="Female"/>
    <n v="7"/>
    <d v="1993-10-10T00:00:00"/>
    <n v="28.97181416444699"/>
    <s v="Payment Adjustment Coordinator"/>
    <s v="Financial Services"/>
    <s v="Mass Customer"/>
    <s v="N"/>
    <s v="Yes"/>
    <n v="9"/>
    <m/>
  </r>
  <r>
    <n v="1270"/>
    <n v="1"/>
    <x v="3265"/>
    <n v="80"/>
    <d v="2017-10-11T00:00:00"/>
    <b v="1"/>
    <s v="Approved"/>
    <s v="Giant Bicycles"/>
    <s v="Standard"/>
    <s v="medium"/>
    <s v="medium"/>
    <n v="1403.5"/>
    <n v="954.82"/>
    <d v="2003-02-07T00:00:00"/>
    <n v="448.67999999999995"/>
    <s v="Male"/>
    <n v="7"/>
    <d v="1959-01-06T00:00:00"/>
    <n v="63.755375807965493"/>
    <s v="Tax Accountant"/>
    <s v="Financial Services"/>
    <s v="Mass Customer"/>
    <s v="N"/>
    <s v="Yes"/>
    <n v="17"/>
    <m/>
  </r>
  <r>
    <n v="10518"/>
    <n v="59"/>
    <x v="3265"/>
    <n v="110"/>
    <d v="2017-09-11T00:00:00"/>
    <b v="1"/>
    <s v="Approved"/>
    <s v="Solex"/>
    <s v="Standard"/>
    <s v="medium"/>
    <s v="large"/>
    <n v="1061.56"/>
    <n v="733.58"/>
    <d v="1993-07-20T00:00:00"/>
    <n v="327.9799999999999"/>
    <s v="Male"/>
    <n v="7"/>
    <d v="1959-01-06T00:00:00"/>
    <n v="63.755375807965493"/>
    <s v="Tax Accountant"/>
    <s v="Financial Services"/>
    <s v="Mass Customer"/>
    <s v="N"/>
    <s v="Yes"/>
    <n v="17"/>
    <m/>
  </r>
  <r>
    <n v="8055"/>
    <n v="19"/>
    <x v="3265"/>
    <n v="325"/>
    <d v="2017-02-08T00:00:00"/>
    <b v="0"/>
    <s v="Approved"/>
    <s v="OHM Cycles"/>
    <s v="Road"/>
    <s v="high"/>
    <s v="large"/>
    <n v="12.01"/>
    <n v="7.21"/>
    <d v="2011-05-07T00:00:00"/>
    <n v="4.8"/>
    <s v="Male"/>
    <n v="7"/>
    <d v="1959-01-06T00:00:00"/>
    <n v="63.755375807965493"/>
    <s v="Tax Accountant"/>
    <s v="Financial Services"/>
    <s v="Mass Customer"/>
    <s v="N"/>
    <s v="Yes"/>
    <n v="17"/>
    <m/>
  </r>
  <r>
    <n v="5913"/>
    <n v="87"/>
    <x v="3266"/>
    <n v="149"/>
    <d v="2017-08-03T00:00:00"/>
    <b v="1"/>
    <s v="Approved"/>
    <s v="Giant Bicycles"/>
    <s v="Standard"/>
    <s v="high"/>
    <s v="medium"/>
    <n v="1179"/>
    <n v="707.4"/>
    <d v="1997-08-25T00:00:00"/>
    <n v="471.6"/>
    <s v="Male"/>
    <n v="35"/>
    <d v="1987-04-15T00:00:00"/>
    <n v="35.464964849378497"/>
    <s v="Safety Technician II"/>
    <s v="Manufacturing"/>
    <s v="Mass Customer"/>
    <s v="N"/>
    <s v="Yes"/>
    <n v="19"/>
    <m/>
  </r>
  <r>
    <n v="5547"/>
    <n v="87"/>
    <x v="3266"/>
    <n v="274"/>
    <d v="2017-03-31T00:00:00"/>
    <b v="1"/>
    <s v="Approved"/>
    <s v="Giant Bicycles"/>
    <s v="Standard"/>
    <s v="high"/>
    <s v="medium"/>
    <n v="1179"/>
    <n v="707.4"/>
    <d v="2003-09-10T00:00:00"/>
    <n v="471.6"/>
    <s v="Male"/>
    <n v="35"/>
    <d v="1987-04-15T00:00:00"/>
    <n v="35.464964849378497"/>
    <s v="Safety Technician II"/>
    <s v="Manufacturing"/>
    <s v="Mass Customer"/>
    <s v="N"/>
    <s v="Yes"/>
    <n v="19"/>
    <m/>
  </r>
  <r>
    <n v="4114"/>
    <n v="13"/>
    <x v="3267"/>
    <n v="222"/>
    <d v="2017-05-22T00:00:00"/>
    <b v="0"/>
    <s v="Approved"/>
    <s v="Solex"/>
    <s v="Standard"/>
    <s v="medium"/>
    <s v="medium"/>
    <n v="1163.8900000000001"/>
    <n v="589.27"/>
    <d v="2016-07-09T00:00:00"/>
    <n v="574.62000000000012"/>
    <s v="Male"/>
    <n v="88"/>
    <d v="1965-05-15T00:00:00"/>
    <n v="57.396471698376452"/>
    <s v="Business Systems Development Analyst"/>
    <s v="Property"/>
    <s v="Affluent Customer"/>
    <s v="N"/>
    <s v="Yes"/>
    <n v="12"/>
    <m/>
  </r>
  <r>
    <n v="11759"/>
    <n v="15"/>
    <x v="3268"/>
    <n v="176"/>
    <d v="2017-07-07T00:00:00"/>
    <b v="0"/>
    <s v="Approved"/>
    <s v="Norco Bicycles"/>
    <s v="Standard"/>
    <s v="low"/>
    <s v="medium"/>
    <n v="958.74"/>
    <n v="748.9"/>
    <d v="2013-03-12T00:00:00"/>
    <n v="209.84000000000003"/>
    <s v="Female"/>
    <n v="94"/>
    <d v="1964-08-15T00:00:00"/>
    <n v="58.144416903855905"/>
    <s v="Assistant Manager"/>
    <s v="Manufacturing"/>
    <s v="Mass Customer"/>
    <s v="N"/>
    <s v="No"/>
    <n v="13"/>
    <m/>
  </r>
  <r>
    <n v="13445"/>
    <n v="1"/>
    <x v="3268"/>
    <n v="177"/>
    <d v="2017-07-06T00:00:00"/>
    <b v="1"/>
    <s v="Approved"/>
    <s v="Giant Bicycles"/>
    <s v="Standard"/>
    <s v="medium"/>
    <s v="medium"/>
    <n v="1403.5"/>
    <n v="954.82"/>
    <d v="1997-08-25T00:00:00"/>
    <n v="448.67999999999995"/>
    <s v="Female"/>
    <n v="94"/>
    <d v="1964-08-15T00:00:00"/>
    <n v="58.144416903855905"/>
    <s v="Assistant Manager"/>
    <s v="Manufacturing"/>
    <s v="Mass Customer"/>
    <s v="N"/>
    <s v="No"/>
    <n v="13"/>
    <m/>
  </r>
  <r>
    <n v="17841"/>
    <n v="5"/>
    <x v="3268"/>
    <n v="247"/>
    <d v="2017-04-27T00:00:00"/>
    <b v="1"/>
    <s v="Approved"/>
    <s v="Trek Bicycles"/>
    <s v="Mountain"/>
    <s v="low"/>
    <s v="medium"/>
    <n v="574.64"/>
    <n v="459.71"/>
    <d v="2004-08-07T00:00:00"/>
    <n v="114.93"/>
    <s v="Female"/>
    <n v="94"/>
    <d v="1964-08-15T00:00:00"/>
    <n v="58.144416903855905"/>
    <s v="Assistant Manager"/>
    <s v="Manufacturing"/>
    <s v="Mass Customer"/>
    <s v="N"/>
    <s v="No"/>
    <n v="13"/>
    <m/>
  </r>
  <r>
    <n v="17544"/>
    <n v="79"/>
    <x v="3268"/>
    <n v="253"/>
    <d v="2017-04-21T00:00:00"/>
    <b v="0"/>
    <s v="Approved"/>
    <s v="Norco Bicycles"/>
    <s v="Standard"/>
    <s v="medium"/>
    <s v="medium"/>
    <n v="1555.58"/>
    <n v="818.01"/>
    <d v="2007-08-04T00:00:00"/>
    <n v="737.56999999999994"/>
    <s v="Female"/>
    <n v="94"/>
    <d v="1964-08-15T00:00:00"/>
    <n v="58.144416903855905"/>
    <s v="Assistant Manager"/>
    <s v="Manufacturing"/>
    <s v="Mass Customer"/>
    <s v="N"/>
    <s v="No"/>
    <n v="13"/>
    <m/>
  </r>
  <r>
    <n v="7094"/>
    <n v="44"/>
    <x v="3268"/>
    <n v="281"/>
    <d v="2017-03-24T00:00:00"/>
    <b v="1"/>
    <s v="Approved"/>
    <s v="WeareA2B"/>
    <s v="Standard"/>
    <s v="medium"/>
    <s v="medium"/>
    <n v="1769.64"/>
    <n v="108.76"/>
    <d v="2006-02-02T00:00:00"/>
    <n v="1660.88"/>
    <s v="Female"/>
    <n v="94"/>
    <d v="1964-08-15T00:00:00"/>
    <n v="58.144416903855905"/>
    <s v="Assistant Manager"/>
    <s v="Manufacturing"/>
    <s v="Mass Customer"/>
    <s v="N"/>
    <s v="No"/>
    <n v="13"/>
    <m/>
  </r>
  <r>
    <n v="13761"/>
    <n v="1"/>
    <x v="3268"/>
    <n v="313"/>
    <d v="2017-02-20T00:00:00"/>
    <b v="0"/>
    <s v="Approved"/>
    <s v="Giant Bicycles"/>
    <s v="Standard"/>
    <s v="medium"/>
    <s v="medium"/>
    <n v="1403.5"/>
    <n v="954.82"/>
    <d v="1997-08-25T00:00:00"/>
    <n v="448.67999999999995"/>
    <s v="Female"/>
    <n v="94"/>
    <d v="1964-08-15T00:00:00"/>
    <n v="58.144416903855905"/>
    <s v="Assistant Manager"/>
    <s v="Manufacturing"/>
    <s v="Mass Customer"/>
    <s v="N"/>
    <s v="No"/>
    <n v="13"/>
    <m/>
  </r>
  <r>
    <n v="12408"/>
    <n v="30"/>
    <x v="3268"/>
    <n v="361"/>
    <d v="2017-01-03T00:00:00"/>
    <b v="0"/>
    <s v="Approved"/>
    <s v="Solex"/>
    <s v="Standard"/>
    <s v="high"/>
    <s v="medium"/>
    <n v="748.17"/>
    <n v="448.9"/>
    <d v="2015-04-11T00:00:00"/>
    <n v="299.27"/>
    <s v="Female"/>
    <n v="94"/>
    <d v="1964-08-15T00:00:00"/>
    <n v="58.144416903855905"/>
    <s v="Assistant Manager"/>
    <s v="Manufacturing"/>
    <s v="Mass Customer"/>
    <s v="N"/>
    <s v="No"/>
    <n v="13"/>
    <m/>
  </r>
  <r>
    <n v="18971"/>
    <n v="49"/>
    <x v="3269"/>
    <n v="29"/>
    <d v="2017-12-01T00:00:00"/>
    <b v="1"/>
    <s v="Approved"/>
    <s v="Trek Bicycles"/>
    <s v="Road"/>
    <s v="medium"/>
    <s v="medium"/>
    <n v="533.51"/>
    <n v="400.13"/>
    <d v="2012-06-04T00:00:00"/>
    <n v="133.38"/>
    <s v="Male"/>
    <n v="23"/>
    <d v="1977-07-20T00:00:00"/>
    <n v="45.20743060280315"/>
    <s v="Executive Secretary"/>
    <s v="Retail"/>
    <s v="Mass Customer"/>
    <s v="N"/>
    <s v="No"/>
    <n v="14"/>
    <m/>
  </r>
  <r>
    <n v="10093"/>
    <n v="23"/>
    <x v="3269"/>
    <n v="110"/>
    <d v="2017-09-11T00:00:00"/>
    <b v="1"/>
    <s v="Approved"/>
    <s v="Norco Bicycles"/>
    <s v="Mountain"/>
    <s v="low"/>
    <s v="small"/>
    <n v="688.63"/>
    <n v="612.88"/>
    <d v="1993-10-02T00:00:00"/>
    <n v="75.75"/>
    <s v="Male"/>
    <n v="23"/>
    <d v="1977-07-20T00:00:00"/>
    <n v="45.20743060280315"/>
    <s v="Executive Secretary"/>
    <s v="Retail"/>
    <s v="Mass Customer"/>
    <s v="N"/>
    <s v="No"/>
    <n v="14"/>
    <m/>
  </r>
  <r>
    <n v="9631"/>
    <n v="7"/>
    <x v="3269"/>
    <n v="132"/>
    <d v="2017-08-20T00:00:00"/>
    <b v="1"/>
    <s v="Approved"/>
    <s v="Trek Bicycles"/>
    <s v="Road"/>
    <s v="low"/>
    <s v="medium"/>
    <n v="980.37"/>
    <n v="234.43"/>
    <d v="2004-09-28T00:00:00"/>
    <n v="745.94"/>
    <s v="Male"/>
    <n v="23"/>
    <d v="1977-07-20T00:00:00"/>
    <n v="45.20743060280315"/>
    <s v="Executive Secretary"/>
    <s v="Retail"/>
    <s v="Mass Customer"/>
    <s v="N"/>
    <s v="No"/>
    <n v="14"/>
    <m/>
  </r>
  <r>
    <n v="4685"/>
    <n v="32"/>
    <x v="3269"/>
    <n v="170"/>
    <d v="2017-07-13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23"/>
    <d v="1977-07-20T00:00:00"/>
    <n v="45.20743060280315"/>
    <s v="Executive Secretary"/>
    <s v="Retail"/>
    <s v="Mass Customer"/>
    <s v="N"/>
    <s v="No"/>
    <n v="14"/>
    <m/>
  </r>
  <r>
    <n v="16353"/>
    <n v="21"/>
    <x v="3269"/>
    <n v="209"/>
    <d v="2017-06-04T00:00:00"/>
    <b v="0"/>
    <s v="Approved"/>
    <s v="Solex"/>
    <s v="Standard"/>
    <s v="medium"/>
    <s v="large"/>
    <n v="1071.23"/>
    <n v="380.74"/>
    <d v="1996-04-05T00:00:00"/>
    <n v="690.49"/>
    <s v="Male"/>
    <n v="23"/>
    <d v="1977-07-20T00:00:00"/>
    <n v="45.20743060280315"/>
    <s v="Executive Secretary"/>
    <s v="Retail"/>
    <s v="Mass Customer"/>
    <s v="N"/>
    <s v="No"/>
    <n v="14"/>
    <m/>
  </r>
  <r>
    <n v="6462"/>
    <n v="0"/>
    <x v="3270"/>
    <n v="2"/>
    <d v="2017-12-28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15"/>
    <d v="1971-12-06T00:00:00"/>
    <n v="50.832088136732615"/>
    <s v="Staff Scientist"/>
    <s v="Health"/>
    <s v="High Net Worth"/>
    <s v="N"/>
    <s v="No"/>
    <n v="5"/>
    <m/>
  </r>
  <r>
    <n v="13176"/>
    <n v="0"/>
    <x v="3270"/>
    <n v="75"/>
    <d v="2017-10-16T00:00:00"/>
    <b v="0"/>
    <s v="Approved"/>
    <s v="Trek Bicycles"/>
    <s v="Road"/>
    <s v="medium"/>
    <s v="medium"/>
    <n v="533.51"/>
    <n v="400.13"/>
    <d v="2012-06-04T00:00:00"/>
    <n v="133.38"/>
    <s v="Female"/>
    <n v="15"/>
    <d v="1971-12-06T00:00:00"/>
    <n v="50.832088136732615"/>
    <s v="Staff Scientist"/>
    <s v="Health"/>
    <s v="High Net Worth"/>
    <s v="N"/>
    <s v="No"/>
    <n v="5"/>
    <m/>
  </r>
  <r>
    <n v="4544"/>
    <n v="50"/>
    <x v="3270"/>
    <n v="98"/>
    <d v="2017-09-23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15"/>
    <d v="1971-12-06T00:00:00"/>
    <n v="50.832088136732615"/>
    <s v="Staff Scientist"/>
    <s v="Health"/>
    <s v="High Net Worth"/>
    <s v="N"/>
    <s v="No"/>
    <n v="5"/>
    <m/>
  </r>
  <r>
    <n v="3909"/>
    <n v="0"/>
    <x v="3270"/>
    <n v="194"/>
    <d v="2017-06-19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15"/>
    <d v="1971-12-06T00:00:00"/>
    <n v="50.832088136732615"/>
    <s v="Staff Scientist"/>
    <s v="Health"/>
    <s v="High Net Worth"/>
    <s v="N"/>
    <s v="No"/>
    <n v="5"/>
    <m/>
  </r>
  <r>
    <n v="5400"/>
    <n v="27"/>
    <x v="3270"/>
    <n v="306"/>
    <d v="2017-02-27T00:00:00"/>
    <b v="1"/>
    <s v="Approved"/>
    <s v="Trek Bicycles"/>
    <s v="Standard"/>
    <s v="low"/>
    <s v="medium"/>
    <n v="1057.51"/>
    <n v="154.4"/>
    <d v="1994-07-12T00:00:00"/>
    <n v="903.11"/>
    <s v="Female"/>
    <n v="15"/>
    <d v="1971-12-06T00:00:00"/>
    <n v="50.832088136732615"/>
    <s v="Staff Scientist"/>
    <s v="Health"/>
    <s v="High Net Worth"/>
    <s v="N"/>
    <s v="No"/>
    <n v="5"/>
    <m/>
  </r>
  <r>
    <n v="15692"/>
    <n v="59"/>
    <x v="3270"/>
    <n v="357"/>
    <d v="2017-01-07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15"/>
    <d v="1971-12-06T00:00:00"/>
    <n v="50.832088136732615"/>
    <s v="Staff Scientist"/>
    <s v="Health"/>
    <s v="High Net Worth"/>
    <s v="N"/>
    <s v="No"/>
    <n v="5"/>
    <m/>
  </r>
  <r>
    <n v="18544"/>
    <n v="0"/>
    <x v="1175"/>
    <m/>
    <d v="2017-01-15T00:00:00"/>
    <b v="1"/>
    <s v="Approved"/>
    <m/>
    <m/>
    <m/>
    <m/>
    <n v="1476.88"/>
    <m/>
    <m/>
    <m/>
    <m/>
    <m/>
    <m/>
    <m/>
    <m/>
    <m/>
    <m/>
    <m/>
    <m/>
    <m/>
    <m/>
  </r>
  <r>
    <n v="5165"/>
    <n v="1"/>
    <x v="3271"/>
    <n v="38"/>
    <d v="2017-11-22T00:00:00"/>
    <b v="1"/>
    <s v="Cancelled"/>
    <s v="Giant Bicycles"/>
    <s v="Standard"/>
    <s v="medium"/>
    <s v="medium"/>
    <n v="1403.5"/>
    <n v="954.82"/>
    <d v="2012-12-02T00:00:00"/>
    <n v="448.67999999999995"/>
    <s v="Male"/>
    <n v="90"/>
    <d v="1976-09-04T00:00:00"/>
    <n v="46.081403205542877"/>
    <s v="Chief Design Engineer"/>
    <s v="n/a"/>
    <s v="Mass Customer"/>
    <s v="N"/>
    <s v="Yes"/>
    <n v="6"/>
    <m/>
  </r>
  <r>
    <n v="4676"/>
    <n v="4"/>
    <x v="3271"/>
    <n v="53"/>
    <d v="2017-11-07T00:00:00"/>
    <b v="0"/>
    <s v="Approved"/>
    <s v="Giant Bicycles"/>
    <s v="Standard"/>
    <s v="high"/>
    <s v="medium"/>
    <n v="1129.1300000000001"/>
    <n v="677.48"/>
    <d v="2003-02-07T00:00:00"/>
    <n v="451.65000000000009"/>
    <s v="Male"/>
    <n v="90"/>
    <d v="1976-09-04T00:00:00"/>
    <n v="46.081403205542877"/>
    <s v="Chief Design Engineer"/>
    <s v="n/a"/>
    <s v="Mass Customer"/>
    <s v="N"/>
    <s v="Yes"/>
    <n v="6"/>
    <m/>
  </r>
  <r>
    <n v="17650"/>
    <n v="52"/>
    <x v="3271"/>
    <n v="96"/>
    <d v="2017-09-25T00:00:00"/>
    <b v="1"/>
    <s v="Approved"/>
    <s v="OHM Cycles"/>
    <s v="Road"/>
    <s v="medium"/>
    <s v="medium"/>
    <n v="1280.28"/>
    <n v="829.51"/>
    <d v="1991-01-21T00:00:00"/>
    <n v="450.77"/>
    <s v="Male"/>
    <n v="90"/>
    <d v="1976-09-04T00:00:00"/>
    <n v="46.081403205542877"/>
    <s v="Chief Design Engineer"/>
    <s v="n/a"/>
    <s v="Mass Customer"/>
    <s v="N"/>
    <s v="Yes"/>
    <n v="6"/>
    <m/>
  </r>
  <r>
    <n v="17665"/>
    <n v="50"/>
    <x v="3271"/>
    <n v="104"/>
    <d v="2017-09-17T00:00:00"/>
    <b v="0"/>
    <s v="Approved"/>
    <s v="WeareA2B"/>
    <s v="Standard"/>
    <s v="medium"/>
    <s v="small"/>
    <n v="175.89"/>
    <n v="131.91999999999999"/>
    <d v="2012-04-10T00:00:00"/>
    <n v="43.97"/>
    <s v="Male"/>
    <n v="90"/>
    <d v="1976-09-04T00:00:00"/>
    <n v="46.081403205542877"/>
    <s v="Chief Design Engineer"/>
    <s v="n/a"/>
    <s v="Mass Customer"/>
    <s v="N"/>
    <s v="Yes"/>
    <n v="6"/>
    <m/>
  </r>
  <r>
    <n v="1412"/>
    <n v="57"/>
    <x v="3271"/>
    <n v="116"/>
    <d v="2017-09-05T00:00:00"/>
    <b v="1"/>
    <s v="Approved"/>
    <s v="WeareA2B"/>
    <s v="Touring"/>
    <s v="medium"/>
    <s v="large"/>
    <n v="1890.39"/>
    <n v="260.14"/>
    <d v="2015-06-17T00:00:00"/>
    <n v="1630.25"/>
    <s v="Male"/>
    <n v="90"/>
    <d v="1976-09-04T00:00:00"/>
    <n v="46.081403205542877"/>
    <s v="Chief Design Engineer"/>
    <s v="n/a"/>
    <s v="Mass Customer"/>
    <s v="N"/>
    <s v="Yes"/>
    <n v="6"/>
    <m/>
  </r>
  <r>
    <n v="4548"/>
    <n v="21"/>
    <x v="3271"/>
    <n v="174"/>
    <d v="2017-07-09T00:00:00"/>
    <b v="0"/>
    <s v="Approved"/>
    <s v="Solex"/>
    <s v="Standard"/>
    <s v="medium"/>
    <s v="large"/>
    <n v="1071.23"/>
    <n v="380.74"/>
    <d v="1993-10-02T00:00:00"/>
    <n v="690.49"/>
    <s v="Male"/>
    <n v="90"/>
    <d v="1976-09-04T00:00:00"/>
    <n v="46.081403205542877"/>
    <s v="Chief Design Engineer"/>
    <s v="n/a"/>
    <s v="Mass Customer"/>
    <s v="N"/>
    <s v="Yes"/>
    <n v="6"/>
    <m/>
  </r>
  <r>
    <n v="15414"/>
    <n v="51"/>
    <x v="3271"/>
    <n v="239"/>
    <d v="2017-05-05T00:00:00"/>
    <b v="1"/>
    <s v="Approved"/>
    <s v="OHM Cycles"/>
    <s v="Standard"/>
    <s v="high"/>
    <s v="medium"/>
    <n v="2005.66"/>
    <n v="1203.4000000000001"/>
    <d v="1991-01-21T00:00:00"/>
    <n v="802.26"/>
    <s v="Male"/>
    <n v="90"/>
    <d v="1976-09-04T00:00:00"/>
    <n v="46.081403205542877"/>
    <s v="Chief Design Engineer"/>
    <s v="n/a"/>
    <s v="Mass Customer"/>
    <s v="N"/>
    <s v="Yes"/>
    <n v="6"/>
    <m/>
  </r>
  <r>
    <n v="16617"/>
    <n v="36"/>
    <x v="3271"/>
    <n v="250"/>
    <d v="2017-04-24T00:00:00"/>
    <b v="0"/>
    <s v="Approved"/>
    <s v="Solex"/>
    <s v="Standard"/>
    <s v="low"/>
    <s v="medium"/>
    <n v="945.04"/>
    <n v="507.58"/>
    <d v="2010-06-07T00:00:00"/>
    <n v="437.46"/>
    <s v="Male"/>
    <n v="90"/>
    <d v="1976-09-04T00:00:00"/>
    <n v="46.081403205542877"/>
    <s v="Chief Design Engineer"/>
    <s v="n/a"/>
    <s v="Mass Customer"/>
    <s v="N"/>
    <s v="Yes"/>
    <n v="6"/>
    <m/>
  </r>
  <r>
    <n v="16168"/>
    <n v="28"/>
    <x v="3271"/>
    <n v="277"/>
    <d v="2017-03-28T00:00:00"/>
    <b v="0"/>
    <s v="Approved"/>
    <s v="Norco Bicycles"/>
    <s v="Standard"/>
    <s v="medium"/>
    <s v="small"/>
    <n v="1216.1400000000001"/>
    <n v="1082.3599999999999"/>
    <d v="1995-12-19T00:00:00"/>
    <n v="133.7800000000002"/>
    <s v="Male"/>
    <n v="90"/>
    <d v="1976-09-04T00:00:00"/>
    <n v="46.081403205542877"/>
    <s v="Chief Design Engineer"/>
    <s v="n/a"/>
    <s v="Mass Customer"/>
    <s v="N"/>
    <s v="Yes"/>
    <n v="6"/>
    <m/>
  </r>
  <r>
    <n v="18554"/>
    <n v="0"/>
    <x v="1535"/>
    <m/>
    <d v="2017-10-24T00:00:00"/>
    <b v="1"/>
    <s v="Approved"/>
    <m/>
    <m/>
    <m/>
    <m/>
    <n v="1023.39"/>
    <m/>
    <m/>
    <m/>
    <m/>
    <m/>
    <m/>
    <m/>
    <m/>
    <m/>
    <m/>
    <m/>
    <m/>
    <m/>
    <m/>
  </r>
  <r>
    <n v="19722"/>
    <n v="77"/>
    <x v="3271"/>
    <n v="333"/>
    <d v="2017-01-31T00:00:00"/>
    <b v="0"/>
    <s v="Approved"/>
    <s v="Norco Bicycles"/>
    <s v="Road"/>
    <s v="medium"/>
    <s v="large"/>
    <n v="1240.31"/>
    <n v="795.1"/>
    <d v="2004-12-18T00:00:00"/>
    <n v="445.20999999999992"/>
    <s v="Male"/>
    <n v="90"/>
    <d v="1976-09-04T00:00:00"/>
    <n v="46.081403205542877"/>
    <s v="Chief Design Engineer"/>
    <s v="n/a"/>
    <s v="Mass Customer"/>
    <s v="N"/>
    <s v="Yes"/>
    <n v="6"/>
    <m/>
  </r>
  <r>
    <n v="175"/>
    <n v="25"/>
    <x v="234"/>
    <n v="7"/>
    <d v="2017-12-23T00:00:00"/>
    <b v="0"/>
    <s v="Approved"/>
    <s v="Giant Bicycles"/>
    <s v="Road"/>
    <s v="medium"/>
    <s v="medium"/>
    <n v="1538.99"/>
    <n v="829.65"/>
    <d v="2016-11-22T00:00:00"/>
    <n v="709.34"/>
    <s v="Male"/>
    <n v="34"/>
    <d v="1979-10-29T00:00:00"/>
    <n v="42.930718273718917"/>
    <s v="Budget/Accounting Analyst IV"/>
    <s v="Manufacturing"/>
    <s v="Mass Customer"/>
    <s v="N"/>
    <s v="Yes"/>
    <n v="16"/>
    <m/>
  </r>
  <r>
    <n v="4515"/>
    <n v="48"/>
    <x v="234"/>
    <n v="11"/>
    <d v="2017-12-19T00:00:00"/>
    <b v="0"/>
    <s v="Approved"/>
    <s v="WeareA2B"/>
    <s v="Standard"/>
    <s v="medium"/>
    <s v="medium"/>
    <n v="1762.96"/>
    <n v="950.52"/>
    <d v="2012-06-04T00:00:00"/>
    <n v="812.44"/>
    <s v="Male"/>
    <n v="34"/>
    <d v="1979-10-29T00:00:00"/>
    <n v="42.930718273718917"/>
    <s v="Budget/Accounting Analyst IV"/>
    <s v="Manufacturing"/>
    <s v="Mass Customer"/>
    <s v="N"/>
    <s v="Yes"/>
    <n v="16"/>
    <m/>
  </r>
  <r>
    <n v="7166"/>
    <n v="43"/>
    <x v="234"/>
    <n v="71"/>
    <d v="2017-10-20T00:00:00"/>
    <b v="1"/>
    <s v="Approved"/>
    <s v="Solex"/>
    <s v="Standard"/>
    <s v="medium"/>
    <s v="medium"/>
    <n v="1151.96"/>
    <n v="649.49"/>
    <d v="2012-04-10T00:00:00"/>
    <n v="502.47"/>
    <s v="Male"/>
    <n v="34"/>
    <d v="1979-10-29T00:00:00"/>
    <n v="42.930718273718917"/>
    <s v="Budget/Accounting Analyst IV"/>
    <s v="Manufacturing"/>
    <s v="Mass Customer"/>
    <s v="N"/>
    <s v="Yes"/>
    <n v="16"/>
    <m/>
  </r>
  <r>
    <n v="5771"/>
    <n v="87"/>
    <x v="234"/>
    <n v="87"/>
    <d v="2017-10-04T00:00:00"/>
    <b v="1"/>
    <s v="Approved"/>
    <s v="Giant Bicycles"/>
    <s v="Standard"/>
    <s v="high"/>
    <s v="medium"/>
    <n v="1179"/>
    <n v="707.4"/>
    <d v="1999-07-26T00:00:00"/>
    <n v="471.6"/>
    <s v="Male"/>
    <n v="34"/>
    <d v="1979-10-29T00:00:00"/>
    <n v="42.930718273718917"/>
    <s v="Budget/Accounting Analyst IV"/>
    <s v="Manufacturing"/>
    <s v="Mass Customer"/>
    <s v="N"/>
    <s v="Yes"/>
    <n v="16"/>
    <m/>
  </r>
  <r>
    <n v="1896"/>
    <n v="75"/>
    <x v="234"/>
    <n v="318"/>
    <d v="2017-02-15T00:00:00"/>
    <b v="0"/>
    <s v="Approved"/>
    <s v="Giant Bicycles"/>
    <s v="Touring"/>
    <s v="medium"/>
    <s v="large"/>
    <n v="1873.97"/>
    <n v="863.95"/>
    <d v="2004-07-25T00:00:00"/>
    <n v="1010.02"/>
    <s v="Male"/>
    <n v="34"/>
    <d v="1979-10-29T00:00:00"/>
    <n v="42.930718273718917"/>
    <s v="Budget/Accounting Analyst IV"/>
    <s v="Manufacturing"/>
    <s v="Mass Customer"/>
    <s v="N"/>
    <s v="Yes"/>
    <n v="16"/>
    <m/>
  </r>
  <r>
    <n v="16992"/>
    <n v="47"/>
    <x v="234"/>
    <n v="332"/>
    <d v="2017-02-01T00:00:00"/>
    <b v="1"/>
    <s v="Approved"/>
    <s v="Trek Bicycles"/>
    <s v="Road"/>
    <s v="low"/>
    <s v="small"/>
    <n v="1720.7"/>
    <n v="1531.42"/>
    <d v="2012-06-04T00:00:00"/>
    <n v="189.27999999999997"/>
    <s v="Male"/>
    <n v="34"/>
    <d v="1979-10-29T00:00:00"/>
    <n v="42.930718273718917"/>
    <s v="Budget/Accounting Analyst IV"/>
    <s v="Manufacturing"/>
    <s v="Mass Customer"/>
    <s v="N"/>
    <s v="Yes"/>
    <n v="16"/>
    <m/>
  </r>
  <r>
    <n v="6951"/>
    <n v="73"/>
    <x v="783"/>
    <n v="49"/>
    <d v="2017-11-11T00:00:00"/>
    <b v="0"/>
    <s v="Approved"/>
    <s v="Solex"/>
    <s v="Standard"/>
    <s v="medium"/>
    <s v="medium"/>
    <n v="1945.43"/>
    <n v="333.18"/>
    <d v="2014-07-28T00:00:00"/>
    <n v="1612.25"/>
    <s v="Female"/>
    <n v="4"/>
    <d v="1958-03-07T00:00:00"/>
    <n v="64.590992246638763"/>
    <s v="General Manager"/>
    <s v="Manufacturing"/>
    <s v="Affluent Customer"/>
    <s v="N"/>
    <s v="Yes"/>
    <n v="14"/>
    <m/>
  </r>
  <r>
    <n v="3198"/>
    <n v="44"/>
    <x v="783"/>
    <n v="84"/>
    <d v="2017-10-07T00:00:00"/>
    <b v="0"/>
    <s v="Approved"/>
    <s v="WeareA2B"/>
    <s v="Standard"/>
    <s v="medium"/>
    <s v="medium"/>
    <n v="1769.64"/>
    <n v="108.76"/>
    <d v="2008-03-19T00:00:00"/>
    <n v="1660.88"/>
    <s v="Female"/>
    <n v="4"/>
    <d v="1958-03-07T00:00:00"/>
    <n v="64.590992246638763"/>
    <s v="General Manager"/>
    <s v="Manufacturing"/>
    <s v="Affluent Customer"/>
    <s v="N"/>
    <s v="Yes"/>
    <n v="14"/>
    <m/>
  </r>
  <r>
    <n v="2746"/>
    <n v="3"/>
    <x v="783"/>
    <n v="118"/>
    <d v="2017-09-03T00:00:00"/>
    <b v="1"/>
    <s v="Approved"/>
    <s v="Trek Bicycles"/>
    <s v="Standard"/>
    <s v="medium"/>
    <s v="large"/>
    <n v="2091.4699999999998"/>
    <n v="388.92"/>
    <d v="1998-12-17T00:00:00"/>
    <n v="1702.5499999999997"/>
    <s v="Female"/>
    <n v="4"/>
    <d v="1958-03-07T00:00:00"/>
    <n v="64.590992246638763"/>
    <s v="General Manager"/>
    <s v="Manufacturing"/>
    <s v="Affluent Customer"/>
    <s v="N"/>
    <s v="Yes"/>
    <n v="14"/>
    <m/>
  </r>
  <r>
    <n v="6764"/>
    <n v="83"/>
    <x v="783"/>
    <n v="124"/>
    <d v="2017-08-28T00:00:00"/>
    <b v="0"/>
    <s v="Approved"/>
    <s v="Solex"/>
    <s v="Touring"/>
    <s v="medium"/>
    <s v="large"/>
    <n v="2083.94"/>
    <n v="675.03"/>
    <d v="2011-05-07T00:00:00"/>
    <n v="1408.91"/>
    <s v="Female"/>
    <n v="4"/>
    <d v="1958-03-07T00:00:00"/>
    <n v="64.590992246638763"/>
    <s v="General Manager"/>
    <s v="Manufacturing"/>
    <s v="Affluent Customer"/>
    <s v="N"/>
    <s v="Yes"/>
    <n v="14"/>
    <m/>
  </r>
  <r>
    <n v="15803"/>
    <n v="93"/>
    <x v="783"/>
    <n v="133"/>
    <d v="2017-08-19T00:00:00"/>
    <b v="1"/>
    <s v="Approved"/>
    <s v="WeareA2B"/>
    <s v="Standard"/>
    <s v="medium"/>
    <s v="medium"/>
    <n v="1065.03"/>
    <n v="230.09"/>
    <d v="2007-08-04T00:00:00"/>
    <n v="834.93999999999994"/>
    <s v="Female"/>
    <n v="4"/>
    <d v="1958-03-07T00:00:00"/>
    <n v="64.590992246638763"/>
    <s v="General Manager"/>
    <s v="Manufacturing"/>
    <s v="Affluent Customer"/>
    <s v="N"/>
    <s v="Yes"/>
    <n v="14"/>
    <m/>
  </r>
  <r>
    <n v="7982"/>
    <n v="93"/>
    <x v="783"/>
    <n v="279"/>
    <d v="2017-03-26T00:00:00"/>
    <b v="1"/>
    <s v="Approved"/>
    <s v="WeareA2B"/>
    <s v="Standard"/>
    <s v="medium"/>
    <s v="medium"/>
    <n v="1065.03"/>
    <n v="230.09"/>
    <d v="1991-11-07T00:00:00"/>
    <n v="834.93999999999994"/>
    <s v="Female"/>
    <n v="4"/>
    <d v="1958-03-07T00:00:00"/>
    <n v="64.590992246638763"/>
    <s v="General Manager"/>
    <s v="Manufacturing"/>
    <s v="Affluent Customer"/>
    <s v="N"/>
    <s v="Yes"/>
    <n v="14"/>
    <m/>
  </r>
  <r>
    <n v="5036"/>
    <n v="69"/>
    <x v="783"/>
    <n v="358"/>
    <d v="2017-01-06T00:00:00"/>
    <b v="0"/>
    <s v="Approved"/>
    <s v="Giant Bicycles"/>
    <s v="Road"/>
    <s v="medium"/>
    <s v="medium"/>
    <n v="792.9"/>
    <n v="594.67999999999995"/>
    <d v="1994-07-12T00:00:00"/>
    <n v="198.22000000000003"/>
    <s v="Female"/>
    <n v="4"/>
    <d v="1958-03-07T00:00:00"/>
    <n v="64.590992246638763"/>
    <s v="General Manager"/>
    <s v="Manufacturing"/>
    <s v="Affluent Customer"/>
    <s v="N"/>
    <s v="Yes"/>
    <n v="14"/>
    <m/>
  </r>
  <r>
    <n v="9665"/>
    <n v="32"/>
    <x v="3272"/>
    <n v="163"/>
    <d v="2017-07-20T00:00:00"/>
    <b v="0"/>
    <s v="Approved"/>
    <s v="Giant Bicycles"/>
    <s v="Standard"/>
    <s v="medium"/>
    <s v="medium"/>
    <n v="642.70000000000005"/>
    <n v="211.37"/>
    <d v="1997-05-10T00:00:00"/>
    <n v="431.33000000000004"/>
    <s v="Male"/>
    <n v="24"/>
    <d v="1973-05-19T00:00:00"/>
    <n v="49.380033342212066"/>
    <s v="Media Manager I"/>
    <s v="Health"/>
    <s v="Mass Customer"/>
    <s v="N"/>
    <s v="No"/>
    <n v="7"/>
    <m/>
  </r>
  <r>
    <n v="9603"/>
    <n v="67"/>
    <x v="3272"/>
    <n v="217"/>
    <d v="2017-05-27T00:00:00"/>
    <b v="0"/>
    <s v="Approved"/>
    <s v="Norco Bicycles"/>
    <s v="Road"/>
    <s v="medium"/>
    <s v="medium"/>
    <n v="544.04999999999995"/>
    <n v="376.84"/>
    <d v="2003-02-07T00:00:00"/>
    <n v="167.20999999999998"/>
    <s v="Male"/>
    <n v="24"/>
    <d v="1973-05-19T00:00:00"/>
    <n v="49.380033342212066"/>
    <s v="Media Manager I"/>
    <s v="Health"/>
    <s v="Mass Customer"/>
    <s v="N"/>
    <s v="No"/>
    <n v="7"/>
    <m/>
  </r>
  <r>
    <n v="1732"/>
    <n v="1"/>
    <x v="3272"/>
    <n v="233"/>
    <d v="2017-05-11T00:00:00"/>
    <b v="0"/>
    <s v="Approved"/>
    <s v="Giant Bicycles"/>
    <s v="Standard"/>
    <s v="medium"/>
    <s v="medium"/>
    <n v="1403.5"/>
    <n v="954.82"/>
    <d v="1997-08-25T00:00:00"/>
    <n v="448.67999999999995"/>
    <s v="Male"/>
    <n v="24"/>
    <d v="1973-05-19T00:00:00"/>
    <n v="49.380033342212066"/>
    <s v="Media Manager I"/>
    <s v="Health"/>
    <s v="Mass Customer"/>
    <s v="N"/>
    <s v="No"/>
    <n v="7"/>
    <m/>
  </r>
  <r>
    <n v="10366"/>
    <n v="92"/>
    <x v="3272"/>
    <n v="291"/>
    <d v="2017-03-14T00:00:00"/>
    <b v="1"/>
    <s v="Approved"/>
    <s v="WeareA2B"/>
    <s v="Standard"/>
    <s v="medium"/>
    <s v="small"/>
    <n v="1415.01"/>
    <n v="1259.3599999999999"/>
    <d v="1998-12-16T00:00:00"/>
    <n v="155.65000000000009"/>
    <s v="Male"/>
    <n v="24"/>
    <d v="1973-05-19T00:00:00"/>
    <n v="49.380033342212066"/>
    <s v="Media Manager I"/>
    <s v="Health"/>
    <s v="Mass Customer"/>
    <s v="N"/>
    <s v="No"/>
    <n v="7"/>
    <m/>
  </r>
  <r>
    <n v="1400"/>
    <n v="19"/>
    <x v="3273"/>
    <n v="21"/>
    <d v="2017-12-09T00:00:00"/>
    <b v="0"/>
    <s v="Approved"/>
    <s v="OHM Cycles"/>
    <s v="Road"/>
    <s v="high"/>
    <s v="large"/>
    <n v="12.01"/>
    <n v="7.21"/>
    <d v="2009-03-08T00:00:00"/>
    <n v="4.8"/>
    <s v="Female"/>
    <n v="24"/>
    <d v="1959-05-08T00:00:00"/>
    <n v="63.421129232940139"/>
    <s v="Systems Administrator I"/>
    <s v="Financial Services"/>
    <s v="Mass Customer"/>
    <s v="N"/>
    <s v="No"/>
    <n v="13"/>
    <m/>
  </r>
  <r>
    <n v="6750"/>
    <n v="84"/>
    <x v="3273"/>
    <n v="89"/>
    <d v="2017-10-02T00:00:00"/>
    <b v="1"/>
    <s v="Approved"/>
    <s v="Trek Bicycles"/>
    <s v="Road"/>
    <s v="medium"/>
    <s v="medium"/>
    <n v="290.62"/>
    <n v="215.14"/>
    <d v="2004-12-18T00:00:00"/>
    <n v="75.480000000000018"/>
    <s v="Female"/>
    <n v="24"/>
    <d v="1959-05-08T00:00:00"/>
    <n v="63.421129232940139"/>
    <s v="Systems Administrator I"/>
    <s v="Financial Services"/>
    <s v="Mass Customer"/>
    <s v="N"/>
    <s v="No"/>
    <n v="13"/>
    <m/>
  </r>
  <r>
    <n v="9831"/>
    <n v="79"/>
    <x v="3273"/>
    <n v="235"/>
    <d v="2017-05-09T00:00:00"/>
    <b v="0"/>
    <s v="Approved"/>
    <s v="Norco Bicycles"/>
    <s v="Standard"/>
    <s v="medium"/>
    <s v="medium"/>
    <n v="1555.58"/>
    <n v="818.01"/>
    <d v="2003-09-09T00:00:00"/>
    <n v="737.56999999999994"/>
    <s v="Female"/>
    <n v="24"/>
    <d v="1959-05-08T00:00:00"/>
    <n v="63.421129232940139"/>
    <s v="Systems Administrator I"/>
    <s v="Financial Services"/>
    <s v="Mass Customer"/>
    <s v="N"/>
    <s v="No"/>
    <n v="13"/>
    <m/>
  </r>
  <r>
    <n v="5728"/>
    <n v="47"/>
    <x v="3273"/>
    <n v="355"/>
    <d v="2017-01-09T00:00:00"/>
    <b v="1"/>
    <s v="Approved"/>
    <s v="Trek Bicycles"/>
    <s v="Road"/>
    <s v="low"/>
    <s v="small"/>
    <n v="1720.7"/>
    <n v="1531.42"/>
    <d v="2006-10-01T00:00:00"/>
    <n v="189.27999999999997"/>
    <s v="Female"/>
    <n v="24"/>
    <d v="1959-05-08T00:00:00"/>
    <n v="63.421129232940139"/>
    <s v="Systems Administrator I"/>
    <s v="Financial Services"/>
    <s v="Mass Customer"/>
    <s v="N"/>
    <s v="No"/>
    <n v="13"/>
    <m/>
  </r>
  <r>
    <n v="643"/>
    <n v="0"/>
    <x v="3274"/>
    <n v="93"/>
    <d v="2017-09-28T00:00:00"/>
    <b v="0"/>
    <s v="Approved"/>
    <s v="OHM Cycles"/>
    <s v="Standard"/>
    <s v="low"/>
    <s v="medium"/>
    <n v="71.16"/>
    <n v="56.93"/>
    <d v="2015-06-17T00:00:00"/>
    <n v="14.229999999999997"/>
    <s v="Male"/>
    <n v="86"/>
    <d v="1959-03-27T00:00:00"/>
    <n v="63.536197725773711"/>
    <s v="Graphic Designer"/>
    <s v="IT"/>
    <s v="High Net Worth"/>
    <s v="N"/>
    <s v="No"/>
    <n v="7"/>
    <m/>
  </r>
  <r>
    <n v="15792"/>
    <n v="93"/>
    <x v="3274"/>
    <n v="130"/>
    <d v="2017-08-22T00:00:00"/>
    <b v="1"/>
    <s v="Approved"/>
    <s v="OHM Cycles"/>
    <s v="Standard"/>
    <s v="high"/>
    <s v="medium"/>
    <n v="1458.17"/>
    <n v="874.9"/>
    <d v="2006-02-02T00:00:00"/>
    <n v="583.2700000000001"/>
    <s v="Male"/>
    <n v="86"/>
    <d v="1959-03-27T00:00:00"/>
    <n v="63.536197725773711"/>
    <s v="Graphic Designer"/>
    <s v="IT"/>
    <s v="High Net Worth"/>
    <s v="N"/>
    <s v="No"/>
    <n v="7"/>
    <m/>
  </r>
  <r>
    <n v="9035"/>
    <n v="56"/>
    <x v="3274"/>
    <n v="155"/>
    <d v="2017-07-28T00:00:00"/>
    <b v="1"/>
    <s v="Approved"/>
    <s v="Norco Bicycles"/>
    <s v="Mountain"/>
    <s v="low"/>
    <s v="small"/>
    <n v="688.63"/>
    <n v="612.88"/>
    <d v="1993-10-02T00:00:00"/>
    <n v="75.75"/>
    <s v="Male"/>
    <n v="86"/>
    <d v="1959-03-27T00:00:00"/>
    <n v="63.536197725773711"/>
    <s v="Graphic Designer"/>
    <s v="IT"/>
    <s v="High Net Worth"/>
    <s v="N"/>
    <s v="No"/>
    <n v="7"/>
    <m/>
  </r>
  <r>
    <n v="10354"/>
    <n v="0"/>
    <x v="3274"/>
    <n v="162"/>
    <d v="2017-07-21T00:00:00"/>
    <b v="1"/>
    <s v="Approved"/>
    <s v="Solex"/>
    <s v="Road"/>
    <s v="medium"/>
    <s v="medium"/>
    <n v="416.98"/>
    <n v="312.74"/>
    <d v="1997-05-10T00:00:00"/>
    <n v="104.24000000000001"/>
    <s v="Male"/>
    <n v="86"/>
    <d v="1959-03-27T00:00:00"/>
    <n v="63.536197725773711"/>
    <s v="Graphic Designer"/>
    <s v="IT"/>
    <s v="High Net Worth"/>
    <s v="N"/>
    <s v="No"/>
    <n v="7"/>
    <m/>
  </r>
  <r>
    <n v="2840"/>
    <n v="82"/>
    <x v="3274"/>
    <n v="232"/>
    <d v="2017-05-12T00:00:00"/>
    <b v="0"/>
    <s v="Approved"/>
    <s v="Giant Bicycles"/>
    <s v="Road"/>
    <s v="medium"/>
    <s v="medium"/>
    <n v="1538.99"/>
    <n v="829.65"/>
    <d v="2016-02-04T00:00:00"/>
    <n v="709.34"/>
    <s v="Male"/>
    <n v="86"/>
    <d v="1959-03-27T00:00:00"/>
    <n v="63.536197725773711"/>
    <s v="Graphic Designer"/>
    <s v="IT"/>
    <s v="High Net Worth"/>
    <s v="N"/>
    <s v="No"/>
    <n v="7"/>
    <m/>
  </r>
  <r>
    <n v="18916"/>
    <n v="35"/>
    <x v="3274"/>
    <n v="315"/>
    <d v="2017-02-18T00:00:00"/>
    <b v="0"/>
    <s v="Approved"/>
    <s v="Giant Bicycles"/>
    <s v="Standard"/>
    <s v="medium"/>
    <s v="medium"/>
    <n v="1403.5"/>
    <n v="954.82"/>
    <d v="2016-11-14T00:00:00"/>
    <n v="448.67999999999995"/>
    <s v="Male"/>
    <n v="86"/>
    <d v="1959-03-27T00:00:00"/>
    <n v="63.536197725773711"/>
    <s v="Graphic Designer"/>
    <s v="IT"/>
    <s v="High Net Worth"/>
    <s v="N"/>
    <s v="No"/>
    <n v="7"/>
    <m/>
  </r>
  <r>
    <n v="12709"/>
    <n v="12"/>
    <x v="3275"/>
    <n v="99"/>
    <d v="2017-09-22T00:00:00"/>
    <b v="1"/>
    <s v="Approved"/>
    <s v="WeareA2B"/>
    <s v="Standard"/>
    <s v="medium"/>
    <s v="medium"/>
    <n v="1231.1500000000001"/>
    <n v="161.6"/>
    <d v="1996-11-09T00:00:00"/>
    <n v="1069.5500000000002"/>
    <s v="Female"/>
    <n v="73"/>
    <d v="1968-05-20T00:00:00"/>
    <n v="54.380033342529181"/>
    <s v="Senior Cost Accountant"/>
    <s v="Financial Services"/>
    <s v="Mass Customer"/>
    <s v="N"/>
    <s v="Yes"/>
    <n v="4"/>
    <m/>
  </r>
  <r>
    <n v="15480"/>
    <n v="92"/>
    <x v="3275"/>
    <n v="104"/>
    <d v="2017-09-17T00:00:00"/>
    <b v="1"/>
    <s v="Approved"/>
    <s v="WeareA2B"/>
    <s v="Standard"/>
    <s v="medium"/>
    <s v="small"/>
    <n v="1415.01"/>
    <n v="1259.3599999999999"/>
    <d v="1991-05-06T00:00:00"/>
    <n v="155.65000000000009"/>
    <s v="Female"/>
    <n v="73"/>
    <d v="1968-05-20T00:00:00"/>
    <n v="54.380033342529181"/>
    <s v="Senior Cost Accountant"/>
    <s v="Financial Services"/>
    <s v="Mass Customer"/>
    <s v="N"/>
    <s v="Yes"/>
    <n v="4"/>
    <m/>
  </r>
  <r>
    <n v="3814"/>
    <n v="82"/>
    <x v="3275"/>
    <n v="118"/>
    <d v="2017-09-03T00:00:00"/>
    <b v="0"/>
    <s v="Approved"/>
    <s v="Norco Bicycles"/>
    <s v="Standard"/>
    <s v="high"/>
    <s v="medium"/>
    <n v="1148.6400000000001"/>
    <n v="689.18"/>
    <d v="2005-05-10T00:00:00"/>
    <n v="459.46000000000015"/>
    <s v="Female"/>
    <n v="73"/>
    <d v="1968-05-20T00:00:00"/>
    <n v="54.380033342529181"/>
    <s v="Senior Cost Accountant"/>
    <s v="Financial Services"/>
    <s v="Mass Customer"/>
    <s v="N"/>
    <s v="Yes"/>
    <n v="4"/>
    <m/>
  </r>
  <r>
    <n v="14998"/>
    <n v="23"/>
    <x v="3275"/>
    <n v="226"/>
    <d v="2017-05-18T00:00:00"/>
    <b v="0"/>
    <s v="Approved"/>
    <s v="Norco Bicycles"/>
    <s v="Mountain"/>
    <s v="low"/>
    <s v="small"/>
    <n v="688.63"/>
    <n v="612.88"/>
    <d v="1993-10-02T00:00:00"/>
    <n v="75.75"/>
    <s v="Female"/>
    <n v="73"/>
    <d v="1968-05-20T00:00:00"/>
    <n v="54.380033342529181"/>
    <s v="Senior Cost Accountant"/>
    <s v="Financial Services"/>
    <s v="Mass Customer"/>
    <s v="N"/>
    <s v="Yes"/>
    <n v="4"/>
    <m/>
  </r>
  <r>
    <n v="2563"/>
    <n v="8"/>
    <x v="3275"/>
    <n v="233"/>
    <d v="2017-05-11T00:00:00"/>
    <b v="1"/>
    <s v="Approved"/>
    <s v="Solex"/>
    <s v="Road"/>
    <s v="medium"/>
    <s v="small"/>
    <n v="1703.52"/>
    <n v="1516.13"/>
    <d v="2005-12-07T00:00:00"/>
    <n v="187.38999999999987"/>
    <s v="Female"/>
    <n v="73"/>
    <d v="1968-05-20T00:00:00"/>
    <n v="54.380033342529181"/>
    <s v="Senior Cost Accountant"/>
    <s v="Financial Services"/>
    <s v="Mass Customer"/>
    <s v="N"/>
    <s v="Yes"/>
    <n v="4"/>
    <m/>
  </r>
  <r>
    <n v="11752"/>
    <n v="85"/>
    <x v="3276"/>
    <n v="44"/>
    <d v="2017-11-16T00:00:00"/>
    <b v="0"/>
    <s v="Approved"/>
    <s v="WeareA2B"/>
    <s v="Standard"/>
    <s v="medium"/>
    <s v="medium"/>
    <n v="752.64"/>
    <n v="205.36"/>
    <d v="2015-08-02T00:00:00"/>
    <n v="547.28"/>
    <s v="Female"/>
    <n v="0"/>
    <d v="1985-04-09T00:00:00"/>
    <n v="37.481403205225767"/>
    <s v="Structural Engineer"/>
    <s v="Manufacturing"/>
    <s v="Mass Customer"/>
    <s v="N"/>
    <s v="Yes"/>
    <n v="5"/>
    <m/>
  </r>
  <r>
    <n v="9330"/>
    <n v="10"/>
    <x v="3276"/>
    <n v="64"/>
    <d v="2017-10-27T00:00:00"/>
    <b v="1"/>
    <s v="Approved"/>
    <s v="WeareA2B"/>
    <s v="Touring"/>
    <s v="medium"/>
    <s v="medium"/>
    <n v="1466.68"/>
    <n v="363.25"/>
    <d v="2016-07-09T00:00:00"/>
    <n v="1103.43"/>
    <s v="Female"/>
    <n v="0"/>
    <d v="1985-04-09T00:00:00"/>
    <n v="37.481403205225767"/>
    <s v="Structural Engineer"/>
    <s v="Manufacturing"/>
    <s v="Mass Customer"/>
    <s v="N"/>
    <s v="Yes"/>
    <n v="5"/>
    <m/>
  </r>
  <r>
    <n v="2448"/>
    <n v="89"/>
    <x v="3276"/>
    <n v="67"/>
    <d v="2017-10-24T00:00:00"/>
    <b v="1"/>
    <s v="Approved"/>
    <s v="WeareA2B"/>
    <s v="Touring"/>
    <s v="medium"/>
    <s v="large"/>
    <n v="1362.99"/>
    <n v="57.74"/>
    <d v="2002-10-10T00:00:00"/>
    <n v="1305.25"/>
    <s v="Female"/>
    <n v="0"/>
    <d v="1985-04-09T00:00:00"/>
    <n v="37.481403205225767"/>
    <s v="Structural Engineer"/>
    <s v="Manufacturing"/>
    <s v="Mass Customer"/>
    <s v="N"/>
    <s v="Yes"/>
    <n v="5"/>
    <m/>
  </r>
  <r>
    <n v="18317"/>
    <n v="60"/>
    <x v="3276"/>
    <n v="88"/>
    <d v="2017-10-03T00:00:00"/>
    <b v="0"/>
    <s v="Approved"/>
    <s v="Giant Bicycles"/>
    <s v="Standard"/>
    <s v="high"/>
    <s v="small"/>
    <n v="1977.36"/>
    <n v="1759.85"/>
    <d v="1993-06-23T00:00:00"/>
    <n v="217.51"/>
    <s v="Female"/>
    <n v="0"/>
    <d v="1985-04-09T00:00:00"/>
    <n v="37.481403205225767"/>
    <s v="Structural Engineer"/>
    <s v="Manufacturing"/>
    <s v="Mass Customer"/>
    <s v="N"/>
    <s v="Yes"/>
    <n v="5"/>
    <m/>
  </r>
  <r>
    <n v="6890"/>
    <n v="32"/>
    <x v="3276"/>
    <n v="134"/>
    <d v="2017-08-18T00:00:00"/>
    <b v="1"/>
    <s v="Approved"/>
    <s v="Giant Bicycles"/>
    <s v="Standard"/>
    <s v="medium"/>
    <s v="medium"/>
    <n v="642.70000000000005"/>
    <n v="211.37"/>
    <d v="2006-02-02T00:00:00"/>
    <n v="431.33000000000004"/>
    <s v="Female"/>
    <n v="0"/>
    <d v="1985-04-09T00:00:00"/>
    <n v="37.481403205225767"/>
    <s v="Structural Engineer"/>
    <s v="Manufacturing"/>
    <s v="Mass Customer"/>
    <s v="N"/>
    <s v="Yes"/>
    <n v="5"/>
    <m/>
  </r>
  <r>
    <n v="1094"/>
    <n v="31"/>
    <x v="3276"/>
    <n v="144"/>
    <d v="2017-08-08T00:00:00"/>
    <b v="0"/>
    <s v="Approved"/>
    <s v="Giant Bicycles"/>
    <s v="Standard"/>
    <s v="medium"/>
    <s v="medium"/>
    <n v="230.91"/>
    <n v="173.18"/>
    <d v="1995-12-19T00:00:00"/>
    <n v="57.72999999999999"/>
    <s v="Female"/>
    <n v="0"/>
    <d v="1985-04-09T00:00:00"/>
    <n v="37.481403205225767"/>
    <s v="Structural Engineer"/>
    <s v="Manufacturing"/>
    <s v="Mass Customer"/>
    <s v="N"/>
    <s v="Yes"/>
    <n v="5"/>
    <m/>
  </r>
  <r>
    <n v="15993"/>
    <n v="5"/>
    <x v="3276"/>
    <n v="175"/>
    <d v="2017-07-08T00:00:00"/>
    <b v="0"/>
    <s v="Approved"/>
    <s v="Trek Bicycles"/>
    <s v="Mountain"/>
    <s v="low"/>
    <s v="medium"/>
    <n v="574.64"/>
    <n v="459.71"/>
    <d v="2003-02-07T00:00:00"/>
    <n v="114.93"/>
    <s v="Female"/>
    <n v="0"/>
    <d v="1985-04-09T00:00:00"/>
    <n v="37.481403205225767"/>
    <s v="Structural Engineer"/>
    <s v="Manufacturing"/>
    <s v="Mass Customer"/>
    <s v="N"/>
    <s v="Yes"/>
    <n v="5"/>
    <m/>
  </r>
  <r>
    <n v="19621"/>
    <n v="91"/>
    <x v="3276"/>
    <n v="279"/>
    <d v="2017-03-26T00:00:00"/>
    <b v="1"/>
    <s v="Approved"/>
    <s v="Solex"/>
    <s v="Standard"/>
    <s v="medium"/>
    <s v="medium"/>
    <n v="100.35"/>
    <n v="75.260000000000005"/>
    <d v="2003-01-05T00:00:00"/>
    <n v="25.089999999999989"/>
    <s v="Female"/>
    <n v="0"/>
    <d v="1985-04-09T00:00:00"/>
    <n v="37.481403205225767"/>
    <s v="Structural Engineer"/>
    <s v="Manufacturing"/>
    <s v="Mass Customer"/>
    <s v="N"/>
    <s v="Yes"/>
    <n v="5"/>
    <m/>
  </r>
  <r>
    <n v="7005"/>
    <n v="82"/>
    <x v="3277"/>
    <n v="58"/>
    <d v="2017-11-02T00:00:00"/>
    <b v="1"/>
    <s v="Approved"/>
    <s v="Norco Bicycles"/>
    <s v="Standard"/>
    <s v="high"/>
    <s v="medium"/>
    <n v="1148.6400000000001"/>
    <n v="689.18"/>
    <d v="2015-08-10T00:00:00"/>
    <n v="459.46000000000015"/>
    <s v="Male"/>
    <n v="32"/>
    <d v="1957-05-15T00:00:00"/>
    <n v="65.40195115074836"/>
    <s v="Programmer Analyst II"/>
    <s v="n/a"/>
    <s v="Affluent Customer"/>
    <s v="N"/>
    <s v="No"/>
    <n v="5"/>
    <m/>
  </r>
  <r>
    <n v="17974"/>
    <n v="69"/>
    <x v="3277"/>
    <n v="230"/>
    <d v="2017-05-14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32"/>
    <d v="1957-05-15T00:00:00"/>
    <n v="65.40195115074836"/>
    <s v="Programmer Analyst II"/>
    <s v="n/a"/>
    <s v="Affluent Customer"/>
    <s v="N"/>
    <s v="No"/>
    <n v="5"/>
    <m/>
  </r>
  <r>
    <n v="6609"/>
    <n v="84"/>
    <x v="3277"/>
    <n v="289"/>
    <d v="2017-03-16T00:00:00"/>
    <b v="1"/>
    <s v="Approved"/>
    <s v="Trek Bicycles"/>
    <s v="Road"/>
    <s v="medium"/>
    <s v="medium"/>
    <n v="290.62"/>
    <n v="215.14"/>
    <d v="2004-12-18T00:00:00"/>
    <n v="75.480000000000018"/>
    <s v="Male"/>
    <n v="32"/>
    <d v="1957-05-15T00:00:00"/>
    <n v="65.40195115074836"/>
    <s v="Programmer Analyst II"/>
    <s v="n/a"/>
    <s v="Affluent Customer"/>
    <s v="N"/>
    <s v="No"/>
    <n v="5"/>
    <m/>
  </r>
  <r>
    <n v="6829"/>
    <n v="80"/>
    <x v="3277"/>
    <n v="309"/>
    <d v="2017-02-24T00:00:00"/>
    <b v="0"/>
    <s v="Approved"/>
    <s v="OHM Cycles"/>
    <s v="Touring"/>
    <s v="low"/>
    <s v="medium"/>
    <n v="1073.07"/>
    <n v="933.84"/>
    <d v="1997-01-25T00:00:00"/>
    <n v="139.2299999999999"/>
    <s v="Male"/>
    <n v="32"/>
    <d v="1957-05-15T00:00:00"/>
    <n v="65.40195115074836"/>
    <s v="Programmer Analyst II"/>
    <s v="n/a"/>
    <s v="Affluent Customer"/>
    <s v="N"/>
    <s v="No"/>
    <n v="5"/>
    <m/>
  </r>
  <r>
    <n v="2430"/>
    <n v="92"/>
    <x v="1882"/>
    <n v="33"/>
    <d v="2017-11-27T00:00:00"/>
    <b v="0"/>
    <s v="Approved"/>
    <s v="WeareA2B"/>
    <s v="Standard"/>
    <s v="medium"/>
    <s v="small"/>
    <n v="1415.01"/>
    <n v="1259.3599999999999"/>
    <d v="2002-10-10T00:00:00"/>
    <n v="155.65000000000009"/>
    <s v="Female"/>
    <n v="46"/>
    <d v="1981-08-23T00:00:00"/>
    <n v="41.111540191527141"/>
    <s v="Analog Circuit Design manager"/>
    <s v="Manufacturing"/>
    <s v="Mass Customer"/>
    <s v="N"/>
    <s v="Yes"/>
    <n v="14"/>
    <m/>
  </r>
  <r>
    <n v="13452"/>
    <n v="53"/>
    <x v="1882"/>
    <n v="39"/>
    <d v="2017-11-21T00:00:00"/>
    <b v="1"/>
    <s v="Approved"/>
    <s v="OHM Cycles"/>
    <s v="Standard"/>
    <s v="medium"/>
    <s v="medium"/>
    <n v="795.34"/>
    <n v="101.58"/>
    <d v="2010-08-20T00:00:00"/>
    <n v="693.76"/>
    <s v="Female"/>
    <n v="46"/>
    <d v="1981-08-23T00:00:00"/>
    <n v="41.111540191527141"/>
    <s v="Analog Circuit Design manager"/>
    <s v="Manufacturing"/>
    <s v="Mass Customer"/>
    <s v="N"/>
    <s v="Yes"/>
    <n v="14"/>
    <m/>
  </r>
  <r>
    <n v="3265"/>
    <n v="93"/>
    <x v="1882"/>
    <n v="90"/>
    <d v="2017-10-01T00:00:00"/>
    <b v="1"/>
    <s v="Approved"/>
    <s v="WeareA2B"/>
    <s v="Standard"/>
    <s v="medium"/>
    <s v="medium"/>
    <n v="1065.03"/>
    <n v="230.09"/>
    <d v="1991-11-07T00:00:00"/>
    <n v="834.93999999999994"/>
    <s v="Female"/>
    <n v="46"/>
    <d v="1981-08-23T00:00:00"/>
    <n v="41.111540191527141"/>
    <s v="Analog Circuit Design manager"/>
    <s v="Manufacturing"/>
    <s v="Mass Customer"/>
    <s v="N"/>
    <s v="Yes"/>
    <n v="14"/>
    <m/>
  </r>
  <r>
    <n v="7598"/>
    <n v="3"/>
    <x v="1882"/>
    <n v="204"/>
    <d v="2017-06-09T00:00:00"/>
    <b v="1"/>
    <s v="Approved"/>
    <s v="Trek Bicycles"/>
    <s v="Standard"/>
    <s v="medium"/>
    <s v="large"/>
    <n v="2091.4699999999998"/>
    <n v="388.92"/>
    <d v="1999-12-04T00:00:00"/>
    <n v="1702.5499999999997"/>
    <s v="Female"/>
    <n v="46"/>
    <d v="1981-08-23T00:00:00"/>
    <n v="41.111540191527141"/>
    <s v="Analog Circuit Design manager"/>
    <s v="Manufacturing"/>
    <s v="Mass Customer"/>
    <s v="N"/>
    <s v="Yes"/>
    <n v="14"/>
    <m/>
  </r>
  <r>
    <n v="14808"/>
    <n v="16"/>
    <x v="1882"/>
    <n v="311"/>
    <d v="2017-02-22T00:00:00"/>
    <b v="1"/>
    <s v="Approved"/>
    <s v="Norco Bicycles"/>
    <s v="Standard"/>
    <s v="high"/>
    <s v="small"/>
    <n v="1661.92"/>
    <n v="1479.11"/>
    <d v="2010-06-07T00:00:00"/>
    <n v="182.81000000000017"/>
    <s v="Female"/>
    <n v="46"/>
    <d v="1981-08-23T00:00:00"/>
    <n v="41.111540191527141"/>
    <s v="Analog Circuit Design manager"/>
    <s v="Manufacturing"/>
    <s v="Mass Customer"/>
    <s v="N"/>
    <s v="Yes"/>
    <n v="14"/>
    <m/>
  </r>
  <r>
    <n v="414"/>
    <n v="65"/>
    <x v="1882"/>
    <n v="331"/>
    <d v="2017-02-02T00:00:00"/>
    <b v="1"/>
    <s v="Approved"/>
    <s v="WeareA2B"/>
    <s v="Standard"/>
    <s v="medium"/>
    <s v="medium"/>
    <n v="1807.45"/>
    <n v="778.69"/>
    <d v="1993-05-26T00:00:00"/>
    <n v="1028.76"/>
    <s v="Female"/>
    <n v="46"/>
    <d v="1981-08-23T00:00:00"/>
    <n v="41.111540191527141"/>
    <s v="Analog Circuit Design manager"/>
    <s v="Manufacturing"/>
    <s v="Mass Customer"/>
    <s v="N"/>
    <s v="Yes"/>
    <n v="14"/>
    <m/>
  </r>
  <r>
    <n v="16618"/>
    <n v="73"/>
    <x v="1882"/>
    <n v="360"/>
    <d v="2017-01-04T00:00:00"/>
    <b v="0"/>
    <s v="Approved"/>
    <s v="Solex"/>
    <s v="Standard"/>
    <s v="medium"/>
    <s v="medium"/>
    <n v="1945.43"/>
    <n v="333.18"/>
    <d v="2012-06-04T00:00:00"/>
    <n v="1612.25"/>
    <s v="Female"/>
    <n v="46"/>
    <d v="1981-08-23T00:00:00"/>
    <n v="41.111540191527141"/>
    <s v="Analog Circuit Design manager"/>
    <s v="Manufacturing"/>
    <s v="Mass Customer"/>
    <s v="N"/>
    <s v="Yes"/>
    <n v="14"/>
    <m/>
  </r>
  <r>
    <n v="18607"/>
    <n v="43"/>
    <x v="2247"/>
    <m/>
    <d v="2017-12-01T00:00:00"/>
    <m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</r>
  <r>
    <n v="8930"/>
    <n v="98"/>
    <x v="3278"/>
    <n v="85"/>
    <d v="2017-10-06T00:00:00"/>
    <b v="0"/>
    <s v="Approved"/>
    <s v="OHM Cycles"/>
    <s v="Standard"/>
    <s v="medium"/>
    <s v="medium"/>
    <n v="795.34"/>
    <n v="101.58"/>
    <d v="2009-04-12T00:00:00"/>
    <n v="693.76"/>
    <s v="Male"/>
    <n v="27"/>
    <d v="1992-04-16T00:00:00"/>
    <n v="30.456745671296304"/>
    <n v="0"/>
    <s v="Argiculture"/>
    <s v="High Net Worth"/>
    <s v="N"/>
    <s v="Yes"/>
    <n v="4"/>
    <m/>
  </r>
  <r>
    <n v="14771"/>
    <n v="82"/>
    <x v="3278"/>
    <n v="98"/>
    <d v="2017-09-23T00:00:00"/>
    <b v="0"/>
    <s v="Approved"/>
    <s v="Giant Bicycles"/>
    <s v="Road"/>
    <s v="medium"/>
    <s v="medium"/>
    <n v="1538.99"/>
    <n v="829.65"/>
    <d v="2016-02-04T00:00:00"/>
    <n v="709.34"/>
    <s v="Male"/>
    <n v="27"/>
    <d v="1992-04-16T00:00:00"/>
    <n v="30.456745671296304"/>
    <n v="0"/>
    <s v="Argiculture"/>
    <s v="High Net Worth"/>
    <s v="N"/>
    <s v="Yes"/>
    <n v="4"/>
    <m/>
  </r>
  <r>
    <n v="2314"/>
    <n v="0"/>
    <x v="3278"/>
    <n v="154"/>
    <d v="2017-07-29T00:00:00"/>
    <b v="0"/>
    <s v="Approved"/>
    <s v="OHM Cycles"/>
    <s v="Standard"/>
    <s v="low"/>
    <s v="medium"/>
    <n v="71.16"/>
    <n v="56.93"/>
    <d v="2005-10-22T00:00:00"/>
    <n v="14.229999999999997"/>
    <s v="Male"/>
    <n v="27"/>
    <d v="1992-04-16T00:00:00"/>
    <n v="30.456745671296304"/>
    <n v="0"/>
    <s v="Argiculture"/>
    <s v="High Net Worth"/>
    <s v="N"/>
    <s v="Yes"/>
    <n v="4"/>
    <m/>
  </r>
  <r>
    <n v="1212"/>
    <n v="23"/>
    <x v="3278"/>
    <n v="203"/>
    <d v="2017-06-10T00:00:00"/>
    <b v="1"/>
    <s v="Approved"/>
    <s v="Norco Bicycles"/>
    <s v="Standard"/>
    <s v="medium"/>
    <s v="medium"/>
    <n v="1198.46"/>
    <n v="381.1"/>
    <d v="2003-01-05T00:00:00"/>
    <n v="817.36"/>
    <s v="Male"/>
    <n v="27"/>
    <d v="1992-04-16T00:00:00"/>
    <n v="30.456745671296304"/>
    <n v="0"/>
    <s v="Argiculture"/>
    <s v="High Net Worth"/>
    <s v="N"/>
    <s v="Yes"/>
    <n v="4"/>
    <m/>
  </r>
  <r>
    <n v="13672"/>
    <n v="53"/>
    <x v="3278"/>
    <n v="244"/>
    <d v="2017-04-30T00:00:00"/>
    <b v="1"/>
    <s v="Approved"/>
    <s v="Giant Bicycles"/>
    <s v="Standard"/>
    <s v="high"/>
    <s v="medium"/>
    <n v="1274.93"/>
    <n v="764.96"/>
    <d v="2013-03-12T00:00:00"/>
    <n v="509.97"/>
    <s v="Male"/>
    <n v="27"/>
    <d v="1992-04-16T00:00:00"/>
    <n v="30.456745671296304"/>
    <n v="0"/>
    <s v="Argiculture"/>
    <s v="High Net Worth"/>
    <s v="N"/>
    <s v="Yes"/>
    <n v="4"/>
    <m/>
  </r>
  <r>
    <n v="11447"/>
    <n v="0"/>
    <x v="3278"/>
    <n v="287"/>
    <d v="2017-03-18T00:00:00"/>
    <b v="0"/>
    <s v="Approved"/>
    <s v="Solex"/>
    <s v="Standard"/>
    <s v="medium"/>
    <s v="medium"/>
    <n v="71.489999999999995"/>
    <n v="53.62"/>
    <d v="2012-09-15T00:00:00"/>
    <n v="17.869999999999997"/>
    <s v="Male"/>
    <n v="27"/>
    <d v="1992-04-16T00:00:00"/>
    <n v="30.456745671296304"/>
    <n v="0"/>
    <s v="Argiculture"/>
    <s v="High Net Worth"/>
    <s v="N"/>
    <s v="Yes"/>
    <n v="4"/>
    <m/>
  </r>
  <r>
    <n v="5059"/>
    <n v="0"/>
    <x v="3279"/>
    <n v="7"/>
    <d v="2017-12-23T00:00:00"/>
    <b v="1"/>
    <s v="Approved"/>
    <s v="WeareA2B"/>
    <s v="Standard"/>
    <s v="medium"/>
    <s v="small"/>
    <n v="175.89"/>
    <n v="131.91999999999999"/>
    <d v="2001-11-25T00:00:00"/>
    <n v="43.97"/>
    <s v="Female"/>
    <n v="95"/>
    <d v="1976-08-27T00:00:00"/>
    <n v="46.103321013444948"/>
    <s v="Safety Technician II"/>
    <s v="Financial Services"/>
    <s v="High Net Worth"/>
    <s v="N"/>
    <s v="Yes"/>
    <n v="8"/>
    <m/>
  </r>
  <r>
    <n v="9189"/>
    <n v="0"/>
    <x v="3279"/>
    <n v="15"/>
    <d v="2017-12-15T00:00:00"/>
    <b v="1"/>
    <s v="Approved"/>
    <s v="Norco Bicycles"/>
    <s v="Standard"/>
    <s v="low"/>
    <s v="medium"/>
    <n v="363.01"/>
    <n v="290.41000000000003"/>
    <d v="2016-03-29T00:00:00"/>
    <n v="72.599999999999966"/>
    <s v="Female"/>
    <n v="95"/>
    <d v="1976-08-27T00:00:00"/>
    <n v="46.103321013444948"/>
    <s v="Safety Technician II"/>
    <s v="Financial Services"/>
    <s v="High Net Worth"/>
    <s v="N"/>
    <s v="Yes"/>
    <n v="8"/>
    <m/>
  </r>
  <r>
    <n v="13997"/>
    <n v="0"/>
    <x v="3279"/>
    <n v="33"/>
    <d v="2017-11-27T00:00:00"/>
    <b v="1"/>
    <s v="Approved"/>
    <s v="Norco Bicycles"/>
    <s v="Standard"/>
    <s v="medium"/>
    <s v="medium"/>
    <n v="360.4"/>
    <n v="270.3"/>
    <d v="2004-07-25T00:00:00"/>
    <n v="90.099999999999966"/>
    <s v="Female"/>
    <n v="95"/>
    <d v="1976-08-27T00:00:00"/>
    <n v="46.103321013444948"/>
    <s v="Safety Technician II"/>
    <s v="Financial Services"/>
    <s v="High Net Worth"/>
    <s v="N"/>
    <s v="Yes"/>
    <n v="8"/>
    <m/>
  </r>
  <r>
    <n v="10440"/>
    <n v="30"/>
    <x v="3279"/>
    <n v="92"/>
    <d v="2017-09-29T00:00:00"/>
    <b v="1"/>
    <s v="Approved"/>
    <s v="OHM Cycles"/>
    <s v="Standard"/>
    <s v="medium"/>
    <s v="medium"/>
    <n v="1227.3399999999999"/>
    <n v="770.89"/>
    <d v="1991-05-06T00:00:00"/>
    <n v="456.44999999999993"/>
    <s v="Female"/>
    <n v="95"/>
    <d v="1976-08-27T00:00:00"/>
    <n v="46.103321013444948"/>
    <s v="Safety Technician II"/>
    <s v="Financial Services"/>
    <s v="High Net Worth"/>
    <s v="N"/>
    <s v="Yes"/>
    <n v="8"/>
    <m/>
  </r>
  <r>
    <n v="12468"/>
    <n v="84"/>
    <x v="3279"/>
    <n v="187"/>
    <d v="2017-06-26T00:00:00"/>
    <b v="0"/>
    <s v="Approved"/>
    <s v="Giant Bicycles"/>
    <s v="Road"/>
    <s v="medium"/>
    <s v="medium"/>
    <n v="792.9"/>
    <n v="594.67999999999995"/>
    <d v="2006-05-22T00:00:00"/>
    <n v="198.22000000000003"/>
    <s v="Female"/>
    <n v="95"/>
    <d v="1976-08-27T00:00:00"/>
    <n v="46.103321013444948"/>
    <s v="Safety Technician II"/>
    <s v="Financial Services"/>
    <s v="High Net Worth"/>
    <s v="N"/>
    <s v="Yes"/>
    <n v="8"/>
    <m/>
  </r>
  <r>
    <n v="13352"/>
    <n v="31"/>
    <x v="3279"/>
    <n v="208"/>
    <d v="2017-06-05T00:00:00"/>
    <b v="0"/>
    <s v="Approved"/>
    <s v="WeareA2B"/>
    <s v="Standard"/>
    <s v="medium"/>
    <s v="medium"/>
    <n v="752.64"/>
    <n v="205.36"/>
    <d v="2005-05-10T00:00:00"/>
    <n v="547.28"/>
    <s v="Female"/>
    <n v="95"/>
    <d v="1976-08-27T00:00:00"/>
    <n v="46.103321013444948"/>
    <s v="Safety Technician II"/>
    <s v="Financial Services"/>
    <s v="High Net Worth"/>
    <s v="N"/>
    <s v="Yes"/>
    <n v="8"/>
    <m/>
  </r>
  <r>
    <n v="15073"/>
    <n v="46"/>
    <x v="3279"/>
    <n v="230"/>
    <d v="2017-05-14T00:00:00"/>
    <b v="1"/>
    <s v="Approved"/>
    <s v="OHM Cycles"/>
    <s v="Standard"/>
    <s v="low"/>
    <s v="medium"/>
    <n v="1793.43"/>
    <n v="248.82"/>
    <d v="1999-12-04T00:00:00"/>
    <n v="1544.6100000000001"/>
    <s v="Female"/>
    <n v="95"/>
    <d v="1976-08-27T00:00:00"/>
    <n v="46.103321013444948"/>
    <s v="Safety Technician II"/>
    <s v="Financial Services"/>
    <s v="High Net Worth"/>
    <s v="N"/>
    <s v="Yes"/>
    <n v="8"/>
    <m/>
  </r>
  <r>
    <n v="1356"/>
    <n v="4"/>
    <x v="3279"/>
    <n v="278"/>
    <d v="2017-03-27T00:00:00"/>
    <b v="1"/>
    <s v="Approved"/>
    <s v="Solex"/>
    <s v="Standard"/>
    <s v="medium"/>
    <s v="medium"/>
    <n v="1483.2"/>
    <n v="99.59"/>
    <d v="1998-12-17T00:00:00"/>
    <n v="1383.6100000000001"/>
    <s v="Female"/>
    <n v="95"/>
    <d v="1976-08-27T00:00:00"/>
    <n v="46.103321013444948"/>
    <s v="Safety Technician II"/>
    <s v="Financial Services"/>
    <s v="High Net Worth"/>
    <s v="N"/>
    <s v="Yes"/>
    <n v="8"/>
    <m/>
  </r>
  <r>
    <n v="14048"/>
    <n v="34"/>
    <x v="3279"/>
    <n v="287"/>
    <d v="2017-03-18T00:00:00"/>
    <b v="1"/>
    <s v="Approved"/>
    <s v="WeareA2B"/>
    <s v="Standard"/>
    <s v="medium"/>
    <s v="medium"/>
    <n v="1231.1500000000001"/>
    <n v="161.6"/>
    <d v="2016-07-09T00:00:00"/>
    <n v="1069.5500000000002"/>
    <s v="Female"/>
    <n v="95"/>
    <d v="1976-08-27T00:00:00"/>
    <n v="46.103321013444948"/>
    <s v="Safety Technician II"/>
    <s v="Financial Services"/>
    <s v="High Net Worth"/>
    <s v="N"/>
    <s v="Yes"/>
    <n v="8"/>
    <m/>
  </r>
  <r>
    <n v="3330"/>
    <n v="23"/>
    <x v="3279"/>
    <n v="291"/>
    <d v="2017-03-14T00:00:00"/>
    <b v="0"/>
    <s v="Approved"/>
    <s v="Norco Bicycles"/>
    <s v="Standard"/>
    <s v="medium"/>
    <s v="medium"/>
    <n v="1198.46"/>
    <n v="381.1"/>
    <d v="2002-10-10T00:00:00"/>
    <n v="817.36"/>
    <s v="Female"/>
    <n v="95"/>
    <d v="1976-08-27T00:00:00"/>
    <n v="46.103321013444948"/>
    <s v="Safety Technician II"/>
    <s v="Financial Services"/>
    <s v="High Net Worth"/>
    <s v="N"/>
    <s v="Yes"/>
    <n v="8"/>
    <m/>
  </r>
  <r>
    <n v="18449"/>
    <n v="0"/>
    <x v="3279"/>
    <n v="351"/>
    <d v="2017-01-13T00:00:00"/>
    <b v="0"/>
    <s v="Approved"/>
    <s v="Giant Bicycles"/>
    <s v="Standard"/>
    <s v="medium"/>
    <s v="large"/>
    <n v="569.55999999999995"/>
    <n v="528.42999999999995"/>
    <d v="1994-08-10T00:00:00"/>
    <n v="41.129999999999995"/>
    <s v="Female"/>
    <n v="95"/>
    <d v="1976-08-27T00:00:00"/>
    <n v="46.103321013444948"/>
    <s v="Safety Technician II"/>
    <s v="Financial Services"/>
    <s v="High Net Worth"/>
    <s v="N"/>
    <s v="Yes"/>
    <n v="8"/>
    <m/>
  </r>
  <r>
    <n v="18625"/>
    <n v="85"/>
    <x v="1237"/>
    <m/>
    <d v="2017-06-17T00:00:00"/>
    <m/>
    <s v="Approved"/>
    <s v="WeareA2B"/>
    <s v="Standard"/>
    <s v="medium"/>
    <s v="medium"/>
    <n v="752.64"/>
    <n v="205.36"/>
    <n v="42218"/>
    <m/>
    <m/>
    <m/>
    <m/>
    <m/>
    <m/>
    <m/>
    <m/>
    <m/>
    <m/>
    <m/>
    <m/>
  </r>
  <r>
    <n v="14273"/>
    <n v="0"/>
    <x v="3280"/>
    <n v="18"/>
    <d v="2017-12-12T00:00:00"/>
    <b v="0"/>
    <s v="Approved"/>
    <s v="Trek Bicycles"/>
    <s v="Standard"/>
    <s v="medium"/>
    <s v="medium"/>
    <n v="499.53"/>
    <n v="388.72"/>
    <d v="2006-11-10T00:00:00"/>
    <n v="110.80999999999995"/>
    <s v="Female"/>
    <n v="59"/>
    <d v="1987-06-15T00:00:00"/>
    <n v="35.297841561707266"/>
    <s v="GIS Technical Architect"/>
    <s v="n/a"/>
    <s v="High Net Worth"/>
    <s v="N"/>
    <s v="Yes"/>
    <n v="14"/>
    <m/>
  </r>
  <r>
    <n v="19364"/>
    <n v="0"/>
    <x v="3280"/>
    <n v="111"/>
    <d v="2017-09-10T00:00:00"/>
    <b v="0"/>
    <s v="Approved"/>
    <s v="Norco Bicycles"/>
    <s v="Standard"/>
    <s v="low"/>
    <s v="medium"/>
    <n v="363.01"/>
    <n v="290.41000000000003"/>
    <d v="2013-06-09T00:00:00"/>
    <n v="72.599999999999966"/>
    <s v="Female"/>
    <n v="59"/>
    <d v="1987-06-15T00:00:00"/>
    <n v="35.297841561707266"/>
    <s v="GIS Technical Architect"/>
    <s v="n/a"/>
    <s v="High Net Worth"/>
    <s v="N"/>
    <s v="Yes"/>
    <n v="14"/>
    <m/>
  </r>
  <r>
    <n v="3096"/>
    <n v="0"/>
    <x v="3280"/>
    <n v="222"/>
    <d v="2017-05-22T00:00:00"/>
    <b v="1"/>
    <s v="Approved"/>
    <s v="Norco Bicycles"/>
    <s v="Road"/>
    <s v="medium"/>
    <s v="medium"/>
    <n v="544.04999999999995"/>
    <n v="376.84"/>
    <d v="2006-05-22T00:00:00"/>
    <n v="167.20999999999998"/>
    <s v="Female"/>
    <n v="59"/>
    <d v="1987-06-15T00:00:00"/>
    <n v="35.297841561707266"/>
    <s v="GIS Technical Architect"/>
    <s v="n/a"/>
    <s v="High Net Worth"/>
    <s v="N"/>
    <s v="Yes"/>
    <n v="14"/>
    <m/>
  </r>
  <r>
    <n v="1083"/>
    <n v="4"/>
    <x v="3280"/>
    <n v="263"/>
    <d v="2017-04-11T00:00:00"/>
    <b v="1"/>
    <s v="Approved"/>
    <s v="Solex"/>
    <s v="Standard"/>
    <s v="medium"/>
    <s v="medium"/>
    <n v="1483.2"/>
    <n v="99.59"/>
    <d v="1998-12-17T00:00:00"/>
    <n v="1383.6100000000001"/>
    <s v="Female"/>
    <n v="59"/>
    <d v="1987-06-15T00:00:00"/>
    <n v="35.297841561707266"/>
    <s v="GIS Technical Architect"/>
    <s v="n/a"/>
    <s v="High Net Worth"/>
    <s v="N"/>
    <s v="Yes"/>
    <n v="14"/>
    <m/>
  </r>
  <r>
    <n v="15177"/>
    <n v="64"/>
    <x v="3280"/>
    <n v="266"/>
    <d v="2017-04-08T00:00:00"/>
    <b v="1"/>
    <s v="Approved"/>
    <s v="Giant Bicycles"/>
    <s v="Standard"/>
    <s v="high"/>
    <s v="small"/>
    <n v="1977.36"/>
    <n v="1759.85"/>
    <d v="1993-06-23T00:00:00"/>
    <n v="217.51"/>
    <s v="Female"/>
    <n v="59"/>
    <d v="1987-06-15T00:00:00"/>
    <n v="35.297841561707266"/>
    <s v="GIS Technical Architect"/>
    <s v="n/a"/>
    <s v="High Net Worth"/>
    <s v="N"/>
    <s v="Yes"/>
    <n v="14"/>
    <m/>
  </r>
  <r>
    <n v="16224"/>
    <n v="0"/>
    <x v="3280"/>
    <n v="287"/>
    <d v="2017-03-18T00:00:00"/>
    <b v="1"/>
    <s v="Approved"/>
    <s v="Trek Bicycles"/>
    <s v="Road"/>
    <s v="medium"/>
    <s v="medium"/>
    <n v="290.62"/>
    <n v="215.14"/>
    <d v="2004-08-07T00:00:00"/>
    <n v="75.480000000000018"/>
    <s v="Female"/>
    <n v="59"/>
    <d v="1987-06-15T00:00:00"/>
    <n v="35.297841561707266"/>
    <s v="GIS Technical Architect"/>
    <s v="n/a"/>
    <s v="High Net Worth"/>
    <s v="N"/>
    <s v="Yes"/>
    <n v="14"/>
    <m/>
  </r>
  <r>
    <n v="1396"/>
    <n v="31"/>
    <x v="3280"/>
    <n v="307"/>
    <d v="2017-02-26T00:00:00"/>
    <b v="1"/>
    <s v="Approved"/>
    <s v="WeareA2B"/>
    <s v="Standard"/>
    <s v="medium"/>
    <s v="medium"/>
    <n v="752.64"/>
    <n v="205.36"/>
    <d v="1998-12-16T00:00:00"/>
    <n v="547.28"/>
    <s v="Female"/>
    <n v="59"/>
    <d v="1987-06-15T00:00:00"/>
    <n v="35.297841561707266"/>
    <s v="GIS Technical Architect"/>
    <s v="n/a"/>
    <s v="High Net Worth"/>
    <s v="N"/>
    <s v="Yes"/>
    <n v="14"/>
    <m/>
  </r>
  <r>
    <n v="12443"/>
    <n v="4"/>
    <x v="3281"/>
    <n v="5"/>
    <d v="2017-12-25T00:00:00"/>
    <b v="0"/>
    <s v="Approved"/>
    <s v="Solex"/>
    <s v="Standard"/>
    <s v="medium"/>
    <s v="medium"/>
    <n v="1483.2"/>
    <n v="99.59"/>
    <d v="2012-05-18T00:00:00"/>
    <n v="1383.6100000000001"/>
    <s v="Female"/>
    <n v="42"/>
    <d v="1990-02-10T00:00:00"/>
    <n v="32.637567588787412"/>
    <s v="Cost Accountant"/>
    <s v="Financial Services"/>
    <s v="High Net Worth"/>
    <s v="N"/>
    <s v="Yes"/>
    <n v="7"/>
    <m/>
  </r>
  <r>
    <n v="6942"/>
    <n v="21"/>
    <x v="3281"/>
    <n v="27"/>
    <d v="2017-12-03T00:00:00"/>
    <b v="1"/>
    <s v="Approved"/>
    <s v="WeareA2B"/>
    <s v="Touring"/>
    <s v="medium"/>
    <s v="medium"/>
    <n v="1466.68"/>
    <n v="363.25"/>
    <d v="2003-08-05T00:00:00"/>
    <n v="1103.43"/>
    <s v="Female"/>
    <n v="42"/>
    <d v="1990-02-10T00:00:00"/>
    <n v="32.637567588787412"/>
    <s v="Cost Accountant"/>
    <s v="Financial Services"/>
    <s v="High Net Worth"/>
    <s v="N"/>
    <s v="Yes"/>
    <n v="7"/>
    <m/>
  </r>
  <r>
    <n v="15442"/>
    <n v="46"/>
    <x v="3281"/>
    <n v="267"/>
    <d v="2017-04-07T00:00:00"/>
    <b v="0"/>
    <s v="Approved"/>
    <s v="OHM Cycles"/>
    <s v="Standard"/>
    <s v="low"/>
    <s v="medium"/>
    <n v="1793.43"/>
    <n v="248.82"/>
    <d v="2010-06-07T00:00:00"/>
    <n v="1544.6100000000001"/>
    <s v="Female"/>
    <n v="42"/>
    <d v="1990-02-10T00:00:00"/>
    <n v="32.637567588787412"/>
    <s v="Cost Accountant"/>
    <s v="Financial Services"/>
    <s v="High Net Worth"/>
    <s v="N"/>
    <s v="Yes"/>
    <n v="7"/>
    <m/>
  </r>
  <r>
    <n v="1345"/>
    <n v="76"/>
    <x v="267"/>
    <n v="31"/>
    <d v="2017-11-29T00:00:00"/>
    <b v="0"/>
    <s v="Approved"/>
    <s v="WeareA2B"/>
    <s v="Standard"/>
    <s v="low"/>
    <s v="medium"/>
    <n v="642.30999999999995"/>
    <n v="513.85"/>
    <d v="2014-10-10T00:00:00"/>
    <n v="128.45999999999992"/>
    <s v="Female"/>
    <n v="8"/>
    <d v="2001-05-22T00:00:00"/>
    <n v="21.352636082255209"/>
    <s v="Human Resources Assistant I"/>
    <s v="Financial Services"/>
    <s v="Mass Customer"/>
    <s v="N"/>
    <s v="No"/>
    <n v="1"/>
    <m/>
  </r>
  <r>
    <n v="14160"/>
    <n v="64"/>
    <x v="267"/>
    <n v="196"/>
    <d v="2017-06-17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8"/>
    <d v="2001-05-22T00:00:00"/>
    <n v="21.352636082255209"/>
    <s v="Human Resources Assistant I"/>
    <s v="Financial Services"/>
    <s v="Mass Customer"/>
    <s v="N"/>
    <s v="No"/>
    <n v="1"/>
    <m/>
  </r>
  <r>
    <n v="15995"/>
    <n v="23"/>
    <x v="267"/>
    <n v="219"/>
    <d v="2017-05-25T00:00:00"/>
    <b v="1"/>
    <s v="Approved"/>
    <s v="Norco Bicycles"/>
    <s v="Mountain"/>
    <s v="low"/>
    <s v="small"/>
    <n v="688.63"/>
    <n v="612.88"/>
    <d v="1993-10-02T00:00:00"/>
    <n v="75.75"/>
    <s v="Female"/>
    <n v="8"/>
    <d v="2001-05-22T00:00:00"/>
    <n v="21.352636082255209"/>
    <s v="Human Resources Assistant I"/>
    <s v="Financial Services"/>
    <s v="Mass Customer"/>
    <s v="N"/>
    <s v="No"/>
    <n v="1"/>
    <m/>
  </r>
  <r>
    <n v="13416"/>
    <n v="76"/>
    <x v="267"/>
    <n v="236"/>
    <d v="2017-05-08T00:00:00"/>
    <b v="0"/>
    <s v="Approved"/>
    <s v="WeareA2B"/>
    <s v="Standard"/>
    <s v="low"/>
    <s v="medium"/>
    <n v="642.30999999999995"/>
    <n v="513.85"/>
    <d v="2014-10-10T00:00:00"/>
    <n v="128.45999999999992"/>
    <s v="Female"/>
    <n v="8"/>
    <d v="2001-05-22T00:00:00"/>
    <n v="21.352636082255209"/>
    <s v="Human Resources Assistant I"/>
    <s v="Financial Services"/>
    <s v="Mass Customer"/>
    <s v="N"/>
    <s v="No"/>
    <n v="1"/>
    <m/>
  </r>
  <r>
    <n v="5602"/>
    <n v="8"/>
    <x v="267"/>
    <n v="264"/>
    <d v="2017-04-10T00:00:00"/>
    <b v="0"/>
    <s v="Approved"/>
    <s v="Solex"/>
    <s v="Road"/>
    <s v="medium"/>
    <s v="small"/>
    <n v="1703.52"/>
    <n v="1516.13"/>
    <d v="2011-04-16T00:00:00"/>
    <n v="187.38999999999987"/>
    <s v="Female"/>
    <n v="8"/>
    <d v="2001-05-22T00:00:00"/>
    <n v="21.352636082255209"/>
    <s v="Human Resources Assistant I"/>
    <s v="Financial Services"/>
    <s v="Mass Customer"/>
    <s v="N"/>
    <s v="No"/>
    <n v="1"/>
    <m/>
  </r>
  <r>
    <n v="15305"/>
    <n v="42"/>
    <x v="267"/>
    <n v="279"/>
    <d v="2017-03-26T00:00:00"/>
    <b v="1"/>
    <s v="Approved"/>
    <s v="OHM Cycles"/>
    <s v="Road"/>
    <s v="medium"/>
    <s v="small"/>
    <n v="1810"/>
    <n v="1610.9"/>
    <d v="2008-03-19T00:00:00"/>
    <n v="199.09999999999991"/>
    <s v="Female"/>
    <n v="8"/>
    <d v="2001-05-22T00:00:00"/>
    <n v="21.352636082255209"/>
    <s v="Human Resources Assistant I"/>
    <s v="Financial Services"/>
    <s v="Mass Customer"/>
    <s v="N"/>
    <s v="No"/>
    <n v="1"/>
    <m/>
  </r>
  <r>
    <n v="15550"/>
    <n v="0"/>
    <x v="3282"/>
    <n v="2"/>
    <d v="2017-12-28T00:00:00"/>
    <b v="0"/>
    <s v="Approved"/>
    <s v="Solex"/>
    <s v="Standard"/>
    <s v="medium"/>
    <s v="large"/>
    <n v="202.62"/>
    <n v="151.96"/>
    <d v="2016-03-29T00:00:00"/>
    <n v="50.66"/>
    <s v="U"/>
    <n v="47"/>
    <d v="1899-12-30T00:00:00"/>
    <n v="122.81291005454084"/>
    <s v="Engineer IV"/>
    <s v="IT"/>
    <s v="High Net Worth"/>
    <s v="N"/>
    <s v="No"/>
    <n v="0"/>
    <m/>
  </r>
  <r>
    <n v="18578"/>
    <n v="31"/>
    <x v="3282"/>
    <n v="8"/>
    <d v="2017-12-22T00:00:00"/>
    <b v="0"/>
    <s v="Approved"/>
    <s v="WeareA2B"/>
    <s v="Standard"/>
    <s v="medium"/>
    <s v="medium"/>
    <n v="752.64"/>
    <n v="205.36"/>
    <d v="2015-08-02T00:00:00"/>
    <n v="547.28"/>
    <s v="U"/>
    <n v="47"/>
    <d v="1899-12-30T00:00:00"/>
    <n v="122.81291005454084"/>
    <s v="Engineer IV"/>
    <s v="IT"/>
    <s v="High Net Worth"/>
    <s v="N"/>
    <s v="No"/>
    <n v="0"/>
    <m/>
  </r>
  <r>
    <n v="15900"/>
    <n v="17"/>
    <x v="3282"/>
    <n v="49"/>
    <d v="2017-11-11T00:00:00"/>
    <b v="0"/>
    <s v="Approved"/>
    <s v="WeareA2B"/>
    <s v="Touring"/>
    <s v="medium"/>
    <s v="large"/>
    <n v="1362.99"/>
    <n v="57.74"/>
    <d v="1993-04-20T00:00:00"/>
    <n v="1305.25"/>
    <s v="U"/>
    <n v="47"/>
    <d v="1899-12-30T00:00:00"/>
    <n v="122.81291005454084"/>
    <s v="Engineer IV"/>
    <s v="IT"/>
    <s v="High Net Worth"/>
    <s v="N"/>
    <s v="No"/>
    <n v="0"/>
    <m/>
  </r>
  <r>
    <n v="1297"/>
    <n v="43"/>
    <x v="3282"/>
    <n v="106"/>
    <d v="2017-09-15T00:00:00"/>
    <b v="1"/>
    <s v="Approved"/>
    <s v="Norco Bicycles"/>
    <s v="Standard"/>
    <s v="medium"/>
    <s v="medium"/>
    <n v="1555.58"/>
    <n v="818.01"/>
    <d v="2003-09-09T00:00:00"/>
    <n v="737.56999999999994"/>
    <s v="U"/>
    <n v="47"/>
    <d v="1899-12-30T00:00:00"/>
    <n v="122.81291005454084"/>
    <s v="Engineer IV"/>
    <s v="IT"/>
    <s v="High Net Worth"/>
    <s v="N"/>
    <s v="No"/>
    <n v="0"/>
    <m/>
  </r>
  <r>
    <n v="18038"/>
    <n v="34"/>
    <x v="3282"/>
    <n v="174"/>
    <d v="2017-07-09T00:00:00"/>
    <b v="0"/>
    <s v="Approved"/>
    <s v="WeareA2B"/>
    <s v="Standard"/>
    <s v="medium"/>
    <s v="medium"/>
    <n v="1231.1500000000001"/>
    <n v="161.6"/>
    <d v="2004-08-17T00:00:00"/>
    <n v="1069.5500000000002"/>
    <s v="U"/>
    <n v="47"/>
    <d v="1899-12-30T00:00:00"/>
    <n v="122.81291005454084"/>
    <s v="Engineer IV"/>
    <s v="IT"/>
    <s v="High Net Worth"/>
    <s v="N"/>
    <s v="No"/>
    <n v="0"/>
    <m/>
  </r>
  <r>
    <n v="3673"/>
    <n v="10"/>
    <x v="3282"/>
    <n v="349"/>
    <d v="2017-01-15T00:00:00"/>
    <b v="1"/>
    <s v="Approved"/>
    <s v="Solex"/>
    <s v="Standard"/>
    <s v="medium"/>
    <s v="medium"/>
    <n v="1945.43"/>
    <n v="333.18"/>
    <d v="2002-08-31T00:00:00"/>
    <n v="1612.25"/>
    <s v="U"/>
    <n v="47"/>
    <d v="1899-12-30T00:00:00"/>
    <n v="122.81291005454084"/>
    <s v="Engineer IV"/>
    <s v="IT"/>
    <s v="High Net Worth"/>
    <s v="N"/>
    <s v="No"/>
    <n v="0"/>
    <m/>
  </r>
  <r>
    <n v="10769"/>
    <n v="100"/>
    <x v="3283"/>
    <n v="12"/>
    <d v="2017-12-18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76"/>
    <d v="1986-02-06T00:00:00"/>
    <n v="36.651266219241506"/>
    <s v="Professor"/>
    <s v="Financial Services"/>
    <s v="Affluent Customer"/>
    <s v="N"/>
    <s v="No"/>
    <n v="6"/>
    <m/>
  </r>
  <r>
    <n v="10228"/>
    <n v="9"/>
    <x v="3283"/>
    <n v="18"/>
    <d v="2017-12-12T00:00:00"/>
    <b v="0"/>
    <s v="Approved"/>
    <s v="OHM Cycles"/>
    <s v="Road"/>
    <s v="medium"/>
    <s v="medium"/>
    <n v="742.54"/>
    <n v="667.4"/>
    <d v="1991-11-07T00:00:00"/>
    <n v="75.139999999999986"/>
    <s v="Female"/>
    <n v="76"/>
    <d v="1986-02-06T00:00:00"/>
    <n v="36.651266219241506"/>
    <s v="Professor"/>
    <s v="Financial Services"/>
    <s v="Affluent Customer"/>
    <s v="N"/>
    <s v="No"/>
    <n v="6"/>
    <m/>
  </r>
  <r>
    <n v="5006"/>
    <n v="74"/>
    <x v="3283"/>
    <n v="89"/>
    <d v="2017-10-02T00:00:00"/>
    <b v="0"/>
    <s v="Approved"/>
    <s v="WeareA2B"/>
    <s v="Standard"/>
    <s v="medium"/>
    <s v="medium"/>
    <n v="1228.07"/>
    <n v="400.91"/>
    <d v="2000-05-22T00:00:00"/>
    <n v="827.15999999999985"/>
    <s v="Female"/>
    <n v="76"/>
    <d v="1986-02-06T00:00:00"/>
    <n v="36.651266219241506"/>
    <s v="Professor"/>
    <s v="Financial Services"/>
    <s v="Affluent Customer"/>
    <s v="N"/>
    <s v="No"/>
    <n v="6"/>
    <m/>
  </r>
  <r>
    <n v="7350"/>
    <n v="94"/>
    <x v="3283"/>
    <n v="108"/>
    <d v="2017-09-13T00:00:00"/>
    <b v="0"/>
    <s v="Approved"/>
    <s v="Giant Bicycles"/>
    <s v="Standard"/>
    <s v="medium"/>
    <s v="large"/>
    <n v="1635.3"/>
    <n v="993.66"/>
    <d v="2013-06-09T00:00:00"/>
    <n v="641.64"/>
    <s v="Female"/>
    <n v="76"/>
    <d v="1986-02-06T00:00:00"/>
    <n v="36.651266219241506"/>
    <s v="Professor"/>
    <s v="Financial Services"/>
    <s v="Affluent Customer"/>
    <s v="N"/>
    <s v="No"/>
    <n v="6"/>
    <m/>
  </r>
  <r>
    <n v="3319"/>
    <n v="69"/>
    <x v="3283"/>
    <n v="127"/>
    <d v="2017-08-25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76"/>
    <d v="1986-02-06T00:00:00"/>
    <n v="36.651266219241506"/>
    <s v="Professor"/>
    <s v="Financial Services"/>
    <s v="Affluent Customer"/>
    <s v="N"/>
    <s v="No"/>
    <n v="6"/>
    <m/>
  </r>
  <r>
    <n v="7872"/>
    <n v="50"/>
    <x v="3283"/>
    <n v="139"/>
    <d v="2017-08-13T00:00:00"/>
    <b v="0"/>
    <s v="Approved"/>
    <s v="WeareA2B"/>
    <s v="Standard"/>
    <s v="medium"/>
    <s v="small"/>
    <n v="175.89"/>
    <n v="131.91999999999999"/>
    <d v="2003-02-16T00:00:00"/>
    <n v="43.97"/>
    <s v="Female"/>
    <n v="76"/>
    <d v="1986-02-06T00:00:00"/>
    <n v="36.651266219241506"/>
    <s v="Professor"/>
    <s v="Financial Services"/>
    <s v="Affluent Customer"/>
    <s v="N"/>
    <s v="No"/>
    <n v="6"/>
    <m/>
  </r>
  <r>
    <n v="824"/>
    <n v="75"/>
    <x v="3283"/>
    <n v="193"/>
    <d v="2017-06-20T00:00:00"/>
    <b v="0"/>
    <s v="Approved"/>
    <s v="Giant Bicycles"/>
    <s v="Touring"/>
    <s v="medium"/>
    <s v="large"/>
    <n v="1873.97"/>
    <n v="863.95"/>
    <d v="2006-05-22T00:00:00"/>
    <n v="1010.02"/>
    <s v="Female"/>
    <n v="76"/>
    <d v="1986-02-06T00:00:00"/>
    <n v="36.651266219241506"/>
    <s v="Professor"/>
    <s v="Financial Services"/>
    <s v="Affluent Customer"/>
    <s v="N"/>
    <s v="No"/>
    <n v="6"/>
    <m/>
  </r>
  <r>
    <n v="8472"/>
    <n v="3"/>
    <x v="3283"/>
    <n v="207"/>
    <d v="2017-06-06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76"/>
    <d v="1986-02-06T00:00:00"/>
    <n v="36.651266219241506"/>
    <s v="Professor"/>
    <s v="Financial Services"/>
    <s v="Affluent Customer"/>
    <s v="N"/>
    <s v="No"/>
    <n v="6"/>
    <m/>
  </r>
  <r>
    <n v="3711"/>
    <n v="35"/>
    <x v="3283"/>
    <n v="216"/>
    <d v="2017-05-28T00:00:00"/>
    <b v="1"/>
    <s v="Approved"/>
    <s v="Trek Bicycles"/>
    <s v="Standard"/>
    <s v="low"/>
    <s v="medium"/>
    <n v="1057.51"/>
    <n v="154.4"/>
    <d v="1994-07-12T00:00:00"/>
    <n v="903.11"/>
    <s v="Female"/>
    <n v="76"/>
    <d v="1986-02-06T00:00:00"/>
    <n v="36.651266219241506"/>
    <s v="Professor"/>
    <s v="Financial Services"/>
    <s v="Affluent Customer"/>
    <s v="N"/>
    <s v="No"/>
    <n v="6"/>
    <m/>
  </r>
  <r>
    <n v="10261"/>
    <n v="78"/>
    <x v="3283"/>
    <n v="239"/>
    <d v="2017-05-05T00:00:00"/>
    <b v="0"/>
    <s v="Approved"/>
    <s v="Giant Bicycles"/>
    <s v="Standard"/>
    <s v="medium"/>
    <s v="large"/>
    <n v="1765.3"/>
    <n v="709.48"/>
    <d v="2004-07-25T00:00:00"/>
    <n v="1055.82"/>
    <s v="Female"/>
    <n v="76"/>
    <d v="1986-02-06T00:00:00"/>
    <n v="36.651266219241506"/>
    <s v="Professor"/>
    <s v="Financial Services"/>
    <s v="Affluent Customer"/>
    <s v="N"/>
    <s v="No"/>
    <n v="6"/>
    <m/>
  </r>
  <r>
    <n v="9705"/>
    <n v="99"/>
    <x v="3284"/>
    <n v="6"/>
    <d v="2017-12-24T00:00:00"/>
    <b v="0"/>
    <s v="Approved"/>
    <s v="OHM Cycles"/>
    <s v="Standard"/>
    <s v="medium"/>
    <s v="medium"/>
    <n v="1227.3399999999999"/>
    <n v="770.89"/>
    <d v="1991-05-06T00:00:00"/>
    <n v="456.44999999999993"/>
    <s v="Male"/>
    <n v="64"/>
    <d v="1980-05-07T00:00:00"/>
    <n v="42.407430602486038"/>
    <s v="Senior Editor"/>
    <s v="n/a"/>
    <s v="Mass Customer"/>
    <s v="N"/>
    <s v="Yes"/>
    <n v="10"/>
    <m/>
  </r>
  <r>
    <n v="11294"/>
    <n v="42"/>
    <x v="3284"/>
    <n v="57"/>
    <d v="2017-11-03T00:00:00"/>
    <b v="0"/>
    <s v="Approved"/>
    <s v="OHM Cycles"/>
    <s v="Road"/>
    <s v="medium"/>
    <s v="small"/>
    <n v="1810"/>
    <n v="1610.9"/>
    <d v="2012-06-04T00:00:00"/>
    <n v="199.09999999999991"/>
    <s v="Male"/>
    <n v="64"/>
    <d v="1980-05-07T00:00:00"/>
    <n v="42.407430602486038"/>
    <s v="Senior Editor"/>
    <s v="n/a"/>
    <s v="Mass Customer"/>
    <s v="N"/>
    <s v="Yes"/>
    <n v="10"/>
    <m/>
  </r>
  <r>
    <n v="1102"/>
    <n v="83"/>
    <x v="3284"/>
    <n v="250"/>
    <d v="2017-04-24T00:00:00"/>
    <b v="1"/>
    <s v="Approved"/>
    <s v="Solex"/>
    <s v="Touring"/>
    <s v="medium"/>
    <s v="large"/>
    <n v="2083.94"/>
    <n v="675.03"/>
    <d v="1997-08-25T00:00:00"/>
    <n v="1408.91"/>
    <s v="Male"/>
    <n v="64"/>
    <d v="1980-05-07T00:00:00"/>
    <n v="42.407430602486038"/>
    <s v="Senior Editor"/>
    <s v="n/a"/>
    <s v="Mass Customer"/>
    <s v="N"/>
    <s v="Yes"/>
    <n v="10"/>
    <m/>
  </r>
  <r>
    <n v="9417"/>
    <n v="1"/>
    <x v="3285"/>
    <n v="17"/>
    <d v="2017-12-13T00:00:00"/>
    <b v="1"/>
    <s v="Approved"/>
    <s v="Giant Bicycles"/>
    <s v="Standard"/>
    <s v="medium"/>
    <s v="medium"/>
    <n v="1403.5"/>
    <n v="954.82"/>
    <d v="1991-11-07T00:00:00"/>
    <n v="448.67999999999995"/>
    <s v="Female"/>
    <n v="77"/>
    <d v="1978-12-10T00:00:00"/>
    <n v="43.815649780885344"/>
    <s v="Sales Representative"/>
    <s v="Retail"/>
    <s v="Mass Customer"/>
    <s v="N"/>
    <s v="Yes"/>
    <n v="18"/>
    <m/>
  </r>
  <r>
    <n v="17279"/>
    <n v="52"/>
    <x v="3285"/>
    <n v="117"/>
    <d v="2017-09-04T00:00:00"/>
    <b v="0"/>
    <s v="Approved"/>
    <s v="OHM Cycles"/>
    <s v="Road"/>
    <s v="medium"/>
    <s v="medium"/>
    <n v="1280.28"/>
    <n v="829.51"/>
    <d v="2009-04-12T00:00:00"/>
    <n v="450.77"/>
    <s v="Female"/>
    <n v="77"/>
    <d v="1978-12-10T00:00:00"/>
    <n v="43.815649780885344"/>
    <s v="Sales Representative"/>
    <s v="Retail"/>
    <s v="Mass Customer"/>
    <s v="N"/>
    <s v="Yes"/>
    <n v="18"/>
    <m/>
  </r>
  <r>
    <n v="15604"/>
    <n v="37"/>
    <x v="3285"/>
    <n v="172"/>
    <d v="2017-07-11T00:00:00"/>
    <b v="0"/>
    <s v="Approved"/>
    <s v="OHM Cycles"/>
    <s v="Standard"/>
    <s v="low"/>
    <s v="medium"/>
    <n v="1793.43"/>
    <n v="248.82"/>
    <d v="1999-12-04T00:00:00"/>
    <n v="1544.6100000000001"/>
    <s v="Female"/>
    <n v="77"/>
    <d v="1978-12-10T00:00:00"/>
    <n v="43.815649780885344"/>
    <s v="Sales Representative"/>
    <s v="Retail"/>
    <s v="Mass Customer"/>
    <s v="N"/>
    <s v="Yes"/>
    <n v="18"/>
    <m/>
  </r>
  <r>
    <n v="3619"/>
    <n v="42"/>
    <x v="3285"/>
    <n v="181"/>
    <d v="2017-07-02T00:00:00"/>
    <b v="1"/>
    <s v="Approved"/>
    <s v="OHM Cycles"/>
    <s v="Road"/>
    <s v="medium"/>
    <s v="small"/>
    <n v="1810"/>
    <n v="1610.9"/>
    <d v="2011-05-09T00:00:00"/>
    <n v="199.09999999999991"/>
    <s v="Female"/>
    <n v="77"/>
    <d v="1978-12-10T00:00:00"/>
    <n v="43.815649780885344"/>
    <s v="Sales Representative"/>
    <s v="Retail"/>
    <s v="Mass Customer"/>
    <s v="N"/>
    <s v="Yes"/>
    <n v="18"/>
    <m/>
  </r>
  <r>
    <n v="3166"/>
    <n v="80"/>
    <x v="3285"/>
    <n v="227"/>
    <d v="2017-05-17T00:00:00"/>
    <b v="1"/>
    <s v="Approved"/>
    <s v="OHM Cycles"/>
    <s v="Touring"/>
    <s v="low"/>
    <s v="medium"/>
    <n v="1073.07"/>
    <n v="933.84"/>
    <d v="1991-07-10T00:00:00"/>
    <n v="139.2299999999999"/>
    <s v="Female"/>
    <n v="77"/>
    <d v="1978-12-10T00:00:00"/>
    <n v="43.815649780885344"/>
    <s v="Sales Representative"/>
    <s v="Retail"/>
    <s v="Mass Customer"/>
    <s v="N"/>
    <s v="Yes"/>
    <n v="18"/>
    <m/>
  </r>
  <r>
    <n v="19151"/>
    <n v="30"/>
    <x v="3285"/>
    <n v="247"/>
    <d v="2017-04-27T00:00:00"/>
    <b v="0"/>
    <s v="Approved"/>
    <s v="Solex"/>
    <s v="Standard"/>
    <s v="high"/>
    <s v="medium"/>
    <n v="748.17"/>
    <n v="448.9"/>
    <d v="2006-11-10T00:00:00"/>
    <n v="299.27"/>
    <s v="Female"/>
    <n v="77"/>
    <d v="1978-12-10T00:00:00"/>
    <n v="43.815649780885344"/>
    <s v="Sales Representative"/>
    <s v="Retail"/>
    <s v="Mass Customer"/>
    <s v="N"/>
    <s v="Yes"/>
    <n v="18"/>
    <m/>
  </r>
  <r>
    <n v="5663"/>
    <n v="11"/>
    <x v="3285"/>
    <n v="250"/>
    <d v="2017-04-24T00:00:00"/>
    <b v="1"/>
    <s v="Approved"/>
    <s v="Giant Bicycles"/>
    <s v="Standard"/>
    <s v="high"/>
    <s v="medium"/>
    <n v="1274.93"/>
    <n v="764.96"/>
    <d v="2013-03-12T00:00:00"/>
    <n v="509.97"/>
    <s v="Female"/>
    <n v="77"/>
    <d v="1978-12-10T00:00:00"/>
    <n v="43.815649780885344"/>
    <s v="Sales Representative"/>
    <s v="Retail"/>
    <s v="Mass Customer"/>
    <s v="N"/>
    <s v="Yes"/>
    <n v="18"/>
    <m/>
  </r>
  <r>
    <n v="8754"/>
    <n v="39"/>
    <x v="3285"/>
    <n v="282"/>
    <d v="2017-03-23T00:00:00"/>
    <b v="0"/>
    <s v="Approved"/>
    <s v="Giant Bicycles"/>
    <s v="Standard"/>
    <s v="medium"/>
    <s v="large"/>
    <n v="1812.75"/>
    <n v="582.48"/>
    <d v="2007-12-11T00:00:00"/>
    <n v="1230.27"/>
    <s v="Female"/>
    <n v="77"/>
    <d v="1978-12-10T00:00:00"/>
    <n v="43.815649780885344"/>
    <s v="Sales Representative"/>
    <s v="Retail"/>
    <s v="Mass Customer"/>
    <s v="N"/>
    <s v="Yes"/>
    <n v="18"/>
    <m/>
  </r>
  <r>
    <n v="15372"/>
    <n v="61"/>
    <x v="3286"/>
    <n v="32"/>
    <d v="2017-11-28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74"/>
    <d v="1953-11-04T00:00:00"/>
    <n v="68.930718273718924"/>
    <s v="Quality Control Specialist"/>
    <s v="n/a"/>
    <s v="High Net Worth"/>
    <s v="N"/>
    <s v="No"/>
    <n v="10"/>
    <m/>
  </r>
  <r>
    <n v="5505"/>
    <n v="0"/>
    <x v="3286"/>
    <n v="243"/>
    <d v="2017-05-01T00:00:00"/>
    <b v="0"/>
    <s v="Approved"/>
    <s v="Solex"/>
    <s v="Standard"/>
    <s v="medium"/>
    <s v="medium"/>
    <n v="441.49"/>
    <n v="84.99"/>
    <d v="1993-04-12T00:00:00"/>
    <n v="356.5"/>
    <s v="Male"/>
    <n v="74"/>
    <d v="1953-11-04T00:00:00"/>
    <n v="68.930718273718924"/>
    <s v="Quality Control Specialist"/>
    <s v="n/a"/>
    <s v="High Net Worth"/>
    <s v="N"/>
    <s v="No"/>
    <n v="10"/>
    <m/>
  </r>
  <r>
    <n v="16646"/>
    <n v="28"/>
    <x v="3287"/>
    <n v="124"/>
    <d v="2017-08-28T00:00:00"/>
    <b v="0"/>
    <s v="Approved"/>
    <s v="Solex"/>
    <s v="Road"/>
    <s v="medium"/>
    <s v="small"/>
    <n v="1703.52"/>
    <n v="1516.13"/>
    <d v="2011-04-16T00:00:00"/>
    <n v="187.38999999999987"/>
    <s v="Female"/>
    <n v="6"/>
    <d v="1979-05-30T00:00:00"/>
    <n v="43.347156630200416"/>
    <s v="Research Associate"/>
    <s v="Telecommunications"/>
    <s v="High Net Worth"/>
    <s v="N"/>
    <s v="No"/>
    <n v="11"/>
    <m/>
  </r>
  <r>
    <n v="311"/>
    <n v="77"/>
    <x v="3287"/>
    <n v="298"/>
    <d v="2017-03-07T00:00:00"/>
    <b v="0"/>
    <s v="Approved"/>
    <s v="WeareA2B"/>
    <s v="Standard"/>
    <s v="medium"/>
    <s v="medium"/>
    <n v="1769.64"/>
    <n v="108.76"/>
    <d v="2011-05-09T00:00:00"/>
    <n v="1660.88"/>
    <s v="Female"/>
    <n v="6"/>
    <d v="1979-05-30T00:00:00"/>
    <n v="43.347156630200416"/>
    <s v="Research Associate"/>
    <s v="Telecommunications"/>
    <s v="High Net Worth"/>
    <s v="N"/>
    <s v="No"/>
    <n v="11"/>
    <m/>
  </r>
  <r>
    <n v="16517"/>
    <n v="0"/>
    <x v="3287"/>
    <n v="326"/>
    <d v="2017-02-07T00:00:00"/>
    <b v="1"/>
    <s v="Approved"/>
    <s v="Norco Bicycles"/>
    <s v="Standard"/>
    <s v="medium"/>
    <s v="medium"/>
    <n v="360.4"/>
    <n v="270.3"/>
    <d v="2016-12-06T00:00:00"/>
    <n v="90.099999999999966"/>
    <s v="Female"/>
    <n v="6"/>
    <d v="1979-05-30T00:00:00"/>
    <n v="43.347156630200416"/>
    <s v="Research Associate"/>
    <s v="Telecommunications"/>
    <s v="High Net Worth"/>
    <s v="N"/>
    <s v="No"/>
    <n v="11"/>
    <m/>
  </r>
  <r>
    <n v="19028"/>
    <n v="89"/>
    <x v="3224"/>
    <n v="38"/>
    <d v="2017-11-22T00:00:00"/>
    <b v="0"/>
    <s v="Approved"/>
    <s v="WeareA2B"/>
    <s v="Touring"/>
    <s v="medium"/>
    <s v="large"/>
    <n v="1362.99"/>
    <n v="57.74"/>
    <d v="2005-05-10T00:00:00"/>
    <n v="1305.25"/>
    <s v="Male"/>
    <n v="6"/>
    <d v="1975-01-30T00:00:00"/>
    <n v="47.67866347919837"/>
    <n v="0"/>
    <s v="Property"/>
    <s v="Mass Customer"/>
    <s v="N"/>
    <s v="Yes"/>
    <n v="5"/>
    <m/>
  </r>
  <r>
    <n v="4274"/>
    <n v="66"/>
    <x v="3224"/>
    <n v="76"/>
    <d v="2017-10-15T00:00:00"/>
    <b v="1"/>
    <s v="Approved"/>
    <s v="Giant Bicycles"/>
    <s v="Road"/>
    <s v="low"/>
    <s v="small"/>
    <n v="590.26"/>
    <n v="525.33000000000004"/>
    <d v="2010-11-05T00:00:00"/>
    <n v="64.92999999999995"/>
    <s v="Male"/>
    <n v="6"/>
    <d v="1975-01-30T00:00:00"/>
    <n v="47.67866347919837"/>
    <n v="0"/>
    <s v="Property"/>
    <s v="Mass Customer"/>
    <s v="N"/>
    <s v="Yes"/>
    <n v="5"/>
    <m/>
  </r>
  <r>
    <n v="19275"/>
    <n v="35"/>
    <x v="3224"/>
    <n v="102"/>
    <d v="2017-09-19T00:00:00"/>
    <b v="1"/>
    <s v="Approved"/>
    <s v="Trek Bicycles"/>
    <s v="Standard"/>
    <s v="low"/>
    <s v="medium"/>
    <n v="1057.51"/>
    <n v="154.4"/>
    <d v="2008-03-19T00:00:00"/>
    <n v="903.11"/>
    <s v="Male"/>
    <n v="6"/>
    <d v="1975-01-30T00:00:00"/>
    <n v="47.67866347919837"/>
    <n v="0"/>
    <s v="Property"/>
    <s v="Mass Customer"/>
    <s v="N"/>
    <s v="Yes"/>
    <n v="5"/>
    <m/>
  </r>
  <r>
    <n v="10589"/>
    <n v="46"/>
    <x v="3224"/>
    <n v="238"/>
    <d v="2017-05-06T00:00:00"/>
    <b v="1"/>
    <s v="Approved"/>
    <s v="Solex"/>
    <s v="Standard"/>
    <s v="low"/>
    <s v="medium"/>
    <n v="1289.8499999999999"/>
    <n v="74.510000000000005"/>
    <d v="2012-04-10T00:00:00"/>
    <n v="1215.3399999999999"/>
    <s v="Male"/>
    <n v="6"/>
    <d v="1975-01-30T00:00:00"/>
    <n v="47.67866347919837"/>
    <n v="0"/>
    <s v="Property"/>
    <s v="Mass Customer"/>
    <s v="N"/>
    <s v="Yes"/>
    <n v="5"/>
    <m/>
  </r>
  <r>
    <n v="146"/>
    <n v="41"/>
    <x v="3224"/>
    <n v="268"/>
    <d v="2017-04-06T00:00:00"/>
    <b v="1"/>
    <s v="Approved"/>
    <s v="Solex"/>
    <s v="Road"/>
    <s v="medium"/>
    <s v="medium"/>
    <n v="416.98"/>
    <n v="312.74"/>
    <d v="1997-05-10T00:00:00"/>
    <n v="104.24000000000001"/>
    <s v="Male"/>
    <n v="6"/>
    <d v="1975-01-30T00:00:00"/>
    <n v="47.67866347919837"/>
    <n v="0"/>
    <s v="Property"/>
    <s v="Mass Customer"/>
    <s v="N"/>
    <s v="Yes"/>
    <n v="5"/>
    <m/>
  </r>
  <r>
    <n v="9917"/>
    <n v="58"/>
    <x v="3224"/>
    <n v="353"/>
    <d v="2017-01-11T00:00:00"/>
    <b v="1"/>
    <s v="Approved"/>
    <s v="OHM Cycles"/>
    <s v="Standard"/>
    <s v="medium"/>
    <s v="medium"/>
    <n v="912.52"/>
    <n v="141.4"/>
    <d v="2015-10-18T00:00:00"/>
    <n v="771.12"/>
    <s v="Male"/>
    <n v="6"/>
    <d v="1975-01-30T00:00:00"/>
    <n v="47.67866347919837"/>
    <n v="0"/>
    <s v="Property"/>
    <s v="Mass Customer"/>
    <s v="N"/>
    <s v="Yes"/>
    <n v="5"/>
    <m/>
  </r>
  <r>
    <n v="8352"/>
    <n v="99"/>
    <x v="3288"/>
    <n v="1"/>
    <d v="2017-12-29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65"/>
    <d v="1959-10-14T00:00:00"/>
    <n v="62.985512794583975"/>
    <s v="Product Engineer"/>
    <s v="Entertainment"/>
    <s v="Mass Customer"/>
    <s v="N"/>
    <s v="No"/>
    <n v="12"/>
    <m/>
  </r>
  <r>
    <n v="6484"/>
    <n v="53"/>
    <x v="3288"/>
    <n v="14"/>
    <d v="2017-12-16T00:00:00"/>
    <b v="0"/>
    <s v="Approved"/>
    <s v="OHM Cycles"/>
    <s v="Standard"/>
    <s v="medium"/>
    <s v="medium"/>
    <n v="795.34"/>
    <n v="101.58"/>
    <d v="1997-02-09T00:00:00"/>
    <n v="693.76"/>
    <s v="Male"/>
    <n v="65"/>
    <d v="1959-10-14T00:00:00"/>
    <n v="62.985512794583975"/>
    <s v="Product Engineer"/>
    <s v="Entertainment"/>
    <s v="Mass Customer"/>
    <s v="N"/>
    <s v="No"/>
    <n v="12"/>
    <m/>
  </r>
  <r>
    <n v="166"/>
    <n v="78"/>
    <x v="3288"/>
    <n v="33"/>
    <d v="2017-11-27T00:00:00"/>
    <b v="0"/>
    <s v="Approved"/>
    <s v="Giant Bicycles"/>
    <s v="Standard"/>
    <s v="medium"/>
    <s v="large"/>
    <n v="1765.3"/>
    <n v="709.48"/>
    <d v="2004-07-25T00:00:00"/>
    <n v="1055.82"/>
    <s v="Male"/>
    <n v="65"/>
    <d v="1959-10-14T00:00:00"/>
    <n v="62.985512794583975"/>
    <s v="Product Engineer"/>
    <s v="Entertainment"/>
    <s v="Mass Customer"/>
    <s v="N"/>
    <s v="No"/>
    <n v="12"/>
    <m/>
  </r>
  <r>
    <n v="8910"/>
    <n v="4"/>
    <x v="3288"/>
    <n v="77"/>
    <d v="2017-10-14T00:00:00"/>
    <b v="0"/>
    <s v="Approved"/>
    <s v="Giant Bicycles"/>
    <s v="Standard"/>
    <s v="high"/>
    <s v="medium"/>
    <n v="1129.1300000000001"/>
    <n v="677.48"/>
    <d v="2005-08-09T00:00:00"/>
    <n v="451.65000000000009"/>
    <s v="Male"/>
    <n v="65"/>
    <d v="1959-10-14T00:00:00"/>
    <n v="62.985512794583975"/>
    <s v="Product Engineer"/>
    <s v="Entertainment"/>
    <s v="Mass Customer"/>
    <s v="N"/>
    <s v="No"/>
    <n v="12"/>
    <m/>
  </r>
  <r>
    <n v="7021"/>
    <n v="98"/>
    <x v="3288"/>
    <n v="80"/>
    <d v="2017-10-11T00:00:00"/>
    <b v="0"/>
    <s v="Approved"/>
    <s v="Trek Bicycles"/>
    <s v="Standard"/>
    <s v="high"/>
    <s v="medium"/>
    <n v="358.39"/>
    <n v="215.03"/>
    <d v="2004-01-16T00:00:00"/>
    <n v="143.35999999999999"/>
    <s v="Male"/>
    <n v="65"/>
    <d v="1959-10-14T00:00:00"/>
    <n v="62.985512794583975"/>
    <s v="Product Engineer"/>
    <s v="Entertainment"/>
    <s v="Mass Customer"/>
    <s v="N"/>
    <s v="No"/>
    <n v="12"/>
    <m/>
  </r>
  <r>
    <n v="10"/>
    <n v="12"/>
    <x v="3288"/>
    <n v="122"/>
    <d v="2017-08-30T00:00:00"/>
    <b v="1"/>
    <s v="Approved"/>
    <s v="WeareA2B"/>
    <s v="Standard"/>
    <s v="medium"/>
    <s v="medium"/>
    <n v="1231.1500000000001"/>
    <n v="161.6"/>
    <d v="2004-08-17T00:00:00"/>
    <n v="1069.5500000000002"/>
    <s v="Male"/>
    <n v="65"/>
    <d v="1959-10-14T00:00:00"/>
    <n v="62.985512794583975"/>
    <s v="Product Engineer"/>
    <s v="Entertainment"/>
    <s v="Mass Customer"/>
    <s v="N"/>
    <s v="No"/>
    <n v="12"/>
    <m/>
  </r>
  <r>
    <n v="10675"/>
    <n v="19"/>
    <x v="3288"/>
    <n v="277"/>
    <d v="2017-03-28T00:00:00"/>
    <b v="0"/>
    <s v="Approved"/>
    <s v="OHM Cycles"/>
    <s v="Road"/>
    <s v="high"/>
    <s v="large"/>
    <n v="12.01"/>
    <n v="7.21"/>
    <d v="2009-03-08T00:00:00"/>
    <n v="4.8"/>
    <s v="Male"/>
    <n v="65"/>
    <d v="1959-10-14T00:00:00"/>
    <n v="62.985512794583975"/>
    <s v="Product Engineer"/>
    <s v="Entertainment"/>
    <s v="Mass Customer"/>
    <s v="N"/>
    <s v="No"/>
    <n v="12"/>
    <m/>
  </r>
  <r>
    <n v="2288"/>
    <n v="84"/>
    <x v="3288"/>
    <n v="282"/>
    <d v="2017-03-23T00:00:00"/>
    <b v="1"/>
    <s v="Approved"/>
    <s v="Trek Bicycles"/>
    <s v="Road"/>
    <s v="medium"/>
    <s v="medium"/>
    <n v="290.62"/>
    <n v="215.14"/>
    <d v="2004-12-18T00:00:00"/>
    <n v="75.480000000000018"/>
    <s v="Male"/>
    <n v="65"/>
    <d v="1959-10-14T00:00:00"/>
    <n v="62.985512794583975"/>
    <s v="Product Engineer"/>
    <s v="Entertainment"/>
    <s v="Mass Customer"/>
    <s v="N"/>
    <s v="No"/>
    <n v="12"/>
    <m/>
  </r>
  <r>
    <n v="6607"/>
    <n v="8"/>
    <x v="3288"/>
    <n v="290"/>
    <d v="2017-03-15T00:00:00"/>
    <b v="1"/>
    <s v="Approved"/>
    <s v="Solex"/>
    <s v="Road"/>
    <s v="medium"/>
    <s v="small"/>
    <n v="1703.52"/>
    <n v="1516.13"/>
    <d v="2011-04-16T00:00:00"/>
    <n v="187.38999999999987"/>
    <s v="Male"/>
    <n v="65"/>
    <d v="1959-10-14T00:00:00"/>
    <n v="62.985512794583975"/>
    <s v="Product Engineer"/>
    <s v="Entertainment"/>
    <s v="Mass Customer"/>
    <s v="N"/>
    <s v="No"/>
    <n v="12"/>
    <m/>
  </r>
  <r>
    <n v="148"/>
    <n v="14"/>
    <x v="3288"/>
    <n v="351"/>
    <d v="2017-01-13T00:00:00"/>
    <b v="0"/>
    <s v="Approved"/>
    <s v="Trek Bicycles"/>
    <s v="Standard"/>
    <s v="medium"/>
    <s v="small"/>
    <n v="1386.84"/>
    <n v="1234.29"/>
    <d v="2003-08-05T00:00:00"/>
    <n v="152.54999999999995"/>
    <s v="Male"/>
    <n v="65"/>
    <d v="1959-10-14T00:00:00"/>
    <n v="62.985512794583975"/>
    <s v="Product Engineer"/>
    <s v="Entertainment"/>
    <s v="Mass Customer"/>
    <s v="N"/>
    <s v="No"/>
    <n v="12"/>
    <m/>
  </r>
  <r>
    <n v="18690"/>
    <n v="23"/>
    <x v="3048"/>
    <m/>
    <d v="2017-12-13T00:00:00"/>
    <m/>
    <s v="Approved"/>
    <s v="Norco Bicycles"/>
    <s v="Standard"/>
    <s v="medium"/>
    <s v="medium"/>
    <n v="1198.46"/>
    <n v="381.1"/>
    <n v="41701"/>
    <m/>
    <m/>
    <m/>
    <m/>
    <m/>
    <m/>
    <m/>
    <m/>
    <m/>
    <m/>
    <m/>
    <m/>
  </r>
  <r>
    <n v="840"/>
    <n v="30"/>
    <x v="3289"/>
    <n v="23"/>
    <d v="2017-12-07T00:00:00"/>
    <b v="1"/>
    <s v="Approved"/>
    <s v="Solex"/>
    <s v="Standard"/>
    <s v="high"/>
    <s v="medium"/>
    <n v="748.17"/>
    <n v="448.9"/>
    <d v="1991-11-10T00:00:00"/>
    <n v="299.27"/>
    <s v="Female"/>
    <n v="37"/>
    <d v="1981-08-21T00:00:00"/>
    <n v="41.117019643581934"/>
    <s v="Business Systems Development Analyst"/>
    <s v="Manufacturing"/>
    <s v="Affluent Customer"/>
    <s v="N"/>
    <s v="No"/>
    <n v="5"/>
    <m/>
  </r>
  <r>
    <n v="8001"/>
    <n v="49"/>
    <x v="3289"/>
    <n v="292"/>
    <d v="2017-03-13T00:00:00"/>
    <b v="1"/>
    <s v="Approved"/>
    <s v="Trek Bicycles"/>
    <s v="Road"/>
    <s v="medium"/>
    <s v="medium"/>
    <n v="533.51"/>
    <n v="400.13"/>
    <d v="2012-06-04T00:00:00"/>
    <n v="133.38"/>
    <s v="Female"/>
    <n v="37"/>
    <d v="1981-08-21T00:00:00"/>
    <n v="41.117019643581934"/>
    <s v="Business Systems Development Analyst"/>
    <s v="Manufacturing"/>
    <s v="Affluent Customer"/>
    <s v="N"/>
    <s v="No"/>
    <n v="5"/>
    <m/>
  </r>
  <r>
    <n v="12106"/>
    <n v="16"/>
    <x v="3289"/>
    <n v="319"/>
    <d v="2017-02-14T00:00:00"/>
    <b v="0"/>
    <s v="Approved"/>
    <s v="Norco Bicycles"/>
    <s v="Standard"/>
    <s v="high"/>
    <s v="small"/>
    <n v="1661.92"/>
    <n v="1479.11"/>
    <d v="1994-09-09T00:00:00"/>
    <n v="182.81000000000017"/>
    <s v="Female"/>
    <n v="37"/>
    <d v="1981-08-21T00:00:00"/>
    <n v="41.117019643581934"/>
    <s v="Business Systems Development Analyst"/>
    <s v="Manufacturing"/>
    <s v="Affluent Customer"/>
    <s v="N"/>
    <s v="No"/>
    <n v="5"/>
    <m/>
  </r>
  <r>
    <n v="12643"/>
    <n v="92"/>
    <x v="3289"/>
    <n v="352"/>
    <d v="2017-01-12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37"/>
    <d v="1981-08-21T00:00:00"/>
    <n v="41.117019643581934"/>
    <s v="Business Systems Development Analyst"/>
    <s v="Manufacturing"/>
    <s v="Affluent Customer"/>
    <s v="N"/>
    <s v="No"/>
    <n v="5"/>
    <m/>
  </r>
  <r>
    <n v="15265"/>
    <n v="90"/>
    <x v="3289"/>
    <n v="356"/>
    <d v="2017-01-08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37"/>
    <d v="1981-08-21T00:00:00"/>
    <n v="41.117019643581934"/>
    <s v="Business Systems Development Analyst"/>
    <s v="Manufacturing"/>
    <s v="Affluent Customer"/>
    <s v="N"/>
    <s v="No"/>
    <n v="5"/>
    <m/>
  </r>
  <r>
    <n v="11792"/>
    <n v="94"/>
    <x v="761"/>
    <n v="23"/>
    <d v="2017-12-07T00:00:00"/>
    <b v="0"/>
    <s v="Approved"/>
    <s v="Giant Bicycles"/>
    <s v="Standard"/>
    <s v="medium"/>
    <s v="large"/>
    <n v="1635.3"/>
    <n v="993.66"/>
    <d v="1991-05-06T00:00:00"/>
    <n v="641.64"/>
    <s v="Male"/>
    <n v="88"/>
    <d v="1978-08-19T00:00:00"/>
    <n v="44.125238821981235"/>
    <n v="0"/>
    <s v="Financial Services"/>
    <s v="Mass Customer"/>
    <s v="N"/>
    <s v="Yes"/>
    <n v="17"/>
    <m/>
  </r>
  <r>
    <n v="13527"/>
    <n v="16"/>
    <x v="761"/>
    <n v="115"/>
    <d v="2017-09-06T00:00:00"/>
    <b v="1"/>
    <s v="Approved"/>
    <s v="Norco Bicycles"/>
    <s v="Standard"/>
    <s v="high"/>
    <s v="small"/>
    <n v="1661.92"/>
    <n v="1479.11"/>
    <d v="1993-07-15T00:00:00"/>
    <n v="182.81000000000017"/>
    <s v="Male"/>
    <n v="88"/>
    <d v="1978-08-19T00:00:00"/>
    <n v="44.125238821981235"/>
    <n v="0"/>
    <s v="Financial Services"/>
    <s v="Mass Customer"/>
    <s v="N"/>
    <s v="Yes"/>
    <n v="17"/>
    <m/>
  </r>
  <r>
    <n v="5595"/>
    <n v="26"/>
    <x v="761"/>
    <n v="164"/>
    <d v="2017-07-19T00:00:00"/>
    <b v="0"/>
    <s v="Approved"/>
    <s v="WeareA2B"/>
    <s v="Standard"/>
    <s v="medium"/>
    <s v="medium"/>
    <n v="1992.93"/>
    <n v="762.63"/>
    <d v="1991-08-05T00:00:00"/>
    <n v="1230.3000000000002"/>
    <s v="Male"/>
    <n v="88"/>
    <d v="1978-08-19T00:00:00"/>
    <n v="44.125238821981235"/>
    <n v="0"/>
    <s v="Financial Services"/>
    <s v="Mass Customer"/>
    <s v="N"/>
    <s v="Yes"/>
    <n v="17"/>
    <m/>
  </r>
  <r>
    <n v="3355"/>
    <n v="54"/>
    <x v="761"/>
    <n v="194"/>
    <d v="2017-06-19T00:00:00"/>
    <b v="1"/>
    <s v="Approved"/>
    <s v="WeareA2B"/>
    <s v="Standard"/>
    <s v="medium"/>
    <s v="medium"/>
    <n v="1292.8399999999999"/>
    <n v="13.44"/>
    <d v="2015-10-18T00:00:00"/>
    <n v="1279.3999999999999"/>
    <s v="Male"/>
    <n v="88"/>
    <d v="1978-08-19T00:00:00"/>
    <n v="44.125238821981235"/>
    <n v="0"/>
    <s v="Financial Services"/>
    <s v="Mass Customer"/>
    <s v="N"/>
    <s v="Yes"/>
    <n v="17"/>
    <m/>
  </r>
  <r>
    <n v="10102"/>
    <n v="22"/>
    <x v="761"/>
    <n v="284"/>
    <d v="2017-03-21T00:00:00"/>
    <b v="0"/>
    <s v="Approved"/>
    <s v="WeareA2B"/>
    <s v="Standard"/>
    <s v="medium"/>
    <s v="medium"/>
    <n v="60.34"/>
    <n v="45.26"/>
    <d v="1993-07-15T00:00:00"/>
    <n v="15.080000000000005"/>
    <s v="Male"/>
    <n v="88"/>
    <d v="1978-08-19T00:00:00"/>
    <n v="44.125238821981235"/>
    <n v="0"/>
    <s v="Financial Services"/>
    <s v="Mass Customer"/>
    <s v="N"/>
    <s v="Yes"/>
    <n v="17"/>
    <m/>
  </r>
  <r>
    <n v="8853"/>
    <n v="84"/>
    <x v="761"/>
    <n v="309"/>
    <d v="2017-02-24T00:00:00"/>
    <b v="1"/>
    <s v="Approved"/>
    <s v="Trek Bicycles"/>
    <s v="Road"/>
    <s v="medium"/>
    <s v="medium"/>
    <n v="290.62"/>
    <n v="215.14"/>
    <d v="2005-05-10T00:00:00"/>
    <n v="75.480000000000018"/>
    <s v="Male"/>
    <n v="88"/>
    <d v="1978-08-19T00:00:00"/>
    <n v="44.125238821981235"/>
    <n v="0"/>
    <s v="Financial Services"/>
    <s v="Mass Customer"/>
    <s v="N"/>
    <s v="Yes"/>
    <n v="17"/>
    <m/>
  </r>
  <r>
    <n v="9069"/>
    <n v="81"/>
    <x v="761"/>
    <n v="320"/>
    <d v="2017-02-13T00:00:00"/>
    <b v="0"/>
    <s v="Approved"/>
    <s v="Norco Bicycles"/>
    <s v="Standard"/>
    <s v="medium"/>
    <s v="small"/>
    <n v="586.45000000000005"/>
    <n v="521.94000000000005"/>
    <d v="1998-12-16T00:00:00"/>
    <n v="64.509999999999991"/>
    <s v="Male"/>
    <n v="88"/>
    <d v="1978-08-19T00:00:00"/>
    <n v="44.125238821981235"/>
    <n v="0"/>
    <s v="Financial Services"/>
    <s v="Mass Customer"/>
    <s v="N"/>
    <s v="Yes"/>
    <n v="17"/>
    <m/>
  </r>
  <r>
    <n v="9739"/>
    <n v="38"/>
    <x v="761"/>
    <n v="330"/>
    <d v="2017-02-03T00:00:00"/>
    <b v="1"/>
    <s v="Approved"/>
    <s v="Solex"/>
    <s v="Standard"/>
    <s v="medium"/>
    <s v="medium"/>
    <n v="1577.53"/>
    <n v="826.51"/>
    <d v="1993-04-12T00:00:00"/>
    <n v="751.02"/>
    <s v="Male"/>
    <n v="88"/>
    <d v="1978-08-19T00:00:00"/>
    <n v="44.125238821981235"/>
    <n v="0"/>
    <s v="Financial Services"/>
    <s v="Mass Customer"/>
    <s v="N"/>
    <s v="Yes"/>
    <n v="17"/>
    <m/>
  </r>
  <r>
    <n v="2044"/>
    <n v="0"/>
    <x v="3290"/>
    <n v="88"/>
    <d v="2017-10-03T00:00:00"/>
    <b v="1"/>
    <s v="Approved"/>
    <s v="Giant Bicycles"/>
    <s v="Standard"/>
    <s v="medium"/>
    <s v="medium"/>
    <n v="230.91"/>
    <n v="173.18"/>
    <d v="2006-11-10T00:00:00"/>
    <n v="57.72999999999999"/>
    <s v="Male"/>
    <n v="64"/>
    <d v="1967-06-02T00:00:00"/>
    <n v="55.347156629883301"/>
    <s v="Clinical Specialist"/>
    <s v="Health"/>
    <s v="High Net Worth"/>
    <s v="N"/>
    <s v="No"/>
    <n v="11"/>
    <m/>
  </r>
  <r>
    <n v="2339"/>
    <n v="95"/>
    <x v="3290"/>
    <n v="186"/>
    <d v="2017-06-27T00:00:00"/>
    <b v="1"/>
    <s v="Approved"/>
    <s v="OHM Cycles"/>
    <s v="Touring"/>
    <s v="low"/>
    <s v="medium"/>
    <n v="1073.07"/>
    <n v="933.84"/>
    <d v="1997-01-25T00:00:00"/>
    <n v="139.2299999999999"/>
    <s v="Male"/>
    <n v="64"/>
    <d v="1967-06-02T00:00:00"/>
    <n v="55.347156629883301"/>
    <s v="Clinical Specialist"/>
    <s v="Health"/>
    <s v="High Net Worth"/>
    <s v="N"/>
    <s v="No"/>
    <n v="11"/>
    <m/>
  </r>
  <r>
    <n v="8629"/>
    <n v="0"/>
    <x v="3290"/>
    <n v="220"/>
    <d v="2017-05-24T00:00:00"/>
    <b v="0"/>
    <s v="Approved"/>
    <s v="Solex"/>
    <s v="Road"/>
    <s v="medium"/>
    <s v="medium"/>
    <n v="416.98"/>
    <n v="312.74"/>
    <d v="1997-05-10T00:00:00"/>
    <n v="104.24000000000001"/>
    <s v="Male"/>
    <n v="64"/>
    <d v="1967-06-02T00:00:00"/>
    <n v="55.347156629883301"/>
    <s v="Clinical Specialist"/>
    <s v="Health"/>
    <s v="High Net Worth"/>
    <s v="N"/>
    <s v="No"/>
    <n v="11"/>
    <m/>
  </r>
  <r>
    <n v="2374"/>
    <n v="0"/>
    <x v="3290"/>
    <n v="243"/>
    <d v="2017-05-01T00:00:00"/>
    <b v="1"/>
    <s v="Approved"/>
    <s v="Norco Bicycles"/>
    <s v="Standard"/>
    <s v="medium"/>
    <s v="medium"/>
    <n v="360.4"/>
    <n v="270.3"/>
    <d v="2016-12-06T00:00:00"/>
    <n v="90.099999999999966"/>
    <s v="Male"/>
    <n v="64"/>
    <d v="1967-06-02T00:00:00"/>
    <n v="55.347156629883301"/>
    <s v="Clinical Specialist"/>
    <s v="Health"/>
    <s v="High Net Worth"/>
    <s v="N"/>
    <s v="No"/>
    <n v="11"/>
    <m/>
  </r>
  <r>
    <n v="17626"/>
    <n v="0"/>
    <x v="3290"/>
    <n v="252"/>
    <d v="2017-04-22T00:00:00"/>
    <b v="0"/>
    <s v="Approved"/>
    <s v="Trek Bicycles"/>
    <s v="Standard"/>
    <s v="medium"/>
    <s v="medium"/>
    <n v="499.53"/>
    <n v="388.72"/>
    <d v="1999-06-23T00:00:00"/>
    <n v="110.80999999999995"/>
    <s v="Male"/>
    <n v="64"/>
    <d v="1967-06-02T00:00:00"/>
    <n v="55.347156629883301"/>
    <s v="Clinical Specialist"/>
    <s v="Health"/>
    <s v="High Net Worth"/>
    <s v="N"/>
    <s v="No"/>
    <n v="11"/>
    <m/>
  </r>
  <r>
    <n v="10649"/>
    <n v="91"/>
    <x v="3290"/>
    <n v="285"/>
    <d v="2017-03-20T00:00:00"/>
    <b v="1"/>
    <s v="Approved"/>
    <s v="WeareA2B"/>
    <s v="Standard"/>
    <s v="low"/>
    <s v="medium"/>
    <n v="642.30999999999995"/>
    <n v="513.85"/>
    <d v="2014-10-10T00:00:00"/>
    <n v="128.45999999999992"/>
    <s v="Male"/>
    <n v="64"/>
    <d v="1967-06-02T00:00:00"/>
    <n v="55.347156629883301"/>
    <s v="Clinical Specialist"/>
    <s v="Health"/>
    <s v="High Net Worth"/>
    <s v="N"/>
    <s v="No"/>
    <n v="11"/>
    <m/>
  </r>
  <r>
    <n v="19402"/>
    <n v="0"/>
    <x v="3290"/>
    <n v="348"/>
    <d v="2017-01-16T00:00:00"/>
    <b v="0"/>
    <s v="Approved"/>
    <s v="OHM Cycles"/>
    <s v="Standard"/>
    <s v="medium"/>
    <s v="medium"/>
    <n v="235.63"/>
    <n v="125.07"/>
    <d v="2004-08-07T00:00:00"/>
    <n v="110.56"/>
    <s v="Male"/>
    <n v="64"/>
    <d v="1967-06-02T00:00:00"/>
    <n v="55.347156629883301"/>
    <s v="Clinical Specialist"/>
    <s v="Health"/>
    <s v="High Net Worth"/>
    <s v="N"/>
    <s v="No"/>
    <n v="11"/>
    <m/>
  </r>
  <r>
    <n v="3284"/>
    <n v="52"/>
    <x v="3291"/>
    <n v="71"/>
    <d v="2017-10-20T00:00:00"/>
    <b v="0"/>
    <s v="Approved"/>
    <s v="OHM Cycles"/>
    <s v="Road"/>
    <s v="medium"/>
    <s v="medium"/>
    <n v="1280.28"/>
    <n v="829.51"/>
    <d v="1993-07-20T00:00:00"/>
    <n v="450.77"/>
    <s v="Male"/>
    <n v="68"/>
    <d v="1995-05-21T00:00:00"/>
    <n v="27.360855260337399"/>
    <s v="Account Representative III"/>
    <s v="n/a"/>
    <s v="Mass Customer"/>
    <s v="N"/>
    <s v="Yes"/>
    <n v="5"/>
    <m/>
  </r>
  <r>
    <n v="18712"/>
    <n v="78"/>
    <x v="727"/>
    <m/>
    <d v="2017-09-22T00:00:00"/>
    <m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</r>
  <r>
    <n v="12460"/>
    <n v="60"/>
    <x v="3291"/>
    <n v="142"/>
    <d v="2017-08-10T00:00:00"/>
    <b v="0"/>
    <s v="Approved"/>
    <s v="Giant Bicycles"/>
    <s v="Standard"/>
    <s v="high"/>
    <s v="small"/>
    <n v="1977.36"/>
    <n v="1759.85"/>
    <d v="2012-05-18T00:00:00"/>
    <n v="217.51"/>
    <s v="Male"/>
    <n v="68"/>
    <d v="1995-05-21T00:00:00"/>
    <n v="27.360855260337399"/>
    <s v="Account Representative III"/>
    <s v="n/a"/>
    <s v="Mass Customer"/>
    <s v="N"/>
    <s v="Yes"/>
    <n v="5"/>
    <m/>
  </r>
  <r>
    <n v="13505"/>
    <n v="76"/>
    <x v="3291"/>
    <n v="171"/>
    <d v="2017-07-12T00:00:00"/>
    <b v="0"/>
    <s v="Approved"/>
    <s v="WeareA2B"/>
    <s v="Standard"/>
    <s v="low"/>
    <s v="medium"/>
    <n v="642.30999999999995"/>
    <n v="513.85"/>
    <d v="2003-09-09T00:00:00"/>
    <n v="128.45999999999992"/>
    <s v="Male"/>
    <n v="68"/>
    <d v="1995-05-21T00:00:00"/>
    <n v="27.360855260337399"/>
    <s v="Account Representative III"/>
    <s v="n/a"/>
    <s v="Mass Customer"/>
    <s v="N"/>
    <s v="Yes"/>
    <n v="5"/>
    <m/>
  </r>
  <r>
    <n v="4078"/>
    <n v="72"/>
    <x v="3291"/>
    <n v="192"/>
    <d v="2017-06-21T00:00:00"/>
    <b v="0"/>
    <s v="Approved"/>
    <s v="Norco Bicycles"/>
    <s v="Standard"/>
    <s v="medium"/>
    <s v="medium"/>
    <n v="360.4"/>
    <n v="270.3"/>
    <d v="2002-08-31T00:00:00"/>
    <n v="90.099999999999966"/>
    <s v="Male"/>
    <n v="68"/>
    <d v="1995-05-21T00:00:00"/>
    <n v="27.360855260337399"/>
    <s v="Account Representative III"/>
    <s v="n/a"/>
    <s v="Mass Customer"/>
    <s v="N"/>
    <s v="Yes"/>
    <n v="5"/>
    <m/>
  </r>
  <r>
    <n v="18682"/>
    <n v="74"/>
    <x v="3291"/>
    <n v="240"/>
    <d v="2017-05-04T00:00:00"/>
    <b v="0"/>
    <s v="Approved"/>
    <s v="WeareA2B"/>
    <s v="Standard"/>
    <s v="medium"/>
    <s v="medium"/>
    <n v="1228.07"/>
    <n v="400.91"/>
    <d v="1991-07-10T00:00:00"/>
    <n v="827.15999999999985"/>
    <s v="Male"/>
    <n v="68"/>
    <d v="1995-05-21T00:00:00"/>
    <n v="27.360855260337399"/>
    <s v="Account Representative III"/>
    <s v="n/a"/>
    <s v="Mass Customer"/>
    <s v="N"/>
    <s v="Yes"/>
    <n v="5"/>
    <m/>
  </r>
  <r>
    <n v="19314"/>
    <n v="56"/>
    <x v="3291"/>
    <n v="260"/>
    <d v="2017-04-14T00:00:00"/>
    <b v="0"/>
    <s v="Approved"/>
    <s v="OHM Cycles"/>
    <s v="Standard"/>
    <s v="medium"/>
    <s v="medium"/>
    <n v="183.86"/>
    <n v="137.9"/>
    <d v="2011-08-24T00:00:00"/>
    <n v="45.960000000000008"/>
    <s v="Male"/>
    <n v="68"/>
    <d v="1995-05-21T00:00:00"/>
    <n v="27.360855260337399"/>
    <s v="Account Representative III"/>
    <s v="n/a"/>
    <s v="Mass Customer"/>
    <s v="N"/>
    <s v="Yes"/>
    <n v="5"/>
    <m/>
  </r>
  <r>
    <n v="9313"/>
    <n v="11"/>
    <x v="3291"/>
    <n v="312"/>
    <d v="2017-02-21T00:00:00"/>
    <b v="0"/>
    <s v="Approved"/>
    <s v="Giant Bicycles"/>
    <s v="Standard"/>
    <s v="high"/>
    <s v="medium"/>
    <n v="1274.93"/>
    <n v="764.96"/>
    <d v="2007-08-04T00:00:00"/>
    <n v="509.97"/>
    <s v="Male"/>
    <n v="68"/>
    <d v="1995-05-21T00:00:00"/>
    <n v="27.360855260337399"/>
    <s v="Account Representative III"/>
    <s v="n/a"/>
    <s v="Mass Customer"/>
    <s v="N"/>
    <s v="Yes"/>
    <n v="5"/>
    <m/>
  </r>
  <r>
    <n v="12498"/>
    <n v="17"/>
    <x v="3292"/>
    <n v="88"/>
    <d v="2017-10-03T00:00:00"/>
    <b v="1"/>
    <s v="Approved"/>
    <s v="WeareA2B"/>
    <s v="Touring"/>
    <s v="medium"/>
    <s v="large"/>
    <n v="1362.99"/>
    <n v="57.74"/>
    <d v="2003-09-10T00:00:00"/>
    <n v="1305.25"/>
    <s v="Male"/>
    <n v="20"/>
    <d v="1987-05-30T00:00:00"/>
    <n v="35.341677177828508"/>
    <n v="0"/>
    <s v="Property"/>
    <s v="High Net Worth"/>
    <s v="N"/>
    <s v="Yes"/>
    <n v="9"/>
    <m/>
  </r>
  <r>
    <n v="3496"/>
    <n v="34"/>
    <x v="3292"/>
    <n v="113"/>
    <d v="2017-09-08T00:00:00"/>
    <b v="1"/>
    <s v="Approved"/>
    <s v="WeareA2B"/>
    <s v="Standard"/>
    <s v="medium"/>
    <s v="medium"/>
    <n v="1231.1500000000001"/>
    <n v="161.6"/>
    <d v="1996-11-09T00:00:00"/>
    <n v="1069.5500000000002"/>
    <s v="Male"/>
    <n v="20"/>
    <d v="1987-05-30T00:00:00"/>
    <n v="35.341677177828508"/>
    <n v="0"/>
    <s v="Property"/>
    <s v="High Net Worth"/>
    <s v="N"/>
    <s v="Yes"/>
    <n v="9"/>
    <m/>
  </r>
  <r>
    <n v="1098"/>
    <n v="50"/>
    <x v="3292"/>
    <n v="156"/>
    <d v="2017-07-27T00:00:00"/>
    <b v="0"/>
    <s v="Approved"/>
    <s v="Giant Bicycles"/>
    <s v="Standard"/>
    <s v="medium"/>
    <s v="medium"/>
    <n v="642.70000000000005"/>
    <n v="211.37"/>
    <d v="1994-07-12T00:00:00"/>
    <n v="431.33000000000004"/>
    <s v="Male"/>
    <n v="20"/>
    <d v="1987-05-30T00:00:00"/>
    <n v="35.341677177828508"/>
    <n v="0"/>
    <s v="Property"/>
    <s v="High Net Worth"/>
    <s v="N"/>
    <s v="Yes"/>
    <n v="9"/>
    <m/>
  </r>
  <r>
    <n v="10424"/>
    <n v="93"/>
    <x v="3292"/>
    <n v="209"/>
    <d v="2017-06-04T00:00:00"/>
    <b v="1"/>
    <s v="Approved"/>
    <s v="OHM Cycles"/>
    <s v="Standard"/>
    <s v="high"/>
    <s v="medium"/>
    <n v="1458.17"/>
    <n v="874.9"/>
    <d v="2006-10-01T00:00:00"/>
    <n v="583.2700000000001"/>
    <s v="Male"/>
    <n v="20"/>
    <d v="1987-05-30T00:00:00"/>
    <n v="35.341677177828508"/>
    <n v="0"/>
    <s v="Property"/>
    <s v="High Net Worth"/>
    <s v="N"/>
    <s v="Yes"/>
    <n v="9"/>
    <m/>
  </r>
  <r>
    <n v="18723"/>
    <n v="65"/>
    <x v="1708"/>
    <m/>
    <d v="2017-11-21T00:00:00"/>
    <m/>
    <s v="Approved"/>
    <s v="WeareA2B"/>
    <s v="Standard"/>
    <s v="medium"/>
    <s v="medium"/>
    <n v="1807.45"/>
    <n v="778.69"/>
    <n v="42145"/>
    <m/>
    <m/>
    <m/>
    <m/>
    <m/>
    <m/>
    <m/>
    <m/>
    <m/>
    <m/>
    <m/>
    <m/>
  </r>
  <r>
    <n v="12228"/>
    <n v="80"/>
    <x v="3292"/>
    <n v="292"/>
    <d v="2017-03-13T00:00:00"/>
    <b v="0"/>
    <s v="Approved"/>
    <s v="Trek Bicycles"/>
    <s v="Standard"/>
    <s v="medium"/>
    <s v="large"/>
    <n v="1469.44"/>
    <n v="596.54999999999995"/>
    <d v="1995-10-24T00:00:00"/>
    <n v="872.8900000000001"/>
    <s v="Male"/>
    <n v="20"/>
    <d v="1987-05-30T00:00:00"/>
    <n v="35.341677177828508"/>
    <n v="0"/>
    <s v="Property"/>
    <s v="High Net Worth"/>
    <s v="N"/>
    <s v="Yes"/>
    <n v="9"/>
    <m/>
  </r>
  <r>
    <n v="12056"/>
    <n v="28"/>
    <x v="3292"/>
    <n v="351"/>
    <d v="2017-01-13T00:00:00"/>
    <b v="0"/>
    <s v="Approved"/>
    <s v="Solex"/>
    <s v="Road"/>
    <s v="medium"/>
    <s v="small"/>
    <n v="1703.52"/>
    <n v="1516.13"/>
    <d v="2005-12-07T00:00:00"/>
    <n v="187.38999999999987"/>
    <s v="Male"/>
    <n v="20"/>
    <d v="1987-05-30T00:00:00"/>
    <n v="35.341677177828508"/>
    <n v="0"/>
    <s v="Property"/>
    <s v="High Net Worth"/>
    <s v="N"/>
    <s v="Yes"/>
    <n v="9"/>
    <m/>
  </r>
  <r>
    <n v="1135"/>
    <n v="10"/>
    <x v="3293"/>
    <n v="132"/>
    <d v="2017-08-20T00:00:00"/>
    <b v="0"/>
    <s v="Approved"/>
    <s v="WeareA2B"/>
    <s v="Touring"/>
    <s v="medium"/>
    <s v="medium"/>
    <n v="1466.68"/>
    <n v="363.25"/>
    <d v="1994-08-10T00:00:00"/>
    <n v="1103.43"/>
    <s v="Female"/>
    <n v="93"/>
    <d v="1986-05-31T00:00:00"/>
    <n v="36.338937452118223"/>
    <s v="General Manager"/>
    <s v="Manufacturing"/>
    <s v="Mass Customer"/>
    <s v="N"/>
    <s v="No"/>
    <n v="20"/>
    <m/>
  </r>
  <r>
    <n v="8788"/>
    <n v="4"/>
    <x v="3293"/>
    <n v="159"/>
    <d v="2017-07-24T00:00:00"/>
    <b v="0"/>
    <s v="Approved"/>
    <s v="Giant Bicycles"/>
    <s v="Standard"/>
    <s v="high"/>
    <s v="medium"/>
    <n v="1129.1300000000001"/>
    <n v="677.48"/>
    <d v="2003-03-18T00:00:00"/>
    <n v="451.65000000000009"/>
    <s v="Female"/>
    <n v="93"/>
    <d v="1986-05-31T00:00:00"/>
    <n v="36.338937452118223"/>
    <s v="General Manager"/>
    <s v="Manufacturing"/>
    <s v="Mass Customer"/>
    <s v="N"/>
    <s v="No"/>
    <n v="20"/>
    <m/>
  </r>
  <r>
    <n v="10533"/>
    <n v="33"/>
    <x v="3293"/>
    <n v="184"/>
    <d v="2017-06-29T00:00:00"/>
    <b v="0"/>
    <s v="Approved"/>
    <s v="Giant Bicycles"/>
    <s v="Standard"/>
    <s v="medium"/>
    <s v="small"/>
    <n v="1311.44"/>
    <n v="1167.18"/>
    <d v="1999-12-04T00:00:00"/>
    <n v="144.26"/>
    <s v="Female"/>
    <n v="93"/>
    <d v="1986-05-31T00:00:00"/>
    <n v="36.338937452118223"/>
    <s v="General Manager"/>
    <s v="Manufacturing"/>
    <s v="Mass Customer"/>
    <s v="N"/>
    <s v="No"/>
    <n v="20"/>
    <m/>
  </r>
  <r>
    <n v="4146"/>
    <n v="3"/>
    <x v="3293"/>
    <n v="235"/>
    <d v="2017-05-09T00:00:00"/>
    <b v="0"/>
    <s v="Approved"/>
    <s v="Trek Bicycles"/>
    <s v="Standard"/>
    <s v="medium"/>
    <s v="large"/>
    <n v="2091.4699999999998"/>
    <n v="388.92"/>
    <d v="2012-04-10T00:00:00"/>
    <n v="1702.5499999999997"/>
    <s v="Female"/>
    <n v="93"/>
    <d v="1986-05-31T00:00:00"/>
    <n v="36.338937452118223"/>
    <s v="General Manager"/>
    <s v="Manufacturing"/>
    <s v="Mass Customer"/>
    <s v="N"/>
    <s v="No"/>
    <n v="20"/>
    <m/>
  </r>
  <r>
    <n v="3002"/>
    <n v="25"/>
    <x v="3293"/>
    <n v="311"/>
    <d v="2017-02-22T00:00:00"/>
    <b v="0"/>
    <s v="Approved"/>
    <s v="Giant Bicycles"/>
    <s v="Road"/>
    <s v="medium"/>
    <s v="medium"/>
    <n v="1538.99"/>
    <n v="829.65"/>
    <d v="2011-01-10T00:00:00"/>
    <n v="709.34"/>
    <s v="Female"/>
    <n v="93"/>
    <d v="1986-05-31T00:00:00"/>
    <n v="36.338937452118223"/>
    <s v="General Manager"/>
    <s v="Manufacturing"/>
    <s v="Mass Customer"/>
    <s v="N"/>
    <s v="No"/>
    <n v="20"/>
    <m/>
  </r>
  <r>
    <n v="2076"/>
    <n v="80"/>
    <x v="3293"/>
    <n v="312"/>
    <d v="2017-02-21T00:00:00"/>
    <b v="0"/>
    <s v="Approved"/>
    <s v="OHM Cycles"/>
    <s v="Touring"/>
    <s v="low"/>
    <s v="medium"/>
    <n v="1073.07"/>
    <n v="933.84"/>
    <d v="2015-08-02T00:00:00"/>
    <n v="139.2299999999999"/>
    <s v="Female"/>
    <n v="93"/>
    <d v="1986-05-31T00:00:00"/>
    <n v="36.338937452118223"/>
    <s v="General Manager"/>
    <s v="Manufacturing"/>
    <s v="Mass Customer"/>
    <s v="N"/>
    <s v="No"/>
    <n v="20"/>
    <m/>
  </r>
  <r>
    <n v="12563"/>
    <n v="83"/>
    <x v="3294"/>
    <n v="35"/>
    <d v="2017-11-25T00:00:00"/>
    <b v="0"/>
    <s v="Approved"/>
    <s v="Solex"/>
    <s v="Touring"/>
    <s v="medium"/>
    <s v="large"/>
    <n v="2083.94"/>
    <n v="675.03"/>
    <d v="2013-09-16T00:00:00"/>
    <n v="1408.91"/>
    <s v="Male"/>
    <n v="96"/>
    <d v="1994-12-01T00:00:00"/>
    <n v="27.829348410705219"/>
    <s v="GIS Technical Architect"/>
    <s v="n/a"/>
    <s v="Mass Customer"/>
    <s v="N"/>
    <s v="No"/>
    <n v="1"/>
    <m/>
  </r>
  <r>
    <n v="3345"/>
    <n v="5"/>
    <x v="3294"/>
    <n v="133"/>
    <d v="2017-08-19T00:00:00"/>
    <b v="1"/>
    <s v="Approved"/>
    <s v="Trek Bicycles"/>
    <s v="Mountain"/>
    <s v="low"/>
    <s v="medium"/>
    <n v="574.64"/>
    <n v="459.71"/>
    <d v="2011-08-29T00:00:00"/>
    <n v="114.93"/>
    <s v="Male"/>
    <n v="96"/>
    <d v="1994-12-01T00:00:00"/>
    <n v="27.829348410705219"/>
    <s v="GIS Technical Architect"/>
    <s v="n/a"/>
    <s v="Mass Customer"/>
    <s v="N"/>
    <s v="No"/>
    <n v="1"/>
    <m/>
  </r>
  <r>
    <n v="19681"/>
    <n v="62"/>
    <x v="3294"/>
    <n v="186"/>
    <d v="2017-06-27T00:00:00"/>
    <b v="0"/>
    <s v="Approved"/>
    <s v="Solex"/>
    <s v="Standard"/>
    <s v="medium"/>
    <s v="medium"/>
    <n v="478.16"/>
    <n v="298.72000000000003"/>
    <d v="1993-06-23T00:00:00"/>
    <n v="179.44"/>
    <s v="Male"/>
    <n v="96"/>
    <d v="1994-12-01T00:00:00"/>
    <n v="27.829348410705219"/>
    <s v="GIS Technical Architect"/>
    <s v="n/a"/>
    <s v="Mass Customer"/>
    <s v="N"/>
    <s v="No"/>
    <n v="1"/>
    <m/>
  </r>
  <r>
    <n v="17769"/>
    <n v="47"/>
    <x v="3294"/>
    <n v="262"/>
    <d v="2017-04-12T00:00:00"/>
    <b v="1"/>
    <s v="Approved"/>
    <s v="Trek Bicycles"/>
    <s v="Road"/>
    <s v="low"/>
    <s v="small"/>
    <n v="1720.7"/>
    <n v="1531.42"/>
    <d v="2006-10-01T00:00:00"/>
    <n v="189.27999999999997"/>
    <s v="Male"/>
    <n v="96"/>
    <d v="1994-12-01T00:00:00"/>
    <n v="27.829348410705219"/>
    <s v="GIS Technical Architect"/>
    <s v="n/a"/>
    <s v="Mass Customer"/>
    <s v="N"/>
    <s v="No"/>
    <n v="1"/>
    <m/>
  </r>
  <r>
    <n v="18049"/>
    <n v="39"/>
    <x v="3295"/>
    <n v="122"/>
    <d v="2017-08-30T00:00:00"/>
    <b v="1"/>
    <s v="Approved"/>
    <s v="Giant Bicycles"/>
    <s v="Standard"/>
    <s v="medium"/>
    <s v="large"/>
    <n v="1812.75"/>
    <n v="582.48"/>
    <d v="2010-06-07T00:00:00"/>
    <n v="1230.27"/>
    <s v="Male"/>
    <n v="47"/>
    <d v="1957-04-12T00:00:00"/>
    <n v="65.492362109652476"/>
    <s v="Administrative Officer"/>
    <s v="Financial Services"/>
    <s v="Mass Customer"/>
    <s v="N"/>
    <s v="Yes"/>
    <n v="5"/>
    <m/>
  </r>
  <r>
    <n v="11069"/>
    <n v="20"/>
    <x v="3295"/>
    <n v="236"/>
    <d v="2017-05-08T00:00:00"/>
    <b v="0"/>
    <s v="Approved"/>
    <s v="Trek Bicycles"/>
    <s v="Standard"/>
    <s v="medium"/>
    <s v="small"/>
    <n v="1775.81"/>
    <n v="1580.47"/>
    <d v="1993-07-15T00:00:00"/>
    <n v="195.33999999999992"/>
    <s v="Male"/>
    <n v="47"/>
    <d v="1957-04-12T00:00:00"/>
    <n v="65.492362109652476"/>
    <s v="Administrative Officer"/>
    <s v="Financial Services"/>
    <s v="Mass Customer"/>
    <s v="N"/>
    <s v="Yes"/>
    <n v="5"/>
    <m/>
  </r>
  <r>
    <n v="379"/>
    <n v="20"/>
    <x v="3295"/>
    <n v="302"/>
    <d v="2017-03-03T00:00:00"/>
    <b v="0"/>
    <s v="Approved"/>
    <s v="Trek Bicycles"/>
    <s v="Standard"/>
    <s v="medium"/>
    <s v="small"/>
    <n v="1775.81"/>
    <n v="1580.47"/>
    <d v="2016-02-04T00:00:00"/>
    <n v="195.33999999999992"/>
    <s v="Male"/>
    <n v="47"/>
    <d v="1957-04-12T00:00:00"/>
    <n v="65.492362109652476"/>
    <s v="Administrative Officer"/>
    <s v="Financial Services"/>
    <s v="Mass Customer"/>
    <s v="N"/>
    <s v="Yes"/>
    <n v="5"/>
    <m/>
  </r>
  <r>
    <n v="9743"/>
    <n v="76"/>
    <x v="3295"/>
    <n v="323"/>
    <d v="2017-02-10T00:00:00"/>
    <b v="0"/>
    <s v="Approved"/>
    <s v="WeareA2B"/>
    <s v="Standard"/>
    <s v="low"/>
    <s v="medium"/>
    <n v="642.30999999999995"/>
    <n v="513.85"/>
    <d v="1991-07-10T00:00:00"/>
    <n v="128.45999999999992"/>
    <s v="Male"/>
    <n v="47"/>
    <d v="1957-04-12T00:00:00"/>
    <n v="65.492362109652476"/>
    <s v="Administrative Officer"/>
    <s v="Financial Services"/>
    <s v="Mass Customer"/>
    <s v="N"/>
    <s v="Yes"/>
    <n v="5"/>
    <m/>
  </r>
  <r>
    <n v="1595"/>
    <n v="4"/>
    <x v="3295"/>
    <n v="346"/>
    <d v="2017-01-18T00:00:00"/>
    <b v="1"/>
    <s v="Approved"/>
    <s v="Giant Bicycles"/>
    <s v="Standard"/>
    <s v="high"/>
    <s v="medium"/>
    <n v="1129.1300000000001"/>
    <n v="677.48"/>
    <d v="2011-08-29T00:00:00"/>
    <n v="451.65000000000009"/>
    <s v="Male"/>
    <n v="47"/>
    <d v="1957-04-12T00:00:00"/>
    <n v="65.492362109652476"/>
    <s v="Administrative Officer"/>
    <s v="Financial Services"/>
    <s v="Mass Customer"/>
    <s v="N"/>
    <s v="Yes"/>
    <n v="5"/>
    <m/>
  </r>
  <r>
    <n v="2413"/>
    <n v="2"/>
    <x v="1076"/>
    <n v="90"/>
    <d v="2017-10-01T00:00:00"/>
    <b v="0"/>
    <s v="Approved"/>
    <s v="Giant Bicycles"/>
    <s v="Road"/>
    <s v="low"/>
    <s v="small"/>
    <n v="590.26"/>
    <n v="525.33000000000004"/>
    <d v="2016-12-06T00:00:00"/>
    <n v="64.92999999999995"/>
    <s v="Female"/>
    <n v="21"/>
    <d v="1986-04-18T00:00:00"/>
    <n v="36.456745670979188"/>
    <s v="Chief Design Engineer"/>
    <s v="Property"/>
    <s v="High Net Worth"/>
    <s v="N"/>
    <s v="Yes"/>
    <n v="16"/>
    <m/>
  </r>
  <r>
    <n v="13717"/>
    <n v="80"/>
    <x v="1076"/>
    <n v="169"/>
    <d v="2017-07-14T00:00:00"/>
    <b v="0"/>
    <s v="Approved"/>
    <s v="Trek Bicycles"/>
    <s v="Standard"/>
    <s v="medium"/>
    <s v="large"/>
    <n v="1469.44"/>
    <n v="596.54999999999995"/>
    <d v="2015-04-11T00:00:00"/>
    <n v="872.8900000000001"/>
    <s v="Female"/>
    <n v="21"/>
    <d v="1986-04-18T00:00:00"/>
    <n v="36.456745670979188"/>
    <s v="Chief Design Engineer"/>
    <s v="Property"/>
    <s v="High Net Worth"/>
    <s v="N"/>
    <s v="Yes"/>
    <n v="16"/>
    <m/>
  </r>
  <r>
    <n v="15704"/>
    <n v="70"/>
    <x v="1076"/>
    <n v="303"/>
    <d v="2017-03-02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21"/>
    <d v="1986-04-18T00:00:00"/>
    <n v="36.456745670979188"/>
    <s v="Chief Design Engineer"/>
    <s v="Property"/>
    <s v="High Net Worth"/>
    <s v="N"/>
    <s v="Yes"/>
    <n v="16"/>
    <m/>
  </r>
  <r>
    <n v="3839"/>
    <n v="0"/>
    <x v="1076"/>
    <n v="326"/>
    <d v="2017-02-07T00:00:00"/>
    <b v="0"/>
    <s v="Approved"/>
    <s v="WeareA2B"/>
    <s v="Standard"/>
    <s v="medium"/>
    <s v="medium"/>
    <n v="60.34"/>
    <n v="45.26"/>
    <d v="1999-06-23T00:00:00"/>
    <n v="15.080000000000005"/>
    <s v="Female"/>
    <n v="21"/>
    <d v="1986-04-18T00:00:00"/>
    <n v="36.456745670979188"/>
    <s v="Chief Design Engineer"/>
    <s v="Property"/>
    <s v="High Net Worth"/>
    <s v="N"/>
    <s v="Yes"/>
    <n v="16"/>
    <m/>
  </r>
  <r>
    <n v="15436"/>
    <n v="95"/>
    <x v="3296"/>
    <n v="295"/>
    <d v="2017-03-10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75"/>
    <d v="1993-06-04T00:00:00"/>
    <n v="29.322499095953837"/>
    <s v="Payment Adjustment Coordinator"/>
    <s v="n/a"/>
    <s v="Affluent Customer"/>
    <s v="N"/>
    <s v="No"/>
    <n v="9"/>
    <m/>
  </r>
  <r>
    <n v="971"/>
    <n v="23"/>
    <x v="3297"/>
    <n v="65"/>
    <d v="2017-10-26T00:00:00"/>
    <b v="0"/>
    <s v="Approved"/>
    <s v="Norco Bicycles"/>
    <s v="Mountain"/>
    <s v="low"/>
    <s v="small"/>
    <n v="688.63"/>
    <n v="612.88"/>
    <d v="1993-04-12T00:00:00"/>
    <n v="75.75"/>
    <s v="Female"/>
    <n v="72"/>
    <d v="1978-05-17T00:00:00"/>
    <n v="44.382773068239466"/>
    <s v="General Manager"/>
    <s v="Entertainment"/>
    <s v="Mass Customer"/>
    <s v="N"/>
    <s v="No"/>
    <n v="11"/>
    <m/>
  </r>
  <r>
    <n v="6610"/>
    <n v="3"/>
    <x v="3297"/>
    <n v="115"/>
    <d v="2017-09-06T00:00:00"/>
    <b v="1"/>
    <s v="Approved"/>
    <s v="Trek Bicycles"/>
    <s v="Standard"/>
    <s v="medium"/>
    <s v="large"/>
    <n v="2091.4699999999998"/>
    <n v="388.92"/>
    <d v="1999-07-20T00:00:00"/>
    <n v="1702.5499999999997"/>
    <s v="Female"/>
    <n v="72"/>
    <d v="1978-05-17T00:00:00"/>
    <n v="44.382773068239466"/>
    <s v="General Manager"/>
    <s v="Entertainment"/>
    <s v="Mass Customer"/>
    <s v="N"/>
    <s v="No"/>
    <n v="11"/>
    <m/>
  </r>
  <r>
    <n v="3943"/>
    <n v="17"/>
    <x v="3297"/>
    <n v="162"/>
    <d v="2017-07-21T00:00:00"/>
    <b v="0"/>
    <s v="Approved"/>
    <s v="Solex"/>
    <s v="Standard"/>
    <s v="high"/>
    <s v="medium"/>
    <n v="1024.6600000000001"/>
    <n v="614.79999999999995"/>
    <d v="2010-11-05T00:00:00"/>
    <n v="409.86000000000013"/>
    <s v="Female"/>
    <n v="72"/>
    <d v="1978-05-17T00:00:00"/>
    <n v="44.382773068239466"/>
    <s v="General Manager"/>
    <s v="Entertainment"/>
    <s v="Mass Customer"/>
    <s v="N"/>
    <s v="No"/>
    <n v="11"/>
    <m/>
  </r>
  <r>
    <n v="10387"/>
    <n v="68"/>
    <x v="3297"/>
    <n v="168"/>
    <d v="2017-07-15T00:00:00"/>
    <b v="0"/>
    <s v="Approved"/>
    <s v="OHM Cycles"/>
    <s v="Standard"/>
    <s v="medium"/>
    <s v="medium"/>
    <n v="1636.9"/>
    <n v="44.71"/>
    <d v="2009-04-12T00:00:00"/>
    <n v="1592.19"/>
    <s v="Female"/>
    <n v="72"/>
    <d v="1978-05-17T00:00:00"/>
    <n v="44.382773068239466"/>
    <s v="General Manager"/>
    <s v="Entertainment"/>
    <s v="Mass Customer"/>
    <s v="N"/>
    <s v="No"/>
    <n v="11"/>
    <m/>
  </r>
  <r>
    <n v="18948"/>
    <n v="3"/>
    <x v="3297"/>
    <n v="206"/>
    <d v="2017-06-07T00:00:00"/>
    <b v="0"/>
    <s v="Approved"/>
    <s v="Trek Bicycles"/>
    <s v="Standard"/>
    <s v="medium"/>
    <s v="large"/>
    <n v="2091.4699999999998"/>
    <n v="388.92"/>
    <d v="2011-08-24T00:00:00"/>
    <n v="1702.5499999999997"/>
    <s v="Female"/>
    <n v="72"/>
    <d v="1978-05-17T00:00:00"/>
    <n v="44.382773068239466"/>
    <s v="General Manager"/>
    <s v="Entertainment"/>
    <s v="Mass Customer"/>
    <s v="N"/>
    <s v="No"/>
    <n v="11"/>
    <m/>
  </r>
  <r>
    <n v="2828"/>
    <n v="42"/>
    <x v="3297"/>
    <n v="292"/>
    <d v="2017-03-13T00:00:00"/>
    <b v="0"/>
    <s v="Approved"/>
    <s v="OHM Cycles"/>
    <s v="Road"/>
    <s v="medium"/>
    <s v="small"/>
    <n v="1810"/>
    <n v="1610.9"/>
    <d v="2003-09-09T00:00:00"/>
    <n v="199.09999999999991"/>
    <s v="Female"/>
    <n v="72"/>
    <d v="1978-05-17T00:00:00"/>
    <n v="44.382773068239466"/>
    <s v="General Manager"/>
    <s v="Entertainment"/>
    <s v="Mass Customer"/>
    <s v="N"/>
    <s v="No"/>
    <n v="11"/>
    <m/>
  </r>
  <r>
    <n v="18752"/>
    <n v="22"/>
    <x v="2306"/>
    <m/>
    <d v="2017-10-12T00:00:00"/>
    <m/>
    <s v="Approved"/>
    <s v="WeareA2B"/>
    <s v="Standard"/>
    <s v="medium"/>
    <s v="medium"/>
    <n v="60.34"/>
    <n v="45.26"/>
    <n v="33455"/>
    <m/>
    <m/>
    <m/>
    <m/>
    <m/>
    <m/>
    <m/>
    <m/>
    <m/>
    <m/>
    <m/>
    <m/>
  </r>
  <r>
    <n v="1443"/>
    <n v="4"/>
    <x v="3297"/>
    <n v="330"/>
    <d v="2017-02-03T00:00:00"/>
    <b v="1"/>
    <s v="Approved"/>
    <s v="Giant Bicycles"/>
    <s v="Standard"/>
    <s v="high"/>
    <s v="medium"/>
    <n v="1129.1300000000001"/>
    <n v="677.48"/>
    <d v="2003-03-18T00:00:00"/>
    <n v="451.65000000000009"/>
    <s v="Female"/>
    <n v="72"/>
    <d v="1978-05-17T00:00:00"/>
    <n v="44.382773068239466"/>
    <s v="General Manager"/>
    <s v="Entertainment"/>
    <s v="Mass Customer"/>
    <s v="N"/>
    <s v="No"/>
    <n v="11"/>
    <m/>
  </r>
  <r>
    <n v="5456"/>
    <n v="1"/>
    <x v="3298"/>
    <n v="30"/>
    <d v="2017-11-30T00:00:00"/>
    <b v="0"/>
    <s v="Approved"/>
    <s v="Giant Bicycles"/>
    <s v="Standard"/>
    <s v="medium"/>
    <s v="medium"/>
    <n v="1403.5"/>
    <n v="954.82"/>
    <d v="2004-09-28T00:00:00"/>
    <n v="448.67999999999995"/>
    <s v="Female"/>
    <n v="44"/>
    <d v="1973-04-26T00:00:00"/>
    <n v="49.443047041159318"/>
    <n v="0"/>
    <s v="Financial Services"/>
    <s v="Mass Customer"/>
    <s v="N"/>
    <s v="Yes"/>
    <n v="18"/>
    <m/>
  </r>
  <r>
    <n v="18755"/>
    <n v="55"/>
    <x v="452"/>
    <m/>
    <d v="2017-01-30T00:00:00"/>
    <m/>
    <s v="Approved"/>
    <s v="Trek Bicycles"/>
    <s v="Road"/>
    <s v="medium"/>
    <s v="large"/>
    <n v="1894.19"/>
    <n v="598.76"/>
    <n v="35707"/>
    <m/>
    <m/>
    <m/>
    <m/>
    <m/>
    <m/>
    <m/>
    <m/>
    <m/>
    <m/>
    <m/>
    <m/>
  </r>
  <r>
    <n v="19404"/>
    <n v="29"/>
    <x v="3298"/>
    <n v="33"/>
    <d v="2017-11-27T00:00:00"/>
    <b v="1"/>
    <s v="Approved"/>
    <s v="Norco Bicycles"/>
    <s v="Road"/>
    <s v="medium"/>
    <s v="medium"/>
    <n v="543.39"/>
    <n v="407.54"/>
    <d v="1994-07-12T00:00:00"/>
    <n v="135.84999999999997"/>
    <s v="Female"/>
    <n v="44"/>
    <d v="1973-04-26T00:00:00"/>
    <n v="49.443047041159318"/>
    <n v="0"/>
    <s v="Financial Services"/>
    <s v="Mass Customer"/>
    <s v="N"/>
    <s v="Yes"/>
    <n v="18"/>
    <m/>
  </r>
  <r>
    <n v="10881"/>
    <n v="6"/>
    <x v="3298"/>
    <n v="189"/>
    <d v="2017-06-24T00:00:00"/>
    <b v="1"/>
    <s v="Approved"/>
    <s v="OHM Cycles"/>
    <s v="Standard"/>
    <s v="high"/>
    <s v="medium"/>
    <n v="227.88"/>
    <n v="136.72999999999999"/>
    <d v="2011-04-16T00:00:00"/>
    <n v="91.15"/>
    <s v="Female"/>
    <n v="44"/>
    <d v="1973-04-26T00:00:00"/>
    <n v="49.443047041159318"/>
    <n v="0"/>
    <s v="Financial Services"/>
    <s v="Mass Customer"/>
    <s v="N"/>
    <s v="Yes"/>
    <n v="18"/>
    <m/>
  </r>
  <r>
    <n v="8819"/>
    <n v="90"/>
    <x v="3298"/>
    <n v="262"/>
    <d v="2017-04-12T00:00:00"/>
    <b v="0"/>
    <s v="Approved"/>
    <s v="Norco Bicycles"/>
    <s v="Standard"/>
    <s v="low"/>
    <s v="medium"/>
    <n v="363.01"/>
    <n v="290.41000000000003"/>
    <d v="2002-10-10T00:00:00"/>
    <n v="72.599999999999966"/>
    <s v="Female"/>
    <n v="44"/>
    <d v="1973-04-26T00:00:00"/>
    <n v="49.443047041159318"/>
    <n v="0"/>
    <s v="Financial Services"/>
    <s v="Mass Customer"/>
    <s v="N"/>
    <s v="Yes"/>
    <n v="18"/>
    <m/>
  </r>
  <r>
    <n v="9673"/>
    <n v="58"/>
    <x v="3298"/>
    <n v="334"/>
    <d v="2017-01-30T00:00:00"/>
    <b v="0"/>
    <s v="Approved"/>
    <s v="OHM Cycles"/>
    <s v="Standard"/>
    <s v="medium"/>
    <s v="medium"/>
    <n v="912.52"/>
    <n v="141.4"/>
    <d v="2015-10-18T00:00:00"/>
    <n v="771.12"/>
    <s v="Female"/>
    <n v="44"/>
    <d v="1973-04-26T00:00:00"/>
    <n v="49.443047041159318"/>
    <n v="0"/>
    <s v="Financial Services"/>
    <s v="Mass Customer"/>
    <s v="N"/>
    <s v="Yes"/>
    <n v="18"/>
    <m/>
  </r>
  <r>
    <n v="5447"/>
    <n v="19"/>
    <x v="3299"/>
    <n v="4"/>
    <d v="2017-12-26T00:00:00"/>
    <b v="1"/>
    <s v="Approved"/>
    <s v="OHM Cycles"/>
    <s v="Road"/>
    <s v="high"/>
    <s v="large"/>
    <n v="12.01"/>
    <n v="7.21"/>
    <d v="2009-03-08T00:00:00"/>
    <n v="4.8"/>
    <s v="Female"/>
    <n v="24"/>
    <d v="1975-10-22T00:00:00"/>
    <n v="46.952636081938095"/>
    <s v="Computer Systems Analyst IV"/>
    <s v="Manufacturing"/>
    <s v="Mass Customer"/>
    <s v="N"/>
    <s v="No"/>
    <n v="6"/>
    <m/>
  </r>
  <r>
    <n v="612"/>
    <n v="2"/>
    <x v="3299"/>
    <n v="163"/>
    <d v="2017-07-20T00:00:00"/>
    <b v="0"/>
    <s v="Approved"/>
    <s v="Solex"/>
    <s v="Standard"/>
    <s v="medium"/>
    <s v="medium"/>
    <n v="71.489999999999995"/>
    <n v="53.62"/>
    <d v="2012-12-02T00:00:00"/>
    <n v="17.869999999999997"/>
    <s v="Female"/>
    <n v="24"/>
    <d v="1975-10-22T00:00:00"/>
    <n v="46.952636081938095"/>
    <s v="Computer Systems Analyst IV"/>
    <s v="Manufacturing"/>
    <s v="Mass Customer"/>
    <s v="N"/>
    <s v="No"/>
    <n v="6"/>
    <m/>
  </r>
  <r>
    <n v="14993"/>
    <n v="48"/>
    <x v="3299"/>
    <n v="274"/>
    <d v="2017-03-31T00:00:00"/>
    <b v="1"/>
    <s v="Approved"/>
    <s v="WeareA2B"/>
    <s v="Standard"/>
    <s v="medium"/>
    <s v="medium"/>
    <n v="1762.96"/>
    <n v="950.52"/>
    <d v="2014-07-28T00:00:00"/>
    <n v="812.44"/>
    <s v="Female"/>
    <n v="24"/>
    <d v="1975-10-22T00:00:00"/>
    <n v="46.952636081938095"/>
    <s v="Computer Systems Analyst IV"/>
    <s v="Manufacturing"/>
    <s v="Mass Customer"/>
    <s v="N"/>
    <s v="No"/>
    <n v="6"/>
    <m/>
  </r>
  <r>
    <n v="5160"/>
    <n v="7"/>
    <x v="3299"/>
    <n v="300"/>
    <d v="2017-03-05T00:00:00"/>
    <b v="0"/>
    <s v="Approved"/>
    <s v="Trek Bicycles"/>
    <s v="Road"/>
    <s v="low"/>
    <s v="medium"/>
    <n v="980.37"/>
    <n v="234.43"/>
    <d v="2004-09-28T00:00:00"/>
    <n v="745.94"/>
    <s v="Female"/>
    <n v="24"/>
    <d v="1975-10-22T00:00:00"/>
    <n v="46.952636081938095"/>
    <s v="Computer Systems Analyst IV"/>
    <s v="Manufacturing"/>
    <s v="Mass Customer"/>
    <s v="N"/>
    <s v="No"/>
    <n v="6"/>
    <m/>
  </r>
  <r>
    <n v="3487"/>
    <n v="28"/>
    <x v="3300"/>
    <n v="80"/>
    <d v="2017-10-11T00:00:00"/>
    <b v="0"/>
    <s v="Approved"/>
    <s v="Solex"/>
    <s v="Road"/>
    <s v="medium"/>
    <s v="small"/>
    <n v="1703.52"/>
    <n v="1516.13"/>
    <d v="2011-04-16T00:00:00"/>
    <n v="187.38999999999987"/>
    <s v="Male"/>
    <n v="10"/>
    <d v="1979-04-18T00:00:00"/>
    <n v="43.462225123351097"/>
    <s v="Legal Assistant"/>
    <s v="n/a"/>
    <s v="High Net Worth"/>
    <s v="N"/>
    <s v="No"/>
    <n v="3"/>
    <m/>
  </r>
  <r>
    <n v="11256"/>
    <n v="87"/>
    <x v="3300"/>
    <n v="174"/>
    <d v="2017-07-09T00:00:00"/>
    <b v="0"/>
    <s v="Approved"/>
    <s v="OHM Cycles"/>
    <s v="Standard"/>
    <s v="medium"/>
    <s v="medium"/>
    <n v="1636.9"/>
    <n v="44.71"/>
    <d v="2010-08-20T00:00:00"/>
    <n v="1592.19"/>
    <s v="Male"/>
    <n v="10"/>
    <d v="1979-04-18T00:00:00"/>
    <n v="43.462225123351097"/>
    <s v="Legal Assistant"/>
    <s v="n/a"/>
    <s v="High Net Worth"/>
    <s v="N"/>
    <s v="No"/>
    <n v="3"/>
    <m/>
  </r>
  <r>
    <n v="6833"/>
    <n v="95"/>
    <x v="3300"/>
    <n v="176"/>
    <d v="2017-07-07T00:00:00"/>
    <b v="0"/>
    <s v="Approved"/>
    <s v="OHM Cycles"/>
    <s v="Touring"/>
    <s v="low"/>
    <s v="medium"/>
    <n v="1073.07"/>
    <n v="933.84"/>
    <d v="1997-01-25T00:00:00"/>
    <n v="139.2299999999999"/>
    <s v="Male"/>
    <n v="10"/>
    <d v="1979-04-18T00:00:00"/>
    <n v="43.462225123351097"/>
    <s v="Legal Assistant"/>
    <s v="n/a"/>
    <s v="High Net Worth"/>
    <s v="N"/>
    <s v="No"/>
    <n v="3"/>
    <m/>
  </r>
  <r>
    <n v="375"/>
    <n v="17"/>
    <x v="3300"/>
    <n v="178"/>
    <d v="2017-07-05T00:00:00"/>
    <b v="1"/>
    <s v="Approved"/>
    <s v="WeareA2B"/>
    <s v="Touring"/>
    <s v="medium"/>
    <s v="large"/>
    <n v="1362.99"/>
    <n v="57.74"/>
    <d v="1993-04-20T00:00:00"/>
    <n v="1305.25"/>
    <s v="Male"/>
    <n v="10"/>
    <d v="1979-04-18T00:00:00"/>
    <n v="43.462225123351097"/>
    <s v="Legal Assistant"/>
    <s v="n/a"/>
    <s v="High Net Worth"/>
    <s v="N"/>
    <s v="No"/>
    <n v="3"/>
    <m/>
  </r>
  <r>
    <n v="4845"/>
    <n v="50"/>
    <x v="3300"/>
    <n v="258"/>
    <d v="2017-04-16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10"/>
    <d v="1979-04-18T00:00:00"/>
    <n v="43.462225123351097"/>
    <s v="Legal Assistant"/>
    <s v="n/a"/>
    <s v="High Net Worth"/>
    <s v="N"/>
    <s v="No"/>
    <n v="3"/>
    <m/>
  </r>
  <r>
    <n v="3998"/>
    <n v="90"/>
    <x v="3301"/>
    <n v="37"/>
    <d v="2017-11-23T00:00:00"/>
    <b v="1"/>
    <s v="Approved"/>
    <s v="Norco Bicycles"/>
    <s v="Standard"/>
    <s v="low"/>
    <s v="medium"/>
    <n v="363.01"/>
    <n v="290.41000000000003"/>
    <d v="2005-05-10T00:00:00"/>
    <n v="72.599999999999966"/>
    <s v="Male"/>
    <n v="92"/>
    <d v="1962-04-20T00:00:00"/>
    <n v="60.467704575088781"/>
    <s v="Computer Systems Analyst I"/>
    <s v="n/a"/>
    <s v="Affluent Customer"/>
    <s v="N"/>
    <s v="No"/>
    <n v="10"/>
    <m/>
  </r>
  <r>
    <n v="1861"/>
    <n v="39"/>
    <x v="3301"/>
    <n v="72"/>
    <d v="2017-10-19T00:00:00"/>
    <b v="0"/>
    <s v="Approved"/>
    <s v="Giant Bicycles"/>
    <s v="Standard"/>
    <s v="medium"/>
    <s v="large"/>
    <n v="1812.75"/>
    <n v="582.48"/>
    <d v="2010-06-07T00:00:00"/>
    <n v="1230.27"/>
    <s v="Male"/>
    <n v="92"/>
    <d v="1962-04-20T00:00:00"/>
    <n v="60.467704575088781"/>
    <s v="Computer Systems Analyst I"/>
    <s v="n/a"/>
    <s v="Affluent Customer"/>
    <s v="N"/>
    <s v="No"/>
    <n v="10"/>
    <m/>
  </r>
  <r>
    <n v="10852"/>
    <n v="59"/>
    <x v="3301"/>
    <n v="202"/>
    <d v="2017-06-11T00:00:00"/>
    <b v="1"/>
    <s v="Approved"/>
    <s v="Solex"/>
    <s v="Standard"/>
    <s v="medium"/>
    <s v="large"/>
    <n v="1061.56"/>
    <n v="733.58"/>
    <d v="1993-07-20T00:00:00"/>
    <n v="327.9799999999999"/>
    <s v="Male"/>
    <n v="92"/>
    <d v="1962-04-20T00:00:00"/>
    <n v="60.467704575088781"/>
    <s v="Computer Systems Analyst I"/>
    <s v="n/a"/>
    <s v="Affluent Customer"/>
    <s v="N"/>
    <s v="No"/>
    <n v="10"/>
    <m/>
  </r>
  <r>
    <n v="14175"/>
    <n v="99"/>
    <x v="3301"/>
    <n v="202"/>
    <d v="2017-06-11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92"/>
    <d v="1962-04-20T00:00:00"/>
    <n v="60.467704575088781"/>
    <s v="Computer Systems Analyst I"/>
    <s v="n/a"/>
    <s v="Affluent Customer"/>
    <s v="N"/>
    <s v="No"/>
    <n v="10"/>
    <m/>
  </r>
  <r>
    <n v="8073"/>
    <n v="1"/>
    <x v="3301"/>
    <n v="223"/>
    <d v="2017-05-21T00:00:00"/>
    <b v="1"/>
    <s v="Approved"/>
    <s v="Giant Bicycles"/>
    <s v="Standard"/>
    <s v="medium"/>
    <s v="medium"/>
    <n v="1403.5"/>
    <n v="954.82"/>
    <d v="2016-11-14T00:00:00"/>
    <n v="448.67999999999995"/>
    <s v="Male"/>
    <n v="92"/>
    <d v="1962-04-20T00:00:00"/>
    <n v="60.467704575088781"/>
    <s v="Computer Systems Analyst I"/>
    <s v="n/a"/>
    <s v="Affluent Customer"/>
    <s v="N"/>
    <s v="No"/>
    <n v="10"/>
    <m/>
  </r>
  <r>
    <n v="9219"/>
    <n v="88"/>
    <x v="3302"/>
    <n v="22"/>
    <d v="2017-12-08T00:00:00"/>
    <b v="1"/>
    <s v="Approved"/>
    <s v="Norco Bicycles"/>
    <s v="Standard"/>
    <s v="medium"/>
    <s v="medium"/>
    <n v="1198.46"/>
    <n v="381.1"/>
    <d v="1998-12-16T00:00:00"/>
    <n v="817.36"/>
    <s v="Male"/>
    <n v="66"/>
    <d v="1982-06-22T00:00:00"/>
    <n v="40.28140320554288"/>
    <s v="VP Product Management"/>
    <s v="Financial Services"/>
    <s v="Affluent Customer"/>
    <s v="N"/>
    <s v="No"/>
    <n v="9"/>
    <m/>
  </r>
  <r>
    <n v="758"/>
    <n v="94"/>
    <x v="3302"/>
    <n v="51"/>
    <d v="2017-11-09T00:00:00"/>
    <b v="1"/>
    <s v="Approved"/>
    <s v="Giant Bicycles"/>
    <s v="Standard"/>
    <s v="medium"/>
    <s v="large"/>
    <n v="1635.3"/>
    <n v="993.66"/>
    <d v="2013-06-09T00:00:00"/>
    <n v="641.64"/>
    <s v="Male"/>
    <n v="66"/>
    <d v="1982-06-22T00:00:00"/>
    <n v="40.28140320554288"/>
    <s v="VP Product Management"/>
    <s v="Financial Services"/>
    <s v="Affluent Customer"/>
    <s v="N"/>
    <s v="No"/>
    <n v="9"/>
    <m/>
  </r>
  <r>
    <n v="10605"/>
    <n v="70"/>
    <x v="3302"/>
    <n v="97"/>
    <d v="2017-09-24T00:00:00"/>
    <b v="1"/>
    <s v="Approved"/>
    <s v="Trek Bicycles"/>
    <s v="Standard"/>
    <s v="high"/>
    <s v="medium"/>
    <n v="495.72"/>
    <n v="297.43"/>
    <d v="2015-04-11T00:00:00"/>
    <n v="198.29000000000002"/>
    <s v="Male"/>
    <n v="66"/>
    <d v="1982-06-22T00:00:00"/>
    <n v="40.28140320554288"/>
    <s v="VP Product Management"/>
    <s v="Financial Services"/>
    <s v="Affluent Customer"/>
    <s v="N"/>
    <s v="No"/>
    <n v="9"/>
    <m/>
  </r>
  <r>
    <n v="6940"/>
    <n v="37"/>
    <x v="3302"/>
    <n v="226"/>
    <d v="2017-05-18T00:00:00"/>
    <b v="1"/>
    <s v="Approved"/>
    <s v="OHM Cycles"/>
    <s v="Standard"/>
    <s v="low"/>
    <s v="medium"/>
    <n v="1793.43"/>
    <n v="248.82"/>
    <d v="1999-07-20T00:00:00"/>
    <n v="1544.6100000000001"/>
    <s v="Male"/>
    <n v="66"/>
    <d v="1982-06-22T00:00:00"/>
    <n v="40.28140320554288"/>
    <s v="VP Product Management"/>
    <s v="Financial Services"/>
    <s v="Affluent Customer"/>
    <s v="N"/>
    <s v="No"/>
    <n v="9"/>
    <m/>
  </r>
  <r>
    <n v="3179"/>
    <n v="61"/>
    <x v="3302"/>
    <n v="311"/>
    <d v="2017-02-22T00:00:00"/>
    <b v="1"/>
    <s v="Approved"/>
    <s v="OHM Cycles"/>
    <s v="Standard"/>
    <s v="low"/>
    <s v="medium"/>
    <n v="71.16"/>
    <n v="56.93"/>
    <d v="2015-06-17T00:00:00"/>
    <n v="14.229999999999997"/>
    <s v="Male"/>
    <n v="66"/>
    <d v="1982-06-22T00:00:00"/>
    <n v="40.28140320554288"/>
    <s v="VP Product Management"/>
    <s v="Financial Services"/>
    <s v="Affluent Customer"/>
    <s v="N"/>
    <s v="No"/>
    <n v="9"/>
    <m/>
  </r>
  <r>
    <n v="18779"/>
    <n v="0"/>
    <x v="3303"/>
    <m/>
    <d v="2017-05-05T00:00:00"/>
    <b v="0"/>
    <s v="Approved"/>
    <m/>
    <m/>
    <m/>
    <m/>
    <n v="310.57"/>
    <m/>
    <m/>
    <m/>
    <m/>
    <m/>
    <m/>
    <m/>
    <m/>
    <m/>
    <m/>
    <m/>
    <m/>
    <m/>
    <m/>
  </r>
  <r>
    <n v="4140"/>
    <n v="21"/>
    <x v="3304"/>
    <n v="297"/>
    <d v="2017-03-08T00:00:00"/>
    <b v="1"/>
    <s v="Approved"/>
    <s v="Solex"/>
    <s v="Standard"/>
    <s v="medium"/>
    <s v="large"/>
    <n v="1071.23"/>
    <n v="380.74"/>
    <d v="1996-04-05T00:00:00"/>
    <n v="690.49"/>
    <s v="Male"/>
    <n v="55"/>
    <d v="1959-02-18T00:00:00"/>
    <n v="63.637567588787412"/>
    <s v="Staff Scientist"/>
    <s v="Financial Services"/>
    <s v="Mass Customer"/>
    <s v="N"/>
    <s v="No"/>
    <n v="14"/>
    <m/>
  </r>
  <r>
    <n v="537"/>
    <n v="4"/>
    <x v="3305"/>
    <n v="134"/>
    <d v="2017-08-18T00:00:00"/>
    <b v="1"/>
    <s v="Approved"/>
    <s v="Giant Bicycles"/>
    <s v="Standard"/>
    <s v="high"/>
    <s v="medium"/>
    <n v="1129.1300000000001"/>
    <n v="677.48"/>
    <d v="1999-07-20T00:00:00"/>
    <n v="451.65000000000009"/>
    <s v="Female"/>
    <n v="49"/>
    <d v="1987-05-02T00:00:00"/>
    <n v="35.418389506912746"/>
    <s v="General Manager"/>
    <s v="Financial Services"/>
    <s v="Mass Customer"/>
    <s v="N"/>
    <s v="Yes"/>
    <n v="21"/>
    <m/>
  </r>
  <r>
    <n v="16262"/>
    <n v="53"/>
    <x v="3305"/>
    <n v="151"/>
    <d v="2017-08-01T00:00:00"/>
    <b v="1"/>
    <s v="Approved"/>
    <s v="OHM Cycles"/>
    <s v="Standard"/>
    <s v="medium"/>
    <s v="medium"/>
    <n v="795.34"/>
    <n v="101.58"/>
    <d v="2002-08-31T00:00:00"/>
    <n v="693.76"/>
    <s v="Female"/>
    <n v="49"/>
    <d v="1987-05-02T00:00:00"/>
    <n v="35.418389506912746"/>
    <s v="General Manager"/>
    <s v="Financial Services"/>
    <s v="Mass Customer"/>
    <s v="N"/>
    <s v="Yes"/>
    <n v="21"/>
    <m/>
  </r>
  <r>
    <n v="4834"/>
    <n v="16"/>
    <x v="3305"/>
    <n v="166"/>
    <d v="2017-07-17T00:00:00"/>
    <b v="1"/>
    <s v="Approved"/>
    <s v="Norco Bicycles"/>
    <s v="Standard"/>
    <s v="high"/>
    <s v="small"/>
    <n v="1661.92"/>
    <n v="1479.11"/>
    <d v="1997-05-10T00:00:00"/>
    <n v="182.81000000000017"/>
    <s v="Female"/>
    <n v="49"/>
    <d v="1987-05-02T00:00:00"/>
    <n v="35.418389506912746"/>
    <s v="General Manager"/>
    <s v="Financial Services"/>
    <s v="Mass Customer"/>
    <s v="N"/>
    <s v="Yes"/>
    <n v="21"/>
    <m/>
  </r>
  <r>
    <n v="6656"/>
    <n v="48"/>
    <x v="3305"/>
    <n v="166"/>
    <d v="2017-07-17T00:00:00"/>
    <b v="0"/>
    <s v="Approved"/>
    <s v="WeareA2B"/>
    <s v="Standard"/>
    <s v="medium"/>
    <s v="medium"/>
    <n v="1762.96"/>
    <n v="950.52"/>
    <d v="2011-08-29T00:00:00"/>
    <n v="812.44"/>
    <s v="Female"/>
    <n v="49"/>
    <d v="1987-05-02T00:00:00"/>
    <n v="35.418389506912746"/>
    <s v="General Manager"/>
    <s v="Financial Services"/>
    <s v="Mass Customer"/>
    <s v="N"/>
    <s v="Yes"/>
    <n v="21"/>
    <m/>
  </r>
  <r>
    <n v="17463"/>
    <n v="48"/>
    <x v="3305"/>
    <n v="242"/>
    <d v="2017-05-02T00:00:00"/>
    <b v="0"/>
    <s v="Approved"/>
    <s v="WeareA2B"/>
    <s v="Standard"/>
    <s v="medium"/>
    <s v="medium"/>
    <n v="1762.96"/>
    <n v="950.52"/>
    <d v="2016-11-14T00:00:00"/>
    <n v="812.44"/>
    <s v="Female"/>
    <n v="49"/>
    <d v="1987-05-02T00:00:00"/>
    <n v="35.418389506912746"/>
    <s v="General Manager"/>
    <s v="Financial Services"/>
    <s v="Mass Customer"/>
    <s v="N"/>
    <s v="Yes"/>
    <n v="21"/>
    <m/>
  </r>
  <r>
    <n v="12879"/>
    <n v="58"/>
    <x v="3305"/>
    <n v="262"/>
    <d v="2017-04-12T00:00:00"/>
    <b v="0"/>
    <s v="Approved"/>
    <s v="OHM Cycles"/>
    <s v="Standard"/>
    <s v="medium"/>
    <s v="medium"/>
    <n v="912.52"/>
    <n v="141.4"/>
    <d v="2016-03-29T00:00:00"/>
    <n v="771.12"/>
    <s v="Female"/>
    <n v="49"/>
    <d v="1987-05-02T00:00:00"/>
    <n v="35.418389506912746"/>
    <s v="General Manager"/>
    <s v="Financial Services"/>
    <s v="Mass Customer"/>
    <s v="N"/>
    <s v="Yes"/>
    <n v="21"/>
    <m/>
  </r>
  <r>
    <n v="15254"/>
    <n v="73"/>
    <x v="3305"/>
    <n v="280"/>
    <d v="2017-03-25T00:00:00"/>
    <b v="0"/>
    <s v="Approved"/>
    <s v="Solex"/>
    <s v="Standard"/>
    <s v="medium"/>
    <s v="medium"/>
    <n v="1945.43"/>
    <n v="333.18"/>
    <d v="1997-02-09T00:00:00"/>
    <n v="1612.25"/>
    <s v="Female"/>
    <n v="49"/>
    <d v="1987-05-02T00:00:00"/>
    <n v="35.418389506912746"/>
    <s v="General Manager"/>
    <s v="Financial Services"/>
    <s v="Mass Customer"/>
    <s v="N"/>
    <s v="Yes"/>
    <n v="21"/>
    <m/>
  </r>
  <r>
    <n v="5388"/>
    <n v="37"/>
    <x v="3305"/>
    <n v="294"/>
    <d v="2017-03-11T00:00:00"/>
    <b v="0"/>
    <s v="Approved"/>
    <s v="OHM Cycles"/>
    <s v="Standard"/>
    <s v="low"/>
    <s v="medium"/>
    <n v="1793.43"/>
    <n v="248.82"/>
    <d v="2010-08-20T00:00:00"/>
    <n v="1544.6100000000001"/>
    <s v="Female"/>
    <n v="49"/>
    <d v="1987-05-02T00:00:00"/>
    <n v="35.418389506912746"/>
    <s v="General Manager"/>
    <s v="Financial Services"/>
    <s v="Mass Customer"/>
    <s v="N"/>
    <s v="Yes"/>
    <n v="21"/>
    <m/>
  </r>
  <r>
    <n v="15804"/>
    <n v="64"/>
    <x v="3306"/>
    <n v="59"/>
    <d v="2017-11-01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67"/>
    <d v="1998-02-22T00:00:00"/>
    <n v="24.599211424403851"/>
    <s v="Administrative Assistant III"/>
    <s v="n/a"/>
    <s v="Mass Customer"/>
    <s v="N"/>
    <s v="No"/>
    <n v="4"/>
    <m/>
  </r>
  <r>
    <n v="16392"/>
    <n v="5"/>
    <x v="3306"/>
    <n v="278"/>
    <d v="2017-03-27T00:00:00"/>
    <b v="0"/>
    <s v="Approved"/>
    <s v="Trek Bicycles"/>
    <s v="Mountain"/>
    <s v="low"/>
    <s v="medium"/>
    <n v="574.64"/>
    <n v="459.71"/>
    <d v="2011-08-29T00:00:00"/>
    <n v="114.93"/>
    <s v="Female"/>
    <n v="67"/>
    <d v="1998-02-22T00:00:00"/>
    <n v="24.599211424403851"/>
    <s v="Administrative Assistant III"/>
    <s v="n/a"/>
    <s v="Mass Customer"/>
    <s v="N"/>
    <s v="No"/>
    <n v="4"/>
    <m/>
  </r>
  <r>
    <n v="8177"/>
    <n v="0"/>
    <x v="3307"/>
    <n v="16"/>
    <d v="2017-12-14T00:00:00"/>
    <b v="0"/>
    <s v="Approved"/>
    <s v="WeareA2B"/>
    <s v="Standard"/>
    <s v="medium"/>
    <s v="medium"/>
    <n v="60.34"/>
    <n v="45.26"/>
    <d v="1993-07-15T00:00:00"/>
    <n v="15.080000000000005"/>
    <s v="Female"/>
    <n v="8"/>
    <d v="1959-04-24T00:00:00"/>
    <n v="63.459485397323704"/>
    <s v="Clinical Specialist"/>
    <s v="Health"/>
    <s v="High Net Worth"/>
    <s v="N"/>
    <s v="No"/>
    <n v="13"/>
    <m/>
  </r>
  <r>
    <n v="9361"/>
    <n v="32"/>
    <x v="3307"/>
    <n v="133"/>
    <d v="2017-08-19T00:00:00"/>
    <b v="1"/>
    <s v="Approved"/>
    <s v="Giant Bicycles"/>
    <s v="Standard"/>
    <s v="high"/>
    <s v="medium"/>
    <n v="1179"/>
    <n v="707.4"/>
    <d v="1997-08-25T00:00:00"/>
    <n v="471.6"/>
    <s v="Female"/>
    <n v="8"/>
    <d v="1959-04-24T00:00:00"/>
    <n v="63.459485397323704"/>
    <s v="Clinical Specialist"/>
    <s v="Health"/>
    <s v="High Net Worth"/>
    <s v="N"/>
    <s v="No"/>
    <n v="13"/>
    <m/>
  </r>
  <r>
    <n v="14074"/>
    <n v="25"/>
    <x v="3307"/>
    <n v="270"/>
    <d v="2017-04-04T00:00:00"/>
    <b v="1"/>
    <s v="Approved"/>
    <s v="OHM Cycles"/>
    <s v="Standard"/>
    <s v="high"/>
    <s v="medium"/>
    <n v="2005.66"/>
    <n v="1203.4000000000001"/>
    <d v="2012-04-10T00:00:00"/>
    <n v="802.26"/>
    <s v="Female"/>
    <n v="8"/>
    <d v="1959-04-24T00:00:00"/>
    <n v="63.459485397323704"/>
    <s v="Clinical Specialist"/>
    <s v="Health"/>
    <s v="High Net Worth"/>
    <s v="N"/>
    <s v="No"/>
    <n v="13"/>
    <m/>
  </r>
  <r>
    <n v="5068"/>
    <n v="36"/>
    <x v="3307"/>
    <n v="350"/>
    <d v="2017-01-14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8"/>
    <d v="1959-04-24T00:00:00"/>
    <n v="63.459485397323704"/>
    <s v="Clinical Specialist"/>
    <s v="Health"/>
    <s v="High Net Worth"/>
    <s v="N"/>
    <s v="No"/>
    <n v="13"/>
    <m/>
  </r>
  <r>
    <n v="9006"/>
    <n v="44"/>
    <x v="2198"/>
    <n v="44"/>
    <d v="2017-11-16T00:00:00"/>
    <b v="1"/>
    <s v="Approved"/>
    <s v="WeareA2B"/>
    <s v="Standard"/>
    <s v="medium"/>
    <s v="medium"/>
    <n v="1769.64"/>
    <n v="108.76"/>
    <d v="2001-11-25T00:00:00"/>
    <n v="1660.88"/>
    <s v="Female"/>
    <n v="46"/>
    <d v="1979-01-15T00:00:00"/>
    <n v="43.717019643581935"/>
    <s v="Administrative Officer"/>
    <s v="Property"/>
    <s v="Mass Customer"/>
    <s v="N"/>
    <s v="Yes"/>
    <n v="6"/>
    <m/>
  </r>
  <r>
    <n v="4080"/>
    <n v="12"/>
    <x v="2198"/>
    <n v="61"/>
    <d v="2017-10-30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46"/>
    <d v="1979-01-15T00:00:00"/>
    <n v="43.717019643581935"/>
    <s v="Administrative Officer"/>
    <s v="Property"/>
    <s v="Mass Customer"/>
    <s v="N"/>
    <s v="Yes"/>
    <n v="6"/>
    <m/>
  </r>
  <r>
    <n v="6374"/>
    <n v="52"/>
    <x v="2198"/>
    <n v="116"/>
    <d v="2017-09-05T00:00:00"/>
    <b v="0"/>
    <s v="Approved"/>
    <s v="OHM Cycles"/>
    <s v="Road"/>
    <s v="medium"/>
    <s v="medium"/>
    <n v="1280.28"/>
    <n v="829.51"/>
    <d v="2001-11-25T00:00:00"/>
    <n v="450.77"/>
    <s v="Female"/>
    <n v="46"/>
    <d v="1979-01-15T00:00:00"/>
    <n v="43.717019643581935"/>
    <s v="Administrative Officer"/>
    <s v="Property"/>
    <s v="Mass Customer"/>
    <s v="N"/>
    <s v="Yes"/>
    <n v="6"/>
    <m/>
  </r>
  <r>
    <n v="18635"/>
    <n v="9"/>
    <x v="2198"/>
    <n v="117"/>
    <d v="2017-09-04T00:00:00"/>
    <b v="0"/>
    <s v="Approved"/>
    <s v="OHM Cycles"/>
    <s v="Road"/>
    <s v="medium"/>
    <s v="medium"/>
    <n v="742.54"/>
    <n v="667.4"/>
    <d v="2007-08-04T00:00:00"/>
    <n v="75.139999999999986"/>
    <s v="Female"/>
    <n v="46"/>
    <d v="1979-01-15T00:00:00"/>
    <n v="43.717019643581935"/>
    <s v="Administrative Officer"/>
    <s v="Property"/>
    <s v="Mass Customer"/>
    <s v="N"/>
    <s v="Yes"/>
    <n v="6"/>
    <m/>
  </r>
  <r>
    <n v="9504"/>
    <n v="34"/>
    <x v="2198"/>
    <n v="255"/>
    <d v="2017-04-19T00:00:00"/>
    <b v="1"/>
    <s v="Approved"/>
    <s v="Norco Bicycles"/>
    <s v="Road"/>
    <s v="high"/>
    <s v="large"/>
    <n v="774.53"/>
    <n v="464.72"/>
    <d v="2003-03-18T00:00:00"/>
    <n v="309.80999999999995"/>
    <s v="Female"/>
    <n v="46"/>
    <d v="1979-01-15T00:00:00"/>
    <n v="43.717019643581935"/>
    <s v="Administrative Officer"/>
    <s v="Property"/>
    <s v="Mass Customer"/>
    <s v="N"/>
    <s v="Yes"/>
    <n v="6"/>
    <m/>
  </r>
  <r>
    <n v="7343"/>
    <n v="51"/>
    <x v="2198"/>
    <n v="309"/>
    <d v="2017-02-24T00:00:00"/>
    <b v="0"/>
    <s v="Approved"/>
    <s v="OHM Cycles"/>
    <s v="Standard"/>
    <s v="high"/>
    <s v="medium"/>
    <n v="2005.66"/>
    <n v="1203.4000000000001"/>
    <d v="1997-02-09T00:00:00"/>
    <n v="802.26"/>
    <s v="Female"/>
    <n v="46"/>
    <d v="1979-01-15T00:00:00"/>
    <n v="43.717019643581935"/>
    <s v="Administrative Officer"/>
    <s v="Property"/>
    <s v="Mass Customer"/>
    <s v="N"/>
    <s v="Yes"/>
    <n v="6"/>
    <m/>
  </r>
  <r>
    <n v="1757"/>
    <n v="31"/>
    <x v="3308"/>
    <n v="278"/>
    <d v="2017-03-27T00:00:00"/>
    <b v="1"/>
    <s v="Approved"/>
    <s v="Giant Bicycles"/>
    <s v="Standard"/>
    <s v="medium"/>
    <s v="medium"/>
    <n v="230.91"/>
    <n v="173.18"/>
    <d v="2006-11-10T00:00:00"/>
    <n v="57.72999999999999"/>
    <s v="Female"/>
    <n v="98"/>
    <d v="1991-08-28T00:00:00"/>
    <n v="31.09236210965247"/>
    <s v="Chief Design Engineer"/>
    <s v="Retail"/>
    <s v="Affluent Customer"/>
    <s v="N"/>
    <s v="No"/>
    <n v="2"/>
    <m/>
  </r>
  <r>
    <n v="18720"/>
    <n v="71"/>
    <x v="3308"/>
    <n v="302"/>
    <d v="2017-03-03T00:00:00"/>
    <b v="0"/>
    <s v="Approved"/>
    <s v="Solex"/>
    <s v="Standard"/>
    <s v="high"/>
    <s v="large"/>
    <n v="1842.92"/>
    <n v="1105.75"/>
    <d v="1995-10-24T00:00:00"/>
    <n v="737.17000000000007"/>
    <s v="Female"/>
    <n v="98"/>
    <d v="1991-08-28T00:00:00"/>
    <n v="31.09236210965247"/>
    <s v="Chief Design Engineer"/>
    <s v="Retail"/>
    <s v="Affluent Customer"/>
    <s v="N"/>
    <s v="No"/>
    <n v="2"/>
    <m/>
  </r>
  <r>
    <n v="2438"/>
    <n v="81"/>
    <x v="3308"/>
    <n v="313"/>
    <d v="2017-02-20T00:00:00"/>
    <b v="0"/>
    <s v="Approved"/>
    <s v="Norco Bicycles"/>
    <s v="Standard"/>
    <s v="medium"/>
    <s v="small"/>
    <n v="586.45000000000005"/>
    <n v="521.94000000000005"/>
    <d v="1991-07-10T00:00:00"/>
    <n v="64.509999999999991"/>
    <s v="Female"/>
    <n v="98"/>
    <d v="1991-08-28T00:00:00"/>
    <n v="31.09236210965247"/>
    <s v="Chief Design Engineer"/>
    <s v="Retail"/>
    <s v="Affluent Customer"/>
    <s v="N"/>
    <s v="No"/>
    <n v="2"/>
    <m/>
  </r>
  <r>
    <n v="807"/>
    <n v="12"/>
    <x v="3308"/>
    <n v="316"/>
    <d v="2017-02-17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98"/>
    <d v="1991-08-28T00:00:00"/>
    <n v="31.09236210965247"/>
    <s v="Chief Design Engineer"/>
    <s v="Retail"/>
    <s v="Affluent Customer"/>
    <s v="N"/>
    <s v="No"/>
    <n v="2"/>
    <m/>
  </r>
  <r>
    <n v="10995"/>
    <n v="100"/>
    <x v="3308"/>
    <n v="328"/>
    <d v="2017-02-05T00:00:00"/>
    <b v="0"/>
    <s v="Approved"/>
    <s v="Norco Bicycles"/>
    <s v="Road"/>
    <s v="medium"/>
    <s v="medium"/>
    <n v="1036.5899999999999"/>
    <n v="206.35"/>
    <d v="1991-05-06T00:00:00"/>
    <n v="830.2399999999999"/>
    <s v="Female"/>
    <n v="98"/>
    <d v="1991-08-28T00:00:00"/>
    <n v="31.09236210965247"/>
    <s v="Chief Design Engineer"/>
    <s v="Retail"/>
    <s v="Affluent Customer"/>
    <s v="N"/>
    <s v="No"/>
    <n v="2"/>
    <m/>
  </r>
  <r>
    <n v="13249"/>
    <n v="15"/>
    <x v="3308"/>
    <n v="338"/>
    <d v="2017-01-26T00:00:00"/>
    <b v="0"/>
    <s v="Approved"/>
    <s v="Norco Bicycles"/>
    <s v="Standard"/>
    <s v="low"/>
    <s v="medium"/>
    <n v="958.74"/>
    <n v="748.9"/>
    <d v="2005-12-07T00:00:00"/>
    <n v="209.84000000000003"/>
    <s v="Female"/>
    <n v="98"/>
    <d v="1991-08-28T00:00:00"/>
    <n v="31.09236210965247"/>
    <s v="Chief Design Engineer"/>
    <s v="Retail"/>
    <s v="Affluent Customer"/>
    <s v="N"/>
    <s v="No"/>
    <n v="2"/>
    <m/>
  </r>
  <r>
    <n v="910"/>
    <n v="84"/>
    <x v="3309"/>
    <n v="19"/>
    <d v="2017-12-11T00:00:00"/>
    <b v="1"/>
    <s v="Approved"/>
    <s v="Trek Bicycles"/>
    <s v="Road"/>
    <s v="medium"/>
    <s v="medium"/>
    <n v="290.62"/>
    <n v="215.14"/>
    <d v="2015-08-02T00:00:00"/>
    <n v="75.480000000000018"/>
    <s v="Male"/>
    <n v="51"/>
    <d v="1986-12-30T00:00:00"/>
    <n v="35.755375807965493"/>
    <s v="Recruiter"/>
    <s v="Health"/>
    <s v="Affluent Customer"/>
    <s v="N"/>
    <s v="Yes"/>
    <n v="9"/>
    <m/>
  </r>
  <r>
    <n v="617"/>
    <n v="12"/>
    <x v="3309"/>
    <n v="140"/>
    <d v="2017-08-12T00:00:00"/>
    <b v="0"/>
    <s v="Approved"/>
    <s v="WeareA2B"/>
    <s v="Standard"/>
    <s v="medium"/>
    <s v="medium"/>
    <n v="1231.1500000000001"/>
    <n v="161.6"/>
    <d v="1996-11-09T00:00:00"/>
    <n v="1069.5500000000002"/>
    <s v="Male"/>
    <n v="51"/>
    <d v="1986-12-30T00:00:00"/>
    <n v="35.755375807965493"/>
    <s v="Recruiter"/>
    <s v="Health"/>
    <s v="Affluent Customer"/>
    <s v="N"/>
    <s v="Yes"/>
    <n v="9"/>
    <m/>
  </r>
  <r>
    <n v="4957"/>
    <n v="71"/>
    <x v="3309"/>
    <n v="141"/>
    <d v="2017-08-11T00:00:00"/>
    <b v="1"/>
    <s v="Cancelled"/>
    <s v="Solex"/>
    <s v="Standard"/>
    <s v="high"/>
    <s v="large"/>
    <n v="1842.92"/>
    <n v="1105.75"/>
    <d v="2002-08-31T00:00:00"/>
    <n v="737.17000000000007"/>
    <s v="Male"/>
    <n v="51"/>
    <d v="1986-12-30T00:00:00"/>
    <n v="35.755375807965493"/>
    <s v="Recruiter"/>
    <s v="Health"/>
    <s v="Affluent Customer"/>
    <s v="N"/>
    <s v="Yes"/>
    <n v="9"/>
    <m/>
  </r>
  <r>
    <n v="3448"/>
    <n v="40"/>
    <x v="3309"/>
    <n v="196"/>
    <d v="2017-06-17T00:00:00"/>
    <b v="1"/>
    <s v="Approved"/>
    <s v="OHM Cycles"/>
    <s v="Standard"/>
    <s v="high"/>
    <s v="medium"/>
    <n v="1458.17"/>
    <n v="874.9"/>
    <d v="2006-02-02T00:00:00"/>
    <n v="583.2700000000001"/>
    <s v="Male"/>
    <n v="51"/>
    <d v="1986-12-30T00:00:00"/>
    <n v="35.755375807965493"/>
    <s v="Recruiter"/>
    <s v="Health"/>
    <s v="Affluent Customer"/>
    <s v="N"/>
    <s v="Yes"/>
    <n v="9"/>
    <m/>
  </r>
  <r>
    <n v="5237"/>
    <n v="67"/>
    <x v="3309"/>
    <n v="235"/>
    <d v="2017-05-09T00:00:00"/>
    <b v="1"/>
    <s v="Approved"/>
    <s v="Norco Bicycles"/>
    <s v="Road"/>
    <s v="medium"/>
    <s v="medium"/>
    <n v="544.04999999999995"/>
    <n v="376.84"/>
    <d v="1995-10-24T00:00:00"/>
    <n v="167.20999999999998"/>
    <s v="Male"/>
    <n v="51"/>
    <d v="1986-12-30T00:00:00"/>
    <n v="35.755375807965493"/>
    <s v="Recruiter"/>
    <s v="Health"/>
    <s v="Affluent Customer"/>
    <s v="N"/>
    <s v="Yes"/>
    <n v="9"/>
    <m/>
  </r>
  <r>
    <n v="2323"/>
    <n v="82"/>
    <x v="3309"/>
    <n v="286"/>
    <d v="2017-03-19T00:00:00"/>
    <b v="1"/>
    <s v="Approved"/>
    <s v="Norco Bicycles"/>
    <s v="Standard"/>
    <s v="high"/>
    <s v="medium"/>
    <n v="1148.6400000000001"/>
    <n v="689.18"/>
    <d v="2004-12-18T00:00:00"/>
    <n v="459.46000000000015"/>
    <s v="Male"/>
    <n v="51"/>
    <d v="1986-12-30T00:00:00"/>
    <n v="35.755375807965493"/>
    <s v="Recruiter"/>
    <s v="Health"/>
    <s v="Affluent Customer"/>
    <s v="N"/>
    <s v="Yes"/>
    <n v="9"/>
    <m/>
  </r>
  <r>
    <n v="2466"/>
    <n v="21"/>
    <x v="3310"/>
    <n v="9"/>
    <d v="2017-12-21T00:00:00"/>
    <b v="0"/>
    <s v="Approved"/>
    <s v="Solex"/>
    <s v="Standard"/>
    <s v="medium"/>
    <s v="large"/>
    <n v="1071.23"/>
    <n v="380.74"/>
    <d v="1996-04-05T00:00:00"/>
    <n v="690.49"/>
    <s v="Male"/>
    <n v="23"/>
    <d v="1961-06-02T00:00:00"/>
    <n v="61.349896356227809"/>
    <s v="Assistant Media Planner"/>
    <s v="Entertainment"/>
    <s v="Mass Customer"/>
    <s v="N"/>
    <s v="No"/>
    <n v="20"/>
    <m/>
  </r>
  <r>
    <n v="8648"/>
    <n v="25"/>
    <x v="3310"/>
    <n v="10"/>
    <d v="2017-12-20T00:00:00"/>
    <b v="1"/>
    <s v="Approved"/>
    <s v="Giant Bicycles"/>
    <s v="Road"/>
    <s v="medium"/>
    <s v="medium"/>
    <n v="1538.99"/>
    <n v="829.65"/>
    <d v="2016-02-04T00:00:00"/>
    <n v="709.34"/>
    <s v="Male"/>
    <n v="23"/>
    <d v="1961-06-02T00:00:00"/>
    <n v="61.349896356227809"/>
    <s v="Assistant Media Planner"/>
    <s v="Entertainment"/>
    <s v="Mass Customer"/>
    <s v="N"/>
    <s v="No"/>
    <n v="20"/>
    <m/>
  </r>
  <r>
    <n v="4374"/>
    <n v="25"/>
    <x v="3310"/>
    <n v="74"/>
    <d v="2017-10-17T00:00:00"/>
    <b v="0"/>
    <s v="Approved"/>
    <s v="Giant Bicycles"/>
    <s v="Road"/>
    <s v="medium"/>
    <s v="medium"/>
    <n v="1538.99"/>
    <n v="829.65"/>
    <d v="2016-02-04T00:00:00"/>
    <n v="709.34"/>
    <s v="Male"/>
    <n v="23"/>
    <d v="1961-06-02T00:00:00"/>
    <n v="61.349896356227809"/>
    <s v="Assistant Media Planner"/>
    <s v="Entertainment"/>
    <s v="Mass Customer"/>
    <s v="N"/>
    <s v="No"/>
    <n v="20"/>
    <m/>
  </r>
  <r>
    <n v="8020"/>
    <n v="61"/>
    <x v="3310"/>
    <n v="78"/>
    <d v="2017-10-13T00:00:00"/>
    <b v="1"/>
    <s v="Approved"/>
    <s v="OHM Cycles"/>
    <s v="Standard"/>
    <s v="low"/>
    <s v="medium"/>
    <n v="71.16"/>
    <n v="56.93"/>
    <d v="2015-06-17T00:00:00"/>
    <n v="14.229999999999997"/>
    <s v="Male"/>
    <n v="23"/>
    <d v="1961-06-02T00:00:00"/>
    <n v="61.349896356227809"/>
    <s v="Assistant Media Planner"/>
    <s v="Entertainment"/>
    <s v="Mass Customer"/>
    <s v="N"/>
    <s v="No"/>
    <n v="20"/>
    <m/>
  </r>
  <r>
    <n v="153"/>
    <n v="37"/>
    <x v="3310"/>
    <n v="133"/>
    <d v="2017-08-19T00:00:00"/>
    <b v="1"/>
    <s v="Approved"/>
    <s v="OHM Cycles"/>
    <s v="Standard"/>
    <s v="low"/>
    <s v="medium"/>
    <n v="1793.43"/>
    <n v="248.82"/>
    <d v="1999-07-20T00:00:00"/>
    <n v="1544.6100000000001"/>
    <s v="Male"/>
    <n v="23"/>
    <d v="1961-06-02T00:00:00"/>
    <n v="61.349896356227809"/>
    <s v="Assistant Media Planner"/>
    <s v="Entertainment"/>
    <s v="Mass Customer"/>
    <s v="N"/>
    <s v="No"/>
    <n v="20"/>
    <m/>
  </r>
  <r>
    <n v="12499"/>
    <n v="14"/>
    <x v="3310"/>
    <n v="133"/>
    <d v="2017-08-19T00:00:00"/>
    <b v="1"/>
    <s v="Approved"/>
    <s v="Trek Bicycles"/>
    <s v="Standard"/>
    <s v="medium"/>
    <s v="small"/>
    <n v="1386.84"/>
    <n v="1234.29"/>
    <d v="2003-08-05T00:00:00"/>
    <n v="152.54999999999995"/>
    <s v="Male"/>
    <n v="23"/>
    <d v="1961-06-02T00:00:00"/>
    <n v="61.349896356227809"/>
    <s v="Assistant Media Planner"/>
    <s v="Entertainment"/>
    <s v="Mass Customer"/>
    <s v="N"/>
    <s v="No"/>
    <n v="20"/>
    <m/>
  </r>
  <r>
    <n v="15479"/>
    <n v="66"/>
    <x v="3310"/>
    <n v="141"/>
    <d v="2017-08-11T00:00:00"/>
    <b v="1"/>
    <s v="Approved"/>
    <s v="Giant Bicycles"/>
    <s v="Road"/>
    <s v="low"/>
    <s v="small"/>
    <n v="590.26"/>
    <n v="525.33000000000004"/>
    <d v="2010-11-05T00:00:00"/>
    <n v="64.92999999999995"/>
    <s v="Male"/>
    <n v="23"/>
    <d v="1961-06-02T00:00:00"/>
    <n v="61.349896356227809"/>
    <s v="Assistant Media Planner"/>
    <s v="Entertainment"/>
    <s v="Mass Customer"/>
    <s v="N"/>
    <s v="No"/>
    <n v="20"/>
    <m/>
  </r>
  <r>
    <n v="18820"/>
    <n v="0"/>
    <x v="714"/>
    <m/>
    <d v="2017-03-03T00:00:00"/>
    <b v="0"/>
    <s v="Approved"/>
    <m/>
    <m/>
    <m/>
    <m/>
    <n v="356.39"/>
    <m/>
    <m/>
    <m/>
    <m/>
    <m/>
    <m/>
    <m/>
    <m/>
    <m/>
    <m/>
    <m/>
    <m/>
    <m/>
    <m/>
  </r>
  <r>
    <n v="13095"/>
    <n v="29"/>
    <x v="3310"/>
    <n v="194"/>
    <d v="2017-06-19T00:00:00"/>
    <b v="0"/>
    <s v="Approved"/>
    <s v="Norco Bicycles"/>
    <s v="Road"/>
    <s v="medium"/>
    <s v="medium"/>
    <n v="543.39"/>
    <n v="407.54"/>
    <d v="2016-11-22T00:00:00"/>
    <n v="135.84999999999997"/>
    <s v="Male"/>
    <n v="23"/>
    <d v="1961-06-02T00:00:00"/>
    <n v="61.349896356227809"/>
    <s v="Assistant Media Planner"/>
    <s v="Entertainment"/>
    <s v="Mass Customer"/>
    <s v="N"/>
    <s v="No"/>
    <n v="20"/>
    <m/>
  </r>
  <r>
    <n v="18822"/>
    <n v="30"/>
    <x v="801"/>
    <m/>
    <d v="2017-12-13T00:00:00"/>
    <m/>
    <s v="Approved"/>
    <s v="Solex"/>
    <s v="Standard"/>
    <s v="high"/>
    <s v="medium"/>
    <n v="748.17"/>
    <n v="448.9"/>
    <n v="37337"/>
    <m/>
    <m/>
    <m/>
    <m/>
    <m/>
    <m/>
    <m/>
    <m/>
    <m/>
    <m/>
    <m/>
    <m/>
  </r>
  <r>
    <n v="19227"/>
    <n v="54"/>
    <x v="3310"/>
    <n v="215"/>
    <d v="2017-05-29T00:00:00"/>
    <b v="0"/>
    <s v="Approved"/>
    <s v="WeareA2B"/>
    <s v="Standard"/>
    <s v="medium"/>
    <s v="medium"/>
    <n v="1292.8399999999999"/>
    <n v="13.44"/>
    <d v="2009-04-12T00:00:00"/>
    <n v="1279.3999999999999"/>
    <s v="Male"/>
    <n v="23"/>
    <d v="1961-06-02T00:00:00"/>
    <n v="61.349896356227809"/>
    <s v="Assistant Media Planner"/>
    <s v="Entertainment"/>
    <s v="Mass Customer"/>
    <s v="N"/>
    <s v="No"/>
    <n v="20"/>
    <m/>
  </r>
  <r>
    <n v="15394"/>
    <n v="61"/>
    <x v="3310"/>
    <n v="272"/>
    <d v="2017-04-02T00:00:00"/>
    <b v="0"/>
    <s v="Approved"/>
    <s v="OHM Cycles"/>
    <s v="Standard"/>
    <s v="low"/>
    <s v="medium"/>
    <n v="71.16"/>
    <n v="56.93"/>
    <d v="2015-06-17T00:00:00"/>
    <n v="14.229999999999997"/>
    <s v="Male"/>
    <n v="23"/>
    <d v="1961-06-02T00:00:00"/>
    <n v="61.349896356227809"/>
    <s v="Assistant Media Planner"/>
    <s v="Entertainment"/>
    <s v="Mass Customer"/>
    <s v="N"/>
    <s v="No"/>
    <n v="20"/>
    <m/>
  </r>
  <r>
    <n v="14833"/>
    <n v="43"/>
    <x v="3310"/>
    <n v="349"/>
    <d v="2017-01-15T00:00:00"/>
    <b v="1"/>
    <s v="Cancelled"/>
    <s v="Solex"/>
    <s v="Standard"/>
    <s v="medium"/>
    <s v="medium"/>
    <n v="1151.96"/>
    <n v="649.49"/>
    <d v="1999-12-04T00:00:00"/>
    <n v="502.47"/>
    <s v="Male"/>
    <n v="23"/>
    <d v="1961-06-02T00:00:00"/>
    <n v="61.349896356227809"/>
    <s v="Assistant Media Planner"/>
    <s v="Entertainment"/>
    <s v="Mass Customer"/>
    <s v="N"/>
    <s v="No"/>
    <n v="20"/>
    <m/>
  </r>
  <r>
    <n v="16034"/>
    <n v="63"/>
    <x v="3311"/>
    <n v="76"/>
    <d v="2017-10-15T00:00:00"/>
    <b v="1"/>
    <s v="Approved"/>
    <s v="Solex"/>
    <s v="Standard"/>
    <s v="medium"/>
    <s v="medium"/>
    <n v="1483.2"/>
    <n v="99.59"/>
    <d v="1998-12-17T00:00:00"/>
    <n v="1383.6100000000001"/>
    <s v="Female"/>
    <n v="30"/>
    <d v="1986-01-06T00:00:00"/>
    <n v="36.736197725773714"/>
    <s v="Account Executive"/>
    <s v="n/a"/>
    <s v="Affluent Customer"/>
    <s v="N"/>
    <s v="Yes"/>
    <n v="4"/>
    <m/>
  </r>
  <r>
    <n v="1970"/>
    <n v="12"/>
    <x v="3311"/>
    <n v="208"/>
    <d v="2017-06-05T00:00:00"/>
    <b v="1"/>
    <s v="Approved"/>
    <s v="WeareA2B"/>
    <s v="Standard"/>
    <s v="medium"/>
    <s v="medium"/>
    <n v="1231.1500000000001"/>
    <n v="161.6"/>
    <d v="2013-03-12T00:00:00"/>
    <n v="1069.5500000000002"/>
    <s v="Female"/>
    <n v="30"/>
    <d v="1986-01-06T00:00:00"/>
    <n v="36.736197725773714"/>
    <s v="Account Executive"/>
    <s v="n/a"/>
    <s v="Affluent Customer"/>
    <s v="N"/>
    <s v="Yes"/>
    <n v="4"/>
    <m/>
  </r>
  <r>
    <n v="5974"/>
    <n v="7"/>
    <x v="3311"/>
    <n v="281"/>
    <d v="2017-03-24T00:00:00"/>
    <b v="1"/>
    <s v="Approved"/>
    <s v="Trek Bicycles"/>
    <s v="Road"/>
    <s v="low"/>
    <s v="medium"/>
    <n v="980.37"/>
    <n v="234.43"/>
    <d v="2005-12-07T00:00:00"/>
    <n v="745.94"/>
    <s v="Female"/>
    <n v="30"/>
    <d v="1986-01-06T00:00:00"/>
    <n v="36.736197725773714"/>
    <s v="Account Executive"/>
    <s v="n/a"/>
    <s v="Affluent Customer"/>
    <s v="N"/>
    <s v="Yes"/>
    <n v="4"/>
    <m/>
  </r>
  <r>
    <n v="19265"/>
    <n v="88"/>
    <x v="3312"/>
    <n v="32"/>
    <d v="2017-11-28T00:00:00"/>
    <b v="0"/>
    <s v="Approved"/>
    <s v="Norco Bicycles"/>
    <s v="Standard"/>
    <s v="high"/>
    <s v="small"/>
    <n v="1661.92"/>
    <n v="1479.11"/>
    <d v="1994-09-09T00:00:00"/>
    <n v="182.81000000000017"/>
    <s v="U"/>
    <n v="47"/>
    <d v="1899-12-30T00:00:00"/>
    <n v="122.81291005485795"/>
    <s v="Engineer III"/>
    <s v="IT"/>
    <s v="High Net Worth"/>
    <s v="N"/>
    <s v="No"/>
    <n v="0"/>
    <m/>
  </r>
  <r>
    <n v="3396"/>
    <n v="40"/>
    <x v="3312"/>
    <n v="176"/>
    <d v="2017-07-07T00:00:00"/>
    <b v="1"/>
    <s v="Approved"/>
    <s v="Trek Bicycles"/>
    <s v="Road"/>
    <s v="medium"/>
    <s v="large"/>
    <n v="1894.19"/>
    <n v="598.76"/>
    <d v="2003-07-21T00:00:00"/>
    <n v="1295.43"/>
    <s v="U"/>
    <n v="47"/>
    <d v="1899-12-30T00:00:00"/>
    <n v="122.81291005485795"/>
    <s v="Engineer III"/>
    <s v="IT"/>
    <s v="High Net Worth"/>
    <s v="N"/>
    <s v="No"/>
    <n v="0"/>
    <m/>
  </r>
  <r>
    <n v="6832"/>
    <n v="100"/>
    <x v="3312"/>
    <n v="233"/>
    <d v="2017-05-11T00:00:00"/>
    <b v="1"/>
    <s v="Approved"/>
    <s v="Trek Bicycles"/>
    <s v="Standard"/>
    <s v="medium"/>
    <s v="small"/>
    <n v="1386.84"/>
    <n v="1234.29"/>
    <d v="2003-08-05T00:00:00"/>
    <n v="152.54999999999995"/>
    <s v="U"/>
    <n v="47"/>
    <d v="1899-12-30T00:00:00"/>
    <n v="122.81291005485795"/>
    <s v="Engineer III"/>
    <s v="IT"/>
    <s v="High Net Worth"/>
    <s v="N"/>
    <s v="No"/>
    <n v="0"/>
    <m/>
  </r>
  <r>
    <n v="8031"/>
    <n v="69"/>
    <x v="3312"/>
    <n v="263"/>
    <d v="2017-04-11T00:00:00"/>
    <b v="1"/>
    <s v="Approved"/>
    <s v="Norco Bicycles"/>
    <s v="Road"/>
    <s v="medium"/>
    <s v="large"/>
    <n v="1240.31"/>
    <n v="795.1"/>
    <d v="2011-01-10T00:00:00"/>
    <n v="445.20999999999992"/>
    <s v="U"/>
    <n v="47"/>
    <d v="1899-12-30T00:00:00"/>
    <n v="122.81291005485795"/>
    <s v="Engineer III"/>
    <s v="IT"/>
    <s v="High Net Worth"/>
    <s v="N"/>
    <s v="No"/>
    <n v="0"/>
    <m/>
  </r>
  <r>
    <n v="17886"/>
    <n v="98"/>
    <x v="3312"/>
    <n v="300"/>
    <d v="2017-03-05T00:00:00"/>
    <b v="0"/>
    <s v="Approved"/>
    <s v="OHM Cycles"/>
    <s v="Standard"/>
    <s v="medium"/>
    <s v="medium"/>
    <n v="795.34"/>
    <n v="101.58"/>
    <d v="1997-02-09T00:00:00"/>
    <n v="693.76"/>
    <s v="U"/>
    <n v="47"/>
    <d v="1899-12-30T00:00:00"/>
    <n v="122.81291005485795"/>
    <s v="Engineer III"/>
    <s v="IT"/>
    <s v="High Net Worth"/>
    <s v="N"/>
    <s v="No"/>
    <n v="0"/>
    <m/>
  </r>
  <r>
    <n v="4636"/>
    <n v="77"/>
    <x v="3312"/>
    <n v="302"/>
    <d v="2017-03-03T00:00:00"/>
    <b v="0"/>
    <s v="Approved"/>
    <s v="WeareA2B"/>
    <s v="Standard"/>
    <s v="medium"/>
    <s v="medium"/>
    <n v="1769.64"/>
    <n v="108.76"/>
    <d v="2011-05-09T00:00:00"/>
    <n v="1660.88"/>
    <s v="U"/>
    <n v="47"/>
    <d v="1899-12-30T00:00:00"/>
    <n v="122.81291005485795"/>
    <s v="Engineer III"/>
    <s v="IT"/>
    <s v="High Net Worth"/>
    <s v="N"/>
    <s v="No"/>
    <n v="0"/>
    <m/>
  </r>
  <r>
    <n v="6555"/>
    <n v="81"/>
    <x v="3313"/>
    <n v="69"/>
    <d v="2017-10-22T00:00:00"/>
    <b v="1"/>
    <s v="Approved"/>
    <s v="Norco Bicycles"/>
    <s v="Standard"/>
    <s v="medium"/>
    <s v="small"/>
    <n v="586.45000000000005"/>
    <n v="521.94000000000005"/>
    <d v="2004-01-16T00:00:00"/>
    <n v="64.509999999999991"/>
    <s v="Male"/>
    <n v="43"/>
    <d v="1978-01-04T00:00:00"/>
    <n v="44.7471566298833"/>
    <s v="Assistant Manager"/>
    <s v="Property"/>
    <s v="Mass Customer"/>
    <s v="N"/>
    <s v="No"/>
    <n v="12"/>
    <m/>
  </r>
  <r>
    <n v="1360"/>
    <n v="3"/>
    <x v="3313"/>
    <n v="135"/>
    <d v="2017-08-17T00:00:00"/>
    <b v="0"/>
    <s v="Approved"/>
    <s v="Trek Bicycles"/>
    <s v="Standard"/>
    <s v="medium"/>
    <s v="large"/>
    <n v="2091.4699999999998"/>
    <n v="388.92"/>
    <d v="2011-05-07T00:00:00"/>
    <n v="1702.5499999999997"/>
    <s v="Male"/>
    <n v="43"/>
    <d v="1978-01-04T00:00:00"/>
    <n v="44.7471566298833"/>
    <s v="Assistant Manager"/>
    <s v="Property"/>
    <s v="Mass Customer"/>
    <s v="N"/>
    <s v="No"/>
    <n v="12"/>
    <m/>
  </r>
  <r>
    <n v="18013"/>
    <n v="48"/>
    <x v="3313"/>
    <n v="160"/>
    <d v="2017-07-23T00:00:00"/>
    <b v="1"/>
    <s v="Approved"/>
    <s v="WeareA2B"/>
    <s v="Standard"/>
    <s v="medium"/>
    <s v="medium"/>
    <n v="1762.96"/>
    <n v="950.52"/>
    <d v="2016-11-14T00:00:00"/>
    <n v="812.44"/>
    <s v="Male"/>
    <n v="43"/>
    <d v="1978-01-04T00:00:00"/>
    <n v="44.7471566298833"/>
    <s v="Assistant Manager"/>
    <s v="Property"/>
    <s v="Mass Customer"/>
    <s v="N"/>
    <s v="No"/>
    <n v="12"/>
    <m/>
  </r>
  <r>
    <n v="8057"/>
    <n v="25"/>
    <x v="3313"/>
    <n v="270"/>
    <d v="2017-04-04T00:00:00"/>
    <b v="1"/>
    <s v="Approved"/>
    <s v="Giant Bicycles"/>
    <s v="Road"/>
    <s v="medium"/>
    <s v="medium"/>
    <n v="1538.99"/>
    <n v="829.65"/>
    <d v="2011-01-10T00:00:00"/>
    <n v="709.34"/>
    <s v="Male"/>
    <n v="43"/>
    <d v="1978-01-04T00:00:00"/>
    <n v="44.7471566298833"/>
    <s v="Assistant Manager"/>
    <s v="Property"/>
    <s v="Mass Customer"/>
    <s v="N"/>
    <s v="No"/>
    <n v="12"/>
    <m/>
  </r>
  <r>
    <n v="3123"/>
    <n v="8"/>
    <x v="3313"/>
    <n v="274"/>
    <d v="2017-03-31T00:00:00"/>
    <b v="0"/>
    <s v="Approved"/>
    <s v="Solex"/>
    <s v="Road"/>
    <s v="medium"/>
    <s v="small"/>
    <n v="1703.52"/>
    <n v="1516.13"/>
    <d v="1993-04-20T00:00:00"/>
    <n v="187.38999999999987"/>
    <s v="Male"/>
    <n v="43"/>
    <d v="1978-01-04T00:00:00"/>
    <n v="44.7471566298833"/>
    <s v="Assistant Manager"/>
    <s v="Property"/>
    <s v="Mass Customer"/>
    <s v="N"/>
    <s v="No"/>
    <n v="12"/>
    <m/>
  </r>
  <r>
    <n v="10558"/>
    <n v="21"/>
    <x v="3314"/>
    <n v="2"/>
    <d v="2017-12-28T00:00:00"/>
    <b v="0"/>
    <s v="Approved"/>
    <s v="WeareA2B"/>
    <s v="Touring"/>
    <s v="medium"/>
    <s v="medium"/>
    <n v="1466.68"/>
    <n v="363.25"/>
    <d v="1996-11-09T00:00:00"/>
    <n v="1103.43"/>
    <s v="Male"/>
    <n v="22"/>
    <d v="1962-09-18T00:00:00"/>
    <n v="60.054005945268905"/>
    <n v="0"/>
    <s v="Manufacturing"/>
    <s v="High Net Worth"/>
    <s v="N"/>
    <s v="Yes"/>
    <n v="18"/>
    <m/>
  </r>
  <r>
    <n v="14468"/>
    <n v="0"/>
    <x v="3314"/>
    <n v="67"/>
    <d v="2017-10-24T00:00:00"/>
    <b v="1"/>
    <s v="Approved"/>
    <s v="Norco Bicycles"/>
    <s v="Road"/>
    <s v="medium"/>
    <s v="medium"/>
    <n v="544.04999999999995"/>
    <n v="376.84"/>
    <d v="2015-04-11T00:00:00"/>
    <n v="167.20999999999998"/>
    <s v="Male"/>
    <n v="22"/>
    <d v="1962-09-18T00:00:00"/>
    <n v="60.054005945268905"/>
    <n v="0"/>
    <s v="Manufacturing"/>
    <s v="High Net Worth"/>
    <s v="N"/>
    <s v="Yes"/>
    <n v="18"/>
    <m/>
  </r>
  <r>
    <n v="1508"/>
    <n v="82"/>
    <x v="3314"/>
    <n v="141"/>
    <d v="2017-08-11T00:00:00"/>
    <b v="1"/>
    <s v="Approved"/>
    <s v="Giant Bicycles"/>
    <s v="Road"/>
    <s v="medium"/>
    <s v="medium"/>
    <n v="1538.99"/>
    <n v="829.65"/>
    <d v="1999-06-23T00:00:00"/>
    <n v="709.34"/>
    <s v="Male"/>
    <n v="22"/>
    <d v="1962-09-18T00:00:00"/>
    <n v="60.054005945268905"/>
    <n v="0"/>
    <s v="Manufacturing"/>
    <s v="High Net Worth"/>
    <s v="N"/>
    <s v="Yes"/>
    <n v="18"/>
    <m/>
  </r>
  <r>
    <n v="1719"/>
    <n v="66"/>
    <x v="3314"/>
    <n v="195"/>
    <d v="2017-06-18T00:00:00"/>
    <b v="0"/>
    <s v="Approved"/>
    <s v="Solex"/>
    <s v="Standard"/>
    <s v="medium"/>
    <s v="medium"/>
    <n v="1163.8900000000001"/>
    <n v="589.27"/>
    <d v="2005-12-07T00:00:00"/>
    <n v="574.62000000000012"/>
    <s v="Male"/>
    <n v="22"/>
    <d v="1962-09-18T00:00:00"/>
    <n v="60.054005945268905"/>
    <n v="0"/>
    <s v="Manufacturing"/>
    <s v="High Net Worth"/>
    <s v="N"/>
    <s v="Yes"/>
    <n v="18"/>
    <m/>
  </r>
  <r>
    <n v="16954"/>
    <n v="63"/>
    <x v="3314"/>
    <n v="206"/>
    <d v="2017-06-07T00:00:00"/>
    <b v="0"/>
    <s v="Approved"/>
    <s v="WeareA2B"/>
    <s v="Standard"/>
    <s v="medium"/>
    <s v="medium"/>
    <n v="1992.93"/>
    <n v="762.63"/>
    <d v="1991-11-10T00:00:00"/>
    <n v="1230.3000000000002"/>
    <s v="Male"/>
    <n v="22"/>
    <d v="1962-09-18T00:00:00"/>
    <n v="60.054005945268905"/>
    <n v="0"/>
    <s v="Manufacturing"/>
    <s v="High Net Worth"/>
    <s v="N"/>
    <s v="Yes"/>
    <n v="18"/>
    <m/>
  </r>
  <r>
    <n v="14371"/>
    <n v="0"/>
    <x v="3314"/>
    <n v="263"/>
    <d v="2017-04-11T00:00:00"/>
    <b v="1"/>
    <s v="Approved"/>
    <s v="OHM Cycles"/>
    <s v="Road"/>
    <s v="high"/>
    <s v="large"/>
    <n v="12.01"/>
    <n v="7.21"/>
    <d v="1999-06-23T00:00:00"/>
    <n v="4.8"/>
    <s v="Male"/>
    <n v="22"/>
    <d v="1962-09-18T00:00:00"/>
    <n v="60.054005945268905"/>
    <n v="0"/>
    <s v="Manufacturing"/>
    <s v="High Net Worth"/>
    <s v="N"/>
    <s v="Yes"/>
    <n v="18"/>
    <m/>
  </r>
  <r>
    <n v="13642"/>
    <n v="77"/>
    <x v="3314"/>
    <n v="270"/>
    <d v="2017-04-04T00:00:00"/>
    <b v="0"/>
    <s v="Approved"/>
    <s v="WeareA2B"/>
    <s v="Standard"/>
    <s v="medium"/>
    <s v="medium"/>
    <n v="1769.64"/>
    <n v="108.76"/>
    <d v="1993-04-12T00:00:00"/>
    <n v="1660.88"/>
    <s v="Male"/>
    <n v="22"/>
    <d v="1962-09-18T00:00:00"/>
    <n v="60.054005945268905"/>
    <n v="0"/>
    <s v="Manufacturing"/>
    <s v="High Net Worth"/>
    <s v="N"/>
    <s v="Yes"/>
    <n v="18"/>
    <m/>
  </r>
  <r>
    <n v="18847"/>
    <n v="57"/>
    <x v="55"/>
    <m/>
    <d v="2017-09-20T00:00:00"/>
    <m/>
    <s v="Approved"/>
    <s v="WeareA2B"/>
    <s v="Touring"/>
    <s v="medium"/>
    <s v="large"/>
    <n v="1890.39"/>
    <n v="260.14"/>
    <n v="34170"/>
    <m/>
    <m/>
    <m/>
    <m/>
    <m/>
    <m/>
    <m/>
    <m/>
    <m/>
    <m/>
    <m/>
    <m/>
  </r>
  <r>
    <n v="18379"/>
    <n v="34"/>
    <x v="3314"/>
    <n v="332"/>
    <d v="2017-02-01T00:00:00"/>
    <b v="1"/>
    <s v="Approved"/>
    <s v="WeareA2B"/>
    <s v="Standard"/>
    <s v="medium"/>
    <s v="medium"/>
    <n v="1231.1500000000001"/>
    <n v="161.6"/>
    <d v="2003-08-05T00:00:00"/>
    <n v="1069.5500000000002"/>
    <s v="Male"/>
    <n v="22"/>
    <d v="1962-09-18T00:00:00"/>
    <n v="60.054005945268905"/>
    <n v="0"/>
    <s v="Manufacturing"/>
    <s v="High Net Worth"/>
    <s v="N"/>
    <s v="Yes"/>
    <n v="18"/>
    <m/>
  </r>
  <r>
    <n v="19317"/>
    <n v="63"/>
    <x v="3315"/>
    <n v="46"/>
    <d v="2017-11-14T00:00:00"/>
    <b v="1"/>
    <s v="Approved"/>
    <s v="Solex"/>
    <s v="Standard"/>
    <s v="medium"/>
    <s v="medium"/>
    <n v="1483.2"/>
    <n v="99.59"/>
    <d v="1998-12-17T00:00:00"/>
    <n v="1383.6100000000001"/>
    <s v="Female"/>
    <n v="33"/>
    <d v="1956-01-21T00:00:00"/>
    <n v="66.717019643581935"/>
    <s v="Staff Accountant II"/>
    <s v="Manufacturing"/>
    <s v="Mass Customer"/>
    <s v="N"/>
    <s v="No"/>
    <n v="13"/>
    <m/>
  </r>
  <r>
    <n v="5184"/>
    <n v="81"/>
    <x v="3315"/>
    <n v="167"/>
    <d v="2017-07-16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33"/>
    <d v="1956-01-21T00:00:00"/>
    <n v="66.717019643581935"/>
    <s v="Staff Accountant II"/>
    <s v="Manufacturing"/>
    <s v="Mass Customer"/>
    <s v="N"/>
    <s v="No"/>
    <n v="13"/>
    <m/>
  </r>
  <r>
    <n v="12992"/>
    <n v="30"/>
    <x v="3315"/>
    <n v="175"/>
    <d v="2017-07-08T00:00:00"/>
    <b v="1"/>
    <s v="Approved"/>
    <s v="Solex"/>
    <s v="Standard"/>
    <s v="high"/>
    <s v="medium"/>
    <n v="748.17"/>
    <n v="448.9"/>
    <d v="1991-11-10T00:00:00"/>
    <n v="299.27"/>
    <s v="Female"/>
    <n v="33"/>
    <d v="1956-01-21T00:00:00"/>
    <n v="66.717019643581935"/>
    <s v="Staff Accountant II"/>
    <s v="Manufacturing"/>
    <s v="Mass Customer"/>
    <s v="N"/>
    <s v="No"/>
    <n v="13"/>
    <m/>
  </r>
  <r>
    <n v="3633"/>
    <n v="4"/>
    <x v="3315"/>
    <n v="252"/>
    <d v="2017-04-22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33"/>
    <d v="1956-01-21T00:00:00"/>
    <n v="66.717019643581935"/>
    <s v="Staff Accountant II"/>
    <s v="Manufacturing"/>
    <s v="Mass Customer"/>
    <s v="N"/>
    <s v="No"/>
    <n v="13"/>
    <m/>
  </r>
  <r>
    <n v="1631"/>
    <n v="22"/>
    <x v="3316"/>
    <n v="301"/>
    <d v="2017-03-04T00:00:00"/>
    <b v="1"/>
    <s v="Approved"/>
    <s v="WeareA2B"/>
    <s v="Standard"/>
    <s v="medium"/>
    <s v="medium"/>
    <n v="60.34"/>
    <n v="45.26"/>
    <d v="2011-05-07T00:00:00"/>
    <n v="15.080000000000005"/>
    <s v="Male"/>
    <n v="71"/>
    <d v="1973-04-09T00:00:00"/>
    <n v="49.489622383625068"/>
    <s v="Web Designer I"/>
    <s v="Retail"/>
    <s v="Affluent Customer"/>
    <s v="N"/>
    <s v="Yes"/>
    <n v="3"/>
    <m/>
  </r>
  <r>
    <n v="4942"/>
    <n v="72"/>
    <x v="3317"/>
    <n v="0"/>
    <d v="2017-12-30T00:00:00"/>
    <b v="1"/>
    <s v="Approved"/>
    <s v="OHM Cycles"/>
    <s v="Standard"/>
    <s v="medium"/>
    <s v="medium"/>
    <n v="912.52"/>
    <n v="141.4"/>
    <d v="2015-10-18T00:00:00"/>
    <n v="771.12"/>
    <s v="Female"/>
    <n v="98"/>
    <d v="1986-01-22T00:00:00"/>
    <n v="36.692362109335356"/>
    <s v="Automation Specialist IV"/>
    <s v="n/a"/>
    <s v="High Net Worth"/>
    <s v="N"/>
    <s v="No"/>
    <n v="17"/>
    <m/>
  </r>
  <r>
    <n v="9008"/>
    <n v="79"/>
    <x v="3317"/>
    <n v="35"/>
    <d v="2017-11-25T00:00:00"/>
    <b v="1"/>
    <s v="Approved"/>
    <s v="Solex"/>
    <s v="Touring"/>
    <s v="medium"/>
    <s v="large"/>
    <n v="2083.94"/>
    <n v="675.03"/>
    <d v="2013-09-16T00:00:00"/>
    <n v="1408.91"/>
    <s v="Female"/>
    <n v="98"/>
    <d v="1986-01-22T00:00:00"/>
    <n v="36.692362109335356"/>
    <s v="Automation Specialist IV"/>
    <s v="n/a"/>
    <s v="High Net Worth"/>
    <s v="N"/>
    <s v="No"/>
    <n v="17"/>
    <m/>
  </r>
  <r>
    <n v="12723"/>
    <n v="0"/>
    <x v="3317"/>
    <n v="188"/>
    <d v="2017-06-25T00:00:00"/>
    <b v="1"/>
    <s v="Approved"/>
    <s v="OHM Cycles"/>
    <s v="Road"/>
    <s v="high"/>
    <s v="large"/>
    <n v="12.01"/>
    <n v="7.21"/>
    <d v="2009-03-08T00:00:00"/>
    <n v="4.8"/>
    <s v="Female"/>
    <n v="98"/>
    <d v="1986-01-22T00:00:00"/>
    <n v="36.692362109335356"/>
    <s v="Automation Specialist IV"/>
    <s v="n/a"/>
    <s v="High Net Worth"/>
    <s v="N"/>
    <s v="No"/>
    <n v="17"/>
    <m/>
  </r>
  <r>
    <n v="7522"/>
    <n v="72"/>
    <x v="3317"/>
    <n v="205"/>
    <d v="2017-06-08T00:00:00"/>
    <b v="1"/>
    <s v="Approved"/>
    <s v="OHM Cycles"/>
    <s v="Standard"/>
    <s v="medium"/>
    <s v="medium"/>
    <n v="912.52"/>
    <n v="141.4"/>
    <d v="2015-10-18T00:00:00"/>
    <n v="771.12"/>
    <s v="Female"/>
    <n v="98"/>
    <d v="1986-01-22T00:00:00"/>
    <n v="36.692362109335356"/>
    <s v="Automation Specialist IV"/>
    <s v="n/a"/>
    <s v="High Net Worth"/>
    <s v="N"/>
    <s v="No"/>
    <n v="17"/>
    <m/>
  </r>
  <r>
    <n v="3846"/>
    <n v="98"/>
    <x v="3317"/>
    <n v="299"/>
    <d v="2017-03-06T00:00:00"/>
    <b v="1"/>
    <s v="Approved"/>
    <s v="OHM Cycles"/>
    <s v="Standard"/>
    <s v="medium"/>
    <s v="medium"/>
    <n v="795.34"/>
    <n v="101.58"/>
    <d v="1997-02-09T00:00:00"/>
    <n v="693.76"/>
    <s v="Female"/>
    <n v="98"/>
    <d v="1986-01-22T00:00:00"/>
    <n v="36.692362109335356"/>
    <s v="Automation Specialist IV"/>
    <s v="n/a"/>
    <s v="High Net Worth"/>
    <s v="N"/>
    <s v="No"/>
    <n v="17"/>
    <m/>
  </r>
  <r>
    <n v="1225"/>
    <n v="79"/>
    <x v="3318"/>
    <n v="62"/>
    <d v="2017-10-29T00:00:00"/>
    <b v="1"/>
    <s v="Approved"/>
    <s v="Norco Bicycles"/>
    <s v="Standard"/>
    <s v="medium"/>
    <s v="medium"/>
    <n v="1555.58"/>
    <n v="818.01"/>
    <d v="2003-09-09T00:00:00"/>
    <n v="737.56999999999994"/>
    <s v="Female"/>
    <n v="90"/>
    <d v="1986-06-26T00:00:00"/>
    <n v="36.267704575405894"/>
    <s v="Director of Sales"/>
    <s v="Manufacturing"/>
    <s v="Affluent Customer"/>
    <s v="N"/>
    <s v="No"/>
    <n v="6"/>
    <m/>
  </r>
  <r>
    <n v="17297"/>
    <n v="51"/>
    <x v="3318"/>
    <n v="142"/>
    <d v="2017-08-10T00:00:00"/>
    <b v="0"/>
    <s v="Approved"/>
    <s v="OHM Cycles"/>
    <s v="Standard"/>
    <s v="high"/>
    <s v="medium"/>
    <n v="2005.66"/>
    <n v="1203.4000000000001"/>
    <d v="2012-04-10T00:00:00"/>
    <n v="802.26"/>
    <s v="Female"/>
    <n v="90"/>
    <d v="1986-06-26T00:00:00"/>
    <n v="36.267704575405894"/>
    <s v="Director of Sales"/>
    <s v="Manufacturing"/>
    <s v="Affluent Customer"/>
    <s v="N"/>
    <s v="No"/>
    <n v="6"/>
    <m/>
  </r>
  <r>
    <n v="9427"/>
    <n v="12"/>
    <x v="3318"/>
    <n v="184"/>
    <d v="2017-06-29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90"/>
    <d v="1986-06-26T00:00:00"/>
    <n v="36.267704575405894"/>
    <s v="Director of Sales"/>
    <s v="Manufacturing"/>
    <s v="Affluent Customer"/>
    <s v="N"/>
    <s v="No"/>
    <n v="6"/>
    <m/>
  </r>
  <r>
    <n v="18257"/>
    <n v="60"/>
    <x v="3318"/>
    <n v="331"/>
    <d v="2017-02-02T00:00:00"/>
    <b v="0"/>
    <s v="Approved"/>
    <s v="Giant Bicycles"/>
    <s v="Standard"/>
    <s v="high"/>
    <s v="small"/>
    <n v="1977.36"/>
    <n v="1759.85"/>
    <d v="2011-08-24T00:00:00"/>
    <n v="217.51"/>
    <s v="Female"/>
    <n v="90"/>
    <d v="1986-06-26T00:00:00"/>
    <n v="36.267704575405894"/>
    <s v="Director of Sales"/>
    <s v="Manufacturing"/>
    <s v="Affluent Customer"/>
    <s v="N"/>
    <s v="No"/>
    <n v="6"/>
    <m/>
  </r>
  <r>
    <n v="8671"/>
    <n v="40"/>
    <x v="3319"/>
    <n v="19"/>
    <d v="2017-12-11T00:00:00"/>
    <b v="0"/>
    <s v="Approved"/>
    <s v="Trek Bicycles"/>
    <s v="Road"/>
    <s v="medium"/>
    <s v="large"/>
    <n v="1894.19"/>
    <n v="598.76"/>
    <d v="2015-10-18T00:00:00"/>
    <n v="1295.43"/>
    <s v="Male"/>
    <n v="14"/>
    <d v="1964-05-26T00:00:00"/>
    <n v="58.36633471207508"/>
    <s v="Human Resources Assistant III"/>
    <s v="Retail"/>
    <s v="High Net Worth"/>
    <s v="N"/>
    <s v="Yes"/>
    <n v="9"/>
    <m/>
  </r>
  <r>
    <n v="17955"/>
    <n v="85"/>
    <x v="3319"/>
    <n v="30"/>
    <d v="2017-11-30T00:00:00"/>
    <b v="0"/>
    <s v="Approved"/>
    <s v="WeareA2B"/>
    <s v="Standard"/>
    <s v="medium"/>
    <s v="medium"/>
    <n v="1228.07"/>
    <n v="400.91"/>
    <d v="1991-07-10T00:00:00"/>
    <n v="827.15999999999985"/>
    <s v="Male"/>
    <n v="14"/>
    <d v="1964-05-26T00:00:00"/>
    <n v="58.36633471207508"/>
    <s v="Human Resources Assistant III"/>
    <s v="Retail"/>
    <s v="High Net Worth"/>
    <s v="N"/>
    <s v="Yes"/>
    <n v="9"/>
    <m/>
  </r>
  <r>
    <n v="7363"/>
    <n v="58"/>
    <x v="3319"/>
    <n v="164"/>
    <d v="2017-07-19T00:00:00"/>
    <b v="0"/>
    <s v="Approved"/>
    <s v="OHM Cycles"/>
    <s v="Road"/>
    <s v="medium"/>
    <s v="medium"/>
    <n v="1280.28"/>
    <n v="829.51"/>
    <d v="2003-07-21T00:00:00"/>
    <n v="450.77"/>
    <s v="Male"/>
    <n v="14"/>
    <d v="1964-05-26T00:00:00"/>
    <n v="58.36633471207508"/>
    <s v="Human Resources Assistant III"/>
    <s v="Retail"/>
    <s v="High Net Worth"/>
    <s v="N"/>
    <s v="Yes"/>
    <n v="9"/>
    <m/>
  </r>
  <r>
    <n v="2806"/>
    <n v="91"/>
    <x v="3319"/>
    <n v="167"/>
    <d v="2017-07-16T00:00:00"/>
    <b v="0"/>
    <s v="Approved"/>
    <s v="WeareA2B"/>
    <s v="Standard"/>
    <s v="low"/>
    <s v="medium"/>
    <n v="642.30999999999995"/>
    <n v="513.85"/>
    <d v="2015-08-10T00:00:00"/>
    <n v="128.45999999999992"/>
    <s v="Male"/>
    <n v="14"/>
    <d v="1964-05-26T00:00:00"/>
    <n v="58.36633471207508"/>
    <s v="Human Resources Assistant III"/>
    <s v="Retail"/>
    <s v="High Net Worth"/>
    <s v="N"/>
    <s v="Yes"/>
    <n v="9"/>
    <m/>
  </r>
  <r>
    <n v="12494"/>
    <n v="12"/>
    <x v="3319"/>
    <n v="274"/>
    <d v="2017-03-31T00:00:00"/>
    <b v="1"/>
    <s v="Approved"/>
    <s v="Giant Bicycles"/>
    <s v="Standard"/>
    <s v="medium"/>
    <s v="large"/>
    <n v="1765.3"/>
    <n v="709.48"/>
    <d v="2004-07-25T00:00:00"/>
    <n v="1055.82"/>
    <s v="Male"/>
    <n v="14"/>
    <d v="1964-05-26T00:00:00"/>
    <n v="58.36633471207508"/>
    <s v="Human Resources Assistant III"/>
    <s v="Retail"/>
    <s v="High Net Worth"/>
    <s v="N"/>
    <s v="Yes"/>
    <n v="9"/>
    <m/>
  </r>
  <r>
    <n v="18189"/>
    <n v="14"/>
    <x v="3319"/>
    <n v="295"/>
    <d v="2017-03-10T00:00:00"/>
    <b v="1"/>
    <s v="Approved"/>
    <s v="Solex"/>
    <s v="Standard"/>
    <s v="high"/>
    <s v="large"/>
    <n v="1842.92"/>
    <n v="1105.75"/>
    <d v="2014-10-10T00:00:00"/>
    <n v="737.17000000000007"/>
    <s v="Male"/>
    <n v="14"/>
    <d v="1964-05-26T00:00:00"/>
    <n v="58.36633471207508"/>
    <s v="Human Resources Assistant III"/>
    <s v="Retail"/>
    <s v="High Net Worth"/>
    <s v="N"/>
    <s v="Yes"/>
    <n v="9"/>
    <m/>
  </r>
  <r>
    <n v="16875"/>
    <n v="0"/>
    <x v="3319"/>
    <n v="307"/>
    <d v="2017-02-26T00:00:00"/>
    <b v="1"/>
    <s v="Approved"/>
    <s v="OHM Cycles"/>
    <s v="Standard"/>
    <s v="low"/>
    <s v="medium"/>
    <n v="71.16"/>
    <n v="56.93"/>
    <d v="1998-12-17T00:00:00"/>
    <n v="14.229999999999997"/>
    <s v="Male"/>
    <n v="14"/>
    <d v="1964-05-26T00:00:00"/>
    <n v="58.36633471207508"/>
    <s v="Human Resources Assistant III"/>
    <s v="Retail"/>
    <s v="High Net Worth"/>
    <s v="N"/>
    <s v="Yes"/>
    <n v="9"/>
    <m/>
  </r>
  <r>
    <n v="5021"/>
    <n v="43"/>
    <x v="3319"/>
    <n v="350"/>
    <d v="2017-01-14T00:00:00"/>
    <b v="0"/>
    <s v="Approved"/>
    <s v="Norco Bicycles"/>
    <s v="Standard"/>
    <s v="medium"/>
    <s v="medium"/>
    <n v="1555.58"/>
    <n v="818.01"/>
    <d v="2013-09-16T00:00:00"/>
    <n v="737.56999999999994"/>
    <s v="Male"/>
    <n v="14"/>
    <d v="1964-05-26T00:00:00"/>
    <n v="58.36633471207508"/>
    <s v="Human Resources Assistant III"/>
    <s v="Retail"/>
    <s v="High Net Worth"/>
    <s v="N"/>
    <s v="Yes"/>
    <n v="9"/>
    <m/>
  </r>
  <r>
    <n v="12799"/>
    <n v="78"/>
    <x v="3320"/>
    <n v="64"/>
    <d v="2017-10-27T00:00:00"/>
    <b v="0"/>
    <s v="Approved"/>
    <s v="Giant Bicycles"/>
    <s v="Standard"/>
    <s v="medium"/>
    <s v="large"/>
    <n v="1765.3"/>
    <n v="709.48"/>
    <d v="2004-08-07T00:00:00"/>
    <n v="1055.82"/>
    <s v="Female"/>
    <n v="78"/>
    <d v="1974-11-11T00:00:00"/>
    <n v="47.89784156170726"/>
    <s v="Quality Engineer"/>
    <s v="Financial Services"/>
    <s v="Affluent Customer"/>
    <s v="N"/>
    <s v="Yes"/>
    <n v="17"/>
    <m/>
  </r>
  <r>
    <n v="7122"/>
    <n v="32"/>
    <x v="3320"/>
    <n v="113"/>
    <d v="2017-09-08T00:00:00"/>
    <b v="0"/>
    <s v="Approved"/>
    <s v="Giant Bicycles"/>
    <s v="Standard"/>
    <s v="medium"/>
    <s v="medium"/>
    <n v="642.70000000000005"/>
    <n v="211.37"/>
    <d v="2011-03-16T00:00:00"/>
    <n v="431.33000000000004"/>
    <s v="Female"/>
    <n v="78"/>
    <d v="1974-11-11T00:00:00"/>
    <n v="47.89784156170726"/>
    <s v="Quality Engineer"/>
    <s v="Financial Services"/>
    <s v="Affluent Customer"/>
    <s v="N"/>
    <s v="Yes"/>
    <n v="17"/>
    <m/>
  </r>
  <r>
    <n v="4199"/>
    <n v="35"/>
    <x v="3320"/>
    <n v="137"/>
    <d v="2017-08-15T00:00:00"/>
    <b v="1"/>
    <s v="Approved"/>
    <s v="Trek Bicycles"/>
    <s v="Standard"/>
    <s v="low"/>
    <s v="medium"/>
    <n v="1057.51"/>
    <n v="154.4"/>
    <d v="2010-06-07T00:00:00"/>
    <n v="903.11"/>
    <s v="Female"/>
    <n v="78"/>
    <d v="1974-11-11T00:00:00"/>
    <n v="47.89784156170726"/>
    <s v="Quality Engineer"/>
    <s v="Financial Services"/>
    <s v="Affluent Customer"/>
    <s v="N"/>
    <s v="Yes"/>
    <n v="17"/>
    <m/>
  </r>
  <r>
    <n v="11583"/>
    <n v="29"/>
    <x v="3320"/>
    <n v="138"/>
    <d v="2017-08-14T00:00:00"/>
    <b v="0"/>
    <s v="Approved"/>
    <s v="Norco Bicycles"/>
    <s v="Road"/>
    <s v="medium"/>
    <s v="medium"/>
    <n v="543.39"/>
    <n v="407.54"/>
    <d v="1995-12-19T00:00:00"/>
    <n v="135.84999999999997"/>
    <s v="Female"/>
    <n v="78"/>
    <d v="1974-11-11T00:00:00"/>
    <n v="47.89784156170726"/>
    <s v="Quality Engineer"/>
    <s v="Financial Services"/>
    <s v="Affluent Customer"/>
    <s v="N"/>
    <s v="Yes"/>
    <n v="17"/>
    <m/>
  </r>
  <r>
    <n v="3767"/>
    <n v="5"/>
    <x v="3320"/>
    <n v="190"/>
    <d v="2017-06-23T00:00:00"/>
    <b v="0"/>
    <s v="Approved"/>
    <s v="Trek Bicycles"/>
    <s v="Mountain"/>
    <s v="low"/>
    <s v="medium"/>
    <n v="574.64"/>
    <n v="459.71"/>
    <d v="2011-08-29T00:00:00"/>
    <n v="114.93"/>
    <s v="Female"/>
    <n v="78"/>
    <d v="1974-11-11T00:00:00"/>
    <n v="47.89784156170726"/>
    <s v="Quality Engineer"/>
    <s v="Financial Services"/>
    <s v="Affluent Customer"/>
    <s v="N"/>
    <s v="Yes"/>
    <n v="17"/>
    <m/>
  </r>
  <r>
    <n v="14211"/>
    <n v="99"/>
    <x v="3320"/>
    <n v="199"/>
    <d v="2017-06-14T00:00:00"/>
    <b v="0"/>
    <s v="Approved"/>
    <s v="OHM Cycles"/>
    <s v="Standard"/>
    <s v="medium"/>
    <s v="medium"/>
    <n v="1227.3399999999999"/>
    <n v="770.89"/>
    <d v="1991-05-06T00:00:00"/>
    <n v="456.44999999999993"/>
    <s v="Female"/>
    <n v="78"/>
    <d v="1974-11-11T00:00:00"/>
    <n v="47.89784156170726"/>
    <s v="Quality Engineer"/>
    <s v="Financial Services"/>
    <s v="Affluent Customer"/>
    <s v="N"/>
    <s v="Yes"/>
    <n v="17"/>
    <m/>
  </r>
  <r>
    <n v="113"/>
    <n v="98"/>
    <x v="3320"/>
    <n v="206"/>
    <d v="2017-06-07T00:00:00"/>
    <b v="1"/>
    <s v="Approved"/>
    <s v="Trek Bicycles"/>
    <s v="Standard"/>
    <s v="high"/>
    <s v="medium"/>
    <n v="358.39"/>
    <n v="215.03"/>
    <d v="1991-05-06T00:00:00"/>
    <n v="143.35999999999999"/>
    <s v="Female"/>
    <n v="78"/>
    <d v="1974-11-11T00:00:00"/>
    <n v="47.89784156170726"/>
    <s v="Quality Engineer"/>
    <s v="Financial Services"/>
    <s v="Affluent Customer"/>
    <s v="N"/>
    <s v="Yes"/>
    <n v="17"/>
    <m/>
  </r>
  <r>
    <n v="16512"/>
    <n v="90"/>
    <x v="3320"/>
    <n v="277"/>
    <d v="2017-03-28T00:00:00"/>
    <b v="0"/>
    <s v="Approved"/>
    <s v="Norco Bicycles"/>
    <s v="Standard"/>
    <s v="low"/>
    <s v="medium"/>
    <n v="363.01"/>
    <n v="290.41000000000003"/>
    <d v="2003-09-10T00:00:00"/>
    <n v="72.599999999999966"/>
    <s v="Female"/>
    <n v="78"/>
    <d v="1974-11-11T00:00:00"/>
    <n v="47.89784156170726"/>
    <s v="Quality Engineer"/>
    <s v="Financial Services"/>
    <s v="Affluent Customer"/>
    <s v="N"/>
    <s v="Yes"/>
    <n v="17"/>
    <m/>
  </r>
  <r>
    <n v="6966"/>
    <n v="50"/>
    <x v="3320"/>
    <n v="279"/>
    <d v="2017-03-26T00:00:00"/>
    <b v="0"/>
    <s v="Approved"/>
    <s v="WeareA2B"/>
    <s v="Standard"/>
    <s v="medium"/>
    <s v="small"/>
    <n v="175.89"/>
    <n v="131.91999999999999"/>
    <d v="1997-02-09T00:00:00"/>
    <n v="43.97"/>
    <s v="Female"/>
    <n v="78"/>
    <d v="1974-11-11T00:00:00"/>
    <n v="47.89784156170726"/>
    <s v="Quality Engineer"/>
    <s v="Financial Services"/>
    <s v="Affluent Customer"/>
    <s v="N"/>
    <s v="Yes"/>
    <n v="17"/>
    <m/>
  </r>
  <r>
    <n v="5571"/>
    <n v="7"/>
    <x v="3320"/>
    <n v="289"/>
    <d v="2017-03-16T00:00:00"/>
    <b v="1"/>
    <s v="Approved"/>
    <s v="Trek Bicycles"/>
    <s v="Road"/>
    <s v="low"/>
    <s v="medium"/>
    <n v="980.37"/>
    <n v="234.43"/>
    <d v="2004-08-17T00:00:00"/>
    <n v="745.94"/>
    <s v="Female"/>
    <n v="78"/>
    <d v="1974-11-11T00:00:00"/>
    <n v="47.89784156170726"/>
    <s v="Quality Engineer"/>
    <s v="Financial Services"/>
    <s v="Affluent Customer"/>
    <s v="N"/>
    <s v="Yes"/>
    <n v="17"/>
    <m/>
  </r>
  <r>
    <n v="15114"/>
    <n v="88"/>
    <x v="3320"/>
    <n v="292"/>
    <d v="2017-03-13T00:00:00"/>
    <b v="0"/>
    <s v="Approved"/>
    <s v="Norco Bicycles"/>
    <s v="Standard"/>
    <s v="medium"/>
    <s v="medium"/>
    <n v="1198.46"/>
    <n v="381.1"/>
    <d v="2005-05-10T00:00:00"/>
    <n v="817.36"/>
    <s v="Female"/>
    <n v="78"/>
    <d v="1974-11-11T00:00:00"/>
    <n v="47.89784156170726"/>
    <s v="Quality Engineer"/>
    <s v="Financial Services"/>
    <s v="Affluent Customer"/>
    <s v="N"/>
    <s v="Yes"/>
    <n v="17"/>
    <m/>
  </r>
  <r>
    <n v="84"/>
    <n v="33"/>
    <x v="3321"/>
    <n v="58"/>
    <d v="2017-11-02T00:00:00"/>
    <b v="1"/>
    <s v="Approved"/>
    <s v="Giant Bicycles"/>
    <s v="Standard"/>
    <s v="medium"/>
    <s v="small"/>
    <n v="1311.44"/>
    <n v="1167.18"/>
    <d v="1992-10-11T00:00:00"/>
    <n v="144.26"/>
    <s v="Male"/>
    <n v="39"/>
    <d v="1975-04-26T00:00:00"/>
    <n v="47.443047040842202"/>
    <s v="Product Engineer"/>
    <s v="Manufacturing"/>
    <s v="Mass Customer"/>
    <s v="N"/>
    <s v="No"/>
    <n v="13"/>
    <m/>
  </r>
  <r>
    <n v="4550"/>
    <n v="4"/>
    <x v="3321"/>
    <n v="64"/>
    <d v="2017-10-27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39"/>
    <d v="1975-04-26T00:00:00"/>
    <n v="47.443047040842202"/>
    <s v="Product Engineer"/>
    <s v="Manufacturing"/>
    <s v="Mass Customer"/>
    <s v="N"/>
    <s v="No"/>
    <n v="13"/>
    <m/>
  </r>
  <r>
    <n v="12627"/>
    <n v="18"/>
    <x v="3321"/>
    <n v="138"/>
    <d v="2017-08-14T00:00:00"/>
    <b v="0"/>
    <s v="Approved"/>
    <s v="Solex"/>
    <s v="Standard"/>
    <s v="medium"/>
    <s v="medium"/>
    <n v="575.27"/>
    <n v="431.45"/>
    <d v="2013-03-12T00:00:00"/>
    <n v="143.82"/>
    <s v="Male"/>
    <n v="39"/>
    <d v="1975-04-26T00:00:00"/>
    <n v="47.443047040842202"/>
    <s v="Product Engineer"/>
    <s v="Manufacturing"/>
    <s v="Mass Customer"/>
    <s v="N"/>
    <s v="No"/>
    <n v="13"/>
    <m/>
  </r>
  <r>
    <n v="4729"/>
    <n v="50"/>
    <x v="3321"/>
    <n v="139"/>
    <d v="2017-08-13T00:00:00"/>
    <b v="1"/>
    <s v="Approved"/>
    <s v="WeareA2B"/>
    <s v="Standard"/>
    <s v="medium"/>
    <s v="small"/>
    <n v="175.89"/>
    <n v="131.91999999999999"/>
    <d v="2003-02-16T00:00:00"/>
    <n v="43.97"/>
    <s v="Male"/>
    <n v="39"/>
    <d v="1975-04-26T00:00:00"/>
    <n v="47.443047040842202"/>
    <s v="Product Engineer"/>
    <s v="Manufacturing"/>
    <s v="Mass Customer"/>
    <s v="N"/>
    <s v="No"/>
    <n v="13"/>
    <m/>
  </r>
  <r>
    <n v="11668"/>
    <n v="50"/>
    <x v="3321"/>
    <n v="181"/>
    <d v="2017-07-02T00:00:00"/>
    <b v="0"/>
    <s v="Approved"/>
    <s v="WeareA2B"/>
    <s v="Standard"/>
    <s v="medium"/>
    <s v="small"/>
    <n v="175.89"/>
    <n v="131.91999999999999"/>
    <d v="2003-02-16T00:00:00"/>
    <n v="43.97"/>
    <s v="Male"/>
    <n v="39"/>
    <d v="1975-04-26T00:00:00"/>
    <n v="47.443047040842202"/>
    <s v="Product Engineer"/>
    <s v="Manufacturing"/>
    <s v="Mass Customer"/>
    <s v="N"/>
    <s v="No"/>
    <n v="13"/>
    <m/>
  </r>
  <r>
    <n v="11911"/>
    <n v="53"/>
    <x v="3321"/>
    <n v="350"/>
    <d v="2017-01-14T00:00:00"/>
    <b v="0"/>
    <s v="Approved"/>
    <s v="OHM Cycles"/>
    <s v="Standard"/>
    <s v="medium"/>
    <s v="medium"/>
    <n v="795.34"/>
    <n v="101.58"/>
    <d v="1997-02-09T00:00:00"/>
    <n v="693.76"/>
    <s v="Male"/>
    <n v="39"/>
    <d v="1975-04-26T00:00:00"/>
    <n v="47.443047040842202"/>
    <s v="Product Engineer"/>
    <s v="Manufacturing"/>
    <s v="Mass Customer"/>
    <s v="N"/>
    <s v="No"/>
    <n v="13"/>
    <m/>
  </r>
  <r>
    <n v="18889"/>
    <n v="74"/>
    <x v="3322"/>
    <n v="4"/>
    <d v="2017-12-26T00:00:00"/>
    <b v="1"/>
    <s v="Approved"/>
    <s v="WeareA2B"/>
    <s v="Standard"/>
    <s v="medium"/>
    <s v="medium"/>
    <n v="1228.07"/>
    <n v="400.91"/>
    <d v="2014-10-10T00:00:00"/>
    <n v="827.15999999999985"/>
    <s v="U"/>
    <n v="1"/>
    <d v="1899-12-30T00:00:00"/>
    <n v="122.81291005485795"/>
    <s v="VP Quality Control"/>
    <s v="IT"/>
    <s v="Affluent Customer"/>
    <s v="N"/>
    <s v="Yes"/>
    <n v="0"/>
    <m/>
  </r>
  <r>
    <n v="11964"/>
    <n v="57"/>
    <x v="3322"/>
    <n v="212"/>
    <d v="2017-06-01T00:00:00"/>
    <b v="0"/>
    <s v="Approved"/>
    <s v="WeareA2B"/>
    <s v="Touring"/>
    <s v="medium"/>
    <s v="large"/>
    <n v="1890.39"/>
    <n v="260.14"/>
    <d v="1998-12-17T00:00:00"/>
    <n v="1630.25"/>
    <s v="U"/>
    <n v="1"/>
    <d v="1899-12-30T00:00:00"/>
    <n v="122.81291005485795"/>
    <s v="VP Quality Control"/>
    <s v="IT"/>
    <s v="Affluent Customer"/>
    <s v="N"/>
    <s v="Yes"/>
    <n v="0"/>
    <m/>
  </r>
  <r>
    <n v="10184"/>
    <n v="38"/>
    <x v="3322"/>
    <n v="253"/>
    <d v="2017-04-21T00:00:00"/>
    <b v="0"/>
    <s v="Approved"/>
    <s v="Solex"/>
    <s v="Standard"/>
    <s v="medium"/>
    <s v="medium"/>
    <n v="1577.53"/>
    <n v="826.51"/>
    <d v="1993-04-12T00:00:00"/>
    <n v="751.02"/>
    <s v="U"/>
    <n v="1"/>
    <d v="1899-12-30T00:00:00"/>
    <n v="122.81291005485795"/>
    <s v="VP Quality Control"/>
    <s v="IT"/>
    <s v="Affluent Customer"/>
    <s v="N"/>
    <s v="Yes"/>
    <n v="0"/>
    <m/>
  </r>
  <r>
    <n v="4427"/>
    <n v="13"/>
    <x v="3322"/>
    <n v="277"/>
    <d v="2017-03-28T00:00:00"/>
    <b v="1"/>
    <s v="Approved"/>
    <s v="Solex"/>
    <s v="Standard"/>
    <s v="medium"/>
    <s v="medium"/>
    <n v="1163.8900000000001"/>
    <n v="589.27"/>
    <d v="2003-08-05T00:00:00"/>
    <n v="574.62000000000012"/>
    <s v="U"/>
    <n v="1"/>
    <d v="1899-12-30T00:00:00"/>
    <n v="122.81291005485795"/>
    <s v="VP Quality Control"/>
    <s v="IT"/>
    <s v="Affluent Customer"/>
    <s v="N"/>
    <s v="Yes"/>
    <n v="0"/>
    <m/>
  </r>
  <r>
    <n v="14457"/>
    <n v="32"/>
    <x v="3322"/>
    <n v="337"/>
    <d v="2017-01-27T00:00:00"/>
    <b v="1"/>
    <s v="Approved"/>
    <s v="Giant Bicycles"/>
    <s v="Standard"/>
    <s v="medium"/>
    <s v="medium"/>
    <n v="642.70000000000005"/>
    <n v="211.37"/>
    <d v="2002-03-22T00:00:00"/>
    <n v="431.33000000000004"/>
    <s v="U"/>
    <n v="1"/>
    <d v="1899-12-30T00:00:00"/>
    <n v="122.81291005485795"/>
    <s v="VP Quality Control"/>
    <s v="IT"/>
    <s v="Affluent Customer"/>
    <s v="N"/>
    <s v="Yes"/>
    <n v="0"/>
    <m/>
  </r>
  <r>
    <n v="3187"/>
    <n v="37"/>
    <x v="3323"/>
    <n v="30"/>
    <d v="2017-11-30T00:00:00"/>
    <b v="0"/>
    <s v="Approved"/>
    <s v="OHM Cycles"/>
    <s v="Standard"/>
    <s v="low"/>
    <s v="medium"/>
    <n v="1793.43"/>
    <n v="248.82"/>
    <d v="1997-05-10T00:00:00"/>
    <n v="1544.6100000000001"/>
    <s v="Female"/>
    <n v="27"/>
    <d v="1980-04-10T00:00:00"/>
    <n v="42.481403205225767"/>
    <s v="Systems Administrator II"/>
    <s v="Manufacturing"/>
    <s v="Affluent Customer"/>
    <s v="N"/>
    <s v="Yes"/>
    <n v="12"/>
    <m/>
  </r>
  <r>
    <n v="11960"/>
    <n v="81"/>
    <x v="3323"/>
    <n v="166"/>
    <d v="2017-07-17T00:00:00"/>
    <b v="1"/>
    <s v="Approved"/>
    <s v="Norco Bicycles"/>
    <s v="Standard"/>
    <s v="medium"/>
    <s v="small"/>
    <n v="586.45000000000005"/>
    <n v="521.94000000000005"/>
    <d v="2013-09-16T00:00:00"/>
    <n v="64.509999999999991"/>
    <s v="Female"/>
    <n v="27"/>
    <d v="1980-04-10T00:00:00"/>
    <n v="42.481403205225767"/>
    <s v="Systems Administrator II"/>
    <s v="Manufacturing"/>
    <s v="Affluent Customer"/>
    <s v="N"/>
    <s v="Yes"/>
    <n v="12"/>
    <m/>
  </r>
  <r>
    <n v="2819"/>
    <n v="75"/>
    <x v="3323"/>
    <n v="242"/>
    <d v="2017-05-02T00:00:00"/>
    <b v="0"/>
    <s v="Approved"/>
    <s v="Giant Bicycles"/>
    <s v="Touring"/>
    <s v="medium"/>
    <s v="large"/>
    <n v="1873.97"/>
    <n v="863.95"/>
    <d v="1991-07-10T00:00:00"/>
    <n v="1010.02"/>
    <s v="Female"/>
    <n v="27"/>
    <d v="1980-04-10T00:00:00"/>
    <n v="42.481403205225767"/>
    <s v="Systems Administrator II"/>
    <s v="Manufacturing"/>
    <s v="Affluent Customer"/>
    <s v="N"/>
    <s v="Yes"/>
    <n v="12"/>
    <m/>
  </r>
  <r>
    <n v="16306"/>
    <n v="2"/>
    <x v="3323"/>
    <n v="250"/>
    <d v="2017-04-24T00:00:00"/>
    <b v="1"/>
    <s v="Approved"/>
    <s v="Solex"/>
    <s v="Standard"/>
    <s v="medium"/>
    <s v="medium"/>
    <n v="71.489999999999995"/>
    <n v="53.62"/>
    <d v="2012-12-02T00:00:00"/>
    <n v="17.869999999999997"/>
    <s v="Female"/>
    <n v="27"/>
    <d v="1980-04-10T00:00:00"/>
    <n v="42.481403205225767"/>
    <s v="Systems Administrator II"/>
    <s v="Manufacturing"/>
    <s v="Affluent Customer"/>
    <s v="N"/>
    <s v="Yes"/>
    <n v="12"/>
    <m/>
  </r>
  <r>
    <n v="6623"/>
    <n v="86"/>
    <x v="3323"/>
    <n v="266"/>
    <d v="2017-04-08T00:00:00"/>
    <b v="0"/>
    <s v="Approved"/>
    <s v="OHM Cycles"/>
    <s v="Standard"/>
    <s v="medium"/>
    <s v="medium"/>
    <n v="235.63"/>
    <n v="125.07"/>
    <d v="2005-05-10T00:00:00"/>
    <n v="110.56"/>
    <s v="Female"/>
    <n v="27"/>
    <d v="1980-04-10T00:00:00"/>
    <n v="42.481403205225767"/>
    <s v="Systems Administrator II"/>
    <s v="Manufacturing"/>
    <s v="Affluent Customer"/>
    <s v="N"/>
    <s v="Yes"/>
    <n v="12"/>
    <m/>
  </r>
  <r>
    <n v="12454"/>
    <n v="99"/>
    <x v="30"/>
    <n v="15"/>
    <d v="2017-12-15T00:00:00"/>
    <b v="0"/>
    <s v="Approved"/>
    <s v="OHM Cycles"/>
    <s v="Standard"/>
    <s v="medium"/>
    <s v="medium"/>
    <n v="1227.3399999999999"/>
    <n v="770.89"/>
    <d v="1994-08-10T00:00:00"/>
    <n v="456.44999999999993"/>
    <s v="Male"/>
    <n v="47"/>
    <d v="1961-05-22T00:00:00"/>
    <n v="61.380033342529181"/>
    <s v="Executive Secretary"/>
    <s v="Retail"/>
    <s v="Mass Customer"/>
    <s v="N"/>
    <s v="No"/>
    <n v="14"/>
    <m/>
  </r>
  <r>
    <n v="9323"/>
    <n v="30"/>
    <x v="30"/>
    <n v="19"/>
    <d v="2017-12-11T00:00:00"/>
    <b v="0"/>
    <s v="Approved"/>
    <s v="Solex"/>
    <s v="Standard"/>
    <s v="high"/>
    <s v="medium"/>
    <n v="748.17"/>
    <n v="448.9"/>
    <d v="1991-11-10T00:00:00"/>
    <n v="299.27"/>
    <s v="Male"/>
    <n v="47"/>
    <d v="1961-05-22T00:00:00"/>
    <n v="61.380033342529181"/>
    <s v="Executive Secretary"/>
    <s v="Retail"/>
    <s v="Mass Customer"/>
    <s v="N"/>
    <s v="No"/>
    <n v="14"/>
    <m/>
  </r>
  <r>
    <n v="8152"/>
    <n v="14"/>
    <x v="30"/>
    <n v="21"/>
    <d v="2017-12-09T00:00:00"/>
    <b v="0"/>
    <s v="Approved"/>
    <s v="Trek Bicycles"/>
    <s v="Standard"/>
    <s v="medium"/>
    <s v="small"/>
    <n v="1386.84"/>
    <n v="1234.29"/>
    <d v="2003-08-05T00:00:00"/>
    <n v="152.54999999999995"/>
    <s v="Male"/>
    <n v="47"/>
    <d v="1961-05-22T00:00:00"/>
    <n v="61.380033342529181"/>
    <s v="Executive Secretary"/>
    <s v="Retail"/>
    <s v="Mass Customer"/>
    <s v="N"/>
    <s v="No"/>
    <n v="14"/>
    <m/>
  </r>
  <r>
    <n v="14678"/>
    <n v="55"/>
    <x v="30"/>
    <n v="70"/>
    <d v="2017-10-21T00:00:00"/>
    <b v="1"/>
    <s v="Approved"/>
    <s v="Trek Bicycles"/>
    <s v="Road"/>
    <s v="medium"/>
    <s v="large"/>
    <n v="1894.19"/>
    <n v="598.76"/>
    <d v="2003-07-21T00:00:00"/>
    <n v="1295.43"/>
    <s v="Male"/>
    <n v="47"/>
    <d v="1961-05-22T00:00:00"/>
    <n v="61.380033342529181"/>
    <s v="Executive Secretary"/>
    <s v="Retail"/>
    <s v="Mass Customer"/>
    <s v="N"/>
    <s v="No"/>
    <n v="14"/>
    <m/>
  </r>
  <r>
    <n v="17010"/>
    <n v="43"/>
    <x v="30"/>
    <n v="174"/>
    <d v="2017-07-09T00:00:00"/>
    <b v="1"/>
    <s v="Approved"/>
    <s v="Solex"/>
    <s v="Standard"/>
    <s v="medium"/>
    <s v="medium"/>
    <n v="1151.96"/>
    <n v="649.49"/>
    <d v="1999-12-04T00:00:00"/>
    <n v="502.47"/>
    <s v="Male"/>
    <n v="47"/>
    <d v="1961-05-22T00:00:00"/>
    <n v="61.380033342529181"/>
    <s v="Executive Secretary"/>
    <s v="Retail"/>
    <s v="Mass Customer"/>
    <s v="N"/>
    <s v="No"/>
    <n v="14"/>
    <m/>
  </r>
  <r>
    <n v="8414"/>
    <n v="39"/>
    <x v="30"/>
    <n v="202"/>
    <d v="2017-06-11T00:00:00"/>
    <b v="0"/>
    <s v="Approved"/>
    <s v="Giant Bicycles"/>
    <s v="Standard"/>
    <s v="medium"/>
    <s v="large"/>
    <n v="1812.75"/>
    <n v="582.48"/>
    <d v="2010-06-07T00:00:00"/>
    <n v="1230.27"/>
    <s v="Male"/>
    <n v="47"/>
    <d v="1961-05-22T00:00:00"/>
    <n v="61.380033342529181"/>
    <s v="Executive Secretary"/>
    <s v="Retail"/>
    <s v="Mass Customer"/>
    <s v="N"/>
    <s v="No"/>
    <n v="14"/>
    <m/>
  </r>
  <r>
    <n v="16748"/>
    <n v="1"/>
    <x v="3324"/>
    <n v="42"/>
    <d v="2017-11-18T00:00:00"/>
    <b v="0"/>
    <s v="Approved"/>
    <s v="Giant Bicycles"/>
    <s v="Standard"/>
    <s v="medium"/>
    <s v="medium"/>
    <n v="1403.5"/>
    <n v="954.82"/>
    <d v="2016-11-14T00:00:00"/>
    <n v="448.67999999999995"/>
    <s v="Male"/>
    <n v="5"/>
    <d v="1987-03-21T00:00:00"/>
    <n v="35.533457999746318"/>
    <s v="Associate Professor"/>
    <s v="n/a"/>
    <s v="Mass Customer"/>
    <s v="N"/>
    <s v="Yes"/>
    <n v="6"/>
    <m/>
  </r>
  <r>
    <n v="3718"/>
    <n v="86"/>
    <x v="3324"/>
    <n v="69"/>
    <d v="2017-10-22T00:00:00"/>
    <b v="1"/>
    <s v="Approved"/>
    <s v="OHM Cycles"/>
    <s v="Standard"/>
    <s v="medium"/>
    <s v="medium"/>
    <n v="235.63"/>
    <n v="125.07"/>
    <d v="2004-08-07T00:00:00"/>
    <n v="110.56"/>
    <s v="Male"/>
    <n v="5"/>
    <d v="1987-03-21T00:00:00"/>
    <n v="35.533457999746318"/>
    <s v="Associate Professor"/>
    <s v="n/a"/>
    <s v="Mass Customer"/>
    <s v="N"/>
    <s v="Yes"/>
    <n v="6"/>
    <m/>
  </r>
  <r>
    <n v="4456"/>
    <n v="12"/>
    <x v="3324"/>
    <n v="251"/>
    <d v="2017-04-23T00:00:00"/>
    <b v="1"/>
    <s v="Approved"/>
    <s v="WeareA2B"/>
    <s v="Standard"/>
    <s v="medium"/>
    <s v="medium"/>
    <n v="1231.1500000000001"/>
    <n v="161.6"/>
    <d v="2009-03-08T00:00:00"/>
    <n v="1069.5500000000002"/>
    <s v="Male"/>
    <n v="5"/>
    <d v="1987-03-21T00:00:00"/>
    <n v="35.533457999746318"/>
    <s v="Associate Professor"/>
    <s v="n/a"/>
    <s v="Mass Customer"/>
    <s v="N"/>
    <s v="Yes"/>
    <n v="6"/>
    <m/>
  </r>
  <r>
    <n v="8760"/>
    <n v="28"/>
    <x v="3324"/>
    <n v="287"/>
    <d v="2017-03-18T00:00:00"/>
    <b v="0"/>
    <s v="Approved"/>
    <s v="Norco Bicycles"/>
    <s v="Standard"/>
    <s v="medium"/>
    <s v="small"/>
    <n v="1216.1400000000001"/>
    <n v="1082.3599999999999"/>
    <d v="2006-11-10T00:00:00"/>
    <n v="133.7800000000002"/>
    <s v="Male"/>
    <n v="5"/>
    <d v="1987-03-21T00:00:00"/>
    <n v="35.533457999746318"/>
    <s v="Associate Professor"/>
    <s v="n/a"/>
    <s v="Mass Customer"/>
    <s v="N"/>
    <s v="Yes"/>
    <n v="6"/>
    <m/>
  </r>
  <r>
    <n v="14758"/>
    <n v="67"/>
    <x v="3324"/>
    <n v="355"/>
    <d v="2017-01-09T00:00:00"/>
    <b v="1"/>
    <s v="Approved"/>
    <s v="Norco Bicycles"/>
    <s v="Road"/>
    <s v="medium"/>
    <s v="medium"/>
    <n v="544.04999999999995"/>
    <n v="376.84"/>
    <d v="2016-12-06T00:00:00"/>
    <n v="167.20999999999998"/>
    <s v="Male"/>
    <n v="5"/>
    <d v="1987-03-21T00:00:00"/>
    <n v="35.533457999746318"/>
    <s v="Associate Professor"/>
    <s v="n/a"/>
    <s v="Mass Customer"/>
    <s v="N"/>
    <s v="Yes"/>
    <n v="6"/>
    <m/>
  </r>
  <r>
    <n v="17732"/>
    <n v="91"/>
    <x v="1673"/>
    <n v="20"/>
    <d v="2017-12-10T00:00:00"/>
    <b v="1"/>
    <s v="Approved"/>
    <s v="Solex"/>
    <s v="Standard"/>
    <s v="medium"/>
    <s v="medium"/>
    <n v="100.35"/>
    <n v="75.260000000000005"/>
    <d v="1999-07-26T00:00:00"/>
    <n v="25.089999999999989"/>
    <s v="Male"/>
    <n v="17"/>
    <d v="1956-10-30T00:00:00"/>
    <n v="65.941677178145625"/>
    <s v="Compensation Analyst"/>
    <s v="Financial Services"/>
    <s v="Affluent Customer"/>
    <s v="N"/>
    <s v="No"/>
    <n v="19"/>
    <m/>
  </r>
  <r>
    <n v="5457"/>
    <n v="18"/>
    <x v="1673"/>
    <n v="75"/>
    <d v="2017-10-16T00:00:00"/>
    <b v="1"/>
    <s v="Approved"/>
    <s v="Solex"/>
    <s v="Standard"/>
    <s v="medium"/>
    <s v="medium"/>
    <n v="575.27"/>
    <n v="431.45"/>
    <d v="2013-03-12T00:00:00"/>
    <n v="143.82"/>
    <s v="Male"/>
    <n v="17"/>
    <d v="1956-10-30T00:00:00"/>
    <n v="65.941677178145625"/>
    <s v="Compensation Analyst"/>
    <s v="Financial Services"/>
    <s v="Affluent Customer"/>
    <s v="N"/>
    <s v="No"/>
    <n v="19"/>
    <m/>
  </r>
  <r>
    <n v="9710"/>
    <n v="46"/>
    <x v="1673"/>
    <n v="146"/>
    <d v="2017-08-06T00:00:00"/>
    <b v="0"/>
    <s v="Approved"/>
    <s v="Solex"/>
    <s v="Standard"/>
    <s v="low"/>
    <s v="medium"/>
    <n v="1289.8499999999999"/>
    <n v="74.510000000000005"/>
    <d v="2007-12-11T00:00:00"/>
    <n v="1215.3399999999999"/>
    <s v="Male"/>
    <n v="17"/>
    <d v="1956-10-30T00:00:00"/>
    <n v="65.941677178145625"/>
    <s v="Compensation Analyst"/>
    <s v="Financial Services"/>
    <s v="Affluent Customer"/>
    <s v="N"/>
    <s v="No"/>
    <n v="19"/>
    <m/>
  </r>
  <r>
    <n v="9719"/>
    <n v="50"/>
    <x v="1673"/>
    <n v="247"/>
    <d v="2017-04-27T00:00:00"/>
    <b v="1"/>
    <s v="Approved"/>
    <s v="WeareA2B"/>
    <s v="Standard"/>
    <s v="medium"/>
    <s v="small"/>
    <n v="175.89"/>
    <n v="131.91999999999999"/>
    <d v="2003-02-16T00:00:00"/>
    <n v="43.97"/>
    <s v="Male"/>
    <n v="17"/>
    <d v="1956-10-30T00:00:00"/>
    <n v="65.941677178145625"/>
    <s v="Compensation Analyst"/>
    <s v="Financial Services"/>
    <s v="Affluent Customer"/>
    <s v="N"/>
    <s v="No"/>
    <n v="19"/>
    <m/>
  </r>
  <r>
    <n v="12761"/>
    <n v="21"/>
    <x v="3325"/>
    <n v="20"/>
    <d v="2017-12-10T00:00:00"/>
    <b v="0"/>
    <s v="Approved"/>
    <s v="Solex"/>
    <s v="Standard"/>
    <s v="medium"/>
    <s v="large"/>
    <n v="1071.23"/>
    <n v="380.74"/>
    <d v="1993-07-15T00:00:00"/>
    <n v="690.49"/>
    <s v="Male"/>
    <n v="51"/>
    <d v="1967-02-02T00:00:00"/>
    <n v="55.67592375317097"/>
    <s v="Structural Engineer"/>
    <s v="Telecommunications"/>
    <s v="Affluent Customer"/>
    <s v="N"/>
    <s v="Yes"/>
    <n v="11"/>
    <m/>
  </r>
  <r>
    <n v="17200"/>
    <n v="89"/>
    <x v="3325"/>
    <n v="144"/>
    <d v="2017-08-08T00:00:00"/>
    <b v="1"/>
    <s v="Approved"/>
    <s v="WeareA2B"/>
    <s v="Touring"/>
    <s v="medium"/>
    <s v="large"/>
    <n v="1362.99"/>
    <n v="57.74"/>
    <d v="2016-03-29T00:00:00"/>
    <n v="1305.25"/>
    <s v="Male"/>
    <n v="51"/>
    <d v="1967-02-02T00:00:00"/>
    <n v="55.67592375317097"/>
    <s v="Structural Engineer"/>
    <s v="Telecommunications"/>
    <s v="Affluent Customer"/>
    <s v="N"/>
    <s v="Yes"/>
    <n v="11"/>
    <m/>
  </r>
  <r>
    <n v="11044"/>
    <n v="77"/>
    <x v="3325"/>
    <n v="173"/>
    <d v="2017-07-10T00:00:00"/>
    <b v="1"/>
    <s v="Approved"/>
    <s v="Norco Bicycles"/>
    <s v="Road"/>
    <s v="medium"/>
    <s v="large"/>
    <n v="1240.31"/>
    <n v="795.1"/>
    <d v="1991-07-10T00:00:00"/>
    <n v="445.20999999999992"/>
    <s v="Male"/>
    <n v="51"/>
    <d v="1967-02-02T00:00:00"/>
    <n v="55.67592375317097"/>
    <s v="Structural Engineer"/>
    <s v="Telecommunications"/>
    <s v="Affluent Customer"/>
    <s v="N"/>
    <s v="Yes"/>
    <n v="11"/>
    <m/>
  </r>
  <r>
    <n v="14454"/>
    <n v="66"/>
    <x v="3325"/>
    <n v="258"/>
    <d v="2017-04-16T00:00:00"/>
    <b v="1"/>
    <s v="Approved"/>
    <s v="Giant Bicycles"/>
    <s v="Road"/>
    <s v="low"/>
    <s v="small"/>
    <n v="590.26"/>
    <n v="525.33000000000004"/>
    <d v="2000-05-22T00:00:00"/>
    <n v="64.92999999999995"/>
    <s v="Male"/>
    <n v="51"/>
    <d v="1967-02-02T00:00:00"/>
    <n v="55.67592375317097"/>
    <s v="Structural Engineer"/>
    <s v="Telecommunications"/>
    <s v="Affluent Customer"/>
    <s v="N"/>
    <s v="Yes"/>
    <n v="11"/>
    <m/>
  </r>
  <r>
    <n v="7084"/>
    <n v="95"/>
    <x v="3325"/>
    <n v="304"/>
    <d v="2017-03-01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51"/>
    <d v="1967-02-02T00:00:00"/>
    <n v="55.67592375317097"/>
    <s v="Structural Engineer"/>
    <s v="Telecommunications"/>
    <s v="Affluent Customer"/>
    <s v="N"/>
    <s v="Yes"/>
    <n v="11"/>
    <m/>
  </r>
  <r>
    <n v="16765"/>
    <n v="47"/>
    <x v="3326"/>
    <n v="78"/>
    <d v="2017-10-13T00:00:00"/>
    <b v="1"/>
    <s v="Approved"/>
    <s v="Trek Bicycles"/>
    <s v="Road"/>
    <s v="low"/>
    <s v="small"/>
    <n v="1720.7"/>
    <n v="1531.42"/>
    <d v="2006-10-01T00:00:00"/>
    <n v="189.27999999999997"/>
    <s v="Male"/>
    <n v="43"/>
    <d v="1981-01-19T00:00:00"/>
    <n v="41.703321013762057"/>
    <n v="0"/>
    <s v="n/a"/>
    <s v="Mass Customer"/>
    <s v="N"/>
    <s v="No"/>
    <n v="12"/>
    <m/>
  </r>
  <r>
    <n v="13477"/>
    <n v="53"/>
    <x v="3326"/>
    <n v="91"/>
    <d v="2017-09-30T00:00:00"/>
    <b v="1"/>
    <s v="Approved"/>
    <s v="OHM Cycles"/>
    <s v="Standard"/>
    <s v="medium"/>
    <s v="medium"/>
    <n v="795.34"/>
    <n v="101.58"/>
    <d v="1997-02-09T00:00:00"/>
    <n v="693.76"/>
    <s v="Male"/>
    <n v="43"/>
    <d v="1981-01-19T00:00:00"/>
    <n v="41.703321013762057"/>
    <n v="0"/>
    <s v="n/a"/>
    <s v="Mass Customer"/>
    <s v="N"/>
    <s v="No"/>
    <n v="12"/>
    <m/>
  </r>
  <r>
    <n v="13463"/>
    <n v="52"/>
    <x v="3326"/>
    <n v="110"/>
    <d v="2017-09-11T00:00:00"/>
    <b v="1"/>
    <s v="Approved"/>
    <s v="OHM Cycles"/>
    <s v="Road"/>
    <s v="medium"/>
    <s v="medium"/>
    <n v="1280.28"/>
    <n v="829.51"/>
    <d v="2001-11-25T00:00:00"/>
    <n v="450.77"/>
    <s v="Male"/>
    <n v="43"/>
    <d v="1981-01-19T00:00:00"/>
    <n v="41.703321013762057"/>
    <n v="0"/>
    <s v="n/a"/>
    <s v="Mass Customer"/>
    <s v="N"/>
    <s v="No"/>
    <n v="12"/>
    <m/>
  </r>
  <r>
    <n v="17185"/>
    <n v="62"/>
    <x v="3326"/>
    <n v="124"/>
    <d v="2017-08-28T00:00:00"/>
    <b v="1"/>
    <s v="Approved"/>
    <s v="Solex"/>
    <s v="Standard"/>
    <s v="medium"/>
    <s v="medium"/>
    <n v="478.16"/>
    <n v="298.72000000000003"/>
    <d v="1993-06-23T00:00:00"/>
    <n v="179.44"/>
    <s v="Male"/>
    <n v="43"/>
    <d v="1981-01-19T00:00:00"/>
    <n v="41.703321013762057"/>
    <n v="0"/>
    <s v="n/a"/>
    <s v="Mass Customer"/>
    <s v="N"/>
    <s v="No"/>
    <n v="12"/>
    <m/>
  </r>
  <r>
    <n v="3937"/>
    <n v="91"/>
    <x v="3326"/>
    <n v="147"/>
    <d v="2017-08-05T00:00:00"/>
    <b v="0"/>
    <s v="Approved"/>
    <s v="Solex"/>
    <s v="Standard"/>
    <s v="medium"/>
    <s v="medium"/>
    <n v="100.35"/>
    <n v="75.260000000000005"/>
    <d v="1999-07-26T00:00:00"/>
    <n v="25.089999999999989"/>
    <s v="Male"/>
    <n v="43"/>
    <d v="1981-01-19T00:00:00"/>
    <n v="41.703321013762057"/>
    <n v="0"/>
    <s v="n/a"/>
    <s v="Mass Customer"/>
    <s v="N"/>
    <s v="No"/>
    <n v="12"/>
    <m/>
  </r>
  <r>
    <n v="11370"/>
    <n v="16"/>
    <x v="3326"/>
    <n v="150"/>
    <d v="2017-08-02T00:00:00"/>
    <b v="0"/>
    <s v="Approved"/>
    <s v="Norco Bicycles"/>
    <s v="Standard"/>
    <s v="high"/>
    <s v="small"/>
    <n v="1661.92"/>
    <n v="1479.11"/>
    <d v="1994-09-09T00:00:00"/>
    <n v="182.81000000000017"/>
    <s v="Male"/>
    <n v="43"/>
    <d v="1981-01-19T00:00:00"/>
    <n v="41.703321013762057"/>
    <n v="0"/>
    <s v="n/a"/>
    <s v="Mass Customer"/>
    <s v="N"/>
    <s v="No"/>
    <n v="12"/>
    <m/>
  </r>
  <r>
    <n v="19981"/>
    <n v="95"/>
    <x v="3326"/>
    <n v="206"/>
    <d v="2017-06-07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43"/>
    <d v="1981-01-19T00:00:00"/>
    <n v="41.703321013762057"/>
    <n v="0"/>
    <s v="n/a"/>
    <s v="Mass Customer"/>
    <s v="N"/>
    <s v="No"/>
    <n v="12"/>
    <m/>
  </r>
  <r>
    <n v="2238"/>
    <n v="63"/>
    <x v="3326"/>
    <n v="260"/>
    <d v="2017-04-14T00:00:00"/>
    <b v="0"/>
    <s v="Approved"/>
    <s v="Solex"/>
    <s v="Standard"/>
    <s v="medium"/>
    <s v="medium"/>
    <n v="1483.2"/>
    <n v="99.59"/>
    <d v="1998-12-17T00:00:00"/>
    <n v="1383.6100000000001"/>
    <s v="Male"/>
    <n v="43"/>
    <d v="1981-01-19T00:00:00"/>
    <n v="41.703321013762057"/>
    <n v="0"/>
    <s v="n/a"/>
    <s v="Mass Customer"/>
    <s v="N"/>
    <s v="No"/>
    <n v="12"/>
    <m/>
  </r>
  <r>
    <n v="17108"/>
    <n v="94"/>
    <x v="3326"/>
    <n v="272"/>
    <d v="2017-04-02T00:00:00"/>
    <b v="1"/>
    <s v="Approved"/>
    <s v="Giant Bicycles"/>
    <s v="Standard"/>
    <s v="medium"/>
    <s v="large"/>
    <n v="1635.3"/>
    <n v="993.66"/>
    <d v="2013-06-09T00:00:00"/>
    <n v="641.64"/>
    <s v="Male"/>
    <n v="43"/>
    <d v="1981-01-19T00:00:00"/>
    <n v="41.703321013762057"/>
    <n v="0"/>
    <s v="n/a"/>
    <s v="Mass Customer"/>
    <s v="N"/>
    <s v="No"/>
    <n v="12"/>
    <m/>
  </r>
  <r>
    <n v="16694"/>
    <n v="1"/>
    <x v="3326"/>
    <n v="340"/>
    <d v="2017-01-24T00:00:00"/>
    <b v="0"/>
    <s v="Approved"/>
    <s v="Giant Bicycles"/>
    <s v="Standard"/>
    <s v="medium"/>
    <s v="medium"/>
    <n v="1403.5"/>
    <n v="954.82"/>
    <d v="2016-11-14T00:00:00"/>
    <n v="448.67999999999995"/>
    <s v="Male"/>
    <n v="43"/>
    <d v="1981-01-19T00:00:00"/>
    <n v="41.703321013762057"/>
    <n v="0"/>
    <s v="n/a"/>
    <s v="Mass Customer"/>
    <s v="N"/>
    <s v="No"/>
    <n v="12"/>
    <m/>
  </r>
  <r>
    <n v="10181"/>
    <n v="61"/>
    <x v="3327"/>
    <n v="39"/>
    <d v="2017-11-21T00:00:00"/>
    <b v="1"/>
    <s v="Approved"/>
    <s v="OHM Cycles"/>
    <s v="Standard"/>
    <s v="low"/>
    <s v="medium"/>
    <n v="71.16"/>
    <n v="56.93"/>
    <d v="1993-06-23T00:00:00"/>
    <n v="14.229999999999997"/>
    <s v="Male"/>
    <n v="25"/>
    <d v="1977-02-16T00:00:00"/>
    <n v="45.629348410705219"/>
    <s v="Senior Developer"/>
    <s v="Health"/>
    <s v="Mass Customer"/>
    <s v="N"/>
    <s v="Yes"/>
    <n v="11"/>
    <m/>
  </r>
  <r>
    <n v="11072"/>
    <n v="86"/>
    <x v="3327"/>
    <n v="211"/>
    <d v="2017-06-02T00:00:00"/>
    <b v="1"/>
    <s v="Approved"/>
    <s v="OHM Cycles"/>
    <s v="Standard"/>
    <s v="medium"/>
    <s v="medium"/>
    <n v="235.63"/>
    <n v="125.07"/>
    <d v="1998-12-16T00:00:00"/>
    <n v="110.56"/>
    <s v="Male"/>
    <n v="25"/>
    <d v="1977-02-16T00:00:00"/>
    <n v="45.629348410705219"/>
    <s v="Senior Developer"/>
    <s v="Health"/>
    <s v="Mass Customer"/>
    <s v="N"/>
    <s v="Yes"/>
    <n v="11"/>
    <m/>
  </r>
  <r>
    <n v="9547"/>
    <n v="49"/>
    <x v="3328"/>
    <n v="40"/>
    <d v="2017-11-20T00:00:00"/>
    <b v="0"/>
    <s v="Approved"/>
    <s v="Trek Bicycles"/>
    <s v="Road"/>
    <s v="medium"/>
    <s v="medium"/>
    <n v="533.51"/>
    <n v="400.13"/>
    <d v="2012-06-04T00:00:00"/>
    <n v="133.38"/>
    <s v="Male"/>
    <n v="50"/>
    <d v="1991-05-17T00:00:00"/>
    <n v="31.374553890474385"/>
    <s v="Compensation Analyst"/>
    <s v="Financial Services"/>
    <s v="Mass Customer"/>
    <s v="N"/>
    <s v="No"/>
    <n v="7"/>
    <m/>
  </r>
  <r>
    <n v="18351"/>
    <n v="47"/>
    <x v="3328"/>
    <n v="90"/>
    <d v="2017-10-01T00:00:00"/>
    <b v="0"/>
    <s v="Approved"/>
    <s v="Trek Bicycles"/>
    <s v="Road"/>
    <s v="low"/>
    <s v="small"/>
    <n v="1720.7"/>
    <n v="1531.42"/>
    <d v="2006-10-01T00:00:00"/>
    <n v="189.27999999999997"/>
    <s v="Male"/>
    <n v="50"/>
    <d v="1991-05-17T00:00:00"/>
    <n v="31.374553890474385"/>
    <s v="Compensation Analyst"/>
    <s v="Financial Services"/>
    <s v="Mass Customer"/>
    <s v="N"/>
    <s v="No"/>
    <n v="7"/>
    <m/>
  </r>
  <r>
    <n v="9379"/>
    <n v="26"/>
    <x v="3328"/>
    <n v="142"/>
    <d v="2017-08-10T00:00:00"/>
    <b v="1"/>
    <s v="Approved"/>
    <s v="WeareA2B"/>
    <s v="Standard"/>
    <s v="medium"/>
    <s v="medium"/>
    <n v="1992.93"/>
    <n v="762.63"/>
    <d v="1993-05-26T00:00:00"/>
    <n v="1230.3000000000002"/>
    <s v="Male"/>
    <n v="50"/>
    <d v="1991-05-17T00:00:00"/>
    <n v="31.374553890474385"/>
    <s v="Compensation Analyst"/>
    <s v="Financial Services"/>
    <s v="Mass Customer"/>
    <s v="N"/>
    <s v="No"/>
    <n v="7"/>
    <m/>
  </r>
  <r>
    <n v="5915"/>
    <n v="59"/>
    <x v="3328"/>
    <n v="259"/>
    <d v="2017-04-15T00:00:00"/>
    <b v="1"/>
    <s v="Approved"/>
    <s v="Solex"/>
    <s v="Standard"/>
    <s v="medium"/>
    <s v="large"/>
    <n v="1061.56"/>
    <n v="733.58"/>
    <d v="1993-07-20T00:00:00"/>
    <n v="327.9799999999999"/>
    <s v="Male"/>
    <n v="50"/>
    <d v="1991-05-17T00:00:00"/>
    <n v="31.374553890474385"/>
    <s v="Compensation Analyst"/>
    <s v="Financial Services"/>
    <s v="Mass Customer"/>
    <s v="N"/>
    <s v="No"/>
    <n v="7"/>
    <m/>
  </r>
  <r>
    <n v="19453"/>
    <n v="68"/>
    <x v="3328"/>
    <n v="355"/>
    <d v="2017-01-09T00:00:00"/>
    <b v="1"/>
    <s v="Approved"/>
    <s v="OHM Cycles"/>
    <s v="Standard"/>
    <s v="medium"/>
    <s v="medium"/>
    <n v="1636.9"/>
    <n v="44.71"/>
    <d v="2010-08-20T00:00:00"/>
    <n v="1592.19"/>
    <s v="Male"/>
    <n v="50"/>
    <d v="1991-05-17T00:00:00"/>
    <n v="31.374553890474385"/>
    <s v="Compensation Analyst"/>
    <s v="Financial Services"/>
    <s v="Mass Customer"/>
    <s v="N"/>
    <s v="No"/>
    <n v="7"/>
    <m/>
  </r>
  <r>
    <n v="19228"/>
    <n v="45"/>
    <x v="3329"/>
    <n v="16"/>
    <d v="2017-12-14T00:00:00"/>
    <b v="0"/>
    <s v="Approved"/>
    <s v="Trek Bicycles"/>
    <s v="Road"/>
    <s v="low"/>
    <s v="medium"/>
    <n v="980.37"/>
    <n v="234.43"/>
    <d v="2004-09-28T00:00:00"/>
    <n v="745.94"/>
    <s v="Female"/>
    <n v="96"/>
    <d v="1978-09-02T00:00:00"/>
    <n v="44.086882657280562"/>
    <s v="Analyst Programmer"/>
    <s v="Health"/>
    <s v="High Net Worth"/>
    <s v="N"/>
    <s v="No"/>
    <n v="14"/>
    <m/>
  </r>
  <r>
    <n v="219"/>
    <n v="2"/>
    <x v="3329"/>
    <n v="47"/>
    <d v="2017-11-13T00:00:00"/>
    <b v="0"/>
    <s v="Approved"/>
    <s v="Giant Bicycles"/>
    <s v="Road"/>
    <s v="low"/>
    <s v="small"/>
    <n v="590.26"/>
    <n v="525.33000000000004"/>
    <d v="2010-11-05T00:00:00"/>
    <n v="64.92999999999995"/>
    <s v="Female"/>
    <n v="96"/>
    <d v="1978-09-02T00:00:00"/>
    <n v="44.086882657280562"/>
    <s v="Analyst Programmer"/>
    <s v="Health"/>
    <s v="High Net Worth"/>
    <s v="N"/>
    <s v="No"/>
    <n v="14"/>
    <m/>
  </r>
  <r>
    <n v="13655"/>
    <n v="79"/>
    <x v="3329"/>
    <n v="118"/>
    <d v="2017-09-03T00:00:00"/>
    <b v="1"/>
    <s v="Approved"/>
    <s v="Solex"/>
    <s v="Touring"/>
    <s v="medium"/>
    <s v="large"/>
    <n v="2083.94"/>
    <n v="675.03"/>
    <d v="2013-09-16T00:00:00"/>
    <n v="1408.91"/>
    <s v="Female"/>
    <n v="96"/>
    <d v="1978-09-02T00:00:00"/>
    <n v="44.086882657280562"/>
    <s v="Analyst Programmer"/>
    <s v="Health"/>
    <s v="High Net Worth"/>
    <s v="N"/>
    <s v="No"/>
    <n v="14"/>
    <m/>
  </r>
  <r>
    <n v="9117"/>
    <n v="50"/>
    <x v="3329"/>
    <n v="213"/>
    <d v="2017-05-31T00:00:00"/>
    <b v="0"/>
    <s v="Approved"/>
    <s v="Giant Bicycles"/>
    <s v="Standard"/>
    <s v="medium"/>
    <s v="medium"/>
    <n v="642.70000000000005"/>
    <n v="211.37"/>
    <d v="2002-03-22T00:00:00"/>
    <n v="431.33000000000004"/>
    <s v="Female"/>
    <n v="96"/>
    <d v="1978-09-02T00:00:00"/>
    <n v="44.086882657280562"/>
    <s v="Analyst Programmer"/>
    <s v="Health"/>
    <s v="High Net Worth"/>
    <s v="N"/>
    <s v="No"/>
    <n v="14"/>
    <m/>
  </r>
  <r>
    <n v="72"/>
    <n v="77"/>
    <x v="3329"/>
    <n v="235"/>
    <d v="2017-05-09T00:00:00"/>
    <b v="1"/>
    <s v="Approved"/>
    <s v="WeareA2B"/>
    <s v="Standard"/>
    <s v="medium"/>
    <s v="medium"/>
    <n v="1769.64"/>
    <n v="108.76"/>
    <d v="2011-05-09T00:00:00"/>
    <n v="1660.88"/>
    <s v="Female"/>
    <n v="96"/>
    <d v="1978-09-02T00:00:00"/>
    <n v="44.086882657280562"/>
    <s v="Analyst Programmer"/>
    <s v="Health"/>
    <s v="High Net Worth"/>
    <s v="N"/>
    <s v="No"/>
    <n v="14"/>
    <m/>
  </r>
  <r>
    <n v="10740"/>
    <n v="9"/>
    <x v="3330"/>
    <n v="67"/>
    <d v="2017-10-24T00:00:00"/>
    <b v="0"/>
    <s v="Approved"/>
    <s v="OHM Cycles"/>
    <s v="Road"/>
    <s v="medium"/>
    <s v="medium"/>
    <n v="742.54"/>
    <n v="667.4"/>
    <d v="1996-11-09T00:00:00"/>
    <n v="75.139999999999986"/>
    <s v="Female"/>
    <n v="5"/>
    <d v="1979-05-20T00:00:00"/>
    <n v="43.374553890474388"/>
    <s v="Cost Accountant"/>
    <s v="Financial Services"/>
    <s v="Mass Customer"/>
    <s v="N"/>
    <s v="Yes"/>
    <n v="14"/>
    <m/>
  </r>
  <r>
    <n v="3760"/>
    <n v="51"/>
    <x v="3330"/>
    <n v="94"/>
    <d v="2017-09-27T00:00:00"/>
    <b v="1"/>
    <s v="Approved"/>
    <s v="OHM Cycles"/>
    <s v="Standard"/>
    <s v="high"/>
    <s v="medium"/>
    <n v="2005.66"/>
    <n v="1203.4000000000001"/>
    <d v="2012-04-10T00:00:00"/>
    <n v="802.26"/>
    <s v="Female"/>
    <n v="5"/>
    <d v="1979-05-20T00:00:00"/>
    <n v="43.374553890474388"/>
    <s v="Cost Accountant"/>
    <s v="Financial Services"/>
    <s v="Mass Customer"/>
    <s v="N"/>
    <s v="Yes"/>
    <n v="14"/>
    <m/>
  </r>
  <r>
    <n v="2422"/>
    <n v="23"/>
    <x v="3330"/>
    <n v="159"/>
    <d v="2017-07-24T00:00:00"/>
    <b v="0"/>
    <s v="Approved"/>
    <s v="Norco Bicycles"/>
    <s v="Mountain"/>
    <s v="low"/>
    <s v="small"/>
    <n v="688.63"/>
    <n v="612.88"/>
    <d v="1993-10-02T00:00:00"/>
    <n v="75.75"/>
    <s v="Female"/>
    <n v="5"/>
    <d v="1979-05-20T00:00:00"/>
    <n v="43.374553890474388"/>
    <s v="Cost Accountant"/>
    <s v="Financial Services"/>
    <s v="Mass Customer"/>
    <s v="N"/>
    <s v="Yes"/>
    <n v="14"/>
    <m/>
  </r>
  <r>
    <n v="5360"/>
    <n v="7"/>
    <x v="3331"/>
    <n v="24"/>
    <d v="2017-12-06T00:00:00"/>
    <b v="0"/>
    <s v="Approved"/>
    <s v="Giant Bicycles"/>
    <s v="Standard"/>
    <s v="medium"/>
    <s v="small"/>
    <n v="1311.44"/>
    <n v="1167.18"/>
    <d v="2010-06-07T00:00:00"/>
    <n v="144.26"/>
    <s v="Male"/>
    <n v="34"/>
    <d v="1974-12-14T00:00:00"/>
    <n v="47.807430602486043"/>
    <s v="Senior Sales Associate"/>
    <s v="n/a"/>
    <s v="High Net Worth"/>
    <s v="N"/>
    <s v="Yes"/>
    <n v="3"/>
    <m/>
  </r>
  <r>
    <n v="2068"/>
    <n v="6"/>
    <x v="3331"/>
    <n v="104"/>
    <d v="2017-09-17T00:00:00"/>
    <b v="0"/>
    <s v="Approved"/>
    <s v="Solex"/>
    <s v="Standard"/>
    <s v="high"/>
    <s v="medium"/>
    <n v="748.17"/>
    <n v="448.9"/>
    <d v="2011-03-16T00:00:00"/>
    <n v="299.27"/>
    <s v="Male"/>
    <n v="34"/>
    <d v="1974-12-14T00:00:00"/>
    <n v="47.807430602486043"/>
    <s v="Senior Sales Associate"/>
    <s v="n/a"/>
    <s v="High Net Worth"/>
    <s v="N"/>
    <s v="Yes"/>
    <n v="3"/>
    <m/>
  </r>
  <r>
    <n v="17356"/>
    <n v="0"/>
    <x v="3331"/>
    <n v="129"/>
    <d v="2017-08-23T00:00:00"/>
    <b v="0"/>
    <s v="Approved"/>
    <s v="Norco Bicycles"/>
    <s v="Standard"/>
    <s v="low"/>
    <s v="medium"/>
    <n v="363.01"/>
    <n v="290.41000000000003"/>
    <d v="2013-06-09T00:00:00"/>
    <n v="72.599999999999966"/>
    <s v="Male"/>
    <n v="34"/>
    <d v="1974-12-14T00:00:00"/>
    <n v="47.807430602486043"/>
    <s v="Senior Sales Associate"/>
    <s v="n/a"/>
    <s v="High Net Worth"/>
    <s v="N"/>
    <s v="Yes"/>
    <n v="3"/>
    <m/>
  </r>
  <r>
    <n v="9185"/>
    <n v="25"/>
    <x v="3331"/>
    <n v="162"/>
    <d v="2017-07-21T00:00:00"/>
    <b v="0"/>
    <s v="Approved"/>
    <s v="OHM Cycles"/>
    <s v="Standard"/>
    <s v="high"/>
    <s v="medium"/>
    <n v="2005.66"/>
    <n v="1203.4000000000001"/>
    <d v="2012-04-10T00:00:00"/>
    <n v="802.26"/>
    <s v="Male"/>
    <n v="34"/>
    <d v="1974-12-14T00:00:00"/>
    <n v="47.807430602486043"/>
    <s v="Senior Sales Associate"/>
    <s v="n/a"/>
    <s v="High Net Worth"/>
    <s v="N"/>
    <s v="Yes"/>
    <n v="3"/>
    <m/>
  </r>
  <r>
    <n v="9415"/>
    <n v="27"/>
    <x v="3331"/>
    <n v="294"/>
    <d v="2017-03-11T00:00:00"/>
    <b v="1"/>
    <s v="Approved"/>
    <s v="Trek Bicycles"/>
    <s v="Standard"/>
    <s v="low"/>
    <s v="medium"/>
    <n v="1057.51"/>
    <n v="154.4"/>
    <d v="2011-03-16T00:00:00"/>
    <n v="903.11"/>
    <s v="Male"/>
    <n v="34"/>
    <d v="1974-12-14T00:00:00"/>
    <n v="47.807430602486043"/>
    <s v="Senior Sales Associate"/>
    <s v="n/a"/>
    <s v="High Net Worth"/>
    <s v="N"/>
    <s v="Yes"/>
    <n v="3"/>
    <m/>
  </r>
  <r>
    <n v="7282"/>
    <n v="34"/>
    <x v="3332"/>
    <n v="51"/>
    <d v="2017-11-09T00:00:00"/>
    <b v="1"/>
    <s v="Approved"/>
    <s v="Norco Bicycles"/>
    <s v="Road"/>
    <s v="high"/>
    <s v="large"/>
    <n v="774.53"/>
    <n v="464.72"/>
    <d v="2011-03-16T00:00:00"/>
    <n v="309.80999999999995"/>
    <s v="Female"/>
    <n v="83"/>
    <d v="1961-10-29T00:00:00"/>
    <n v="60.941677178145618"/>
    <s v="VP Marketing"/>
    <s v="Property"/>
    <s v="Affluent Customer"/>
    <s v="N"/>
    <s v="Yes"/>
    <n v="12"/>
    <m/>
  </r>
  <r>
    <n v="5977"/>
    <n v="36"/>
    <x v="3332"/>
    <n v="189"/>
    <d v="2017-06-24T00:00:00"/>
    <b v="0"/>
    <s v="Approved"/>
    <s v="Solex"/>
    <s v="Standard"/>
    <s v="low"/>
    <s v="medium"/>
    <n v="945.04"/>
    <n v="507.58"/>
    <d v="2011-03-16T00:00:00"/>
    <n v="437.46"/>
    <s v="Female"/>
    <n v="83"/>
    <d v="1961-10-29T00:00:00"/>
    <n v="60.941677178145618"/>
    <s v="VP Marketing"/>
    <s v="Property"/>
    <s v="Affluent Customer"/>
    <s v="N"/>
    <s v="Yes"/>
    <n v="12"/>
    <m/>
  </r>
  <r>
    <n v="11954"/>
    <n v="64"/>
    <x v="3332"/>
    <n v="189"/>
    <d v="2017-06-24T00:00:00"/>
    <b v="0"/>
    <s v="Approved"/>
    <s v="Trek Bicycles"/>
    <s v="Standard"/>
    <s v="medium"/>
    <s v="large"/>
    <n v="1469.44"/>
    <n v="596.54999999999995"/>
    <d v="2010-08-20T00:00:00"/>
    <n v="872.8900000000001"/>
    <s v="Female"/>
    <n v="83"/>
    <d v="1961-10-29T00:00:00"/>
    <n v="60.941677178145618"/>
    <s v="VP Marketing"/>
    <s v="Property"/>
    <s v="Affluent Customer"/>
    <s v="N"/>
    <s v="Yes"/>
    <n v="12"/>
    <m/>
  </r>
  <r>
    <n v="4661"/>
    <n v="32"/>
    <x v="3332"/>
    <n v="250"/>
    <d v="2017-04-24T00:00:00"/>
    <b v="0"/>
    <s v="Approved"/>
    <s v="Giant Bicycles"/>
    <s v="Standard"/>
    <s v="medium"/>
    <s v="medium"/>
    <n v="642.70000000000005"/>
    <n v="211.37"/>
    <d v="2011-03-16T00:00:00"/>
    <n v="431.33000000000004"/>
    <s v="Female"/>
    <n v="83"/>
    <d v="1961-10-29T00:00:00"/>
    <n v="60.941677178145618"/>
    <s v="VP Marketing"/>
    <s v="Property"/>
    <s v="Affluent Customer"/>
    <s v="N"/>
    <s v="Yes"/>
    <n v="12"/>
    <m/>
  </r>
  <r>
    <n v="11168"/>
    <n v="12"/>
    <x v="3332"/>
    <n v="281"/>
    <d v="2017-03-24T00:00:00"/>
    <b v="1"/>
    <s v="Approved"/>
    <s v="WeareA2B"/>
    <s v="Standard"/>
    <s v="medium"/>
    <s v="medium"/>
    <n v="1231.1500000000001"/>
    <n v="161.6"/>
    <d v="2013-03-12T00:00:00"/>
    <n v="1069.5500000000002"/>
    <s v="Female"/>
    <n v="83"/>
    <d v="1961-10-29T00:00:00"/>
    <n v="60.941677178145618"/>
    <s v="VP Marketing"/>
    <s v="Property"/>
    <s v="Affluent Customer"/>
    <s v="N"/>
    <s v="Yes"/>
    <n v="12"/>
    <m/>
  </r>
  <r>
    <n v="19562"/>
    <n v="87"/>
    <x v="3333"/>
    <n v="65"/>
    <d v="2017-10-26T00:00:00"/>
    <b v="1"/>
    <s v="Approved"/>
    <s v="Giant Bicycles"/>
    <s v="Standard"/>
    <s v="high"/>
    <s v="medium"/>
    <n v="1179"/>
    <n v="707.4"/>
    <d v="1997-08-25T00:00:00"/>
    <n v="471.6"/>
    <s v="Female"/>
    <n v="57"/>
    <d v="1979-12-21T00:00:00"/>
    <n v="42.785512794266864"/>
    <s v="Civil Engineer"/>
    <s v="Manufacturing"/>
    <s v="Mass Customer"/>
    <s v="N"/>
    <s v="Yes"/>
    <n v="8"/>
    <m/>
  </r>
  <r>
    <n v="15634"/>
    <n v="72"/>
    <x v="3333"/>
    <n v="109"/>
    <d v="2017-09-12T00:00:00"/>
    <b v="1"/>
    <s v="Approved"/>
    <s v="Norco Bicycles"/>
    <s v="Standard"/>
    <s v="medium"/>
    <s v="medium"/>
    <n v="360.4"/>
    <n v="270.3"/>
    <d v="2011-01-10T00:00:00"/>
    <n v="90.099999999999966"/>
    <s v="Female"/>
    <n v="57"/>
    <d v="1979-12-21T00:00:00"/>
    <n v="42.785512794266864"/>
    <s v="Civil Engineer"/>
    <s v="Manufacturing"/>
    <s v="Mass Customer"/>
    <s v="N"/>
    <s v="Yes"/>
    <n v="8"/>
    <m/>
  </r>
  <r>
    <n v="11982"/>
    <n v="5"/>
    <x v="3333"/>
    <n v="159"/>
    <d v="2017-07-24T00:00:00"/>
    <b v="0"/>
    <s v="Approved"/>
    <s v="Trek Bicycles"/>
    <s v="Mountain"/>
    <s v="low"/>
    <s v="medium"/>
    <n v="574.64"/>
    <n v="459.71"/>
    <d v="2003-02-07T00:00:00"/>
    <n v="114.93"/>
    <s v="Female"/>
    <n v="57"/>
    <d v="1979-12-21T00:00:00"/>
    <n v="42.785512794266864"/>
    <s v="Civil Engineer"/>
    <s v="Manufacturing"/>
    <s v="Mass Customer"/>
    <s v="N"/>
    <s v="Yes"/>
    <n v="8"/>
    <m/>
  </r>
  <r>
    <n v="10536"/>
    <n v="65"/>
    <x v="3333"/>
    <n v="347"/>
    <d v="2017-01-17T00:00:00"/>
    <b v="0"/>
    <s v="Approved"/>
    <s v="WeareA2B"/>
    <s v="Standard"/>
    <s v="medium"/>
    <s v="medium"/>
    <n v="1807.45"/>
    <n v="778.69"/>
    <d v="2015-05-21T00:00:00"/>
    <n v="1028.76"/>
    <s v="Female"/>
    <n v="57"/>
    <d v="1979-12-21T00:00:00"/>
    <n v="42.785512794266864"/>
    <s v="Civil Engineer"/>
    <s v="Manufacturing"/>
    <s v="Mass Customer"/>
    <s v="N"/>
    <s v="Yes"/>
    <n v="8"/>
    <m/>
  </r>
  <r>
    <n v="19504"/>
    <n v="31"/>
    <x v="3334"/>
    <n v="6"/>
    <d v="2017-12-24T00:00:00"/>
    <b v="0"/>
    <s v="Approved"/>
    <s v="WeareA2B"/>
    <s v="Standard"/>
    <s v="medium"/>
    <s v="medium"/>
    <n v="752.64"/>
    <n v="205.36"/>
    <d v="2015-08-02T00:00:00"/>
    <n v="547.28"/>
    <s v="U"/>
    <n v="49"/>
    <d v="1899-12-30T00:00:00"/>
    <n v="122.81291005485795"/>
    <s v="Administrative Officer"/>
    <s v="IT"/>
    <s v="High Net Worth"/>
    <s v="N"/>
    <s v="No"/>
    <n v="0"/>
    <m/>
  </r>
  <r>
    <n v="4053"/>
    <n v="29"/>
    <x v="3334"/>
    <n v="129"/>
    <d v="2017-08-23T00:00:00"/>
    <b v="1"/>
    <s v="Approved"/>
    <s v="WeareA2B"/>
    <s v="Standard"/>
    <s v="medium"/>
    <s v="medium"/>
    <n v="1065.03"/>
    <n v="230.09"/>
    <d v="2000-11-03T00:00:00"/>
    <n v="834.93999999999994"/>
    <s v="U"/>
    <n v="49"/>
    <d v="1899-12-30T00:00:00"/>
    <n v="122.81291005485795"/>
    <s v="Administrative Officer"/>
    <s v="IT"/>
    <s v="High Net Worth"/>
    <s v="N"/>
    <s v="No"/>
    <n v="0"/>
    <m/>
  </r>
  <r>
    <n v="2578"/>
    <n v="92"/>
    <x v="3334"/>
    <n v="151"/>
    <d v="2017-08-01T00:00:00"/>
    <b v="1"/>
    <s v="Approved"/>
    <s v="WeareA2B"/>
    <s v="Touring"/>
    <s v="medium"/>
    <s v="large"/>
    <n v="1890.39"/>
    <n v="260.14"/>
    <d v="1991-01-21T00:00:00"/>
    <n v="1630.25"/>
    <s v="U"/>
    <n v="49"/>
    <d v="1899-12-30T00:00:00"/>
    <n v="122.81291005485795"/>
    <s v="Administrative Officer"/>
    <s v="IT"/>
    <s v="High Net Worth"/>
    <s v="N"/>
    <s v="No"/>
    <n v="0"/>
    <m/>
  </r>
  <r>
    <n v="12914"/>
    <n v="0"/>
    <x v="3334"/>
    <n v="339"/>
    <d v="2017-01-25T00:00:00"/>
    <b v="1"/>
    <s v="Approved"/>
    <s v="OHM Cycles"/>
    <s v="Standard"/>
    <s v="medium"/>
    <s v="medium"/>
    <n v="235.63"/>
    <n v="125.07"/>
    <d v="2004-08-07T00:00:00"/>
    <n v="110.56"/>
    <s v="U"/>
    <n v="49"/>
    <d v="1899-12-30T00:00:00"/>
    <n v="122.81291005485795"/>
    <s v="Administrative Officer"/>
    <s v="IT"/>
    <s v="High Net Worth"/>
    <s v="N"/>
    <s v="No"/>
    <n v="0"/>
    <m/>
  </r>
  <r>
    <n v="18786"/>
    <n v="69"/>
    <x v="3335"/>
    <n v="54"/>
    <d v="2017-11-06T00:00:00"/>
    <b v="0"/>
    <s v="Approved"/>
    <s v="Norco Bicycles"/>
    <s v="Road"/>
    <s v="medium"/>
    <s v="large"/>
    <n v="1240.31"/>
    <n v="795.1"/>
    <d v="2004-07-25T00:00:00"/>
    <n v="445.20999999999992"/>
    <s v="Female"/>
    <n v="10"/>
    <d v="1995-03-15T00:00:00"/>
    <n v="27.544416903855904"/>
    <n v="0"/>
    <s v="Property"/>
    <s v="High Net Worth"/>
    <s v="N"/>
    <s v="Yes"/>
    <n v="5"/>
    <m/>
  </r>
  <r>
    <n v="19938"/>
    <n v="35"/>
    <x v="3335"/>
    <n v="85"/>
    <d v="2017-10-06T00:00:00"/>
    <b v="0"/>
    <s v="Approved"/>
    <s v="Giant Bicycles"/>
    <s v="Standard"/>
    <s v="medium"/>
    <s v="medium"/>
    <n v="1403.5"/>
    <n v="954.82"/>
    <d v="2012-12-02T00:00:00"/>
    <n v="448.67999999999995"/>
    <s v="Female"/>
    <n v="10"/>
    <d v="1995-03-15T00:00:00"/>
    <n v="27.544416903855904"/>
    <n v="0"/>
    <s v="Property"/>
    <s v="High Net Worth"/>
    <s v="N"/>
    <s v="Yes"/>
    <n v="5"/>
    <m/>
  </r>
  <r>
    <n v="13854"/>
    <n v="97"/>
    <x v="3335"/>
    <n v="203"/>
    <d v="2017-06-10T00:00:00"/>
    <b v="1"/>
    <s v="Approved"/>
    <s v="OHM Cycles"/>
    <s v="Road"/>
    <s v="medium"/>
    <s v="medium"/>
    <n v="742.54"/>
    <n v="667.4"/>
    <d v="2005-12-07T00:00:00"/>
    <n v="75.139999999999986"/>
    <s v="Female"/>
    <n v="10"/>
    <d v="1995-03-15T00:00:00"/>
    <n v="27.544416903855904"/>
    <n v="0"/>
    <s v="Property"/>
    <s v="High Net Worth"/>
    <s v="N"/>
    <s v="Yes"/>
    <n v="5"/>
    <m/>
  </r>
  <r>
    <n v="3099"/>
    <n v="0"/>
    <x v="3335"/>
    <n v="226"/>
    <d v="2017-05-18T00:00:00"/>
    <b v="1"/>
    <s v="Approved"/>
    <s v="OHM Cycles"/>
    <s v="Standard"/>
    <s v="high"/>
    <s v="medium"/>
    <n v="227.88"/>
    <n v="136.72999999999999"/>
    <d v="2016-07-09T00:00:00"/>
    <n v="91.15"/>
    <s v="Female"/>
    <n v="10"/>
    <d v="1995-03-15T00:00:00"/>
    <n v="27.544416903855904"/>
    <n v="0"/>
    <s v="Property"/>
    <s v="High Net Worth"/>
    <s v="N"/>
    <s v="Yes"/>
    <n v="5"/>
    <m/>
  </r>
  <r>
    <n v="13825"/>
    <n v="41"/>
    <x v="3335"/>
    <n v="246"/>
    <d v="2017-04-28T00:00:00"/>
    <b v="0"/>
    <s v="Approved"/>
    <s v="Norco Bicycles"/>
    <s v="Standard"/>
    <s v="low"/>
    <s v="medium"/>
    <n v="958.74"/>
    <n v="748.9"/>
    <d v="2010-05-05T00:00:00"/>
    <n v="209.84000000000003"/>
    <s v="Female"/>
    <n v="10"/>
    <d v="1995-03-15T00:00:00"/>
    <n v="27.544416903855904"/>
    <n v="0"/>
    <s v="Property"/>
    <s v="High Net Worth"/>
    <s v="N"/>
    <s v="Yes"/>
    <n v="5"/>
    <m/>
  </r>
  <r>
    <n v="6142"/>
    <n v="74"/>
    <x v="3335"/>
    <n v="311"/>
    <d v="2017-02-22T00:00:00"/>
    <b v="0"/>
    <s v="Approved"/>
    <s v="WeareA2B"/>
    <s v="Standard"/>
    <s v="medium"/>
    <s v="medium"/>
    <n v="1762.96"/>
    <n v="950.52"/>
    <d v="2003-02-16T00:00:00"/>
    <n v="812.44"/>
    <s v="Female"/>
    <n v="10"/>
    <d v="1995-03-15T00:00:00"/>
    <n v="27.544416903855904"/>
    <n v="0"/>
    <s v="Property"/>
    <s v="High Net Worth"/>
    <s v="N"/>
    <s v="Yes"/>
    <n v="5"/>
    <m/>
  </r>
  <r>
    <n v="4230"/>
    <n v="42"/>
    <x v="3336"/>
    <n v="58"/>
    <d v="2017-11-02T00:00:00"/>
    <b v="1"/>
    <s v="Approved"/>
    <s v="OHM Cycles"/>
    <s v="Road"/>
    <s v="medium"/>
    <s v="small"/>
    <n v="1810"/>
    <n v="1610.9"/>
    <d v="2014-07-28T00:00:00"/>
    <n v="199.09999999999991"/>
    <s v="Female"/>
    <n v="50"/>
    <d v="1972-10-31T00:00:00"/>
    <n v="49.927978548008632"/>
    <n v="0"/>
    <s v="Financial Services"/>
    <s v="Mass Customer"/>
    <s v="N"/>
    <s v="Yes"/>
    <n v="12"/>
    <m/>
  </r>
  <r>
    <n v="12831"/>
    <n v="58"/>
    <x v="3336"/>
    <n v="71"/>
    <d v="2017-10-20T00:00:00"/>
    <b v="0"/>
    <s v="Approved"/>
    <s v="OHM Cycles"/>
    <s v="Standard"/>
    <s v="medium"/>
    <s v="medium"/>
    <n v="912.52"/>
    <n v="141.4"/>
    <d v="2012-05-18T00:00:00"/>
    <n v="771.12"/>
    <s v="Female"/>
    <n v="50"/>
    <d v="1972-10-31T00:00:00"/>
    <n v="49.927978548008632"/>
    <n v="0"/>
    <s v="Financial Services"/>
    <s v="Mass Customer"/>
    <s v="N"/>
    <s v="Yes"/>
    <n v="12"/>
    <m/>
  </r>
  <r>
    <n v="1104"/>
    <n v="82"/>
    <x v="3336"/>
    <n v="221"/>
    <d v="2017-05-23T00:00:00"/>
    <b v="0"/>
    <s v="Approved"/>
    <s v="Norco Bicycles"/>
    <s v="Standard"/>
    <s v="high"/>
    <s v="medium"/>
    <n v="1148.6400000000001"/>
    <n v="689.18"/>
    <d v="2015-08-02T00:00:00"/>
    <n v="459.46000000000015"/>
    <s v="Female"/>
    <n v="50"/>
    <d v="1972-10-31T00:00:00"/>
    <n v="49.927978548008632"/>
    <n v="0"/>
    <s v="Financial Services"/>
    <s v="Mass Customer"/>
    <s v="N"/>
    <s v="Yes"/>
    <n v="12"/>
    <m/>
  </r>
  <r>
    <n v="11215"/>
    <n v="76"/>
    <x v="3336"/>
    <n v="224"/>
    <d v="2017-05-20T00:00:00"/>
    <b v="0"/>
    <s v="Approved"/>
    <s v="WeareA2B"/>
    <s v="Standard"/>
    <s v="low"/>
    <s v="medium"/>
    <n v="642.30999999999995"/>
    <n v="513.85"/>
    <d v="2013-09-16T00:00:00"/>
    <n v="128.45999999999992"/>
    <s v="Female"/>
    <n v="50"/>
    <d v="1972-10-31T00:00:00"/>
    <n v="49.927978548008632"/>
    <n v="0"/>
    <s v="Financial Services"/>
    <s v="Mass Customer"/>
    <s v="N"/>
    <s v="Yes"/>
    <n v="12"/>
    <m/>
  </r>
  <r>
    <n v="980"/>
    <n v="56"/>
    <x v="3336"/>
    <n v="283"/>
    <d v="2017-03-22T00:00:00"/>
    <b v="1"/>
    <s v="Approved"/>
    <s v="OHM Cycles"/>
    <s v="Standard"/>
    <s v="medium"/>
    <s v="medium"/>
    <n v="183.86"/>
    <n v="137.9"/>
    <d v="2015-10-18T00:00:00"/>
    <n v="45.960000000000008"/>
    <s v="Female"/>
    <n v="50"/>
    <d v="1972-10-31T00:00:00"/>
    <n v="49.927978548008632"/>
    <n v="0"/>
    <s v="Financial Services"/>
    <s v="Mass Customer"/>
    <s v="N"/>
    <s v="Yes"/>
    <n v="12"/>
    <m/>
  </r>
  <r>
    <n v="9188"/>
    <n v="24"/>
    <x v="3336"/>
    <n v="297"/>
    <d v="2017-03-08T00:00:00"/>
    <b v="1"/>
    <s v="Approved"/>
    <s v="Solex"/>
    <s v="Road"/>
    <s v="medium"/>
    <s v="large"/>
    <n v="1777.8"/>
    <n v="820.78"/>
    <d v="1991-08-05T00:00:00"/>
    <n v="957.02"/>
    <s v="Female"/>
    <n v="50"/>
    <d v="1972-10-31T00:00:00"/>
    <n v="49.927978548008632"/>
    <n v="0"/>
    <s v="Financial Services"/>
    <s v="Mass Customer"/>
    <s v="N"/>
    <s v="Yes"/>
    <n v="12"/>
    <m/>
  </r>
  <r>
    <n v="7742"/>
    <n v="43"/>
    <x v="3337"/>
    <n v="1"/>
    <d v="2017-12-29T00:00:00"/>
    <b v="0"/>
    <s v="Approved"/>
    <s v="Solex"/>
    <s v="Standard"/>
    <s v="medium"/>
    <s v="medium"/>
    <n v="1151.96"/>
    <n v="649.49"/>
    <d v="1993-04-12T00:00:00"/>
    <n v="502.47"/>
    <s v="Female"/>
    <n v="77"/>
    <d v="1994-09-08T00:00:00"/>
    <n v="28.05948539700659"/>
    <s v="Account Executive"/>
    <s v="Property"/>
    <s v="Mass Customer"/>
    <s v="N"/>
    <s v="Yes"/>
    <n v="5"/>
    <m/>
  </r>
  <r>
    <n v="2938"/>
    <n v="63"/>
    <x v="3337"/>
    <n v="92"/>
    <d v="2017-09-29T00:00:00"/>
    <b v="1"/>
    <s v="Approved"/>
    <s v="Solex"/>
    <s v="Standard"/>
    <s v="medium"/>
    <s v="medium"/>
    <n v="1483.2"/>
    <n v="99.59"/>
    <d v="2010-11-05T00:00:00"/>
    <n v="1383.6100000000001"/>
    <s v="Female"/>
    <n v="77"/>
    <d v="1994-09-08T00:00:00"/>
    <n v="28.05948539700659"/>
    <s v="Account Executive"/>
    <s v="Property"/>
    <s v="Mass Customer"/>
    <s v="N"/>
    <s v="Yes"/>
    <n v="5"/>
    <m/>
  </r>
  <r>
    <n v="1433"/>
    <n v="65"/>
    <x v="3337"/>
    <n v="164"/>
    <d v="2017-07-19T00:00:00"/>
    <b v="0"/>
    <s v="Approved"/>
    <s v="WeareA2B"/>
    <s v="Standard"/>
    <s v="medium"/>
    <s v="medium"/>
    <n v="1807.45"/>
    <n v="778.69"/>
    <d v="1992-10-02T00:00:00"/>
    <n v="1028.76"/>
    <s v="Female"/>
    <n v="77"/>
    <d v="1994-09-08T00:00:00"/>
    <n v="28.05948539700659"/>
    <s v="Account Executive"/>
    <s v="Property"/>
    <s v="Mass Customer"/>
    <s v="N"/>
    <s v="Yes"/>
    <n v="5"/>
    <m/>
  </r>
  <r>
    <n v="17222"/>
    <n v="7"/>
    <x v="3337"/>
    <n v="222"/>
    <d v="2017-05-22T00:00:00"/>
    <b v="1"/>
    <s v="Approved"/>
    <s v="Trek Bicycles"/>
    <s v="Road"/>
    <s v="low"/>
    <s v="medium"/>
    <n v="980.37"/>
    <n v="234.43"/>
    <d v="2007-08-04T00:00:00"/>
    <n v="745.94"/>
    <s v="Female"/>
    <n v="77"/>
    <d v="1994-09-08T00:00:00"/>
    <n v="28.05948539700659"/>
    <s v="Account Executive"/>
    <s v="Property"/>
    <s v="Mass Customer"/>
    <s v="N"/>
    <s v="Yes"/>
    <n v="5"/>
    <m/>
  </r>
  <r>
    <n v="17408"/>
    <n v="75"/>
    <x v="3337"/>
    <n v="258"/>
    <d v="2017-04-16T00:00:00"/>
    <b v="0"/>
    <s v="Approved"/>
    <s v="Giant Bicycles"/>
    <s v="Touring"/>
    <s v="medium"/>
    <s v="large"/>
    <n v="1873.97"/>
    <n v="863.95"/>
    <d v="2006-05-22T00:00:00"/>
    <n v="1010.02"/>
    <s v="Female"/>
    <n v="77"/>
    <d v="1994-09-08T00:00:00"/>
    <n v="28.05948539700659"/>
    <s v="Account Executive"/>
    <s v="Property"/>
    <s v="Mass Customer"/>
    <s v="N"/>
    <s v="Yes"/>
    <n v="5"/>
    <m/>
  </r>
  <r>
    <n v="17367"/>
    <n v="27"/>
    <x v="3337"/>
    <n v="306"/>
    <d v="2017-02-27T00:00:00"/>
    <b v="0"/>
    <s v="Approved"/>
    <s v="Trek Bicycles"/>
    <s v="Standard"/>
    <s v="medium"/>
    <s v="medium"/>
    <n v="499.53"/>
    <n v="388.72"/>
    <d v="2003-03-18T00:00:00"/>
    <n v="110.80999999999995"/>
    <s v="Female"/>
    <n v="77"/>
    <d v="1994-09-08T00:00:00"/>
    <n v="28.05948539700659"/>
    <s v="Account Executive"/>
    <s v="Property"/>
    <s v="Mass Customer"/>
    <s v="N"/>
    <s v="Yes"/>
    <n v="5"/>
    <m/>
  </r>
  <r>
    <n v="66"/>
    <n v="86"/>
    <x v="3337"/>
    <n v="310"/>
    <d v="2017-02-23T00:00:00"/>
    <b v="1"/>
    <s v="Approved"/>
    <s v="OHM Cycles"/>
    <s v="Standard"/>
    <s v="medium"/>
    <s v="medium"/>
    <n v="235.63"/>
    <n v="125.07"/>
    <d v="1999-07-26T00:00:00"/>
    <n v="110.56"/>
    <s v="Female"/>
    <n v="77"/>
    <d v="1994-09-08T00:00:00"/>
    <n v="28.05948539700659"/>
    <s v="Account Executive"/>
    <s v="Property"/>
    <s v="Mass Customer"/>
    <s v="N"/>
    <s v="Yes"/>
    <n v="5"/>
    <m/>
  </r>
  <r>
    <n v="5707"/>
    <n v="53"/>
    <x v="3338"/>
    <n v="20"/>
    <d v="2017-12-10T00:00:00"/>
    <b v="1"/>
    <s v="Approved"/>
    <s v="OHM Cycles"/>
    <s v="Standard"/>
    <s v="medium"/>
    <s v="medium"/>
    <n v="795.34"/>
    <n v="101.58"/>
    <d v="1997-02-09T00:00:00"/>
    <n v="693.76"/>
    <s v="Female"/>
    <n v="31"/>
    <d v="1960-09-02T00:00:00"/>
    <n v="62.097841561707263"/>
    <s v="Structural Analysis Engineer"/>
    <s v="n/a"/>
    <s v="Mass Customer"/>
    <s v="N"/>
    <s v="No"/>
    <n v="18"/>
    <m/>
  </r>
  <r>
    <n v="14107"/>
    <n v="39"/>
    <x v="3338"/>
    <n v="350"/>
    <d v="2017-01-14T00:00:00"/>
    <b v="0"/>
    <s v="Approved"/>
    <s v="Giant Bicycles"/>
    <s v="Standard"/>
    <s v="medium"/>
    <s v="large"/>
    <n v="1812.75"/>
    <n v="582.48"/>
    <d v="2010-06-07T00:00:00"/>
    <n v="1230.27"/>
    <s v="Female"/>
    <n v="31"/>
    <d v="1960-09-02T00:00:00"/>
    <n v="62.097841561707263"/>
    <s v="Structural Analysis Engineer"/>
    <s v="n/a"/>
    <s v="Mass Customer"/>
    <s v="N"/>
    <s v="No"/>
    <n v="18"/>
    <m/>
  </r>
  <r>
    <n v="15209"/>
    <n v="70"/>
    <x v="3339"/>
    <n v="87"/>
    <d v="2017-10-04T00:00:00"/>
    <b v="1"/>
    <s v="Approved"/>
    <s v="Trek Bicycles"/>
    <s v="Standard"/>
    <s v="high"/>
    <s v="medium"/>
    <n v="495.72"/>
    <n v="297.43"/>
    <d v="2016-12-06T00:00:00"/>
    <n v="198.29000000000002"/>
    <s v="Male"/>
    <n v="35"/>
    <d v="1970-07-08T00:00:00"/>
    <n v="52.2457867668696"/>
    <s v="Actuary"/>
    <s v="Financial Services"/>
    <s v="Mass Customer"/>
    <s v="N"/>
    <s v="Yes"/>
    <n v="11"/>
    <m/>
  </r>
  <r>
    <n v="18983"/>
    <n v="21"/>
    <x v="818"/>
    <m/>
    <d v="2017-01-03T00:00:00"/>
    <m/>
    <s v="Approved"/>
    <s v="Solex"/>
    <s v="Standard"/>
    <s v="medium"/>
    <s v="large"/>
    <n v="1071.23"/>
    <n v="380.74"/>
    <n v="34244"/>
    <m/>
    <m/>
    <m/>
    <m/>
    <m/>
    <m/>
    <m/>
    <m/>
    <m/>
    <m/>
    <m/>
    <m/>
  </r>
  <r>
    <n v="9625"/>
    <n v="1"/>
    <x v="3339"/>
    <n v="273"/>
    <d v="2017-04-01T00:00:00"/>
    <b v="0"/>
    <s v="Approved"/>
    <s v="Giant Bicycles"/>
    <s v="Standard"/>
    <s v="medium"/>
    <s v="medium"/>
    <n v="1403.5"/>
    <n v="954.82"/>
    <d v="2005-08-09T00:00:00"/>
    <n v="448.67999999999995"/>
    <s v="Male"/>
    <n v="35"/>
    <d v="1970-07-08T00:00:00"/>
    <n v="52.2457867668696"/>
    <s v="Actuary"/>
    <s v="Financial Services"/>
    <s v="Mass Customer"/>
    <s v="N"/>
    <s v="Yes"/>
    <n v="11"/>
    <m/>
  </r>
  <r>
    <n v="15719"/>
    <n v="15"/>
    <x v="3339"/>
    <n v="284"/>
    <d v="2017-03-21T00:00:00"/>
    <b v="1"/>
    <s v="Approved"/>
    <s v="Norco Bicycles"/>
    <s v="Standard"/>
    <s v="low"/>
    <s v="medium"/>
    <n v="958.74"/>
    <n v="748.9"/>
    <d v="1993-07-15T00:00:00"/>
    <n v="209.84000000000003"/>
    <s v="Male"/>
    <n v="35"/>
    <d v="1970-07-08T00:00:00"/>
    <n v="52.2457867668696"/>
    <s v="Actuary"/>
    <s v="Financial Services"/>
    <s v="Mass Customer"/>
    <s v="N"/>
    <s v="Yes"/>
    <n v="11"/>
    <m/>
  </r>
  <r>
    <n v="8722"/>
    <n v="45"/>
    <x v="3339"/>
    <n v="289"/>
    <d v="2017-03-16T00:00:00"/>
    <b v="1"/>
    <s v="Approved"/>
    <s v="Solex"/>
    <s v="Standard"/>
    <s v="medium"/>
    <s v="medium"/>
    <n v="441.49"/>
    <n v="84.99"/>
    <d v="2001-11-25T00:00:00"/>
    <n v="356.5"/>
    <s v="Male"/>
    <n v="35"/>
    <d v="1970-07-08T00:00:00"/>
    <n v="52.2457867668696"/>
    <s v="Actuary"/>
    <s v="Financial Services"/>
    <s v="Mass Customer"/>
    <s v="N"/>
    <s v="Yes"/>
    <n v="11"/>
    <m/>
  </r>
  <r>
    <n v="7593"/>
    <n v="34"/>
    <x v="3340"/>
    <n v="151"/>
    <d v="2017-08-01T00:00:00"/>
    <b v="0"/>
    <s v="Approved"/>
    <s v="WeareA2B"/>
    <s v="Standard"/>
    <s v="medium"/>
    <s v="medium"/>
    <n v="1231.1500000000001"/>
    <n v="161.6"/>
    <d v="2009-03-08T00:00:00"/>
    <n v="1069.5500000000002"/>
    <s v="Male"/>
    <n v="37"/>
    <d v="1962-02-07T00:00:00"/>
    <n v="60.664964849378492"/>
    <n v="0"/>
    <s v="Manufacturing"/>
    <s v="High Net Worth"/>
    <s v="N"/>
    <s v="Yes"/>
    <n v="19"/>
    <m/>
  </r>
  <r>
    <n v="9331"/>
    <n v="15"/>
    <x v="3340"/>
    <n v="197"/>
    <d v="2017-06-16T00:00:00"/>
    <b v="0"/>
    <s v="Approved"/>
    <s v="WeareA2B"/>
    <s v="Standard"/>
    <s v="medium"/>
    <s v="medium"/>
    <n v="1292.8399999999999"/>
    <n v="13.44"/>
    <d v="1991-01-21T00:00:00"/>
    <n v="1279.3999999999999"/>
    <s v="Male"/>
    <n v="37"/>
    <d v="1962-02-07T00:00:00"/>
    <n v="60.664964849378492"/>
    <n v="0"/>
    <s v="Manufacturing"/>
    <s v="High Net Worth"/>
    <s v="N"/>
    <s v="Yes"/>
    <n v="19"/>
    <m/>
  </r>
  <r>
    <n v="603"/>
    <n v="52"/>
    <x v="3340"/>
    <n v="232"/>
    <d v="2017-05-12T00:00:00"/>
    <b v="1"/>
    <s v="Approved"/>
    <s v="Solex"/>
    <s v="Road"/>
    <s v="medium"/>
    <s v="large"/>
    <n v="1777.8"/>
    <n v="820.78"/>
    <d v="2011-05-07T00:00:00"/>
    <n v="957.02"/>
    <s v="Male"/>
    <n v="37"/>
    <d v="1962-02-07T00:00:00"/>
    <n v="60.664964849378492"/>
    <n v="0"/>
    <s v="Manufacturing"/>
    <s v="High Net Worth"/>
    <s v="N"/>
    <s v="Yes"/>
    <n v="19"/>
    <m/>
  </r>
  <r>
    <n v="14394"/>
    <n v="49"/>
    <x v="3340"/>
    <n v="273"/>
    <d v="2017-04-01T00:00:00"/>
    <b v="1"/>
    <s v="Approved"/>
    <s v="Solex"/>
    <s v="Standard"/>
    <s v="medium"/>
    <s v="large"/>
    <n v="1061.56"/>
    <n v="733.58"/>
    <d v="2012-05-18T00:00:00"/>
    <n v="327.9799999999999"/>
    <s v="Male"/>
    <n v="37"/>
    <d v="1962-02-07T00:00:00"/>
    <n v="60.664964849378492"/>
    <n v="0"/>
    <s v="Manufacturing"/>
    <s v="High Net Worth"/>
    <s v="N"/>
    <s v="Yes"/>
    <n v="19"/>
    <m/>
  </r>
  <r>
    <n v="14138"/>
    <n v="46"/>
    <x v="3341"/>
    <n v="22"/>
    <d v="2017-12-08T00:00:00"/>
    <b v="1"/>
    <s v="Approved"/>
    <s v="Solex"/>
    <s v="Standard"/>
    <s v="low"/>
    <s v="medium"/>
    <n v="1289.8499999999999"/>
    <n v="74.510000000000005"/>
    <d v="2001-11-25T00:00:00"/>
    <n v="1215.3399999999999"/>
    <s v="Female"/>
    <n v="67"/>
    <d v="1966-04-04T00:00:00"/>
    <n v="56.508800465499739"/>
    <n v="0"/>
    <s v="Financial Services"/>
    <s v="Affluent Customer"/>
    <s v="N"/>
    <s v="Yes"/>
    <n v="19"/>
    <m/>
  </r>
  <r>
    <n v="1533"/>
    <n v="87"/>
    <x v="3341"/>
    <n v="187"/>
    <d v="2017-06-26T00:00:00"/>
    <b v="0"/>
    <s v="Approved"/>
    <s v="Giant Bicycles"/>
    <s v="Standard"/>
    <s v="high"/>
    <s v="medium"/>
    <n v="1179"/>
    <n v="707.4"/>
    <d v="1997-08-25T00:00:00"/>
    <n v="471.6"/>
    <s v="Female"/>
    <n v="67"/>
    <d v="1966-04-04T00:00:00"/>
    <n v="56.508800465499739"/>
    <n v="0"/>
    <s v="Financial Services"/>
    <s v="Affluent Customer"/>
    <s v="N"/>
    <s v="Yes"/>
    <n v="19"/>
    <m/>
  </r>
  <r>
    <n v="3796"/>
    <n v="20"/>
    <x v="3341"/>
    <n v="191"/>
    <d v="2017-06-22T00:00:00"/>
    <b v="1"/>
    <s v="Approved"/>
    <s v="Trek Bicycles"/>
    <s v="Standard"/>
    <s v="medium"/>
    <s v="small"/>
    <n v="1775.81"/>
    <n v="1580.47"/>
    <d v="1991-08-05T00:00:00"/>
    <n v="195.33999999999992"/>
    <s v="Female"/>
    <n v="67"/>
    <d v="1966-04-04T00:00:00"/>
    <n v="56.508800465499739"/>
    <n v="0"/>
    <s v="Financial Services"/>
    <s v="Affluent Customer"/>
    <s v="N"/>
    <s v="Yes"/>
    <n v="19"/>
    <m/>
  </r>
  <r>
    <n v="11785"/>
    <n v="84"/>
    <x v="3341"/>
    <n v="223"/>
    <d v="2017-05-21T00:00:00"/>
    <b v="1"/>
    <s v="Approved"/>
    <s v="Trek Bicycles"/>
    <s v="Road"/>
    <s v="medium"/>
    <s v="medium"/>
    <n v="290.62"/>
    <n v="215.14"/>
    <d v="1997-08-25T00:00:00"/>
    <n v="75.480000000000018"/>
    <s v="Female"/>
    <n v="67"/>
    <d v="1966-04-04T00:00:00"/>
    <n v="56.508800465499739"/>
    <n v="0"/>
    <s v="Financial Services"/>
    <s v="Affluent Customer"/>
    <s v="N"/>
    <s v="Yes"/>
    <n v="19"/>
    <m/>
  </r>
  <r>
    <n v="4104"/>
    <n v="34"/>
    <x v="3341"/>
    <n v="232"/>
    <d v="2017-05-12T00:00:00"/>
    <b v="1"/>
    <s v="Approved"/>
    <s v="Norco Bicycles"/>
    <s v="Road"/>
    <s v="high"/>
    <s v="large"/>
    <n v="774.53"/>
    <n v="464.72"/>
    <d v="2011-03-16T00:00:00"/>
    <n v="309.80999999999995"/>
    <s v="Female"/>
    <n v="67"/>
    <d v="1966-04-04T00:00:00"/>
    <n v="56.508800465499739"/>
    <n v="0"/>
    <s v="Financial Services"/>
    <s v="Affluent Customer"/>
    <s v="N"/>
    <s v="Yes"/>
    <n v="19"/>
    <m/>
  </r>
  <r>
    <n v="12744"/>
    <n v="16"/>
    <x v="3341"/>
    <n v="237"/>
    <d v="2017-05-07T00:00:00"/>
    <b v="1"/>
    <s v="Approved"/>
    <s v="Norco Bicycles"/>
    <s v="Standard"/>
    <s v="high"/>
    <s v="small"/>
    <n v="1661.92"/>
    <n v="1479.11"/>
    <d v="2013-03-12T00:00:00"/>
    <n v="182.81000000000017"/>
    <s v="Female"/>
    <n v="67"/>
    <d v="1966-04-04T00:00:00"/>
    <n v="56.508800465499739"/>
    <n v="0"/>
    <s v="Financial Services"/>
    <s v="Affluent Customer"/>
    <s v="N"/>
    <s v="Yes"/>
    <n v="19"/>
    <m/>
  </r>
  <r>
    <n v="11131"/>
    <n v="61"/>
    <x v="3341"/>
    <n v="303"/>
    <d v="2017-03-02T00:00:00"/>
    <b v="0"/>
    <s v="Approved"/>
    <s v="OHM Cycles"/>
    <s v="Standard"/>
    <s v="low"/>
    <s v="medium"/>
    <n v="71.16"/>
    <n v="56.93"/>
    <d v="1992-10-02T00:00:00"/>
    <n v="14.229999999999997"/>
    <s v="Female"/>
    <n v="67"/>
    <d v="1966-04-04T00:00:00"/>
    <n v="56.508800465499739"/>
    <n v="0"/>
    <s v="Financial Services"/>
    <s v="Affluent Customer"/>
    <s v="N"/>
    <s v="Yes"/>
    <n v="19"/>
    <m/>
  </r>
  <r>
    <n v="19542"/>
    <n v="59"/>
    <x v="3342"/>
    <n v="137"/>
    <d v="2017-08-15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16"/>
    <d v="1994-06-02T00:00:00"/>
    <n v="28.327978548008634"/>
    <s v="Nuclear Power Engineer"/>
    <s v="Manufacturing"/>
    <s v="High Net Worth"/>
    <s v="N"/>
    <s v="No"/>
    <n v="6"/>
    <m/>
  </r>
  <r>
    <n v="6213"/>
    <n v="99"/>
    <x v="3342"/>
    <n v="145"/>
    <d v="2017-08-07T00:00:00"/>
    <b v="0"/>
    <s v="Approved"/>
    <s v="Trek Bicycles"/>
    <s v="Road"/>
    <s v="low"/>
    <s v="small"/>
    <n v="1720.7"/>
    <n v="1531.42"/>
    <d v="2006-10-01T00:00:00"/>
    <n v="189.27999999999997"/>
    <s v="Female"/>
    <n v="16"/>
    <d v="1994-06-02T00:00:00"/>
    <n v="28.327978548008634"/>
    <s v="Nuclear Power Engineer"/>
    <s v="Manufacturing"/>
    <s v="High Net Worth"/>
    <s v="N"/>
    <s v="No"/>
    <n v="6"/>
    <m/>
  </r>
  <r>
    <n v="7079"/>
    <n v="0"/>
    <x v="3342"/>
    <n v="148"/>
    <d v="2017-08-04T00:00:00"/>
    <b v="1"/>
    <s v="Approved"/>
    <s v="WeareA2B"/>
    <s v="Standard"/>
    <s v="medium"/>
    <s v="small"/>
    <n v="175.89"/>
    <n v="131.91999999999999"/>
    <d v="2003-02-16T00:00:00"/>
    <n v="43.97"/>
    <s v="Female"/>
    <n v="16"/>
    <d v="1994-06-02T00:00:00"/>
    <n v="28.327978548008634"/>
    <s v="Nuclear Power Engineer"/>
    <s v="Manufacturing"/>
    <s v="High Net Worth"/>
    <s v="N"/>
    <s v="No"/>
    <n v="6"/>
    <m/>
  </r>
  <r>
    <n v="111"/>
    <n v="0"/>
    <x v="3342"/>
    <n v="202"/>
    <d v="2017-06-11T00:00:00"/>
    <b v="1"/>
    <s v="Approved"/>
    <s v="OHM Cycles"/>
    <s v="Standard"/>
    <s v="low"/>
    <s v="medium"/>
    <n v="71.16"/>
    <n v="56.93"/>
    <d v="2015-06-17T00:00:00"/>
    <n v="14.229999999999997"/>
    <s v="Female"/>
    <n v="16"/>
    <d v="1994-06-02T00:00:00"/>
    <n v="28.327978548008634"/>
    <s v="Nuclear Power Engineer"/>
    <s v="Manufacturing"/>
    <s v="High Net Worth"/>
    <s v="N"/>
    <s v="No"/>
    <n v="6"/>
    <m/>
  </r>
  <r>
    <n v="3581"/>
    <n v="56"/>
    <x v="3342"/>
    <n v="225"/>
    <d v="2017-05-19T00:00:00"/>
    <b v="0"/>
    <s v="Approved"/>
    <s v="Norco Bicycles"/>
    <s v="Mountain"/>
    <s v="low"/>
    <s v="small"/>
    <n v="688.63"/>
    <n v="612.88"/>
    <d v="1993-10-02T00:00:00"/>
    <n v="75.75"/>
    <s v="Female"/>
    <n v="16"/>
    <d v="1994-06-02T00:00:00"/>
    <n v="28.327978548008634"/>
    <s v="Nuclear Power Engineer"/>
    <s v="Manufacturing"/>
    <s v="High Net Worth"/>
    <s v="N"/>
    <s v="No"/>
    <n v="6"/>
    <m/>
  </r>
  <r>
    <n v="4367"/>
    <n v="38"/>
    <x v="3342"/>
    <n v="258"/>
    <d v="2017-04-16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16"/>
    <d v="1994-06-02T00:00:00"/>
    <n v="28.327978548008634"/>
    <s v="Nuclear Power Engineer"/>
    <s v="Manufacturing"/>
    <s v="High Net Worth"/>
    <s v="N"/>
    <s v="No"/>
    <n v="6"/>
    <m/>
  </r>
  <r>
    <n v="12902"/>
    <n v="91"/>
    <x v="3342"/>
    <n v="271"/>
    <d v="2017-04-03T00:00:00"/>
    <b v="1"/>
    <s v="Approved"/>
    <s v="WeareA2B"/>
    <s v="Standard"/>
    <s v="low"/>
    <s v="medium"/>
    <n v="642.30999999999995"/>
    <n v="513.85"/>
    <d v="2014-10-10T00:00:00"/>
    <n v="128.45999999999992"/>
    <s v="Female"/>
    <n v="16"/>
    <d v="1994-06-02T00:00:00"/>
    <n v="28.327978548008634"/>
    <s v="Nuclear Power Engineer"/>
    <s v="Manufacturing"/>
    <s v="High Net Worth"/>
    <s v="N"/>
    <s v="No"/>
    <n v="6"/>
    <m/>
  </r>
  <r>
    <n v="12588"/>
    <n v="88"/>
    <x v="3342"/>
    <n v="274"/>
    <d v="2017-03-31T00:00:00"/>
    <b v="0"/>
    <s v="Approved"/>
    <s v="Norco Bicycles"/>
    <s v="Standard"/>
    <s v="high"/>
    <s v="small"/>
    <n v="1661.92"/>
    <n v="1479.11"/>
    <d v="1994-09-09T00:00:00"/>
    <n v="182.81000000000017"/>
    <s v="Female"/>
    <n v="16"/>
    <d v="1994-06-02T00:00:00"/>
    <n v="28.327978548008634"/>
    <s v="Nuclear Power Engineer"/>
    <s v="Manufacturing"/>
    <s v="High Net Worth"/>
    <s v="N"/>
    <s v="No"/>
    <n v="6"/>
    <m/>
  </r>
  <r>
    <n v="10925"/>
    <n v="59"/>
    <x v="3342"/>
    <n v="282"/>
    <d v="2017-03-23T00:00:00"/>
    <b v="1"/>
    <s v="Approved"/>
    <s v="WeareA2B"/>
    <s v="Standard"/>
    <s v="medium"/>
    <s v="small"/>
    <n v="1415.01"/>
    <n v="1259.3599999999999"/>
    <d v="2003-01-05T00:00:00"/>
    <n v="155.65000000000009"/>
    <s v="Female"/>
    <n v="16"/>
    <d v="1994-06-02T00:00:00"/>
    <n v="28.327978548008634"/>
    <s v="Nuclear Power Engineer"/>
    <s v="Manufacturing"/>
    <s v="High Net Worth"/>
    <s v="N"/>
    <s v="No"/>
    <n v="6"/>
    <m/>
  </r>
  <r>
    <n v="4855"/>
    <n v="0"/>
    <x v="3342"/>
    <n v="317"/>
    <d v="2017-02-16T00:00:00"/>
    <b v="1"/>
    <s v="Approved"/>
    <s v="OHM Cycles"/>
    <s v="Standard"/>
    <s v="high"/>
    <s v="medium"/>
    <n v="227.88"/>
    <n v="136.72999999999999"/>
    <d v="2003-02-07T00:00:00"/>
    <n v="91.15"/>
    <s v="Female"/>
    <n v="16"/>
    <d v="1994-06-02T00:00:00"/>
    <n v="28.327978548008634"/>
    <s v="Nuclear Power Engineer"/>
    <s v="Manufacturing"/>
    <s v="High Net Worth"/>
    <s v="N"/>
    <s v="No"/>
    <n v="6"/>
    <m/>
  </r>
  <r>
    <n v="1603"/>
    <n v="11"/>
    <x v="3343"/>
    <n v="96"/>
    <d v="2017-09-25T00:00:00"/>
    <b v="0"/>
    <s v="Approved"/>
    <s v="Trek Bicycles"/>
    <s v="Standard"/>
    <s v="medium"/>
    <s v="small"/>
    <n v="1775.81"/>
    <n v="1580.47"/>
    <d v="1993-05-26T00:00:00"/>
    <n v="195.33999999999992"/>
    <s v="Male"/>
    <n v="38"/>
    <d v="1980-05-10T00:00:00"/>
    <n v="42.399211424403852"/>
    <s v="Software Test Engineer I"/>
    <s v="n/a"/>
    <s v="High Net Worth"/>
    <s v="N"/>
    <s v="Yes"/>
    <n v="14"/>
    <m/>
  </r>
  <r>
    <n v="7431"/>
    <n v="2"/>
    <x v="3343"/>
    <n v="331"/>
    <d v="2017-02-02T00:00:00"/>
    <b v="1"/>
    <s v="Approved"/>
    <s v="Giant Bicycles"/>
    <s v="Road"/>
    <s v="low"/>
    <s v="small"/>
    <n v="590.26"/>
    <n v="525.33000000000004"/>
    <d v="1992-10-02T00:00:00"/>
    <n v="64.92999999999995"/>
    <s v="Male"/>
    <n v="38"/>
    <d v="1980-05-10T00:00:00"/>
    <n v="42.399211424403852"/>
    <s v="Software Test Engineer I"/>
    <s v="n/a"/>
    <s v="High Net Worth"/>
    <s v="N"/>
    <s v="Yes"/>
    <n v="14"/>
    <m/>
  </r>
  <r>
    <n v="19378"/>
    <n v="61"/>
    <x v="3343"/>
    <n v="363"/>
    <d v="2017-01-01T00:00:00"/>
    <b v="0"/>
    <s v="Approved"/>
    <s v="Norco Bicycles"/>
    <s v="Standard"/>
    <s v="medium"/>
    <s v="small"/>
    <n v="586.45000000000005"/>
    <n v="521.94000000000005"/>
    <d v="1998-12-16T00:00:00"/>
    <n v="64.509999999999991"/>
    <s v="Male"/>
    <n v="38"/>
    <d v="1980-05-10T00:00:00"/>
    <n v="42.399211424403852"/>
    <s v="Software Test Engineer I"/>
    <s v="n/a"/>
    <s v="High Net Worth"/>
    <s v="N"/>
    <s v="Yes"/>
    <n v="14"/>
    <m/>
  </r>
  <r>
    <n v="17304"/>
    <n v="52"/>
    <x v="996"/>
    <n v="141"/>
    <d v="2017-08-11T00:00:00"/>
    <b v="0"/>
    <s v="Approved"/>
    <s v="OHM Cycles"/>
    <s v="Road"/>
    <s v="medium"/>
    <s v="medium"/>
    <n v="1280.28"/>
    <n v="829.51"/>
    <d v="1997-10-04T00:00:00"/>
    <n v="450.77"/>
    <s v="U"/>
    <n v="24"/>
    <d v="1899-12-30T00:00:00"/>
    <n v="122.81291005485795"/>
    <s v="Financial Analyst"/>
    <s v="Financial Services"/>
    <s v="Affluent Customer"/>
    <s v="N"/>
    <s v="Yes"/>
    <n v="0"/>
    <m/>
  </r>
  <r>
    <n v="11880"/>
    <n v="18"/>
    <x v="996"/>
    <n v="154"/>
    <d v="2017-07-29T00:00:00"/>
    <b v="0"/>
    <s v="Approved"/>
    <s v="Solex"/>
    <s v="Standard"/>
    <s v="medium"/>
    <s v="medium"/>
    <n v="575.27"/>
    <n v="431.45"/>
    <d v="2009-03-08T00:00:00"/>
    <n v="143.82"/>
    <s v="U"/>
    <n v="24"/>
    <d v="1899-12-30T00:00:00"/>
    <n v="122.81291005485795"/>
    <s v="Financial Analyst"/>
    <s v="Financial Services"/>
    <s v="Affluent Customer"/>
    <s v="N"/>
    <s v="Yes"/>
    <n v="0"/>
    <m/>
  </r>
  <r>
    <n v="11114"/>
    <n v="87"/>
    <x v="996"/>
    <n v="343"/>
    <d v="2017-01-21T00:00:00"/>
    <b v="0"/>
    <s v="Approved"/>
    <s v="Giant Bicycles"/>
    <s v="Standard"/>
    <s v="high"/>
    <s v="medium"/>
    <n v="1179"/>
    <n v="707.4"/>
    <d v="1999-07-26T00:00:00"/>
    <n v="471.6"/>
    <s v="U"/>
    <n v="24"/>
    <d v="1899-12-30T00:00:00"/>
    <n v="122.81291005485795"/>
    <s v="Financial Analyst"/>
    <s v="Financial Services"/>
    <s v="Affluent Customer"/>
    <s v="N"/>
    <s v="Yes"/>
    <n v="0"/>
    <m/>
  </r>
  <r>
    <n v="17623"/>
    <n v="43"/>
    <x v="738"/>
    <n v="190"/>
    <d v="2017-06-23T00:00:00"/>
    <b v="1"/>
    <s v="Approved"/>
    <s v="Norco Bicycles"/>
    <s v="Standard"/>
    <s v="medium"/>
    <s v="medium"/>
    <n v="1555.58"/>
    <n v="818.01"/>
    <d v="2003-09-09T00:00:00"/>
    <n v="737.56999999999994"/>
    <s v="Male"/>
    <n v="99"/>
    <d v="1973-03-01T00:00:00"/>
    <n v="49.596471698376455"/>
    <s v="Account Representative I"/>
    <s v="Health"/>
    <s v="High Net Worth"/>
    <s v="N"/>
    <s v="No"/>
    <n v="8"/>
    <m/>
  </r>
  <r>
    <n v="7258"/>
    <n v="11"/>
    <x v="738"/>
    <n v="269"/>
    <d v="2017-04-05T00:00:00"/>
    <b v="1"/>
    <s v="Approved"/>
    <s v="Trek Bicycles"/>
    <s v="Standard"/>
    <s v="medium"/>
    <s v="small"/>
    <n v="1775.81"/>
    <n v="1580.47"/>
    <d v="2010-05-05T00:00:00"/>
    <n v="195.33999999999992"/>
    <s v="Male"/>
    <n v="99"/>
    <d v="1973-03-01T00:00:00"/>
    <n v="49.596471698376455"/>
    <s v="Account Representative I"/>
    <s v="Health"/>
    <s v="High Net Worth"/>
    <s v="N"/>
    <s v="No"/>
    <n v="8"/>
    <m/>
  </r>
  <r>
    <n v="19951"/>
    <n v="41"/>
    <x v="738"/>
    <n v="284"/>
    <d v="2017-03-21T00:00:00"/>
    <b v="1"/>
    <s v="Approved"/>
    <s v="Norco Bicycles"/>
    <s v="Standard"/>
    <s v="low"/>
    <s v="medium"/>
    <n v="958.74"/>
    <n v="748.9"/>
    <d v="2005-12-07T00:00:00"/>
    <n v="209.84000000000003"/>
    <s v="Male"/>
    <n v="99"/>
    <d v="1973-03-01T00:00:00"/>
    <n v="49.596471698376455"/>
    <s v="Account Representative I"/>
    <s v="Health"/>
    <s v="High Net Worth"/>
    <s v="N"/>
    <s v="No"/>
    <n v="8"/>
    <m/>
  </r>
  <r>
    <n v="1045"/>
    <n v="15"/>
    <x v="3344"/>
    <n v="31"/>
    <d v="2017-11-29T00:00:00"/>
    <b v="0"/>
    <s v="Approved"/>
    <s v="Norco Bicycles"/>
    <s v="Standard"/>
    <s v="low"/>
    <s v="medium"/>
    <n v="958.74"/>
    <n v="748.9"/>
    <d v="1993-10-02T00:00:00"/>
    <n v="209.84000000000003"/>
    <s v="Male"/>
    <n v="32"/>
    <d v="1973-07-11T00:00:00"/>
    <n v="49.234827863077129"/>
    <s v="Research Nurse"/>
    <s v="Health"/>
    <s v="Mass Customer"/>
    <s v="N"/>
    <s v="Yes"/>
    <n v="10"/>
    <m/>
  </r>
  <r>
    <n v="19018"/>
    <n v="0"/>
    <x v="3345"/>
    <m/>
    <d v="2017-12-01T00:00:00"/>
    <b v="0"/>
    <s v="Approved"/>
    <m/>
    <m/>
    <m/>
    <m/>
    <n v="1695.42"/>
    <m/>
    <m/>
    <m/>
    <m/>
    <m/>
    <m/>
    <m/>
    <m/>
    <m/>
    <m/>
    <m/>
    <m/>
    <m/>
    <m/>
  </r>
  <r>
    <n v="3582"/>
    <n v="47"/>
    <x v="3344"/>
    <n v="40"/>
    <d v="2017-11-20T00:00:00"/>
    <b v="1"/>
    <s v="Approved"/>
    <s v="Trek Bicycles"/>
    <s v="Road"/>
    <s v="low"/>
    <s v="small"/>
    <n v="1720.7"/>
    <n v="1531.42"/>
    <d v="2009-04-12T00:00:00"/>
    <n v="189.27999999999997"/>
    <s v="Male"/>
    <n v="32"/>
    <d v="1973-07-11T00:00:00"/>
    <n v="49.234827863077129"/>
    <s v="Research Nurse"/>
    <s v="Health"/>
    <s v="Mass Customer"/>
    <s v="N"/>
    <s v="Yes"/>
    <n v="10"/>
    <m/>
  </r>
  <r>
    <n v="5224"/>
    <n v="20"/>
    <x v="3344"/>
    <n v="45"/>
    <d v="2017-11-15T00:00:00"/>
    <b v="1"/>
    <s v="Approved"/>
    <s v="Trek Bicycles"/>
    <s v="Standard"/>
    <s v="medium"/>
    <s v="small"/>
    <n v="1775.81"/>
    <n v="1580.47"/>
    <d v="1993-07-15T00:00:00"/>
    <n v="195.33999999999992"/>
    <s v="Male"/>
    <n v="32"/>
    <d v="1973-07-11T00:00:00"/>
    <n v="49.234827863077129"/>
    <s v="Research Nurse"/>
    <s v="Health"/>
    <s v="Mass Customer"/>
    <s v="N"/>
    <s v="Yes"/>
    <n v="10"/>
    <m/>
  </r>
  <r>
    <n v="6468"/>
    <n v="20"/>
    <x v="3344"/>
    <n v="134"/>
    <d v="2017-08-18T00:00:00"/>
    <b v="1"/>
    <s v="Approved"/>
    <s v="Trek Bicycles"/>
    <s v="Standard"/>
    <s v="medium"/>
    <s v="small"/>
    <n v="1775.81"/>
    <n v="1580.47"/>
    <d v="2016-02-04T00:00:00"/>
    <n v="195.33999999999992"/>
    <s v="Male"/>
    <n v="32"/>
    <d v="1973-07-11T00:00:00"/>
    <n v="49.234827863077129"/>
    <s v="Research Nurse"/>
    <s v="Health"/>
    <s v="Mass Customer"/>
    <s v="N"/>
    <s v="Yes"/>
    <n v="10"/>
    <m/>
  </r>
  <r>
    <n v="10673"/>
    <n v="30"/>
    <x v="3344"/>
    <n v="162"/>
    <d v="2017-07-21T00:00:00"/>
    <b v="0"/>
    <s v="Approved"/>
    <s v="Solex"/>
    <s v="Standard"/>
    <s v="high"/>
    <s v="medium"/>
    <n v="748.17"/>
    <n v="448.9"/>
    <d v="1999-07-20T00:00:00"/>
    <n v="299.27"/>
    <s v="Male"/>
    <n v="32"/>
    <d v="1973-07-11T00:00:00"/>
    <n v="49.234827863077129"/>
    <s v="Research Nurse"/>
    <s v="Health"/>
    <s v="Mass Customer"/>
    <s v="N"/>
    <s v="Yes"/>
    <n v="10"/>
    <m/>
  </r>
  <r>
    <n v="10392"/>
    <n v="3"/>
    <x v="3344"/>
    <n v="186"/>
    <d v="2017-06-27T00:00:00"/>
    <b v="1"/>
    <s v="Approved"/>
    <s v="Trek Bicycles"/>
    <s v="Standard"/>
    <s v="medium"/>
    <s v="large"/>
    <n v="2091.4699999999998"/>
    <n v="388.92"/>
    <d v="2005-08-09T00:00:00"/>
    <n v="1702.5499999999997"/>
    <s v="Male"/>
    <n v="32"/>
    <d v="1973-07-11T00:00:00"/>
    <n v="49.234827863077129"/>
    <s v="Research Nurse"/>
    <s v="Health"/>
    <s v="Mass Customer"/>
    <s v="N"/>
    <s v="Yes"/>
    <n v="10"/>
    <m/>
  </r>
  <r>
    <n v="19248"/>
    <n v="20"/>
    <x v="3344"/>
    <n v="231"/>
    <d v="2017-05-13T00:00:00"/>
    <b v="1"/>
    <s v="Approved"/>
    <s v="Trek Bicycles"/>
    <s v="Standard"/>
    <s v="medium"/>
    <s v="small"/>
    <n v="1775.81"/>
    <n v="1580.47"/>
    <d v="1993-05-26T00:00:00"/>
    <n v="195.33999999999992"/>
    <s v="Male"/>
    <n v="32"/>
    <d v="1973-07-11T00:00:00"/>
    <n v="49.234827863077129"/>
    <s v="Research Nurse"/>
    <s v="Health"/>
    <s v="Mass Customer"/>
    <s v="N"/>
    <s v="Yes"/>
    <n v="10"/>
    <m/>
  </r>
  <r>
    <n v="19025"/>
    <n v="36"/>
    <x v="2052"/>
    <m/>
    <d v="2017-08-04T00:00:00"/>
    <m/>
    <s v="Approved"/>
    <s v="Solex"/>
    <s v="Standard"/>
    <s v="low"/>
    <s v="medium"/>
    <n v="945.04"/>
    <n v="507.58"/>
    <n v="35052"/>
    <m/>
    <m/>
    <m/>
    <m/>
    <m/>
    <m/>
    <m/>
    <m/>
    <m/>
    <m/>
    <m/>
    <m/>
  </r>
  <r>
    <n v="2312"/>
    <n v="0"/>
    <x v="3346"/>
    <n v="45"/>
    <d v="2017-11-15T00:00:00"/>
    <b v="1"/>
    <s v="Approved"/>
    <s v="Norco Bicycles"/>
    <s v="Road"/>
    <s v="medium"/>
    <s v="medium"/>
    <n v="543.39"/>
    <n v="407.54"/>
    <d v="2016-11-22T00:00:00"/>
    <n v="135.84999999999997"/>
    <s v="Male"/>
    <n v="80"/>
    <d v="1996-10-08T00:00:00"/>
    <n v="25.974553890157274"/>
    <s v="Database Administrator IV"/>
    <s v="Manufacturing"/>
    <s v="High Net Worth"/>
    <s v="N"/>
    <s v="No"/>
    <n v="1"/>
    <m/>
  </r>
  <r>
    <n v="6101"/>
    <n v="96"/>
    <x v="3346"/>
    <n v="117"/>
    <d v="2017-09-04T00:00:00"/>
    <b v="0"/>
    <s v="Approved"/>
    <s v="Giant Bicycles"/>
    <s v="Standard"/>
    <s v="medium"/>
    <s v="large"/>
    <n v="1635.3"/>
    <n v="993.66"/>
    <d v="2013-06-09T00:00:00"/>
    <n v="641.64"/>
    <s v="Male"/>
    <n v="80"/>
    <d v="1996-10-08T00:00:00"/>
    <n v="25.974553890157274"/>
    <s v="Database Administrator IV"/>
    <s v="Manufacturing"/>
    <s v="High Net Worth"/>
    <s v="N"/>
    <s v="No"/>
    <n v="1"/>
    <m/>
  </r>
  <r>
    <n v="3775"/>
    <n v="30"/>
    <x v="3346"/>
    <n v="140"/>
    <d v="2017-08-12T00:00:00"/>
    <b v="1"/>
    <s v="Approved"/>
    <s v="OHM Cycles"/>
    <s v="Standard"/>
    <s v="medium"/>
    <s v="medium"/>
    <n v="1227.3399999999999"/>
    <n v="770.89"/>
    <d v="1994-08-10T00:00:00"/>
    <n v="456.44999999999993"/>
    <s v="Male"/>
    <n v="80"/>
    <d v="1996-10-08T00:00:00"/>
    <n v="25.974553890157274"/>
    <s v="Database Administrator IV"/>
    <s v="Manufacturing"/>
    <s v="High Net Worth"/>
    <s v="N"/>
    <s v="No"/>
    <n v="1"/>
    <m/>
  </r>
  <r>
    <n v="9176"/>
    <n v="0"/>
    <x v="3346"/>
    <n v="175"/>
    <d v="2017-07-08T00:00:00"/>
    <b v="1"/>
    <s v="Approved"/>
    <s v="Trek Bicycles"/>
    <s v="Road"/>
    <s v="medium"/>
    <s v="medium"/>
    <n v="533.51"/>
    <n v="400.13"/>
    <d v="2012-06-04T00:00:00"/>
    <n v="133.38"/>
    <s v="Male"/>
    <n v="80"/>
    <d v="1996-10-08T00:00:00"/>
    <n v="25.974553890157274"/>
    <s v="Database Administrator IV"/>
    <s v="Manufacturing"/>
    <s v="High Net Worth"/>
    <s v="N"/>
    <s v="No"/>
    <n v="1"/>
    <m/>
  </r>
  <r>
    <n v="7019"/>
    <n v="77"/>
    <x v="3346"/>
    <n v="315"/>
    <d v="2017-02-18T00:00:00"/>
    <b v="0"/>
    <s v="Approved"/>
    <s v="WeareA2B"/>
    <s v="Standard"/>
    <s v="medium"/>
    <s v="medium"/>
    <n v="1769.64"/>
    <n v="108.76"/>
    <d v="2011-05-09T00:00:00"/>
    <n v="1660.88"/>
    <s v="Male"/>
    <n v="80"/>
    <d v="1996-10-08T00:00:00"/>
    <n v="25.974553890157274"/>
    <s v="Database Administrator IV"/>
    <s v="Manufacturing"/>
    <s v="High Net Worth"/>
    <s v="N"/>
    <s v="No"/>
    <n v="1"/>
    <m/>
  </r>
  <r>
    <n v="19423"/>
    <n v="0"/>
    <x v="3347"/>
    <n v="29"/>
    <d v="2017-12-01T00:00:00"/>
    <b v="1"/>
    <s v="Approved"/>
    <s v="WeareA2B"/>
    <s v="Standard"/>
    <s v="medium"/>
    <s v="medium"/>
    <n v="60.34"/>
    <n v="45.26"/>
    <d v="2016-02-04T00:00:00"/>
    <n v="15.080000000000005"/>
    <s v="Male"/>
    <n v="83"/>
    <d v="1975-04-13T00:00:00"/>
    <n v="47.478663479515482"/>
    <s v="Nurse"/>
    <s v="Manufacturing"/>
    <s v="High Net Worth"/>
    <s v="N"/>
    <s v="Yes"/>
    <n v="22"/>
    <m/>
  </r>
  <r>
    <n v="8025"/>
    <n v="4"/>
    <x v="3347"/>
    <n v="53"/>
    <d v="2017-11-07T00:00:00"/>
    <b v="1"/>
    <s v="Approved"/>
    <s v="Solex"/>
    <s v="Standard"/>
    <s v="medium"/>
    <s v="medium"/>
    <n v="1483.2"/>
    <n v="99.59"/>
    <d v="1998-12-17T00:00:00"/>
    <n v="1383.6100000000001"/>
    <s v="Male"/>
    <n v="83"/>
    <d v="1975-04-13T00:00:00"/>
    <n v="47.478663479515482"/>
    <s v="Nurse"/>
    <s v="Manufacturing"/>
    <s v="High Net Worth"/>
    <s v="N"/>
    <s v="Yes"/>
    <n v="22"/>
    <m/>
  </r>
  <r>
    <n v="17597"/>
    <n v="0"/>
    <x v="3347"/>
    <n v="55"/>
    <d v="2017-11-05T00:00:00"/>
    <b v="1"/>
    <s v="Approved"/>
    <s v="WeareA2B"/>
    <s v="Standard"/>
    <s v="medium"/>
    <s v="medium"/>
    <n v="60.34"/>
    <n v="45.26"/>
    <d v="1991-11-10T00:00:00"/>
    <n v="15.080000000000005"/>
    <s v="Male"/>
    <n v="83"/>
    <d v="1975-04-13T00:00:00"/>
    <n v="47.478663479515482"/>
    <s v="Nurse"/>
    <s v="Manufacturing"/>
    <s v="High Net Worth"/>
    <s v="N"/>
    <s v="Yes"/>
    <n v="22"/>
    <m/>
  </r>
  <r>
    <n v="18118"/>
    <n v="0"/>
    <x v="3347"/>
    <n v="72"/>
    <d v="2017-10-19T00:00:00"/>
    <b v="0"/>
    <s v="Approved"/>
    <s v="OHM Cycles"/>
    <s v="Road"/>
    <s v="high"/>
    <s v="large"/>
    <n v="12.01"/>
    <n v="7.21"/>
    <d v="2009-03-08T00:00:00"/>
    <n v="4.8"/>
    <s v="Male"/>
    <n v="83"/>
    <d v="1975-04-13T00:00:00"/>
    <n v="47.478663479515482"/>
    <s v="Nurse"/>
    <s v="Manufacturing"/>
    <s v="High Net Worth"/>
    <s v="N"/>
    <s v="Yes"/>
    <n v="22"/>
    <m/>
  </r>
  <r>
    <n v="889"/>
    <n v="87"/>
    <x v="3347"/>
    <n v="138"/>
    <d v="2017-08-14T00:00:00"/>
    <b v="0"/>
    <s v="Approved"/>
    <s v="OHM Cycles"/>
    <s v="Standard"/>
    <s v="medium"/>
    <s v="medium"/>
    <n v="1636.9"/>
    <n v="44.71"/>
    <d v="2006-05-22T00:00:00"/>
    <n v="1592.19"/>
    <s v="Male"/>
    <n v="83"/>
    <d v="1975-04-13T00:00:00"/>
    <n v="47.478663479515482"/>
    <s v="Nurse"/>
    <s v="Manufacturing"/>
    <s v="High Net Worth"/>
    <s v="N"/>
    <s v="Yes"/>
    <n v="22"/>
    <m/>
  </r>
  <r>
    <n v="17123"/>
    <n v="0"/>
    <x v="3347"/>
    <n v="165"/>
    <d v="2017-07-18T00:00:00"/>
    <b v="0"/>
    <s v="Approved"/>
    <s v="Solex"/>
    <s v="Road"/>
    <s v="medium"/>
    <s v="medium"/>
    <n v="416.98"/>
    <n v="312.74"/>
    <d v="2006-10-01T00:00:00"/>
    <n v="104.24000000000001"/>
    <s v="Male"/>
    <n v="83"/>
    <d v="1975-04-13T00:00:00"/>
    <n v="47.478663479515482"/>
    <s v="Nurse"/>
    <s v="Manufacturing"/>
    <s v="High Net Worth"/>
    <s v="N"/>
    <s v="Yes"/>
    <n v="22"/>
    <m/>
  </r>
  <r>
    <n v="4489"/>
    <n v="87"/>
    <x v="3347"/>
    <n v="200"/>
    <d v="2017-06-13T00:00:00"/>
    <b v="1"/>
    <s v="Approved"/>
    <s v="OHM Cycles"/>
    <s v="Standard"/>
    <s v="medium"/>
    <s v="medium"/>
    <n v="1636.9"/>
    <n v="44.71"/>
    <d v="2014-10-10T00:00:00"/>
    <n v="1592.19"/>
    <s v="Male"/>
    <n v="83"/>
    <d v="1975-04-13T00:00:00"/>
    <n v="47.478663479515482"/>
    <s v="Nurse"/>
    <s v="Manufacturing"/>
    <s v="High Net Worth"/>
    <s v="N"/>
    <s v="Yes"/>
    <n v="22"/>
    <m/>
  </r>
  <r>
    <n v="2239"/>
    <n v="0"/>
    <x v="3347"/>
    <n v="244"/>
    <d v="2017-04-30T00:00:00"/>
    <b v="1"/>
    <s v="Approved"/>
    <s v="WeareA2B"/>
    <s v="Standard"/>
    <s v="medium"/>
    <s v="medium"/>
    <n v="60.34"/>
    <n v="45.26"/>
    <d v="2016-02-04T00:00:00"/>
    <n v="15.080000000000005"/>
    <s v="Male"/>
    <n v="83"/>
    <d v="1975-04-13T00:00:00"/>
    <n v="47.478663479515482"/>
    <s v="Nurse"/>
    <s v="Manufacturing"/>
    <s v="High Net Worth"/>
    <s v="N"/>
    <s v="Yes"/>
    <n v="22"/>
    <m/>
  </r>
  <r>
    <n v="11342"/>
    <n v="25"/>
    <x v="3347"/>
    <n v="301"/>
    <d v="2017-03-04T00:00:00"/>
    <b v="1"/>
    <s v="Approved"/>
    <s v="OHM Cycles"/>
    <s v="Standard"/>
    <s v="high"/>
    <s v="medium"/>
    <n v="2005.66"/>
    <n v="1203.4000000000001"/>
    <d v="1993-07-20T00:00:00"/>
    <n v="802.26"/>
    <s v="Male"/>
    <n v="83"/>
    <d v="1975-04-13T00:00:00"/>
    <n v="47.478663479515482"/>
    <s v="Nurse"/>
    <s v="Manufacturing"/>
    <s v="High Net Worth"/>
    <s v="N"/>
    <s v="Yes"/>
    <n v="22"/>
    <m/>
  </r>
  <r>
    <n v="1303"/>
    <n v="54"/>
    <x v="3347"/>
    <n v="319"/>
    <d v="2017-02-14T00:00:00"/>
    <b v="0"/>
    <s v="Approved"/>
    <s v="WeareA2B"/>
    <s v="Standard"/>
    <s v="medium"/>
    <s v="medium"/>
    <n v="1807.45"/>
    <n v="778.69"/>
    <d v="2005-10-22T00:00:00"/>
    <n v="1028.76"/>
    <s v="Male"/>
    <n v="83"/>
    <d v="1975-04-13T00:00:00"/>
    <n v="47.478663479515482"/>
    <s v="Nurse"/>
    <s v="Manufacturing"/>
    <s v="High Net Worth"/>
    <s v="N"/>
    <s v="Yes"/>
    <n v="22"/>
    <m/>
  </r>
  <r>
    <n v="17455"/>
    <n v="10"/>
    <x v="3347"/>
    <n v="321"/>
    <d v="2017-02-12T00:00:00"/>
    <b v="1"/>
    <s v="Approved"/>
    <s v="Solex"/>
    <s v="Standard"/>
    <s v="medium"/>
    <s v="medium"/>
    <n v="1945.43"/>
    <n v="333.18"/>
    <d v="2011-01-10T00:00:00"/>
    <n v="1612.25"/>
    <s v="Male"/>
    <n v="83"/>
    <d v="1975-04-13T00:00:00"/>
    <n v="47.478663479515482"/>
    <s v="Nurse"/>
    <s v="Manufacturing"/>
    <s v="High Net Worth"/>
    <s v="N"/>
    <s v="Yes"/>
    <n v="22"/>
    <m/>
  </r>
  <r>
    <n v="8559"/>
    <n v="80"/>
    <x v="3347"/>
    <n v="344"/>
    <d v="2017-01-20T00:00:00"/>
    <b v="0"/>
    <s v="Approved"/>
    <s v="Trek Bicycles"/>
    <s v="Standard"/>
    <s v="medium"/>
    <s v="large"/>
    <n v="1469.44"/>
    <n v="596.54999999999995"/>
    <d v="2010-08-20T00:00:00"/>
    <n v="872.8900000000001"/>
    <s v="Male"/>
    <n v="83"/>
    <d v="1975-04-13T00:00:00"/>
    <n v="47.478663479515482"/>
    <s v="Nurse"/>
    <s v="Manufacturing"/>
    <s v="High Net Worth"/>
    <s v="N"/>
    <s v="Yes"/>
    <n v="22"/>
    <m/>
  </r>
  <r>
    <n v="2827"/>
    <n v="4"/>
    <x v="3347"/>
    <n v="354"/>
    <d v="2017-01-10T00:00:00"/>
    <b v="0"/>
    <s v="Approved"/>
    <s v="Solex"/>
    <s v="Standard"/>
    <s v="medium"/>
    <s v="medium"/>
    <n v="1483.2"/>
    <n v="99.59"/>
    <d v="2010-08-20T00:00:00"/>
    <n v="1383.6100000000001"/>
    <s v="Male"/>
    <n v="83"/>
    <d v="1975-04-13T00:00:00"/>
    <n v="47.478663479515482"/>
    <s v="Nurse"/>
    <s v="Manufacturing"/>
    <s v="High Net Worth"/>
    <s v="N"/>
    <s v="Yes"/>
    <n v="22"/>
    <m/>
  </r>
  <r>
    <n v="3666"/>
    <n v="31"/>
    <x v="3165"/>
    <n v="56"/>
    <d v="2017-11-04T00:00:00"/>
    <b v="1"/>
    <s v="Approved"/>
    <s v="Giant Bicycles"/>
    <s v="Standard"/>
    <s v="medium"/>
    <s v="medium"/>
    <n v="230.91"/>
    <n v="173.18"/>
    <d v="2006-11-10T00:00:00"/>
    <n v="57.72999999999999"/>
    <s v="Male"/>
    <n v="84"/>
    <d v="1973-02-02T00:00:00"/>
    <n v="49.670444301116177"/>
    <s v="Teacher"/>
    <s v="Manufacturing"/>
    <s v="Mass Customer"/>
    <s v="N"/>
    <s v="No"/>
    <n v="15"/>
    <m/>
  </r>
  <r>
    <n v="9003"/>
    <n v="93"/>
    <x v="3165"/>
    <n v="80"/>
    <d v="2017-10-11T00:00:00"/>
    <b v="0"/>
    <s v="Approved"/>
    <s v="WeareA2B"/>
    <s v="Standard"/>
    <s v="medium"/>
    <s v="medium"/>
    <n v="1065.03"/>
    <n v="230.09"/>
    <d v="2000-11-03T00:00:00"/>
    <n v="834.93999999999994"/>
    <s v="Male"/>
    <n v="84"/>
    <d v="1973-02-02T00:00:00"/>
    <n v="49.670444301116177"/>
    <s v="Teacher"/>
    <s v="Manufacturing"/>
    <s v="Mass Customer"/>
    <s v="N"/>
    <s v="No"/>
    <n v="15"/>
    <m/>
  </r>
  <r>
    <n v="19046"/>
    <n v="0"/>
    <x v="2509"/>
    <m/>
    <d v="2017-11-02T00:00:00"/>
    <b v="1"/>
    <s v="Approved"/>
    <m/>
    <m/>
    <m/>
    <m/>
    <n v="877.6"/>
    <m/>
    <m/>
    <m/>
    <m/>
    <m/>
    <m/>
    <m/>
    <m/>
    <m/>
    <m/>
    <m/>
    <m/>
    <m/>
    <m/>
  </r>
  <r>
    <n v="5498"/>
    <n v="12"/>
    <x v="3165"/>
    <n v="164"/>
    <d v="2017-07-19T00:00:00"/>
    <b v="0"/>
    <s v="Approved"/>
    <s v="WeareA2B"/>
    <s v="Standard"/>
    <s v="medium"/>
    <s v="medium"/>
    <n v="1231.1500000000001"/>
    <n v="161.6"/>
    <d v="2004-08-17T00:00:00"/>
    <n v="1069.5500000000002"/>
    <s v="Male"/>
    <n v="84"/>
    <d v="1973-02-02T00:00:00"/>
    <n v="49.670444301116177"/>
    <s v="Teacher"/>
    <s v="Manufacturing"/>
    <s v="Mass Customer"/>
    <s v="N"/>
    <s v="No"/>
    <n v="15"/>
    <m/>
  </r>
  <r>
    <n v="16236"/>
    <n v="17"/>
    <x v="3165"/>
    <n v="171"/>
    <d v="2017-07-12T00:00:00"/>
    <b v="0"/>
    <s v="Approved"/>
    <s v="Solex"/>
    <s v="Standard"/>
    <s v="high"/>
    <s v="medium"/>
    <n v="1024.6600000000001"/>
    <n v="614.79999999999995"/>
    <d v="1996-11-09T00:00:00"/>
    <n v="409.86000000000013"/>
    <s v="Male"/>
    <n v="84"/>
    <d v="1973-02-02T00:00:00"/>
    <n v="49.670444301116177"/>
    <s v="Teacher"/>
    <s v="Manufacturing"/>
    <s v="Mass Customer"/>
    <s v="N"/>
    <s v="No"/>
    <n v="15"/>
    <m/>
  </r>
  <r>
    <n v="5566"/>
    <n v="30"/>
    <x v="3165"/>
    <n v="187"/>
    <d v="2017-06-26T00:00:00"/>
    <b v="1"/>
    <s v="Approved"/>
    <s v="Solex"/>
    <s v="Standard"/>
    <s v="high"/>
    <s v="medium"/>
    <n v="748.17"/>
    <n v="448.9"/>
    <d v="1991-11-10T00:00:00"/>
    <n v="299.27"/>
    <s v="Male"/>
    <n v="84"/>
    <d v="1973-02-02T00:00:00"/>
    <n v="49.670444301116177"/>
    <s v="Teacher"/>
    <s v="Manufacturing"/>
    <s v="Mass Customer"/>
    <s v="N"/>
    <s v="No"/>
    <n v="15"/>
    <m/>
  </r>
  <r>
    <n v="7568"/>
    <n v="7"/>
    <x v="3165"/>
    <n v="240"/>
    <d v="2017-05-04T00:00:00"/>
    <b v="1"/>
    <s v="Approved"/>
    <s v="Trek Bicycles"/>
    <s v="Road"/>
    <s v="low"/>
    <s v="medium"/>
    <n v="980.37"/>
    <n v="234.43"/>
    <d v="2004-09-28T00:00:00"/>
    <n v="745.94"/>
    <s v="Male"/>
    <n v="84"/>
    <d v="1973-02-02T00:00:00"/>
    <n v="49.670444301116177"/>
    <s v="Teacher"/>
    <s v="Manufacturing"/>
    <s v="Mass Customer"/>
    <s v="N"/>
    <s v="No"/>
    <n v="15"/>
    <m/>
  </r>
  <r>
    <n v="1693"/>
    <n v="70"/>
    <x v="3165"/>
    <n v="304"/>
    <d v="2017-03-01T00:00:00"/>
    <b v="0"/>
    <s v="Approved"/>
    <s v="Trek Bicycles"/>
    <s v="Standard"/>
    <s v="high"/>
    <s v="medium"/>
    <n v="495.72"/>
    <n v="297.43"/>
    <d v="2015-04-11T00:00:00"/>
    <n v="198.29000000000002"/>
    <s v="Male"/>
    <n v="84"/>
    <d v="1973-02-02T00:00:00"/>
    <n v="49.670444301116177"/>
    <s v="Teacher"/>
    <s v="Manufacturing"/>
    <s v="Mass Customer"/>
    <s v="N"/>
    <s v="No"/>
    <n v="15"/>
    <m/>
  </r>
  <r>
    <n v="19473"/>
    <n v="64"/>
    <x v="3348"/>
    <n v="40"/>
    <d v="2017-11-20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58"/>
    <d v="1961-08-06T00:00:00"/>
    <n v="61.171814164446992"/>
    <s v="Food Chemist"/>
    <s v="Health"/>
    <s v="Mass Customer"/>
    <s v="N"/>
    <s v="No"/>
    <n v="6"/>
    <m/>
  </r>
  <r>
    <n v="18924"/>
    <n v="93"/>
    <x v="3348"/>
    <n v="49"/>
    <d v="2017-11-11T00:00:00"/>
    <b v="0"/>
    <s v="Approved"/>
    <s v="WeareA2B"/>
    <s v="Standard"/>
    <s v="medium"/>
    <s v="medium"/>
    <n v="1065.03"/>
    <n v="230.09"/>
    <d v="2000-11-03T00:00:00"/>
    <n v="834.93999999999994"/>
    <s v="Female"/>
    <n v="58"/>
    <d v="1961-08-06T00:00:00"/>
    <n v="61.171814164446992"/>
    <s v="Food Chemist"/>
    <s v="Health"/>
    <s v="Mass Customer"/>
    <s v="N"/>
    <s v="No"/>
    <n v="6"/>
    <m/>
  </r>
  <r>
    <n v="14020"/>
    <n v="97"/>
    <x v="3348"/>
    <n v="136"/>
    <d v="2017-08-16T00:00:00"/>
    <b v="1"/>
    <s v="Approved"/>
    <s v="Solex"/>
    <s v="Standard"/>
    <s v="medium"/>
    <s v="large"/>
    <n v="202.62"/>
    <n v="151.96"/>
    <d v="2016-03-29T00:00:00"/>
    <n v="50.66"/>
    <s v="Female"/>
    <n v="58"/>
    <d v="1961-08-06T00:00:00"/>
    <n v="61.171814164446992"/>
    <s v="Food Chemist"/>
    <s v="Health"/>
    <s v="Mass Customer"/>
    <s v="N"/>
    <s v="No"/>
    <n v="6"/>
    <m/>
  </r>
  <r>
    <n v="16505"/>
    <n v="34"/>
    <x v="3348"/>
    <n v="285"/>
    <d v="2017-03-20T00:00:00"/>
    <b v="0"/>
    <s v="Approved"/>
    <s v="Norco Bicycles"/>
    <s v="Road"/>
    <s v="high"/>
    <s v="large"/>
    <n v="774.53"/>
    <n v="464.72"/>
    <d v="2003-03-18T00:00:00"/>
    <n v="309.80999999999995"/>
    <s v="Female"/>
    <n v="58"/>
    <d v="1961-08-06T00:00:00"/>
    <n v="61.171814164446992"/>
    <s v="Food Chemist"/>
    <s v="Health"/>
    <s v="Mass Customer"/>
    <s v="N"/>
    <s v="No"/>
    <n v="6"/>
    <m/>
  </r>
  <r>
    <n v="12479"/>
    <n v="70"/>
    <x v="3349"/>
    <n v="18"/>
    <d v="2017-12-12T00:00:00"/>
    <b v="1"/>
    <s v="Approved"/>
    <s v="Norco Bicycles"/>
    <s v="Road"/>
    <s v="medium"/>
    <s v="medium"/>
    <n v="1036.5899999999999"/>
    <n v="206.35"/>
    <d v="1991-05-06T00:00:00"/>
    <n v="830.2399999999999"/>
    <s v="Female"/>
    <n v="97"/>
    <d v="1974-08-06T00:00:00"/>
    <n v="48.163594986047684"/>
    <n v="0"/>
    <s v="n/a"/>
    <s v="High Net Worth"/>
    <s v="N"/>
    <s v="No"/>
    <n v="13"/>
    <m/>
  </r>
  <r>
    <n v="18210"/>
    <n v="45"/>
    <x v="3349"/>
    <n v="170"/>
    <d v="2017-07-13T00:00:00"/>
    <b v="0"/>
    <s v="Approved"/>
    <s v="Trek Bicycles"/>
    <s v="Road"/>
    <s v="low"/>
    <s v="medium"/>
    <n v="980.37"/>
    <n v="234.43"/>
    <d v="2004-09-28T00:00:00"/>
    <n v="745.94"/>
    <s v="Female"/>
    <n v="97"/>
    <d v="1974-08-06T00:00:00"/>
    <n v="48.163594986047684"/>
    <n v="0"/>
    <s v="n/a"/>
    <s v="High Net Worth"/>
    <s v="N"/>
    <s v="No"/>
    <n v="13"/>
    <m/>
  </r>
  <r>
    <n v="16157"/>
    <n v="56"/>
    <x v="3349"/>
    <n v="202"/>
    <d v="2017-06-11T00:00:00"/>
    <b v="1"/>
    <s v="Approved"/>
    <s v="Norco Bicycles"/>
    <s v="Mountain"/>
    <s v="low"/>
    <s v="small"/>
    <n v="688.63"/>
    <n v="612.88"/>
    <d v="1993-10-02T00:00:00"/>
    <n v="75.75"/>
    <s v="Female"/>
    <n v="97"/>
    <d v="1974-08-06T00:00:00"/>
    <n v="48.163594986047684"/>
    <n v="0"/>
    <s v="n/a"/>
    <s v="High Net Worth"/>
    <s v="N"/>
    <s v="No"/>
    <n v="13"/>
    <m/>
  </r>
  <r>
    <n v="12081"/>
    <n v="50"/>
    <x v="3349"/>
    <n v="204"/>
    <d v="2017-06-09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97"/>
    <d v="1974-08-06T00:00:00"/>
    <n v="48.163594986047684"/>
    <n v="0"/>
    <s v="n/a"/>
    <s v="High Net Worth"/>
    <s v="N"/>
    <s v="No"/>
    <n v="13"/>
    <m/>
  </r>
  <r>
    <n v="16979"/>
    <n v="27"/>
    <x v="2785"/>
    <n v="22"/>
    <d v="2017-12-08T00:00:00"/>
    <b v="1"/>
    <s v="Approved"/>
    <s v="Trek Bicycles"/>
    <s v="Standard"/>
    <s v="medium"/>
    <s v="medium"/>
    <n v="499.53"/>
    <n v="388.72"/>
    <d v="2016-11-22T00:00:00"/>
    <n v="110.80999999999995"/>
    <s v="Female"/>
    <n v="70"/>
    <d v="1955-11-06T00:00:00"/>
    <n v="66.925238821981239"/>
    <n v="0"/>
    <s v="Health"/>
    <s v="Mass Customer"/>
    <s v="N"/>
    <s v="Yes"/>
    <n v="18"/>
    <m/>
  </r>
  <r>
    <n v="515"/>
    <n v="53"/>
    <x v="2785"/>
    <n v="42"/>
    <d v="2017-11-18T00:00:00"/>
    <b v="0"/>
    <s v="Approved"/>
    <s v="OHM Cycles"/>
    <s v="Standard"/>
    <s v="medium"/>
    <s v="medium"/>
    <n v="795.34"/>
    <n v="101.58"/>
    <d v="2011-08-24T00:00:00"/>
    <n v="693.76"/>
    <s v="Female"/>
    <n v="70"/>
    <d v="1955-11-06T00:00:00"/>
    <n v="66.925238821981239"/>
    <n v="0"/>
    <s v="Health"/>
    <s v="Mass Customer"/>
    <s v="N"/>
    <s v="Yes"/>
    <n v="18"/>
    <m/>
  </r>
  <r>
    <n v="3081"/>
    <n v="36"/>
    <x v="2785"/>
    <n v="66"/>
    <d v="2017-10-25T00:00:00"/>
    <b v="1"/>
    <s v="Approved"/>
    <s v="Solex"/>
    <s v="Standard"/>
    <s v="low"/>
    <s v="medium"/>
    <n v="945.04"/>
    <n v="507.58"/>
    <d v="2011-03-16T00:00:00"/>
    <n v="437.46"/>
    <s v="Female"/>
    <n v="70"/>
    <d v="1955-11-06T00:00:00"/>
    <n v="66.925238821981239"/>
    <n v="0"/>
    <s v="Health"/>
    <s v="Mass Customer"/>
    <s v="N"/>
    <s v="Yes"/>
    <n v="18"/>
    <m/>
  </r>
  <r>
    <n v="1495"/>
    <n v="86"/>
    <x v="2785"/>
    <n v="149"/>
    <d v="2017-08-03T00:00:00"/>
    <b v="1"/>
    <s v="Approved"/>
    <s v="OHM Cycles"/>
    <s v="Standard"/>
    <s v="medium"/>
    <s v="medium"/>
    <n v="235.63"/>
    <n v="125.07"/>
    <d v="2000-11-03T00:00:00"/>
    <n v="110.56"/>
    <s v="Female"/>
    <n v="70"/>
    <d v="1955-11-06T00:00:00"/>
    <n v="66.925238821981239"/>
    <n v="0"/>
    <s v="Health"/>
    <s v="Mass Customer"/>
    <s v="N"/>
    <s v="Yes"/>
    <n v="18"/>
    <m/>
  </r>
  <r>
    <n v="8785"/>
    <n v="92"/>
    <x v="2785"/>
    <n v="203"/>
    <d v="2017-06-10T00:00:00"/>
    <b v="0"/>
    <s v="Approved"/>
    <s v="WeareA2B"/>
    <s v="Standard"/>
    <s v="medium"/>
    <s v="small"/>
    <n v="1415.01"/>
    <n v="1259.3599999999999"/>
    <d v="2004-01-16T00:00:00"/>
    <n v="155.65000000000009"/>
    <s v="Female"/>
    <n v="70"/>
    <d v="1955-11-06T00:00:00"/>
    <n v="66.925238821981239"/>
    <n v="0"/>
    <s v="Health"/>
    <s v="Mass Customer"/>
    <s v="N"/>
    <s v="Yes"/>
    <n v="18"/>
    <m/>
  </r>
  <r>
    <n v="7406"/>
    <n v="71"/>
    <x v="2785"/>
    <n v="279"/>
    <d v="2017-03-26T00:00:00"/>
    <b v="0"/>
    <s v="Approved"/>
    <s v="Solex"/>
    <s v="Standard"/>
    <s v="high"/>
    <s v="large"/>
    <n v="1842.92"/>
    <n v="1105.75"/>
    <d v="1995-10-24T00:00:00"/>
    <n v="737.17000000000007"/>
    <s v="Female"/>
    <n v="70"/>
    <d v="1955-11-06T00:00:00"/>
    <n v="66.925238821981239"/>
    <n v="0"/>
    <s v="Health"/>
    <s v="Mass Customer"/>
    <s v="N"/>
    <s v="Yes"/>
    <n v="18"/>
    <m/>
  </r>
  <r>
    <n v="17685"/>
    <n v="33"/>
    <x v="2785"/>
    <n v="317"/>
    <d v="2017-02-16T00:00:00"/>
    <b v="0"/>
    <s v="Approved"/>
    <s v="Giant Bicycles"/>
    <s v="Standard"/>
    <s v="medium"/>
    <s v="small"/>
    <n v="1311.44"/>
    <n v="1167.18"/>
    <d v="1994-07-12T00:00:00"/>
    <n v="144.26"/>
    <s v="Female"/>
    <n v="70"/>
    <d v="1955-11-06T00:00:00"/>
    <n v="66.925238821981239"/>
    <n v="0"/>
    <s v="Health"/>
    <s v="Mass Customer"/>
    <s v="N"/>
    <s v="Yes"/>
    <n v="18"/>
    <m/>
  </r>
  <r>
    <n v="12784"/>
    <n v="78"/>
    <x v="2785"/>
    <n v="324"/>
    <d v="2017-02-09T00:00:00"/>
    <b v="0"/>
    <s v="Approved"/>
    <s v="Giant Bicycles"/>
    <s v="Standard"/>
    <s v="medium"/>
    <s v="large"/>
    <n v="1765.3"/>
    <n v="709.48"/>
    <d v="2004-08-07T00:00:00"/>
    <n v="1055.82"/>
    <s v="Female"/>
    <n v="70"/>
    <d v="1955-11-06T00:00:00"/>
    <n v="66.925238821981239"/>
    <n v="0"/>
    <s v="Health"/>
    <s v="Mass Customer"/>
    <s v="N"/>
    <s v="Yes"/>
    <n v="18"/>
    <m/>
  </r>
  <r>
    <n v="5118"/>
    <n v="59"/>
    <x v="3350"/>
    <n v="36"/>
    <d v="2017-11-24T00:00:00"/>
    <b v="1"/>
    <s v="Approved"/>
    <s v="Solex"/>
    <s v="Standard"/>
    <s v="medium"/>
    <s v="large"/>
    <n v="1061.56"/>
    <n v="733.58"/>
    <d v="1993-07-20T00:00:00"/>
    <n v="327.9799999999999"/>
    <s v="Female"/>
    <n v="18"/>
    <d v="1971-09-20T00:00:00"/>
    <n v="51.043047040842204"/>
    <s v="Technical Writer"/>
    <s v="Financial Services"/>
    <s v="Mass Customer"/>
    <s v="N"/>
    <s v="No"/>
    <n v="8"/>
    <m/>
  </r>
  <r>
    <n v="14051"/>
    <n v="39"/>
    <x v="3350"/>
    <n v="90"/>
    <d v="2017-10-01T00:00:00"/>
    <b v="1"/>
    <s v="Approved"/>
    <s v="Giant Bicycles"/>
    <s v="Standard"/>
    <s v="medium"/>
    <s v="large"/>
    <n v="1812.75"/>
    <n v="582.48"/>
    <d v="2010-06-07T00:00:00"/>
    <n v="1230.27"/>
    <s v="Female"/>
    <n v="18"/>
    <d v="1971-09-20T00:00:00"/>
    <n v="51.043047040842204"/>
    <s v="Technical Writer"/>
    <s v="Financial Services"/>
    <s v="Mass Customer"/>
    <s v="N"/>
    <s v="No"/>
    <n v="8"/>
    <m/>
  </r>
  <r>
    <n v="17798"/>
    <n v="77"/>
    <x v="3350"/>
    <n v="174"/>
    <d v="2017-07-09T00:00:00"/>
    <b v="0"/>
    <s v="Approved"/>
    <s v="Norco Bicycles"/>
    <s v="Road"/>
    <s v="medium"/>
    <s v="large"/>
    <n v="1240.31"/>
    <n v="795.1"/>
    <d v="2011-01-10T00:00:00"/>
    <n v="445.20999999999992"/>
    <s v="Female"/>
    <n v="18"/>
    <d v="1971-09-20T00:00:00"/>
    <n v="51.043047040842204"/>
    <s v="Technical Writer"/>
    <s v="Financial Services"/>
    <s v="Mass Customer"/>
    <s v="N"/>
    <s v="No"/>
    <n v="8"/>
    <m/>
  </r>
  <r>
    <n v="6292"/>
    <n v="42"/>
    <x v="3350"/>
    <n v="185"/>
    <d v="2017-06-28T00:00:00"/>
    <b v="0"/>
    <s v="Approved"/>
    <s v="OHM Cycles"/>
    <s v="Road"/>
    <s v="medium"/>
    <s v="small"/>
    <n v="1810"/>
    <n v="1610.9"/>
    <d v="2008-03-19T00:00:00"/>
    <n v="199.09999999999991"/>
    <s v="Female"/>
    <n v="18"/>
    <d v="1971-09-20T00:00:00"/>
    <n v="51.043047040842204"/>
    <s v="Technical Writer"/>
    <s v="Financial Services"/>
    <s v="Mass Customer"/>
    <s v="N"/>
    <s v="No"/>
    <n v="8"/>
    <m/>
  </r>
  <r>
    <n v="17731"/>
    <n v="24"/>
    <x v="3350"/>
    <n v="346"/>
    <d v="2017-01-18T00:00:00"/>
    <b v="1"/>
    <s v="Approved"/>
    <s v="Solex"/>
    <s v="Road"/>
    <s v="medium"/>
    <s v="large"/>
    <n v="1777.8"/>
    <n v="820.78"/>
    <d v="2011-05-07T00:00:00"/>
    <n v="957.02"/>
    <s v="Female"/>
    <n v="18"/>
    <d v="1971-09-20T00:00:00"/>
    <n v="51.043047040842204"/>
    <s v="Technical Writer"/>
    <s v="Financial Services"/>
    <s v="Mass Customer"/>
    <s v="N"/>
    <s v="No"/>
    <n v="8"/>
    <m/>
  </r>
  <r>
    <n v="16400"/>
    <n v="26"/>
    <x v="3351"/>
    <n v="5"/>
    <d v="2017-12-25T00:00:00"/>
    <b v="0"/>
    <s v="Approved"/>
    <s v="WeareA2B"/>
    <s v="Standard"/>
    <s v="medium"/>
    <s v="medium"/>
    <n v="1992.93"/>
    <n v="762.63"/>
    <d v="1993-05-26T00:00:00"/>
    <n v="1230.3000000000002"/>
    <s v="Female"/>
    <n v="43"/>
    <d v="1998-09-24T00:00:00"/>
    <n v="24.012910054857947"/>
    <s v="Account Representative III"/>
    <s v="Health"/>
    <s v="Mass Customer"/>
    <s v="N"/>
    <s v="No"/>
    <n v="3"/>
    <m/>
  </r>
  <r>
    <n v="19149"/>
    <n v="74"/>
    <x v="3351"/>
    <n v="160"/>
    <d v="2017-07-23T00:00:00"/>
    <b v="1"/>
    <s v="Approved"/>
    <s v="WeareA2B"/>
    <s v="Standard"/>
    <s v="medium"/>
    <s v="medium"/>
    <n v="1228.07"/>
    <n v="400.91"/>
    <d v="2000-05-22T00:00:00"/>
    <n v="827.15999999999985"/>
    <s v="Female"/>
    <n v="43"/>
    <d v="1998-09-24T00:00:00"/>
    <n v="24.012910054857947"/>
    <s v="Account Representative III"/>
    <s v="Health"/>
    <s v="Mass Customer"/>
    <s v="N"/>
    <s v="No"/>
    <n v="3"/>
    <m/>
  </r>
  <r>
    <n v="16960"/>
    <n v="90"/>
    <x v="3351"/>
    <n v="276"/>
    <d v="2017-03-29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43"/>
    <d v="1998-09-24T00:00:00"/>
    <n v="24.012910054857947"/>
    <s v="Account Representative III"/>
    <s v="Health"/>
    <s v="Mass Customer"/>
    <s v="N"/>
    <s v="No"/>
    <n v="3"/>
    <m/>
  </r>
  <r>
    <n v="17590"/>
    <n v="60"/>
    <x v="3351"/>
    <n v="307"/>
    <d v="2017-02-26T00:00:00"/>
    <b v="1"/>
    <s v="Approved"/>
    <s v="Giant Bicycles"/>
    <s v="Standard"/>
    <s v="high"/>
    <s v="small"/>
    <n v="1977.36"/>
    <n v="1759.85"/>
    <d v="2011-08-24T00:00:00"/>
    <n v="217.51"/>
    <s v="Female"/>
    <n v="43"/>
    <d v="1998-09-24T00:00:00"/>
    <n v="24.012910054857947"/>
    <s v="Account Representative III"/>
    <s v="Health"/>
    <s v="Mass Customer"/>
    <s v="N"/>
    <s v="No"/>
    <n v="3"/>
    <m/>
  </r>
  <r>
    <n v="6435"/>
    <n v="36"/>
    <x v="3351"/>
    <n v="315"/>
    <d v="2017-02-18T00:00:00"/>
    <b v="0"/>
    <s v="Approved"/>
    <s v="Solex"/>
    <s v="Standard"/>
    <s v="low"/>
    <s v="medium"/>
    <n v="945.04"/>
    <n v="507.58"/>
    <d v="1995-12-19T00:00:00"/>
    <n v="437.46"/>
    <s v="Female"/>
    <n v="43"/>
    <d v="1998-09-24T00:00:00"/>
    <n v="24.012910054857947"/>
    <s v="Account Representative III"/>
    <s v="Health"/>
    <s v="Mass Customer"/>
    <s v="N"/>
    <s v="No"/>
    <n v="3"/>
    <m/>
  </r>
  <r>
    <n v="8432"/>
    <n v="61"/>
    <x v="3351"/>
    <n v="342"/>
    <d v="2017-01-22T00:00:00"/>
    <b v="0"/>
    <s v="Approved"/>
    <s v="OHM Cycles"/>
    <s v="Standard"/>
    <s v="low"/>
    <s v="medium"/>
    <n v="71.16"/>
    <n v="56.93"/>
    <d v="2015-06-17T00:00:00"/>
    <n v="14.229999999999997"/>
    <s v="Female"/>
    <n v="43"/>
    <d v="1998-09-24T00:00:00"/>
    <n v="24.012910054857947"/>
    <s v="Account Representative III"/>
    <s v="Health"/>
    <s v="Mass Customer"/>
    <s v="N"/>
    <s v="No"/>
    <n v="3"/>
    <m/>
  </r>
  <r>
    <n v="17019"/>
    <n v="94"/>
    <x v="3352"/>
    <n v="191"/>
    <d v="2017-06-22T00:00:00"/>
    <b v="1"/>
    <s v="Approved"/>
    <s v="Giant Bicycles"/>
    <s v="Standard"/>
    <s v="medium"/>
    <s v="large"/>
    <n v="1635.3"/>
    <n v="993.66"/>
    <d v="2004-01-16T00:00:00"/>
    <n v="641.64"/>
    <s v="Female"/>
    <n v="30"/>
    <d v="1979-05-08T00:00:00"/>
    <n v="43.407430602486038"/>
    <s v="Software Test Engineer II"/>
    <s v="Property"/>
    <s v="Mass Customer"/>
    <s v="N"/>
    <s v="Yes"/>
    <n v="17"/>
    <m/>
  </r>
  <r>
    <n v="12059"/>
    <n v="95"/>
    <x v="3352"/>
    <n v="251"/>
    <d v="2017-04-23T00:00:00"/>
    <b v="0"/>
    <s v="Approved"/>
    <s v="Giant Bicycles"/>
    <s v="Standard"/>
    <s v="medium"/>
    <s v="large"/>
    <n v="569.55999999999995"/>
    <n v="528.42999999999995"/>
    <d v="2002-10-10T00:00:00"/>
    <n v="41.129999999999995"/>
    <s v="Female"/>
    <n v="30"/>
    <d v="1979-05-08T00:00:00"/>
    <n v="43.407430602486038"/>
    <s v="Software Test Engineer II"/>
    <s v="Property"/>
    <s v="Mass Customer"/>
    <s v="N"/>
    <s v="Yes"/>
    <n v="17"/>
    <m/>
  </r>
  <r>
    <n v="18590"/>
    <n v="21"/>
    <x v="3352"/>
    <n v="254"/>
    <d v="2017-04-20T00:00:00"/>
    <b v="1"/>
    <s v="Approved"/>
    <s v="Solex"/>
    <s v="Standard"/>
    <s v="medium"/>
    <s v="large"/>
    <n v="1071.23"/>
    <n v="380.74"/>
    <d v="1999-06-23T00:00:00"/>
    <n v="690.49"/>
    <s v="Female"/>
    <n v="30"/>
    <d v="1979-05-08T00:00:00"/>
    <n v="43.407430602486038"/>
    <s v="Software Test Engineer II"/>
    <s v="Property"/>
    <s v="Mass Customer"/>
    <s v="N"/>
    <s v="Yes"/>
    <n v="17"/>
    <m/>
  </r>
  <r>
    <n v="17266"/>
    <n v="15"/>
    <x v="3352"/>
    <n v="268"/>
    <d v="2017-04-06T00:00:00"/>
    <b v="1"/>
    <s v="Approved"/>
    <s v="Norco Bicycles"/>
    <s v="Standard"/>
    <s v="low"/>
    <s v="medium"/>
    <n v="958.74"/>
    <n v="748.9"/>
    <d v="2009-03-08T00:00:00"/>
    <n v="209.84000000000003"/>
    <s v="Female"/>
    <n v="30"/>
    <d v="1979-05-08T00:00:00"/>
    <n v="43.407430602486038"/>
    <s v="Software Test Engineer II"/>
    <s v="Property"/>
    <s v="Mass Customer"/>
    <s v="N"/>
    <s v="Yes"/>
    <n v="17"/>
    <m/>
  </r>
  <r>
    <n v="19083"/>
    <n v="90"/>
    <x v="1309"/>
    <m/>
    <d v="2017-12-06T00:00:00"/>
    <m/>
    <s v="Approved"/>
    <s v="Norco Bicycles"/>
    <s v="Standard"/>
    <s v="low"/>
    <s v="medium"/>
    <n v="363.01"/>
    <n v="290.41000000000003"/>
    <n v="36367"/>
    <m/>
    <m/>
    <m/>
    <m/>
    <m/>
    <m/>
    <m/>
    <m/>
    <m/>
    <m/>
    <m/>
    <m/>
  </r>
  <r>
    <n v="10190"/>
    <n v="59"/>
    <x v="3352"/>
    <n v="345"/>
    <d v="2017-01-19T00:00:00"/>
    <b v="1"/>
    <s v="Approved"/>
    <s v="Solex"/>
    <s v="Standard"/>
    <s v="medium"/>
    <s v="large"/>
    <n v="1061.56"/>
    <n v="733.58"/>
    <d v="1998-12-17T00:00:00"/>
    <n v="327.9799999999999"/>
    <s v="Female"/>
    <n v="30"/>
    <d v="1979-05-08T00:00:00"/>
    <n v="43.407430602486038"/>
    <s v="Software Test Engineer II"/>
    <s v="Property"/>
    <s v="Mass Customer"/>
    <s v="N"/>
    <s v="Yes"/>
    <n v="17"/>
    <m/>
  </r>
  <r>
    <n v="5437"/>
    <n v="9"/>
    <x v="3353"/>
    <n v="73"/>
    <d v="2017-10-18T00:00:00"/>
    <b v="1"/>
    <s v="Approved"/>
    <s v="OHM Cycles"/>
    <s v="Road"/>
    <s v="medium"/>
    <s v="medium"/>
    <n v="742.54"/>
    <n v="667.4"/>
    <d v="2014-03-03T00:00:00"/>
    <n v="75.139999999999986"/>
    <s v="Female"/>
    <n v="63"/>
    <d v="1965-05-22T00:00:00"/>
    <n v="57.377293616501781"/>
    <s v="VP Product Management"/>
    <s v="Health"/>
    <s v="Mass Customer"/>
    <s v="N"/>
    <s v="Yes"/>
    <n v="12"/>
    <m/>
  </r>
  <r>
    <n v="14599"/>
    <n v="45"/>
    <x v="3353"/>
    <n v="100"/>
    <d v="2017-09-21T00:00:00"/>
    <b v="1"/>
    <s v="Approved"/>
    <s v="Solex"/>
    <s v="Standard"/>
    <s v="medium"/>
    <s v="medium"/>
    <n v="441.49"/>
    <n v="84.99"/>
    <d v="2006-10-01T00:00:00"/>
    <n v="356.5"/>
    <s v="Female"/>
    <n v="63"/>
    <d v="1965-05-22T00:00:00"/>
    <n v="57.377293616501781"/>
    <s v="VP Product Management"/>
    <s v="Health"/>
    <s v="Mass Customer"/>
    <s v="N"/>
    <s v="Yes"/>
    <n v="12"/>
    <m/>
  </r>
  <r>
    <n v="3606"/>
    <n v="17"/>
    <x v="3353"/>
    <n v="107"/>
    <d v="2017-09-14T00:00:00"/>
    <b v="1"/>
    <s v="Approved"/>
    <s v="Solex"/>
    <s v="Standard"/>
    <s v="high"/>
    <s v="medium"/>
    <n v="1024.6600000000001"/>
    <n v="614.79999999999995"/>
    <d v="1996-04-05T00:00:00"/>
    <n v="409.86000000000013"/>
    <s v="Female"/>
    <n v="63"/>
    <d v="1965-05-22T00:00:00"/>
    <n v="57.377293616501781"/>
    <s v="VP Product Management"/>
    <s v="Health"/>
    <s v="Mass Customer"/>
    <s v="N"/>
    <s v="Yes"/>
    <n v="12"/>
    <m/>
  </r>
  <r>
    <n v="10827"/>
    <n v="19"/>
    <x v="3353"/>
    <n v="113"/>
    <d v="2017-09-08T00:00:00"/>
    <b v="0"/>
    <s v="Approved"/>
    <s v="OHM Cycles"/>
    <s v="Road"/>
    <s v="high"/>
    <s v="large"/>
    <n v="12.01"/>
    <n v="7.21"/>
    <d v="2009-03-08T00:00:00"/>
    <n v="4.8"/>
    <s v="Female"/>
    <n v="63"/>
    <d v="1965-05-22T00:00:00"/>
    <n v="57.377293616501781"/>
    <s v="VP Product Management"/>
    <s v="Health"/>
    <s v="Mass Customer"/>
    <s v="N"/>
    <s v="Yes"/>
    <n v="12"/>
    <m/>
  </r>
  <r>
    <n v="7298"/>
    <n v="52"/>
    <x v="3353"/>
    <n v="244"/>
    <d v="2017-04-30T00:00:00"/>
    <b v="0"/>
    <s v="Approved"/>
    <s v="OHM Cycles"/>
    <s v="Road"/>
    <s v="medium"/>
    <s v="medium"/>
    <n v="1280.28"/>
    <n v="829.51"/>
    <d v="2009-04-12T00:00:00"/>
    <n v="450.77"/>
    <s v="Female"/>
    <n v="63"/>
    <d v="1965-05-22T00:00:00"/>
    <n v="57.377293616501781"/>
    <s v="VP Product Management"/>
    <s v="Health"/>
    <s v="Mass Customer"/>
    <s v="N"/>
    <s v="Yes"/>
    <n v="12"/>
    <m/>
  </r>
  <r>
    <n v="19707"/>
    <n v="64"/>
    <x v="3353"/>
    <n v="284"/>
    <d v="2017-03-21T00:00:00"/>
    <b v="0"/>
    <s v="Approved"/>
    <s v="Trek Bicycles"/>
    <s v="Standard"/>
    <s v="medium"/>
    <s v="large"/>
    <n v="1469.44"/>
    <n v="596.54999999999995"/>
    <d v="1992-10-02T00:00:00"/>
    <n v="872.8900000000001"/>
    <s v="Female"/>
    <n v="63"/>
    <d v="1965-05-22T00:00:00"/>
    <n v="57.377293616501781"/>
    <s v="VP Product Management"/>
    <s v="Health"/>
    <s v="Mass Customer"/>
    <s v="N"/>
    <s v="Yes"/>
    <n v="12"/>
    <m/>
  </r>
  <r>
    <n v="2871"/>
    <n v="67"/>
    <x v="3353"/>
    <n v="306"/>
    <d v="2017-02-27T00:00:00"/>
    <b v="1"/>
    <s v="Approved"/>
    <s v="Norco Bicycles"/>
    <s v="Road"/>
    <s v="medium"/>
    <s v="medium"/>
    <n v="544.04999999999995"/>
    <n v="376.84"/>
    <d v="2010-08-20T00:00:00"/>
    <n v="167.20999999999998"/>
    <s v="Female"/>
    <n v="63"/>
    <d v="1965-05-22T00:00:00"/>
    <n v="57.377293616501781"/>
    <s v="VP Product Management"/>
    <s v="Health"/>
    <s v="Mass Customer"/>
    <s v="N"/>
    <s v="Yes"/>
    <n v="12"/>
    <m/>
  </r>
  <r>
    <n v="3041"/>
    <n v="6"/>
    <x v="3353"/>
    <n v="318"/>
    <d v="2017-02-15T00:00:00"/>
    <b v="1"/>
    <s v="Approved"/>
    <s v="OHM Cycles"/>
    <s v="Standard"/>
    <s v="high"/>
    <s v="medium"/>
    <n v="227.88"/>
    <n v="136.72999999999999"/>
    <d v="2011-04-16T00:00:00"/>
    <n v="91.15"/>
    <s v="Female"/>
    <n v="63"/>
    <d v="1965-05-22T00:00:00"/>
    <n v="57.377293616501781"/>
    <s v="VP Product Management"/>
    <s v="Health"/>
    <s v="Mass Customer"/>
    <s v="N"/>
    <s v="Yes"/>
    <n v="12"/>
    <m/>
  </r>
  <r>
    <n v="3292"/>
    <n v="67"/>
    <x v="2666"/>
    <n v="3"/>
    <d v="2017-12-27T00:00:00"/>
    <b v="1"/>
    <s v="Approved"/>
    <s v="Norco Bicycles"/>
    <s v="Road"/>
    <s v="medium"/>
    <s v="medium"/>
    <n v="544.04999999999995"/>
    <n v="376.84"/>
    <d v="2005-10-22T00:00:00"/>
    <n v="167.20999999999998"/>
    <s v="Male"/>
    <n v="47"/>
    <d v="1979-12-15T00:00:00"/>
    <n v="42.801951150431243"/>
    <s v="Editor"/>
    <s v="Health"/>
    <s v="Mass Customer"/>
    <s v="N"/>
    <s v="No"/>
    <n v="16"/>
    <m/>
  </r>
  <r>
    <n v="11593"/>
    <n v="78"/>
    <x v="2666"/>
    <n v="10"/>
    <d v="2017-12-20T00:00:00"/>
    <b v="0"/>
    <s v="Approved"/>
    <s v="Giant Bicycles"/>
    <s v="Standard"/>
    <s v="medium"/>
    <s v="large"/>
    <n v="1765.3"/>
    <n v="709.48"/>
    <d v="2004-07-25T00:00:00"/>
    <n v="1055.82"/>
    <s v="Male"/>
    <n v="47"/>
    <d v="1979-12-15T00:00:00"/>
    <n v="42.801951150431243"/>
    <s v="Editor"/>
    <s v="Health"/>
    <s v="Mass Customer"/>
    <s v="N"/>
    <s v="No"/>
    <n v="16"/>
    <m/>
  </r>
  <r>
    <n v="15132"/>
    <n v="41"/>
    <x v="2666"/>
    <n v="135"/>
    <d v="2017-08-17T00:00:00"/>
    <b v="0"/>
    <s v="Approved"/>
    <s v="Solex"/>
    <s v="Road"/>
    <s v="medium"/>
    <s v="medium"/>
    <n v="416.98"/>
    <n v="312.74"/>
    <d v="1997-05-10T00:00:00"/>
    <n v="104.24000000000001"/>
    <s v="Male"/>
    <n v="47"/>
    <d v="1979-12-15T00:00:00"/>
    <n v="42.801951150431243"/>
    <s v="Editor"/>
    <s v="Health"/>
    <s v="Mass Customer"/>
    <s v="N"/>
    <s v="No"/>
    <n v="16"/>
    <m/>
  </r>
  <r>
    <n v="14180"/>
    <n v="32"/>
    <x v="2666"/>
    <n v="227"/>
    <d v="2017-05-17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47"/>
    <d v="1979-12-15T00:00:00"/>
    <n v="42.801951150431243"/>
    <s v="Editor"/>
    <s v="Health"/>
    <s v="Mass Customer"/>
    <s v="N"/>
    <s v="No"/>
    <n v="16"/>
    <m/>
  </r>
  <r>
    <n v="8259"/>
    <n v="2"/>
    <x v="2666"/>
    <n v="273"/>
    <d v="2017-04-01T00:00:00"/>
    <b v="1"/>
    <s v="Approved"/>
    <s v="Solex"/>
    <s v="Standard"/>
    <s v="medium"/>
    <s v="medium"/>
    <n v="71.489999999999995"/>
    <n v="53.62"/>
    <d v="2012-12-02T00:00:00"/>
    <n v="17.869999999999997"/>
    <s v="Male"/>
    <n v="47"/>
    <d v="1979-12-15T00:00:00"/>
    <n v="42.801951150431243"/>
    <s v="Editor"/>
    <s v="Health"/>
    <s v="Mass Customer"/>
    <s v="N"/>
    <s v="No"/>
    <n v="16"/>
    <m/>
  </r>
  <r>
    <n v="777"/>
    <n v="35"/>
    <x v="2666"/>
    <n v="329"/>
    <d v="2017-02-04T00:00:00"/>
    <b v="1"/>
    <s v="Approved"/>
    <s v="Trek Bicycles"/>
    <s v="Standard"/>
    <s v="low"/>
    <s v="medium"/>
    <n v="1057.51"/>
    <n v="154.4"/>
    <d v="1994-07-12T00:00:00"/>
    <n v="903.11"/>
    <s v="Male"/>
    <n v="47"/>
    <d v="1979-12-15T00:00:00"/>
    <n v="42.801951150431243"/>
    <s v="Editor"/>
    <s v="Health"/>
    <s v="Mass Customer"/>
    <s v="N"/>
    <s v="No"/>
    <n v="16"/>
    <m/>
  </r>
  <r>
    <n v="1673"/>
    <n v="83"/>
    <x v="3354"/>
    <n v="74"/>
    <d v="2017-10-17T00:00:00"/>
    <b v="0"/>
    <s v="Approved"/>
    <s v="Solex"/>
    <s v="Touring"/>
    <s v="medium"/>
    <s v="large"/>
    <n v="2083.94"/>
    <n v="675.03"/>
    <d v="1999-07-26T00:00:00"/>
    <n v="1408.91"/>
    <s v="Male"/>
    <n v="47"/>
    <d v="1979-01-10T00:00:00"/>
    <n v="43.730718274036029"/>
    <s v="Research Assistant IV"/>
    <s v="Manufacturing"/>
    <s v="Mass Customer"/>
    <s v="N"/>
    <s v="Yes"/>
    <n v="8"/>
    <m/>
  </r>
  <r>
    <n v="6793"/>
    <n v="66"/>
    <x v="3354"/>
    <n v="107"/>
    <d v="2017-09-14T00:00:00"/>
    <b v="1"/>
    <s v="Approved"/>
    <s v="Giant Bicycles"/>
    <s v="Road"/>
    <s v="low"/>
    <s v="small"/>
    <n v="590.26"/>
    <n v="525.33000000000004"/>
    <d v="2010-08-20T00:00:00"/>
    <n v="64.92999999999995"/>
    <s v="Male"/>
    <n v="47"/>
    <d v="1979-01-10T00:00:00"/>
    <n v="43.730718274036029"/>
    <s v="Research Assistant IV"/>
    <s v="Manufacturing"/>
    <s v="Mass Customer"/>
    <s v="N"/>
    <s v="Yes"/>
    <n v="8"/>
    <m/>
  </r>
  <r>
    <n v="19101"/>
    <n v="8"/>
    <x v="2795"/>
    <m/>
    <d v="2017-10-21T00:00:00"/>
    <m/>
    <s v="Approved"/>
    <s v="Solex"/>
    <s v="Road"/>
    <s v="medium"/>
    <s v="small"/>
    <n v="1703.52"/>
    <n v="1516.13"/>
    <n v="38216"/>
    <m/>
    <m/>
    <m/>
    <m/>
    <m/>
    <m/>
    <m/>
    <m/>
    <m/>
    <m/>
    <m/>
    <m/>
  </r>
  <r>
    <n v="19950"/>
    <n v="85"/>
    <x v="3354"/>
    <n v="122"/>
    <d v="2017-08-30T00:00:00"/>
    <b v="1"/>
    <s v="Approved"/>
    <s v="WeareA2B"/>
    <s v="Standard"/>
    <s v="medium"/>
    <s v="medium"/>
    <n v="752.64"/>
    <n v="205.36"/>
    <d v="2000-11-03T00:00:00"/>
    <n v="547.28"/>
    <s v="Male"/>
    <n v="47"/>
    <d v="1979-01-10T00:00:00"/>
    <n v="43.730718274036029"/>
    <s v="Research Assistant IV"/>
    <s v="Manufacturing"/>
    <s v="Mass Customer"/>
    <s v="N"/>
    <s v="Yes"/>
    <n v="8"/>
    <m/>
  </r>
  <r>
    <n v="7744"/>
    <n v="83"/>
    <x v="3354"/>
    <n v="155"/>
    <d v="2017-07-28T00:00:00"/>
    <b v="0"/>
    <s v="Approved"/>
    <s v="Solex"/>
    <s v="Touring"/>
    <s v="medium"/>
    <s v="large"/>
    <n v="2083.94"/>
    <n v="675.03"/>
    <d v="1999-07-26T00:00:00"/>
    <n v="1408.91"/>
    <s v="Male"/>
    <n v="47"/>
    <d v="1979-01-10T00:00:00"/>
    <n v="43.730718274036029"/>
    <s v="Research Assistant IV"/>
    <s v="Manufacturing"/>
    <s v="Mass Customer"/>
    <s v="N"/>
    <s v="Yes"/>
    <n v="8"/>
    <m/>
  </r>
  <r>
    <n v="15978"/>
    <n v="51"/>
    <x v="3354"/>
    <n v="244"/>
    <d v="2017-04-30T00:00:00"/>
    <b v="0"/>
    <s v="Approved"/>
    <s v="OHM Cycles"/>
    <s v="Standard"/>
    <s v="high"/>
    <s v="medium"/>
    <n v="2005.66"/>
    <n v="1203.4000000000001"/>
    <d v="1991-01-21T00:00:00"/>
    <n v="802.26"/>
    <s v="Male"/>
    <n v="47"/>
    <d v="1979-01-10T00:00:00"/>
    <n v="43.730718274036029"/>
    <s v="Research Assistant IV"/>
    <s v="Manufacturing"/>
    <s v="Mass Customer"/>
    <s v="N"/>
    <s v="Yes"/>
    <n v="8"/>
    <m/>
  </r>
  <r>
    <n v="11427"/>
    <n v="68"/>
    <x v="3354"/>
    <n v="260"/>
    <d v="2017-04-14T00:00:00"/>
    <b v="1"/>
    <s v="Approved"/>
    <s v="OHM Cycles"/>
    <s v="Standard"/>
    <s v="medium"/>
    <s v="medium"/>
    <n v="1636.9"/>
    <n v="44.71"/>
    <d v="1992-10-02T00:00:00"/>
    <n v="1592.19"/>
    <s v="Male"/>
    <n v="47"/>
    <d v="1979-01-10T00:00:00"/>
    <n v="43.730718274036029"/>
    <s v="Research Assistant IV"/>
    <s v="Manufacturing"/>
    <s v="Mass Customer"/>
    <s v="N"/>
    <s v="Yes"/>
    <n v="8"/>
    <m/>
  </r>
  <r>
    <n v="13258"/>
    <n v="86"/>
    <x v="3355"/>
    <n v="6"/>
    <d v="2017-12-24T00:00:00"/>
    <b v="1"/>
    <s v="Approved"/>
    <s v="OHM Cycles"/>
    <s v="Standard"/>
    <s v="medium"/>
    <s v="medium"/>
    <n v="235.63"/>
    <n v="125.07"/>
    <d v="2013-06-09T00:00:00"/>
    <n v="110.56"/>
    <s v="Male"/>
    <n v="58"/>
    <d v="1976-10-28T00:00:00"/>
    <n v="45.933457999746317"/>
    <n v="0"/>
    <s v="Argiculture"/>
    <s v="Mass Customer"/>
    <s v="N"/>
    <s v="Yes"/>
    <n v="16"/>
    <m/>
  </r>
  <r>
    <n v="19061"/>
    <n v="23"/>
    <x v="3355"/>
    <n v="10"/>
    <d v="2017-12-20T00:00:00"/>
    <b v="0"/>
    <s v="Approved"/>
    <s v="Norco Bicycles"/>
    <s v="Mountain"/>
    <s v="low"/>
    <s v="small"/>
    <n v="688.63"/>
    <n v="612.88"/>
    <d v="1993-10-02T00:00:00"/>
    <n v="75.75"/>
    <s v="Male"/>
    <n v="58"/>
    <d v="1976-10-28T00:00:00"/>
    <n v="45.933457999746317"/>
    <n v="0"/>
    <s v="Argiculture"/>
    <s v="Mass Customer"/>
    <s v="N"/>
    <s v="Yes"/>
    <n v="16"/>
    <m/>
  </r>
  <r>
    <n v="19692"/>
    <n v="84"/>
    <x v="3355"/>
    <n v="12"/>
    <d v="2017-12-18T00:00:00"/>
    <b v="1"/>
    <s v="Approved"/>
    <s v="Trek Bicycles"/>
    <s v="Road"/>
    <s v="medium"/>
    <s v="medium"/>
    <n v="290.62"/>
    <n v="215.14"/>
    <d v="1997-08-25T00:00:00"/>
    <n v="75.480000000000018"/>
    <s v="Male"/>
    <n v="58"/>
    <d v="1976-10-28T00:00:00"/>
    <n v="45.933457999746317"/>
    <n v="0"/>
    <s v="Argiculture"/>
    <s v="Mass Customer"/>
    <s v="N"/>
    <s v="Yes"/>
    <n v="16"/>
    <m/>
  </r>
  <r>
    <n v="3059"/>
    <n v="32"/>
    <x v="3355"/>
    <n v="33"/>
    <d v="2017-11-27T00:00:00"/>
    <b v="1"/>
    <s v="Approved"/>
    <s v="Giant Bicycles"/>
    <s v="Standard"/>
    <s v="medium"/>
    <s v="medium"/>
    <n v="642.70000000000005"/>
    <n v="211.37"/>
    <d v="2010-06-07T00:00:00"/>
    <n v="431.33000000000004"/>
    <s v="Male"/>
    <n v="58"/>
    <d v="1976-10-28T00:00:00"/>
    <n v="45.933457999746317"/>
    <n v="0"/>
    <s v="Argiculture"/>
    <s v="Mass Customer"/>
    <s v="N"/>
    <s v="Yes"/>
    <n v="16"/>
    <m/>
  </r>
  <r>
    <n v="11629"/>
    <n v="26"/>
    <x v="3355"/>
    <n v="110"/>
    <d v="2017-09-11T00:00:00"/>
    <b v="0"/>
    <s v="Approved"/>
    <s v="WeareA2B"/>
    <s v="Standard"/>
    <s v="medium"/>
    <s v="medium"/>
    <n v="1992.93"/>
    <n v="762.63"/>
    <d v="2002-03-22T00:00:00"/>
    <n v="1230.3000000000002"/>
    <s v="Male"/>
    <n v="58"/>
    <d v="1976-10-28T00:00:00"/>
    <n v="45.933457999746317"/>
    <n v="0"/>
    <s v="Argiculture"/>
    <s v="Mass Customer"/>
    <s v="N"/>
    <s v="Yes"/>
    <n v="16"/>
    <m/>
  </r>
  <r>
    <n v="5500"/>
    <n v="47"/>
    <x v="3355"/>
    <n v="215"/>
    <d v="2017-05-29T00:00:00"/>
    <b v="1"/>
    <s v="Approved"/>
    <s v="Trek Bicycles"/>
    <s v="Road"/>
    <s v="low"/>
    <s v="small"/>
    <n v="1720.7"/>
    <n v="1531.42"/>
    <d v="2003-02-16T00:00:00"/>
    <n v="189.27999999999997"/>
    <s v="Male"/>
    <n v="58"/>
    <d v="1976-10-28T00:00:00"/>
    <n v="45.933457999746317"/>
    <n v="0"/>
    <s v="Argiculture"/>
    <s v="Mass Customer"/>
    <s v="N"/>
    <s v="Yes"/>
    <n v="16"/>
    <m/>
  </r>
  <r>
    <n v="2509"/>
    <n v="35"/>
    <x v="3355"/>
    <n v="250"/>
    <d v="2017-04-24T00:00:00"/>
    <b v="1"/>
    <s v="Approved"/>
    <s v="Trek Bicycles"/>
    <s v="Standard"/>
    <s v="low"/>
    <s v="medium"/>
    <n v="1057.51"/>
    <n v="154.4"/>
    <d v="1997-05-10T00:00:00"/>
    <n v="903.11"/>
    <s v="Male"/>
    <n v="58"/>
    <d v="1976-10-28T00:00:00"/>
    <n v="45.933457999746317"/>
    <n v="0"/>
    <s v="Argiculture"/>
    <s v="Mass Customer"/>
    <s v="N"/>
    <s v="Yes"/>
    <n v="16"/>
    <m/>
  </r>
  <r>
    <n v="5502"/>
    <n v="68"/>
    <x v="3355"/>
    <n v="294"/>
    <d v="2017-03-11T00:00:00"/>
    <b v="1"/>
    <s v="Approved"/>
    <s v="OHM Cycles"/>
    <s v="Standard"/>
    <s v="medium"/>
    <s v="medium"/>
    <n v="1636.9"/>
    <n v="44.71"/>
    <d v="2006-05-22T00:00:00"/>
    <n v="1592.19"/>
    <s v="Male"/>
    <n v="58"/>
    <d v="1976-10-28T00:00:00"/>
    <n v="45.933457999746317"/>
    <n v="0"/>
    <s v="Argiculture"/>
    <s v="Mass Customer"/>
    <s v="N"/>
    <s v="Yes"/>
    <n v="16"/>
    <m/>
  </r>
  <r>
    <n v="17822"/>
    <n v="45"/>
    <x v="1890"/>
    <n v="4"/>
    <d v="2017-12-26T00:00:00"/>
    <b v="0"/>
    <s v="Approved"/>
    <s v="Solex"/>
    <s v="Standard"/>
    <s v="medium"/>
    <s v="medium"/>
    <n v="441.49"/>
    <n v="84.99"/>
    <d v="2012-06-04T00:00:00"/>
    <n v="356.5"/>
    <s v="Female"/>
    <n v="48"/>
    <d v="1964-07-08T00:00:00"/>
    <n v="58.248526493214115"/>
    <n v="0"/>
    <s v="Manufacturing"/>
    <s v="Mass Customer"/>
    <s v="N"/>
    <s v="Yes"/>
    <n v="10"/>
    <m/>
  </r>
  <r>
    <n v="5094"/>
    <n v="6"/>
    <x v="1890"/>
    <n v="101"/>
    <d v="2017-09-20T00:00:00"/>
    <b v="0"/>
    <s v="Approved"/>
    <s v="OHM Cycles"/>
    <s v="Standard"/>
    <s v="high"/>
    <s v="medium"/>
    <n v="227.88"/>
    <n v="136.72999999999999"/>
    <d v="2004-08-17T00:00:00"/>
    <n v="91.15"/>
    <s v="Female"/>
    <n v="48"/>
    <d v="1964-07-08T00:00:00"/>
    <n v="58.248526493214115"/>
    <n v="0"/>
    <s v="Manufacturing"/>
    <s v="Mass Customer"/>
    <s v="N"/>
    <s v="Yes"/>
    <n v="10"/>
    <m/>
  </r>
  <r>
    <n v="7353"/>
    <n v="53"/>
    <x v="1890"/>
    <n v="143"/>
    <d v="2017-08-09T00:00:00"/>
    <b v="0"/>
    <s v="Approved"/>
    <s v="OHM Cycles"/>
    <s v="Standard"/>
    <s v="medium"/>
    <s v="medium"/>
    <n v="795.34"/>
    <n v="101.58"/>
    <d v="2003-07-21T00:00:00"/>
    <n v="693.76"/>
    <s v="Female"/>
    <n v="48"/>
    <d v="1964-07-08T00:00:00"/>
    <n v="58.248526493214115"/>
    <n v="0"/>
    <s v="Manufacturing"/>
    <s v="Mass Customer"/>
    <s v="N"/>
    <s v="Yes"/>
    <n v="10"/>
    <m/>
  </r>
  <r>
    <n v="11456"/>
    <n v="69"/>
    <x v="1384"/>
    <n v="38"/>
    <d v="2017-11-22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76"/>
    <d v="1986-05-08T00:00:00"/>
    <n v="36.401951150431245"/>
    <s v="Programmer Analyst III"/>
    <s v="Health"/>
    <s v="Mass Customer"/>
    <s v="N"/>
    <s v="No"/>
    <n v="21"/>
    <m/>
  </r>
  <r>
    <n v="3089"/>
    <n v="96"/>
    <x v="1384"/>
    <n v="63"/>
    <d v="2017-10-28T00:00:00"/>
    <b v="1"/>
    <s v="Approved"/>
    <s v="WeareA2B"/>
    <s v="Road"/>
    <s v="low"/>
    <s v="small"/>
    <n v="1172.78"/>
    <n v="1043.77"/>
    <d v="2002-10-10T00:00:00"/>
    <n v="129.01"/>
    <s v="Male"/>
    <n v="76"/>
    <d v="1986-05-08T00:00:00"/>
    <n v="36.401951150431245"/>
    <s v="Programmer Analyst III"/>
    <s v="Health"/>
    <s v="Mass Customer"/>
    <s v="N"/>
    <s v="No"/>
    <n v="21"/>
    <m/>
  </r>
  <r>
    <n v="8353"/>
    <n v="62"/>
    <x v="1384"/>
    <n v="63"/>
    <d v="2017-10-28T00:00:00"/>
    <b v="0"/>
    <s v="Approved"/>
    <s v="Solex"/>
    <s v="Standard"/>
    <s v="medium"/>
    <s v="medium"/>
    <n v="478.16"/>
    <n v="298.72000000000003"/>
    <d v="1993-06-23T00:00:00"/>
    <n v="179.44"/>
    <s v="Male"/>
    <n v="76"/>
    <d v="1986-05-08T00:00:00"/>
    <n v="36.401951150431245"/>
    <s v="Programmer Analyst III"/>
    <s v="Health"/>
    <s v="Mass Customer"/>
    <s v="N"/>
    <s v="No"/>
    <n v="21"/>
    <m/>
  </r>
  <r>
    <n v="1183"/>
    <n v="43"/>
    <x v="1384"/>
    <n v="251"/>
    <d v="2017-04-23T00:00:00"/>
    <b v="0"/>
    <s v="Approved"/>
    <s v="Solex"/>
    <s v="Standard"/>
    <s v="medium"/>
    <s v="medium"/>
    <n v="1151.96"/>
    <n v="649.49"/>
    <d v="1999-12-04T00:00:00"/>
    <n v="502.47"/>
    <s v="Male"/>
    <n v="76"/>
    <d v="1986-05-08T00:00:00"/>
    <n v="36.401951150431245"/>
    <s v="Programmer Analyst III"/>
    <s v="Health"/>
    <s v="Mass Customer"/>
    <s v="N"/>
    <s v="No"/>
    <n v="21"/>
    <m/>
  </r>
  <r>
    <n v="17158"/>
    <n v="27"/>
    <x v="1384"/>
    <n v="298"/>
    <d v="2017-03-07T00:00:00"/>
    <b v="1"/>
    <s v="Approved"/>
    <s v="Trek Bicycles"/>
    <s v="Standard"/>
    <s v="medium"/>
    <s v="medium"/>
    <n v="499.53"/>
    <n v="388.72"/>
    <d v="1999-06-23T00:00:00"/>
    <n v="110.80999999999995"/>
    <s v="Male"/>
    <n v="76"/>
    <d v="1986-05-08T00:00:00"/>
    <n v="36.401951150431245"/>
    <s v="Programmer Analyst III"/>
    <s v="Health"/>
    <s v="Mass Customer"/>
    <s v="N"/>
    <s v="No"/>
    <n v="21"/>
    <m/>
  </r>
  <r>
    <n v="1531"/>
    <n v="55"/>
    <x v="3356"/>
    <n v="113"/>
    <d v="2017-09-08T00:00:00"/>
    <b v="0"/>
    <s v="Approved"/>
    <s v="Trek Bicycles"/>
    <s v="Road"/>
    <s v="medium"/>
    <s v="large"/>
    <n v="1894.19"/>
    <n v="598.76"/>
    <d v="2003-07-21T00:00:00"/>
    <n v="1295.43"/>
    <s v="Male"/>
    <n v="61"/>
    <d v="1991-09-29T00:00:00"/>
    <n v="31.004690876775758"/>
    <s v="Physical Therapy Assistant"/>
    <s v="n/a"/>
    <s v="Mass Customer"/>
    <s v="N"/>
    <s v="No"/>
    <n v="2"/>
    <m/>
  </r>
  <r>
    <n v="13492"/>
    <n v="11"/>
    <x v="3356"/>
    <n v="132"/>
    <d v="2017-08-20T00:00:00"/>
    <b v="1"/>
    <s v="Approved"/>
    <s v="Giant Bicycles"/>
    <s v="Standard"/>
    <s v="high"/>
    <s v="medium"/>
    <n v="1274.93"/>
    <n v="764.96"/>
    <d v="2007-08-04T00:00:00"/>
    <n v="509.97"/>
    <s v="Male"/>
    <n v="61"/>
    <d v="1991-09-29T00:00:00"/>
    <n v="31.004690876775758"/>
    <s v="Physical Therapy Assistant"/>
    <s v="n/a"/>
    <s v="Mass Customer"/>
    <s v="N"/>
    <s v="No"/>
    <n v="2"/>
    <m/>
  </r>
  <r>
    <n v="16728"/>
    <n v="95"/>
    <x v="3356"/>
    <n v="166"/>
    <d v="2017-07-17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61"/>
    <d v="1991-09-29T00:00:00"/>
    <n v="31.004690876775758"/>
    <s v="Physical Therapy Assistant"/>
    <s v="n/a"/>
    <s v="Mass Customer"/>
    <s v="N"/>
    <s v="No"/>
    <n v="2"/>
    <m/>
  </r>
  <r>
    <n v="7104"/>
    <n v="14"/>
    <x v="3356"/>
    <n v="294"/>
    <d v="2017-03-11T00:00:00"/>
    <b v="0"/>
    <s v="Approved"/>
    <s v="Trek Bicycles"/>
    <s v="Standard"/>
    <s v="medium"/>
    <s v="small"/>
    <n v="1386.84"/>
    <n v="1234.29"/>
    <d v="2003-08-05T00:00:00"/>
    <n v="152.54999999999995"/>
    <s v="Male"/>
    <n v="61"/>
    <d v="1991-09-29T00:00:00"/>
    <n v="31.004690876775758"/>
    <s v="Physical Therapy Assistant"/>
    <s v="n/a"/>
    <s v="Mass Customer"/>
    <s v="N"/>
    <s v="No"/>
    <n v="2"/>
    <m/>
  </r>
  <r>
    <n v="13107"/>
    <n v="69"/>
    <x v="3356"/>
    <n v="336"/>
    <d v="2017-01-28T00:00:00"/>
    <b v="0"/>
    <s v="Approved"/>
    <s v="Giant Bicycles"/>
    <s v="Road"/>
    <s v="medium"/>
    <s v="medium"/>
    <n v="792.9"/>
    <n v="594.67999999999995"/>
    <d v="1992-10-02T00:00:00"/>
    <n v="198.22000000000003"/>
    <s v="Male"/>
    <n v="61"/>
    <d v="1991-09-29T00:00:00"/>
    <n v="31.004690876775758"/>
    <s v="Physical Therapy Assistant"/>
    <s v="n/a"/>
    <s v="Mass Customer"/>
    <s v="N"/>
    <s v="No"/>
    <n v="2"/>
    <m/>
  </r>
  <r>
    <n v="19390"/>
    <n v="67"/>
    <x v="3356"/>
    <n v="344"/>
    <d v="2017-01-20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61"/>
    <d v="1991-09-29T00:00:00"/>
    <n v="31.004690876775758"/>
    <s v="Physical Therapy Assistant"/>
    <s v="n/a"/>
    <s v="Mass Customer"/>
    <s v="N"/>
    <s v="No"/>
    <n v="2"/>
    <m/>
  </r>
  <r>
    <n v="17816"/>
    <n v="62"/>
    <x v="3357"/>
    <n v="49"/>
    <d v="2017-11-11T00:00:00"/>
    <b v="0"/>
    <s v="Approved"/>
    <s v="Solex"/>
    <s v="Standard"/>
    <s v="medium"/>
    <s v="medium"/>
    <n v="478.16"/>
    <n v="298.72000000000003"/>
    <d v="1992-10-02T00:00:00"/>
    <n v="179.44"/>
    <s v="Female"/>
    <n v="19"/>
    <d v="1980-08-05T00:00:00"/>
    <n v="42.160855260020291"/>
    <s v="Help Desk Technician"/>
    <s v="Retail"/>
    <s v="Affluent Customer"/>
    <s v="N"/>
    <s v="Yes"/>
    <n v="6"/>
    <m/>
  </r>
  <r>
    <n v="15698"/>
    <n v="5"/>
    <x v="3357"/>
    <n v="114"/>
    <d v="2017-09-07T00:00:00"/>
    <b v="0"/>
    <s v="Approved"/>
    <s v="Trek Bicycles"/>
    <s v="Mountain"/>
    <s v="low"/>
    <s v="medium"/>
    <n v="574.64"/>
    <n v="459.71"/>
    <d v="2004-08-17T00:00:00"/>
    <n v="114.93"/>
    <s v="Female"/>
    <n v="19"/>
    <d v="1980-08-05T00:00:00"/>
    <n v="42.160855260020291"/>
    <s v="Help Desk Technician"/>
    <s v="Retail"/>
    <s v="Affluent Customer"/>
    <s v="N"/>
    <s v="Yes"/>
    <n v="6"/>
    <m/>
  </r>
  <r>
    <n v="10404"/>
    <n v="92"/>
    <x v="3357"/>
    <n v="194"/>
    <d v="2017-06-19T00:00:00"/>
    <b v="1"/>
    <s v="Approved"/>
    <s v="WeareA2B"/>
    <s v="Standard"/>
    <s v="medium"/>
    <s v="small"/>
    <n v="1415.01"/>
    <n v="1259.3599999999999"/>
    <d v="1991-05-06T00:00:00"/>
    <n v="155.65000000000009"/>
    <s v="Female"/>
    <n v="19"/>
    <d v="1980-08-05T00:00:00"/>
    <n v="42.160855260020291"/>
    <s v="Help Desk Technician"/>
    <s v="Retail"/>
    <s v="Affluent Customer"/>
    <s v="N"/>
    <s v="Yes"/>
    <n v="6"/>
    <m/>
  </r>
  <r>
    <n v="18648"/>
    <n v="87"/>
    <x v="3357"/>
    <n v="329"/>
    <d v="2017-02-04T00:00:00"/>
    <b v="0"/>
    <s v="Approved"/>
    <s v="Giant Bicycles"/>
    <s v="Standard"/>
    <s v="high"/>
    <s v="medium"/>
    <n v="1179"/>
    <n v="707.4"/>
    <d v="2003-09-10T00:00:00"/>
    <n v="471.6"/>
    <s v="Female"/>
    <n v="19"/>
    <d v="1980-08-05T00:00:00"/>
    <n v="42.160855260020291"/>
    <s v="Help Desk Technician"/>
    <s v="Retail"/>
    <s v="Affluent Customer"/>
    <s v="N"/>
    <s v="Yes"/>
    <n v="6"/>
    <m/>
  </r>
  <r>
    <n v="13925"/>
    <n v="43"/>
    <x v="3358"/>
    <n v="100"/>
    <d v="2017-09-21T00:00:00"/>
    <b v="1"/>
    <s v="Approved"/>
    <s v="Solex"/>
    <s v="Standard"/>
    <s v="medium"/>
    <s v="medium"/>
    <n v="1151.96"/>
    <n v="649.49"/>
    <d v="1999-12-04T00:00:00"/>
    <n v="502.47"/>
    <s v="Male"/>
    <n v="51"/>
    <d v="1985-08-12T00:00:00"/>
    <n v="37.138937452118221"/>
    <n v="0"/>
    <s v="Entertainment"/>
    <s v="Mass Customer"/>
    <s v="N"/>
    <s v="No"/>
    <n v="7"/>
    <m/>
  </r>
  <r>
    <n v="19133"/>
    <n v="0"/>
    <x v="203"/>
    <m/>
    <d v="2017-05-04T00:00:00"/>
    <b v="1"/>
    <s v="Approved"/>
    <m/>
    <m/>
    <m/>
    <m/>
    <n v="1401.63"/>
    <m/>
    <m/>
    <m/>
    <m/>
    <m/>
    <m/>
    <m/>
    <m/>
    <m/>
    <m/>
    <m/>
    <m/>
    <m/>
    <m/>
  </r>
  <r>
    <n v="6780"/>
    <n v="27"/>
    <x v="3358"/>
    <n v="106"/>
    <d v="2017-09-15T00:00:00"/>
    <b v="1"/>
    <s v="Approved"/>
    <s v="Trek Bicycles"/>
    <s v="Standard"/>
    <s v="medium"/>
    <s v="medium"/>
    <n v="499.53"/>
    <n v="388.72"/>
    <d v="1999-06-23T00:00:00"/>
    <n v="110.80999999999995"/>
    <s v="Male"/>
    <n v="51"/>
    <d v="1985-08-12T00:00:00"/>
    <n v="37.138937452118221"/>
    <n v="0"/>
    <s v="Entertainment"/>
    <s v="Mass Customer"/>
    <s v="N"/>
    <s v="No"/>
    <n v="7"/>
    <m/>
  </r>
  <r>
    <n v="5921"/>
    <n v="11"/>
    <x v="3358"/>
    <n v="121"/>
    <d v="2017-08-31T00:00:00"/>
    <b v="0"/>
    <s v="Approved"/>
    <s v="Giant Bicycles"/>
    <s v="Standard"/>
    <s v="high"/>
    <s v="medium"/>
    <n v="1274.93"/>
    <n v="764.96"/>
    <d v="2007-08-04T00:00:00"/>
    <n v="509.97"/>
    <s v="Male"/>
    <n v="51"/>
    <d v="1985-08-12T00:00:00"/>
    <n v="37.138937452118221"/>
    <n v="0"/>
    <s v="Entertainment"/>
    <s v="Mass Customer"/>
    <s v="N"/>
    <s v="No"/>
    <n v="7"/>
    <m/>
  </r>
  <r>
    <n v="17887"/>
    <n v="29"/>
    <x v="3358"/>
    <n v="151"/>
    <d v="2017-08-01T00:00:00"/>
    <b v="0"/>
    <s v="Approved"/>
    <s v="Norco Bicycles"/>
    <s v="Road"/>
    <s v="medium"/>
    <s v="medium"/>
    <n v="543.39"/>
    <n v="407.54"/>
    <d v="2016-11-22T00:00:00"/>
    <n v="135.84999999999997"/>
    <s v="Male"/>
    <n v="51"/>
    <d v="1985-08-12T00:00:00"/>
    <n v="37.138937452118221"/>
    <n v="0"/>
    <s v="Entertainment"/>
    <s v="Mass Customer"/>
    <s v="N"/>
    <s v="No"/>
    <n v="7"/>
    <m/>
  </r>
  <r>
    <n v="7704"/>
    <n v="24"/>
    <x v="3358"/>
    <n v="317"/>
    <d v="2017-02-16T00:00:00"/>
    <b v="1"/>
    <s v="Approved"/>
    <s v="Solex"/>
    <s v="Road"/>
    <s v="medium"/>
    <s v="large"/>
    <n v="1777.8"/>
    <n v="820.78"/>
    <d v="2011-05-07T00:00:00"/>
    <n v="957.02"/>
    <s v="Male"/>
    <n v="51"/>
    <d v="1985-08-12T00:00:00"/>
    <n v="37.138937452118221"/>
    <n v="0"/>
    <s v="Entertainment"/>
    <s v="Mass Customer"/>
    <s v="N"/>
    <s v="No"/>
    <n v="7"/>
    <m/>
  </r>
  <r>
    <n v="19174"/>
    <n v="67"/>
    <x v="3358"/>
    <n v="320"/>
    <d v="2017-02-13T00:00:00"/>
    <b v="0"/>
    <s v="Approved"/>
    <s v="Norco Bicycles"/>
    <s v="Road"/>
    <s v="medium"/>
    <s v="medium"/>
    <n v="544.04999999999995"/>
    <n v="376.84"/>
    <d v="2005-10-22T00:00:00"/>
    <n v="167.20999999999998"/>
    <s v="Male"/>
    <n v="51"/>
    <d v="1985-08-12T00:00:00"/>
    <n v="37.138937452118221"/>
    <n v="0"/>
    <s v="Entertainment"/>
    <s v="Mass Customer"/>
    <s v="N"/>
    <s v="No"/>
    <n v="7"/>
    <m/>
  </r>
  <r>
    <n v="4871"/>
    <n v="36"/>
    <x v="3358"/>
    <n v="352"/>
    <d v="2017-01-12T00:00:00"/>
    <b v="1"/>
    <s v="Approved"/>
    <s v="Solex"/>
    <s v="Standard"/>
    <s v="low"/>
    <s v="medium"/>
    <n v="945.04"/>
    <n v="507.58"/>
    <d v="1995-12-19T00:00:00"/>
    <n v="437.46"/>
    <s v="Male"/>
    <n v="51"/>
    <d v="1985-08-12T00:00:00"/>
    <n v="37.138937452118221"/>
    <n v="0"/>
    <s v="Entertainment"/>
    <s v="Mass Customer"/>
    <s v="N"/>
    <s v="No"/>
    <n v="7"/>
    <m/>
  </r>
  <r>
    <n v="8635"/>
    <n v="81"/>
    <x v="2182"/>
    <n v="78"/>
    <d v="2017-10-13T00:00:00"/>
    <b v="1"/>
    <s v="Approved"/>
    <s v="Norco Bicycles"/>
    <s v="Standard"/>
    <s v="medium"/>
    <s v="small"/>
    <n v="586.45000000000005"/>
    <n v="521.94000000000005"/>
    <d v="2004-12-18T00:00:00"/>
    <n v="64.509999999999991"/>
    <s v="U"/>
    <n v="3"/>
    <d v="1899-12-30T00:00:00"/>
    <n v="122.81291005454084"/>
    <s v="Recruiter"/>
    <s v="IT"/>
    <s v="Mass Customer"/>
    <s v="N"/>
    <s v="Yes"/>
    <n v="0"/>
    <m/>
  </r>
  <r>
    <n v="14997"/>
    <n v="13"/>
    <x v="2182"/>
    <n v="163"/>
    <d v="2017-07-20T00:00:00"/>
    <b v="1"/>
    <s v="Approved"/>
    <s v="Solex"/>
    <s v="Standard"/>
    <s v="medium"/>
    <s v="medium"/>
    <n v="1163.8900000000001"/>
    <n v="589.27"/>
    <d v="2009-03-08T00:00:00"/>
    <n v="574.62000000000012"/>
    <s v="U"/>
    <n v="3"/>
    <d v="1899-12-30T00:00:00"/>
    <n v="122.81291005454084"/>
    <s v="Recruiter"/>
    <s v="IT"/>
    <s v="Mass Customer"/>
    <s v="N"/>
    <s v="Yes"/>
    <n v="0"/>
    <m/>
  </r>
  <r>
    <n v="3252"/>
    <n v="96"/>
    <x v="2182"/>
    <n v="201"/>
    <d v="2017-06-12T00:00:00"/>
    <b v="1"/>
    <s v="Approved"/>
    <s v="WeareA2B"/>
    <s v="Road"/>
    <s v="low"/>
    <s v="small"/>
    <n v="1172.78"/>
    <n v="1043.77"/>
    <d v="2002-10-10T00:00:00"/>
    <n v="129.01"/>
    <s v="U"/>
    <n v="3"/>
    <d v="1899-12-30T00:00:00"/>
    <n v="122.81291005454084"/>
    <s v="Recruiter"/>
    <s v="IT"/>
    <s v="Mass Customer"/>
    <s v="N"/>
    <s v="Yes"/>
    <n v="0"/>
    <m/>
  </r>
  <r>
    <n v="9145"/>
    <n v="52"/>
    <x v="2182"/>
    <n v="337"/>
    <d v="2017-01-27T00:00:00"/>
    <b v="0"/>
    <s v="Approved"/>
    <s v="OHM Cycles"/>
    <s v="Road"/>
    <s v="medium"/>
    <s v="medium"/>
    <n v="1280.28"/>
    <n v="829.51"/>
    <d v="2003-07-21T00:00:00"/>
    <n v="450.77"/>
    <s v="U"/>
    <n v="3"/>
    <d v="1899-12-30T00:00:00"/>
    <n v="122.81291005454084"/>
    <s v="Recruiter"/>
    <s v="IT"/>
    <s v="Mass Customer"/>
    <s v="N"/>
    <s v="Yes"/>
    <n v="0"/>
    <m/>
  </r>
  <r>
    <n v="1780"/>
    <n v="23"/>
    <x v="2182"/>
    <n v="344"/>
    <d v="2017-01-20T00:00:00"/>
    <b v="1"/>
    <s v="Approved"/>
    <s v="Norco Bicycles"/>
    <s v="Mountain"/>
    <s v="low"/>
    <s v="small"/>
    <n v="688.63"/>
    <n v="612.88"/>
    <d v="1991-08-05T00:00:00"/>
    <n v="75.75"/>
    <s v="U"/>
    <n v="3"/>
    <d v="1899-12-30T00:00:00"/>
    <n v="122.81291005454084"/>
    <s v="Recruiter"/>
    <s v="IT"/>
    <s v="Mass Customer"/>
    <s v="N"/>
    <s v="Yes"/>
    <n v="0"/>
    <m/>
  </r>
  <r>
    <n v="5370"/>
    <n v="86"/>
    <x v="3359"/>
    <n v="10"/>
    <d v="2017-12-20T00:00:00"/>
    <b v="1"/>
    <s v="Approved"/>
    <s v="OHM Cycles"/>
    <s v="Standard"/>
    <s v="medium"/>
    <s v="medium"/>
    <n v="235.63"/>
    <n v="125.07"/>
    <d v="1993-04-20T00:00:00"/>
    <n v="110.56"/>
    <s v="Female"/>
    <n v="66"/>
    <d v="1995-02-14T00:00:00"/>
    <n v="27.623868958967538"/>
    <s v="GIS Technical Architect"/>
    <s v="n/a"/>
    <s v="Affluent Customer"/>
    <s v="N"/>
    <s v="Yes"/>
    <n v="1"/>
    <m/>
  </r>
  <r>
    <n v="8723"/>
    <n v="66"/>
    <x v="3359"/>
    <n v="33"/>
    <d v="2017-11-27T00:00:00"/>
    <b v="0"/>
    <s v="Approved"/>
    <s v="Giant Bicycles"/>
    <s v="Road"/>
    <s v="low"/>
    <s v="small"/>
    <n v="590.26"/>
    <n v="525.33000000000004"/>
    <d v="2016-12-06T00:00:00"/>
    <n v="64.92999999999995"/>
    <s v="Female"/>
    <n v="66"/>
    <d v="1995-02-14T00:00:00"/>
    <n v="27.623868958967538"/>
    <s v="GIS Technical Architect"/>
    <s v="n/a"/>
    <s v="Affluent Customer"/>
    <s v="N"/>
    <s v="Yes"/>
    <n v="1"/>
    <m/>
  </r>
  <r>
    <n v="13843"/>
    <n v="12"/>
    <x v="3359"/>
    <n v="121"/>
    <d v="2017-08-31T00:00:00"/>
    <b v="0"/>
    <s v="Approved"/>
    <s v="WeareA2B"/>
    <s v="Standard"/>
    <s v="medium"/>
    <s v="medium"/>
    <n v="1231.1500000000001"/>
    <n v="161.6"/>
    <d v="2010-05-05T00:00:00"/>
    <n v="1069.5500000000002"/>
    <s v="Female"/>
    <n v="66"/>
    <d v="1995-02-14T00:00:00"/>
    <n v="27.623868958967538"/>
    <s v="GIS Technical Architect"/>
    <s v="n/a"/>
    <s v="Affluent Customer"/>
    <s v="N"/>
    <s v="Yes"/>
    <n v="1"/>
    <m/>
  </r>
  <r>
    <n v="6578"/>
    <n v="63"/>
    <x v="3359"/>
    <n v="154"/>
    <d v="2017-07-29T00:00:00"/>
    <b v="0"/>
    <s v="Approved"/>
    <s v="Solex"/>
    <s v="Standard"/>
    <s v="medium"/>
    <s v="medium"/>
    <n v="1483.2"/>
    <n v="99.59"/>
    <d v="2015-05-21T00:00:00"/>
    <n v="1383.6100000000001"/>
    <s v="Female"/>
    <n v="66"/>
    <d v="1995-02-14T00:00:00"/>
    <n v="27.623868958967538"/>
    <s v="GIS Technical Architect"/>
    <s v="n/a"/>
    <s v="Affluent Customer"/>
    <s v="N"/>
    <s v="Yes"/>
    <n v="1"/>
    <m/>
  </r>
  <r>
    <n v="10040"/>
    <n v="17"/>
    <x v="3359"/>
    <n v="157"/>
    <d v="2017-07-26T00:00:00"/>
    <b v="0"/>
    <s v="Approved"/>
    <s v="Solex"/>
    <s v="Standard"/>
    <s v="high"/>
    <s v="medium"/>
    <n v="1024.6600000000001"/>
    <n v="614.79999999999995"/>
    <d v="2011-05-07T00:00:00"/>
    <n v="409.86000000000013"/>
    <s v="Female"/>
    <n v="66"/>
    <d v="1995-02-14T00:00:00"/>
    <n v="27.623868958967538"/>
    <s v="GIS Technical Architect"/>
    <s v="n/a"/>
    <s v="Affluent Customer"/>
    <s v="N"/>
    <s v="Yes"/>
    <n v="1"/>
    <m/>
  </r>
  <r>
    <n v="4263"/>
    <n v="97"/>
    <x v="3359"/>
    <n v="203"/>
    <d v="2017-06-10T00:00:00"/>
    <b v="0"/>
    <s v="Approved"/>
    <s v="Solex"/>
    <s v="Standard"/>
    <s v="medium"/>
    <s v="large"/>
    <n v="202.62"/>
    <n v="151.96"/>
    <d v="2004-01-16T00:00:00"/>
    <n v="50.66"/>
    <s v="Female"/>
    <n v="66"/>
    <d v="1995-02-14T00:00:00"/>
    <n v="27.623868958967538"/>
    <s v="GIS Technical Architect"/>
    <s v="n/a"/>
    <s v="Affluent Customer"/>
    <s v="N"/>
    <s v="Yes"/>
    <n v="1"/>
    <m/>
  </r>
  <r>
    <n v="19231"/>
    <n v="64"/>
    <x v="3359"/>
    <n v="219"/>
    <d v="2017-05-25T00:00:00"/>
    <b v="1"/>
    <s v="Approved"/>
    <s v="Trek Bicycles"/>
    <s v="Standard"/>
    <s v="medium"/>
    <s v="large"/>
    <n v="1469.44"/>
    <n v="596.54999999999995"/>
    <d v="1995-10-24T00:00:00"/>
    <n v="872.8900000000001"/>
    <s v="Female"/>
    <n v="66"/>
    <d v="1995-02-14T00:00:00"/>
    <n v="27.623868958967538"/>
    <s v="GIS Technical Architect"/>
    <s v="n/a"/>
    <s v="Affluent Customer"/>
    <s v="N"/>
    <s v="Yes"/>
    <n v="1"/>
    <m/>
  </r>
  <r>
    <n v="11292"/>
    <n v="0"/>
    <x v="3360"/>
    <n v="31"/>
    <d v="2017-11-29T00:00:00"/>
    <b v="1"/>
    <s v="Approved"/>
    <s v="Trek Bicycles"/>
    <s v="Standard"/>
    <s v="medium"/>
    <s v="medium"/>
    <n v="499.53"/>
    <n v="388.72"/>
    <d v="1999-06-23T00:00:00"/>
    <n v="110.80999999999995"/>
    <s v="Male"/>
    <n v="83"/>
    <d v="1977-06-23T00:00:00"/>
    <n v="45.281403205225764"/>
    <n v="0"/>
    <s v="Financial Services"/>
    <s v="High Net Worth"/>
    <s v="N"/>
    <s v="No"/>
    <n v="12"/>
    <m/>
  </r>
  <r>
    <n v="9458"/>
    <n v="74"/>
    <x v="3360"/>
    <n v="133"/>
    <d v="2017-08-19T00:00:00"/>
    <b v="1"/>
    <s v="Approved"/>
    <s v="WeareA2B"/>
    <s v="Standard"/>
    <s v="medium"/>
    <s v="medium"/>
    <n v="1762.96"/>
    <n v="950.52"/>
    <d v="2014-07-28T00:00:00"/>
    <n v="812.44"/>
    <s v="Male"/>
    <n v="83"/>
    <d v="1977-06-23T00:00:00"/>
    <n v="45.281403205225764"/>
    <n v="0"/>
    <s v="Financial Services"/>
    <s v="High Net Worth"/>
    <s v="N"/>
    <s v="No"/>
    <n v="12"/>
    <m/>
  </r>
  <r>
    <n v="13926"/>
    <n v="0"/>
    <x v="3360"/>
    <n v="187"/>
    <d v="2017-06-26T00:00:00"/>
    <b v="1"/>
    <s v="Approved"/>
    <s v="Solex"/>
    <s v="Standard"/>
    <s v="medium"/>
    <s v="medium"/>
    <n v="478.16"/>
    <n v="298.72000000000003"/>
    <d v="1993-06-23T00:00:00"/>
    <n v="179.44"/>
    <s v="Male"/>
    <n v="83"/>
    <d v="1977-06-23T00:00:00"/>
    <n v="45.281403205225764"/>
    <n v="0"/>
    <s v="Financial Services"/>
    <s v="High Net Worth"/>
    <s v="N"/>
    <s v="No"/>
    <n v="12"/>
    <m/>
  </r>
  <r>
    <n v="15189"/>
    <n v="91"/>
    <x v="3360"/>
    <n v="193"/>
    <d v="2017-06-20T00:00:00"/>
    <b v="1"/>
    <s v="Approved"/>
    <s v="WeareA2B"/>
    <s v="Standard"/>
    <s v="low"/>
    <s v="medium"/>
    <n v="642.30999999999995"/>
    <n v="513.85"/>
    <d v="2014-10-10T00:00:00"/>
    <n v="128.45999999999992"/>
    <s v="Male"/>
    <n v="83"/>
    <d v="1977-06-23T00:00:00"/>
    <n v="45.281403205225764"/>
    <n v="0"/>
    <s v="Financial Services"/>
    <s v="High Net Worth"/>
    <s v="N"/>
    <s v="No"/>
    <n v="12"/>
    <m/>
  </r>
  <r>
    <n v="7026"/>
    <n v="0"/>
    <x v="3360"/>
    <n v="205"/>
    <d v="2017-06-08T00:00:00"/>
    <b v="0"/>
    <s v="Approved"/>
    <s v="Norco Bicycles"/>
    <s v="Road"/>
    <s v="medium"/>
    <s v="medium"/>
    <n v="543.39"/>
    <n v="407.54"/>
    <d v="2016-11-22T00:00:00"/>
    <n v="135.84999999999997"/>
    <s v="Male"/>
    <n v="83"/>
    <d v="1977-06-23T00:00:00"/>
    <n v="45.281403205225764"/>
    <n v="0"/>
    <s v="Financial Services"/>
    <s v="High Net Worth"/>
    <s v="N"/>
    <s v="No"/>
    <n v="12"/>
    <m/>
  </r>
  <r>
    <n v="10324"/>
    <n v="45"/>
    <x v="3361"/>
    <n v="48"/>
    <d v="2017-11-12T00:00:00"/>
    <b v="0"/>
    <s v="Approved"/>
    <s v="Trek Bicycles"/>
    <s v="Road"/>
    <s v="low"/>
    <s v="medium"/>
    <n v="980.37"/>
    <n v="234.43"/>
    <d v="2004-09-28T00:00:00"/>
    <n v="745.94"/>
    <s v="Female"/>
    <n v="61"/>
    <d v="1991-09-11T00:00:00"/>
    <n v="31.054005945268905"/>
    <s v="Software Consultant"/>
    <s v="Financial Services"/>
    <s v="High Net Worth"/>
    <s v="N"/>
    <s v="No"/>
    <n v="3"/>
    <m/>
  </r>
  <r>
    <n v="17901"/>
    <n v="67"/>
    <x v="3361"/>
    <n v="219"/>
    <d v="2017-05-25T00:00:00"/>
    <b v="1"/>
    <s v="Approved"/>
    <s v="Solex"/>
    <s v="Standard"/>
    <s v="medium"/>
    <s v="large"/>
    <n v="1071.23"/>
    <n v="380.74"/>
    <d v="1996-04-05T00:00:00"/>
    <n v="690.49"/>
    <s v="Female"/>
    <n v="61"/>
    <d v="1991-09-11T00:00:00"/>
    <n v="31.054005945268905"/>
    <s v="Software Consultant"/>
    <s v="Financial Services"/>
    <s v="High Net Worth"/>
    <s v="N"/>
    <s v="No"/>
    <n v="3"/>
    <m/>
  </r>
  <r>
    <n v="12520"/>
    <n v="97"/>
    <x v="3361"/>
    <n v="237"/>
    <d v="2017-05-07T00:00:00"/>
    <b v="0"/>
    <s v="Approved"/>
    <s v="OHM Cycles"/>
    <s v="Road"/>
    <s v="medium"/>
    <s v="medium"/>
    <n v="742.54"/>
    <n v="667.4"/>
    <d v="1991-11-07T00:00:00"/>
    <n v="75.139999999999986"/>
    <s v="Female"/>
    <n v="61"/>
    <d v="1991-09-11T00:00:00"/>
    <n v="31.054005945268905"/>
    <s v="Software Consultant"/>
    <s v="Financial Services"/>
    <s v="High Net Worth"/>
    <s v="N"/>
    <s v="No"/>
    <n v="3"/>
    <m/>
  </r>
  <r>
    <n v="4265"/>
    <n v="85"/>
    <x v="3362"/>
    <n v="107"/>
    <d v="2017-09-14T00:00:00"/>
    <b v="1"/>
    <s v="Approved"/>
    <s v="WeareA2B"/>
    <s v="Standard"/>
    <s v="medium"/>
    <s v="medium"/>
    <n v="1228.07"/>
    <n v="400.91"/>
    <d v="1997-01-25T00:00:00"/>
    <n v="827.15999999999985"/>
    <s v="Male"/>
    <n v="99"/>
    <d v="1985-11-08T00:00:00"/>
    <n v="36.897841561390152"/>
    <s v="Computer Systems Analyst II"/>
    <s v="Entertainment"/>
    <s v="High Net Worth"/>
    <s v="N"/>
    <s v="Yes"/>
    <n v="18"/>
    <m/>
  </r>
  <r>
    <n v="3240"/>
    <n v="95"/>
    <x v="3362"/>
    <n v="135"/>
    <d v="2017-08-17T00:00:00"/>
    <b v="1"/>
    <s v="Approved"/>
    <s v="OHM Cycles"/>
    <s v="Touring"/>
    <s v="low"/>
    <s v="medium"/>
    <n v="1073.07"/>
    <n v="933.84"/>
    <d v="2015-08-10T00:00:00"/>
    <n v="139.2299999999999"/>
    <s v="Male"/>
    <n v="99"/>
    <d v="1985-11-08T00:00:00"/>
    <n v="36.897841561390152"/>
    <s v="Computer Systems Analyst II"/>
    <s v="Entertainment"/>
    <s v="High Net Worth"/>
    <s v="N"/>
    <s v="Yes"/>
    <n v="18"/>
    <m/>
  </r>
  <r>
    <n v="18224"/>
    <n v="38"/>
    <x v="3362"/>
    <n v="234"/>
    <d v="2017-05-10T00:00:00"/>
    <b v="0"/>
    <s v="Approved"/>
    <s v="Trek Bicycles"/>
    <s v="Standard"/>
    <s v="medium"/>
    <s v="large"/>
    <n v="2091.4699999999998"/>
    <n v="388.92"/>
    <d v="1991-11-07T00:00:00"/>
    <n v="1702.5499999999997"/>
    <s v="Male"/>
    <n v="99"/>
    <d v="1985-11-08T00:00:00"/>
    <n v="36.897841561390152"/>
    <s v="Computer Systems Analyst II"/>
    <s v="Entertainment"/>
    <s v="High Net Worth"/>
    <s v="N"/>
    <s v="Yes"/>
    <n v="18"/>
    <m/>
  </r>
  <r>
    <n v="7985"/>
    <n v="0"/>
    <x v="3362"/>
    <n v="240"/>
    <d v="2017-05-04T00:00:00"/>
    <b v="1"/>
    <s v="Approved"/>
    <s v="Trek Bicycles"/>
    <s v="Standard"/>
    <s v="medium"/>
    <s v="medium"/>
    <n v="499.53"/>
    <n v="388.72"/>
    <d v="1991-08-05T00:00:00"/>
    <n v="110.80999999999995"/>
    <s v="Male"/>
    <n v="99"/>
    <d v="1985-11-08T00:00:00"/>
    <n v="36.897841561390152"/>
    <s v="Computer Systems Analyst II"/>
    <s v="Entertainment"/>
    <s v="High Net Worth"/>
    <s v="N"/>
    <s v="Yes"/>
    <n v="18"/>
    <m/>
  </r>
  <r>
    <n v="8347"/>
    <n v="0"/>
    <x v="3362"/>
    <n v="314"/>
    <d v="2017-02-19T00:00:00"/>
    <b v="1"/>
    <s v="Approved"/>
    <s v="Trek Bicycles"/>
    <s v="Standard"/>
    <s v="high"/>
    <s v="medium"/>
    <n v="495.72"/>
    <n v="297.43"/>
    <d v="2000-05-22T00:00:00"/>
    <n v="198.29000000000002"/>
    <s v="Male"/>
    <n v="99"/>
    <d v="1985-11-08T00:00:00"/>
    <n v="36.897841561390152"/>
    <s v="Computer Systems Analyst II"/>
    <s v="Entertainment"/>
    <s v="High Net Worth"/>
    <s v="N"/>
    <s v="Yes"/>
    <n v="18"/>
    <m/>
  </r>
  <r>
    <n v="5049"/>
    <n v="95"/>
    <x v="3363"/>
    <n v="129"/>
    <d v="2017-08-23T00:00:00"/>
    <b v="0"/>
    <s v="Approved"/>
    <s v="OHM Cycles"/>
    <s v="Touring"/>
    <s v="low"/>
    <s v="medium"/>
    <n v="1073.07"/>
    <n v="933.84"/>
    <d v="2004-08-07T00:00:00"/>
    <n v="139.2299999999999"/>
    <s v="Female"/>
    <n v="93"/>
    <d v="1956-11-08T00:00:00"/>
    <n v="65.917019643899039"/>
    <s v="Pharmacist"/>
    <s v="Health"/>
    <s v="High Net Worth"/>
    <s v="N"/>
    <s v="Yes"/>
    <n v="6"/>
    <m/>
  </r>
  <r>
    <n v="12187"/>
    <n v="0"/>
    <x v="3363"/>
    <n v="149"/>
    <d v="2017-08-03T00:00:00"/>
    <b v="1"/>
    <s v="Approved"/>
    <s v="Solex"/>
    <s v="Standard"/>
    <s v="medium"/>
    <s v="medium"/>
    <n v="478.16"/>
    <n v="298.72000000000003"/>
    <d v="2012-05-18T00:00:00"/>
    <n v="179.44"/>
    <s v="Female"/>
    <n v="93"/>
    <d v="1956-11-08T00:00:00"/>
    <n v="65.917019643899039"/>
    <s v="Pharmacist"/>
    <s v="Health"/>
    <s v="High Net Worth"/>
    <s v="N"/>
    <s v="Yes"/>
    <n v="6"/>
    <m/>
  </r>
  <r>
    <n v="13918"/>
    <n v="23"/>
    <x v="3363"/>
    <n v="247"/>
    <d v="2017-04-27T00:00:00"/>
    <b v="1"/>
    <s v="Approved"/>
    <s v="Norco Bicycles"/>
    <s v="Standard"/>
    <s v="medium"/>
    <s v="medium"/>
    <n v="1198.46"/>
    <n v="381.1"/>
    <d v="2003-09-10T00:00:00"/>
    <n v="817.36"/>
    <s v="Female"/>
    <n v="93"/>
    <d v="1956-11-08T00:00:00"/>
    <n v="65.917019643899039"/>
    <s v="Pharmacist"/>
    <s v="Health"/>
    <s v="High Net Worth"/>
    <s v="N"/>
    <s v="Yes"/>
    <n v="6"/>
    <m/>
  </r>
  <r>
    <n v="3950"/>
    <n v="75"/>
    <x v="3364"/>
    <n v="221"/>
    <d v="2017-05-23T00:00:00"/>
    <b v="0"/>
    <s v="Approved"/>
    <s v="Giant Bicycles"/>
    <s v="Touring"/>
    <s v="medium"/>
    <s v="large"/>
    <n v="1873.97"/>
    <n v="863.95"/>
    <d v="2006-05-22T00:00:00"/>
    <n v="1010.02"/>
    <s v="Male"/>
    <n v="11"/>
    <d v="1981-01-22T00:00:00"/>
    <n v="41.695101835362756"/>
    <s v="Director of Sales"/>
    <s v="Argiculture"/>
    <s v="Affluent Customer"/>
    <s v="N"/>
    <s v="No"/>
    <n v="9"/>
    <m/>
  </r>
  <r>
    <n v="11148"/>
    <n v="62"/>
    <x v="3364"/>
    <n v="255"/>
    <d v="2017-04-19T00:00:00"/>
    <b v="0"/>
    <s v="Approved"/>
    <s v="Solex"/>
    <s v="Standard"/>
    <s v="medium"/>
    <s v="medium"/>
    <n v="478.16"/>
    <n v="298.72000000000003"/>
    <d v="1993-06-23T00:00:00"/>
    <n v="179.44"/>
    <s v="Male"/>
    <n v="11"/>
    <d v="1981-01-22T00:00:00"/>
    <n v="41.695101835362756"/>
    <s v="Director of Sales"/>
    <s v="Argiculture"/>
    <s v="Affluent Customer"/>
    <s v="N"/>
    <s v="No"/>
    <n v="9"/>
    <m/>
  </r>
  <r>
    <n v="15094"/>
    <n v="30"/>
    <x v="3364"/>
    <n v="262"/>
    <d v="2017-04-12T00:00:00"/>
    <b v="1"/>
    <s v="Approved"/>
    <s v="Solex"/>
    <s v="Standard"/>
    <s v="high"/>
    <s v="medium"/>
    <n v="748.17"/>
    <n v="448.9"/>
    <d v="1991-11-10T00:00:00"/>
    <n v="299.27"/>
    <s v="Male"/>
    <n v="11"/>
    <d v="1981-01-22T00:00:00"/>
    <n v="41.695101835362756"/>
    <s v="Director of Sales"/>
    <s v="Argiculture"/>
    <s v="Affluent Customer"/>
    <s v="N"/>
    <s v="No"/>
    <n v="9"/>
    <m/>
  </r>
  <r>
    <n v="180"/>
    <n v="20"/>
    <x v="3364"/>
    <n v="287"/>
    <d v="2017-03-18T00:00:00"/>
    <b v="1"/>
    <s v="Approved"/>
    <s v="Trek Bicycles"/>
    <s v="Standard"/>
    <s v="medium"/>
    <s v="small"/>
    <n v="1775.81"/>
    <n v="1580.47"/>
    <d v="2010-05-05T00:00:00"/>
    <n v="195.33999999999992"/>
    <s v="Male"/>
    <n v="11"/>
    <d v="1981-01-22T00:00:00"/>
    <n v="41.695101835362756"/>
    <s v="Director of Sales"/>
    <s v="Argiculture"/>
    <s v="Affluent Customer"/>
    <s v="N"/>
    <s v="No"/>
    <n v="9"/>
    <m/>
  </r>
  <r>
    <n v="19062"/>
    <n v="48"/>
    <x v="3364"/>
    <n v="313"/>
    <d v="2017-02-20T00:00:00"/>
    <b v="1"/>
    <s v="Approved"/>
    <s v="WeareA2B"/>
    <s v="Standard"/>
    <s v="medium"/>
    <s v="medium"/>
    <n v="1762.96"/>
    <n v="950.52"/>
    <d v="2014-07-28T00:00:00"/>
    <n v="812.44"/>
    <s v="Male"/>
    <n v="11"/>
    <d v="1981-01-22T00:00:00"/>
    <n v="41.695101835362756"/>
    <s v="Director of Sales"/>
    <s v="Argiculture"/>
    <s v="Affluent Customer"/>
    <s v="N"/>
    <s v="No"/>
    <n v="9"/>
    <m/>
  </r>
  <r>
    <n v="9914"/>
    <n v="3"/>
    <x v="3365"/>
    <n v="38"/>
    <d v="2017-11-22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53"/>
    <d v="1975-05-29T00:00:00"/>
    <n v="47.352636082255209"/>
    <s v="Analog Circuit Design manager"/>
    <s v="Manufacturing"/>
    <s v="Affluent Customer"/>
    <s v="N"/>
    <s v="No"/>
    <n v="6"/>
    <m/>
  </r>
  <r>
    <n v="14322"/>
    <n v="94"/>
    <x v="3365"/>
    <n v="189"/>
    <d v="2017-06-24T00:00:00"/>
    <b v="0"/>
    <s v="Approved"/>
    <s v="Giant Bicycles"/>
    <s v="Standard"/>
    <s v="medium"/>
    <s v="large"/>
    <n v="1635.3"/>
    <n v="993.66"/>
    <d v="2007-12-11T00:00:00"/>
    <n v="641.64"/>
    <s v="Male"/>
    <n v="53"/>
    <d v="1975-05-29T00:00:00"/>
    <n v="47.352636082255209"/>
    <s v="Analog Circuit Design manager"/>
    <s v="Manufacturing"/>
    <s v="Affluent Customer"/>
    <s v="N"/>
    <s v="No"/>
    <n v="6"/>
    <m/>
  </r>
  <r>
    <n v="10532"/>
    <n v="3"/>
    <x v="3365"/>
    <n v="214"/>
    <d v="2017-05-30T00:00:00"/>
    <b v="0"/>
    <s v="Approved"/>
    <s v="Trek Bicycles"/>
    <s v="Standard"/>
    <s v="medium"/>
    <s v="large"/>
    <n v="2091.4699999999998"/>
    <n v="388.92"/>
    <d v="2002-08-31T00:00:00"/>
    <n v="1702.5499999999997"/>
    <s v="Male"/>
    <n v="53"/>
    <d v="1975-05-29T00:00:00"/>
    <n v="47.352636082255209"/>
    <s v="Analog Circuit Design manager"/>
    <s v="Manufacturing"/>
    <s v="Affluent Customer"/>
    <s v="N"/>
    <s v="No"/>
    <n v="6"/>
    <m/>
  </r>
  <r>
    <n v="15294"/>
    <n v="100"/>
    <x v="3365"/>
    <n v="242"/>
    <d v="2017-05-02T00:00:00"/>
    <b v="0"/>
    <s v="Approved"/>
    <s v="Norco Bicycles"/>
    <s v="Road"/>
    <s v="medium"/>
    <s v="medium"/>
    <n v="1036.5899999999999"/>
    <n v="206.35"/>
    <d v="2014-10-10T00:00:00"/>
    <n v="830.2399999999999"/>
    <s v="Male"/>
    <n v="53"/>
    <d v="1975-05-29T00:00:00"/>
    <n v="47.352636082255209"/>
    <s v="Analog Circuit Design manager"/>
    <s v="Manufacturing"/>
    <s v="Affluent Customer"/>
    <s v="N"/>
    <s v="No"/>
    <n v="6"/>
    <m/>
  </r>
  <r>
    <n v="19177"/>
    <n v="0"/>
    <x v="1137"/>
    <m/>
    <d v="2017-06-06T00:00:00"/>
    <b v="0"/>
    <s v="Approved"/>
    <m/>
    <m/>
    <m/>
    <m/>
    <n v="2086.0700000000002"/>
    <m/>
    <m/>
    <m/>
    <m/>
    <m/>
    <m/>
    <m/>
    <m/>
    <m/>
    <m/>
    <m/>
    <m/>
    <m/>
    <m/>
  </r>
  <r>
    <n v="10839"/>
    <n v="25"/>
    <x v="3365"/>
    <n v="269"/>
    <d v="2017-04-05T00:00:00"/>
    <b v="1"/>
    <s v="Approved"/>
    <s v="Giant Bicycles"/>
    <s v="Road"/>
    <s v="medium"/>
    <s v="medium"/>
    <n v="1538.99"/>
    <n v="829.65"/>
    <d v="2011-01-10T00:00:00"/>
    <n v="709.34"/>
    <s v="Male"/>
    <n v="53"/>
    <d v="1975-05-29T00:00:00"/>
    <n v="47.352636082255209"/>
    <s v="Analog Circuit Design manager"/>
    <s v="Manufacturing"/>
    <s v="Affluent Customer"/>
    <s v="N"/>
    <s v="No"/>
    <n v="6"/>
    <m/>
  </r>
  <r>
    <n v="13735"/>
    <n v="15"/>
    <x v="3365"/>
    <n v="305"/>
    <d v="2017-02-28T00:00:00"/>
    <b v="0"/>
    <s v="Approved"/>
    <s v="Norco Bicycles"/>
    <s v="Standard"/>
    <s v="low"/>
    <s v="medium"/>
    <n v="958.74"/>
    <n v="748.9"/>
    <d v="2013-03-12T00:00:00"/>
    <n v="209.84000000000003"/>
    <s v="Male"/>
    <n v="53"/>
    <d v="1975-05-29T00:00:00"/>
    <n v="47.352636082255209"/>
    <s v="Analog Circuit Design manager"/>
    <s v="Manufacturing"/>
    <s v="Affluent Customer"/>
    <s v="N"/>
    <s v="No"/>
    <n v="6"/>
    <m/>
  </r>
  <r>
    <n v="19568"/>
    <n v="25"/>
    <x v="3366"/>
    <n v="39"/>
    <d v="2017-11-21T00:00:00"/>
    <b v="1"/>
    <s v="Approved"/>
    <s v="Giant Bicycles"/>
    <s v="Road"/>
    <s v="medium"/>
    <s v="medium"/>
    <n v="1538.99"/>
    <n v="829.65"/>
    <d v="2016-02-04T00:00:00"/>
    <n v="709.34"/>
    <s v="Female"/>
    <n v="13"/>
    <d v="1982-04-13T00:00:00"/>
    <n v="40.473184027143574"/>
    <s v="Accounting Assistant II"/>
    <s v="n/a"/>
    <s v="Affluent Customer"/>
    <s v="N"/>
    <s v="No"/>
    <n v="15"/>
    <m/>
  </r>
  <r>
    <n v="13106"/>
    <n v="1"/>
    <x v="3366"/>
    <n v="174"/>
    <d v="2017-07-09T00:00:00"/>
    <b v="1"/>
    <s v="Approved"/>
    <s v="Giant Bicycles"/>
    <s v="Standard"/>
    <s v="medium"/>
    <s v="medium"/>
    <n v="1403.5"/>
    <n v="954.82"/>
    <d v="2016-11-14T00:00:00"/>
    <n v="448.67999999999995"/>
    <s v="Female"/>
    <n v="13"/>
    <d v="1982-04-13T00:00:00"/>
    <n v="40.473184027143574"/>
    <s v="Accounting Assistant II"/>
    <s v="n/a"/>
    <s v="Affluent Customer"/>
    <s v="N"/>
    <s v="No"/>
    <n v="15"/>
    <m/>
  </r>
  <r>
    <n v="9314"/>
    <n v="9"/>
    <x v="3366"/>
    <n v="249"/>
    <d v="2017-04-25T00:00:00"/>
    <b v="0"/>
    <s v="Approved"/>
    <s v="OHM Cycles"/>
    <s v="Road"/>
    <s v="medium"/>
    <s v="medium"/>
    <n v="742.54"/>
    <n v="667.4"/>
    <d v="1991-11-07T00:00:00"/>
    <n v="75.139999999999986"/>
    <s v="Female"/>
    <n v="13"/>
    <d v="1982-04-13T00:00:00"/>
    <n v="40.473184027143574"/>
    <s v="Accounting Assistant II"/>
    <s v="n/a"/>
    <s v="Affluent Customer"/>
    <s v="N"/>
    <s v="No"/>
    <n v="15"/>
    <m/>
  </r>
  <r>
    <n v="12379"/>
    <n v="57"/>
    <x v="3366"/>
    <n v="256"/>
    <d v="2017-04-18T00:00:00"/>
    <b v="1"/>
    <s v="Approved"/>
    <s v="WeareA2B"/>
    <s v="Touring"/>
    <s v="medium"/>
    <s v="large"/>
    <n v="1890.39"/>
    <n v="260.14"/>
    <d v="1991-01-21T00:00:00"/>
    <n v="1630.25"/>
    <s v="Female"/>
    <n v="13"/>
    <d v="1982-04-13T00:00:00"/>
    <n v="40.473184027143574"/>
    <s v="Accounting Assistant II"/>
    <s v="n/a"/>
    <s v="Affluent Customer"/>
    <s v="N"/>
    <s v="No"/>
    <n v="15"/>
    <m/>
  </r>
  <r>
    <n v="17145"/>
    <n v="29"/>
    <x v="3366"/>
    <n v="316"/>
    <d v="2017-02-17T00:00:00"/>
    <b v="0"/>
    <s v="Approved"/>
    <s v="Norco Bicycles"/>
    <s v="Road"/>
    <s v="medium"/>
    <s v="medium"/>
    <n v="543.39"/>
    <n v="407.54"/>
    <d v="2016-11-22T00:00:00"/>
    <n v="135.84999999999997"/>
    <s v="Female"/>
    <n v="13"/>
    <d v="1982-04-13T00:00:00"/>
    <n v="40.473184027143574"/>
    <s v="Accounting Assistant II"/>
    <s v="n/a"/>
    <s v="Affluent Customer"/>
    <s v="N"/>
    <s v="No"/>
    <n v="15"/>
    <m/>
  </r>
  <r>
    <n v="4238"/>
    <n v="80"/>
    <x v="3366"/>
    <n v="318"/>
    <d v="2017-02-15T00:00:00"/>
    <b v="1"/>
    <s v="Approved"/>
    <s v="OHM Cycles"/>
    <s v="Touring"/>
    <s v="low"/>
    <s v="medium"/>
    <n v="1073.07"/>
    <n v="933.84"/>
    <d v="1997-01-25T00:00:00"/>
    <n v="139.2299999999999"/>
    <s v="Female"/>
    <n v="13"/>
    <d v="1982-04-13T00:00:00"/>
    <n v="40.473184027143574"/>
    <s v="Accounting Assistant II"/>
    <s v="n/a"/>
    <s v="Affluent Customer"/>
    <s v="N"/>
    <s v="No"/>
    <n v="15"/>
    <m/>
  </r>
  <r>
    <n v="1371"/>
    <n v="100"/>
    <x v="1542"/>
    <n v="37"/>
    <d v="2017-11-23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14"/>
    <d v="1994-12-28T00:00:00"/>
    <n v="27.755375808282604"/>
    <s v="Human Resources Assistant IV"/>
    <s v="Manufacturing"/>
    <s v="Affluent Customer"/>
    <s v="N"/>
    <s v="No"/>
    <n v="1"/>
    <m/>
  </r>
  <r>
    <n v="6125"/>
    <n v="53"/>
    <x v="1542"/>
    <n v="40"/>
    <d v="2017-11-20T00:00:00"/>
    <b v="1"/>
    <s v="Approved"/>
    <s v="OHM Cycles"/>
    <s v="Standard"/>
    <s v="medium"/>
    <s v="medium"/>
    <n v="795.34"/>
    <n v="101.58"/>
    <d v="1997-02-09T00:00:00"/>
    <n v="693.76"/>
    <s v="Male"/>
    <n v="14"/>
    <d v="1994-12-28T00:00:00"/>
    <n v="27.755375808282604"/>
    <s v="Human Resources Assistant IV"/>
    <s v="Manufacturing"/>
    <s v="Affluent Customer"/>
    <s v="N"/>
    <s v="No"/>
    <n v="1"/>
    <m/>
  </r>
  <r>
    <n v="2359"/>
    <n v="19"/>
    <x v="1542"/>
    <n v="118"/>
    <d v="2017-09-03T00:00:00"/>
    <b v="0"/>
    <s v="Approved"/>
    <s v="OHM Cycles"/>
    <s v="Road"/>
    <s v="high"/>
    <s v="large"/>
    <n v="12.01"/>
    <n v="7.21"/>
    <d v="2009-03-08T00:00:00"/>
    <n v="4.8"/>
    <s v="Male"/>
    <n v="14"/>
    <d v="1994-12-28T00:00:00"/>
    <n v="27.755375808282604"/>
    <s v="Human Resources Assistant IV"/>
    <s v="Manufacturing"/>
    <s v="Affluent Customer"/>
    <s v="N"/>
    <s v="No"/>
    <n v="1"/>
    <m/>
  </r>
  <r>
    <n v="10396"/>
    <n v="65"/>
    <x v="1542"/>
    <n v="120"/>
    <d v="2017-09-01T00:00:00"/>
    <b v="1"/>
    <s v="Approved"/>
    <s v="WeareA2B"/>
    <s v="Standard"/>
    <s v="medium"/>
    <s v="medium"/>
    <n v="1807.45"/>
    <n v="778.69"/>
    <d v="2015-05-21T00:00:00"/>
    <n v="1028.76"/>
    <s v="Male"/>
    <n v="14"/>
    <d v="1994-12-28T00:00:00"/>
    <n v="27.755375808282604"/>
    <s v="Human Resources Assistant IV"/>
    <s v="Manufacturing"/>
    <s v="Affluent Customer"/>
    <s v="N"/>
    <s v="No"/>
    <n v="1"/>
    <m/>
  </r>
  <r>
    <n v="18006"/>
    <n v="84"/>
    <x v="1542"/>
    <n v="124"/>
    <d v="2017-08-28T00:00:00"/>
    <b v="1"/>
    <s v="Approved"/>
    <s v="Trek Bicycles"/>
    <s v="Road"/>
    <s v="medium"/>
    <s v="medium"/>
    <n v="290.62"/>
    <n v="215.14"/>
    <d v="2004-12-18T00:00:00"/>
    <n v="75.480000000000018"/>
    <s v="Male"/>
    <n v="14"/>
    <d v="1994-12-28T00:00:00"/>
    <n v="27.755375808282604"/>
    <s v="Human Resources Assistant IV"/>
    <s v="Manufacturing"/>
    <s v="Affluent Customer"/>
    <s v="N"/>
    <s v="No"/>
    <n v="1"/>
    <m/>
  </r>
  <r>
    <n v="7200"/>
    <n v="92"/>
    <x v="1542"/>
    <n v="145"/>
    <d v="2017-08-07T00:00:00"/>
    <b v="0"/>
    <s v="Approved"/>
    <s v="WeareA2B"/>
    <s v="Standard"/>
    <s v="medium"/>
    <s v="small"/>
    <n v="1415.01"/>
    <n v="1259.3599999999999"/>
    <d v="2003-01-05T00:00:00"/>
    <n v="155.65000000000009"/>
    <s v="Male"/>
    <n v="14"/>
    <d v="1994-12-28T00:00:00"/>
    <n v="27.755375808282604"/>
    <s v="Human Resources Assistant IV"/>
    <s v="Manufacturing"/>
    <s v="Affluent Customer"/>
    <s v="N"/>
    <s v="No"/>
    <n v="1"/>
    <m/>
  </r>
  <r>
    <n v="17152"/>
    <n v="1"/>
    <x v="3367"/>
    <n v="30"/>
    <d v="2017-11-30T00:00:00"/>
    <b v="0"/>
    <s v="Approved"/>
    <s v="Giant Bicycles"/>
    <s v="Standard"/>
    <s v="medium"/>
    <s v="medium"/>
    <n v="1403.5"/>
    <n v="954.82"/>
    <d v="2016-11-14T00:00:00"/>
    <n v="448.67999999999995"/>
    <s v="Female"/>
    <n v="91"/>
    <d v="1994-04-21T00:00:00"/>
    <n v="28.443047040842206"/>
    <s v="Software Test Engineer II"/>
    <s v="n/a"/>
    <s v="Mass Customer"/>
    <s v="N"/>
    <s v="Yes"/>
    <n v="1"/>
    <m/>
  </r>
  <r>
    <n v="308"/>
    <n v="7"/>
    <x v="3367"/>
    <n v="162"/>
    <d v="2017-07-21T00:00:00"/>
    <b v="0"/>
    <s v="Approved"/>
    <s v="Trek Bicycles"/>
    <s v="Road"/>
    <s v="low"/>
    <s v="medium"/>
    <n v="980.37"/>
    <n v="234.43"/>
    <d v="2004-09-28T00:00:00"/>
    <n v="745.94"/>
    <s v="Female"/>
    <n v="91"/>
    <d v="1994-04-21T00:00:00"/>
    <n v="28.443047040842206"/>
    <s v="Software Test Engineer II"/>
    <s v="n/a"/>
    <s v="Mass Customer"/>
    <s v="N"/>
    <s v="Yes"/>
    <n v="1"/>
    <m/>
  </r>
  <r>
    <n v="18613"/>
    <n v="30"/>
    <x v="3367"/>
    <n v="188"/>
    <d v="2017-06-25T00:00:00"/>
    <b v="0"/>
    <s v="Approved"/>
    <s v="Solex"/>
    <s v="Standard"/>
    <s v="high"/>
    <s v="medium"/>
    <n v="748.17"/>
    <n v="448.9"/>
    <d v="1999-07-20T00:00:00"/>
    <n v="299.27"/>
    <s v="Female"/>
    <n v="91"/>
    <d v="1994-04-21T00:00:00"/>
    <n v="28.443047040842206"/>
    <s v="Software Test Engineer II"/>
    <s v="n/a"/>
    <s v="Mass Customer"/>
    <s v="N"/>
    <s v="Yes"/>
    <n v="1"/>
    <m/>
  </r>
  <r>
    <n v="6834"/>
    <n v="2"/>
    <x v="3367"/>
    <n v="198"/>
    <d v="2017-06-15T00:00:00"/>
    <b v="0"/>
    <s v="Approved"/>
    <s v="Solex"/>
    <s v="Standard"/>
    <s v="medium"/>
    <s v="medium"/>
    <n v="71.489999999999995"/>
    <n v="53.62"/>
    <d v="2011-04-16T00:00:00"/>
    <n v="17.869999999999997"/>
    <s v="Female"/>
    <n v="91"/>
    <d v="1994-04-21T00:00:00"/>
    <n v="28.443047040842206"/>
    <s v="Software Test Engineer II"/>
    <s v="n/a"/>
    <s v="Mass Customer"/>
    <s v="N"/>
    <s v="Yes"/>
    <n v="1"/>
    <m/>
  </r>
  <r>
    <n v="1343"/>
    <n v="62"/>
    <x v="3367"/>
    <n v="252"/>
    <d v="2017-04-22T00:00:00"/>
    <b v="1"/>
    <s v="Approved"/>
    <s v="Solex"/>
    <s v="Standard"/>
    <s v="medium"/>
    <s v="medium"/>
    <n v="478.16"/>
    <n v="298.72000000000003"/>
    <d v="2015-05-21T00:00:00"/>
    <n v="179.44"/>
    <s v="Female"/>
    <n v="91"/>
    <d v="1994-04-21T00:00:00"/>
    <n v="28.443047040842206"/>
    <s v="Software Test Engineer II"/>
    <s v="n/a"/>
    <s v="Mass Customer"/>
    <s v="N"/>
    <s v="Yes"/>
    <n v="1"/>
    <m/>
  </r>
  <r>
    <n v="19197"/>
    <n v="0"/>
    <x v="609"/>
    <m/>
    <d v="2017-12-06T00:00:00"/>
    <b v="1"/>
    <s v="Approved"/>
    <m/>
    <m/>
    <m/>
    <m/>
    <n v="1761.75"/>
    <m/>
    <m/>
    <m/>
    <m/>
    <m/>
    <m/>
    <m/>
    <m/>
    <m/>
    <m/>
    <m/>
    <m/>
    <m/>
    <m/>
  </r>
  <r>
    <n v="17542"/>
    <n v="74"/>
    <x v="3367"/>
    <n v="273"/>
    <d v="2017-04-01T00:00:00"/>
    <b v="1"/>
    <s v="Approved"/>
    <s v="WeareA2B"/>
    <s v="Standard"/>
    <s v="medium"/>
    <s v="medium"/>
    <n v="1228.07"/>
    <n v="400.91"/>
    <d v="2014-10-10T00:00:00"/>
    <n v="827.15999999999985"/>
    <s v="Female"/>
    <n v="91"/>
    <d v="1994-04-21T00:00:00"/>
    <n v="28.443047040842206"/>
    <s v="Software Test Engineer II"/>
    <s v="n/a"/>
    <s v="Mass Customer"/>
    <s v="N"/>
    <s v="Yes"/>
    <n v="1"/>
    <m/>
  </r>
  <r>
    <n v="6925"/>
    <n v="72"/>
    <x v="3367"/>
    <n v="312"/>
    <d v="2017-02-21T00:00:00"/>
    <b v="1"/>
    <s v="Approved"/>
    <s v="Norco Bicycles"/>
    <s v="Standard"/>
    <s v="medium"/>
    <s v="medium"/>
    <n v="360.4"/>
    <n v="270.3"/>
    <d v="2003-09-09T00:00:00"/>
    <n v="90.099999999999966"/>
    <s v="Female"/>
    <n v="91"/>
    <d v="1994-04-21T00:00:00"/>
    <n v="28.443047040842206"/>
    <s v="Software Test Engineer II"/>
    <s v="n/a"/>
    <s v="Mass Customer"/>
    <s v="N"/>
    <s v="Yes"/>
    <n v="1"/>
    <m/>
  </r>
  <r>
    <n v="15806"/>
    <n v="83"/>
    <x v="3368"/>
    <n v="182"/>
    <d v="2017-07-01T00:00:00"/>
    <b v="0"/>
    <s v="Approved"/>
    <s v="Solex"/>
    <s v="Touring"/>
    <s v="medium"/>
    <s v="large"/>
    <n v="2083.94"/>
    <n v="675.03"/>
    <d v="2004-12-18T00:00:00"/>
    <n v="1408.91"/>
    <s v="Male"/>
    <n v="18"/>
    <d v="1978-03-27T00:00:00"/>
    <n v="44.52249909595384"/>
    <n v="0"/>
    <s v="Manufacturing"/>
    <s v="Mass Customer"/>
    <s v="N"/>
    <s v="Yes"/>
    <n v="11"/>
    <m/>
  </r>
  <r>
    <n v="1191"/>
    <n v="4"/>
    <x v="3368"/>
    <n v="286"/>
    <d v="2017-03-19T00:00:00"/>
    <b v="1"/>
    <s v="Approved"/>
    <s v="Giant Bicycles"/>
    <s v="Standard"/>
    <s v="high"/>
    <s v="medium"/>
    <n v="1129.1300000000001"/>
    <n v="677.48"/>
    <d v="2004-08-17T00:00:00"/>
    <n v="451.65000000000009"/>
    <s v="Male"/>
    <n v="18"/>
    <d v="1978-03-27T00:00:00"/>
    <n v="44.52249909595384"/>
    <n v="0"/>
    <s v="Manufacturing"/>
    <s v="Mass Customer"/>
    <s v="N"/>
    <s v="Yes"/>
    <n v="11"/>
    <m/>
  </r>
  <r>
    <n v="411"/>
    <n v="62"/>
    <x v="3303"/>
    <n v="0"/>
    <d v="2017-12-30T00:00:00"/>
    <b v="0"/>
    <s v="Approved"/>
    <s v="Solex"/>
    <s v="Standard"/>
    <s v="medium"/>
    <s v="medium"/>
    <n v="478.16"/>
    <n v="298.72000000000003"/>
    <d v="1993-06-23T00:00:00"/>
    <n v="179.44"/>
    <s v="Female"/>
    <n v="50"/>
    <d v="1990-02-19T00:00:00"/>
    <n v="32.612910054540833"/>
    <s v="Staff Accountant I"/>
    <s v="Manufacturing"/>
    <s v="Mass Customer"/>
    <s v="N"/>
    <s v="No"/>
    <n v="3"/>
    <m/>
  </r>
  <r>
    <n v="9830"/>
    <n v="89"/>
    <x v="3303"/>
    <n v="52"/>
    <d v="2017-11-08T00:00:00"/>
    <b v="0"/>
    <s v="Approved"/>
    <s v="WeareA2B"/>
    <s v="Touring"/>
    <s v="medium"/>
    <s v="large"/>
    <n v="1362.99"/>
    <n v="57.74"/>
    <d v="1993-04-20T00:00:00"/>
    <n v="1305.25"/>
    <s v="Female"/>
    <n v="50"/>
    <d v="1990-02-19T00:00:00"/>
    <n v="32.612910054540833"/>
    <s v="Staff Accountant I"/>
    <s v="Manufacturing"/>
    <s v="Mass Customer"/>
    <s v="N"/>
    <s v="No"/>
    <n v="3"/>
    <m/>
  </r>
  <r>
    <n v="18846"/>
    <n v="28"/>
    <x v="3303"/>
    <n v="118"/>
    <d v="2017-09-03T00:00:00"/>
    <b v="0"/>
    <s v="Approved"/>
    <s v="Norco Bicycles"/>
    <s v="Standard"/>
    <s v="medium"/>
    <s v="small"/>
    <n v="1216.1400000000001"/>
    <n v="1082.3599999999999"/>
    <d v="1991-08-05T00:00:00"/>
    <n v="133.7800000000002"/>
    <s v="Female"/>
    <n v="50"/>
    <d v="1990-02-19T00:00:00"/>
    <n v="32.612910054540833"/>
    <s v="Staff Accountant I"/>
    <s v="Manufacturing"/>
    <s v="Mass Customer"/>
    <s v="N"/>
    <s v="No"/>
    <n v="3"/>
    <m/>
  </r>
  <r>
    <n v="3655"/>
    <n v="21"/>
    <x v="3303"/>
    <n v="139"/>
    <d v="2017-08-13T00:00:00"/>
    <b v="1"/>
    <s v="Approved"/>
    <s v="Solex"/>
    <s v="Standard"/>
    <s v="medium"/>
    <s v="large"/>
    <n v="1071.23"/>
    <n v="380.74"/>
    <d v="1996-04-05T00:00:00"/>
    <n v="690.49"/>
    <s v="Female"/>
    <n v="50"/>
    <d v="1990-02-19T00:00:00"/>
    <n v="32.612910054540833"/>
    <s v="Staff Accountant I"/>
    <s v="Manufacturing"/>
    <s v="Mass Customer"/>
    <s v="N"/>
    <s v="No"/>
    <n v="3"/>
    <m/>
  </r>
  <r>
    <n v="19206"/>
    <n v="0"/>
    <x v="2232"/>
    <m/>
    <d v="2017-01-04T00:00:00"/>
    <b v="1"/>
    <s v="Approved"/>
    <m/>
    <m/>
    <m/>
    <m/>
    <n v="1615.62"/>
    <m/>
    <m/>
    <m/>
    <m/>
    <m/>
    <m/>
    <m/>
    <m/>
    <m/>
    <m/>
    <m/>
    <m/>
    <m/>
    <m/>
  </r>
  <r>
    <n v="8234"/>
    <n v="92"/>
    <x v="3303"/>
    <n v="289"/>
    <d v="2017-03-16T00:00:00"/>
    <b v="0"/>
    <s v="Approved"/>
    <s v="WeareA2B"/>
    <s v="Standard"/>
    <s v="medium"/>
    <s v="small"/>
    <n v="1415.01"/>
    <n v="1259.3599999999999"/>
    <d v="2003-01-05T00:00:00"/>
    <n v="155.65000000000009"/>
    <s v="Female"/>
    <n v="50"/>
    <d v="1990-02-19T00:00:00"/>
    <n v="32.612910054540833"/>
    <s v="Staff Accountant I"/>
    <s v="Manufacturing"/>
    <s v="Mass Customer"/>
    <s v="N"/>
    <s v="No"/>
    <n v="3"/>
    <m/>
  </r>
  <r>
    <n v="19139"/>
    <n v="25"/>
    <x v="3369"/>
    <n v="4"/>
    <d v="2017-12-26T00:00:00"/>
    <b v="0"/>
    <s v="Approved"/>
    <s v="Giant Bicycles"/>
    <s v="Road"/>
    <s v="medium"/>
    <s v="medium"/>
    <n v="1538.99"/>
    <n v="829.65"/>
    <d v="2002-03-22T00:00:00"/>
    <n v="709.34"/>
    <s v="Male"/>
    <n v="47"/>
    <d v="1959-03-23T00:00:00"/>
    <n v="63.547156630200412"/>
    <s v="Safety Technician II"/>
    <s v="Financial Services"/>
    <s v="Mass Customer"/>
    <s v="N"/>
    <s v="Yes"/>
    <n v="6"/>
    <m/>
  </r>
  <r>
    <n v="422"/>
    <n v="11"/>
    <x v="3369"/>
    <n v="126"/>
    <d v="2017-08-26T00:00:00"/>
    <b v="0"/>
    <s v="Approved"/>
    <s v="Giant Bicycles"/>
    <s v="Standard"/>
    <s v="high"/>
    <s v="medium"/>
    <n v="1274.93"/>
    <n v="764.96"/>
    <d v="1996-11-09T00:00:00"/>
    <n v="509.97"/>
    <s v="Male"/>
    <n v="47"/>
    <d v="1959-03-23T00:00:00"/>
    <n v="63.547156630200412"/>
    <s v="Safety Technician II"/>
    <s v="Financial Services"/>
    <s v="Mass Customer"/>
    <s v="N"/>
    <s v="Yes"/>
    <n v="6"/>
    <m/>
  </r>
  <r>
    <n v="36"/>
    <n v="92"/>
    <x v="3369"/>
    <n v="176"/>
    <d v="2017-07-07T00:00:00"/>
    <b v="0"/>
    <s v="Approved"/>
    <s v="WeareA2B"/>
    <s v="Standard"/>
    <s v="medium"/>
    <s v="small"/>
    <n v="1415.01"/>
    <n v="1259.3599999999999"/>
    <d v="2003-09-10T00:00:00"/>
    <n v="155.65000000000009"/>
    <s v="Male"/>
    <n v="47"/>
    <d v="1959-03-23T00:00:00"/>
    <n v="63.547156630200412"/>
    <s v="Safety Technician II"/>
    <s v="Financial Services"/>
    <s v="Mass Customer"/>
    <s v="N"/>
    <s v="Yes"/>
    <n v="6"/>
    <m/>
  </r>
  <r>
    <n v="12614"/>
    <n v="95"/>
    <x v="3369"/>
    <n v="247"/>
    <d v="2017-04-27T00:00:00"/>
    <b v="1"/>
    <s v="Approved"/>
    <s v="Giant Bicycles"/>
    <s v="Standard"/>
    <s v="medium"/>
    <s v="large"/>
    <n v="569.55999999999995"/>
    <n v="528.42999999999995"/>
    <d v="2002-10-10T00:00:00"/>
    <n v="41.129999999999995"/>
    <s v="Male"/>
    <n v="47"/>
    <d v="1959-03-23T00:00:00"/>
    <n v="63.547156630200412"/>
    <s v="Safety Technician II"/>
    <s v="Financial Services"/>
    <s v="Mass Customer"/>
    <s v="N"/>
    <s v="Yes"/>
    <n v="6"/>
    <m/>
  </r>
  <r>
    <n v="210"/>
    <n v="63"/>
    <x v="3369"/>
    <n v="262"/>
    <d v="2017-04-12T00:00:00"/>
    <b v="1"/>
    <s v="Approved"/>
    <s v="Solex"/>
    <s v="Standard"/>
    <s v="medium"/>
    <s v="medium"/>
    <n v="1483.2"/>
    <n v="99.59"/>
    <d v="1992-10-02T00:00:00"/>
    <n v="1383.6100000000001"/>
    <s v="Male"/>
    <n v="47"/>
    <d v="1959-03-23T00:00:00"/>
    <n v="63.547156630200412"/>
    <s v="Safety Technician II"/>
    <s v="Financial Services"/>
    <s v="Mass Customer"/>
    <s v="N"/>
    <s v="Yes"/>
    <n v="6"/>
    <m/>
  </r>
  <r>
    <n v="6712"/>
    <n v="82"/>
    <x v="3370"/>
    <n v="35"/>
    <d v="2017-11-25T00:00:00"/>
    <b v="0"/>
    <s v="Approved"/>
    <s v="Norco Bicycles"/>
    <s v="Standard"/>
    <s v="high"/>
    <s v="medium"/>
    <n v="1148.6400000000001"/>
    <n v="689.18"/>
    <d v="2015-08-10T00:00:00"/>
    <n v="459.46000000000015"/>
    <s v="Male"/>
    <n v="25"/>
    <d v="1999-02-01T00:00:00"/>
    <n v="23.656745670979191"/>
    <s v="Design Engineer"/>
    <s v="Manufacturing"/>
    <s v="Affluent Customer"/>
    <s v="N"/>
    <s v="No"/>
    <n v="4"/>
    <m/>
  </r>
  <r>
    <n v="2570"/>
    <n v="22"/>
    <x v="3370"/>
    <n v="159"/>
    <d v="2017-07-24T00:00:00"/>
    <b v="0"/>
    <s v="Approved"/>
    <s v="WeareA2B"/>
    <s v="Standard"/>
    <s v="medium"/>
    <s v="medium"/>
    <n v="60.34"/>
    <n v="45.26"/>
    <d v="1993-07-15T00:00:00"/>
    <n v="15.080000000000005"/>
    <s v="Male"/>
    <n v="25"/>
    <d v="1999-02-01T00:00:00"/>
    <n v="23.656745670979191"/>
    <s v="Design Engineer"/>
    <s v="Manufacturing"/>
    <s v="Affluent Customer"/>
    <s v="N"/>
    <s v="No"/>
    <n v="4"/>
    <m/>
  </r>
  <r>
    <n v="11448"/>
    <n v="20"/>
    <x v="3370"/>
    <n v="290"/>
    <d v="2017-03-15T00:00:00"/>
    <b v="0"/>
    <s v="Approved"/>
    <s v="Trek Bicycles"/>
    <s v="Standard"/>
    <s v="medium"/>
    <s v="small"/>
    <n v="1775.81"/>
    <n v="1580.47"/>
    <d v="2010-05-05T00:00:00"/>
    <n v="195.33999999999992"/>
    <s v="Male"/>
    <n v="25"/>
    <d v="1999-02-01T00:00:00"/>
    <n v="23.656745670979191"/>
    <s v="Design Engineer"/>
    <s v="Manufacturing"/>
    <s v="Affluent Customer"/>
    <s v="N"/>
    <s v="No"/>
    <n v="4"/>
    <m/>
  </r>
  <r>
    <n v="13841"/>
    <n v="58"/>
    <x v="3370"/>
    <n v="314"/>
    <d v="2017-02-19T00:00:00"/>
    <b v="1"/>
    <s v="Approved"/>
    <s v="OHM Cycles"/>
    <s v="Standard"/>
    <s v="medium"/>
    <s v="medium"/>
    <n v="912.52"/>
    <n v="141.4"/>
    <d v="2015-10-18T00:00:00"/>
    <n v="771.12"/>
    <s v="Male"/>
    <n v="25"/>
    <d v="1999-02-01T00:00:00"/>
    <n v="23.656745670979191"/>
    <s v="Design Engineer"/>
    <s v="Manufacturing"/>
    <s v="Affluent Customer"/>
    <s v="N"/>
    <s v="No"/>
    <n v="4"/>
    <m/>
  </r>
  <r>
    <n v="9491"/>
    <n v="47"/>
    <x v="1391"/>
    <n v="37"/>
    <d v="2017-11-23T00:00:00"/>
    <b v="0"/>
    <s v="Approved"/>
    <s v="Trek Bicycles"/>
    <s v="Road"/>
    <s v="low"/>
    <s v="small"/>
    <n v="1720.7"/>
    <n v="1531.42"/>
    <d v="2012-06-04T00:00:00"/>
    <n v="189.27999999999997"/>
    <s v="Male"/>
    <n v="30"/>
    <d v="1973-09-17T00:00:00"/>
    <n v="49.048526493214112"/>
    <s v="Engineer I"/>
    <s v="Manufacturing"/>
    <s v="Affluent Customer"/>
    <s v="N"/>
    <s v="Yes"/>
    <n v="11"/>
    <m/>
  </r>
  <r>
    <n v="7565"/>
    <n v="65"/>
    <x v="1391"/>
    <n v="97"/>
    <d v="2017-09-24T00:00:00"/>
    <b v="1"/>
    <s v="Approved"/>
    <s v="WeareA2B"/>
    <s v="Standard"/>
    <s v="medium"/>
    <s v="medium"/>
    <n v="1807.45"/>
    <n v="778.69"/>
    <d v="1992-10-02T00:00:00"/>
    <n v="1028.76"/>
    <s v="Male"/>
    <n v="30"/>
    <d v="1973-09-17T00:00:00"/>
    <n v="49.048526493214112"/>
    <s v="Engineer I"/>
    <s v="Manufacturing"/>
    <s v="Affluent Customer"/>
    <s v="N"/>
    <s v="Yes"/>
    <n v="11"/>
    <m/>
  </r>
  <r>
    <n v="15802"/>
    <n v="91"/>
    <x v="1391"/>
    <n v="190"/>
    <d v="2017-06-23T00:00:00"/>
    <b v="1"/>
    <s v="Approved"/>
    <s v="Solex"/>
    <s v="Standard"/>
    <s v="medium"/>
    <s v="medium"/>
    <n v="100.35"/>
    <n v="75.260000000000005"/>
    <d v="2002-10-10T00:00:00"/>
    <n v="25.089999999999989"/>
    <s v="Male"/>
    <n v="30"/>
    <d v="1973-09-17T00:00:00"/>
    <n v="49.048526493214112"/>
    <s v="Engineer I"/>
    <s v="Manufacturing"/>
    <s v="Affluent Customer"/>
    <s v="N"/>
    <s v="Yes"/>
    <n v="11"/>
    <m/>
  </r>
  <r>
    <n v="8380"/>
    <n v="25"/>
    <x v="1391"/>
    <n v="205"/>
    <d v="2017-06-08T00:00:00"/>
    <b v="1"/>
    <s v="Approved"/>
    <s v="Giant Bicycles"/>
    <s v="Road"/>
    <s v="medium"/>
    <s v="medium"/>
    <n v="1538.99"/>
    <n v="829.65"/>
    <d v="2002-03-22T00:00:00"/>
    <n v="709.34"/>
    <s v="Male"/>
    <n v="30"/>
    <d v="1973-09-17T00:00:00"/>
    <n v="49.048526493214112"/>
    <s v="Engineer I"/>
    <s v="Manufacturing"/>
    <s v="Affluent Customer"/>
    <s v="N"/>
    <s v="Yes"/>
    <n v="11"/>
    <m/>
  </r>
  <r>
    <n v="5433"/>
    <n v="46"/>
    <x v="1391"/>
    <n v="267"/>
    <d v="2017-04-07T00:00:00"/>
    <b v="1"/>
    <s v="Approved"/>
    <s v="Solex"/>
    <s v="Standard"/>
    <s v="low"/>
    <s v="medium"/>
    <n v="1289.8499999999999"/>
    <n v="74.510000000000005"/>
    <d v="2012-04-10T00:00:00"/>
    <n v="1215.3399999999999"/>
    <s v="Male"/>
    <n v="30"/>
    <d v="1973-09-17T00:00:00"/>
    <n v="49.048526493214112"/>
    <s v="Engineer I"/>
    <s v="Manufacturing"/>
    <s v="Affluent Customer"/>
    <s v="N"/>
    <s v="Yes"/>
    <n v="11"/>
    <m/>
  </r>
  <r>
    <n v="6778"/>
    <n v="54"/>
    <x v="1391"/>
    <n v="334"/>
    <d v="2017-01-30T00:00:00"/>
    <b v="1"/>
    <s v="Approved"/>
    <s v="WeareA2B"/>
    <s v="Standard"/>
    <s v="medium"/>
    <s v="medium"/>
    <n v="1292.8399999999999"/>
    <n v="13.44"/>
    <d v="2009-04-12T00:00:00"/>
    <n v="1279.3999999999999"/>
    <s v="Male"/>
    <n v="30"/>
    <d v="1973-09-17T00:00:00"/>
    <n v="49.048526493214112"/>
    <s v="Engineer I"/>
    <s v="Manufacturing"/>
    <s v="Affluent Customer"/>
    <s v="N"/>
    <s v="Yes"/>
    <n v="11"/>
    <m/>
  </r>
  <r>
    <n v="7160"/>
    <n v="62"/>
    <x v="3240"/>
    <n v="97"/>
    <d v="2017-09-24T00:00:00"/>
    <b v="0"/>
    <s v="Approved"/>
    <s v="Solex"/>
    <s v="Standard"/>
    <s v="medium"/>
    <s v="medium"/>
    <n v="478.16"/>
    <n v="298.72000000000003"/>
    <d v="1993-06-23T00:00:00"/>
    <n v="179.44"/>
    <s v="Male"/>
    <n v="82"/>
    <d v="1991-12-13T00:00:00"/>
    <n v="30.79921142440385"/>
    <s v="Developer III"/>
    <s v="n/a"/>
    <s v="Mass Customer"/>
    <s v="N"/>
    <s v="No"/>
    <n v="3"/>
    <m/>
  </r>
  <r>
    <n v="8012"/>
    <n v="5"/>
    <x v="3240"/>
    <n v="222"/>
    <d v="2017-05-22T00:00:00"/>
    <b v="0"/>
    <s v="Approved"/>
    <s v="Trek Bicycles"/>
    <s v="Mountain"/>
    <s v="low"/>
    <s v="medium"/>
    <n v="574.64"/>
    <n v="459.71"/>
    <d v="2011-08-29T00:00:00"/>
    <n v="114.93"/>
    <s v="Male"/>
    <n v="82"/>
    <d v="1991-12-13T00:00:00"/>
    <n v="30.79921142440385"/>
    <s v="Developer III"/>
    <s v="n/a"/>
    <s v="Mass Customer"/>
    <s v="N"/>
    <s v="No"/>
    <n v="3"/>
    <m/>
  </r>
  <r>
    <n v="5521"/>
    <n v="84"/>
    <x v="3240"/>
    <n v="253"/>
    <d v="2017-04-21T00:00:00"/>
    <b v="1"/>
    <s v="Approved"/>
    <s v="Trek Bicycles"/>
    <s v="Road"/>
    <s v="medium"/>
    <s v="medium"/>
    <n v="290.62"/>
    <n v="215.14"/>
    <d v="2004-12-18T00:00:00"/>
    <n v="75.480000000000018"/>
    <s v="Male"/>
    <n v="82"/>
    <d v="1991-12-13T00:00:00"/>
    <n v="30.79921142440385"/>
    <s v="Developer III"/>
    <s v="n/a"/>
    <s v="Mass Customer"/>
    <s v="N"/>
    <s v="No"/>
    <n v="3"/>
    <m/>
  </r>
  <r>
    <n v="7976"/>
    <n v="38"/>
    <x v="3240"/>
    <n v="264"/>
    <d v="2017-04-10T00:00:00"/>
    <b v="0"/>
    <s v="Approved"/>
    <s v="Solex"/>
    <s v="Standard"/>
    <s v="medium"/>
    <s v="medium"/>
    <n v="1577.53"/>
    <n v="826.51"/>
    <d v="2011-03-16T00:00:00"/>
    <n v="751.02"/>
    <s v="Male"/>
    <n v="82"/>
    <d v="1991-12-13T00:00:00"/>
    <n v="30.79921142440385"/>
    <s v="Developer III"/>
    <s v="n/a"/>
    <s v="Mass Customer"/>
    <s v="N"/>
    <s v="No"/>
    <n v="3"/>
    <m/>
  </r>
  <r>
    <n v="10903"/>
    <n v="57"/>
    <x v="3371"/>
    <n v="57"/>
    <d v="2017-11-03T00:00:00"/>
    <b v="0"/>
    <s v="Approved"/>
    <s v="WeareA2B"/>
    <s v="Touring"/>
    <s v="medium"/>
    <s v="large"/>
    <n v="1890.39"/>
    <n v="260.14"/>
    <d v="1991-01-21T00:00:00"/>
    <n v="1630.25"/>
    <s v="Female"/>
    <n v="77"/>
    <d v="1963-03-23T00:00:00"/>
    <n v="59.544416904173019"/>
    <s v="Quality Engineer"/>
    <s v="Health"/>
    <s v="Affluent Customer"/>
    <s v="N"/>
    <s v="No"/>
    <n v="5"/>
    <m/>
  </r>
  <r>
    <n v="9768"/>
    <n v="49"/>
    <x v="3371"/>
    <n v="87"/>
    <d v="2017-10-04T00:00:00"/>
    <b v="1"/>
    <s v="Approved"/>
    <s v="Trek Bicycles"/>
    <s v="Road"/>
    <s v="medium"/>
    <s v="medium"/>
    <n v="533.51"/>
    <n v="400.13"/>
    <d v="2012-06-04T00:00:00"/>
    <n v="133.38"/>
    <s v="Female"/>
    <n v="77"/>
    <d v="1963-03-23T00:00:00"/>
    <n v="59.544416904173019"/>
    <s v="Quality Engineer"/>
    <s v="Health"/>
    <s v="Affluent Customer"/>
    <s v="N"/>
    <s v="No"/>
    <n v="5"/>
    <m/>
  </r>
  <r>
    <n v="17472"/>
    <n v="36"/>
    <x v="3371"/>
    <n v="89"/>
    <d v="2017-10-02T00:00:00"/>
    <b v="1"/>
    <s v="Approved"/>
    <s v="Solex"/>
    <s v="Standard"/>
    <s v="low"/>
    <s v="medium"/>
    <n v="945.04"/>
    <n v="507.58"/>
    <d v="1995-12-19T00:00:00"/>
    <n v="437.46"/>
    <s v="Female"/>
    <n v="77"/>
    <d v="1963-03-23T00:00:00"/>
    <n v="59.544416904173019"/>
    <s v="Quality Engineer"/>
    <s v="Health"/>
    <s v="Affluent Customer"/>
    <s v="N"/>
    <s v="No"/>
    <n v="5"/>
    <m/>
  </r>
  <r>
    <n v="18401"/>
    <n v="57"/>
    <x v="3371"/>
    <n v="169"/>
    <d v="2017-07-14T00:00:00"/>
    <b v="1"/>
    <s v="Approved"/>
    <s v="WeareA2B"/>
    <s v="Touring"/>
    <s v="medium"/>
    <s v="large"/>
    <n v="1890.39"/>
    <n v="260.14"/>
    <d v="1991-01-21T00:00:00"/>
    <n v="1630.25"/>
    <s v="Female"/>
    <n v="77"/>
    <d v="1963-03-23T00:00:00"/>
    <n v="59.544416904173019"/>
    <s v="Quality Engineer"/>
    <s v="Health"/>
    <s v="Affluent Customer"/>
    <s v="N"/>
    <s v="No"/>
    <n v="5"/>
    <m/>
  </r>
  <r>
    <n v="1171"/>
    <n v="86"/>
    <x v="3371"/>
    <n v="293"/>
    <d v="2017-03-12T00:00:00"/>
    <b v="1"/>
    <s v="Approved"/>
    <s v="OHM Cycles"/>
    <s v="Standard"/>
    <s v="medium"/>
    <s v="medium"/>
    <n v="235.63"/>
    <n v="125.07"/>
    <d v="2004-08-07T00:00:00"/>
    <n v="110.56"/>
    <s v="Female"/>
    <n v="77"/>
    <d v="1963-03-23T00:00:00"/>
    <n v="59.544416904173019"/>
    <s v="Quality Engineer"/>
    <s v="Health"/>
    <s v="Affluent Customer"/>
    <s v="N"/>
    <s v="No"/>
    <n v="5"/>
    <m/>
  </r>
  <r>
    <n v="6047"/>
    <n v="91"/>
    <x v="3371"/>
    <n v="293"/>
    <d v="2017-03-12T00:00:00"/>
    <b v="1"/>
    <s v="Approved"/>
    <s v="Solex"/>
    <s v="Standard"/>
    <s v="medium"/>
    <s v="medium"/>
    <n v="100.35"/>
    <n v="75.260000000000005"/>
    <d v="1999-07-26T00:00:00"/>
    <n v="25.089999999999989"/>
    <s v="Female"/>
    <n v="77"/>
    <d v="1963-03-23T00:00:00"/>
    <n v="59.544416904173019"/>
    <s v="Quality Engineer"/>
    <s v="Health"/>
    <s v="Affluent Customer"/>
    <s v="N"/>
    <s v="No"/>
    <n v="5"/>
    <m/>
  </r>
  <r>
    <n v="8140"/>
    <n v="61"/>
    <x v="3371"/>
    <n v="302"/>
    <d v="2017-03-03T00:00:00"/>
    <b v="1"/>
    <s v="Approved"/>
    <s v="OHM Cycles"/>
    <s v="Standard"/>
    <s v="low"/>
    <s v="medium"/>
    <n v="71.16"/>
    <n v="56.93"/>
    <d v="2015-06-17T00:00:00"/>
    <n v="14.229999999999997"/>
    <s v="Female"/>
    <n v="77"/>
    <d v="1963-03-23T00:00:00"/>
    <n v="59.544416904173019"/>
    <s v="Quality Engineer"/>
    <s v="Health"/>
    <s v="Affluent Customer"/>
    <s v="N"/>
    <s v="No"/>
    <n v="5"/>
    <m/>
  </r>
  <r>
    <n v="18406"/>
    <n v="70"/>
    <x v="3371"/>
    <n v="357"/>
    <d v="2017-01-07T00:00:00"/>
    <b v="0"/>
    <s v="Approved"/>
    <s v="Trek Bicycles"/>
    <s v="Standard"/>
    <s v="high"/>
    <s v="medium"/>
    <n v="495.72"/>
    <n v="297.43"/>
    <d v="2015-04-11T00:00:00"/>
    <n v="198.29000000000002"/>
    <s v="Female"/>
    <n v="77"/>
    <d v="1963-03-23T00:00:00"/>
    <n v="59.544416904173019"/>
    <s v="Quality Engineer"/>
    <s v="Health"/>
    <s v="Affluent Customer"/>
    <s v="N"/>
    <s v="No"/>
    <n v="5"/>
    <m/>
  </r>
  <r>
    <n v="19863"/>
    <n v="7"/>
    <x v="3372"/>
    <n v="44"/>
    <d v="2017-11-16T00:00:00"/>
    <b v="1"/>
    <s v="Approved"/>
    <s v="Trek Bicycles"/>
    <s v="Road"/>
    <s v="low"/>
    <s v="medium"/>
    <n v="980.37"/>
    <n v="234.43"/>
    <d v="2015-08-02T00:00:00"/>
    <n v="745.94"/>
    <s v="Female"/>
    <n v="68"/>
    <d v="1968-01-20T00:00:00"/>
    <n v="54.711540191527135"/>
    <s v="General Manager"/>
    <s v="Property"/>
    <s v="Mass Customer"/>
    <s v="N"/>
    <s v="Yes"/>
    <n v="9"/>
    <m/>
  </r>
  <r>
    <n v="16507"/>
    <n v="38"/>
    <x v="3372"/>
    <n v="117"/>
    <d v="2017-09-04T00:00:00"/>
    <b v="0"/>
    <s v="Approved"/>
    <s v="Solex"/>
    <s v="Standard"/>
    <s v="medium"/>
    <s v="medium"/>
    <n v="1577.53"/>
    <n v="826.51"/>
    <d v="1991-01-21T00:00:00"/>
    <n v="751.02"/>
    <s v="Female"/>
    <n v="68"/>
    <d v="1968-01-20T00:00:00"/>
    <n v="54.711540191527135"/>
    <s v="General Manager"/>
    <s v="Property"/>
    <s v="Mass Customer"/>
    <s v="N"/>
    <s v="Yes"/>
    <n v="9"/>
    <m/>
  </r>
  <r>
    <n v="2519"/>
    <n v="1"/>
    <x v="3372"/>
    <n v="127"/>
    <d v="2017-08-25T00:00:00"/>
    <b v="0"/>
    <s v="Approved"/>
    <s v="Giant Bicycles"/>
    <s v="Standard"/>
    <s v="medium"/>
    <s v="medium"/>
    <n v="1403.5"/>
    <n v="954.82"/>
    <d v="2005-05-10T00:00:00"/>
    <n v="448.67999999999995"/>
    <s v="Female"/>
    <n v="68"/>
    <d v="1968-01-20T00:00:00"/>
    <n v="54.711540191527135"/>
    <s v="General Manager"/>
    <s v="Property"/>
    <s v="Mass Customer"/>
    <s v="N"/>
    <s v="Yes"/>
    <n v="9"/>
    <m/>
  </r>
  <r>
    <n v="9712"/>
    <n v="65"/>
    <x v="3372"/>
    <n v="301"/>
    <d v="2017-03-04T00:00:00"/>
    <b v="0"/>
    <s v="Approved"/>
    <s v="WeareA2B"/>
    <s v="Standard"/>
    <s v="medium"/>
    <s v="medium"/>
    <n v="1807.45"/>
    <n v="778.69"/>
    <d v="1992-10-11T00:00:00"/>
    <n v="1028.76"/>
    <s v="Female"/>
    <n v="68"/>
    <d v="1968-01-20T00:00:00"/>
    <n v="54.711540191527135"/>
    <s v="General Manager"/>
    <s v="Property"/>
    <s v="Mass Customer"/>
    <s v="N"/>
    <s v="Yes"/>
    <n v="9"/>
    <m/>
  </r>
  <r>
    <n v="6298"/>
    <n v="23"/>
    <x v="3372"/>
    <n v="317"/>
    <d v="2017-02-16T00:00:00"/>
    <b v="0"/>
    <s v="Approved"/>
    <s v="Norco Bicycles"/>
    <s v="Mountain"/>
    <s v="low"/>
    <s v="small"/>
    <n v="688.63"/>
    <n v="612.88"/>
    <d v="2012-04-10T00:00:00"/>
    <n v="75.75"/>
    <s v="Female"/>
    <n v="68"/>
    <d v="1968-01-20T00:00:00"/>
    <n v="54.711540191527135"/>
    <s v="General Manager"/>
    <s v="Property"/>
    <s v="Mass Customer"/>
    <s v="N"/>
    <s v="Yes"/>
    <n v="9"/>
    <m/>
  </r>
  <r>
    <n v="18471"/>
    <n v="3"/>
    <x v="3372"/>
    <n v="335"/>
    <d v="2017-01-29T00:00:00"/>
    <b v="1"/>
    <s v="Approved"/>
    <s v="Trek Bicycles"/>
    <s v="Standard"/>
    <s v="medium"/>
    <s v="large"/>
    <n v="2091.4699999999998"/>
    <n v="388.92"/>
    <d v="1998-12-17T00:00:00"/>
    <n v="1702.5499999999997"/>
    <s v="Female"/>
    <n v="68"/>
    <d v="1968-01-20T00:00:00"/>
    <n v="54.711540191527135"/>
    <s v="General Manager"/>
    <s v="Property"/>
    <s v="Mass Customer"/>
    <s v="N"/>
    <s v="Yes"/>
    <n v="9"/>
    <m/>
  </r>
  <r>
    <n v="17838"/>
    <n v="31"/>
    <x v="3373"/>
    <n v="86"/>
    <d v="2017-10-05T00:00:00"/>
    <b v="1"/>
    <s v="Approved"/>
    <s v="Giant Bicycles"/>
    <s v="Standard"/>
    <s v="medium"/>
    <s v="medium"/>
    <n v="230.91"/>
    <n v="173.18"/>
    <d v="2006-11-10T00:00:00"/>
    <n v="57.72999999999999"/>
    <s v="Male"/>
    <n v="60"/>
    <d v="1971-06-24T00:00:00"/>
    <n v="51.28414293157028"/>
    <s v="VP Accounting"/>
    <s v="Financial Services"/>
    <s v="Affluent Customer"/>
    <s v="N"/>
    <s v="No"/>
    <n v="13"/>
    <m/>
  </r>
  <r>
    <n v="6762"/>
    <n v="45"/>
    <x v="3373"/>
    <n v="266"/>
    <d v="2017-04-08T00:00:00"/>
    <b v="1"/>
    <s v="Approved"/>
    <s v="Solex"/>
    <s v="Standard"/>
    <s v="medium"/>
    <s v="medium"/>
    <n v="441.49"/>
    <n v="84.99"/>
    <d v="1993-04-12T00:00:00"/>
    <n v="356.5"/>
    <s v="Male"/>
    <n v="60"/>
    <d v="1971-06-24T00:00:00"/>
    <n v="51.28414293157028"/>
    <s v="VP Accounting"/>
    <s v="Financial Services"/>
    <s v="Affluent Customer"/>
    <s v="N"/>
    <s v="No"/>
    <n v="13"/>
    <m/>
  </r>
  <r>
    <n v="4043"/>
    <n v="33"/>
    <x v="3373"/>
    <n v="353"/>
    <d v="2017-01-11T00:00:00"/>
    <b v="0"/>
    <s v="Approved"/>
    <s v="Giant Bicycles"/>
    <s v="Standard"/>
    <s v="medium"/>
    <s v="small"/>
    <n v="1311.44"/>
    <n v="1167.18"/>
    <d v="1992-10-11T00:00:00"/>
    <n v="144.26"/>
    <s v="Male"/>
    <n v="60"/>
    <d v="1971-06-24T00:00:00"/>
    <n v="51.28414293157028"/>
    <s v="VP Accounting"/>
    <s v="Financial Services"/>
    <s v="Affluent Customer"/>
    <s v="N"/>
    <s v="No"/>
    <n v="13"/>
    <m/>
  </r>
  <r>
    <n v="4704"/>
    <n v="96"/>
    <x v="3374"/>
    <n v="4"/>
    <d v="2017-12-26T00:00:00"/>
    <b v="0"/>
    <s v="Approved"/>
    <s v="Giant Bicycles"/>
    <s v="Standard"/>
    <s v="medium"/>
    <s v="large"/>
    <n v="1635.3"/>
    <n v="993.66"/>
    <d v="2016-03-29T00:00:00"/>
    <n v="641.64"/>
    <s v="Male"/>
    <n v="25"/>
    <d v="2000-03-08T00:00:00"/>
    <n v="22.55811553399289"/>
    <s v="Electrical Engineer"/>
    <s v="Manufacturing"/>
    <s v="High Net Worth"/>
    <s v="N"/>
    <s v="Yes"/>
    <n v="3"/>
    <m/>
  </r>
  <r>
    <n v="4645"/>
    <n v="6"/>
    <x v="3374"/>
    <n v="51"/>
    <d v="2017-11-09T00:00:00"/>
    <b v="1"/>
    <s v="Approved"/>
    <s v="Solex"/>
    <s v="Standard"/>
    <s v="high"/>
    <s v="medium"/>
    <n v="748.17"/>
    <n v="448.9"/>
    <d v="1991-11-10T00:00:00"/>
    <n v="299.27"/>
    <s v="Male"/>
    <n v="25"/>
    <d v="2000-03-08T00:00:00"/>
    <n v="22.55811553399289"/>
    <s v="Electrical Engineer"/>
    <s v="Manufacturing"/>
    <s v="High Net Worth"/>
    <s v="N"/>
    <s v="Yes"/>
    <n v="3"/>
    <m/>
  </r>
  <r>
    <n v="18567"/>
    <n v="56"/>
    <x v="3374"/>
    <n v="62"/>
    <d v="2017-10-29T00:00:00"/>
    <b v="1"/>
    <s v="Approved"/>
    <s v="Norco Bicycles"/>
    <s v="Mountain"/>
    <s v="low"/>
    <s v="small"/>
    <n v="688.63"/>
    <n v="612.88"/>
    <d v="2016-11-22T00:00:00"/>
    <n v="75.75"/>
    <s v="Male"/>
    <n v="25"/>
    <d v="2000-03-08T00:00:00"/>
    <n v="22.55811553399289"/>
    <s v="Electrical Engineer"/>
    <s v="Manufacturing"/>
    <s v="High Net Worth"/>
    <s v="N"/>
    <s v="Yes"/>
    <n v="3"/>
    <m/>
  </r>
  <r>
    <n v="10091"/>
    <n v="41"/>
    <x v="3374"/>
    <n v="216"/>
    <d v="2017-05-28T00:00:00"/>
    <b v="1"/>
    <s v="Approved"/>
    <s v="Norco Bicycles"/>
    <s v="Standard"/>
    <s v="low"/>
    <s v="medium"/>
    <n v="958.74"/>
    <n v="748.9"/>
    <d v="2010-05-05T00:00:00"/>
    <n v="209.84000000000003"/>
    <s v="Male"/>
    <n v="25"/>
    <d v="2000-03-08T00:00:00"/>
    <n v="22.55811553399289"/>
    <s v="Electrical Engineer"/>
    <s v="Manufacturing"/>
    <s v="High Net Worth"/>
    <s v="N"/>
    <s v="Yes"/>
    <n v="3"/>
    <m/>
  </r>
  <r>
    <n v="9882"/>
    <n v="69"/>
    <x v="3374"/>
    <n v="300"/>
    <d v="2017-03-05T00:00:00"/>
    <b v="1"/>
    <s v="Approved"/>
    <s v="Norco Bicycles"/>
    <s v="Road"/>
    <s v="medium"/>
    <s v="large"/>
    <n v="1240.31"/>
    <n v="795.1"/>
    <d v="2004-12-18T00:00:00"/>
    <n v="445.20999999999992"/>
    <s v="Male"/>
    <n v="25"/>
    <d v="2000-03-08T00:00:00"/>
    <n v="22.55811553399289"/>
    <s v="Electrical Engineer"/>
    <s v="Manufacturing"/>
    <s v="High Net Worth"/>
    <s v="N"/>
    <s v="Yes"/>
    <n v="3"/>
    <m/>
  </r>
  <r>
    <n v="6175"/>
    <n v="76"/>
    <x v="3374"/>
    <n v="357"/>
    <d v="2017-01-07T00:00:00"/>
    <b v="1"/>
    <s v="Approved"/>
    <s v="WeareA2B"/>
    <s v="Road"/>
    <s v="low"/>
    <s v="small"/>
    <n v="1172.78"/>
    <n v="1043.77"/>
    <d v="1991-05-06T00:00:00"/>
    <n v="129.01"/>
    <s v="Male"/>
    <n v="25"/>
    <d v="2000-03-08T00:00:00"/>
    <n v="22.55811553399289"/>
    <s v="Electrical Engineer"/>
    <s v="Manufacturing"/>
    <s v="High Net Worth"/>
    <s v="N"/>
    <s v="Yes"/>
    <n v="3"/>
    <m/>
  </r>
  <r>
    <n v="8830"/>
    <n v="32"/>
    <x v="3375"/>
    <n v="120"/>
    <d v="2017-09-01T00:00:00"/>
    <b v="0"/>
    <s v="Approved"/>
    <s v="Giant Bicycles"/>
    <s v="Standard"/>
    <s v="medium"/>
    <s v="medium"/>
    <n v="642.70000000000005"/>
    <n v="211.37"/>
    <d v="1992-10-11T00:00:00"/>
    <n v="431.33000000000004"/>
    <s v="Male"/>
    <n v="77"/>
    <d v="1993-08-19T00:00:00"/>
    <n v="29.114279917871645"/>
    <s v="Engineer IV"/>
    <s v="Manufacturing"/>
    <s v="Mass Customer"/>
    <s v="N"/>
    <s v="Yes"/>
    <n v="3"/>
    <m/>
  </r>
  <r>
    <n v="3140"/>
    <n v="13"/>
    <x v="3375"/>
    <n v="176"/>
    <d v="2017-07-07T00:00:00"/>
    <b v="0"/>
    <s v="Approved"/>
    <s v="Solex"/>
    <s v="Standard"/>
    <s v="medium"/>
    <s v="medium"/>
    <n v="1163.8900000000001"/>
    <n v="589.27"/>
    <d v="2013-03-12T00:00:00"/>
    <n v="574.62000000000012"/>
    <s v="Male"/>
    <n v="77"/>
    <d v="1993-08-19T00:00:00"/>
    <n v="29.114279917871645"/>
    <s v="Engineer IV"/>
    <s v="Manufacturing"/>
    <s v="Mass Customer"/>
    <s v="N"/>
    <s v="Yes"/>
    <n v="3"/>
    <m/>
  </r>
  <r>
    <n v="13167"/>
    <n v="74"/>
    <x v="3375"/>
    <n v="250"/>
    <d v="2017-04-24T00:00:00"/>
    <b v="0"/>
    <s v="Approved"/>
    <s v="WeareA2B"/>
    <s v="Standard"/>
    <s v="medium"/>
    <s v="medium"/>
    <n v="1228.07"/>
    <n v="400.91"/>
    <d v="2000-05-22T00:00:00"/>
    <n v="827.15999999999985"/>
    <s v="Male"/>
    <n v="77"/>
    <d v="1993-08-19T00:00:00"/>
    <n v="29.114279917871645"/>
    <s v="Engineer IV"/>
    <s v="Manufacturing"/>
    <s v="Mass Customer"/>
    <s v="N"/>
    <s v="Yes"/>
    <n v="3"/>
    <m/>
  </r>
  <r>
    <n v="5778"/>
    <n v="79"/>
    <x v="3375"/>
    <n v="275"/>
    <d v="2017-03-30T00:00:00"/>
    <b v="1"/>
    <s v="Approved"/>
    <s v="Norco Bicycles"/>
    <s v="Standard"/>
    <s v="medium"/>
    <s v="medium"/>
    <n v="1555.58"/>
    <n v="818.01"/>
    <d v="2004-08-07T00:00:00"/>
    <n v="737.56999999999994"/>
    <s v="Male"/>
    <n v="77"/>
    <d v="1993-08-19T00:00:00"/>
    <n v="29.114279917871645"/>
    <s v="Engineer IV"/>
    <s v="Manufacturing"/>
    <s v="Mass Customer"/>
    <s v="N"/>
    <s v="Yes"/>
    <n v="3"/>
    <m/>
  </r>
  <r>
    <n v="9113"/>
    <n v="35"/>
    <x v="3375"/>
    <n v="326"/>
    <d v="2017-02-07T00:00:00"/>
    <b v="1"/>
    <s v="Approved"/>
    <s v="Trek Bicycles"/>
    <s v="Standard"/>
    <s v="low"/>
    <s v="medium"/>
    <n v="1057.51"/>
    <n v="154.4"/>
    <d v="1994-07-12T00:00:00"/>
    <n v="903.11"/>
    <s v="Male"/>
    <n v="77"/>
    <d v="1993-08-19T00:00:00"/>
    <n v="29.114279917871645"/>
    <s v="Engineer IV"/>
    <s v="Manufacturing"/>
    <s v="Mass Customer"/>
    <s v="N"/>
    <s v="Yes"/>
    <n v="3"/>
    <m/>
  </r>
  <r>
    <n v="10475"/>
    <n v="54"/>
    <x v="3376"/>
    <n v="71"/>
    <d v="2017-10-20T00:00:00"/>
    <b v="1"/>
    <s v="Approved"/>
    <s v="WeareA2B"/>
    <s v="Standard"/>
    <s v="medium"/>
    <s v="medium"/>
    <n v="1292.8399999999999"/>
    <n v="13.44"/>
    <d v="2009-04-12T00:00:00"/>
    <n v="1279.3999999999999"/>
    <s v="U"/>
    <n v="29"/>
    <d v="1899-12-30T00:00:00"/>
    <n v="122.81291005454084"/>
    <s v="Engineer III"/>
    <s v="IT"/>
    <s v="Mass Customer"/>
    <s v="N"/>
    <s v="No"/>
    <n v="0"/>
    <m/>
  </r>
  <r>
    <n v="1127"/>
    <n v="26"/>
    <x v="3376"/>
    <n v="137"/>
    <d v="2017-08-15T00:00:00"/>
    <b v="1"/>
    <s v="Approved"/>
    <s v="WeareA2B"/>
    <s v="Standard"/>
    <s v="medium"/>
    <s v="medium"/>
    <n v="1992.93"/>
    <n v="762.63"/>
    <d v="1993-05-26T00:00:00"/>
    <n v="1230.3000000000002"/>
    <s v="U"/>
    <n v="29"/>
    <d v="1899-12-30T00:00:00"/>
    <n v="122.81291005454084"/>
    <s v="Engineer III"/>
    <s v="IT"/>
    <s v="Mass Customer"/>
    <s v="N"/>
    <s v="No"/>
    <n v="0"/>
    <m/>
  </r>
  <r>
    <n v="19229"/>
    <n v="84"/>
    <x v="3376"/>
    <n v="166"/>
    <d v="2017-07-17T00:00:00"/>
    <b v="1"/>
    <s v="Approved"/>
    <s v="Trek Bicycles"/>
    <s v="Road"/>
    <s v="medium"/>
    <s v="medium"/>
    <n v="290.62"/>
    <n v="215.14"/>
    <d v="2004-12-18T00:00:00"/>
    <n v="75.480000000000018"/>
    <s v="U"/>
    <n v="29"/>
    <d v="1899-12-30T00:00:00"/>
    <n v="122.81291005454084"/>
    <s v="Engineer III"/>
    <s v="IT"/>
    <s v="Mass Customer"/>
    <s v="N"/>
    <s v="No"/>
    <n v="0"/>
    <m/>
  </r>
  <r>
    <n v="16090"/>
    <n v="22"/>
    <x v="3376"/>
    <n v="306"/>
    <d v="2017-02-27T00:00:00"/>
    <b v="1"/>
    <s v="Approved"/>
    <s v="WeareA2B"/>
    <s v="Standard"/>
    <s v="medium"/>
    <s v="medium"/>
    <n v="60.34"/>
    <n v="45.26"/>
    <d v="1993-07-15T00:00:00"/>
    <n v="15.080000000000005"/>
    <s v="U"/>
    <n v="29"/>
    <d v="1899-12-30T00:00:00"/>
    <n v="122.81291005454084"/>
    <s v="Engineer III"/>
    <s v="IT"/>
    <s v="Mass Customer"/>
    <s v="N"/>
    <s v="No"/>
    <n v="0"/>
    <m/>
  </r>
  <r>
    <n v="3406"/>
    <n v="25"/>
    <x v="3376"/>
    <n v="330"/>
    <d v="2017-02-03T00:00:00"/>
    <b v="0"/>
    <s v="Approved"/>
    <s v="Giant Bicycles"/>
    <s v="Road"/>
    <s v="medium"/>
    <s v="medium"/>
    <n v="1538.99"/>
    <n v="829.65"/>
    <d v="2016-02-04T00:00:00"/>
    <n v="709.34"/>
    <s v="U"/>
    <n v="29"/>
    <d v="1899-12-30T00:00:00"/>
    <n v="122.81291005454084"/>
    <s v="Engineer III"/>
    <s v="IT"/>
    <s v="Mass Customer"/>
    <s v="N"/>
    <s v="No"/>
    <n v="0"/>
    <m/>
  </r>
  <r>
    <n v="2671"/>
    <n v="53"/>
    <x v="3376"/>
    <n v="359"/>
    <d v="2017-01-05T00:00:00"/>
    <b v="0"/>
    <s v="Approved"/>
    <s v="OHM Cycles"/>
    <s v="Standard"/>
    <s v="medium"/>
    <s v="medium"/>
    <n v="795.34"/>
    <n v="101.58"/>
    <d v="1997-02-09T00:00:00"/>
    <n v="693.76"/>
    <s v="U"/>
    <n v="29"/>
    <d v="1899-12-30T00:00:00"/>
    <n v="122.81291005454084"/>
    <s v="Engineer III"/>
    <s v="IT"/>
    <s v="Mass Customer"/>
    <s v="N"/>
    <s v="No"/>
    <n v="0"/>
    <m/>
  </r>
  <r>
    <n v="4628"/>
    <n v="46"/>
    <x v="3377"/>
    <n v="44"/>
    <d v="2017-11-16T00:00:00"/>
    <b v="0"/>
    <s v="Approved"/>
    <s v="Solex"/>
    <s v="Standard"/>
    <s v="low"/>
    <s v="medium"/>
    <n v="1289.8499999999999"/>
    <n v="74.510000000000005"/>
    <d v="2009-04-12T00:00:00"/>
    <n v="1215.3399999999999"/>
    <s v="Male"/>
    <n v="98"/>
    <d v="1975-02-26T00:00:00"/>
    <n v="47.604690876775756"/>
    <s v="Technical Writer"/>
    <s v="Manufacturing"/>
    <s v="Mass Customer"/>
    <s v="N"/>
    <s v="Yes"/>
    <n v="14"/>
    <m/>
  </r>
  <r>
    <n v="13559"/>
    <n v="23"/>
    <x v="3377"/>
    <n v="55"/>
    <d v="2017-11-05T00:00:00"/>
    <b v="0"/>
    <s v="Approved"/>
    <s v="Norco Bicycles"/>
    <s v="Mountain"/>
    <s v="low"/>
    <s v="small"/>
    <n v="688.63"/>
    <n v="612.88"/>
    <d v="2016-11-22T00:00:00"/>
    <n v="75.75"/>
    <s v="Male"/>
    <n v="98"/>
    <d v="1975-02-26T00:00:00"/>
    <n v="47.604690876775756"/>
    <s v="Technical Writer"/>
    <s v="Manufacturing"/>
    <s v="Mass Customer"/>
    <s v="N"/>
    <s v="Yes"/>
    <n v="14"/>
    <m/>
  </r>
  <r>
    <n v="396"/>
    <n v="88"/>
    <x v="3377"/>
    <n v="186"/>
    <d v="2017-06-27T00:00:00"/>
    <b v="1"/>
    <s v="Approved"/>
    <s v="Norco Bicycles"/>
    <s v="Standard"/>
    <s v="medium"/>
    <s v="medium"/>
    <n v="1198.46"/>
    <n v="381.1"/>
    <d v="2000-11-03T00:00:00"/>
    <n v="817.36"/>
    <s v="Male"/>
    <n v="98"/>
    <d v="1975-02-26T00:00:00"/>
    <n v="47.604690876775756"/>
    <s v="Technical Writer"/>
    <s v="Manufacturing"/>
    <s v="Mass Customer"/>
    <s v="N"/>
    <s v="Yes"/>
    <n v="14"/>
    <m/>
  </r>
  <r>
    <n v="13812"/>
    <n v="92"/>
    <x v="3377"/>
    <n v="197"/>
    <d v="2017-06-16T00:00:00"/>
    <b v="0"/>
    <s v="Approved"/>
    <s v="WeareA2B"/>
    <s v="Standard"/>
    <s v="medium"/>
    <s v="small"/>
    <n v="1415.01"/>
    <n v="1259.3599999999999"/>
    <d v="2003-01-05T00:00:00"/>
    <n v="155.65000000000009"/>
    <s v="Male"/>
    <n v="98"/>
    <d v="1975-02-26T00:00:00"/>
    <n v="47.604690876775756"/>
    <s v="Technical Writer"/>
    <s v="Manufacturing"/>
    <s v="Mass Customer"/>
    <s v="N"/>
    <s v="Yes"/>
    <n v="14"/>
    <m/>
  </r>
  <r>
    <n v="5353"/>
    <n v="97"/>
    <x v="3378"/>
    <n v="82"/>
    <d v="2017-10-09T00:00:00"/>
    <b v="1"/>
    <s v="Approved"/>
    <s v="Solex"/>
    <s v="Standard"/>
    <s v="medium"/>
    <s v="large"/>
    <n v="202.62"/>
    <n v="151.96"/>
    <d v="1994-08-10T00:00:00"/>
    <n v="50.66"/>
    <s v="Female"/>
    <n v="75"/>
    <d v="2000-12-05T00:00:00"/>
    <n v="21.812910054540836"/>
    <s v="Librarian"/>
    <s v="Entertainment"/>
    <s v="Mass Customer"/>
    <s v="N"/>
    <s v="Yes"/>
    <n v="1"/>
    <m/>
  </r>
  <r>
    <n v="5813"/>
    <n v="63"/>
    <x v="3378"/>
    <n v="219"/>
    <d v="2017-05-25T00:00:00"/>
    <b v="1"/>
    <s v="Approved"/>
    <s v="Solex"/>
    <s v="Standard"/>
    <s v="medium"/>
    <s v="medium"/>
    <n v="1483.2"/>
    <n v="99.59"/>
    <d v="1992-10-02T00:00:00"/>
    <n v="1383.6100000000001"/>
    <s v="Female"/>
    <n v="75"/>
    <d v="2000-12-05T00:00:00"/>
    <n v="21.812910054540836"/>
    <s v="Librarian"/>
    <s v="Entertainment"/>
    <s v="Mass Customer"/>
    <s v="N"/>
    <s v="Yes"/>
    <n v="1"/>
    <m/>
  </r>
  <r>
    <n v="10278"/>
    <n v="79"/>
    <x v="3378"/>
    <n v="227"/>
    <d v="2017-05-17T00:00:00"/>
    <b v="0"/>
    <s v="Approved"/>
    <s v="Norco Bicycles"/>
    <s v="Standard"/>
    <s v="medium"/>
    <s v="medium"/>
    <n v="1555.58"/>
    <n v="818.01"/>
    <d v="2003-09-09T00:00:00"/>
    <n v="737.56999999999994"/>
    <s v="Female"/>
    <n v="75"/>
    <d v="2000-12-05T00:00:00"/>
    <n v="21.812910054540836"/>
    <s v="Librarian"/>
    <s v="Entertainment"/>
    <s v="Mass Customer"/>
    <s v="N"/>
    <s v="Yes"/>
    <n v="1"/>
    <m/>
  </r>
  <r>
    <n v="15562"/>
    <n v="20"/>
    <x v="3378"/>
    <n v="291"/>
    <d v="2017-03-14T00:00:00"/>
    <b v="1"/>
    <s v="Approved"/>
    <s v="Trek Bicycles"/>
    <s v="Standard"/>
    <s v="medium"/>
    <s v="small"/>
    <n v="1775.81"/>
    <n v="1580.47"/>
    <d v="1991-08-05T00:00:00"/>
    <n v="195.33999999999992"/>
    <s v="Female"/>
    <n v="75"/>
    <d v="2000-12-05T00:00:00"/>
    <n v="21.812910054540836"/>
    <s v="Librarian"/>
    <s v="Entertainment"/>
    <s v="Mass Customer"/>
    <s v="N"/>
    <s v="Yes"/>
    <n v="1"/>
    <m/>
  </r>
  <r>
    <n v="9561"/>
    <n v="3"/>
    <x v="3378"/>
    <n v="292"/>
    <d v="2017-03-13T00:00:00"/>
    <b v="1"/>
    <s v="Approved"/>
    <s v="Trek Bicycles"/>
    <s v="Standard"/>
    <s v="medium"/>
    <s v="large"/>
    <n v="2091.4699999999998"/>
    <n v="388.92"/>
    <d v="2007-08-04T00:00:00"/>
    <n v="1702.5499999999997"/>
    <s v="Female"/>
    <n v="75"/>
    <d v="2000-12-05T00:00:00"/>
    <n v="21.812910054540836"/>
    <s v="Librarian"/>
    <s v="Entertainment"/>
    <s v="Mass Customer"/>
    <s v="N"/>
    <s v="Yes"/>
    <n v="1"/>
    <m/>
  </r>
  <r>
    <n v="19569"/>
    <n v="25"/>
    <x v="3378"/>
    <n v="343"/>
    <d v="2017-01-21T00:00:00"/>
    <b v="0"/>
    <s v="Approved"/>
    <s v="Giant Bicycles"/>
    <s v="Road"/>
    <s v="medium"/>
    <s v="medium"/>
    <n v="1538.99"/>
    <n v="829.65"/>
    <d v="2006-11-10T00:00:00"/>
    <n v="709.34"/>
    <s v="Female"/>
    <n v="75"/>
    <d v="2000-12-05T00:00:00"/>
    <n v="21.812910054540836"/>
    <s v="Librarian"/>
    <s v="Entertainment"/>
    <s v="Mass Customer"/>
    <s v="N"/>
    <s v="Yes"/>
    <n v="1"/>
    <m/>
  </r>
  <r>
    <n v="8367"/>
    <n v="65"/>
    <x v="3379"/>
    <n v="29"/>
    <d v="2017-12-01T00:00:00"/>
    <b v="0"/>
    <s v="Approved"/>
    <s v="WeareA2B"/>
    <s v="Standard"/>
    <s v="medium"/>
    <s v="medium"/>
    <n v="1807.45"/>
    <n v="778.69"/>
    <d v="2015-05-21T00:00:00"/>
    <n v="1028.76"/>
    <s v="Female"/>
    <n v="7"/>
    <d v="1967-07-17T00:00:00"/>
    <n v="55.223868958967536"/>
    <s v="Technical Writer"/>
    <s v="Financial Services"/>
    <s v="Affluent Customer"/>
    <s v="N"/>
    <s v="No"/>
    <n v="16"/>
    <m/>
  </r>
  <r>
    <n v="19272"/>
    <n v="91"/>
    <x v="2619"/>
    <m/>
    <d v="2017-07-07T00:00:00"/>
    <m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</r>
  <r>
    <n v="9341"/>
    <n v="28"/>
    <x v="3379"/>
    <n v="43"/>
    <d v="2017-11-17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7"/>
    <d v="1967-07-17T00:00:00"/>
    <n v="55.223868958967536"/>
    <s v="Technical Writer"/>
    <s v="Financial Services"/>
    <s v="Affluent Customer"/>
    <s v="N"/>
    <s v="No"/>
    <n v="16"/>
    <m/>
  </r>
  <r>
    <n v="29"/>
    <n v="72"/>
    <x v="3379"/>
    <n v="78"/>
    <d v="2017-10-13T00:00:00"/>
    <b v="1"/>
    <s v="Approved"/>
    <s v="Norco Bicycles"/>
    <s v="Standard"/>
    <s v="medium"/>
    <s v="medium"/>
    <n v="360.4"/>
    <n v="270.3"/>
    <d v="2016-12-06T00:00:00"/>
    <n v="90.099999999999966"/>
    <s v="Female"/>
    <n v="7"/>
    <d v="1967-07-17T00:00:00"/>
    <n v="55.223868958967536"/>
    <s v="Technical Writer"/>
    <s v="Financial Services"/>
    <s v="Affluent Customer"/>
    <s v="N"/>
    <s v="No"/>
    <n v="16"/>
    <m/>
  </r>
  <r>
    <n v="17702"/>
    <n v="3"/>
    <x v="3379"/>
    <n v="87"/>
    <d v="2017-10-04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7"/>
    <d v="1967-07-17T00:00:00"/>
    <n v="55.223868958967536"/>
    <s v="Technical Writer"/>
    <s v="Financial Services"/>
    <s v="Affluent Customer"/>
    <s v="N"/>
    <s v="No"/>
    <n v="16"/>
    <m/>
  </r>
  <r>
    <n v="11721"/>
    <n v="70"/>
    <x v="3379"/>
    <n v="344"/>
    <d v="2017-01-20T00:00:00"/>
    <b v="1"/>
    <s v="Approved"/>
    <s v="Trek Bicycles"/>
    <s v="Standard"/>
    <s v="high"/>
    <s v="medium"/>
    <n v="495.72"/>
    <n v="297.43"/>
    <d v="2015-04-11T00:00:00"/>
    <n v="198.29000000000002"/>
    <s v="Female"/>
    <n v="7"/>
    <d v="1967-07-17T00:00:00"/>
    <n v="55.223868958967536"/>
    <s v="Technical Writer"/>
    <s v="Financial Services"/>
    <s v="Affluent Customer"/>
    <s v="N"/>
    <s v="No"/>
    <n v="16"/>
    <m/>
  </r>
  <r>
    <n v="18464"/>
    <n v="66"/>
    <x v="3380"/>
    <n v="76"/>
    <d v="2017-10-15T00:00:00"/>
    <b v="1"/>
    <s v="Approved"/>
    <s v="Giant Bicycles"/>
    <s v="Road"/>
    <s v="low"/>
    <s v="small"/>
    <n v="590.26"/>
    <n v="525.33000000000004"/>
    <d v="2010-11-05T00:00:00"/>
    <n v="64.92999999999995"/>
    <s v="Female"/>
    <n v="90"/>
    <d v="1977-01-02T00:00:00"/>
    <n v="45.752636081938093"/>
    <s v="Research Associate"/>
    <s v="n/a"/>
    <s v="Mass Customer"/>
    <s v="N"/>
    <s v="No"/>
    <n v="10"/>
    <m/>
  </r>
  <r>
    <n v="13566"/>
    <n v="16"/>
    <x v="3380"/>
    <n v="134"/>
    <d v="2017-08-18T00:00:00"/>
    <b v="0"/>
    <s v="Approved"/>
    <s v="Norco Bicycles"/>
    <s v="Standard"/>
    <s v="high"/>
    <s v="small"/>
    <n v="1661.92"/>
    <n v="1479.11"/>
    <d v="1994-09-09T00:00:00"/>
    <n v="182.81000000000017"/>
    <s v="Female"/>
    <n v="90"/>
    <d v="1977-01-02T00:00:00"/>
    <n v="45.752636081938093"/>
    <s v="Research Associate"/>
    <s v="n/a"/>
    <s v="Mass Customer"/>
    <s v="N"/>
    <s v="No"/>
    <n v="10"/>
    <m/>
  </r>
  <r>
    <n v="10763"/>
    <n v="20"/>
    <x v="3380"/>
    <n v="187"/>
    <d v="2017-06-26T00:00:00"/>
    <b v="1"/>
    <s v="Approved"/>
    <s v="Trek Bicycles"/>
    <s v="Standard"/>
    <s v="medium"/>
    <s v="small"/>
    <n v="1775.81"/>
    <n v="1580.47"/>
    <d v="2010-05-05T00:00:00"/>
    <n v="195.33999999999992"/>
    <s v="Female"/>
    <n v="90"/>
    <d v="1977-01-02T00:00:00"/>
    <n v="45.752636081938093"/>
    <s v="Research Associate"/>
    <s v="n/a"/>
    <s v="Mass Customer"/>
    <s v="N"/>
    <s v="No"/>
    <n v="10"/>
    <m/>
  </r>
  <r>
    <n v="17700"/>
    <n v="12"/>
    <x v="3380"/>
    <n v="250"/>
    <d v="2017-04-24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90"/>
    <d v="1977-01-02T00:00:00"/>
    <n v="45.752636081938093"/>
    <s v="Research Associate"/>
    <s v="n/a"/>
    <s v="Mass Customer"/>
    <s v="N"/>
    <s v="No"/>
    <n v="10"/>
    <m/>
  </r>
  <r>
    <n v="19377"/>
    <n v="72"/>
    <x v="3380"/>
    <n v="282"/>
    <d v="2017-03-23T00:00:00"/>
    <b v="0"/>
    <s v="Approved"/>
    <s v="Norco Bicycles"/>
    <s v="Standard"/>
    <s v="medium"/>
    <s v="medium"/>
    <n v="360.4"/>
    <n v="270.3"/>
    <d v="2016-12-06T00:00:00"/>
    <n v="90.099999999999966"/>
    <s v="Female"/>
    <n v="90"/>
    <d v="1977-01-02T00:00:00"/>
    <n v="45.752636081938093"/>
    <s v="Research Associate"/>
    <s v="n/a"/>
    <s v="Mass Customer"/>
    <s v="N"/>
    <s v="No"/>
    <n v="10"/>
    <m/>
  </r>
  <r>
    <n v="3967"/>
    <n v="12"/>
    <x v="3380"/>
    <n v="306"/>
    <d v="2017-02-27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90"/>
    <d v="1977-01-02T00:00:00"/>
    <n v="45.752636081938093"/>
    <s v="Research Associate"/>
    <s v="n/a"/>
    <s v="Mass Customer"/>
    <s v="N"/>
    <s v="No"/>
    <n v="10"/>
    <m/>
  </r>
  <r>
    <n v="19283"/>
    <n v="55"/>
    <x v="1480"/>
    <m/>
    <d v="2017-08-02T00:00:00"/>
    <m/>
    <s v="Approved"/>
    <s v="Trek Bicycles"/>
    <s v="Road"/>
    <s v="medium"/>
    <s v="large"/>
    <n v="1894.19"/>
    <n v="598.76"/>
    <n v="37823"/>
    <m/>
    <m/>
    <m/>
    <m/>
    <m/>
    <m/>
    <m/>
    <m/>
    <m/>
    <m/>
    <m/>
    <m/>
  </r>
  <r>
    <n v="15872"/>
    <n v="72"/>
    <x v="1221"/>
    <n v="42"/>
    <d v="2017-11-18T00:00:00"/>
    <b v="1"/>
    <s v="Approved"/>
    <s v="OHM Cycles"/>
    <s v="Standard"/>
    <s v="medium"/>
    <s v="medium"/>
    <n v="912.52"/>
    <n v="141.4"/>
    <d v="2012-05-18T00:00:00"/>
    <n v="771.12"/>
    <s v="Male"/>
    <n v="8"/>
    <d v="1954-01-22T00:00:00"/>
    <n v="68.71427991787165"/>
    <s v="Data Coordiator"/>
    <s v="n/a"/>
    <s v="High Net Worth"/>
    <s v="N"/>
    <s v="Yes"/>
    <n v="5"/>
    <m/>
  </r>
  <r>
    <n v="10802"/>
    <n v="95"/>
    <x v="1221"/>
    <n v="125"/>
    <d v="2017-08-27T00:00:00"/>
    <b v="0"/>
    <s v="Approved"/>
    <s v="OHM Cycles"/>
    <s v="Touring"/>
    <s v="low"/>
    <s v="medium"/>
    <n v="1073.07"/>
    <n v="933.84"/>
    <d v="1998-12-16T00:00:00"/>
    <n v="139.2299999999999"/>
    <s v="Male"/>
    <n v="8"/>
    <d v="1954-01-22T00:00:00"/>
    <n v="68.71427991787165"/>
    <s v="Data Coordiator"/>
    <s v="n/a"/>
    <s v="High Net Worth"/>
    <s v="N"/>
    <s v="Yes"/>
    <n v="5"/>
    <m/>
  </r>
  <r>
    <n v="1989"/>
    <n v="35"/>
    <x v="1221"/>
    <n v="130"/>
    <d v="2017-08-22T00:00:00"/>
    <b v="0"/>
    <s v="Approved"/>
    <s v="Giant Bicycles"/>
    <s v="Standard"/>
    <s v="medium"/>
    <s v="medium"/>
    <n v="1403.5"/>
    <n v="954.82"/>
    <d v="2003-02-07T00:00:00"/>
    <n v="448.67999999999995"/>
    <s v="Male"/>
    <n v="8"/>
    <d v="1954-01-22T00:00:00"/>
    <n v="68.71427991787165"/>
    <s v="Data Coordiator"/>
    <s v="n/a"/>
    <s v="High Net Worth"/>
    <s v="N"/>
    <s v="Yes"/>
    <n v="5"/>
    <m/>
  </r>
  <r>
    <n v="19763"/>
    <n v="40"/>
    <x v="1221"/>
    <n v="310"/>
    <d v="2017-02-23T00:00:00"/>
    <b v="0"/>
    <s v="Approved"/>
    <s v="Trek Bicycles"/>
    <s v="Road"/>
    <s v="medium"/>
    <s v="large"/>
    <n v="1894.19"/>
    <n v="598.76"/>
    <d v="2011-08-24T00:00:00"/>
    <n v="1295.43"/>
    <s v="Male"/>
    <n v="8"/>
    <d v="1954-01-22T00:00:00"/>
    <n v="68.71427991787165"/>
    <s v="Data Coordiator"/>
    <s v="n/a"/>
    <s v="High Net Worth"/>
    <s v="N"/>
    <s v="Yes"/>
    <n v="5"/>
    <m/>
  </r>
  <r>
    <n v="13888"/>
    <n v="50"/>
    <x v="1221"/>
    <n v="332"/>
    <d v="2017-02-01T00:00:00"/>
    <b v="1"/>
    <s v="Approved"/>
    <s v="Giant Bicycles"/>
    <s v="Standard"/>
    <s v="medium"/>
    <s v="medium"/>
    <n v="642.70000000000005"/>
    <n v="211.37"/>
    <d v="1995-12-19T00:00:00"/>
    <n v="431.33000000000004"/>
    <s v="Male"/>
    <n v="8"/>
    <d v="1954-01-22T00:00:00"/>
    <n v="68.71427991787165"/>
    <s v="Data Coordiator"/>
    <s v="n/a"/>
    <s v="High Net Worth"/>
    <s v="N"/>
    <s v="Yes"/>
    <n v="5"/>
    <m/>
  </r>
  <r>
    <n v="246"/>
    <n v="98"/>
    <x v="1221"/>
    <n v="342"/>
    <d v="2017-01-22T00:00:00"/>
    <b v="0"/>
    <s v="Approved"/>
    <s v="OHM Cycles"/>
    <s v="Standard"/>
    <s v="medium"/>
    <s v="medium"/>
    <n v="795.34"/>
    <n v="101.58"/>
    <d v="2015-06-17T00:00:00"/>
    <n v="693.76"/>
    <s v="Male"/>
    <n v="8"/>
    <d v="1954-01-22T00:00:00"/>
    <n v="68.71427991787165"/>
    <s v="Data Coordiator"/>
    <s v="n/a"/>
    <s v="High Net Worth"/>
    <s v="N"/>
    <s v="Yes"/>
    <n v="5"/>
    <m/>
  </r>
  <r>
    <n v="12622"/>
    <n v="86"/>
    <x v="3381"/>
    <n v="41"/>
    <d v="2017-11-19T00:00:00"/>
    <b v="1"/>
    <s v="Approved"/>
    <s v="OHM Cycles"/>
    <s v="Standard"/>
    <s v="medium"/>
    <s v="medium"/>
    <n v="235.63"/>
    <n v="125.07"/>
    <d v="2004-08-07T00:00:00"/>
    <n v="110.56"/>
    <s v="Female"/>
    <n v="56"/>
    <d v="1977-10-30T00:00:00"/>
    <n v="44.927978547691524"/>
    <s v="Analyst Programmer"/>
    <s v="Retail"/>
    <s v="Mass Customer"/>
    <s v="N"/>
    <s v="No"/>
    <n v="17"/>
    <m/>
  </r>
  <r>
    <n v="8047"/>
    <n v="21"/>
    <x v="3381"/>
    <n v="117"/>
    <d v="2017-09-04T00:00:00"/>
    <b v="1"/>
    <s v="Approved"/>
    <s v="Solex"/>
    <s v="Standard"/>
    <s v="medium"/>
    <s v="large"/>
    <n v="1071.23"/>
    <n v="380.74"/>
    <d v="1996-04-05T00:00:00"/>
    <n v="690.49"/>
    <s v="Female"/>
    <n v="56"/>
    <d v="1977-10-30T00:00:00"/>
    <n v="44.927978547691524"/>
    <s v="Analyst Programmer"/>
    <s v="Retail"/>
    <s v="Mass Customer"/>
    <s v="N"/>
    <s v="No"/>
    <n v="17"/>
    <m/>
  </r>
  <r>
    <n v="18937"/>
    <n v="7"/>
    <x v="3381"/>
    <n v="126"/>
    <d v="2017-08-26T00:00:00"/>
    <b v="1"/>
    <s v="Approved"/>
    <s v="Trek Bicycles"/>
    <s v="Road"/>
    <s v="low"/>
    <s v="medium"/>
    <n v="980.37"/>
    <n v="234.43"/>
    <d v="2004-09-28T00:00:00"/>
    <n v="745.94"/>
    <s v="Female"/>
    <n v="56"/>
    <d v="1977-10-30T00:00:00"/>
    <n v="44.927978547691524"/>
    <s v="Analyst Programmer"/>
    <s v="Retail"/>
    <s v="Mass Customer"/>
    <s v="N"/>
    <s v="No"/>
    <n v="17"/>
    <m/>
  </r>
  <r>
    <n v="1500"/>
    <n v="12"/>
    <x v="3381"/>
    <n v="134"/>
    <d v="2017-08-18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56"/>
    <d v="1977-10-30T00:00:00"/>
    <n v="44.927978547691524"/>
    <s v="Analyst Programmer"/>
    <s v="Retail"/>
    <s v="Mass Customer"/>
    <s v="N"/>
    <s v="No"/>
    <n v="17"/>
    <m/>
  </r>
  <r>
    <n v="8657"/>
    <n v="66"/>
    <x v="3381"/>
    <n v="202"/>
    <d v="2017-06-11T00:00:00"/>
    <b v="0"/>
    <s v="Approved"/>
    <s v="Giant Bicycles"/>
    <s v="Road"/>
    <s v="low"/>
    <s v="small"/>
    <n v="590.26"/>
    <n v="525.33000000000004"/>
    <d v="2010-11-05T00:00:00"/>
    <n v="64.92999999999995"/>
    <s v="Female"/>
    <n v="56"/>
    <d v="1977-10-30T00:00:00"/>
    <n v="44.927978547691524"/>
    <s v="Analyst Programmer"/>
    <s v="Retail"/>
    <s v="Mass Customer"/>
    <s v="N"/>
    <s v="No"/>
    <n v="17"/>
    <m/>
  </r>
  <r>
    <n v="8325"/>
    <n v="31"/>
    <x v="3381"/>
    <n v="240"/>
    <d v="2017-05-04T00:00:00"/>
    <b v="1"/>
    <s v="Approved"/>
    <s v="Giant Bicycles"/>
    <s v="Standard"/>
    <s v="medium"/>
    <s v="medium"/>
    <n v="230.91"/>
    <n v="173.18"/>
    <d v="2006-11-10T00:00:00"/>
    <n v="57.72999999999999"/>
    <s v="Female"/>
    <n v="56"/>
    <d v="1977-10-30T00:00:00"/>
    <n v="44.927978547691524"/>
    <s v="Analyst Programmer"/>
    <s v="Retail"/>
    <s v="Mass Customer"/>
    <s v="N"/>
    <s v="No"/>
    <n v="17"/>
    <m/>
  </r>
  <r>
    <n v="1682"/>
    <n v="26"/>
    <x v="3381"/>
    <n v="244"/>
    <d v="2017-04-30T00:00:00"/>
    <b v="1"/>
    <s v="Approved"/>
    <s v="WeareA2B"/>
    <s v="Standard"/>
    <s v="medium"/>
    <s v="medium"/>
    <n v="1992.93"/>
    <n v="762.63"/>
    <d v="1993-05-26T00:00:00"/>
    <n v="1230.3000000000002"/>
    <s v="Female"/>
    <n v="56"/>
    <d v="1977-10-30T00:00:00"/>
    <n v="44.927978547691524"/>
    <s v="Analyst Programmer"/>
    <s v="Retail"/>
    <s v="Mass Customer"/>
    <s v="N"/>
    <s v="No"/>
    <n v="17"/>
    <m/>
  </r>
  <r>
    <n v="5279"/>
    <n v="11"/>
    <x v="3381"/>
    <n v="310"/>
    <d v="2017-02-23T00:00:00"/>
    <b v="0"/>
    <s v="Approved"/>
    <s v="Giant Bicycles"/>
    <s v="Standard"/>
    <s v="high"/>
    <s v="medium"/>
    <n v="1274.93"/>
    <n v="764.96"/>
    <d v="2007-08-04T00:00:00"/>
    <n v="509.97"/>
    <s v="Female"/>
    <n v="56"/>
    <d v="1977-10-30T00:00:00"/>
    <n v="44.927978547691524"/>
    <s v="Analyst Programmer"/>
    <s v="Retail"/>
    <s v="Mass Customer"/>
    <s v="N"/>
    <s v="No"/>
    <n v="17"/>
    <m/>
  </r>
  <r>
    <n v="18103"/>
    <n v="69"/>
    <x v="3381"/>
    <n v="335"/>
    <d v="2017-01-29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56"/>
    <d v="1977-10-30T00:00:00"/>
    <n v="44.927978547691524"/>
    <s v="Analyst Programmer"/>
    <s v="Retail"/>
    <s v="Mass Customer"/>
    <s v="N"/>
    <s v="No"/>
    <n v="17"/>
    <m/>
  </r>
  <r>
    <n v="19306"/>
    <n v="33"/>
    <x v="3382"/>
    <n v="31"/>
    <d v="2017-11-29T00:00:00"/>
    <b v="0"/>
    <s v="Approved"/>
    <s v="OHM Cycles"/>
    <s v="Road"/>
    <s v="medium"/>
    <s v="small"/>
    <n v="1810"/>
    <n v="1610.9"/>
    <d v="2008-03-19T00:00:00"/>
    <n v="199.09999999999991"/>
    <s v="Male"/>
    <n v="62"/>
    <d v="1954-09-25T00:00:00"/>
    <n v="68.040307315131926"/>
    <n v="0"/>
    <s v="Telecommunications"/>
    <s v="High Net Worth"/>
    <s v="N"/>
    <s v="No"/>
    <n v="15"/>
    <m/>
  </r>
  <r>
    <n v="13171"/>
    <n v="0"/>
    <x v="3382"/>
    <n v="63"/>
    <d v="2017-10-28T00:00:00"/>
    <b v="1"/>
    <s v="Approved"/>
    <s v="OHM Cycles"/>
    <s v="Standard"/>
    <s v="medium"/>
    <s v="medium"/>
    <n v="235.63"/>
    <n v="125.07"/>
    <d v="2004-08-07T00:00:00"/>
    <n v="110.56"/>
    <s v="Male"/>
    <n v="62"/>
    <d v="1954-09-25T00:00:00"/>
    <n v="68.040307315131926"/>
    <n v="0"/>
    <s v="Telecommunications"/>
    <s v="High Net Worth"/>
    <s v="N"/>
    <s v="No"/>
    <n v="15"/>
    <m/>
  </r>
  <r>
    <n v="11188"/>
    <n v="80"/>
    <x v="3382"/>
    <n v="74"/>
    <d v="2017-10-17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62"/>
    <d v="1954-09-25T00:00:00"/>
    <n v="68.040307315131926"/>
    <n v="0"/>
    <s v="Telecommunications"/>
    <s v="High Net Worth"/>
    <s v="N"/>
    <s v="No"/>
    <n v="15"/>
    <m/>
  </r>
  <r>
    <n v="11821"/>
    <n v="1"/>
    <x v="3382"/>
    <n v="184"/>
    <d v="2017-06-29T00:00:00"/>
    <b v="1"/>
    <s v="Approved"/>
    <s v="Giant Bicycles"/>
    <s v="Touring"/>
    <s v="medium"/>
    <s v="large"/>
    <n v="1873.97"/>
    <n v="863.95"/>
    <d v="2006-05-22T00:00:00"/>
    <n v="1010.02"/>
    <s v="Male"/>
    <n v="62"/>
    <d v="1954-09-25T00:00:00"/>
    <n v="68.040307315131926"/>
    <n v="0"/>
    <s v="Telecommunications"/>
    <s v="High Net Worth"/>
    <s v="N"/>
    <s v="No"/>
    <n v="15"/>
    <m/>
  </r>
  <r>
    <n v="5971"/>
    <n v="0"/>
    <x v="3382"/>
    <n v="336"/>
    <d v="2017-01-28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62"/>
    <d v="1954-09-25T00:00:00"/>
    <n v="68.040307315131926"/>
    <n v="0"/>
    <s v="Telecommunications"/>
    <s v="High Net Worth"/>
    <s v="N"/>
    <s v="No"/>
    <n v="15"/>
    <m/>
  </r>
  <r>
    <n v="19304"/>
    <n v="35"/>
    <x v="1891"/>
    <m/>
    <d v="2017-08-22T00:00:00"/>
    <m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</r>
  <r>
    <n v="11515"/>
    <n v="58"/>
    <x v="3382"/>
    <n v="356"/>
    <d v="2017-01-08T00:00:00"/>
    <b v="0"/>
    <s v="Approved"/>
    <s v="OHM Cycles"/>
    <s v="Road"/>
    <s v="medium"/>
    <s v="medium"/>
    <n v="1280.28"/>
    <n v="829.51"/>
    <d v="2001-11-25T00:00:00"/>
    <n v="450.77"/>
    <s v="Male"/>
    <n v="62"/>
    <d v="1954-09-25T00:00:00"/>
    <n v="68.040307315131926"/>
    <n v="0"/>
    <s v="Telecommunications"/>
    <s v="High Net Worth"/>
    <s v="N"/>
    <s v="No"/>
    <n v="15"/>
    <m/>
  </r>
  <r>
    <n v="9294"/>
    <n v="45"/>
    <x v="3383"/>
    <n v="44"/>
    <d v="2017-11-16T00:00:00"/>
    <b v="0"/>
    <s v="Approved"/>
    <s v="Solex"/>
    <s v="Standard"/>
    <s v="medium"/>
    <s v="medium"/>
    <n v="441.49"/>
    <n v="84.99"/>
    <d v="1993-04-12T00:00:00"/>
    <n v="356.5"/>
    <s v="Female"/>
    <n v="19"/>
    <d v="1991-01-25T00:00:00"/>
    <n v="31.681403205225767"/>
    <s v="Research Associate"/>
    <s v="Health"/>
    <s v="Mass Customer"/>
    <s v="N"/>
    <s v="No"/>
    <n v="5"/>
    <m/>
  </r>
  <r>
    <n v="1347"/>
    <n v="71"/>
    <x v="3383"/>
    <n v="90"/>
    <d v="2017-10-01T00:00:00"/>
    <b v="1"/>
    <s v="Approved"/>
    <s v="Solex"/>
    <s v="Standard"/>
    <s v="high"/>
    <s v="large"/>
    <n v="1842.92"/>
    <n v="1105.75"/>
    <d v="1995-10-24T00:00:00"/>
    <n v="737.17000000000007"/>
    <s v="Female"/>
    <n v="19"/>
    <d v="1991-01-25T00:00:00"/>
    <n v="31.681403205225767"/>
    <s v="Research Associate"/>
    <s v="Health"/>
    <s v="Mass Customer"/>
    <s v="N"/>
    <s v="No"/>
    <n v="5"/>
    <m/>
  </r>
  <r>
    <n v="11512"/>
    <n v="4"/>
    <x v="3383"/>
    <n v="219"/>
    <d v="2017-05-25T00:00:00"/>
    <b v="1"/>
    <s v="Approved"/>
    <s v="Giant Bicycles"/>
    <s v="Standard"/>
    <s v="high"/>
    <s v="medium"/>
    <n v="1129.1300000000001"/>
    <n v="677.48"/>
    <d v="2005-08-09T00:00:00"/>
    <n v="451.65000000000009"/>
    <s v="Female"/>
    <n v="19"/>
    <d v="1991-01-25T00:00:00"/>
    <n v="31.681403205225767"/>
    <s v="Research Associate"/>
    <s v="Health"/>
    <s v="Mass Customer"/>
    <s v="N"/>
    <s v="No"/>
    <n v="5"/>
    <m/>
  </r>
  <r>
    <n v="12687"/>
    <n v="57"/>
    <x v="3383"/>
    <n v="250"/>
    <d v="2017-04-24T00:00:00"/>
    <b v="0"/>
    <s v="Approved"/>
    <s v="WeareA2B"/>
    <s v="Touring"/>
    <s v="medium"/>
    <s v="large"/>
    <n v="1890.39"/>
    <n v="260.14"/>
    <d v="1991-01-21T00:00:00"/>
    <n v="1630.25"/>
    <s v="Female"/>
    <n v="19"/>
    <d v="1991-01-25T00:00:00"/>
    <n v="31.681403205225767"/>
    <s v="Research Associate"/>
    <s v="Health"/>
    <s v="Mass Customer"/>
    <s v="N"/>
    <s v="No"/>
    <n v="5"/>
    <m/>
  </r>
  <r>
    <n v="14245"/>
    <n v="64"/>
    <x v="3383"/>
    <n v="287"/>
    <d v="2017-03-18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19"/>
    <d v="1991-01-25T00:00:00"/>
    <n v="31.681403205225767"/>
    <s v="Research Associate"/>
    <s v="Health"/>
    <s v="Mass Customer"/>
    <s v="N"/>
    <s v="No"/>
    <n v="5"/>
    <m/>
  </r>
  <r>
    <n v="13208"/>
    <n v="57"/>
    <x v="3384"/>
    <n v="1"/>
    <d v="2017-12-29T00:00:00"/>
    <b v="0"/>
    <s v="Approved"/>
    <s v="WeareA2B"/>
    <s v="Touring"/>
    <s v="medium"/>
    <s v="large"/>
    <n v="1890.39"/>
    <n v="260.14"/>
    <d v="1991-01-21T00:00:00"/>
    <n v="1630.25"/>
    <s v="Female"/>
    <n v="77"/>
    <d v="1959-11-17T00:00:00"/>
    <n v="62.892362109652467"/>
    <s v="Sales Associate"/>
    <s v="Manufacturing"/>
    <s v="Mass Customer"/>
    <s v="N"/>
    <s v="Yes"/>
    <n v="12"/>
    <m/>
  </r>
  <r>
    <n v="16818"/>
    <n v="57"/>
    <x v="3384"/>
    <n v="93"/>
    <d v="2017-09-28T00:00:00"/>
    <b v="1"/>
    <s v="Approved"/>
    <s v="WeareA2B"/>
    <s v="Touring"/>
    <s v="medium"/>
    <s v="large"/>
    <n v="1890.39"/>
    <n v="260.14"/>
    <d v="1993-06-23T00:00:00"/>
    <n v="1630.25"/>
    <s v="Female"/>
    <n v="77"/>
    <d v="1959-11-17T00:00:00"/>
    <n v="62.892362109652467"/>
    <s v="Sales Associate"/>
    <s v="Manufacturing"/>
    <s v="Mass Customer"/>
    <s v="N"/>
    <s v="Yes"/>
    <n v="12"/>
    <m/>
  </r>
  <r>
    <n v="6653"/>
    <n v="18"/>
    <x v="3384"/>
    <n v="178"/>
    <d v="2017-07-05T00:00:00"/>
    <b v="0"/>
    <s v="Approved"/>
    <s v="Solex"/>
    <s v="Standard"/>
    <s v="medium"/>
    <s v="medium"/>
    <n v="575.27"/>
    <n v="431.45"/>
    <d v="2013-03-12T00:00:00"/>
    <n v="143.82"/>
    <s v="Female"/>
    <n v="77"/>
    <d v="1959-11-17T00:00:00"/>
    <n v="62.892362109652467"/>
    <s v="Sales Associate"/>
    <s v="Manufacturing"/>
    <s v="Mass Customer"/>
    <s v="N"/>
    <s v="Yes"/>
    <n v="12"/>
    <m/>
  </r>
  <r>
    <n v="2848"/>
    <n v="57"/>
    <x v="3384"/>
    <n v="196"/>
    <d v="2017-06-17T00:00:00"/>
    <b v="0"/>
    <s v="Approved"/>
    <s v="WeareA2B"/>
    <s v="Touring"/>
    <s v="medium"/>
    <s v="large"/>
    <n v="1890.39"/>
    <n v="260.14"/>
    <d v="1998-12-17T00:00:00"/>
    <n v="1630.25"/>
    <s v="Female"/>
    <n v="77"/>
    <d v="1959-11-17T00:00:00"/>
    <n v="62.892362109652467"/>
    <s v="Sales Associate"/>
    <s v="Manufacturing"/>
    <s v="Mass Customer"/>
    <s v="N"/>
    <s v="Yes"/>
    <n v="12"/>
    <m/>
  </r>
  <r>
    <n v="15041"/>
    <n v="0"/>
    <x v="3385"/>
    <n v="12"/>
    <d v="2017-12-18T00:00:00"/>
    <b v="1"/>
    <s v="Approved"/>
    <s v="Giant Bicycles"/>
    <s v="Standard"/>
    <s v="medium"/>
    <s v="medium"/>
    <n v="230.91"/>
    <n v="173.18"/>
    <d v="2010-06-07T00:00:00"/>
    <n v="57.72999999999999"/>
    <s v="Male"/>
    <n v="37"/>
    <d v="1993-03-21T00:00:00"/>
    <n v="29.527978547691522"/>
    <s v="Accounting Assistant I"/>
    <s v="Financial Services"/>
    <s v="High Net Worth"/>
    <s v="N"/>
    <s v="Yes"/>
    <n v="6"/>
    <m/>
  </r>
  <r>
    <n v="11153"/>
    <n v="90"/>
    <x v="3385"/>
    <n v="21"/>
    <d v="2017-12-09T00:00:00"/>
    <b v="0"/>
    <s v="Approved"/>
    <s v="Solex"/>
    <s v="Standard"/>
    <s v="low"/>
    <s v="medium"/>
    <n v="945.04"/>
    <n v="507.58"/>
    <d v="1999-07-20T00:00:00"/>
    <n v="437.46"/>
    <s v="Male"/>
    <n v="37"/>
    <d v="1993-03-21T00:00:00"/>
    <n v="29.527978547691522"/>
    <s v="Accounting Assistant I"/>
    <s v="Financial Services"/>
    <s v="High Net Worth"/>
    <s v="N"/>
    <s v="Yes"/>
    <n v="6"/>
    <m/>
  </r>
  <r>
    <n v="1296"/>
    <n v="0"/>
    <x v="3385"/>
    <n v="67"/>
    <d v="2017-10-24T00:00:00"/>
    <b v="1"/>
    <s v="Approved"/>
    <s v="OHM Cycles"/>
    <s v="Standard"/>
    <s v="high"/>
    <s v="medium"/>
    <n v="227.88"/>
    <n v="136.72999999999999"/>
    <d v="2004-09-28T00:00:00"/>
    <n v="91.15"/>
    <s v="Male"/>
    <n v="37"/>
    <d v="1993-03-21T00:00:00"/>
    <n v="29.527978547691522"/>
    <s v="Accounting Assistant I"/>
    <s v="Financial Services"/>
    <s v="High Net Worth"/>
    <s v="N"/>
    <s v="Yes"/>
    <n v="6"/>
    <m/>
  </r>
  <r>
    <n v="6136"/>
    <n v="46"/>
    <x v="3385"/>
    <n v="127"/>
    <d v="2017-08-25T00:00:00"/>
    <b v="1"/>
    <s v="Approved"/>
    <s v="OHM Cycles"/>
    <s v="Standard"/>
    <s v="low"/>
    <s v="medium"/>
    <n v="1793.43"/>
    <n v="248.82"/>
    <d v="1999-07-20T00:00:00"/>
    <n v="1544.6100000000001"/>
    <s v="Male"/>
    <n v="37"/>
    <d v="1993-03-21T00:00:00"/>
    <n v="29.527978547691522"/>
    <s v="Accounting Assistant I"/>
    <s v="Financial Services"/>
    <s v="High Net Worth"/>
    <s v="N"/>
    <s v="Yes"/>
    <n v="6"/>
    <m/>
  </r>
  <r>
    <n v="6040"/>
    <n v="0"/>
    <x v="3385"/>
    <n v="218"/>
    <d v="2017-05-26T00:00:00"/>
    <b v="1"/>
    <s v="Approved"/>
    <s v="Norco Bicycles"/>
    <s v="Road"/>
    <s v="medium"/>
    <s v="medium"/>
    <n v="543.39"/>
    <n v="407.54"/>
    <d v="1995-12-19T00:00:00"/>
    <n v="135.84999999999997"/>
    <s v="Male"/>
    <n v="37"/>
    <d v="1993-03-21T00:00:00"/>
    <n v="29.527978547691522"/>
    <s v="Accounting Assistant I"/>
    <s v="Financial Services"/>
    <s v="High Net Worth"/>
    <s v="N"/>
    <s v="Yes"/>
    <n v="6"/>
    <m/>
  </r>
  <r>
    <n v="6816"/>
    <n v="38"/>
    <x v="3385"/>
    <n v="252"/>
    <d v="2017-04-22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37"/>
    <d v="1993-03-21T00:00:00"/>
    <n v="29.527978547691522"/>
    <s v="Accounting Assistant I"/>
    <s v="Financial Services"/>
    <s v="High Net Worth"/>
    <s v="N"/>
    <s v="Yes"/>
    <n v="6"/>
    <m/>
  </r>
  <r>
    <n v="2946"/>
    <n v="9"/>
    <x v="3385"/>
    <n v="339"/>
    <d v="2017-01-25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37"/>
    <d v="1993-03-21T00:00:00"/>
    <n v="29.527978547691522"/>
    <s v="Accounting Assistant I"/>
    <s v="Financial Services"/>
    <s v="High Net Worth"/>
    <s v="N"/>
    <s v="Yes"/>
    <n v="6"/>
    <m/>
  </r>
  <r>
    <n v="3259"/>
    <n v="88"/>
    <x v="3385"/>
    <n v="359"/>
    <d v="2017-01-05T00:00:00"/>
    <b v="1"/>
    <s v="Approved"/>
    <s v="Norco Bicycles"/>
    <s v="Standard"/>
    <s v="high"/>
    <s v="small"/>
    <n v="1661.92"/>
    <n v="1479.11"/>
    <d v="1996-11-09T00:00:00"/>
    <n v="182.81000000000017"/>
    <s v="Male"/>
    <n v="37"/>
    <d v="1993-03-21T00:00:00"/>
    <n v="29.527978547691522"/>
    <s v="Accounting Assistant I"/>
    <s v="Financial Services"/>
    <s v="High Net Worth"/>
    <s v="N"/>
    <s v="Yes"/>
    <n v="6"/>
    <m/>
  </r>
  <r>
    <n v="19389"/>
    <n v="27"/>
    <x v="3386"/>
    <n v="93"/>
    <d v="2017-09-28T00:00:00"/>
    <b v="1"/>
    <s v="Approved"/>
    <s v="Trek Bicycles"/>
    <s v="Standard"/>
    <s v="medium"/>
    <s v="medium"/>
    <n v="499.53"/>
    <n v="388.72"/>
    <d v="1999-06-23T00:00:00"/>
    <n v="110.80999999999995"/>
    <s v="Female"/>
    <n v="74"/>
    <d v="1982-10-20T00:00:00"/>
    <n v="39.952636082255211"/>
    <n v="0"/>
    <s v="Manufacturing"/>
    <s v="Mass Customer"/>
    <s v="N"/>
    <s v="No"/>
    <n v="16"/>
    <m/>
  </r>
  <r>
    <n v="9884"/>
    <n v="29"/>
    <x v="3386"/>
    <n v="136"/>
    <d v="2017-08-16T00:00:00"/>
    <b v="1"/>
    <s v="Approved"/>
    <s v="Norco Bicycles"/>
    <s v="Road"/>
    <s v="medium"/>
    <s v="medium"/>
    <n v="543.39"/>
    <n v="407.54"/>
    <d v="2016-11-22T00:00:00"/>
    <n v="135.84999999999997"/>
    <s v="Female"/>
    <n v="74"/>
    <d v="1982-10-20T00:00:00"/>
    <n v="39.952636082255211"/>
    <n v="0"/>
    <s v="Manufacturing"/>
    <s v="Mass Customer"/>
    <s v="N"/>
    <s v="No"/>
    <n v="16"/>
    <m/>
  </r>
  <r>
    <n v="14229"/>
    <n v="54"/>
    <x v="3386"/>
    <n v="139"/>
    <d v="2017-08-13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74"/>
    <d v="1982-10-20T00:00:00"/>
    <n v="39.952636082255211"/>
    <n v="0"/>
    <s v="Manufacturing"/>
    <s v="Mass Customer"/>
    <s v="N"/>
    <s v="No"/>
    <n v="16"/>
    <m/>
  </r>
  <r>
    <n v="16731"/>
    <n v="15"/>
    <x v="3386"/>
    <n v="149"/>
    <d v="2017-08-03T00:00:00"/>
    <b v="0"/>
    <s v="Approved"/>
    <s v="Norco Bicycles"/>
    <s v="Standard"/>
    <s v="low"/>
    <s v="medium"/>
    <n v="958.74"/>
    <n v="748.9"/>
    <d v="2005-12-07T00:00:00"/>
    <n v="209.84000000000003"/>
    <s v="Female"/>
    <n v="74"/>
    <d v="1982-10-20T00:00:00"/>
    <n v="39.952636082255211"/>
    <n v="0"/>
    <s v="Manufacturing"/>
    <s v="Mass Customer"/>
    <s v="N"/>
    <s v="No"/>
    <n v="16"/>
    <m/>
  </r>
  <r>
    <n v="10914"/>
    <n v="36"/>
    <x v="3386"/>
    <n v="304"/>
    <d v="2017-03-01T00:00:00"/>
    <b v="0"/>
    <s v="Approved"/>
    <s v="Solex"/>
    <s v="Standard"/>
    <s v="low"/>
    <s v="medium"/>
    <n v="945.04"/>
    <n v="507.58"/>
    <d v="1995-12-19T00:00:00"/>
    <n v="437.46"/>
    <s v="Female"/>
    <n v="74"/>
    <d v="1982-10-20T00:00:00"/>
    <n v="39.952636082255211"/>
    <n v="0"/>
    <s v="Manufacturing"/>
    <s v="Mass Customer"/>
    <s v="N"/>
    <s v="No"/>
    <n v="16"/>
    <m/>
  </r>
  <r>
    <n v="15161"/>
    <n v="90"/>
    <x v="3387"/>
    <n v="77"/>
    <d v="2017-10-14T00:00:00"/>
    <b v="1"/>
    <s v="Approved"/>
    <s v="Norco Bicycles"/>
    <s v="Standard"/>
    <s v="low"/>
    <s v="medium"/>
    <n v="363.01"/>
    <n v="290.41000000000003"/>
    <d v="2002-10-10T00:00:00"/>
    <n v="72.599999999999966"/>
    <s v="Male"/>
    <n v="12"/>
    <d v="1988-06-23T00:00:00"/>
    <n v="34.273184027143579"/>
    <n v="0"/>
    <s v="Manufacturing"/>
    <s v="Mass Customer"/>
    <s v="N"/>
    <s v="Yes"/>
    <n v="7"/>
    <m/>
  </r>
  <r>
    <n v="6031"/>
    <n v="91"/>
    <x v="3387"/>
    <n v="141"/>
    <d v="2017-08-11T00:00:00"/>
    <b v="0"/>
    <s v="Approved"/>
    <s v="Solex"/>
    <s v="Standard"/>
    <s v="medium"/>
    <s v="medium"/>
    <n v="100.35"/>
    <n v="75.260000000000005"/>
    <d v="2004-01-16T00:00:00"/>
    <n v="25.089999999999989"/>
    <s v="Male"/>
    <n v="12"/>
    <d v="1988-06-23T00:00:00"/>
    <n v="34.273184027143579"/>
    <n v="0"/>
    <s v="Manufacturing"/>
    <s v="Mass Customer"/>
    <s v="N"/>
    <s v="Yes"/>
    <n v="7"/>
    <m/>
  </r>
  <r>
    <n v="3408"/>
    <n v="85"/>
    <x v="3387"/>
    <n v="197"/>
    <d v="2017-06-16T00:00:00"/>
    <b v="0"/>
    <s v="Approved"/>
    <s v="WeareA2B"/>
    <s v="Standard"/>
    <s v="medium"/>
    <s v="medium"/>
    <n v="752.64"/>
    <n v="205.36"/>
    <d v="2004-08-07T00:00:00"/>
    <n v="547.28"/>
    <s v="Male"/>
    <n v="12"/>
    <d v="1988-06-23T00:00:00"/>
    <n v="34.273184027143579"/>
    <n v="0"/>
    <s v="Manufacturing"/>
    <s v="Mass Customer"/>
    <s v="N"/>
    <s v="Yes"/>
    <n v="7"/>
    <m/>
  </r>
  <r>
    <n v="8921"/>
    <n v="35"/>
    <x v="3387"/>
    <n v="205"/>
    <d v="2017-06-08T00:00:00"/>
    <b v="1"/>
    <s v="Approved"/>
    <s v="Trek Bicycles"/>
    <s v="Standard"/>
    <s v="low"/>
    <s v="medium"/>
    <n v="1057.51"/>
    <n v="154.4"/>
    <d v="2011-03-16T00:00:00"/>
    <n v="903.11"/>
    <s v="Male"/>
    <n v="12"/>
    <d v="1988-06-23T00:00:00"/>
    <n v="34.273184027143579"/>
    <n v="0"/>
    <s v="Manufacturing"/>
    <s v="Mass Customer"/>
    <s v="N"/>
    <s v="Yes"/>
    <n v="7"/>
    <m/>
  </r>
  <r>
    <n v="17714"/>
    <n v="80"/>
    <x v="3387"/>
    <n v="269"/>
    <d v="2017-04-05T00:00:00"/>
    <b v="1"/>
    <s v="Approved"/>
    <s v="OHM Cycles"/>
    <s v="Touring"/>
    <s v="low"/>
    <s v="medium"/>
    <n v="1073.07"/>
    <n v="933.84"/>
    <d v="1997-08-25T00:00:00"/>
    <n v="139.2299999999999"/>
    <s v="Male"/>
    <n v="12"/>
    <d v="1988-06-23T00:00:00"/>
    <n v="34.273184027143579"/>
    <n v="0"/>
    <s v="Manufacturing"/>
    <s v="Mass Customer"/>
    <s v="N"/>
    <s v="Yes"/>
    <n v="7"/>
    <m/>
  </r>
  <r>
    <n v="13108"/>
    <n v="24"/>
    <x v="3387"/>
    <n v="297"/>
    <d v="2017-03-08T00:00:00"/>
    <b v="0"/>
    <s v="Approved"/>
    <s v="Solex"/>
    <s v="Road"/>
    <s v="medium"/>
    <s v="large"/>
    <n v="1777.8"/>
    <n v="820.78"/>
    <d v="1993-05-26T00:00:00"/>
    <n v="957.02"/>
    <s v="Male"/>
    <n v="12"/>
    <d v="1988-06-23T00:00:00"/>
    <n v="34.273184027143579"/>
    <n v="0"/>
    <s v="Manufacturing"/>
    <s v="Mass Customer"/>
    <s v="N"/>
    <s v="Yes"/>
    <n v="7"/>
    <m/>
  </r>
  <r>
    <n v="8166"/>
    <n v="38"/>
    <x v="3387"/>
    <n v="313"/>
    <d v="2017-02-20T00:00:00"/>
    <b v="1"/>
    <s v="Approved"/>
    <s v="Solex"/>
    <s v="Standard"/>
    <s v="medium"/>
    <s v="medium"/>
    <n v="1577.53"/>
    <n v="826.51"/>
    <d v="2007-12-11T00:00:00"/>
    <n v="751.02"/>
    <s v="Male"/>
    <n v="12"/>
    <d v="1988-06-23T00:00:00"/>
    <n v="34.273184027143579"/>
    <n v="0"/>
    <s v="Manufacturing"/>
    <s v="Mass Customer"/>
    <s v="N"/>
    <s v="Yes"/>
    <n v="7"/>
    <m/>
  </r>
  <r>
    <n v="7407"/>
    <n v="91"/>
    <x v="3388"/>
    <n v="55"/>
    <d v="2017-11-05T00:00:00"/>
    <b v="0"/>
    <s v="Approved"/>
    <s v="Solex"/>
    <s v="Standard"/>
    <s v="medium"/>
    <s v="medium"/>
    <n v="100.35"/>
    <n v="75.260000000000005"/>
    <d v="1999-07-26T00:00:00"/>
    <n v="25.089999999999989"/>
    <s v="Female"/>
    <n v="17"/>
    <d v="1962-02-17T00:00:00"/>
    <n v="60.63756758910452"/>
    <n v="0"/>
    <s v="Financial Services"/>
    <s v="Affluent Customer"/>
    <s v="N"/>
    <s v="No"/>
    <n v="14"/>
    <m/>
  </r>
  <r>
    <n v="18551"/>
    <n v="57"/>
    <x v="3388"/>
    <n v="100"/>
    <d v="2017-09-21T00:00:00"/>
    <b v="0"/>
    <s v="Approved"/>
    <s v="WeareA2B"/>
    <s v="Touring"/>
    <s v="medium"/>
    <s v="large"/>
    <n v="1890.39"/>
    <n v="260.14"/>
    <d v="1991-01-21T00:00:00"/>
    <n v="1630.25"/>
    <s v="Female"/>
    <n v="17"/>
    <d v="1962-02-17T00:00:00"/>
    <n v="60.63756758910452"/>
    <n v="0"/>
    <s v="Financial Services"/>
    <s v="Affluent Customer"/>
    <s v="N"/>
    <s v="No"/>
    <n v="14"/>
    <m/>
  </r>
  <r>
    <n v="3687"/>
    <n v="3"/>
    <x v="3388"/>
    <n v="139"/>
    <d v="2017-08-13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17"/>
    <d v="1962-02-17T00:00:00"/>
    <n v="60.63756758910452"/>
    <n v="0"/>
    <s v="Financial Services"/>
    <s v="Affluent Customer"/>
    <s v="N"/>
    <s v="No"/>
    <n v="14"/>
    <m/>
  </r>
  <r>
    <n v="16783"/>
    <n v="95"/>
    <x v="3388"/>
    <n v="179"/>
    <d v="2017-07-04T00:00:00"/>
    <b v="0"/>
    <s v="Approved"/>
    <s v="Giant Bicycles"/>
    <s v="Standard"/>
    <s v="medium"/>
    <s v="large"/>
    <n v="569.55999999999995"/>
    <n v="528.42999999999995"/>
    <d v="2003-09-10T00:00:00"/>
    <n v="41.129999999999995"/>
    <s v="Female"/>
    <n v="17"/>
    <d v="1962-02-17T00:00:00"/>
    <n v="60.63756758910452"/>
    <n v="0"/>
    <s v="Financial Services"/>
    <s v="Affluent Customer"/>
    <s v="N"/>
    <s v="No"/>
    <n v="14"/>
    <m/>
  </r>
  <r>
    <n v="9521"/>
    <n v="39"/>
    <x v="3389"/>
    <n v="20"/>
    <d v="2017-12-10T00:00:00"/>
    <b v="1"/>
    <s v="Approved"/>
    <s v="Giant Bicycles"/>
    <s v="Standard"/>
    <s v="medium"/>
    <s v="large"/>
    <n v="1812.75"/>
    <n v="582.48"/>
    <d v="2011-05-09T00:00:00"/>
    <n v="1230.27"/>
    <s v="Female"/>
    <n v="51"/>
    <d v="1999-04-30T00:00:00"/>
    <n v="23.415649780568234"/>
    <s v="Food Chemist"/>
    <s v="Health"/>
    <s v="Mass Customer"/>
    <s v="N"/>
    <s v="Yes"/>
    <n v="2"/>
    <m/>
  </r>
  <r>
    <n v="3828"/>
    <n v="68"/>
    <x v="3389"/>
    <n v="83"/>
    <d v="2017-10-08T00:00:00"/>
    <b v="1"/>
    <s v="Approved"/>
    <s v="OHM Cycles"/>
    <s v="Standard"/>
    <s v="medium"/>
    <s v="medium"/>
    <n v="1636.9"/>
    <n v="44.71"/>
    <d v="2016-12-06T00:00:00"/>
    <n v="1592.19"/>
    <s v="Female"/>
    <n v="51"/>
    <d v="1999-04-30T00:00:00"/>
    <n v="23.415649780568234"/>
    <s v="Food Chemist"/>
    <s v="Health"/>
    <s v="Mass Customer"/>
    <s v="N"/>
    <s v="Yes"/>
    <n v="2"/>
    <m/>
  </r>
  <r>
    <n v="19341"/>
    <n v="0"/>
    <x v="491"/>
    <m/>
    <d v="2017-12-26T00:00:00"/>
    <b v="1"/>
    <s v="Approved"/>
    <m/>
    <m/>
    <m/>
    <m/>
    <n v="744.54"/>
    <m/>
    <m/>
    <m/>
    <m/>
    <m/>
    <m/>
    <m/>
    <m/>
    <m/>
    <m/>
    <m/>
    <m/>
    <m/>
    <m/>
  </r>
  <r>
    <n v="7768"/>
    <n v="9"/>
    <x v="3389"/>
    <n v="268"/>
    <d v="2017-04-06T00:00:00"/>
    <b v="1"/>
    <s v="Approved"/>
    <s v="OHM Cycles"/>
    <s v="Road"/>
    <s v="medium"/>
    <s v="medium"/>
    <n v="742.54"/>
    <n v="667.4"/>
    <d v="1991-11-07T00:00:00"/>
    <n v="75.139999999999986"/>
    <s v="Female"/>
    <n v="51"/>
    <d v="1999-04-30T00:00:00"/>
    <n v="23.415649780568234"/>
    <s v="Food Chemist"/>
    <s v="Health"/>
    <s v="Mass Customer"/>
    <s v="N"/>
    <s v="Yes"/>
    <n v="2"/>
    <m/>
  </r>
  <r>
    <n v="4137"/>
    <n v="4"/>
    <x v="3389"/>
    <n v="271"/>
    <d v="2017-04-03T00:00:00"/>
    <b v="0"/>
    <s v="Approved"/>
    <s v="Giant Bicycles"/>
    <s v="Standard"/>
    <s v="high"/>
    <s v="medium"/>
    <n v="1129.1300000000001"/>
    <n v="677.48"/>
    <d v="2004-09-28T00:00:00"/>
    <n v="451.65000000000009"/>
    <s v="Female"/>
    <n v="51"/>
    <d v="1999-04-30T00:00:00"/>
    <n v="23.415649780568234"/>
    <s v="Food Chemist"/>
    <s v="Health"/>
    <s v="Mass Customer"/>
    <s v="N"/>
    <s v="Yes"/>
    <n v="2"/>
    <m/>
  </r>
  <r>
    <n v="10084"/>
    <n v="3"/>
    <x v="3389"/>
    <n v="308"/>
    <d v="2017-02-25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51"/>
    <d v="1999-04-30T00:00:00"/>
    <n v="23.415649780568234"/>
    <s v="Food Chemist"/>
    <s v="Health"/>
    <s v="Mass Customer"/>
    <s v="N"/>
    <s v="Yes"/>
    <n v="2"/>
    <m/>
  </r>
  <r>
    <n v="19892"/>
    <n v="85"/>
    <x v="3389"/>
    <n v="344"/>
    <d v="2017-01-20T00:00:00"/>
    <b v="0"/>
    <s v="Approved"/>
    <s v="WeareA2B"/>
    <s v="Standard"/>
    <s v="medium"/>
    <s v="medium"/>
    <n v="752.64"/>
    <n v="205.36"/>
    <d v="2005-05-10T00:00:00"/>
    <n v="547.28"/>
    <s v="Female"/>
    <n v="51"/>
    <d v="1999-04-30T00:00:00"/>
    <n v="23.415649780568234"/>
    <s v="Food Chemist"/>
    <s v="Health"/>
    <s v="Mass Customer"/>
    <s v="N"/>
    <s v="Yes"/>
    <n v="2"/>
    <m/>
  </r>
  <r>
    <n v="292"/>
    <n v="64"/>
    <x v="3390"/>
    <n v="63"/>
    <d v="2017-10-28T00:00:00"/>
    <b v="0"/>
    <s v="Approved"/>
    <s v="Giant Bicycles"/>
    <s v="Standard"/>
    <s v="high"/>
    <s v="small"/>
    <n v="1977.36"/>
    <n v="1759.85"/>
    <d v="2015-06-17T00:00:00"/>
    <n v="217.51"/>
    <s v="Male"/>
    <n v="41"/>
    <d v="1955-01-09T00:00:00"/>
    <n v="67.749896356227808"/>
    <s v="Speech Pathologist"/>
    <s v="Manufacturing"/>
    <s v="High Net Worth"/>
    <s v="N"/>
    <s v="Yes"/>
    <n v="14"/>
    <m/>
  </r>
  <r>
    <n v="3320"/>
    <n v="77"/>
    <x v="3390"/>
    <n v="112"/>
    <d v="2017-09-09T00:00:00"/>
    <b v="0"/>
    <s v="Approved"/>
    <s v="WeareA2B"/>
    <s v="Standard"/>
    <s v="medium"/>
    <s v="medium"/>
    <n v="1769.64"/>
    <n v="108.76"/>
    <d v="2006-10-01T00:00:00"/>
    <n v="1660.88"/>
    <s v="Male"/>
    <n v="41"/>
    <d v="1955-01-09T00:00:00"/>
    <n v="67.749896356227808"/>
    <s v="Speech Pathologist"/>
    <s v="Manufacturing"/>
    <s v="High Net Worth"/>
    <s v="N"/>
    <s v="Yes"/>
    <n v="14"/>
    <m/>
  </r>
  <r>
    <n v="15023"/>
    <n v="82"/>
    <x v="3390"/>
    <n v="150"/>
    <d v="2017-08-02T00:00:00"/>
    <b v="1"/>
    <s v="Approved"/>
    <s v="Giant Bicycles"/>
    <s v="Road"/>
    <s v="medium"/>
    <s v="medium"/>
    <n v="1538.99"/>
    <n v="829.65"/>
    <d v="1999-06-23T00:00:00"/>
    <n v="709.34"/>
    <s v="Male"/>
    <n v="41"/>
    <d v="1955-01-09T00:00:00"/>
    <n v="67.749896356227808"/>
    <s v="Speech Pathologist"/>
    <s v="Manufacturing"/>
    <s v="High Net Worth"/>
    <s v="N"/>
    <s v="Yes"/>
    <n v="14"/>
    <m/>
  </r>
  <r>
    <n v="15396"/>
    <n v="0"/>
    <x v="3390"/>
    <n v="154"/>
    <d v="2017-07-29T00:00:00"/>
    <b v="0"/>
    <s v="Approved"/>
    <s v="OHM Cycles"/>
    <s v="Standard"/>
    <s v="high"/>
    <s v="medium"/>
    <n v="227.88"/>
    <n v="136.72999999999999"/>
    <d v="2003-02-07T00:00:00"/>
    <n v="91.15"/>
    <s v="Male"/>
    <n v="41"/>
    <d v="1955-01-09T00:00:00"/>
    <n v="67.749896356227808"/>
    <s v="Speech Pathologist"/>
    <s v="Manufacturing"/>
    <s v="High Net Worth"/>
    <s v="N"/>
    <s v="Yes"/>
    <n v="14"/>
    <m/>
  </r>
  <r>
    <n v="7807"/>
    <n v="19"/>
    <x v="3390"/>
    <n v="197"/>
    <d v="2017-06-16T00:00:00"/>
    <b v="1"/>
    <s v="Approved"/>
    <s v="Trek Bicycles"/>
    <s v="Mountain"/>
    <s v="low"/>
    <s v="medium"/>
    <n v="574.64"/>
    <n v="459.71"/>
    <d v="2014-03-03T00:00:00"/>
    <n v="114.93"/>
    <s v="Male"/>
    <n v="41"/>
    <d v="1955-01-09T00:00:00"/>
    <n v="67.749896356227808"/>
    <s v="Speech Pathologist"/>
    <s v="Manufacturing"/>
    <s v="High Net Worth"/>
    <s v="N"/>
    <s v="Yes"/>
    <n v="14"/>
    <m/>
  </r>
  <r>
    <n v="10008"/>
    <n v="66"/>
    <x v="3391"/>
    <n v="195"/>
    <d v="2017-06-18T00:00:00"/>
    <b v="1"/>
    <s v="Approved"/>
    <s v="Giant Bicycles"/>
    <s v="Road"/>
    <s v="low"/>
    <s v="small"/>
    <n v="590.26"/>
    <n v="525.33000000000004"/>
    <d v="2010-11-05T00:00:00"/>
    <n v="64.92999999999995"/>
    <s v="Male"/>
    <n v="26"/>
    <d v="1993-11-20T00:00:00"/>
    <n v="28.859485397006591"/>
    <s v="Computer Systems Analyst IV"/>
    <s v="n/a"/>
    <s v="Mass Customer"/>
    <s v="N"/>
    <s v="No"/>
    <n v="4"/>
    <m/>
  </r>
  <r>
    <n v="7224"/>
    <n v="11"/>
    <x v="3391"/>
    <n v="250"/>
    <d v="2017-04-24T00:00:00"/>
    <b v="0"/>
    <s v="Approved"/>
    <s v="Giant Bicycles"/>
    <s v="Standard"/>
    <s v="high"/>
    <s v="medium"/>
    <n v="1274.93"/>
    <n v="764.96"/>
    <d v="2007-08-04T00:00:00"/>
    <n v="509.97"/>
    <s v="Male"/>
    <n v="26"/>
    <d v="1993-11-20T00:00:00"/>
    <n v="28.859485397006591"/>
    <s v="Computer Systems Analyst IV"/>
    <s v="n/a"/>
    <s v="Mass Customer"/>
    <s v="N"/>
    <s v="No"/>
    <n v="4"/>
    <m/>
  </r>
  <r>
    <n v="15113"/>
    <n v="46"/>
    <x v="3391"/>
    <n v="269"/>
    <d v="2017-04-05T00:00:00"/>
    <b v="1"/>
    <s v="Approved"/>
    <s v="Solex"/>
    <s v="Standard"/>
    <s v="low"/>
    <s v="medium"/>
    <n v="1289.8499999999999"/>
    <n v="74.510000000000005"/>
    <d v="2007-12-11T00:00:00"/>
    <n v="1215.3399999999999"/>
    <s v="Male"/>
    <n v="26"/>
    <d v="1993-11-20T00:00:00"/>
    <n v="28.859485397006591"/>
    <s v="Computer Systems Analyst IV"/>
    <s v="n/a"/>
    <s v="Mass Customer"/>
    <s v="N"/>
    <s v="No"/>
    <n v="4"/>
    <m/>
  </r>
  <r>
    <n v="533"/>
    <n v="57"/>
    <x v="3391"/>
    <n v="324"/>
    <d v="2017-02-09T00:00:00"/>
    <b v="0"/>
    <s v="Approved"/>
    <s v="WeareA2B"/>
    <s v="Touring"/>
    <s v="medium"/>
    <s v="large"/>
    <n v="1890.39"/>
    <n v="260.14"/>
    <d v="1991-01-21T00:00:00"/>
    <n v="1630.25"/>
    <s v="Male"/>
    <n v="26"/>
    <d v="1993-11-20T00:00:00"/>
    <n v="28.859485397006591"/>
    <s v="Computer Systems Analyst IV"/>
    <s v="n/a"/>
    <s v="Mass Customer"/>
    <s v="N"/>
    <s v="No"/>
    <n v="4"/>
    <m/>
  </r>
  <r>
    <n v="8339"/>
    <n v="83"/>
    <x v="3391"/>
    <n v="362"/>
    <d v="2017-01-02T00:00:00"/>
    <b v="0"/>
    <s v="Approved"/>
    <s v="Solex"/>
    <s v="Touring"/>
    <s v="medium"/>
    <s v="large"/>
    <n v="2083.94"/>
    <n v="675.03"/>
    <d v="2013-09-16T00:00:00"/>
    <n v="1408.91"/>
    <s v="Male"/>
    <n v="26"/>
    <d v="1993-11-20T00:00:00"/>
    <n v="28.859485397006591"/>
    <s v="Computer Systems Analyst IV"/>
    <s v="n/a"/>
    <s v="Mass Customer"/>
    <s v="N"/>
    <s v="No"/>
    <n v="4"/>
    <m/>
  </r>
  <r>
    <n v="19422"/>
    <n v="7"/>
    <x v="3392"/>
    <n v="19"/>
    <d v="2017-12-11T00:00:00"/>
    <b v="0"/>
    <s v="Approved"/>
    <s v="Giant Bicycles"/>
    <s v="Standard"/>
    <s v="medium"/>
    <s v="small"/>
    <n v="1311.44"/>
    <n v="1167.18"/>
    <d v="1992-10-11T00:00:00"/>
    <n v="144.26"/>
    <s v="Male"/>
    <n v="90"/>
    <d v="1977-12-17T00:00:00"/>
    <n v="44.796471698693566"/>
    <s v="Business Systems Development Analyst"/>
    <s v="n/a"/>
    <s v="High Net Worth"/>
    <s v="N"/>
    <s v="No"/>
    <n v="10"/>
    <m/>
  </r>
  <r>
    <n v="551"/>
    <n v="0"/>
    <x v="3392"/>
    <n v="76"/>
    <d v="2017-10-15T00:00:00"/>
    <b v="1"/>
    <s v="Approved"/>
    <s v="OHM Cycles"/>
    <s v="Standard"/>
    <s v="high"/>
    <s v="medium"/>
    <n v="227.88"/>
    <n v="136.72999999999999"/>
    <d v="2003-02-07T00:00:00"/>
    <n v="91.15"/>
    <s v="Male"/>
    <n v="90"/>
    <d v="1977-12-17T00:00:00"/>
    <n v="44.796471698693566"/>
    <s v="Business Systems Development Analyst"/>
    <s v="n/a"/>
    <s v="High Net Worth"/>
    <s v="N"/>
    <s v="No"/>
    <n v="10"/>
    <m/>
  </r>
  <r>
    <n v="4383"/>
    <n v="54"/>
    <x v="3392"/>
    <n v="102"/>
    <d v="2017-09-19T00:00:00"/>
    <b v="0"/>
    <s v="Approved"/>
    <s v="WeareA2B"/>
    <s v="Standard"/>
    <s v="medium"/>
    <s v="medium"/>
    <n v="1807.45"/>
    <n v="778.69"/>
    <d v="2015-05-21T00:00:00"/>
    <n v="1028.76"/>
    <s v="Male"/>
    <n v="90"/>
    <d v="1977-12-17T00:00:00"/>
    <n v="44.796471698693566"/>
    <s v="Business Systems Development Analyst"/>
    <s v="n/a"/>
    <s v="High Net Worth"/>
    <s v="N"/>
    <s v="No"/>
    <n v="10"/>
    <m/>
  </r>
  <r>
    <n v="13125"/>
    <n v="61"/>
    <x v="3392"/>
    <n v="157"/>
    <d v="2017-07-26T00:00:00"/>
    <b v="0"/>
    <s v="Approved"/>
    <s v="Norco Bicycles"/>
    <s v="Standard"/>
    <s v="medium"/>
    <s v="small"/>
    <n v="586.45000000000005"/>
    <n v="521.94000000000005"/>
    <d v="1991-07-10T00:00:00"/>
    <n v="64.509999999999991"/>
    <s v="Male"/>
    <n v="90"/>
    <d v="1977-12-17T00:00:00"/>
    <n v="44.796471698693566"/>
    <s v="Business Systems Development Analyst"/>
    <s v="n/a"/>
    <s v="High Net Worth"/>
    <s v="N"/>
    <s v="No"/>
    <n v="10"/>
    <m/>
  </r>
  <r>
    <n v="2744"/>
    <n v="33"/>
    <x v="3392"/>
    <n v="181"/>
    <d v="2017-07-02T00:00:00"/>
    <b v="0"/>
    <s v="Approved"/>
    <s v="OHM Cycles"/>
    <s v="Road"/>
    <s v="medium"/>
    <s v="small"/>
    <n v="1810"/>
    <n v="1610.9"/>
    <d v="2008-03-19T00:00:00"/>
    <n v="199.09999999999991"/>
    <s v="Male"/>
    <n v="90"/>
    <d v="1977-12-17T00:00:00"/>
    <n v="44.796471698693566"/>
    <s v="Business Systems Development Analyst"/>
    <s v="n/a"/>
    <s v="High Net Worth"/>
    <s v="N"/>
    <s v="No"/>
    <n v="10"/>
    <m/>
  </r>
  <r>
    <n v="17067"/>
    <n v="6"/>
    <x v="3392"/>
    <n v="201"/>
    <d v="2017-06-12T00:00:00"/>
    <b v="1"/>
    <s v="Approved"/>
    <s v="Solex"/>
    <s v="Standard"/>
    <s v="high"/>
    <s v="medium"/>
    <n v="748.17"/>
    <n v="448.9"/>
    <d v="1991-11-10T00:00:00"/>
    <n v="299.27"/>
    <s v="Male"/>
    <n v="90"/>
    <d v="1977-12-17T00:00:00"/>
    <n v="44.796471698693566"/>
    <s v="Business Systems Development Analyst"/>
    <s v="n/a"/>
    <s v="High Net Worth"/>
    <s v="N"/>
    <s v="No"/>
    <n v="10"/>
    <m/>
  </r>
  <r>
    <n v="17272"/>
    <n v="0"/>
    <x v="3392"/>
    <n v="228"/>
    <d v="2017-05-16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90"/>
    <d v="1977-12-17T00:00:00"/>
    <n v="44.796471698693566"/>
    <s v="Business Systems Development Analyst"/>
    <s v="n/a"/>
    <s v="High Net Worth"/>
    <s v="N"/>
    <s v="No"/>
    <n v="10"/>
    <m/>
  </r>
  <r>
    <n v="16567"/>
    <n v="85"/>
    <x v="3392"/>
    <n v="284"/>
    <d v="2017-03-21T00:00:00"/>
    <b v="0"/>
    <s v="Approved"/>
    <s v="WeareA2B"/>
    <s v="Standard"/>
    <s v="medium"/>
    <s v="medium"/>
    <n v="1228.07"/>
    <n v="400.91"/>
    <d v="2000-05-22T00:00:00"/>
    <n v="827.15999999999985"/>
    <s v="Male"/>
    <n v="90"/>
    <d v="1977-12-17T00:00:00"/>
    <n v="44.796471698693566"/>
    <s v="Business Systems Development Analyst"/>
    <s v="n/a"/>
    <s v="High Net Worth"/>
    <s v="N"/>
    <s v="No"/>
    <n v="10"/>
    <m/>
  </r>
  <r>
    <n v="17521"/>
    <n v="4"/>
    <x v="3392"/>
    <n v="337"/>
    <d v="2017-01-27T00:00:00"/>
    <b v="1"/>
    <s v="Approved"/>
    <s v="Solex"/>
    <s v="Standard"/>
    <s v="medium"/>
    <s v="medium"/>
    <n v="1483.2"/>
    <n v="99.59"/>
    <d v="1998-12-17T00:00:00"/>
    <n v="1383.6100000000001"/>
    <s v="Male"/>
    <n v="90"/>
    <d v="1977-12-17T00:00:00"/>
    <n v="44.796471698693566"/>
    <s v="Business Systems Development Analyst"/>
    <s v="n/a"/>
    <s v="High Net Worth"/>
    <s v="N"/>
    <s v="No"/>
    <n v="10"/>
    <m/>
  </r>
  <r>
    <n v="125"/>
    <n v="22"/>
    <x v="3392"/>
    <n v="361"/>
    <d v="2017-01-03T00:00:00"/>
    <b v="1"/>
    <s v="Approved"/>
    <s v="Solex"/>
    <s v="Standard"/>
    <s v="medium"/>
    <s v="medium"/>
    <n v="575.27"/>
    <n v="431.45"/>
    <d v="2013-03-12T00:00:00"/>
    <n v="143.82"/>
    <s v="Male"/>
    <n v="90"/>
    <d v="1977-12-17T00:00:00"/>
    <n v="44.796471698693566"/>
    <s v="Business Systems Development Analyst"/>
    <s v="n/a"/>
    <s v="High Net Worth"/>
    <s v="N"/>
    <s v="No"/>
    <n v="10"/>
    <m/>
  </r>
  <r>
    <n v="4362"/>
    <n v="64"/>
    <x v="1534"/>
    <n v="29"/>
    <d v="2017-12-01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47"/>
    <d v="1982-04-05T00:00:00"/>
    <n v="40.495101835362753"/>
    <s v="Financial Analyst"/>
    <s v="Financial Services"/>
    <s v="Affluent Customer"/>
    <s v="N"/>
    <s v="Yes"/>
    <n v="10"/>
    <m/>
  </r>
  <r>
    <n v="154"/>
    <n v="3"/>
    <x v="1534"/>
    <n v="268"/>
    <d v="2017-04-06T00:00:00"/>
    <b v="1"/>
    <s v="Approved"/>
    <s v="Trek Bicycles"/>
    <s v="Standard"/>
    <s v="medium"/>
    <s v="large"/>
    <n v="2091.4699999999998"/>
    <n v="388.92"/>
    <d v="2011-08-29T00:00:00"/>
    <n v="1702.5499999999997"/>
    <s v="Male"/>
    <n v="47"/>
    <d v="1982-04-05T00:00:00"/>
    <n v="40.495101835362753"/>
    <s v="Financial Analyst"/>
    <s v="Financial Services"/>
    <s v="Affluent Customer"/>
    <s v="N"/>
    <s v="Yes"/>
    <n v="10"/>
    <m/>
  </r>
  <r>
    <n v="1746"/>
    <n v="45"/>
    <x v="1534"/>
    <n v="296"/>
    <d v="2017-03-09T00:00:00"/>
    <b v="0"/>
    <s v="Approved"/>
    <s v="Solex"/>
    <s v="Standard"/>
    <s v="medium"/>
    <s v="medium"/>
    <n v="441.49"/>
    <n v="84.99"/>
    <d v="2001-11-25T00:00:00"/>
    <n v="356.5"/>
    <s v="Male"/>
    <n v="47"/>
    <d v="1982-04-05T00:00:00"/>
    <n v="40.495101835362753"/>
    <s v="Financial Analyst"/>
    <s v="Financial Services"/>
    <s v="Affluent Customer"/>
    <s v="N"/>
    <s v="Yes"/>
    <n v="10"/>
    <m/>
  </r>
  <r>
    <n v="19369"/>
    <n v="66"/>
    <x v="3256"/>
    <m/>
    <d v="2017-12-16T00:00:00"/>
    <m/>
    <s v="Approved"/>
    <s v="Giant Bicycles"/>
    <s v="Road"/>
    <s v="low"/>
    <s v="small"/>
    <n v="590.26"/>
    <n v="525.33000000000004"/>
    <n v="38647"/>
    <m/>
    <m/>
    <m/>
    <m/>
    <m/>
    <m/>
    <m/>
    <m/>
    <m/>
    <m/>
    <m/>
    <m/>
  </r>
  <r>
    <n v="19370"/>
    <n v="91"/>
    <x v="1210"/>
    <m/>
    <d v="2017-09-02T00:00:00"/>
    <m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</r>
  <r>
    <n v="16993"/>
    <n v="26"/>
    <x v="1534"/>
    <n v="328"/>
    <d v="2017-02-05T00:00:00"/>
    <b v="1"/>
    <s v="Approved"/>
    <s v="WeareA2B"/>
    <s v="Standard"/>
    <s v="medium"/>
    <s v="medium"/>
    <n v="1992.93"/>
    <n v="762.63"/>
    <d v="1992-10-11T00:00:00"/>
    <n v="1230.3000000000002"/>
    <s v="Male"/>
    <n v="47"/>
    <d v="1982-04-05T00:00:00"/>
    <n v="40.495101835362753"/>
    <s v="Financial Analyst"/>
    <s v="Financial Services"/>
    <s v="Affluent Customer"/>
    <s v="N"/>
    <s v="Yes"/>
    <n v="10"/>
    <m/>
  </r>
  <r>
    <n v="11545"/>
    <n v="22"/>
    <x v="1534"/>
    <n v="346"/>
    <d v="2017-01-18T00:00:00"/>
    <b v="0"/>
    <s v="Approved"/>
    <s v="WeareA2B"/>
    <s v="Standard"/>
    <s v="medium"/>
    <s v="medium"/>
    <n v="60.34"/>
    <n v="45.26"/>
    <d v="1991-08-05T00:00:00"/>
    <n v="15.080000000000005"/>
    <s v="Male"/>
    <n v="47"/>
    <d v="1982-04-05T00:00:00"/>
    <n v="40.495101835362753"/>
    <s v="Financial Analyst"/>
    <s v="Financial Services"/>
    <s v="Affluent Customer"/>
    <s v="N"/>
    <s v="Yes"/>
    <n v="10"/>
    <m/>
  </r>
  <r>
    <n v="1132"/>
    <n v="15"/>
    <x v="3345"/>
    <n v="247"/>
    <d v="2017-04-27T00:00:00"/>
    <b v="0"/>
    <s v="Approved"/>
    <s v="Norco Bicycles"/>
    <s v="Standard"/>
    <s v="low"/>
    <s v="medium"/>
    <n v="958.74"/>
    <n v="748.9"/>
    <d v="2005-12-07T00:00:00"/>
    <n v="209.84000000000003"/>
    <s v="Male"/>
    <n v="11"/>
    <d v="1996-03-05T00:00:00"/>
    <n v="26.569074438419591"/>
    <n v="0"/>
    <s v="n/a"/>
    <s v="Mass Customer"/>
    <s v="N"/>
    <s v="No"/>
    <n v="6"/>
    <m/>
  </r>
  <r>
    <n v="5515"/>
    <n v="6"/>
    <x v="3345"/>
    <n v="296"/>
    <d v="2017-03-09T00:00:00"/>
    <b v="1"/>
    <s v="Approved"/>
    <s v="OHM Cycles"/>
    <s v="Standard"/>
    <s v="high"/>
    <s v="medium"/>
    <n v="227.88"/>
    <n v="136.72999999999999"/>
    <d v="2003-02-07T00:00:00"/>
    <n v="91.15"/>
    <s v="Male"/>
    <n v="11"/>
    <d v="1996-03-05T00:00:00"/>
    <n v="26.569074438419591"/>
    <n v="0"/>
    <s v="n/a"/>
    <s v="Mass Customer"/>
    <s v="N"/>
    <s v="No"/>
    <n v="6"/>
    <m/>
  </r>
  <r>
    <n v="3125"/>
    <n v="51"/>
    <x v="3345"/>
    <n v="298"/>
    <d v="2017-03-07T00:00:00"/>
    <b v="0"/>
    <s v="Approved"/>
    <s v="OHM Cycles"/>
    <s v="Standard"/>
    <s v="high"/>
    <s v="medium"/>
    <n v="2005.66"/>
    <n v="1203.4000000000001"/>
    <d v="2012-04-10T00:00:00"/>
    <n v="802.26"/>
    <s v="Male"/>
    <n v="11"/>
    <d v="1996-03-05T00:00:00"/>
    <n v="26.569074438419591"/>
    <n v="0"/>
    <s v="n/a"/>
    <s v="Mass Customer"/>
    <s v="N"/>
    <s v="No"/>
    <n v="6"/>
    <m/>
  </r>
  <r>
    <n v="14279"/>
    <n v="15"/>
    <x v="3345"/>
    <n v="328"/>
    <d v="2017-02-05T00:00:00"/>
    <b v="0"/>
    <s v="Approved"/>
    <s v="Norco Bicycles"/>
    <s v="Standard"/>
    <s v="low"/>
    <s v="medium"/>
    <n v="958.74"/>
    <n v="748.9"/>
    <d v="2005-12-07T00:00:00"/>
    <n v="209.84000000000003"/>
    <s v="Male"/>
    <n v="11"/>
    <d v="1996-03-05T00:00:00"/>
    <n v="26.569074438419591"/>
    <n v="0"/>
    <s v="n/a"/>
    <s v="Mass Customer"/>
    <s v="N"/>
    <s v="No"/>
    <n v="6"/>
    <m/>
  </r>
  <r>
    <n v="9906"/>
    <n v="79"/>
    <x v="3345"/>
    <n v="339"/>
    <d v="2017-01-25T00:00:00"/>
    <b v="0"/>
    <s v="Approved"/>
    <s v="Norco Bicycles"/>
    <s v="Standard"/>
    <s v="medium"/>
    <s v="medium"/>
    <n v="1555.58"/>
    <n v="818.01"/>
    <d v="2003-09-09T00:00:00"/>
    <n v="737.56999999999994"/>
    <s v="Male"/>
    <n v="11"/>
    <d v="1996-03-05T00:00:00"/>
    <n v="26.569074438419591"/>
    <n v="0"/>
    <s v="n/a"/>
    <s v="Mass Customer"/>
    <s v="N"/>
    <s v="No"/>
    <n v="6"/>
    <m/>
  </r>
  <r>
    <n v="9538"/>
    <n v="23"/>
    <x v="2483"/>
    <n v="54"/>
    <d v="2017-11-06T00:00:00"/>
    <b v="0"/>
    <s v="Approved"/>
    <s v="Norco Bicycles"/>
    <s v="Mountain"/>
    <s v="low"/>
    <s v="small"/>
    <n v="688.63"/>
    <n v="612.88"/>
    <d v="1993-10-02T00:00:00"/>
    <n v="75.75"/>
    <s v="Female"/>
    <n v="23"/>
    <d v="1975-02-10T00:00:00"/>
    <n v="47.648526492896998"/>
    <s v="Systems Administrator III"/>
    <s v="Argiculture"/>
    <s v="Mass Customer"/>
    <s v="N"/>
    <s v="No"/>
    <n v="9"/>
    <m/>
  </r>
  <r>
    <n v="11469"/>
    <n v="78"/>
    <x v="2483"/>
    <n v="116"/>
    <d v="2017-09-05T00:00:00"/>
    <b v="1"/>
    <s v="Approved"/>
    <s v="Giant Bicycles"/>
    <s v="Standard"/>
    <s v="medium"/>
    <s v="large"/>
    <n v="1765.3"/>
    <n v="709.48"/>
    <d v="2004-07-25T00:00:00"/>
    <n v="1055.82"/>
    <s v="Female"/>
    <n v="23"/>
    <d v="1975-02-10T00:00:00"/>
    <n v="47.648526492896998"/>
    <s v="Systems Administrator III"/>
    <s v="Argiculture"/>
    <s v="Mass Customer"/>
    <s v="N"/>
    <s v="No"/>
    <n v="9"/>
    <m/>
  </r>
  <r>
    <n v="10236"/>
    <n v="50"/>
    <x v="2483"/>
    <n v="280"/>
    <d v="2017-03-25T00:00:00"/>
    <b v="0"/>
    <s v="Approved"/>
    <s v="WeareA2B"/>
    <s v="Standard"/>
    <s v="medium"/>
    <s v="small"/>
    <n v="175.89"/>
    <n v="131.91999999999999"/>
    <d v="2003-02-16T00:00:00"/>
    <n v="43.97"/>
    <s v="Female"/>
    <n v="23"/>
    <d v="1975-02-10T00:00:00"/>
    <n v="47.648526492896998"/>
    <s v="Systems Administrator III"/>
    <s v="Argiculture"/>
    <s v="Mass Customer"/>
    <s v="N"/>
    <s v="No"/>
    <n v="9"/>
    <m/>
  </r>
  <r>
    <n v="12062"/>
    <n v="0"/>
    <x v="1523"/>
    <n v="7"/>
    <d v="2017-12-23T00:00:00"/>
    <b v="1"/>
    <s v="Approved"/>
    <s v="Norco Bicycles"/>
    <s v="Road"/>
    <s v="medium"/>
    <s v="medium"/>
    <n v="544.04999999999995"/>
    <n v="376.84"/>
    <d v="2002-08-31T00:00:00"/>
    <n v="167.20999999999998"/>
    <s v="Male"/>
    <n v="24"/>
    <d v="1999-07-28T00:00:00"/>
    <n v="23.171814164446989"/>
    <s v="Structural Engineer"/>
    <s v="IT"/>
    <s v="High Net Worth"/>
    <s v="N"/>
    <s v="Yes"/>
    <n v="2"/>
    <m/>
  </r>
  <r>
    <n v="15119"/>
    <n v="46"/>
    <x v="1523"/>
    <n v="84"/>
    <d v="2017-10-07T00:00:00"/>
    <b v="1"/>
    <s v="Approved"/>
    <s v="OHM Cycles"/>
    <s v="Standard"/>
    <s v="low"/>
    <s v="medium"/>
    <n v="1793.43"/>
    <n v="248.82"/>
    <d v="1999-07-20T00:00:00"/>
    <n v="1544.6100000000001"/>
    <s v="Male"/>
    <n v="24"/>
    <d v="1999-07-28T00:00:00"/>
    <n v="23.171814164446989"/>
    <s v="Structural Engineer"/>
    <s v="IT"/>
    <s v="High Net Worth"/>
    <s v="N"/>
    <s v="Yes"/>
    <n v="2"/>
    <m/>
  </r>
  <r>
    <n v="5704"/>
    <n v="2"/>
    <x v="1523"/>
    <n v="285"/>
    <d v="2017-03-20T00:00:00"/>
    <b v="0"/>
    <s v="Approved"/>
    <s v="Giant Bicycles"/>
    <s v="Road"/>
    <s v="low"/>
    <s v="small"/>
    <n v="590.26"/>
    <n v="525.33000000000004"/>
    <d v="2005-10-22T00:00:00"/>
    <n v="64.92999999999995"/>
    <s v="Male"/>
    <n v="24"/>
    <d v="1999-07-28T00:00:00"/>
    <n v="23.171814164446989"/>
    <s v="Structural Engineer"/>
    <s v="IT"/>
    <s v="High Net Worth"/>
    <s v="N"/>
    <s v="Yes"/>
    <n v="2"/>
    <m/>
  </r>
  <r>
    <n v="19384"/>
    <n v="0"/>
    <x v="2506"/>
    <m/>
    <d v="2017-06-11T00:00:00"/>
    <b v="0"/>
    <s v="Approved"/>
    <m/>
    <m/>
    <m/>
    <m/>
    <n v="1098.18"/>
    <m/>
    <m/>
    <m/>
    <m/>
    <m/>
    <m/>
    <m/>
    <m/>
    <m/>
    <m/>
    <m/>
    <m/>
    <m/>
    <m/>
  </r>
  <r>
    <n v="10570"/>
    <n v="45"/>
    <x v="1523"/>
    <n v="288"/>
    <d v="2017-03-17T00:00:00"/>
    <b v="0"/>
    <s v="Approved"/>
    <s v="Trek Bicycles"/>
    <s v="Road"/>
    <s v="low"/>
    <s v="medium"/>
    <n v="980.37"/>
    <n v="234.43"/>
    <d v="2003-08-05T00:00:00"/>
    <n v="745.94"/>
    <s v="Male"/>
    <n v="24"/>
    <d v="1999-07-28T00:00:00"/>
    <n v="23.171814164446989"/>
    <s v="Structural Engineer"/>
    <s v="IT"/>
    <s v="High Net Worth"/>
    <s v="N"/>
    <s v="Yes"/>
    <n v="2"/>
    <m/>
  </r>
  <r>
    <n v="11573"/>
    <n v="82"/>
    <x v="3393"/>
    <n v="82"/>
    <d v="2017-10-09T00:00:00"/>
    <b v="1"/>
    <s v="Approved"/>
    <s v="Norco Bicycles"/>
    <s v="Standard"/>
    <s v="high"/>
    <s v="medium"/>
    <n v="1148.6400000000001"/>
    <n v="689.18"/>
    <d v="2016-12-06T00:00:00"/>
    <n v="459.46000000000015"/>
    <s v="Female"/>
    <n v="19"/>
    <d v="1976-07-05T00:00:00"/>
    <n v="46.248526492897"/>
    <s v="General Manager"/>
    <s v="Manufacturing"/>
    <s v="Affluent Customer"/>
    <s v="N"/>
    <s v="Yes"/>
    <n v="15"/>
    <m/>
  </r>
  <r>
    <n v="7473"/>
    <n v="3"/>
    <x v="3393"/>
    <n v="85"/>
    <d v="2017-10-06T00:00:00"/>
    <b v="1"/>
    <s v="Approved"/>
    <s v="Trek Bicycles"/>
    <s v="Standard"/>
    <s v="medium"/>
    <s v="large"/>
    <n v="2091.4699999999998"/>
    <n v="388.92"/>
    <d v="2006-05-22T00:00:00"/>
    <n v="1702.5499999999997"/>
    <s v="Female"/>
    <n v="19"/>
    <d v="1976-07-05T00:00:00"/>
    <n v="46.248526492897"/>
    <s v="General Manager"/>
    <s v="Manufacturing"/>
    <s v="Affluent Customer"/>
    <s v="N"/>
    <s v="Yes"/>
    <n v="15"/>
    <m/>
  </r>
  <r>
    <n v="2180"/>
    <n v="43"/>
    <x v="3393"/>
    <n v="93"/>
    <d v="2017-09-28T00:00:00"/>
    <b v="1"/>
    <s v="Approved"/>
    <s v="Solex"/>
    <s v="Standard"/>
    <s v="medium"/>
    <s v="medium"/>
    <n v="1151.96"/>
    <n v="649.49"/>
    <d v="2003-07-21T00:00:00"/>
    <n v="502.47"/>
    <s v="Female"/>
    <n v="19"/>
    <d v="1976-07-05T00:00:00"/>
    <n v="46.248526492897"/>
    <s v="General Manager"/>
    <s v="Manufacturing"/>
    <s v="Affluent Customer"/>
    <s v="N"/>
    <s v="Yes"/>
    <n v="15"/>
    <m/>
  </r>
  <r>
    <n v="17324"/>
    <n v="71"/>
    <x v="3393"/>
    <n v="139"/>
    <d v="2017-08-13T00:00:00"/>
    <b v="0"/>
    <s v="Approved"/>
    <s v="Solex"/>
    <s v="Standard"/>
    <s v="high"/>
    <s v="large"/>
    <n v="1842.92"/>
    <n v="1105.75"/>
    <d v="2013-06-09T00:00:00"/>
    <n v="737.17000000000007"/>
    <s v="Female"/>
    <n v="19"/>
    <d v="1976-07-05T00:00:00"/>
    <n v="46.248526492897"/>
    <s v="General Manager"/>
    <s v="Manufacturing"/>
    <s v="Affluent Customer"/>
    <s v="N"/>
    <s v="Yes"/>
    <n v="15"/>
    <m/>
  </r>
  <r>
    <n v="7218"/>
    <n v="18"/>
    <x v="3393"/>
    <n v="158"/>
    <d v="2017-07-25T00:00:00"/>
    <b v="1"/>
    <s v="Approved"/>
    <s v="Solex"/>
    <s v="Standard"/>
    <s v="medium"/>
    <s v="medium"/>
    <n v="575.27"/>
    <n v="431.45"/>
    <d v="1997-08-25T00:00:00"/>
    <n v="143.82"/>
    <s v="Female"/>
    <n v="19"/>
    <d v="1976-07-05T00:00:00"/>
    <n v="46.248526492897"/>
    <s v="General Manager"/>
    <s v="Manufacturing"/>
    <s v="Affluent Customer"/>
    <s v="N"/>
    <s v="Yes"/>
    <n v="15"/>
    <m/>
  </r>
  <r>
    <n v="17744"/>
    <n v="64"/>
    <x v="3393"/>
    <n v="172"/>
    <d v="2017-07-11T00:00:00"/>
    <b v="1"/>
    <s v="Approved"/>
    <s v="Trek Bicycles"/>
    <s v="Standard"/>
    <s v="medium"/>
    <s v="large"/>
    <n v="1469.44"/>
    <n v="596.54999999999995"/>
    <d v="2004-07-25T00:00:00"/>
    <n v="872.8900000000001"/>
    <s v="Female"/>
    <n v="19"/>
    <d v="1976-07-05T00:00:00"/>
    <n v="46.248526492897"/>
    <s v="General Manager"/>
    <s v="Manufacturing"/>
    <s v="Affluent Customer"/>
    <s v="N"/>
    <s v="Yes"/>
    <n v="15"/>
    <m/>
  </r>
  <r>
    <n v="11500"/>
    <n v="21"/>
    <x v="3393"/>
    <n v="240"/>
    <d v="2017-05-04T00:00:00"/>
    <b v="1"/>
    <s v="Approved"/>
    <s v="Solex"/>
    <s v="Standard"/>
    <s v="medium"/>
    <s v="large"/>
    <n v="1071.23"/>
    <n v="380.74"/>
    <d v="1999-07-20T00:00:00"/>
    <n v="690.49"/>
    <s v="Female"/>
    <n v="19"/>
    <d v="1976-07-05T00:00:00"/>
    <n v="46.248526492897"/>
    <s v="General Manager"/>
    <s v="Manufacturing"/>
    <s v="Affluent Customer"/>
    <s v="N"/>
    <s v="Yes"/>
    <n v="15"/>
    <m/>
  </r>
  <r>
    <n v="14702"/>
    <n v="15"/>
    <x v="3393"/>
    <n v="263"/>
    <d v="2017-04-11T00:00:00"/>
    <b v="0"/>
    <s v="Approved"/>
    <s v="Norco Bicycles"/>
    <s v="Standard"/>
    <s v="low"/>
    <s v="medium"/>
    <n v="958.74"/>
    <n v="748.9"/>
    <d v="2011-05-07T00:00:00"/>
    <n v="209.84000000000003"/>
    <s v="Female"/>
    <n v="19"/>
    <d v="1976-07-05T00:00:00"/>
    <n v="46.248526492897"/>
    <s v="General Manager"/>
    <s v="Manufacturing"/>
    <s v="Affluent Customer"/>
    <s v="N"/>
    <s v="Yes"/>
    <n v="15"/>
    <m/>
  </r>
  <r>
    <n v="9923"/>
    <n v="25"/>
    <x v="1520"/>
    <n v="103"/>
    <d v="2017-09-18T00:00:00"/>
    <b v="1"/>
    <s v="Approved"/>
    <s v="Giant Bicycles"/>
    <s v="Road"/>
    <s v="medium"/>
    <s v="medium"/>
    <n v="1538.99"/>
    <n v="829.65"/>
    <d v="2016-02-04T00:00:00"/>
    <n v="709.34"/>
    <s v="Male"/>
    <n v="81"/>
    <d v="1986-10-25T00:00:00"/>
    <n v="35.936197726090825"/>
    <s v="VP Marketing"/>
    <s v="Retail"/>
    <s v="Mass Customer"/>
    <s v="N"/>
    <s v="No"/>
    <n v="7"/>
    <m/>
  </r>
  <r>
    <n v="5113"/>
    <n v="36"/>
    <x v="1520"/>
    <n v="104"/>
    <d v="2017-09-17T00:00:00"/>
    <b v="1"/>
    <s v="Approved"/>
    <s v="Solex"/>
    <s v="Standard"/>
    <s v="low"/>
    <s v="medium"/>
    <n v="945.04"/>
    <n v="507.58"/>
    <d v="1995-12-19T00:00:00"/>
    <n v="437.46"/>
    <s v="Male"/>
    <n v="81"/>
    <d v="1986-10-25T00:00:00"/>
    <n v="35.936197726090825"/>
    <s v="VP Marketing"/>
    <s v="Retail"/>
    <s v="Mass Customer"/>
    <s v="N"/>
    <s v="No"/>
    <n v="7"/>
    <m/>
  </r>
  <r>
    <n v="9647"/>
    <n v="29"/>
    <x v="1520"/>
    <n v="210"/>
    <d v="2017-06-03T00:00:00"/>
    <b v="1"/>
    <s v="Approved"/>
    <s v="Norco Bicycles"/>
    <s v="Road"/>
    <s v="medium"/>
    <s v="medium"/>
    <n v="543.39"/>
    <n v="407.54"/>
    <d v="2016-11-22T00:00:00"/>
    <n v="135.84999999999997"/>
    <s v="Male"/>
    <n v="81"/>
    <d v="1986-10-25T00:00:00"/>
    <n v="35.936197726090825"/>
    <s v="VP Marketing"/>
    <s v="Retail"/>
    <s v="Mass Customer"/>
    <s v="N"/>
    <s v="No"/>
    <n v="7"/>
    <m/>
  </r>
  <r>
    <n v="4099"/>
    <n v="24"/>
    <x v="1520"/>
    <n v="225"/>
    <d v="2017-05-19T00:00:00"/>
    <b v="0"/>
    <s v="Approved"/>
    <s v="Solex"/>
    <s v="Road"/>
    <s v="medium"/>
    <s v="large"/>
    <n v="1777.8"/>
    <n v="820.78"/>
    <d v="2011-05-07T00:00:00"/>
    <n v="957.02"/>
    <s v="Male"/>
    <n v="81"/>
    <d v="1986-10-25T00:00:00"/>
    <n v="35.936197726090825"/>
    <s v="VP Marketing"/>
    <s v="Retail"/>
    <s v="Mass Customer"/>
    <s v="N"/>
    <s v="No"/>
    <n v="7"/>
    <m/>
  </r>
  <r>
    <n v="10779"/>
    <n v="28"/>
    <x v="1520"/>
    <n v="234"/>
    <d v="2017-05-10T00:00:00"/>
    <b v="0"/>
    <s v="Approved"/>
    <s v="Norco Bicycles"/>
    <s v="Standard"/>
    <s v="medium"/>
    <s v="small"/>
    <n v="1216.1400000000001"/>
    <n v="1082.3599999999999"/>
    <d v="1991-08-05T00:00:00"/>
    <n v="133.7800000000002"/>
    <s v="Male"/>
    <n v="81"/>
    <d v="1986-10-25T00:00:00"/>
    <n v="35.936197726090825"/>
    <s v="VP Marketing"/>
    <s v="Retail"/>
    <s v="Mass Customer"/>
    <s v="N"/>
    <s v="No"/>
    <n v="7"/>
    <m/>
  </r>
  <r>
    <n v="10766"/>
    <n v="42"/>
    <x v="1520"/>
    <n v="292"/>
    <d v="2017-03-13T00:00:00"/>
    <b v="0"/>
    <s v="Approved"/>
    <s v="OHM Cycles"/>
    <s v="Road"/>
    <s v="medium"/>
    <s v="small"/>
    <n v="1810"/>
    <n v="1610.9"/>
    <d v="2008-03-19T00:00:00"/>
    <n v="199.09999999999991"/>
    <s v="Male"/>
    <n v="81"/>
    <d v="1986-10-25T00:00:00"/>
    <n v="35.936197726090825"/>
    <s v="VP Marketing"/>
    <s v="Retail"/>
    <s v="Mass Customer"/>
    <s v="N"/>
    <s v="No"/>
    <n v="7"/>
    <m/>
  </r>
  <r>
    <n v="431"/>
    <n v="7"/>
    <x v="1520"/>
    <n v="321"/>
    <d v="2017-02-12T00:00:00"/>
    <b v="0"/>
    <s v="Approved"/>
    <s v="Trek Bicycles"/>
    <s v="Road"/>
    <s v="low"/>
    <s v="medium"/>
    <n v="980.37"/>
    <n v="234.43"/>
    <d v="2004-09-28T00:00:00"/>
    <n v="745.94"/>
    <s v="Male"/>
    <n v="81"/>
    <d v="1986-10-25T00:00:00"/>
    <n v="35.936197726090825"/>
    <s v="VP Marketing"/>
    <s v="Retail"/>
    <s v="Mass Customer"/>
    <s v="N"/>
    <s v="No"/>
    <n v="7"/>
    <m/>
  </r>
  <r>
    <n v="10724"/>
    <n v="3"/>
    <x v="3394"/>
    <n v="54"/>
    <d v="2017-11-06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27"/>
    <d v="1972-06-01T00:00:00"/>
    <n v="50.344416903855901"/>
    <s v="Programmer II"/>
    <s v="n/a"/>
    <s v="Affluent Customer"/>
    <s v="N"/>
    <s v="No"/>
    <n v="19"/>
    <m/>
  </r>
  <r>
    <n v="10496"/>
    <n v="32"/>
    <x v="3394"/>
    <n v="81"/>
    <d v="2017-10-10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27"/>
    <d v="1972-06-01T00:00:00"/>
    <n v="50.344416903855901"/>
    <s v="Programmer II"/>
    <s v="n/a"/>
    <s v="Affluent Customer"/>
    <s v="N"/>
    <s v="No"/>
    <n v="19"/>
    <m/>
  </r>
  <r>
    <n v="4865"/>
    <n v="18"/>
    <x v="3394"/>
    <n v="181"/>
    <d v="2017-07-02T00:00:00"/>
    <b v="1"/>
    <s v="Approved"/>
    <s v="Solex"/>
    <s v="Standard"/>
    <s v="medium"/>
    <s v="medium"/>
    <n v="575.27"/>
    <n v="431.45"/>
    <d v="2013-03-12T00:00:00"/>
    <n v="143.82"/>
    <s v="Female"/>
    <n v="27"/>
    <d v="1972-06-01T00:00:00"/>
    <n v="50.344416903855901"/>
    <s v="Programmer II"/>
    <s v="n/a"/>
    <s v="Affluent Customer"/>
    <s v="N"/>
    <s v="No"/>
    <n v="19"/>
    <m/>
  </r>
  <r>
    <n v="508"/>
    <n v="91"/>
    <x v="3394"/>
    <n v="281"/>
    <d v="2017-03-24T00:00:00"/>
    <b v="0"/>
    <s v="Approved"/>
    <s v="Solex"/>
    <s v="Standard"/>
    <s v="medium"/>
    <s v="medium"/>
    <n v="100.35"/>
    <n v="75.260000000000005"/>
    <d v="1999-07-26T00:00:00"/>
    <n v="25.089999999999989"/>
    <s v="Female"/>
    <n v="27"/>
    <d v="1972-06-01T00:00:00"/>
    <n v="50.344416903855901"/>
    <s v="Programmer II"/>
    <s v="n/a"/>
    <s v="Affluent Customer"/>
    <s v="N"/>
    <s v="No"/>
    <n v="19"/>
    <m/>
  </r>
  <r>
    <n v="10638"/>
    <n v="73"/>
    <x v="3394"/>
    <n v="284"/>
    <d v="2017-03-21T00:00:00"/>
    <b v="0"/>
    <s v="Approved"/>
    <s v="Solex"/>
    <s v="Standard"/>
    <s v="medium"/>
    <s v="medium"/>
    <n v="1945.43"/>
    <n v="333.18"/>
    <d v="2002-08-31T00:00:00"/>
    <n v="1612.25"/>
    <s v="Female"/>
    <n v="27"/>
    <d v="1972-06-01T00:00:00"/>
    <n v="50.344416903855901"/>
    <s v="Programmer II"/>
    <s v="n/a"/>
    <s v="Affluent Customer"/>
    <s v="N"/>
    <s v="No"/>
    <n v="19"/>
    <m/>
  </r>
  <r>
    <n v="9986"/>
    <n v="85"/>
    <x v="3394"/>
    <n v="363"/>
    <d v="2017-01-01T00:00:00"/>
    <b v="1"/>
    <s v="Approved"/>
    <s v="WeareA2B"/>
    <s v="Standard"/>
    <s v="medium"/>
    <s v="medium"/>
    <n v="752.64"/>
    <n v="205.36"/>
    <d v="2015-08-02T00:00:00"/>
    <n v="547.28"/>
    <s v="Female"/>
    <n v="27"/>
    <d v="1972-06-01T00:00:00"/>
    <n v="50.344416903855901"/>
    <s v="Programmer II"/>
    <s v="n/a"/>
    <s v="Affluent Customer"/>
    <s v="N"/>
    <s v="No"/>
    <n v="19"/>
    <m/>
  </r>
  <r>
    <n v="11758"/>
    <n v="0"/>
    <x v="1733"/>
    <n v="18"/>
    <d v="2017-12-12T00:00:00"/>
    <b v="0"/>
    <s v="Approved"/>
    <s v="Solex"/>
    <s v="Standard"/>
    <s v="medium"/>
    <s v="medium"/>
    <n v="441.49"/>
    <n v="84.99"/>
    <d v="1993-04-12T00:00:00"/>
    <n v="356.5"/>
    <s v="Female"/>
    <n v="20"/>
    <d v="1969-01-27T00:00:00"/>
    <n v="53.689622383625071"/>
    <n v="0"/>
    <s v="n/a"/>
    <s v="High Net Worth"/>
    <s v="N"/>
    <s v="No"/>
    <n v="7"/>
    <m/>
  </r>
  <r>
    <n v="3157"/>
    <n v="35"/>
    <x v="1733"/>
    <n v="25"/>
    <d v="2017-12-05T00:00:00"/>
    <b v="0"/>
    <s v="Approved"/>
    <s v="Giant Bicycles"/>
    <s v="Standard"/>
    <s v="medium"/>
    <s v="medium"/>
    <n v="1403.5"/>
    <n v="954.82"/>
    <d v="2016-11-14T00:00:00"/>
    <n v="448.67999999999995"/>
    <s v="Female"/>
    <n v="20"/>
    <d v="1969-01-27T00:00:00"/>
    <n v="53.689622383625071"/>
    <n v="0"/>
    <s v="n/a"/>
    <s v="High Net Worth"/>
    <s v="N"/>
    <s v="No"/>
    <n v="7"/>
    <m/>
  </r>
  <r>
    <n v="11333"/>
    <n v="31"/>
    <x v="1733"/>
    <n v="76"/>
    <d v="2017-10-15T00:00:00"/>
    <b v="0"/>
    <s v="Approved"/>
    <s v="WeareA2B"/>
    <s v="Standard"/>
    <s v="medium"/>
    <s v="medium"/>
    <n v="752.64"/>
    <n v="205.36"/>
    <d v="2015-08-02T00:00:00"/>
    <n v="547.28"/>
    <s v="Female"/>
    <n v="20"/>
    <d v="1969-01-27T00:00:00"/>
    <n v="53.689622383625071"/>
    <n v="0"/>
    <s v="n/a"/>
    <s v="High Net Worth"/>
    <s v="N"/>
    <s v="No"/>
    <n v="7"/>
    <m/>
  </r>
  <r>
    <n v="9426"/>
    <n v="12"/>
    <x v="1733"/>
    <n v="293"/>
    <d v="2017-03-12T00:00:00"/>
    <b v="0"/>
    <s v="Approved"/>
    <s v="Giant Bicycles"/>
    <s v="Standard"/>
    <s v="medium"/>
    <s v="large"/>
    <n v="1765.3"/>
    <n v="709.48"/>
    <d v="2004-07-25T00:00:00"/>
    <n v="1055.82"/>
    <s v="Female"/>
    <n v="20"/>
    <d v="1969-01-27T00:00:00"/>
    <n v="53.689622383625071"/>
    <n v="0"/>
    <s v="n/a"/>
    <s v="High Net Worth"/>
    <s v="N"/>
    <s v="No"/>
    <n v="7"/>
    <m/>
  </r>
  <r>
    <n v="15770"/>
    <n v="21"/>
    <x v="3395"/>
    <n v="19"/>
    <d v="2017-12-11T00:00:00"/>
    <b v="1"/>
    <s v="Approved"/>
    <s v="Solex"/>
    <s v="Standard"/>
    <s v="medium"/>
    <s v="large"/>
    <n v="1071.23"/>
    <n v="380.74"/>
    <d v="1996-04-05T00:00:00"/>
    <n v="690.49"/>
    <s v="Male"/>
    <n v="93"/>
    <d v="1991-06-23T00:00:00"/>
    <n v="31.273184027143575"/>
    <n v="0"/>
    <s v="Manufacturing"/>
    <s v="Mass Customer"/>
    <s v="N"/>
    <s v="No"/>
    <n v="7"/>
    <m/>
  </r>
  <r>
    <n v="12977"/>
    <n v="31"/>
    <x v="3395"/>
    <n v="52"/>
    <d v="2017-11-08T00:00:00"/>
    <b v="1"/>
    <s v="Approved"/>
    <s v="Giant Bicycles"/>
    <s v="Standard"/>
    <s v="medium"/>
    <s v="medium"/>
    <n v="230.91"/>
    <n v="173.18"/>
    <d v="2006-11-10T00:00:00"/>
    <n v="57.72999999999999"/>
    <s v="Male"/>
    <n v="93"/>
    <d v="1991-06-23T00:00:00"/>
    <n v="31.273184027143575"/>
    <n v="0"/>
    <s v="Manufacturing"/>
    <s v="Mass Customer"/>
    <s v="N"/>
    <s v="No"/>
    <n v="7"/>
    <m/>
  </r>
  <r>
    <n v="4220"/>
    <n v="97"/>
    <x v="3395"/>
    <n v="93"/>
    <d v="2017-09-28T00:00:00"/>
    <b v="0"/>
    <s v="Approved"/>
    <s v="Solex"/>
    <s v="Standard"/>
    <s v="medium"/>
    <s v="large"/>
    <n v="202.62"/>
    <n v="151.96"/>
    <d v="2016-03-29T00:00:00"/>
    <n v="50.66"/>
    <s v="Male"/>
    <n v="93"/>
    <d v="1991-06-23T00:00:00"/>
    <n v="31.273184027143575"/>
    <n v="0"/>
    <s v="Manufacturing"/>
    <s v="Mass Customer"/>
    <s v="N"/>
    <s v="No"/>
    <n v="7"/>
    <m/>
  </r>
  <r>
    <n v="19147"/>
    <n v="30"/>
    <x v="3395"/>
    <n v="197"/>
    <d v="2017-06-16T00:00:00"/>
    <b v="1"/>
    <s v="Approved"/>
    <s v="Solex"/>
    <s v="Standard"/>
    <s v="high"/>
    <s v="medium"/>
    <n v="748.17"/>
    <n v="448.9"/>
    <d v="1991-11-10T00:00:00"/>
    <n v="299.27"/>
    <s v="Male"/>
    <n v="93"/>
    <d v="1991-06-23T00:00:00"/>
    <n v="31.273184027143575"/>
    <n v="0"/>
    <s v="Manufacturing"/>
    <s v="Mass Customer"/>
    <s v="N"/>
    <s v="No"/>
    <n v="7"/>
    <m/>
  </r>
  <r>
    <n v="2914"/>
    <n v="10"/>
    <x v="3395"/>
    <n v="323"/>
    <d v="2017-02-10T00:00:00"/>
    <b v="1"/>
    <s v="Approved"/>
    <s v="WeareA2B"/>
    <s v="Touring"/>
    <s v="medium"/>
    <s v="medium"/>
    <n v="1466.68"/>
    <n v="363.25"/>
    <d v="2014-03-03T00:00:00"/>
    <n v="1103.43"/>
    <s v="Male"/>
    <n v="93"/>
    <d v="1991-06-23T00:00:00"/>
    <n v="31.273184027143575"/>
    <n v="0"/>
    <s v="Manufacturing"/>
    <s v="Mass Customer"/>
    <s v="N"/>
    <s v="No"/>
    <n v="7"/>
    <m/>
  </r>
  <r>
    <n v="13120"/>
    <n v="5"/>
    <x v="3396"/>
    <n v="74"/>
    <d v="2017-10-17T00:00:00"/>
    <b v="0"/>
    <s v="Approved"/>
    <s v="Trek Bicycles"/>
    <s v="Mountain"/>
    <s v="low"/>
    <s v="medium"/>
    <n v="574.64"/>
    <n v="459.71"/>
    <d v="2011-08-29T00:00:00"/>
    <n v="114.93"/>
    <s v="Male"/>
    <n v="41"/>
    <d v="1976-12-12T00:00:00"/>
    <n v="45.810170328830552"/>
    <s v="Tax Accountant"/>
    <s v="Financial Services"/>
    <s v="Mass Customer"/>
    <s v="N"/>
    <s v="No"/>
    <n v="10"/>
    <m/>
  </r>
  <r>
    <n v="260"/>
    <n v="31"/>
    <x v="3397"/>
    <n v="2"/>
    <d v="2017-12-28T00:00:00"/>
    <b v="0"/>
    <s v="Approved"/>
    <s v="Giant Bicycles"/>
    <s v="Standard"/>
    <s v="medium"/>
    <s v="medium"/>
    <n v="230.91"/>
    <n v="173.18"/>
    <d v="2011-03-16T00:00:00"/>
    <n v="57.72999999999999"/>
    <s v="Female"/>
    <n v="23"/>
    <d v="1954-02-21T00:00:00"/>
    <n v="68.632088136732619"/>
    <s v="Technical Writer"/>
    <s v="Retail"/>
    <s v="Mass Customer"/>
    <s v="N"/>
    <s v="Yes"/>
    <n v="7"/>
    <m/>
  </r>
  <r>
    <n v="13893"/>
    <n v="25"/>
    <x v="3397"/>
    <n v="97"/>
    <d v="2017-09-24T00:00:00"/>
    <b v="0"/>
    <s v="Approved"/>
    <s v="Giant Bicycles"/>
    <s v="Road"/>
    <s v="medium"/>
    <s v="medium"/>
    <n v="1538.99"/>
    <n v="829.65"/>
    <d v="1992-10-11T00:00:00"/>
    <n v="709.34"/>
    <s v="Female"/>
    <n v="23"/>
    <d v="1954-02-21T00:00:00"/>
    <n v="68.632088136732619"/>
    <s v="Technical Writer"/>
    <s v="Retail"/>
    <s v="Mass Customer"/>
    <s v="N"/>
    <s v="Yes"/>
    <n v="7"/>
    <m/>
  </r>
  <r>
    <n v="4177"/>
    <n v="72"/>
    <x v="3397"/>
    <n v="153"/>
    <d v="2017-07-30T00:00:00"/>
    <b v="1"/>
    <s v="Approved"/>
    <s v="Norco Bicycles"/>
    <s v="Standard"/>
    <s v="medium"/>
    <s v="medium"/>
    <n v="360.4"/>
    <n v="270.3"/>
    <d v="2002-08-31T00:00:00"/>
    <n v="90.099999999999966"/>
    <s v="Female"/>
    <n v="23"/>
    <d v="1954-02-21T00:00:00"/>
    <n v="68.632088136732619"/>
    <s v="Technical Writer"/>
    <s v="Retail"/>
    <s v="Mass Customer"/>
    <s v="N"/>
    <s v="Yes"/>
    <n v="7"/>
    <m/>
  </r>
  <r>
    <n v="715"/>
    <n v="65"/>
    <x v="3397"/>
    <n v="184"/>
    <d v="2017-06-29T00:00:00"/>
    <b v="0"/>
    <s v="Approved"/>
    <s v="WeareA2B"/>
    <s v="Standard"/>
    <s v="medium"/>
    <s v="medium"/>
    <n v="1807.45"/>
    <n v="778.69"/>
    <d v="2016-12-06T00:00:00"/>
    <n v="1028.76"/>
    <s v="Female"/>
    <n v="23"/>
    <d v="1954-02-21T00:00:00"/>
    <n v="68.632088136732619"/>
    <s v="Technical Writer"/>
    <s v="Retail"/>
    <s v="Mass Customer"/>
    <s v="N"/>
    <s v="Yes"/>
    <n v="7"/>
    <m/>
  </r>
  <r>
    <n v="247"/>
    <n v="15"/>
    <x v="3397"/>
    <n v="335"/>
    <d v="2017-01-29T00:00:00"/>
    <b v="1"/>
    <s v="Approved"/>
    <s v="Norco Bicycles"/>
    <s v="Standard"/>
    <s v="low"/>
    <s v="medium"/>
    <n v="958.74"/>
    <n v="748.9"/>
    <d v="2009-03-08T00:00:00"/>
    <n v="209.84000000000003"/>
    <s v="Female"/>
    <n v="23"/>
    <d v="1954-02-21T00:00:00"/>
    <n v="68.632088136732619"/>
    <s v="Technical Writer"/>
    <s v="Retail"/>
    <s v="Mass Customer"/>
    <s v="N"/>
    <s v="Yes"/>
    <n v="7"/>
    <m/>
  </r>
  <r>
    <n v="13354"/>
    <n v="38"/>
    <x v="3398"/>
    <n v="19"/>
    <d v="2017-12-11T00:00:00"/>
    <b v="1"/>
    <s v="Approved"/>
    <s v="Solex"/>
    <s v="Standard"/>
    <s v="medium"/>
    <s v="medium"/>
    <n v="1577.53"/>
    <n v="826.51"/>
    <d v="2011-03-16T00:00:00"/>
    <n v="751.02"/>
    <s v="Male"/>
    <n v="39"/>
    <d v="1974-06-26T00:00:00"/>
    <n v="48.275923753488087"/>
    <s v="Environmental Specialist"/>
    <s v="Health"/>
    <s v="Mass Customer"/>
    <s v="N"/>
    <s v="No"/>
    <n v="22"/>
    <m/>
  </r>
  <r>
    <n v="309"/>
    <n v="68"/>
    <x v="3398"/>
    <n v="33"/>
    <d v="2017-11-27T00:00:00"/>
    <b v="0"/>
    <s v="Approved"/>
    <s v="OHM Cycles"/>
    <s v="Standard"/>
    <s v="medium"/>
    <s v="medium"/>
    <n v="1636.9"/>
    <n v="44.71"/>
    <d v="2010-08-20T00:00:00"/>
    <n v="1592.19"/>
    <s v="Male"/>
    <n v="39"/>
    <d v="1974-06-26T00:00:00"/>
    <n v="48.275923753488087"/>
    <s v="Environmental Specialist"/>
    <s v="Health"/>
    <s v="Mass Customer"/>
    <s v="N"/>
    <s v="No"/>
    <n v="22"/>
    <m/>
  </r>
  <r>
    <n v="10462"/>
    <n v="34"/>
    <x v="3398"/>
    <n v="83"/>
    <d v="2017-10-08T00:00:00"/>
    <b v="0"/>
    <s v="Approved"/>
    <s v="Norco Bicycles"/>
    <s v="Road"/>
    <s v="high"/>
    <s v="large"/>
    <n v="774.53"/>
    <n v="464.72"/>
    <d v="2003-03-18T00:00:00"/>
    <n v="309.80999999999995"/>
    <s v="Male"/>
    <n v="39"/>
    <d v="1974-06-26T00:00:00"/>
    <n v="48.275923753488087"/>
    <s v="Environmental Specialist"/>
    <s v="Health"/>
    <s v="Mass Customer"/>
    <s v="N"/>
    <s v="No"/>
    <n v="22"/>
    <m/>
  </r>
  <r>
    <n v="8411"/>
    <n v="89"/>
    <x v="3398"/>
    <n v="219"/>
    <d v="2017-05-25T00:00:00"/>
    <b v="0"/>
    <s v="Approved"/>
    <s v="WeareA2B"/>
    <s v="Touring"/>
    <s v="medium"/>
    <s v="large"/>
    <n v="1362.99"/>
    <n v="57.74"/>
    <d v="1993-04-20T00:00:00"/>
    <n v="1305.25"/>
    <s v="Male"/>
    <n v="39"/>
    <d v="1974-06-26T00:00:00"/>
    <n v="48.275923753488087"/>
    <s v="Environmental Specialist"/>
    <s v="Health"/>
    <s v="Mass Customer"/>
    <s v="N"/>
    <s v="No"/>
    <n v="22"/>
    <m/>
  </r>
  <r>
    <n v="11726"/>
    <n v="5"/>
    <x v="3398"/>
    <n v="303"/>
    <d v="2017-03-02T00:00:00"/>
    <b v="0"/>
    <s v="Approved"/>
    <s v="Trek Bicycles"/>
    <s v="Mountain"/>
    <s v="low"/>
    <s v="medium"/>
    <n v="574.64"/>
    <n v="459.71"/>
    <d v="2011-08-29T00:00:00"/>
    <n v="114.93"/>
    <s v="Male"/>
    <n v="39"/>
    <d v="1974-06-26T00:00:00"/>
    <n v="48.275923753488087"/>
    <s v="Environmental Specialist"/>
    <s v="Health"/>
    <s v="Mass Customer"/>
    <s v="N"/>
    <s v="No"/>
    <n v="22"/>
    <m/>
  </r>
  <r>
    <n v="1092"/>
    <n v="92"/>
    <x v="3399"/>
    <n v="9"/>
    <d v="2017-12-21T00:00:00"/>
    <b v="0"/>
    <s v="Approved"/>
    <s v="WeareA2B"/>
    <s v="Standard"/>
    <s v="medium"/>
    <s v="small"/>
    <n v="1415.01"/>
    <n v="1259.3599999999999"/>
    <d v="2003-01-05T00:00:00"/>
    <n v="155.65000000000009"/>
    <s v="Male"/>
    <n v="76"/>
    <d v="1993-04-19T00:00:00"/>
    <n v="29.448526492896999"/>
    <n v="0"/>
    <s v="Financial Services"/>
    <s v="Mass Customer"/>
    <s v="N"/>
    <s v="No"/>
    <n v="3"/>
    <m/>
  </r>
  <r>
    <n v="13119"/>
    <n v="35"/>
    <x v="3399"/>
    <n v="46"/>
    <d v="2017-11-14T00:00:00"/>
    <b v="0"/>
    <s v="Approved"/>
    <s v="Trek Bicycles"/>
    <s v="Standard"/>
    <s v="low"/>
    <s v="medium"/>
    <n v="1057.51"/>
    <n v="154.4"/>
    <d v="1994-07-12T00:00:00"/>
    <n v="903.11"/>
    <s v="Male"/>
    <n v="76"/>
    <d v="1993-04-19T00:00:00"/>
    <n v="29.448526492896999"/>
    <n v="0"/>
    <s v="Financial Services"/>
    <s v="Mass Customer"/>
    <s v="N"/>
    <s v="No"/>
    <n v="3"/>
    <m/>
  </r>
  <r>
    <n v="18558"/>
    <n v="23"/>
    <x v="3399"/>
    <n v="60"/>
    <d v="2017-10-31T00:00:00"/>
    <b v="1"/>
    <s v="Approved"/>
    <s v="Norco Bicycles"/>
    <s v="Mountain"/>
    <s v="low"/>
    <s v="small"/>
    <n v="688.63"/>
    <n v="612.88"/>
    <d v="1993-10-02T00:00:00"/>
    <n v="75.75"/>
    <s v="Male"/>
    <n v="76"/>
    <d v="1993-04-19T00:00:00"/>
    <n v="29.448526492896999"/>
    <n v="0"/>
    <s v="Financial Services"/>
    <s v="Mass Customer"/>
    <s v="N"/>
    <s v="No"/>
    <n v="3"/>
    <m/>
  </r>
  <r>
    <n v="15541"/>
    <n v="23"/>
    <x v="3399"/>
    <n v="80"/>
    <d v="2017-10-11T00:00:00"/>
    <b v="1"/>
    <s v="Approved"/>
    <s v="Norco Bicycles"/>
    <s v="Mountain"/>
    <s v="low"/>
    <s v="small"/>
    <n v="688.63"/>
    <n v="612.88"/>
    <d v="1993-10-02T00:00:00"/>
    <n v="75.75"/>
    <s v="Male"/>
    <n v="76"/>
    <d v="1993-04-19T00:00:00"/>
    <n v="29.448526492896999"/>
    <n v="0"/>
    <s v="Financial Services"/>
    <s v="Mass Customer"/>
    <s v="N"/>
    <s v="No"/>
    <n v="3"/>
    <m/>
  </r>
  <r>
    <n v="17405"/>
    <n v="8"/>
    <x v="3399"/>
    <n v="89"/>
    <d v="2017-10-02T00:00:00"/>
    <b v="0"/>
    <s v="Approved"/>
    <s v="Solex"/>
    <s v="Road"/>
    <s v="medium"/>
    <s v="small"/>
    <n v="1703.52"/>
    <n v="1516.13"/>
    <d v="2011-04-16T00:00:00"/>
    <n v="187.38999999999987"/>
    <s v="Male"/>
    <n v="76"/>
    <d v="1993-04-19T00:00:00"/>
    <n v="29.448526492896999"/>
    <n v="0"/>
    <s v="Financial Services"/>
    <s v="Mass Customer"/>
    <s v="N"/>
    <s v="No"/>
    <n v="3"/>
    <m/>
  </r>
  <r>
    <n v="15359"/>
    <n v="49"/>
    <x v="3399"/>
    <n v="128"/>
    <d v="2017-08-24T00:00:00"/>
    <b v="1"/>
    <s v="Approved"/>
    <s v="Trek Bicycles"/>
    <s v="Road"/>
    <s v="medium"/>
    <s v="medium"/>
    <n v="533.51"/>
    <n v="400.13"/>
    <d v="2012-06-04T00:00:00"/>
    <n v="133.38"/>
    <s v="Male"/>
    <n v="76"/>
    <d v="1993-04-19T00:00:00"/>
    <n v="29.448526492896999"/>
    <n v="0"/>
    <s v="Financial Services"/>
    <s v="Mass Customer"/>
    <s v="N"/>
    <s v="No"/>
    <n v="3"/>
    <m/>
  </r>
  <r>
    <n v="10141"/>
    <n v="78"/>
    <x v="3399"/>
    <n v="176"/>
    <d v="2017-07-07T00:00:00"/>
    <b v="0"/>
    <s v="Approved"/>
    <s v="Giant Bicycles"/>
    <s v="Standard"/>
    <s v="medium"/>
    <s v="large"/>
    <n v="1765.3"/>
    <n v="709.48"/>
    <d v="2004-07-25T00:00:00"/>
    <n v="1055.82"/>
    <s v="Male"/>
    <n v="76"/>
    <d v="1993-04-19T00:00:00"/>
    <n v="29.448526492896999"/>
    <n v="0"/>
    <s v="Financial Services"/>
    <s v="Mass Customer"/>
    <s v="N"/>
    <s v="No"/>
    <n v="3"/>
    <m/>
  </r>
  <r>
    <n v="19434"/>
    <n v="86"/>
    <x v="1669"/>
    <m/>
    <d v="2017-03-10T00:00:00"/>
    <m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</r>
  <r>
    <n v="12277"/>
    <n v="5"/>
    <x v="3400"/>
    <n v="71"/>
    <d v="2017-10-20T00:00:00"/>
    <b v="0"/>
    <s v="Approved"/>
    <s v="Trek Bicycles"/>
    <s v="Mountain"/>
    <s v="low"/>
    <s v="medium"/>
    <n v="574.64"/>
    <n v="459.71"/>
    <d v="2016-07-09T00:00:00"/>
    <n v="114.93"/>
    <s v="Male"/>
    <n v="18"/>
    <d v="1960-06-28T00:00:00"/>
    <n v="62.27866347951548"/>
    <s v="Research Assistant I"/>
    <s v="Manufacturing"/>
    <s v="Mass Customer"/>
    <s v="N"/>
    <s v="Yes"/>
    <n v="9"/>
    <m/>
  </r>
  <r>
    <n v="8702"/>
    <n v="19"/>
    <x v="3400"/>
    <n v="250"/>
    <d v="2017-04-24T00:00:00"/>
    <b v="0"/>
    <s v="Approved"/>
    <s v="OHM Cycles"/>
    <s v="Road"/>
    <s v="high"/>
    <s v="large"/>
    <n v="12.01"/>
    <n v="7.21"/>
    <d v="1996-04-05T00:00:00"/>
    <n v="4.8"/>
    <s v="Male"/>
    <n v="18"/>
    <d v="1960-06-28T00:00:00"/>
    <n v="62.27866347951548"/>
    <s v="Research Assistant I"/>
    <s v="Manufacturing"/>
    <s v="Mass Customer"/>
    <s v="N"/>
    <s v="Yes"/>
    <n v="9"/>
    <m/>
  </r>
  <r>
    <n v="18579"/>
    <n v="67"/>
    <x v="3401"/>
    <n v="89"/>
    <d v="2017-10-02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70"/>
    <d v="1985-08-19T00:00:00"/>
    <n v="37.119759369609326"/>
    <s v="Product Engineer"/>
    <s v="IT"/>
    <s v="Mass Customer"/>
    <s v="N"/>
    <s v="No"/>
    <n v="11"/>
    <m/>
  </r>
  <r>
    <n v="1204"/>
    <n v="94"/>
    <x v="3401"/>
    <n v="216"/>
    <d v="2017-05-28T00:00:00"/>
    <b v="0"/>
    <s v="Approved"/>
    <s v="Giant Bicycles"/>
    <s v="Standard"/>
    <s v="medium"/>
    <s v="large"/>
    <n v="1635.3"/>
    <n v="993.66"/>
    <d v="2013-06-09T00:00:00"/>
    <n v="641.64"/>
    <s v="Female"/>
    <n v="70"/>
    <d v="1985-08-19T00:00:00"/>
    <n v="37.119759369609326"/>
    <s v="Product Engineer"/>
    <s v="IT"/>
    <s v="Mass Customer"/>
    <s v="N"/>
    <s v="No"/>
    <n v="11"/>
    <m/>
  </r>
  <r>
    <n v="8063"/>
    <n v="80"/>
    <x v="3402"/>
    <n v="65"/>
    <d v="2017-10-26T00:00:00"/>
    <b v="1"/>
    <s v="Approved"/>
    <s v="Trek Bicycles"/>
    <s v="Standard"/>
    <s v="medium"/>
    <s v="large"/>
    <n v="1469.44"/>
    <n v="596.54999999999995"/>
    <d v="2015-04-11T00:00:00"/>
    <n v="872.8900000000001"/>
    <s v="Male"/>
    <n v="69"/>
    <d v="1971-07-01T00:00:00"/>
    <n v="51.264964849378494"/>
    <n v="0"/>
    <s v="n/a"/>
    <s v="High Net Worth"/>
    <s v="N"/>
    <s v="Yes"/>
    <n v="7"/>
    <m/>
  </r>
  <r>
    <n v="42"/>
    <n v="79"/>
    <x v="3402"/>
    <n v="230"/>
    <d v="2017-05-14T00:00:00"/>
    <b v="0"/>
    <s v="Approved"/>
    <s v="Solex"/>
    <s v="Touring"/>
    <s v="medium"/>
    <s v="large"/>
    <n v="2083.94"/>
    <n v="675.03"/>
    <d v="2013-09-16T00:00:00"/>
    <n v="1408.91"/>
    <s v="Male"/>
    <n v="69"/>
    <d v="1971-07-01T00:00:00"/>
    <n v="51.264964849378494"/>
    <n v="0"/>
    <s v="n/a"/>
    <s v="High Net Worth"/>
    <s v="N"/>
    <s v="Yes"/>
    <n v="7"/>
    <m/>
  </r>
  <r>
    <n v="83"/>
    <n v="0"/>
    <x v="3402"/>
    <n v="273"/>
    <d v="2017-04-01T00:00:00"/>
    <b v="1"/>
    <s v="Approved"/>
    <s v="OHM Cycles"/>
    <s v="Standard"/>
    <s v="medium"/>
    <s v="medium"/>
    <n v="235.63"/>
    <n v="125.07"/>
    <d v="2003-01-05T00:00:00"/>
    <n v="110.56"/>
    <s v="Male"/>
    <n v="69"/>
    <d v="1971-07-01T00:00:00"/>
    <n v="51.264964849378494"/>
    <n v="0"/>
    <s v="n/a"/>
    <s v="High Net Worth"/>
    <s v="N"/>
    <s v="Yes"/>
    <n v="7"/>
    <m/>
  </r>
  <r>
    <n v="9474"/>
    <n v="0"/>
    <x v="3402"/>
    <n v="330"/>
    <d v="2017-02-03T00:00:00"/>
    <b v="0"/>
    <s v="Approved"/>
    <s v="Trek Bicycles"/>
    <s v="Road"/>
    <s v="medium"/>
    <s v="medium"/>
    <n v="290.62"/>
    <n v="215.14"/>
    <d v="2005-05-10T00:00:00"/>
    <n v="75.480000000000018"/>
    <s v="Male"/>
    <n v="69"/>
    <d v="1971-07-01T00:00:00"/>
    <n v="51.264964849378494"/>
    <n v="0"/>
    <s v="n/a"/>
    <s v="High Net Worth"/>
    <s v="N"/>
    <s v="Yes"/>
    <n v="7"/>
    <m/>
  </r>
  <r>
    <n v="19012"/>
    <n v="84"/>
    <x v="3402"/>
    <n v="338"/>
    <d v="2017-01-26T00:00:00"/>
    <b v="0"/>
    <s v="Approved"/>
    <s v="Giant Bicycles"/>
    <s v="Road"/>
    <s v="medium"/>
    <s v="medium"/>
    <n v="792.9"/>
    <n v="594.67999999999995"/>
    <d v="1995-10-24T00:00:00"/>
    <n v="198.22000000000003"/>
    <s v="Male"/>
    <n v="69"/>
    <d v="1971-07-01T00:00:00"/>
    <n v="51.264964849378494"/>
    <n v="0"/>
    <s v="n/a"/>
    <s v="High Net Worth"/>
    <s v="N"/>
    <s v="Yes"/>
    <n v="7"/>
    <m/>
  </r>
  <r>
    <n v="13278"/>
    <n v="93"/>
    <x v="961"/>
    <n v="37"/>
    <d v="2017-11-23T00:00:00"/>
    <b v="1"/>
    <s v="Approved"/>
    <s v="WeareA2B"/>
    <s v="Standard"/>
    <s v="medium"/>
    <s v="medium"/>
    <n v="1065.03"/>
    <n v="230.09"/>
    <d v="2000-11-03T00:00:00"/>
    <n v="834.93999999999994"/>
    <s v="Male"/>
    <n v="95"/>
    <d v="1996-05-10T00:00:00"/>
    <n v="26.388252520294259"/>
    <s v="VP Accounting"/>
    <s v="Financial Services"/>
    <s v="Mass Customer"/>
    <s v="N"/>
    <s v="No"/>
    <n v="2"/>
    <m/>
  </r>
  <r>
    <n v="4694"/>
    <n v="100"/>
    <x v="961"/>
    <n v="242"/>
    <d v="2017-05-02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95"/>
    <d v="1996-05-10T00:00:00"/>
    <n v="26.388252520294259"/>
    <s v="VP Accounting"/>
    <s v="Financial Services"/>
    <s v="Mass Customer"/>
    <s v="N"/>
    <s v="No"/>
    <n v="2"/>
    <m/>
  </r>
  <r>
    <n v="6262"/>
    <n v="26"/>
    <x v="961"/>
    <n v="270"/>
    <d v="2017-04-04T00:00:00"/>
    <b v="0"/>
    <s v="Approved"/>
    <s v="WeareA2B"/>
    <s v="Standard"/>
    <s v="medium"/>
    <s v="medium"/>
    <n v="1992.93"/>
    <n v="762.63"/>
    <d v="1993-05-26T00:00:00"/>
    <n v="1230.3000000000002"/>
    <s v="Male"/>
    <n v="95"/>
    <d v="1996-05-10T00:00:00"/>
    <n v="26.388252520294259"/>
    <s v="VP Accounting"/>
    <s v="Financial Services"/>
    <s v="Mass Customer"/>
    <s v="N"/>
    <s v="No"/>
    <n v="2"/>
    <m/>
  </r>
  <r>
    <n v="4136"/>
    <n v="47"/>
    <x v="961"/>
    <n v="309"/>
    <d v="2017-02-24T00:00:00"/>
    <b v="1"/>
    <s v="Approved"/>
    <s v="Trek Bicycles"/>
    <s v="Road"/>
    <s v="low"/>
    <s v="small"/>
    <n v="1720.7"/>
    <n v="1531.42"/>
    <d v="2006-10-01T00:00:00"/>
    <n v="189.27999999999997"/>
    <s v="Male"/>
    <n v="95"/>
    <d v="1996-05-10T00:00:00"/>
    <n v="26.388252520294259"/>
    <s v="VP Accounting"/>
    <s v="Financial Services"/>
    <s v="Mass Customer"/>
    <s v="N"/>
    <s v="No"/>
    <n v="2"/>
    <m/>
  </r>
  <r>
    <n v="10365"/>
    <n v="36"/>
    <x v="3403"/>
    <n v="26"/>
    <d v="2017-12-04T00:00:00"/>
    <b v="1"/>
    <s v="Approved"/>
    <s v="Solex"/>
    <s v="Standard"/>
    <s v="low"/>
    <s v="medium"/>
    <n v="945.04"/>
    <n v="507.58"/>
    <d v="1999-12-04T00:00:00"/>
    <n v="437.46"/>
    <s v="Female"/>
    <n v="46"/>
    <d v="1987-06-25T00:00:00"/>
    <n v="35.270444301433294"/>
    <s v="Sales Associate"/>
    <s v="Financial Services"/>
    <s v="Mass Customer"/>
    <s v="N"/>
    <s v="Yes"/>
    <n v="18"/>
    <m/>
  </r>
  <r>
    <n v="13455"/>
    <n v="84"/>
    <x v="3403"/>
    <n v="157"/>
    <d v="2017-07-26T00:00:00"/>
    <b v="0"/>
    <s v="Approved"/>
    <s v="Trek Bicycles"/>
    <s v="Road"/>
    <s v="medium"/>
    <s v="medium"/>
    <n v="290.62"/>
    <n v="215.14"/>
    <d v="1993-04-20T00:00:00"/>
    <n v="75.480000000000018"/>
    <s v="Female"/>
    <n v="46"/>
    <d v="1987-06-25T00:00:00"/>
    <n v="35.270444301433294"/>
    <s v="Sales Associate"/>
    <s v="Financial Services"/>
    <s v="Mass Customer"/>
    <s v="N"/>
    <s v="Yes"/>
    <n v="18"/>
    <m/>
  </r>
  <r>
    <n v="3906"/>
    <n v="88"/>
    <x v="3403"/>
    <n v="240"/>
    <d v="2017-05-04T00:00:00"/>
    <b v="1"/>
    <s v="Approved"/>
    <s v="Norco Bicycles"/>
    <s v="Standard"/>
    <s v="medium"/>
    <s v="medium"/>
    <n v="1198.46"/>
    <n v="381.1"/>
    <d v="2013-06-09T00:00:00"/>
    <n v="817.36"/>
    <s v="Female"/>
    <n v="46"/>
    <d v="1987-06-25T00:00:00"/>
    <n v="35.270444301433294"/>
    <s v="Sales Associate"/>
    <s v="Financial Services"/>
    <s v="Mass Customer"/>
    <s v="N"/>
    <s v="Yes"/>
    <n v="18"/>
    <m/>
  </r>
  <r>
    <n v="19956"/>
    <n v="90"/>
    <x v="3403"/>
    <n v="300"/>
    <d v="2017-03-05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46"/>
    <d v="1987-06-25T00:00:00"/>
    <n v="35.270444301433294"/>
    <s v="Sales Associate"/>
    <s v="Financial Services"/>
    <s v="Mass Customer"/>
    <s v="N"/>
    <s v="Yes"/>
    <n v="18"/>
    <m/>
  </r>
  <r>
    <n v="11226"/>
    <n v="39"/>
    <x v="3404"/>
    <n v="66"/>
    <d v="2017-10-25T00:00:00"/>
    <b v="1"/>
    <s v="Approved"/>
    <s v="Giant Bicycles"/>
    <s v="Standard"/>
    <s v="medium"/>
    <s v="large"/>
    <n v="1812.75"/>
    <n v="582.48"/>
    <d v="2007-12-11T00:00:00"/>
    <n v="1230.27"/>
    <s v="Female"/>
    <n v="92"/>
    <d v="1993-07-28T00:00:00"/>
    <n v="29.174553890157274"/>
    <s v="Tax Accountant"/>
    <s v="Telecommunications"/>
    <s v="Mass Customer"/>
    <s v="N"/>
    <s v="Yes"/>
    <n v="4"/>
    <m/>
  </r>
  <r>
    <n v="19970"/>
    <n v="5"/>
    <x v="3404"/>
    <n v="73"/>
    <d v="2017-10-18T00:00:00"/>
    <b v="1"/>
    <s v="Approved"/>
    <s v="Trek Bicycles"/>
    <s v="Mountain"/>
    <s v="low"/>
    <s v="medium"/>
    <n v="574.64"/>
    <n v="459.71"/>
    <d v="2011-04-16T00:00:00"/>
    <n v="114.93"/>
    <s v="Female"/>
    <n v="92"/>
    <d v="1993-07-28T00:00:00"/>
    <n v="29.174553890157274"/>
    <s v="Tax Accountant"/>
    <s v="Telecommunications"/>
    <s v="Mass Customer"/>
    <s v="N"/>
    <s v="Yes"/>
    <n v="4"/>
    <m/>
  </r>
  <r>
    <n v="17171"/>
    <n v="82"/>
    <x v="3404"/>
    <n v="106"/>
    <d v="2017-09-15T00:00:00"/>
    <b v="0"/>
    <s v="Approved"/>
    <s v="Norco Bicycles"/>
    <s v="Standard"/>
    <s v="high"/>
    <s v="medium"/>
    <n v="1148.6400000000001"/>
    <n v="689.18"/>
    <d v="1997-08-25T00:00:00"/>
    <n v="459.46000000000015"/>
    <s v="Female"/>
    <n v="92"/>
    <d v="1993-07-28T00:00:00"/>
    <n v="29.174553890157274"/>
    <s v="Tax Accountant"/>
    <s v="Telecommunications"/>
    <s v="Mass Customer"/>
    <s v="N"/>
    <s v="Yes"/>
    <n v="4"/>
    <m/>
  </r>
  <r>
    <n v="16283"/>
    <n v="84"/>
    <x v="3404"/>
    <n v="162"/>
    <d v="2017-07-21T00:00:00"/>
    <b v="1"/>
    <s v="Approved"/>
    <s v="Trek Bicycles"/>
    <s v="Road"/>
    <s v="medium"/>
    <s v="medium"/>
    <n v="290.62"/>
    <n v="215.14"/>
    <d v="2005-05-10T00:00:00"/>
    <n v="75.480000000000018"/>
    <s v="Female"/>
    <n v="92"/>
    <d v="1993-07-28T00:00:00"/>
    <n v="29.174553890157274"/>
    <s v="Tax Accountant"/>
    <s v="Telecommunications"/>
    <s v="Mass Customer"/>
    <s v="N"/>
    <s v="Yes"/>
    <n v="4"/>
    <m/>
  </r>
  <r>
    <n v="8371"/>
    <n v="63"/>
    <x v="3404"/>
    <n v="218"/>
    <d v="2017-05-26T00:00:00"/>
    <b v="1"/>
    <s v="Approved"/>
    <s v="Solex"/>
    <s v="Standard"/>
    <s v="medium"/>
    <s v="medium"/>
    <n v="1483.2"/>
    <n v="99.59"/>
    <d v="1992-10-02T00:00:00"/>
    <n v="1383.6100000000001"/>
    <s v="Female"/>
    <n v="92"/>
    <d v="1993-07-28T00:00:00"/>
    <n v="29.174553890157274"/>
    <s v="Tax Accountant"/>
    <s v="Telecommunications"/>
    <s v="Mass Customer"/>
    <s v="N"/>
    <s v="Yes"/>
    <n v="4"/>
    <m/>
  </r>
  <r>
    <n v="16386"/>
    <n v="40"/>
    <x v="3404"/>
    <n v="229"/>
    <d v="2017-05-15T00:00:00"/>
    <b v="1"/>
    <s v="Approved"/>
    <s v="OHM Cycles"/>
    <s v="Standard"/>
    <s v="high"/>
    <s v="medium"/>
    <n v="1458.17"/>
    <n v="874.9"/>
    <d v="2007-12-11T00:00:00"/>
    <n v="583.2700000000001"/>
    <s v="Female"/>
    <n v="92"/>
    <d v="1993-07-28T00:00:00"/>
    <n v="29.174553890157274"/>
    <s v="Tax Accountant"/>
    <s v="Telecommunications"/>
    <s v="Mass Customer"/>
    <s v="N"/>
    <s v="Yes"/>
    <n v="4"/>
    <m/>
  </r>
  <r>
    <n v="4061"/>
    <n v="94"/>
    <x v="3405"/>
    <n v="12"/>
    <d v="2017-12-18T00:00:00"/>
    <b v="1"/>
    <s v="Approved"/>
    <s v="Giant Bicycles"/>
    <s v="Standard"/>
    <s v="medium"/>
    <s v="large"/>
    <n v="1635.3"/>
    <n v="993.66"/>
    <d v="2013-06-09T00:00:00"/>
    <n v="641.64"/>
    <s v="Female"/>
    <n v="73"/>
    <d v="1985-05-04T00:00:00"/>
    <n v="37.412910054857946"/>
    <s v="Statistician II"/>
    <s v="Retail"/>
    <s v="Mass Customer"/>
    <s v="N"/>
    <s v="No"/>
    <n v="10"/>
    <m/>
  </r>
  <r>
    <n v="4752"/>
    <n v="48"/>
    <x v="3405"/>
    <n v="84"/>
    <d v="2017-10-07T00:00:00"/>
    <b v="1"/>
    <s v="Approved"/>
    <s v="WeareA2B"/>
    <s v="Standard"/>
    <s v="medium"/>
    <s v="medium"/>
    <n v="1762.96"/>
    <n v="950.52"/>
    <d v="2014-07-28T00:00:00"/>
    <n v="812.44"/>
    <s v="Female"/>
    <n v="73"/>
    <d v="1985-05-04T00:00:00"/>
    <n v="37.412910054857946"/>
    <s v="Statistician II"/>
    <s v="Retail"/>
    <s v="Mass Customer"/>
    <s v="N"/>
    <s v="No"/>
    <n v="10"/>
    <m/>
  </r>
  <r>
    <n v="774"/>
    <n v="12"/>
    <x v="3405"/>
    <n v="85"/>
    <d v="2017-10-06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73"/>
    <d v="1985-05-04T00:00:00"/>
    <n v="37.412910054857946"/>
    <s v="Statistician II"/>
    <s v="Retail"/>
    <s v="Mass Customer"/>
    <s v="N"/>
    <s v="No"/>
    <n v="10"/>
    <m/>
  </r>
  <r>
    <n v="5962"/>
    <n v="75"/>
    <x v="3405"/>
    <n v="85"/>
    <d v="2017-10-06T00:00:00"/>
    <b v="1"/>
    <s v="Approved"/>
    <s v="Giant Bicycles"/>
    <s v="Touring"/>
    <s v="medium"/>
    <s v="large"/>
    <n v="1873.97"/>
    <n v="863.95"/>
    <d v="2006-05-22T00:00:00"/>
    <n v="1010.02"/>
    <s v="Female"/>
    <n v="73"/>
    <d v="1985-05-04T00:00:00"/>
    <n v="37.412910054857946"/>
    <s v="Statistician II"/>
    <s v="Retail"/>
    <s v="Mass Customer"/>
    <s v="N"/>
    <s v="No"/>
    <n v="10"/>
    <m/>
  </r>
  <r>
    <n v="13074"/>
    <n v="41"/>
    <x v="3405"/>
    <n v="128"/>
    <d v="2017-08-24T00:00:00"/>
    <b v="1"/>
    <s v="Approved"/>
    <s v="Solex"/>
    <s v="Road"/>
    <s v="medium"/>
    <s v="medium"/>
    <n v="416.98"/>
    <n v="312.74"/>
    <d v="1997-05-10T00:00:00"/>
    <n v="104.24000000000001"/>
    <s v="Female"/>
    <n v="73"/>
    <d v="1985-05-04T00:00:00"/>
    <n v="37.412910054857946"/>
    <s v="Statistician II"/>
    <s v="Retail"/>
    <s v="Mass Customer"/>
    <s v="N"/>
    <s v="No"/>
    <n v="10"/>
    <m/>
  </r>
  <r>
    <n v="17343"/>
    <n v="85"/>
    <x v="3405"/>
    <n v="134"/>
    <d v="2017-08-18T00:00:00"/>
    <b v="0"/>
    <s v="Approved"/>
    <s v="WeareA2B"/>
    <s v="Standard"/>
    <s v="medium"/>
    <s v="medium"/>
    <n v="752.64"/>
    <n v="205.36"/>
    <d v="2015-08-02T00:00:00"/>
    <n v="547.28"/>
    <s v="Female"/>
    <n v="73"/>
    <d v="1985-05-04T00:00:00"/>
    <n v="37.412910054857946"/>
    <s v="Statistician II"/>
    <s v="Retail"/>
    <s v="Mass Customer"/>
    <s v="N"/>
    <s v="No"/>
    <n v="10"/>
    <m/>
  </r>
  <r>
    <n v="19335"/>
    <n v="69"/>
    <x v="3405"/>
    <n v="154"/>
    <d v="2017-07-29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73"/>
    <d v="1985-05-04T00:00:00"/>
    <n v="37.412910054857946"/>
    <s v="Statistician II"/>
    <s v="Retail"/>
    <s v="Mass Customer"/>
    <s v="N"/>
    <s v="No"/>
    <n v="10"/>
    <m/>
  </r>
  <r>
    <n v="6921"/>
    <n v="46"/>
    <x v="3405"/>
    <n v="201"/>
    <d v="2017-06-12T00:00:00"/>
    <b v="0"/>
    <s v="Approved"/>
    <s v="Solex"/>
    <s v="Standard"/>
    <s v="low"/>
    <s v="medium"/>
    <n v="1289.8499999999999"/>
    <n v="74.510000000000005"/>
    <d v="2007-12-11T00:00:00"/>
    <n v="1215.3399999999999"/>
    <s v="Female"/>
    <n v="73"/>
    <d v="1985-05-04T00:00:00"/>
    <n v="37.412910054857946"/>
    <s v="Statistician II"/>
    <s v="Retail"/>
    <s v="Mass Customer"/>
    <s v="N"/>
    <s v="No"/>
    <n v="10"/>
    <m/>
  </r>
  <r>
    <n v="2315"/>
    <n v="36"/>
    <x v="3405"/>
    <n v="309"/>
    <d v="2017-02-24T00:00:00"/>
    <b v="1"/>
    <s v="Approved"/>
    <s v="Solex"/>
    <s v="Standard"/>
    <s v="low"/>
    <s v="medium"/>
    <n v="945.04"/>
    <n v="507.58"/>
    <d v="1995-12-19T00:00:00"/>
    <n v="437.46"/>
    <s v="Female"/>
    <n v="73"/>
    <d v="1985-05-04T00:00:00"/>
    <n v="37.412910054857946"/>
    <s v="Statistician II"/>
    <s v="Retail"/>
    <s v="Mass Customer"/>
    <s v="N"/>
    <s v="No"/>
    <n v="10"/>
    <m/>
  </r>
  <r>
    <n v="12728"/>
    <n v="94"/>
    <x v="3406"/>
    <n v="133"/>
    <d v="2017-08-19T00:00:00"/>
    <b v="1"/>
    <s v="Approved"/>
    <s v="Giant Bicycles"/>
    <s v="Standard"/>
    <s v="medium"/>
    <s v="large"/>
    <n v="1635.3"/>
    <n v="993.66"/>
    <d v="2013-06-09T00:00:00"/>
    <n v="641.64"/>
    <s v="Female"/>
    <n v="27"/>
    <d v="1994-05-14T00:00:00"/>
    <n v="28.380033342212069"/>
    <s v="Senior Financial Analyst"/>
    <s v="Financial Services"/>
    <s v="Mass Customer"/>
    <s v="N"/>
    <s v="Yes"/>
    <n v="2"/>
    <m/>
  </r>
  <r>
    <n v="10170"/>
    <n v="89"/>
    <x v="3406"/>
    <n v="157"/>
    <d v="2017-07-26T00:00:00"/>
    <b v="0"/>
    <s v="Approved"/>
    <s v="WeareA2B"/>
    <s v="Touring"/>
    <s v="medium"/>
    <s v="large"/>
    <n v="1362.99"/>
    <n v="57.74"/>
    <d v="2002-10-10T00:00:00"/>
    <n v="1305.25"/>
    <s v="Female"/>
    <n v="27"/>
    <d v="1994-05-14T00:00:00"/>
    <n v="28.380033342212069"/>
    <s v="Senior Financial Analyst"/>
    <s v="Financial Services"/>
    <s v="Mass Customer"/>
    <s v="N"/>
    <s v="Yes"/>
    <n v="2"/>
    <m/>
  </r>
  <r>
    <n v="12237"/>
    <n v="6"/>
    <x v="3406"/>
    <n v="247"/>
    <d v="2017-04-27T00:00:00"/>
    <b v="0"/>
    <s v="Approved"/>
    <s v="OHM Cycles"/>
    <s v="Standard"/>
    <s v="high"/>
    <s v="medium"/>
    <n v="227.88"/>
    <n v="136.72999999999999"/>
    <d v="2016-07-09T00:00:00"/>
    <n v="91.15"/>
    <s v="Female"/>
    <n v="27"/>
    <d v="1994-05-14T00:00:00"/>
    <n v="28.380033342212069"/>
    <s v="Senior Financial Analyst"/>
    <s v="Financial Services"/>
    <s v="Mass Customer"/>
    <s v="N"/>
    <s v="Yes"/>
    <n v="2"/>
    <m/>
  </r>
  <r>
    <n v="12490"/>
    <n v="46"/>
    <x v="3406"/>
    <n v="332"/>
    <d v="2017-02-01T00:00:00"/>
    <b v="0"/>
    <s v="Approved"/>
    <s v="Solex"/>
    <s v="Standard"/>
    <s v="low"/>
    <s v="medium"/>
    <n v="1289.8499999999999"/>
    <n v="74.510000000000005"/>
    <d v="2006-10-01T00:00:00"/>
    <n v="1215.3399999999999"/>
    <s v="Female"/>
    <n v="27"/>
    <d v="1994-05-14T00:00:00"/>
    <n v="28.380033342212069"/>
    <s v="Senior Financial Analyst"/>
    <s v="Financial Services"/>
    <s v="Mass Customer"/>
    <s v="N"/>
    <s v="Yes"/>
    <n v="2"/>
    <m/>
  </r>
  <r>
    <n v="7681"/>
    <n v="46"/>
    <x v="3407"/>
    <n v="51"/>
    <d v="2017-11-09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2"/>
    <d v="1973-08-01T00:00:00"/>
    <n v="49.177293616501785"/>
    <s v="GIS Technical Architect"/>
    <s v="Property"/>
    <s v="Affluent Customer"/>
    <s v="N"/>
    <s v="No"/>
    <n v="22"/>
    <m/>
  </r>
  <r>
    <n v="11715"/>
    <n v="99"/>
    <x v="3407"/>
    <n v="77"/>
    <d v="2017-10-14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2"/>
    <d v="1973-08-01T00:00:00"/>
    <n v="49.177293616501785"/>
    <s v="GIS Technical Architect"/>
    <s v="Property"/>
    <s v="Affluent Customer"/>
    <s v="N"/>
    <s v="No"/>
    <n v="22"/>
    <m/>
  </r>
  <r>
    <n v="3130"/>
    <n v="30"/>
    <x v="3407"/>
    <n v="78"/>
    <d v="2017-10-13T00:00:00"/>
    <b v="1"/>
    <s v="Approved"/>
    <s v="Solex"/>
    <s v="Standard"/>
    <s v="high"/>
    <s v="medium"/>
    <n v="748.17"/>
    <n v="448.9"/>
    <d v="1991-11-10T00:00:00"/>
    <n v="299.27"/>
    <s v="Female"/>
    <n v="2"/>
    <d v="1973-08-01T00:00:00"/>
    <n v="49.177293616501785"/>
    <s v="GIS Technical Architect"/>
    <s v="Property"/>
    <s v="Affluent Customer"/>
    <s v="N"/>
    <s v="No"/>
    <n v="22"/>
    <m/>
  </r>
  <r>
    <n v="17567"/>
    <n v="82"/>
    <x v="3407"/>
    <n v="127"/>
    <d v="2017-08-25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2"/>
    <d v="1973-08-01T00:00:00"/>
    <n v="49.177293616501785"/>
    <s v="GIS Technical Architect"/>
    <s v="Property"/>
    <s v="Affluent Customer"/>
    <s v="N"/>
    <s v="No"/>
    <n v="22"/>
    <m/>
  </r>
  <r>
    <n v="11137"/>
    <n v="30"/>
    <x v="3407"/>
    <n v="313"/>
    <d v="2017-02-20T00:00:00"/>
    <b v="1"/>
    <s v="Cancelled"/>
    <s v="Solex"/>
    <s v="Standard"/>
    <s v="high"/>
    <s v="medium"/>
    <n v="748.17"/>
    <n v="448.9"/>
    <d v="1991-11-10T00:00:00"/>
    <n v="299.27"/>
    <s v="Female"/>
    <n v="2"/>
    <d v="1973-08-01T00:00:00"/>
    <n v="49.177293616501785"/>
    <s v="GIS Technical Architect"/>
    <s v="Property"/>
    <s v="Affluent Customer"/>
    <s v="N"/>
    <s v="No"/>
    <n v="22"/>
    <m/>
  </r>
  <r>
    <n v="16523"/>
    <n v="63"/>
    <x v="3408"/>
    <n v="52"/>
    <d v="2017-11-08T00:00:00"/>
    <b v="0"/>
    <s v="Approved"/>
    <s v="Solex"/>
    <s v="Standard"/>
    <s v="medium"/>
    <s v="medium"/>
    <n v="1483.2"/>
    <n v="99.59"/>
    <d v="1996-11-09T00:00:00"/>
    <n v="1383.6100000000001"/>
    <s v="Female"/>
    <n v="89"/>
    <d v="1996-08-18T00:00:00"/>
    <n v="26.114279917554533"/>
    <s v="Project Manager"/>
    <s v="Financial Services"/>
    <s v="Mass Customer"/>
    <s v="N"/>
    <s v="Yes"/>
    <n v="3"/>
    <m/>
  </r>
  <r>
    <n v="263"/>
    <n v="53"/>
    <x v="3408"/>
    <n v="69"/>
    <d v="2017-10-22T00:00:00"/>
    <b v="1"/>
    <s v="Approved"/>
    <s v="OHM Cycles"/>
    <s v="Standard"/>
    <s v="medium"/>
    <s v="medium"/>
    <n v="795.34"/>
    <n v="101.58"/>
    <d v="2000-05-22T00:00:00"/>
    <n v="693.76"/>
    <s v="Female"/>
    <n v="89"/>
    <d v="1996-08-18T00:00:00"/>
    <n v="26.114279917554533"/>
    <s v="Project Manager"/>
    <s v="Financial Services"/>
    <s v="Mass Customer"/>
    <s v="N"/>
    <s v="Yes"/>
    <n v="3"/>
    <m/>
  </r>
  <r>
    <n v="11316"/>
    <n v="21"/>
    <x v="3408"/>
    <n v="110"/>
    <d v="2017-09-11T00:00:00"/>
    <b v="0"/>
    <s v="Approved"/>
    <s v="Solex"/>
    <s v="Standard"/>
    <s v="medium"/>
    <s v="large"/>
    <n v="1071.23"/>
    <n v="380.74"/>
    <d v="2011-03-16T00:00:00"/>
    <n v="690.49"/>
    <s v="Female"/>
    <n v="89"/>
    <d v="1996-08-18T00:00:00"/>
    <n v="26.114279917554533"/>
    <s v="Project Manager"/>
    <s v="Financial Services"/>
    <s v="Mass Customer"/>
    <s v="N"/>
    <s v="Yes"/>
    <n v="3"/>
    <m/>
  </r>
  <r>
    <n v="16481"/>
    <n v="53"/>
    <x v="3408"/>
    <n v="186"/>
    <d v="2017-06-27T00:00:00"/>
    <b v="1"/>
    <s v="Approved"/>
    <s v="OHM Cycles"/>
    <s v="Standard"/>
    <s v="medium"/>
    <s v="medium"/>
    <n v="795.34"/>
    <n v="101.58"/>
    <d v="2010-08-20T00:00:00"/>
    <n v="693.76"/>
    <s v="Female"/>
    <n v="89"/>
    <d v="1996-08-18T00:00:00"/>
    <n v="26.114279917554533"/>
    <s v="Project Manager"/>
    <s v="Financial Services"/>
    <s v="Mass Customer"/>
    <s v="N"/>
    <s v="Yes"/>
    <n v="3"/>
    <m/>
  </r>
  <r>
    <n v="5783"/>
    <n v="88"/>
    <x v="3408"/>
    <n v="212"/>
    <d v="2017-06-01T00:00:00"/>
    <b v="0"/>
    <s v="Approved"/>
    <s v="Norco Bicycles"/>
    <s v="Standard"/>
    <s v="medium"/>
    <s v="medium"/>
    <n v="1198.46"/>
    <n v="381.1"/>
    <d v="2014-03-03T00:00:00"/>
    <n v="817.36"/>
    <s v="Female"/>
    <n v="89"/>
    <d v="1996-08-18T00:00:00"/>
    <n v="26.114279917554533"/>
    <s v="Project Manager"/>
    <s v="Financial Services"/>
    <s v="Mass Customer"/>
    <s v="N"/>
    <s v="Yes"/>
    <n v="3"/>
    <m/>
  </r>
  <r>
    <n v="8357"/>
    <n v="53"/>
    <x v="3408"/>
    <n v="256"/>
    <d v="2017-04-18T00:00:00"/>
    <b v="1"/>
    <s v="Approved"/>
    <s v="OHM Cycles"/>
    <s v="Standard"/>
    <s v="medium"/>
    <s v="medium"/>
    <n v="795.34"/>
    <n v="101.58"/>
    <d v="1992-10-02T00:00:00"/>
    <n v="693.76"/>
    <s v="Female"/>
    <n v="89"/>
    <d v="1996-08-18T00:00:00"/>
    <n v="26.114279917554533"/>
    <s v="Project Manager"/>
    <s v="Financial Services"/>
    <s v="Mass Customer"/>
    <s v="N"/>
    <s v="Yes"/>
    <n v="3"/>
    <m/>
  </r>
  <r>
    <n v="17178"/>
    <n v="75"/>
    <x v="3408"/>
    <n v="285"/>
    <d v="2017-03-20T00:00:00"/>
    <b v="1"/>
    <s v="Approved"/>
    <s v="Giant Bicycles"/>
    <s v="Touring"/>
    <s v="medium"/>
    <s v="large"/>
    <n v="1873.97"/>
    <n v="863.95"/>
    <d v="2002-08-31T00:00:00"/>
    <n v="1010.02"/>
    <s v="Female"/>
    <n v="89"/>
    <d v="1996-08-18T00:00:00"/>
    <n v="26.114279917554533"/>
    <s v="Project Manager"/>
    <s v="Financial Services"/>
    <s v="Mass Customer"/>
    <s v="N"/>
    <s v="Yes"/>
    <n v="3"/>
    <m/>
  </r>
  <r>
    <n v="5435"/>
    <n v="95"/>
    <x v="3408"/>
    <n v="298"/>
    <d v="2017-03-07T00:00:00"/>
    <b v="0"/>
    <s v="Approved"/>
    <s v="Giant Bicycles"/>
    <s v="Standard"/>
    <s v="medium"/>
    <s v="large"/>
    <n v="569.55999999999995"/>
    <n v="528.42999999999995"/>
    <d v="2002-03-22T00:00:00"/>
    <n v="41.129999999999995"/>
    <s v="Female"/>
    <n v="89"/>
    <d v="1996-08-18T00:00:00"/>
    <n v="26.114279917554533"/>
    <s v="Project Manager"/>
    <s v="Financial Services"/>
    <s v="Mass Customer"/>
    <s v="N"/>
    <s v="Yes"/>
    <n v="3"/>
    <m/>
  </r>
  <r>
    <n v="11288"/>
    <n v="18"/>
    <x v="3408"/>
    <n v="318"/>
    <d v="2017-02-15T00:00:00"/>
    <b v="1"/>
    <s v="Approved"/>
    <s v="Solex"/>
    <s v="Standard"/>
    <s v="medium"/>
    <s v="medium"/>
    <n v="575.27"/>
    <n v="431.45"/>
    <d v="1998-12-16T00:00:00"/>
    <n v="143.82"/>
    <s v="Female"/>
    <n v="89"/>
    <d v="1996-08-18T00:00:00"/>
    <n v="26.114279917554533"/>
    <s v="Project Manager"/>
    <s v="Financial Services"/>
    <s v="Mass Customer"/>
    <s v="N"/>
    <s v="Yes"/>
    <n v="3"/>
    <m/>
  </r>
  <r>
    <n v="56"/>
    <n v="47"/>
    <x v="3409"/>
    <n v="46"/>
    <d v="2017-11-14T00:00:00"/>
    <b v="0"/>
    <s v="Approved"/>
    <s v="Trek Bicycles"/>
    <s v="Road"/>
    <s v="low"/>
    <s v="small"/>
    <n v="1720.7"/>
    <n v="1531.42"/>
    <d v="1997-02-09T00:00:00"/>
    <n v="189.27999999999997"/>
    <s v="Female"/>
    <n v="35"/>
    <d v="1979-04-28T00:00:00"/>
    <n v="43.434827863077125"/>
    <s v="Business Systems Development Analyst"/>
    <s v="IT"/>
    <s v="Mass Customer"/>
    <s v="N"/>
    <s v="Yes"/>
    <n v="10"/>
    <m/>
  </r>
  <r>
    <n v="4434"/>
    <n v="53"/>
    <x v="3409"/>
    <n v="79"/>
    <d v="2017-10-12T00:00:00"/>
    <b v="0"/>
    <s v="Approved"/>
    <s v="OHM Cycles"/>
    <s v="Standard"/>
    <s v="medium"/>
    <s v="medium"/>
    <n v="795.34"/>
    <n v="101.58"/>
    <d v="2003-07-21T00:00:00"/>
    <n v="693.76"/>
    <s v="Female"/>
    <n v="35"/>
    <d v="1979-04-28T00:00:00"/>
    <n v="43.434827863077125"/>
    <s v="Business Systems Development Analyst"/>
    <s v="IT"/>
    <s v="Mass Customer"/>
    <s v="N"/>
    <s v="Yes"/>
    <n v="10"/>
    <m/>
  </r>
  <r>
    <n v="9308"/>
    <n v="28"/>
    <x v="3409"/>
    <n v="103"/>
    <d v="2017-09-18T00:00:00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35"/>
    <d v="1979-04-28T00:00:00"/>
    <n v="43.434827863077125"/>
    <s v="Business Systems Development Analyst"/>
    <s v="IT"/>
    <s v="Mass Customer"/>
    <s v="N"/>
    <s v="Yes"/>
    <n v="10"/>
    <m/>
  </r>
  <r>
    <n v="8040"/>
    <n v="5"/>
    <x v="3409"/>
    <n v="114"/>
    <d v="2017-09-07T00:00:00"/>
    <b v="1"/>
    <s v="Approved"/>
    <s v="Trek Bicycles"/>
    <s v="Mountain"/>
    <s v="low"/>
    <s v="medium"/>
    <n v="574.64"/>
    <n v="459.71"/>
    <d v="2003-02-07T00:00:00"/>
    <n v="114.93"/>
    <s v="Female"/>
    <n v="35"/>
    <d v="1979-04-28T00:00:00"/>
    <n v="43.434827863077125"/>
    <s v="Business Systems Development Analyst"/>
    <s v="IT"/>
    <s v="Mass Customer"/>
    <s v="N"/>
    <s v="Yes"/>
    <n v="10"/>
    <m/>
  </r>
  <r>
    <n v="2998"/>
    <n v="56"/>
    <x v="3409"/>
    <n v="202"/>
    <d v="2017-06-11T00:00:00"/>
    <b v="0"/>
    <s v="Approved"/>
    <s v="OHM Cycles"/>
    <s v="Standard"/>
    <s v="medium"/>
    <s v="medium"/>
    <n v="183.86"/>
    <n v="137.9"/>
    <d v="2012-05-18T00:00:00"/>
    <n v="45.960000000000008"/>
    <s v="Female"/>
    <n v="35"/>
    <d v="1979-04-28T00:00:00"/>
    <n v="43.434827863077125"/>
    <s v="Business Systems Development Analyst"/>
    <s v="IT"/>
    <s v="Mass Customer"/>
    <s v="N"/>
    <s v="Yes"/>
    <n v="10"/>
    <m/>
  </r>
  <r>
    <n v="3311"/>
    <n v="65"/>
    <x v="3409"/>
    <n v="235"/>
    <d v="2017-05-09T00:00:00"/>
    <b v="1"/>
    <s v="Approved"/>
    <s v="WeareA2B"/>
    <s v="Standard"/>
    <s v="medium"/>
    <s v="medium"/>
    <n v="1807.45"/>
    <n v="778.69"/>
    <d v="2010-11-05T00:00:00"/>
    <n v="1028.76"/>
    <s v="Female"/>
    <n v="35"/>
    <d v="1979-04-28T00:00:00"/>
    <n v="43.434827863077125"/>
    <s v="Business Systems Development Analyst"/>
    <s v="IT"/>
    <s v="Mass Customer"/>
    <s v="N"/>
    <s v="Yes"/>
    <n v="10"/>
    <m/>
  </r>
  <r>
    <n v="13191"/>
    <n v="3"/>
    <x v="3409"/>
    <n v="236"/>
    <d v="2017-05-08T00:00:00"/>
    <b v="1"/>
    <s v="Approved"/>
    <s v="Trek Bicycles"/>
    <s v="Standard"/>
    <s v="medium"/>
    <s v="large"/>
    <n v="2091.4699999999998"/>
    <n v="388.92"/>
    <d v="2012-09-15T00:00:00"/>
    <n v="1702.5499999999997"/>
    <s v="Female"/>
    <n v="35"/>
    <d v="1979-04-28T00:00:00"/>
    <n v="43.434827863077125"/>
    <s v="Business Systems Development Analyst"/>
    <s v="IT"/>
    <s v="Mass Customer"/>
    <s v="N"/>
    <s v="Yes"/>
    <n v="10"/>
    <m/>
  </r>
  <r>
    <n v="3969"/>
    <n v="33"/>
    <x v="3409"/>
    <n v="251"/>
    <d v="2017-04-23T00:00:00"/>
    <b v="0"/>
    <s v="Approved"/>
    <s v="Giant Bicycles"/>
    <s v="Standard"/>
    <s v="medium"/>
    <s v="small"/>
    <n v="1311.44"/>
    <n v="1167.18"/>
    <d v="2011-03-16T00:00:00"/>
    <n v="144.26"/>
    <s v="Female"/>
    <n v="35"/>
    <d v="1979-04-28T00:00:00"/>
    <n v="43.434827863077125"/>
    <s v="Business Systems Development Analyst"/>
    <s v="IT"/>
    <s v="Mass Customer"/>
    <s v="N"/>
    <s v="Yes"/>
    <n v="10"/>
    <m/>
  </r>
  <r>
    <n v="11484"/>
    <n v="55"/>
    <x v="3409"/>
    <n v="268"/>
    <d v="2017-04-06T00:00:00"/>
    <b v="0"/>
    <s v="Approved"/>
    <s v="Trek Bicycles"/>
    <s v="Road"/>
    <s v="medium"/>
    <s v="large"/>
    <n v="1894.19"/>
    <n v="598.76"/>
    <d v="1997-10-04T00:00:00"/>
    <n v="1295.43"/>
    <s v="Female"/>
    <n v="35"/>
    <d v="1979-04-28T00:00:00"/>
    <n v="43.434827863077125"/>
    <s v="Business Systems Development Analyst"/>
    <s v="IT"/>
    <s v="Mass Customer"/>
    <s v="N"/>
    <s v="Yes"/>
    <n v="10"/>
    <m/>
  </r>
  <r>
    <n v="11352"/>
    <n v="5"/>
    <x v="3409"/>
    <n v="290"/>
    <d v="2017-03-15T00:00:00"/>
    <b v="0"/>
    <s v="Approved"/>
    <s v="Trek Bicycles"/>
    <s v="Mountain"/>
    <s v="low"/>
    <s v="medium"/>
    <n v="574.64"/>
    <n v="459.71"/>
    <d v="2007-08-04T00:00:00"/>
    <n v="114.93"/>
    <s v="Female"/>
    <n v="35"/>
    <d v="1979-04-28T00:00:00"/>
    <n v="43.434827863077125"/>
    <s v="Business Systems Development Analyst"/>
    <s v="IT"/>
    <s v="Mass Customer"/>
    <s v="N"/>
    <s v="Yes"/>
    <n v="10"/>
    <m/>
  </r>
  <r>
    <n v="14396"/>
    <n v="100"/>
    <x v="2253"/>
    <n v="18"/>
    <d v="2017-12-12T00:00:00"/>
    <b v="0"/>
    <s v="Approved"/>
    <s v="Trek Bicycles"/>
    <s v="Standard"/>
    <s v="medium"/>
    <s v="small"/>
    <n v="1386.84"/>
    <n v="1234.29"/>
    <d v="1994-09-09T00:00:00"/>
    <n v="152.54999999999995"/>
    <s v="Male"/>
    <n v="53"/>
    <d v="1961-10-08T00:00:00"/>
    <n v="60.999211424403846"/>
    <s v="Cost Accountant"/>
    <s v="Financial Services"/>
    <s v="High Net Worth"/>
    <s v="N"/>
    <s v="Yes"/>
    <n v="19"/>
    <m/>
  </r>
  <r>
    <n v="19496"/>
    <n v="2"/>
    <x v="3083"/>
    <m/>
    <d v="2017-11-14T00:00:00"/>
    <m/>
    <s v="Approved"/>
    <s v="Giant Bicycles"/>
    <s v="Road"/>
    <s v="low"/>
    <s v="small"/>
    <n v="590.26"/>
    <n v="525.33000000000004"/>
    <n v="42710"/>
    <m/>
    <m/>
    <m/>
    <m/>
    <m/>
    <m/>
    <m/>
    <m/>
    <m/>
    <m/>
    <m/>
    <m/>
  </r>
  <r>
    <n v="6955"/>
    <n v="14"/>
    <x v="2253"/>
    <n v="57"/>
    <d v="2017-11-03T00:00:00"/>
    <b v="0"/>
    <s v="Approved"/>
    <s v="Solex"/>
    <s v="Standard"/>
    <s v="high"/>
    <s v="large"/>
    <n v="1842.92"/>
    <n v="1105.75"/>
    <d v="2000-05-22T00:00:00"/>
    <n v="737.17000000000007"/>
    <s v="Male"/>
    <n v="53"/>
    <d v="1961-10-08T00:00:00"/>
    <n v="60.999211424403846"/>
    <s v="Cost Accountant"/>
    <s v="Financial Services"/>
    <s v="High Net Worth"/>
    <s v="N"/>
    <s v="Yes"/>
    <n v="19"/>
    <m/>
  </r>
  <r>
    <n v="4574"/>
    <n v="76"/>
    <x v="2253"/>
    <n v="59"/>
    <d v="2017-11-01T00:00:00"/>
    <b v="1"/>
    <s v="Approved"/>
    <s v="WeareA2B"/>
    <s v="Road"/>
    <s v="low"/>
    <s v="small"/>
    <n v="1172.78"/>
    <n v="1043.77"/>
    <d v="2002-10-10T00:00:00"/>
    <n v="129.01"/>
    <s v="Male"/>
    <n v="53"/>
    <d v="1961-10-08T00:00:00"/>
    <n v="60.999211424403846"/>
    <s v="Cost Accountant"/>
    <s v="Financial Services"/>
    <s v="High Net Worth"/>
    <s v="N"/>
    <s v="Yes"/>
    <n v="19"/>
    <m/>
  </r>
  <r>
    <n v="17340"/>
    <n v="0"/>
    <x v="2253"/>
    <n v="63"/>
    <d v="2017-10-28T00:00:00"/>
    <b v="1"/>
    <s v="Approved"/>
    <s v="OHM Cycles"/>
    <s v="Standard"/>
    <s v="medium"/>
    <s v="medium"/>
    <n v="183.86"/>
    <n v="137.9"/>
    <d v="1997-10-04T00:00:00"/>
    <n v="45.960000000000008"/>
    <s v="Male"/>
    <n v="53"/>
    <d v="1961-10-08T00:00:00"/>
    <n v="60.999211424403846"/>
    <s v="Cost Accountant"/>
    <s v="Financial Services"/>
    <s v="High Net Worth"/>
    <s v="N"/>
    <s v="Yes"/>
    <n v="19"/>
    <m/>
  </r>
  <r>
    <n v="14839"/>
    <n v="84"/>
    <x v="2253"/>
    <n v="130"/>
    <d v="2017-08-22T00:00:00"/>
    <b v="1"/>
    <s v="Approved"/>
    <s v="Giant Bicycles"/>
    <s v="Road"/>
    <s v="medium"/>
    <s v="medium"/>
    <n v="792.9"/>
    <n v="594.67999999999995"/>
    <d v="2006-05-22T00:00:00"/>
    <n v="198.22000000000003"/>
    <s v="Male"/>
    <n v="53"/>
    <d v="1961-10-08T00:00:00"/>
    <n v="60.999211424403846"/>
    <s v="Cost Accountant"/>
    <s v="Financial Services"/>
    <s v="High Net Worth"/>
    <s v="N"/>
    <s v="Yes"/>
    <n v="19"/>
    <m/>
  </r>
  <r>
    <n v="5764"/>
    <n v="31"/>
    <x v="2253"/>
    <n v="197"/>
    <d v="2017-06-16T00:00:00"/>
    <b v="1"/>
    <s v="Approved"/>
    <s v="WeareA2B"/>
    <s v="Standard"/>
    <s v="medium"/>
    <s v="medium"/>
    <n v="752.64"/>
    <n v="205.36"/>
    <d v="1998-12-16T00:00:00"/>
    <n v="547.28"/>
    <s v="Male"/>
    <n v="53"/>
    <d v="1961-10-08T00:00:00"/>
    <n v="60.999211424403846"/>
    <s v="Cost Accountant"/>
    <s v="Financial Services"/>
    <s v="High Net Worth"/>
    <s v="N"/>
    <s v="Yes"/>
    <n v="19"/>
    <m/>
  </r>
  <r>
    <n v="5509"/>
    <n v="77"/>
    <x v="2253"/>
    <n v="318"/>
    <d v="2017-02-15T00:00:00"/>
    <b v="0"/>
    <s v="Approved"/>
    <s v="WeareA2B"/>
    <s v="Standard"/>
    <s v="medium"/>
    <s v="medium"/>
    <n v="1769.64"/>
    <n v="108.76"/>
    <d v="2014-07-28T00:00:00"/>
    <n v="1660.88"/>
    <s v="Male"/>
    <n v="53"/>
    <d v="1961-10-08T00:00:00"/>
    <n v="60.999211424403846"/>
    <s v="Cost Accountant"/>
    <s v="Financial Services"/>
    <s v="High Net Worth"/>
    <s v="N"/>
    <s v="Yes"/>
    <n v="19"/>
    <m/>
  </r>
  <r>
    <n v="10520"/>
    <n v="79"/>
    <x v="3410"/>
    <n v="22"/>
    <d v="2017-12-08T00:00:00"/>
    <b v="0"/>
    <s v="Approved"/>
    <s v="Norco Bicycles"/>
    <s v="Standard"/>
    <s v="medium"/>
    <s v="medium"/>
    <n v="1555.58"/>
    <n v="818.01"/>
    <d v="2003-09-09T00:00:00"/>
    <n v="737.56999999999994"/>
    <s v="Female"/>
    <n v="10"/>
    <d v="1972-07-11T00:00:00"/>
    <n v="50.234827863077129"/>
    <s v="Tax Accountant"/>
    <s v="Manufacturing"/>
    <s v="Mass Customer"/>
    <s v="N"/>
    <s v="No"/>
    <n v="18"/>
    <m/>
  </r>
  <r>
    <n v="6665"/>
    <n v="62"/>
    <x v="3410"/>
    <n v="42"/>
    <d v="2017-11-18T00:00:00"/>
    <b v="0"/>
    <s v="Approved"/>
    <s v="Solex"/>
    <s v="Standard"/>
    <s v="medium"/>
    <s v="medium"/>
    <n v="478.16"/>
    <n v="298.72000000000003"/>
    <d v="1993-06-23T00:00:00"/>
    <n v="179.44"/>
    <s v="Female"/>
    <n v="10"/>
    <d v="1972-07-11T00:00:00"/>
    <n v="50.234827863077129"/>
    <s v="Tax Accountant"/>
    <s v="Manufacturing"/>
    <s v="Mass Customer"/>
    <s v="N"/>
    <s v="No"/>
    <n v="18"/>
    <m/>
  </r>
  <r>
    <n v="4418"/>
    <n v="97"/>
    <x v="3410"/>
    <n v="186"/>
    <d v="2017-06-27T00:00:00"/>
    <b v="0"/>
    <s v="Approved"/>
    <s v="Solex"/>
    <s v="Standard"/>
    <s v="medium"/>
    <s v="large"/>
    <n v="202.62"/>
    <n v="151.96"/>
    <d v="2016-03-29T00:00:00"/>
    <n v="50.66"/>
    <s v="Female"/>
    <n v="10"/>
    <d v="1972-07-11T00:00:00"/>
    <n v="50.234827863077129"/>
    <s v="Tax Accountant"/>
    <s v="Manufacturing"/>
    <s v="Mass Customer"/>
    <s v="N"/>
    <s v="No"/>
    <n v="18"/>
    <m/>
  </r>
  <r>
    <n v="4303"/>
    <n v="47"/>
    <x v="3410"/>
    <n v="230"/>
    <d v="2017-05-14T00:00:00"/>
    <b v="0"/>
    <s v="Approved"/>
    <s v="Trek Bicycles"/>
    <s v="Road"/>
    <s v="low"/>
    <s v="small"/>
    <n v="1720.7"/>
    <n v="1531.42"/>
    <d v="2006-10-01T00:00:00"/>
    <n v="189.27999999999997"/>
    <s v="Female"/>
    <n v="10"/>
    <d v="1972-07-11T00:00:00"/>
    <n v="50.234827863077129"/>
    <s v="Tax Accountant"/>
    <s v="Manufacturing"/>
    <s v="Mass Customer"/>
    <s v="N"/>
    <s v="No"/>
    <n v="18"/>
    <m/>
  </r>
  <r>
    <n v="6193"/>
    <n v="70"/>
    <x v="3410"/>
    <n v="239"/>
    <d v="2017-05-05T00:00:00"/>
    <b v="0"/>
    <s v="Approved"/>
    <s v="Trek Bicycles"/>
    <s v="Standard"/>
    <s v="high"/>
    <s v="medium"/>
    <n v="495.72"/>
    <n v="297.43"/>
    <d v="2015-04-11T00:00:00"/>
    <n v="198.29000000000002"/>
    <s v="Female"/>
    <n v="10"/>
    <d v="1972-07-11T00:00:00"/>
    <n v="50.234827863077129"/>
    <s v="Tax Accountant"/>
    <s v="Manufacturing"/>
    <s v="Mass Customer"/>
    <s v="N"/>
    <s v="No"/>
    <n v="18"/>
    <m/>
  </r>
  <r>
    <n v="5725"/>
    <n v="8"/>
    <x v="3411"/>
    <n v="73"/>
    <d v="2017-10-18T00:00:00"/>
    <b v="1"/>
    <s v="Approved"/>
    <s v="Solex"/>
    <s v="Road"/>
    <s v="medium"/>
    <s v="small"/>
    <n v="1703.52"/>
    <n v="1516.13"/>
    <d v="2011-04-16T00:00:00"/>
    <n v="187.38999999999987"/>
    <s v="Female"/>
    <n v="75"/>
    <d v="1977-04-29T00:00:00"/>
    <n v="45.432088136732617"/>
    <s v="Desktop Support Technician"/>
    <s v="Argiculture"/>
    <s v="Mass Customer"/>
    <s v="N"/>
    <s v="No"/>
    <n v="16"/>
    <m/>
  </r>
  <r>
    <n v="2406"/>
    <n v="21"/>
    <x v="3411"/>
    <n v="99"/>
    <d v="2017-09-22T00:00:00"/>
    <b v="1"/>
    <s v="Approved"/>
    <s v="Solex"/>
    <s v="Standard"/>
    <s v="medium"/>
    <s v="large"/>
    <n v="1071.23"/>
    <n v="380.74"/>
    <d v="1996-04-05T00:00:00"/>
    <n v="690.49"/>
    <s v="Female"/>
    <n v="75"/>
    <d v="1977-04-29T00:00:00"/>
    <n v="45.432088136732617"/>
    <s v="Desktop Support Technician"/>
    <s v="Argiculture"/>
    <s v="Mass Customer"/>
    <s v="N"/>
    <s v="No"/>
    <n v="16"/>
    <m/>
  </r>
  <r>
    <n v="2259"/>
    <n v="91"/>
    <x v="3411"/>
    <n v="127"/>
    <d v="2017-08-25T00:00:00"/>
    <b v="0"/>
    <s v="Approved"/>
    <s v="Solex"/>
    <s v="Standard"/>
    <s v="medium"/>
    <s v="medium"/>
    <n v="100.35"/>
    <n v="75.260000000000005"/>
    <d v="1999-07-26T00:00:00"/>
    <n v="25.089999999999989"/>
    <s v="Female"/>
    <n v="75"/>
    <d v="1977-04-29T00:00:00"/>
    <n v="45.432088136732617"/>
    <s v="Desktop Support Technician"/>
    <s v="Argiculture"/>
    <s v="Mass Customer"/>
    <s v="N"/>
    <s v="No"/>
    <n v="16"/>
    <m/>
  </r>
  <r>
    <n v="10629"/>
    <n v="76"/>
    <x v="3411"/>
    <n v="171"/>
    <d v="2017-07-12T00:00:00"/>
    <b v="1"/>
    <s v="Approved"/>
    <s v="WeareA2B"/>
    <s v="Standard"/>
    <s v="low"/>
    <s v="medium"/>
    <n v="642.30999999999995"/>
    <n v="513.85"/>
    <d v="2014-10-10T00:00:00"/>
    <n v="128.45999999999992"/>
    <s v="Female"/>
    <n v="75"/>
    <d v="1977-04-29T00:00:00"/>
    <n v="45.432088136732617"/>
    <s v="Desktop Support Technician"/>
    <s v="Argiculture"/>
    <s v="Mass Customer"/>
    <s v="N"/>
    <s v="No"/>
    <n v="16"/>
    <m/>
  </r>
  <r>
    <n v="7941"/>
    <n v="68"/>
    <x v="3411"/>
    <n v="172"/>
    <d v="2017-07-11T00:00:00"/>
    <b v="1"/>
    <s v="Approved"/>
    <s v="OHM Cycles"/>
    <s v="Standard"/>
    <s v="medium"/>
    <s v="medium"/>
    <n v="1636.9"/>
    <n v="44.71"/>
    <d v="2010-08-20T00:00:00"/>
    <n v="1592.19"/>
    <s v="Female"/>
    <n v="75"/>
    <d v="1977-04-29T00:00:00"/>
    <n v="45.432088136732617"/>
    <s v="Desktop Support Technician"/>
    <s v="Argiculture"/>
    <s v="Mass Customer"/>
    <s v="N"/>
    <s v="No"/>
    <n v="16"/>
    <m/>
  </r>
  <r>
    <n v="16054"/>
    <n v="70"/>
    <x v="3411"/>
    <n v="213"/>
    <d v="2017-05-31T00:00:00"/>
    <b v="0"/>
    <s v="Approved"/>
    <s v="Trek Bicycles"/>
    <s v="Standard"/>
    <s v="high"/>
    <s v="medium"/>
    <n v="495.72"/>
    <n v="297.43"/>
    <d v="2015-04-11T00:00:00"/>
    <n v="198.29000000000002"/>
    <s v="Female"/>
    <n v="75"/>
    <d v="1977-04-29T00:00:00"/>
    <n v="45.432088136732617"/>
    <s v="Desktop Support Technician"/>
    <s v="Argiculture"/>
    <s v="Mass Customer"/>
    <s v="N"/>
    <s v="No"/>
    <n v="16"/>
    <m/>
  </r>
  <r>
    <n v="6546"/>
    <n v="8"/>
    <x v="3411"/>
    <n v="334"/>
    <d v="2017-01-30T00:00:00"/>
    <b v="1"/>
    <s v="Approved"/>
    <s v="Solex"/>
    <s v="Road"/>
    <s v="medium"/>
    <s v="small"/>
    <n v="1703.52"/>
    <n v="1516.13"/>
    <d v="2011-04-16T00:00:00"/>
    <n v="187.38999999999987"/>
    <s v="Female"/>
    <n v="75"/>
    <d v="1977-04-29T00:00:00"/>
    <n v="45.432088136732617"/>
    <s v="Desktop Support Technician"/>
    <s v="Argiculture"/>
    <s v="Mass Customer"/>
    <s v="N"/>
    <s v="No"/>
    <n v="16"/>
    <m/>
  </r>
  <r>
    <n v="19515"/>
    <n v="51"/>
    <x v="756"/>
    <m/>
    <d v="2017-01-22T00:00:00"/>
    <m/>
    <s v="Approved"/>
    <s v="OHM Cycles"/>
    <s v="Standard"/>
    <s v="high"/>
    <s v="medium"/>
    <n v="2005.66"/>
    <n v="1203.4000000000001"/>
    <n v="37823"/>
    <m/>
    <m/>
    <m/>
    <m/>
    <m/>
    <m/>
    <m/>
    <m/>
    <m/>
    <m/>
    <m/>
    <m/>
  </r>
  <r>
    <n v="1166"/>
    <n v="9"/>
    <x v="3412"/>
    <n v="241"/>
    <d v="2017-05-03T00:00:00"/>
    <b v="1"/>
    <s v="Approved"/>
    <s v="OHM Cycles"/>
    <s v="Road"/>
    <s v="medium"/>
    <s v="medium"/>
    <n v="742.54"/>
    <n v="667.4"/>
    <d v="1991-11-07T00:00:00"/>
    <n v="75.139999999999986"/>
    <s v="Female"/>
    <n v="93"/>
    <d v="1940-09-22T00:00:00"/>
    <n v="82.056745671296298"/>
    <n v="0"/>
    <s v="Property"/>
    <s v="Mass Customer"/>
    <s v="N"/>
    <s v="No"/>
    <n v="16"/>
    <m/>
  </r>
  <r>
    <n v="2170"/>
    <n v="68"/>
    <x v="3412"/>
    <n v="255"/>
    <d v="2017-04-19T00:00:00"/>
    <b v="1"/>
    <s v="Approved"/>
    <s v="OHM Cycles"/>
    <s v="Standard"/>
    <s v="medium"/>
    <s v="medium"/>
    <n v="1636.9"/>
    <n v="44.71"/>
    <d v="2010-08-20T00:00:00"/>
    <n v="1592.19"/>
    <s v="Female"/>
    <n v="93"/>
    <d v="1940-09-22T00:00:00"/>
    <n v="82.056745671296298"/>
    <n v="0"/>
    <s v="Property"/>
    <s v="Mass Customer"/>
    <s v="N"/>
    <s v="No"/>
    <n v="16"/>
    <m/>
  </r>
  <r>
    <n v="9832"/>
    <n v="81"/>
    <x v="3412"/>
    <n v="332"/>
    <d v="2017-02-01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93"/>
    <d v="1940-09-22T00:00:00"/>
    <n v="82.056745671296298"/>
    <n v="0"/>
    <s v="Property"/>
    <s v="Mass Customer"/>
    <s v="N"/>
    <s v="No"/>
    <n v="16"/>
    <m/>
  </r>
  <r>
    <n v="12389"/>
    <n v="83"/>
    <x v="3413"/>
    <n v="30"/>
    <d v="2017-11-30T00:00:00"/>
    <b v="1"/>
    <s v="Approved"/>
    <s v="Solex"/>
    <s v="Touring"/>
    <s v="medium"/>
    <s v="large"/>
    <n v="2083.94"/>
    <n v="675.03"/>
    <d v="2013-09-16T00:00:00"/>
    <n v="1408.91"/>
    <s v="Female"/>
    <n v="68"/>
    <d v="1980-01-04T00:00:00"/>
    <n v="42.7471566298833"/>
    <s v="Physical Therapy Assistant"/>
    <s v="n/a"/>
    <s v="Mass Customer"/>
    <s v="N"/>
    <s v="Yes"/>
    <n v="20"/>
    <m/>
  </r>
  <r>
    <n v="5897"/>
    <n v="46"/>
    <x v="3413"/>
    <n v="114"/>
    <d v="2017-09-07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68"/>
    <d v="1980-01-04T00:00:00"/>
    <n v="42.7471566298833"/>
    <s v="Physical Therapy Assistant"/>
    <s v="n/a"/>
    <s v="Mass Customer"/>
    <s v="N"/>
    <s v="Yes"/>
    <n v="20"/>
    <m/>
  </r>
  <r>
    <n v="13966"/>
    <n v="60"/>
    <x v="3413"/>
    <n v="125"/>
    <d v="2017-08-27T00:00:00"/>
    <b v="1"/>
    <s v="Approved"/>
    <s v="Giant Bicycles"/>
    <s v="Standard"/>
    <s v="high"/>
    <s v="small"/>
    <n v="1977.36"/>
    <n v="1759.85"/>
    <d v="1993-06-23T00:00:00"/>
    <n v="217.51"/>
    <s v="Female"/>
    <n v="68"/>
    <d v="1980-01-04T00:00:00"/>
    <n v="42.7471566298833"/>
    <s v="Physical Therapy Assistant"/>
    <s v="n/a"/>
    <s v="Mass Customer"/>
    <s v="N"/>
    <s v="Yes"/>
    <n v="20"/>
    <m/>
  </r>
  <r>
    <n v="18092"/>
    <n v="32"/>
    <x v="3413"/>
    <n v="138"/>
    <d v="2017-08-14T00:00:00"/>
    <b v="1"/>
    <s v="Approved"/>
    <s v="Giant Bicycles"/>
    <s v="Standard"/>
    <s v="medium"/>
    <s v="medium"/>
    <n v="642.70000000000005"/>
    <n v="211.37"/>
    <d v="2006-02-02T00:00:00"/>
    <n v="431.33000000000004"/>
    <s v="Female"/>
    <n v="68"/>
    <d v="1980-01-04T00:00:00"/>
    <n v="42.7471566298833"/>
    <s v="Physical Therapy Assistant"/>
    <s v="n/a"/>
    <s v="Mass Customer"/>
    <s v="N"/>
    <s v="Yes"/>
    <n v="20"/>
    <m/>
  </r>
  <r>
    <n v="19191"/>
    <n v="60"/>
    <x v="3413"/>
    <n v="190"/>
    <d v="2017-06-23T00:00:00"/>
    <b v="0"/>
    <s v="Approved"/>
    <s v="Giant Bicycles"/>
    <s v="Standard"/>
    <s v="high"/>
    <s v="small"/>
    <n v="1977.36"/>
    <n v="1759.85"/>
    <d v="2010-08-20T00:00:00"/>
    <n v="217.51"/>
    <s v="Female"/>
    <n v="68"/>
    <d v="1980-01-04T00:00:00"/>
    <n v="42.7471566298833"/>
    <s v="Physical Therapy Assistant"/>
    <s v="n/a"/>
    <s v="Mass Customer"/>
    <s v="N"/>
    <s v="Yes"/>
    <n v="20"/>
    <m/>
  </r>
  <r>
    <n v="3600"/>
    <n v="37"/>
    <x v="3413"/>
    <n v="245"/>
    <d v="2017-04-29T00:00:00"/>
    <b v="1"/>
    <s v="Approved"/>
    <s v="OHM Cycles"/>
    <s v="Standard"/>
    <s v="low"/>
    <s v="medium"/>
    <n v="1793.43"/>
    <n v="248.82"/>
    <d v="2010-06-07T00:00:00"/>
    <n v="1544.6100000000001"/>
    <s v="Female"/>
    <n v="68"/>
    <d v="1980-01-04T00:00:00"/>
    <n v="42.7471566298833"/>
    <s v="Physical Therapy Assistant"/>
    <s v="n/a"/>
    <s v="Mass Customer"/>
    <s v="N"/>
    <s v="Yes"/>
    <n v="20"/>
    <m/>
  </r>
  <r>
    <n v="14284"/>
    <n v="79"/>
    <x v="3413"/>
    <n v="348"/>
    <d v="2017-01-16T00:00:00"/>
    <b v="1"/>
    <s v="Approved"/>
    <s v="Norco Bicycles"/>
    <s v="Standard"/>
    <s v="medium"/>
    <s v="medium"/>
    <n v="1555.58"/>
    <n v="818.01"/>
    <d v="2003-09-09T00:00:00"/>
    <n v="737.56999999999994"/>
    <s v="Female"/>
    <n v="68"/>
    <d v="1980-01-04T00:00:00"/>
    <n v="42.7471566298833"/>
    <s v="Physical Therapy Assistant"/>
    <s v="n/a"/>
    <s v="Mass Customer"/>
    <s v="N"/>
    <s v="Yes"/>
    <n v="20"/>
    <m/>
  </r>
  <r>
    <n v="8315"/>
    <n v="4"/>
    <x v="164"/>
    <n v="44"/>
    <d v="2017-11-16T00:00:00"/>
    <b v="0"/>
    <s v="Approved"/>
    <s v="Giant Bicycles"/>
    <s v="Standard"/>
    <s v="high"/>
    <s v="medium"/>
    <n v="1129.1300000000001"/>
    <n v="677.48"/>
    <d v="2011-04-16T00:00:00"/>
    <n v="451.65000000000009"/>
    <s v="Female"/>
    <n v="66"/>
    <d v="1973-08-18T00:00:00"/>
    <n v="49.130718274036028"/>
    <s v="Office Assistant IV"/>
    <s v="n/a"/>
    <s v="Mass Customer"/>
    <s v="N"/>
    <s v="Yes"/>
    <n v="7"/>
    <m/>
  </r>
  <r>
    <n v="19760"/>
    <n v="14"/>
    <x v="164"/>
    <n v="54"/>
    <d v="2017-11-06T00:00:00"/>
    <b v="1"/>
    <s v="Approved"/>
    <s v="Trek Bicycles"/>
    <s v="Standard"/>
    <s v="medium"/>
    <s v="small"/>
    <n v="1386.84"/>
    <n v="1234.29"/>
    <d v="2005-12-07T00:00:00"/>
    <n v="152.54999999999995"/>
    <s v="Female"/>
    <n v="66"/>
    <d v="1973-08-18T00:00:00"/>
    <n v="49.130718274036028"/>
    <s v="Office Assistant IV"/>
    <s v="n/a"/>
    <s v="Mass Customer"/>
    <s v="N"/>
    <s v="Yes"/>
    <n v="7"/>
    <m/>
  </r>
  <r>
    <n v="18985"/>
    <n v="39"/>
    <x v="164"/>
    <n v="217"/>
    <d v="2017-05-27T00:00:00"/>
    <b v="0"/>
    <s v="Approved"/>
    <s v="Giant Bicycles"/>
    <s v="Standard"/>
    <s v="medium"/>
    <s v="large"/>
    <n v="1812.75"/>
    <n v="582.48"/>
    <d v="2006-10-01T00:00:00"/>
    <n v="1230.27"/>
    <s v="Female"/>
    <n v="66"/>
    <d v="1973-08-18T00:00:00"/>
    <n v="49.130718274036028"/>
    <s v="Office Assistant IV"/>
    <s v="n/a"/>
    <s v="Mass Customer"/>
    <s v="N"/>
    <s v="Yes"/>
    <n v="7"/>
    <m/>
  </r>
  <r>
    <n v="15940"/>
    <n v="32"/>
    <x v="3414"/>
    <n v="25"/>
    <d v="2017-12-05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93"/>
    <d v="1997-10-15T00:00:00"/>
    <n v="24.955375807965492"/>
    <s v="VP Accounting"/>
    <s v="Financial Services"/>
    <s v="Mass Customer"/>
    <s v="N"/>
    <s v="No"/>
    <n v="3"/>
    <m/>
  </r>
  <r>
    <n v="16772"/>
    <n v="55"/>
    <x v="3414"/>
    <n v="96"/>
    <d v="2017-09-25T00:00:00"/>
    <b v="1"/>
    <s v="Approved"/>
    <s v="Trek Bicycles"/>
    <s v="Road"/>
    <s v="medium"/>
    <s v="large"/>
    <n v="1894.19"/>
    <n v="598.76"/>
    <d v="2003-07-21T00:00:00"/>
    <n v="1295.43"/>
    <s v="Female"/>
    <n v="93"/>
    <d v="1997-10-15T00:00:00"/>
    <n v="24.955375807965492"/>
    <s v="VP Accounting"/>
    <s v="Financial Services"/>
    <s v="Mass Customer"/>
    <s v="N"/>
    <s v="No"/>
    <n v="3"/>
    <m/>
  </r>
  <r>
    <n v="3030"/>
    <n v="73"/>
    <x v="3414"/>
    <n v="221"/>
    <d v="2017-05-23T00:00:00"/>
    <b v="1"/>
    <s v="Approved"/>
    <s v="Solex"/>
    <s v="Standard"/>
    <s v="medium"/>
    <s v="medium"/>
    <n v="1945.43"/>
    <n v="333.18"/>
    <d v="2002-08-31T00:00:00"/>
    <n v="1612.25"/>
    <s v="Female"/>
    <n v="93"/>
    <d v="1997-10-15T00:00:00"/>
    <n v="24.955375807965492"/>
    <s v="VP Accounting"/>
    <s v="Financial Services"/>
    <s v="Mass Customer"/>
    <s v="N"/>
    <s v="No"/>
    <n v="3"/>
    <m/>
  </r>
  <r>
    <n v="19416"/>
    <n v="71"/>
    <x v="3414"/>
    <n v="309"/>
    <d v="2017-02-24T00:00:00"/>
    <b v="1"/>
    <s v="Approved"/>
    <s v="Solex"/>
    <s v="Standard"/>
    <s v="high"/>
    <s v="large"/>
    <n v="1842.92"/>
    <n v="1105.75"/>
    <d v="1995-10-24T00:00:00"/>
    <n v="737.17000000000007"/>
    <s v="Female"/>
    <n v="93"/>
    <d v="1997-10-15T00:00:00"/>
    <n v="24.955375807965492"/>
    <s v="VP Accounting"/>
    <s v="Financial Services"/>
    <s v="Mass Customer"/>
    <s v="N"/>
    <s v="No"/>
    <n v="3"/>
    <m/>
  </r>
  <r>
    <n v="19767"/>
    <n v="92"/>
    <x v="3415"/>
    <n v="162"/>
    <d v="2017-07-21T00:00:00"/>
    <b v="1"/>
    <s v="Approved"/>
    <s v="WeareA2B"/>
    <s v="Standard"/>
    <s v="medium"/>
    <s v="small"/>
    <n v="1415.01"/>
    <n v="1259.3599999999999"/>
    <d v="2004-01-16T00:00:00"/>
    <n v="155.65000000000009"/>
    <s v="Female"/>
    <n v="46"/>
    <d v="1966-02-25T00:00:00"/>
    <n v="56.612910054857949"/>
    <s v="Software Consultant"/>
    <s v="n/a"/>
    <s v="Affluent Customer"/>
    <s v="N"/>
    <s v="Yes"/>
    <n v="10"/>
    <m/>
  </r>
  <r>
    <n v="6651"/>
    <n v="63"/>
    <x v="3415"/>
    <n v="292"/>
    <d v="2017-03-13T00:00:00"/>
    <b v="0"/>
    <s v="Approved"/>
    <s v="Solex"/>
    <s v="Standard"/>
    <s v="medium"/>
    <s v="medium"/>
    <n v="1483.2"/>
    <n v="99.59"/>
    <d v="1998-12-17T00:00:00"/>
    <n v="1383.6100000000001"/>
    <s v="Female"/>
    <n v="46"/>
    <d v="1966-02-25T00:00:00"/>
    <n v="56.612910054857949"/>
    <s v="Software Consultant"/>
    <s v="n/a"/>
    <s v="Affluent Customer"/>
    <s v="N"/>
    <s v="Yes"/>
    <n v="10"/>
    <m/>
  </r>
  <r>
    <n v="2818"/>
    <n v="20"/>
    <x v="3415"/>
    <n v="361"/>
    <d v="2017-01-03T00:00:00"/>
    <b v="1"/>
    <s v="Approved"/>
    <s v="Trek Bicycles"/>
    <s v="Standard"/>
    <s v="medium"/>
    <s v="small"/>
    <n v="1775.81"/>
    <n v="1580.47"/>
    <d v="1993-07-15T00:00:00"/>
    <n v="195.33999999999992"/>
    <s v="Female"/>
    <n v="46"/>
    <d v="1966-02-25T00:00:00"/>
    <n v="56.612910054857949"/>
    <s v="Software Consultant"/>
    <s v="n/a"/>
    <s v="Affluent Customer"/>
    <s v="N"/>
    <s v="Yes"/>
    <n v="10"/>
    <m/>
  </r>
  <r>
    <n v="11928"/>
    <n v="62"/>
    <x v="744"/>
    <n v="102"/>
    <d v="2017-09-19T00:00:00"/>
    <b v="1"/>
    <s v="Approved"/>
    <s v="Solex"/>
    <s v="Standard"/>
    <s v="high"/>
    <s v="medium"/>
    <n v="1024.6600000000001"/>
    <n v="614.79999999999995"/>
    <d v="2011-05-07T00:00:00"/>
    <n v="409.86000000000013"/>
    <s v="Male"/>
    <n v="43"/>
    <d v="1963-01-17T00:00:00"/>
    <n v="59.722499095636728"/>
    <s v="Quality Engineer"/>
    <s v="Property"/>
    <s v="High Net Worth"/>
    <s v="N"/>
    <s v="Yes"/>
    <n v="11"/>
    <m/>
  </r>
  <r>
    <n v="6863"/>
    <n v="63"/>
    <x v="744"/>
    <n v="119"/>
    <d v="2017-09-02T00:00:00"/>
    <b v="0"/>
    <s v="Approved"/>
    <s v="WeareA2B"/>
    <s v="Standard"/>
    <s v="medium"/>
    <s v="medium"/>
    <n v="1992.93"/>
    <n v="762.63"/>
    <d v="2003-03-18T00:00:00"/>
    <n v="1230.3000000000002"/>
    <s v="Male"/>
    <n v="43"/>
    <d v="1963-01-17T00:00:00"/>
    <n v="59.722499095636728"/>
    <s v="Quality Engineer"/>
    <s v="Property"/>
    <s v="High Net Worth"/>
    <s v="N"/>
    <s v="Yes"/>
    <n v="11"/>
    <m/>
  </r>
  <r>
    <n v="3476"/>
    <n v="79"/>
    <x v="744"/>
    <n v="231"/>
    <d v="2017-05-13T00:00:00"/>
    <b v="0"/>
    <s v="Approved"/>
    <s v="Solex"/>
    <s v="Touring"/>
    <s v="medium"/>
    <s v="large"/>
    <n v="2083.94"/>
    <n v="675.03"/>
    <d v="2004-08-07T00:00:00"/>
    <n v="1408.91"/>
    <s v="Male"/>
    <n v="43"/>
    <d v="1963-01-17T00:00:00"/>
    <n v="59.722499095636728"/>
    <s v="Quality Engineer"/>
    <s v="Property"/>
    <s v="High Net Worth"/>
    <s v="N"/>
    <s v="Yes"/>
    <n v="11"/>
    <m/>
  </r>
  <r>
    <n v="16888"/>
    <n v="27"/>
    <x v="744"/>
    <n v="269"/>
    <d v="2017-04-05T00:00:00"/>
    <b v="0"/>
    <s v="Approved"/>
    <s v="Trek Bicycles"/>
    <s v="Standard"/>
    <s v="low"/>
    <s v="medium"/>
    <n v="1057.51"/>
    <n v="154.4"/>
    <d v="1997-05-10T00:00:00"/>
    <n v="903.11"/>
    <s v="Male"/>
    <n v="43"/>
    <d v="1963-01-17T00:00:00"/>
    <n v="59.722499095636728"/>
    <s v="Quality Engineer"/>
    <s v="Property"/>
    <s v="High Net Worth"/>
    <s v="N"/>
    <s v="Yes"/>
    <n v="11"/>
    <m/>
  </r>
  <r>
    <n v="424"/>
    <n v="96"/>
    <x v="744"/>
    <n v="302"/>
    <d v="2017-03-03T00:00:00"/>
    <b v="1"/>
    <s v="Approved"/>
    <s v="Giant Bicycles"/>
    <s v="Standard"/>
    <s v="medium"/>
    <s v="large"/>
    <n v="1635.3"/>
    <n v="993.66"/>
    <d v="2004-01-16T00:00:00"/>
    <n v="641.64"/>
    <s v="Male"/>
    <n v="43"/>
    <d v="1963-01-17T00:00:00"/>
    <n v="59.722499095636728"/>
    <s v="Quality Engineer"/>
    <s v="Property"/>
    <s v="High Net Worth"/>
    <s v="N"/>
    <s v="Yes"/>
    <n v="11"/>
    <m/>
  </r>
  <r>
    <n v="15702"/>
    <n v="12"/>
    <x v="3416"/>
    <n v="122"/>
    <d v="2017-08-30T00:00:00"/>
    <b v="0"/>
    <s v="Approved"/>
    <s v="WeareA2B"/>
    <s v="Standard"/>
    <s v="medium"/>
    <s v="medium"/>
    <n v="1231.1500000000001"/>
    <n v="161.6"/>
    <d v="2010-05-05T00:00:00"/>
    <n v="1069.5500000000002"/>
    <s v="Female"/>
    <n v="6"/>
    <d v="1976-01-18T00:00:00"/>
    <n v="46.71154019184425"/>
    <n v="0"/>
    <s v="Manufacturing"/>
    <s v="Mass Customer"/>
    <s v="N"/>
    <s v="Yes"/>
    <n v="11"/>
    <m/>
  </r>
  <r>
    <n v="18316"/>
    <n v="90"/>
    <x v="3416"/>
    <n v="204"/>
    <d v="2017-06-09T00:00:00"/>
    <b v="0"/>
    <s v="Approved"/>
    <s v="Norco Bicycles"/>
    <s v="Standard"/>
    <s v="low"/>
    <s v="medium"/>
    <n v="363.01"/>
    <n v="290.41000000000003"/>
    <d v="2004-01-16T00:00:00"/>
    <n v="72.599999999999966"/>
    <s v="Female"/>
    <n v="6"/>
    <d v="1976-01-18T00:00:00"/>
    <n v="46.71154019184425"/>
    <n v="0"/>
    <s v="Manufacturing"/>
    <s v="Mass Customer"/>
    <s v="N"/>
    <s v="Yes"/>
    <n v="11"/>
    <m/>
  </r>
  <r>
    <n v="8438"/>
    <n v="66"/>
    <x v="3416"/>
    <n v="237"/>
    <d v="2017-05-07T00:00:00"/>
    <b v="0"/>
    <s v="Approved"/>
    <s v="Giant Bicycles"/>
    <s v="Road"/>
    <s v="low"/>
    <s v="small"/>
    <n v="590.26"/>
    <n v="525.33000000000004"/>
    <d v="1992-10-02T00:00:00"/>
    <n v="64.92999999999995"/>
    <s v="Female"/>
    <n v="6"/>
    <d v="1976-01-18T00:00:00"/>
    <n v="46.71154019184425"/>
    <n v="0"/>
    <s v="Manufacturing"/>
    <s v="Mass Customer"/>
    <s v="N"/>
    <s v="Yes"/>
    <n v="11"/>
    <m/>
  </r>
  <r>
    <n v="436"/>
    <n v="96"/>
    <x v="3417"/>
    <n v="95"/>
    <d v="2017-09-26T00:00:00"/>
    <b v="1"/>
    <s v="Approved"/>
    <s v="WeareA2B"/>
    <s v="Road"/>
    <s v="low"/>
    <s v="small"/>
    <n v="1172.78"/>
    <n v="1043.77"/>
    <d v="2002-10-10T00:00:00"/>
    <n v="129.01"/>
    <s v="Female"/>
    <n v="91"/>
    <d v="1973-02-18T00:00:00"/>
    <n v="49.626608684677819"/>
    <s v="Social Worker"/>
    <s v="Health"/>
    <s v="Mass Customer"/>
    <s v="N"/>
    <s v="No"/>
    <n v="7"/>
    <m/>
  </r>
  <r>
    <n v="4982"/>
    <n v="29"/>
    <x v="3417"/>
    <n v="144"/>
    <d v="2017-08-08T00:00:00"/>
    <b v="0"/>
    <s v="Approved"/>
    <s v="Norco Bicycles"/>
    <s v="Road"/>
    <s v="medium"/>
    <s v="medium"/>
    <n v="543.39"/>
    <n v="407.54"/>
    <d v="2016-11-22T00:00:00"/>
    <n v="135.84999999999997"/>
    <s v="Female"/>
    <n v="91"/>
    <d v="1973-02-18T00:00:00"/>
    <n v="49.626608684677819"/>
    <s v="Social Worker"/>
    <s v="Health"/>
    <s v="Mass Customer"/>
    <s v="N"/>
    <s v="No"/>
    <n v="7"/>
    <m/>
  </r>
  <r>
    <n v="1747"/>
    <n v="26"/>
    <x v="3417"/>
    <n v="153"/>
    <d v="2017-07-30T00:00:00"/>
    <b v="0"/>
    <s v="Approved"/>
    <s v="WeareA2B"/>
    <s v="Standard"/>
    <s v="medium"/>
    <s v="medium"/>
    <n v="1992.93"/>
    <n v="762.63"/>
    <d v="1993-05-26T00:00:00"/>
    <n v="1230.3000000000002"/>
    <s v="Female"/>
    <n v="91"/>
    <d v="1973-02-18T00:00:00"/>
    <n v="49.626608684677819"/>
    <s v="Social Worker"/>
    <s v="Health"/>
    <s v="Mass Customer"/>
    <s v="N"/>
    <s v="No"/>
    <n v="7"/>
    <m/>
  </r>
  <r>
    <n v="4205"/>
    <n v="7"/>
    <x v="3417"/>
    <n v="163"/>
    <d v="2017-07-20T00:00:00"/>
    <b v="0"/>
    <s v="Approved"/>
    <s v="Trek Bicycles"/>
    <s v="Road"/>
    <s v="low"/>
    <s v="medium"/>
    <n v="980.37"/>
    <n v="234.43"/>
    <d v="2004-09-28T00:00:00"/>
    <n v="745.94"/>
    <s v="Female"/>
    <n v="91"/>
    <d v="1973-02-18T00:00:00"/>
    <n v="49.626608684677819"/>
    <s v="Social Worker"/>
    <s v="Health"/>
    <s v="Mass Customer"/>
    <s v="N"/>
    <s v="No"/>
    <n v="7"/>
    <m/>
  </r>
  <r>
    <n v="14165"/>
    <n v="85"/>
    <x v="3417"/>
    <n v="220"/>
    <d v="2017-05-24T00:00:00"/>
    <b v="0"/>
    <s v="Approved"/>
    <s v="WeareA2B"/>
    <s v="Standard"/>
    <s v="medium"/>
    <s v="medium"/>
    <n v="752.64"/>
    <n v="205.36"/>
    <d v="2015-08-02T00:00:00"/>
    <n v="547.28"/>
    <s v="Female"/>
    <n v="91"/>
    <d v="1973-02-18T00:00:00"/>
    <n v="49.626608684677819"/>
    <s v="Social Worker"/>
    <s v="Health"/>
    <s v="Mass Customer"/>
    <s v="N"/>
    <s v="No"/>
    <n v="7"/>
    <m/>
  </r>
  <r>
    <n v="16576"/>
    <n v="34"/>
    <x v="3417"/>
    <n v="297"/>
    <d v="2017-03-08T00:00:00"/>
    <b v="1"/>
    <s v="Approved"/>
    <s v="Norco Bicycles"/>
    <s v="Road"/>
    <s v="high"/>
    <s v="large"/>
    <n v="774.53"/>
    <n v="464.72"/>
    <d v="2003-03-18T00:00:00"/>
    <n v="309.80999999999995"/>
    <s v="Female"/>
    <n v="91"/>
    <d v="1973-02-18T00:00:00"/>
    <n v="49.626608684677819"/>
    <s v="Social Worker"/>
    <s v="Health"/>
    <s v="Mass Customer"/>
    <s v="N"/>
    <s v="No"/>
    <n v="7"/>
    <m/>
  </r>
  <r>
    <n v="18849"/>
    <n v="48"/>
    <x v="3417"/>
    <n v="335"/>
    <d v="2017-01-29T00:00:00"/>
    <b v="1"/>
    <s v="Approved"/>
    <s v="WeareA2B"/>
    <s v="Standard"/>
    <s v="medium"/>
    <s v="medium"/>
    <n v="1762.96"/>
    <n v="950.52"/>
    <d v="2014-07-28T00:00:00"/>
    <n v="812.44"/>
    <s v="Female"/>
    <n v="91"/>
    <d v="1973-02-18T00:00:00"/>
    <n v="49.626608684677819"/>
    <s v="Social Worker"/>
    <s v="Health"/>
    <s v="Mass Customer"/>
    <s v="N"/>
    <s v="No"/>
    <n v="7"/>
    <m/>
  </r>
  <r>
    <n v="2801"/>
    <n v="81"/>
    <x v="3417"/>
    <n v="359"/>
    <d v="2017-01-05T00:00:00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91"/>
    <d v="1973-02-18T00:00:00"/>
    <n v="49.626608684677819"/>
    <s v="Social Worker"/>
    <s v="Health"/>
    <s v="Mass Customer"/>
    <s v="N"/>
    <s v="No"/>
    <n v="7"/>
    <m/>
  </r>
  <r>
    <n v="13565"/>
    <n v="29"/>
    <x v="3418"/>
    <n v="90"/>
    <d v="2017-10-01T00:00:00"/>
    <b v="0"/>
    <s v="Approved"/>
    <s v="WeareA2B"/>
    <s v="Standard"/>
    <s v="medium"/>
    <s v="medium"/>
    <n v="1065.03"/>
    <n v="230.09"/>
    <d v="2000-11-03T00:00:00"/>
    <n v="834.93999999999994"/>
    <s v="Female"/>
    <n v="18"/>
    <d v="1959-12-31T00:00:00"/>
    <n v="62.771814164446987"/>
    <s v="Systems Administrator IV"/>
    <s v="Health"/>
    <s v="High Net Worth"/>
    <s v="N"/>
    <s v="No"/>
    <n v="19"/>
    <m/>
  </r>
  <r>
    <n v="3323"/>
    <n v="0"/>
    <x v="3418"/>
    <n v="111"/>
    <d v="2017-09-10T00:00:00"/>
    <b v="0"/>
    <s v="Approved"/>
    <s v="OHM Cycles"/>
    <s v="Standard"/>
    <s v="low"/>
    <s v="medium"/>
    <n v="71.16"/>
    <n v="56.93"/>
    <d v="2015-06-17T00:00:00"/>
    <n v="14.229999999999997"/>
    <s v="Female"/>
    <n v="18"/>
    <d v="1959-12-31T00:00:00"/>
    <n v="62.771814164446987"/>
    <s v="Systems Administrator IV"/>
    <s v="Health"/>
    <s v="High Net Worth"/>
    <s v="N"/>
    <s v="No"/>
    <n v="19"/>
    <m/>
  </r>
  <r>
    <n v="9537"/>
    <n v="31"/>
    <x v="3418"/>
    <n v="220"/>
    <d v="2017-05-24T00:00:00"/>
    <b v="1"/>
    <s v="Approved"/>
    <s v="WeareA2B"/>
    <s v="Standard"/>
    <s v="medium"/>
    <s v="medium"/>
    <n v="752.64"/>
    <n v="205.36"/>
    <d v="2015-08-02T00:00:00"/>
    <n v="547.28"/>
    <s v="Female"/>
    <n v="18"/>
    <d v="1959-12-31T00:00:00"/>
    <n v="62.771814164446987"/>
    <s v="Systems Administrator IV"/>
    <s v="Health"/>
    <s v="High Net Worth"/>
    <s v="N"/>
    <s v="No"/>
    <n v="19"/>
    <m/>
  </r>
  <r>
    <n v="11383"/>
    <n v="33"/>
    <x v="3418"/>
    <n v="320"/>
    <d v="2017-02-13T00:00:00"/>
    <b v="0"/>
    <s v="Approved"/>
    <s v="OHM Cycles"/>
    <s v="Road"/>
    <s v="medium"/>
    <s v="small"/>
    <n v="1810"/>
    <n v="1610.9"/>
    <d v="2008-03-19T00:00:00"/>
    <n v="199.09999999999991"/>
    <s v="Female"/>
    <n v="18"/>
    <d v="1959-12-31T00:00:00"/>
    <n v="62.771814164446987"/>
    <s v="Systems Administrator IV"/>
    <s v="Health"/>
    <s v="High Net Worth"/>
    <s v="N"/>
    <s v="No"/>
    <n v="19"/>
    <m/>
  </r>
  <r>
    <n v="14794"/>
    <n v="90"/>
    <x v="3418"/>
    <n v="340"/>
    <d v="2017-01-24T00:00:00"/>
    <b v="1"/>
    <s v="Approved"/>
    <s v="Solex"/>
    <s v="Standard"/>
    <s v="low"/>
    <s v="medium"/>
    <n v="945.04"/>
    <n v="507.58"/>
    <d v="1995-12-19T00:00:00"/>
    <n v="437.46"/>
    <s v="Female"/>
    <n v="18"/>
    <d v="1959-12-31T00:00:00"/>
    <n v="62.771814164446987"/>
    <s v="Systems Administrator IV"/>
    <s v="Health"/>
    <s v="High Net Worth"/>
    <s v="N"/>
    <s v="No"/>
    <n v="19"/>
    <m/>
  </r>
  <r>
    <n v="2357"/>
    <n v="25"/>
    <x v="3419"/>
    <n v="5"/>
    <d v="2017-12-25T00:00:00"/>
    <b v="1"/>
    <s v="Approved"/>
    <s v="Giant Bicycles"/>
    <s v="Road"/>
    <s v="medium"/>
    <s v="medium"/>
    <n v="1538.99"/>
    <n v="829.65"/>
    <d v="1997-01-25T00:00:00"/>
    <n v="709.34"/>
    <s v="Female"/>
    <n v="13"/>
    <d v="1973-07-09T00:00:00"/>
    <n v="49.240307314814807"/>
    <s v="Information Systems Manager"/>
    <s v="n/a"/>
    <s v="Mass Customer"/>
    <s v="N"/>
    <s v="Yes"/>
    <n v="18"/>
    <m/>
  </r>
  <r>
    <n v="11176"/>
    <n v="62"/>
    <x v="3419"/>
    <n v="88"/>
    <d v="2017-10-03T00:00:00"/>
    <b v="1"/>
    <s v="Approved"/>
    <s v="Solex"/>
    <s v="Standard"/>
    <s v="medium"/>
    <s v="medium"/>
    <n v="478.16"/>
    <n v="298.72000000000003"/>
    <d v="2003-02-07T00:00:00"/>
    <n v="179.44"/>
    <s v="Female"/>
    <n v="13"/>
    <d v="1973-07-09T00:00:00"/>
    <n v="49.240307314814807"/>
    <s v="Information Systems Manager"/>
    <s v="n/a"/>
    <s v="Mass Customer"/>
    <s v="N"/>
    <s v="Yes"/>
    <n v="18"/>
    <m/>
  </r>
  <r>
    <n v="13228"/>
    <n v="3"/>
    <x v="3419"/>
    <n v="304"/>
    <d v="2017-03-01T00:00:00"/>
    <b v="0"/>
    <s v="Approved"/>
    <s v="Trek Bicycles"/>
    <s v="Standard"/>
    <s v="medium"/>
    <s v="large"/>
    <n v="2091.4699999999998"/>
    <n v="388.92"/>
    <d v="2011-04-16T00:00:00"/>
    <n v="1702.5499999999997"/>
    <s v="Female"/>
    <n v="13"/>
    <d v="1973-07-09T00:00:00"/>
    <n v="49.240307314814807"/>
    <s v="Information Systems Manager"/>
    <s v="n/a"/>
    <s v="Mass Customer"/>
    <s v="N"/>
    <s v="Yes"/>
    <n v="18"/>
    <m/>
  </r>
  <r>
    <n v="4439"/>
    <n v="67"/>
    <x v="3420"/>
    <n v="5"/>
    <d v="2017-12-25T00:00:00"/>
    <b v="1"/>
    <s v="Approved"/>
    <s v="Norco Bicycles"/>
    <s v="Road"/>
    <s v="medium"/>
    <s v="medium"/>
    <n v="544.04999999999995"/>
    <n v="376.84"/>
    <d v="1992-10-02T00:00:00"/>
    <n v="167.20999999999998"/>
    <s v="Male"/>
    <n v="96"/>
    <d v="1980-09-10T00:00:00"/>
    <n v="42.062225123351098"/>
    <s v="Financial Advisor"/>
    <s v="Financial Services"/>
    <s v="Mass Customer"/>
    <s v="N"/>
    <s v="Yes"/>
    <n v="19"/>
    <m/>
  </r>
  <r>
    <n v="10913"/>
    <n v="4"/>
    <x v="3420"/>
    <n v="46"/>
    <d v="2017-11-14T00:00:00"/>
    <b v="1"/>
    <s v="Approved"/>
    <s v="Giant Bicycles"/>
    <s v="Standard"/>
    <s v="high"/>
    <s v="medium"/>
    <n v="1129.1300000000001"/>
    <n v="677.48"/>
    <d v="2005-08-09T00:00:00"/>
    <n v="451.65000000000009"/>
    <s v="Male"/>
    <n v="96"/>
    <d v="1980-09-10T00:00:00"/>
    <n v="42.062225123351098"/>
    <s v="Financial Advisor"/>
    <s v="Financial Services"/>
    <s v="Mass Customer"/>
    <s v="N"/>
    <s v="Yes"/>
    <n v="19"/>
    <m/>
  </r>
  <r>
    <n v="7186"/>
    <n v="71"/>
    <x v="3420"/>
    <n v="91"/>
    <d v="2017-09-30T00:00:00"/>
    <b v="1"/>
    <s v="Approved"/>
    <s v="Solex"/>
    <s v="Standard"/>
    <s v="high"/>
    <s v="large"/>
    <n v="1842.92"/>
    <n v="1105.75"/>
    <d v="2000-05-22T00:00:00"/>
    <n v="737.17000000000007"/>
    <s v="Male"/>
    <n v="96"/>
    <d v="1980-09-10T00:00:00"/>
    <n v="42.062225123351098"/>
    <s v="Financial Advisor"/>
    <s v="Financial Services"/>
    <s v="Mass Customer"/>
    <s v="N"/>
    <s v="Yes"/>
    <n v="19"/>
    <m/>
  </r>
  <r>
    <n v="13137"/>
    <n v="84"/>
    <x v="3420"/>
    <n v="159"/>
    <d v="2017-07-24T00:00:00"/>
    <b v="0"/>
    <s v="Approved"/>
    <s v="Trek Bicycles"/>
    <s v="Road"/>
    <s v="medium"/>
    <s v="medium"/>
    <n v="290.62"/>
    <n v="215.14"/>
    <d v="2004-12-18T00:00:00"/>
    <n v="75.480000000000018"/>
    <s v="Male"/>
    <n v="96"/>
    <d v="1980-09-10T00:00:00"/>
    <n v="42.062225123351098"/>
    <s v="Financial Advisor"/>
    <s v="Financial Services"/>
    <s v="Mass Customer"/>
    <s v="N"/>
    <s v="Yes"/>
    <n v="19"/>
    <m/>
  </r>
  <r>
    <n v="10497"/>
    <n v="65"/>
    <x v="3420"/>
    <n v="178"/>
    <d v="2017-07-05T00:00:00"/>
    <b v="1"/>
    <s v="Approved"/>
    <s v="WeareA2B"/>
    <s v="Standard"/>
    <s v="medium"/>
    <s v="medium"/>
    <n v="1807.45"/>
    <n v="778.69"/>
    <d v="2016-12-06T00:00:00"/>
    <n v="1028.76"/>
    <s v="Male"/>
    <n v="96"/>
    <d v="1980-09-10T00:00:00"/>
    <n v="42.062225123351098"/>
    <s v="Financial Advisor"/>
    <s v="Financial Services"/>
    <s v="Mass Customer"/>
    <s v="N"/>
    <s v="Yes"/>
    <n v="19"/>
    <m/>
  </r>
  <r>
    <n v="19874"/>
    <n v="2"/>
    <x v="3420"/>
    <n v="216"/>
    <d v="2017-05-28T00:00:00"/>
    <b v="1"/>
    <s v="Approved"/>
    <s v="Solex"/>
    <s v="Standard"/>
    <s v="medium"/>
    <s v="medium"/>
    <n v="71.489999999999995"/>
    <n v="53.62"/>
    <d v="2012-12-02T00:00:00"/>
    <n v="17.869999999999997"/>
    <s v="Male"/>
    <n v="96"/>
    <d v="1980-09-10T00:00:00"/>
    <n v="42.062225123351098"/>
    <s v="Financial Advisor"/>
    <s v="Financial Services"/>
    <s v="Mass Customer"/>
    <s v="N"/>
    <s v="Yes"/>
    <n v="19"/>
    <m/>
  </r>
  <r>
    <n v="17188"/>
    <n v="21"/>
    <x v="3420"/>
    <n v="252"/>
    <d v="2017-04-22T00:00:00"/>
    <b v="0"/>
    <s v="Approved"/>
    <s v="Solex"/>
    <s v="Standard"/>
    <s v="medium"/>
    <s v="large"/>
    <n v="1071.23"/>
    <n v="380.74"/>
    <d v="1996-04-05T00:00:00"/>
    <n v="690.49"/>
    <s v="Male"/>
    <n v="96"/>
    <d v="1980-09-10T00:00:00"/>
    <n v="42.062225123351098"/>
    <s v="Financial Advisor"/>
    <s v="Financial Services"/>
    <s v="Mass Customer"/>
    <s v="N"/>
    <s v="Yes"/>
    <n v="19"/>
    <m/>
  </r>
  <r>
    <n v="18658"/>
    <n v="51"/>
    <x v="3420"/>
    <n v="259"/>
    <d v="2017-04-15T00:00:00"/>
    <b v="0"/>
    <s v="Approved"/>
    <s v="OHM Cycles"/>
    <s v="Standard"/>
    <s v="high"/>
    <s v="medium"/>
    <n v="2005.66"/>
    <n v="1203.4000000000001"/>
    <d v="1991-01-21T00:00:00"/>
    <n v="802.26"/>
    <s v="Male"/>
    <n v="96"/>
    <d v="1980-09-10T00:00:00"/>
    <n v="42.062225123351098"/>
    <s v="Financial Advisor"/>
    <s v="Financial Services"/>
    <s v="Mass Customer"/>
    <s v="N"/>
    <s v="Yes"/>
    <n v="19"/>
    <m/>
  </r>
  <r>
    <n v="669"/>
    <n v="68"/>
    <x v="3420"/>
    <n v="267"/>
    <d v="2017-04-07T00:00:00"/>
    <b v="0"/>
    <s v="Approved"/>
    <s v="OHM Cycles"/>
    <s v="Standard"/>
    <s v="medium"/>
    <s v="medium"/>
    <n v="1636.9"/>
    <n v="44.71"/>
    <d v="2000-05-22T00:00:00"/>
    <n v="1592.19"/>
    <s v="Male"/>
    <n v="96"/>
    <d v="1980-09-10T00:00:00"/>
    <n v="42.062225123351098"/>
    <s v="Financial Advisor"/>
    <s v="Financial Services"/>
    <s v="Mass Customer"/>
    <s v="N"/>
    <s v="Yes"/>
    <n v="19"/>
    <m/>
  </r>
  <r>
    <n v="15146"/>
    <n v="78"/>
    <x v="3420"/>
    <n v="296"/>
    <d v="2017-03-09T00:00:00"/>
    <b v="1"/>
    <s v="Approved"/>
    <s v="Giant Bicycles"/>
    <s v="Standard"/>
    <s v="medium"/>
    <s v="large"/>
    <n v="1765.3"/>
    <n v="709.48"/>
    <d v="2004-12-18T00:00:00"/>
    <n v="1055.82"/>
    <s v="Male"/>
    <n v="96"/>
    <d v="1980-09-10T00:00:00"/>
    <n v="42.062225123351098"/>
    <s v="Financial Advisor"/>
    <s v="Financial Services"/>
    <s v="Mass Customer"/>
    <s v="N"/>
    <s v="Yes"/>
    <n v="19"/>
    <m/>
  </r>
  <r>
    <n v="4322"/>
    <n v="47"/>
    <x v="3420"/>
    <n v="317"/>
    <d v="2017-02-16T00:00:00"/>
    <b v="1"/>
    <s v="Approved"/>
    <s v="Trek Bicycles"/>
    <s v="Road"/>
    <s v="low"/>
    <s v="small"/>
    <n v="1720.7"/>
    <n v="1531.42"/>
    <d v="2012-06-04T00:00:00"/>
    <n v="189.27999999999997"/>
    <s v="Male"/>
    <n v="96"/>
    <d v="1980-09-10T00:00:00"/>
    <n v="42.062225123351098"/>
    <s v="Financial Advisor"/>
    <s v="Financial Services"/>
    <s v="Mass Customer"/>
    <s v="N"/>
    <s v="Yes"/>
    <n v="19"/>
    <m/>
  </r>
  <r>
    <n v="5340"/>
    <n v="71"/>
    <x v="3008"/>
    <n v="28"/>
    <d v="2017-12-02T00:00:00"/>
    <b v="1"/>
    <s v="Approved"/>
    <s v="Solex"/>
    <s v="Standard"/>
    <s v="high"/>
    <s v="large"/>
    <n v="1842.92"/>
    <n v="1105.75"/>
    <d v="2011-01-10T00:00:00"/>
    <n v="737.17000000000007"/>
    <s v="Female"/>
    <n v="60"/>
    <d v="1962-12-17T00:00:00"/>
    <n v="59.807430602486043"/>
    <s v="Computer Systems Analyst II"/>
    <s v="Health"/>
    <s v="Affluent Customer"/>
    <s v="N"/>
    <s v="Yes"/>
    <n v="18"/>
    <m/>
  </r>
  <r>
    <n v="15261"/>
    <n v="47"/>
    <x v="3008"/>
    <n v="33"/>
    <d v="2017-11-27T00:00:00"/>
    <b v="1"/>
    <s v="Approved"/>
    <s v="Trek Bicycles"/>
    <s v="Road"/>
    <s v="low"/>
    <s v="small"/>
    <n v="1720.7"/>
    <n v="1531.42"/>
    <d v="2003-07-21T00:00:00"/>
    <n v="189.27999999999997"/>
    <s v="Female"/>
    <n v="60"/>
    <d v="1962-12-17T00:00:00"/>
    <n v="59.807430602486043"/>
    <s v="Computer Systems Analyst II"/>
    <s v="Health"/>
    <s v="Affluent Customer"/>
    <s v="N"/>
    <s v="Yes"/>
    <n v="18"/>
    <m/>
  </r>
  <r>
    <n v="815"/>
    <n v="22"/>
    <x v="3008"/>
    <n v="72"/>
    <d v="2017-10-19T00:00:00"/>
    <b v="1"/>
    <s v="Approved"/>
    <s v="WeareA2B"/>
    <s v="Standard"/>
    <s v="medium"/>
    <s v="medium"/>
    <n v="60.34"/>
    <n v="45.26"/>
    <d v="2016-11-22T00:00:00"/>
    <n v="15.080000000000005"/>
    <s v="Female"/>
    <n v="60"/>
    <d v="1962-12-17T00:00:00"/>
    <n v="59.807430602486043"/>
    <s v="Computer Systems Analyst II"/>
    <s v="Health"/>
    <s v="Affluent Customer"/>
    <s v="N"/>
    <s v="Yes"/>
    <n v="18"/>
    <m/>
  </r>
  <r>
    <n v="19574"/>
    <n v="18"/>
    <x v="1847"/>
    <m/>
    <d v="2017-01-15T00:00:00"/>
    <m/>
    <s v="Approved"/>
    <s v="Solex"/>
    <s v="Standard"/>
    <s v="medium"/>
    <s v="medium"/>
    <n v="575.27"/>
    <n v="431.45"/>
    <n v="41345"/>
    <m/>
    <m/>
    <m/>
    <m/>
    <m/>
    <m/>
    <m/>
    <m/>
    <m/>
    <m/>
    <m/>
    <m/>
  </r>
  <r>
    <n v="5612"/>
    <n v="74"/>
    <x v="3008"/>
    <n v="125"/>
    <d v="2017-08-27T00:00:00"/>
    <b v="1"/>
    <s v="Approved"/>
    <s v="WeareA2B"/>
    <s v="Standard"/>
    <s v="medium"/>
    <s v="medium"/>
    <n v="1228.07"/>
    <n v="400.91"/>
    <d v="1997-01-25T00:00:00"/>
    <n v="827.15999999999985"/>
    <s v="Female"/>
    <n v="60"/>
    <d v="1962-12-17T00:00:00"/>
    <n v="59.807430602486043"/>
    <s v="Computer Systems Analyst II"/>
    <s v="Health"/>
    <s v="Affluent Customer"/>
    <s v="N"/>
    <s v="Yes"/>
    <n v="18"/>
    <m/>
  </r>
  <r>
    <n v="13597"/>
    <n v="11"/>
    <x v="3008"/>
    <n v="222"/>
    <d v="2017-05-22T00:00:00"/>
    <b v="0"/>
    <s v="Approved"/>
    <s v="Giant Bicycles"/>
    <s v="Standard"/>
    <s v="high"/>
    <s v="medium"/>
    <n v="1274.93"/>
    <n v="764.96"/>
    <d v="1996-11-09T00:00:00"/>
    <n v="509.97"/>
    <s v="Female"/>
    <n v="60"/>
    <d v="1962-12-17T00:00:00"/>
    <n v="59.807430602486043"/>
    <s v="Computer Systems Analyst II"/>
    <s v="Health"/>
    <s v="Affluent Customer"/>
    <s v="N"/>
    <s v="Yes"/>
    <n v="18"/>
    <m/>
  </r>
  <r>
    <n v="2385"/>
    <n v="16"/>
    <x v="3008"/>
    <n v="236"/>
    <d v="2017-05-08T00:00:00"/>
    <b v="1"/>
    <s v="Approved"/>
    <s v="Norco Bicycles"/>
    <s v="Standard"/>
    <s v="high"/>
    <s v="small"/>
    <n v="1661.92"/>
    <n v="1479.11"/>
    <d v="1996-11-09T00:00:00"/>
    <n v="182.81000000000017"/>
    <s v="Female"/>
    <n v="60"/>
    <d v="1962-12-17T00:00:00"/>
    <n v="59.807430602486043"/>
    <s v="Computer Systems Analyst II"/>
    <s v="Health"/>
    <s v="Affluent Customer"/>
    <s v="N"/>
    <s v="Yes"/>
    <n v="18"/>
    <m/>
  </r>
  <r>
    <n v="13953"/>
    <n v="1"/>
    <x v="3008"/>
    <n v="246"/>
    <d v="2017-04-28T00:00:00"/>
    <b v="0"/>
    <s v="Approved"/>
    <s v="Giant Bicycles"/>
    <s v="Standard"/>
    <s v="medium"/>
    <s v="medium"/>
    <n v="1403.5"/>
    <n v="954.82"/>
    <d v="2016-11-14T00:00:00"/>
    <n v="448.67999999999995"/>
    <s v="Female"/>
    <n v="60"/>
    <d v="1962-12-17T00:00:00"/>
    <n v="59.807430602486043"/>
    <s v="Computer Systems Analyst II"/>
    <s v="Health"/>
    <s v="Affluent Customer"/>
    <s v="N"/>
    <s v="Yes"/>
    <n v="18"/>
    <m/>
  </r>
  <r>
    <n v="7639"/>
    <n v="13"/>
    <x v="3008"/>
    <n v="280"/>
    <d v="2017-03-25T00:00:00"/>
    <b v="0"/>
    <s v="Approved"/>
    <s v="Solex"/>
    <s v="Standard"/>
    <s v="medium"/>
    <s v="medium"/>
    <n v="1163.8900000000001"/>
    <n v="589.27"/>
    <d v="2013-03-12T00:00:00"/>
    <n v="574.62000000000012"/>
    <s v="Female"/>
    <n v="60"/>
    <d v="1962-12-17T00:00:00"/>
    <n v="59.807430602486043"/>
    <s v="Computer Systems Analyst II"/>
    <s v="Health"/>
    <s v="Affluent Customer"/>
    <s v="N"/>
    <s v="Yes"/>
    <n v="18"/>
    <m/>
  </r>
  <r>
    <n v="5241"/>
    <n v="58"/>
    <x v="3008"/>
    <n v="320"/>
    <d v="2017-02-13T00:00:00"/>
    <b v="0"/>
    <s v="Approved"/>
    <s v="OHM Cycles"/>
    <s v="Standard"/>
    <s v="medium"/>
    <s v="medium"/>
    <n v="912.52"/>
    <n v="141.4"/>
    <d v="2012-05-18T00:00:00"/>
    <n v="771.12"/>
    <s v="Female"/>
    <n v="60"/>
    <d v="1962-12-17T00:00:00"/>
    <n v="59.807430602486043"/>
    <s v="Computer Systems Analyst II"/>
    <s v="Health"/>
    <s v="Affluent Customer"/>
    <s v="N"/>
    <s v="Yes"/>
    <n v="18"/>
    <m/>
  </r>
  <r>
    <n v="19581"/>
    <n v="49"/>
    <x v="2047"/>
    <m/>
    <d v="2017-10-12T00:00:00"/>
    <m/>
    <s v="Approved"/>
    <s v="Trek Bicycles"/>
    <s v="Road"/>
    <s v="medium"/>
    <s v="medium"/>
    <n v="533.51"/>
    <n v="400.13"/>
    <n v="41064"/>
    <m/>
    <m/>
    <m/>
    <m/>
    <m/>
    <m/>
    <m/>
    <m/>
    <m/>
    <m/>
    <m/>
    <m/>
  </r>
  <r>
    <n v="7963"/>
    <n v="25"/>
    <x v="3421"/>
    <n v="32"/>
    <d v="2017-11-28T00:00:00"/>
    <b v="1"/>
    <s v="Approved"/>
    <s v="Giant Bicycles"/>
    <s v="Road"/>
    <s v="medium"/>
    <s v="medium"/>
    <n v="1538.99"/>
    <n v="829.65"/>
    <d v="2016-02-04T00:00:00"/>
    <n v="709.34"/>
    <s v="Female"/>
    <n v="38"/>
    <d v="1978-05-06T00:00:00"/>
    <n v="44.412910054857946"/>
    <s v="Professor"/>
    <s v="Manufacturing"/>
    <s v="Mass Customer"/>
    <s v="N"/>
    <s v="No"/>
    <n v="5"/>
    <m/>
  </r>
  <r>
    <n v="15086"/>
    <n v="52"/>
    <x v="3421"/>
    <n v="59"/>
    <d v="2017-11-01T00:00:00"/>
    <b v="0"/>
    <s v="Approved"/>
    <s v="OHM Cycles"/>
    <s v="Road"/>
    <s v="medium"/>
    <s v="medium"/>
    <n v="1280.28"/>
    <n v="829.51"/>
    <d v="2001-11-25T00:00:00"/>
    <n v="450.77"/>
    <s v="Female"/>
    <n v="38"/>
    <d v="1978-05-06T00:00:00"/>
    <n v="44.412910054857946"/>
    <s v="Professor"/>
    <s v="Manufacturing"/>
    <s v="Mass Customer"/>
    <s v="N"/>
    <s v="No"/>
    <n v="5"/>
    <m/>
  </r>
  <r>
    <n v="12282"/>
    <n v="66"/>
    <x v="3421"/>
    <n v="220"/>
    <d v="2017-05-24T00:00:00"/>
    <b v="0"/>
    <s v="Approved"/>
    <s v="Giant Bicycles"/>
    <s v="Road"/>
    <s v="low"/>
    <s v="small"/>
    <n v="590.26"/>
    <n v="525.33000000000004"/>
    <d v="2010-11-05T00:00:00"/>
    <n v="64.92999999999995"/>
    <s v="Female"/>
    <n v="38"/>
    <d v="1978-05-06T00:00:00"/>
    <n v="44.412910054857946"/>
    <s v="Professor"/>
    <s v="Manufacturing"/>
    <s v="Mass Customer"/>
    <s v="N"/>
    <s v="No"/>
    <n v="5"/>
    <m/>
  </r>
  <r>
    <n v="11457"/>
    <n v="59"/>
    <x v="3421"/>
    <n v="293"/>
    <d v="2017-03-12T00:00:00"/>
    <b v="1"/>
    <s v="Approved"/>
    <s v="Solex"/>
    <s v="Standard"/>
    <s v="medium"/>
    <s v="large"/>
    <n v="1061.56"/>
    <n v="733.58"/>
    <d v="1993-07-20T00:00:00"/>
    <n v="327.9799999999999"/>
    <s v="Female"/>
    <n v="38"/>
    <d v="1978-05-06T00:00:00"/>
    <n v="44.412910054857946"/>
    <s v="Professor"/>
    <s v="Manufacturing"/>
    <s v="Mass Customer"/>
    <s v="N"/>
    <s v="No"/>
    <n v="5"/>
    <m/>
  </r>
  <r>
    <n v="19816"/>
    <n v="13"/>
    <x v="3421"/>
    <n v="327"/>
    <d v="2017-02-06T00:00:00"/>
    <b v="1"/>
    <s v="Approved"/>
    <s v="Solex"/>
    <s v="Standard"/>
    <s v="medium"/>
    <s v="medium"/>
    <n v="1163.8900000000001"/>
    <n v="589.27"/>
    <d v="2016-07-09T00:00:00"/>
    <n v="574.62000000000012"/>
    <s v="Female"/>
    <n v="38"/>
    <d v="1978-05-06T00:00:00"/>
    <n v="44.412910054857946"/>
    <s v="Professor"/>
    <s v="Manufacturing"/>
    <s v="Mass Customer"/>
    <s v="N"/>
    <s v="No"/>
    <n v="5"/>
    <m/>
  </r>
  <r>
    <n v="10071"/>
    <n v="96"/>
    <x v="3422"/>
    <n v="77"/>
    <d v="2017-10-14T00:00:00"/>
    <b v="1"/>
    <s v="Approved"/>
    <s v="WeareA2B"/>
    <s v="Road"/>
    <s v="low"/>
    <s v="small"/>
    <n v="1172.78"/>
    <n v="1043.77"/>
    <d v="2002-10-10T00:00:00"/>
    <n v="129.01"/>
    <s v="Female"/>
    <n v="57"/>
    <d v="1999-12-27T00:00:00"/>
    <n v="22.755375807965493"/>
    <s v="Registered Nurse"/>
    <s v="Health"/>
    <s v="Affluent Customer"/>
    <s v="N"/>
    <s v="No"/>
    <n v="1"/>
    <m/>
  </r>
  <r>
    <n v="16324"/>
    <n v="17"/>
    <x v="3422"/>
    <n v="111"/>
    <d v="2017-09-10T00:00:00"/>
    <b v="1"/>
    <s v="Approved"/>
    <s v="Solex"/>
    <s v="Standard"/>
    <s v="high"/>
    <s v="medium"/>
    <n v="1024.6600000000001"/>
    <n v="614.79999999999995"/>
    <d v="1996-11-09T00:00:00"/>
    <n v="409.86000000000013"/>
    <s v="Female"/>
    <n v="57"/>
    <d v="1999-12-27T00:00:00"/>
    <n v="22.755375807965493"/>
    <s v="Registered Nurse"/>
    <s v="Health"/>
    <s v="Affluent Customer"/>
    <s v="N"/>
    <s v="No"/>
    <n v="1"/>
    <m/>
  </r>
  <r>
    <n v="17889"/>
    <n v="61"/>
    <x v="3422"/>
    <n v="226"/>
    <d v="2017-05-18T00:00:00"/>
    <b v="0"/>
    <s v="Approved"/>
    <s v="OHM Cycles"/>
    <s v="Standard"/>
    <s v="low"/>
    <s v="medium"/>
    <n v="71.16"/>
    <n v="56.93"/>
    <d v="2015-06-17T00:00:00"/>
    <n v="14.229999999999997"/>
    <s v="Female"/>
    <n v="57"/>
    <d v="1999-12-27T00:00:00"/>
    <n v="22.755375807965493"/>
    <s v="Registered Nurse"/>
    <s v="Health"/>
    <s v="Affluent Customer"/>
    <s v="N"/>
    <s v="No"/>
    <n v="1"/>
    <m/>
  </r>
  <r>
    <n v="3208"/>
    <n v="69"/>
    <x v="3422"/>
    <n v="263"/>
    <d v="2017-04-11T00:00:00"/>
    <b v="0"/>
    <s v="Approved"/>
    <s v="Giant Bicycles"/>
    <s v="Road"/>
    <s v="medium"/>
    <s v="medium"/>
    <n v="792.9"/>
    <n v="594.67999999999995"/>
    <d v="1992-10-02T00:00:00"/>
    <n v="198.22000000000003"/>
    <s v="Female"/>
    <n v="57"/>
    <d v="1999-12-27T00:00:00"/>
    <n v="22.755375807965493"/>
    <s v="Registered Nurse"/>
    <s v="Health"/>
    <s v="Affluent Customer"/>
    <s v="N"/>
    <s v="No"/>
    <n v="1"/>
    <m/>
  </r>
  <r>
    <n v="19946"/>
    <n v="38"/>
    <x v="3423"/>
    <n v="153"/>
    <d v="2017-07-30T00:00:00"/>
    <b v="1"/>
    <s v="Approved"/>
    <s v="Solex"/>
    <s v="Standard"/>
    <s v="medium"/>
    <s v="medium"/>
    <n v="1577.53"/>
    <n v="826.51"/>
    <d v="2010-06-07T00:00:00"/>
    <n v="751.02"/>
    <s v="Female"/>
    <n v="39"/>
    <d v="1977-02-28T00:00:00"/>
    <n v="45.596471698693563"/>
    <s v="Automation Specialist III"/>
    <s v="Manufacturing"/>
    <s v="Affluent Customer"/>
    <s v="N"/>
    <s v="Yes"/>
    <n v="11"/>
    <m/>
  </r>
  <r>
    <n v="12268"/>
    <n v="89"/>
    <x v="3423"/>
    <n v="341"/>
    <d v="2017-01-23T00:00:00"/>
    <b v="1"/>
    <s v="Approved"/>
    <s v="WeareA2B"/>
    <s v="Touring"/>
    <s v="medium"/>
    <s v="large"/>
    <n v="1362.99"/>
    <n v="57.74"/>
    <d v="2003-09-10T00:00:00"/>
    <n v="1305.25"/>
    <s v="Female"/>
    <n v="39"/>
    <d v="1977-02-28T00:00:00"/>
    <n v="45.596471698693563"/>
    <s v="Automation Specialist III"/>
    <s v="Manufacturing"/>
    <s v="Affluent Customer"/>
    <s v="N"/>
    <s v="Yes"/>
    <n v="11"/>
    <m/>
  </r>
  <r>
    <n v="7624"/>
    <n v="41"/>
    <x v="3424"/>
    <n v="18"/>
    <d v="2017-12-12T00:00:00"/>
    <b v="0"/>
    <s v="Approved"/>
    <s v="Solex"/>
    <s v="Road"/>
    <s v="medium"/>
    <s v="medium"/>
    <n v="416.98"/>
    <n v="312.74"/>
    <d v="1993-04-12T00:00:00"/>
    <n v="104.24000000000001"/>
    <s v="Male"/>
    <n v="32"/>
    <d v="1986-04-05T00:00:00"/>
    <n v="36.492362109335353"/>
    <s v="GIS Technical Architect"/>
    <s v="Manufacturing"/>
    <s v="Mass Customer"/>
    <s v="N"/>
    <s v="Yes"/>
    <n v="12"/>
    <m/>
  </r>
  <r>
    <n v="358"/>
    <n v="6"/>
    <x v="3424"/>
    <n v="24"/>
    <d v="2017-12-06T00:00:00"/>
    <b v="1"/>
    <s v="Approved"/>
    <s v="OHM Cycles"/>
    <s v="Standard"/>
    <s v="high"/>
    <s v="medium"/>
    <n v="227.88"/>
    <n v="136.72999999999999"/>
    <d v="1991-11-07T00:00:00"/>
    <n v="91.15"/>
    <s v="Male"/>
    <n v="32"/>
    <d v="1986-04-05T00:00:00"/>
    <n v="36.492362109335353"/>
    <s v="GIS Technical Architect"/>
    <s v="Manufacturing"/>
    <s v="Mass Customer"/>
    <s v="N"/>
    <s v="Yes"/>
    <n v="12"/>
    <m/>
  </r>
  <r>
    <n v="14591"/>
    <n v="9"/>
    <x v="3424"/>
    <n v="31"/>
    <d v="2017-11-29T00:00:00"/>
    <b v="1"/>
    <s v="Approved"/>
    <s v="OHM Cycles"/>
    <s v="Road"/>
    <s v="medium"/>
    <s v="medium"/>
    <n v="742.54"/>
    <n v="667.4"/>
    <d v="2003-08-05T00:00:00"/>
    <n v="75.139999999999986"/>
    <s v="Male"/>
    <n v="32"/>
    <d v="1986-04-05T00:00:00"/>
    <n v="36.492362109335353"/>
    <s v="GIS Technical Architect"/>
    <s v="Manufacturing"/>
    <s v="Mass Customer"/>
    <s v="N"/>
    <s v="Yes"/>
    <n v="12"/>
    <m/>
  </r>
  <r>
    <n v="16028"/>
    <n v="55"/>
    <x v="3424"/>
    <n v="179"/>
    <d v="2017-07-04T00:00:00"/>
    <b v="1"/>
    <s v="Approved"/>
    <s v="Trek Bicycles"/>
    <s v="Road"/>
    <s v="medium"/>
    <s v="large"/>
    <n v="1894.19"/>
    <n v="598.76"/>
    <d v="1997-10-04T00:00:00"/>
    <n v="1295.43"/>
    <s v="Male"/>
    <n v="32"/>
    <d v="1986-04-05T00:00:00"/>
    <n v="36.492362109335353"/>
    <s v="GIS Technical Architect"/>
    <s v="Manufacturing"/>
    <s v="Mass Customer"/>
    <s v="N"/>
    <s v="Yes"/>
    <n v="12"/>
    <m/>
  </r>
  <r>
    <n v="7049"/>
    <n v="24"/>
    <x v="3424"/>
    <n v="292"/>
    <d v="2017-03-13T00:00:00"/>
    <b v="1"/>
    <s v="Approved"/>
    <s v="Solex"/>
    <s v="Road"/>
    <s v="medium"/>
    <s v="large"/>
    <n v="1777.8"/>
    <n v="820.78"/>
    <d v="1991-11-10T00:00:00"/>
    <n v="957.02"/>
    <s v="Male"/>
    <n v="32"/>
    <d v="1986-04-05T00:00:00"/>
    <n v="36.492362109335353"/>
    <s v="GIS Technical Architect"/>
    <s v="Manufacturing"/>
    <s v="Mass Customer"/>
    <s v="N"/>
    <s v="Yes"/>
    <n v="12"/>
    <m/>
  </r>
  <r>
    <n v="15227"/>
    <n v="74"/>
    <x v="3424"/>
    <n v="339"/>
    <d v="2017-01-25T00:00:00"/>
    <b v="1"/>
    <s v="Approved"/>
    <s v="WeareA2B"/>
    <s v="Standard"/>
    <s v="medium"/>
    <s v="medium"/>
    <n v="1228.07"/>
    <n v="400.91"/>
    <d v="2000-05-22T00:00:00"/>
    <n v="827.15999999999985"/>
    <s v="Male"/>
    <n v="32"/>
    <d v="1986-04-05T00:00:00"/>
    <n v="36.492362109335353"/>
    <s v="GIS Technical Architect"/>
    <s v="Manufacturing"/>
    <s v="Mass Customer"/>
    <s v="N"/>
    <s v="Yes"/>
    <n v="12"/>
    <m/>
  </r>
  <r>
    <n v="8976"/>
    <n v="60"/>
    <x v="3425"/>
    <n v="45"/>
    <d v="2017-11-15T00:00:00"/>
    <b v="1"/>
    <s v="Approved"/>
    <s v="Giant Bicycles"/>
    <s v="Standard"/>
    <s v="high"/>
    <s v="small"/>
    <n v="1977.36"/>
    <n v="1759.85"/>
    <d v="2011-08-24T00:00:00"/>
    <n v="217.51"/>
    <s v="Male"/>
    <n v="40"/>
    <d v="1959-04-18T00:00:00"/>
    <n v="63.475923753488082"/>
    <s v="Assistant Media Planner"/>
    <s v="Entertainment"/>
    <s v="Mass Customer"/>
    <s v="N"/>
    <s v="No"/>
    <n v="17"/>
    <m/>
  </r>
  <r>
    <n v="18229"/>
    <n v="78"/>
    <x v="3425"/>
    <n v="60"/>
    <d v="2017-10-31T00:00:00"/>
    <b v="1"/>
    <s v="Approved"/>
    <s v="Giant Bicycles"/>
    <s v="Standard"/>
    <s v="medium"/>
    <s v="large"/>
    <n v="1765.3"/>
    <n v="709.48"/>
    <d v="2004-07-25T00:00:00"/>
    <n v="1055.82"/>
    <s v="Male"/>
    <n v="40"/>
    <d v="1959-04-18T00:00:00"/>
    <n v="63.475923753488082"/>
    <s v="Assistant Media Planner"/>
    <s v="Entertainment"/>
    <s v="Mass Customer"/>
    <s v="N"/>
    <s v="No"/>
    <n v="17"/>
    <m/>
  </r>
  <r>
    <n v="9686"/>
    <n v="76"/>
    <x v="3425"/>
    <n v="66"/>
    <d v="2017-10-25T00:00:00"/>
    <b v="1"/>
    <s v="Approved"/>
    <s v="WeareA2B"/>
    <s v="Standard"/>
    <s v="low"/>
    <s v="medium"/>
    <n v="642.30999999999995"/>
    <n v="513.85"/>
    <d v="2014-10-10T00:00:00"/>
    <n v="128.45999999999992"/>
    <s v="Male"/>
    <n v="40"/>
    <d v="1959-04-18T00:00:00"/>
    <n v="63.475923753488082"/>
    <s v="Assistant Media Planner"/>
    <s v="Entertainment"/>
    <s v="Mass Customer"/>
    <s v="N"/>
    <s v="No"/>
    <n v="17"/>
    <m/>
  </r>
  <r>
    <n v="14676"/>
    <n v="78"/>
    <x v="3425"/>
    <n v="212"/>
    <d v="2017-06-01T00:00:00"/>
    <b v="0"/>
    <s v="Approved"/>
    <s v="Giant Bicycles"/>
    <s v="Standard"/>
    <s v="medium"/>
    <s v="large"/>
    <n v="1765.3"/>
    <n v="709.48"/>
    <d v="2004-07-25T00:00:00"/>
    <n v="1055.82"/>
    <s v="Male"/>
    <n v="40"/>
    <d v="1959-04-18T00:00:00"/>
    <n v="63.475923753488082"/>
    <s v="Assistant Media Planner"/>
    <s v="Entertainment"/>
    <s v="Mass Customer"/>
    <s v="N"/>
    <s v="No"/>
    <n v="17"/>
    <m/>
  </r>
  <r>
    <n v="15532"/>
    <n v="7"/>
    <x v="3425"/>
    <n v="219"/>
    <d v="2017-05-25T00:00:00"/>
    <b v="0"/>
    <s v="Approved"/>
    <s v="Trek Bicycles"/>
    <s v="Road"/>
    <s v="low"/>
    <s v="medium"/>
    <n v="980.37"/>
    <n v="234.43"/>
    <d v="2004-09-28T00:00:00"/>
    <n v="745.94"/>
    <s v="Male"/>
    <n v="40"/>
    <d v="1959-04-18T00:00:00"/>
    <n v="63.475923753488082"/>
    <s v="Assistant Media Planner"/>
    <s v="Entertainment"/>
    <s v="Mass Customer"/>
    <s v="N"/>
    <s v="No"/>
    <n v="17"/>
    <m/>
  </r>
  <r>
    <n v="15826"/>
    <n v="11"/>
    <x v="3425"/>
    <n v="360"/>
    <d v="2017-01-04T00:00:00"/>
    <b v="1"/>
    <s v="Approved"/>
    <s v="Giant Bicycles"/>
    <s v="Standard"/>
    <s v="high"/>
    <s v="medium"/>
    <n v="1274.93"/>
    <n v="764.96"/>
    <d v="2007-08-04T00:00:00"/>
    <n v="509.97"/>
    <s v="Male"/>
    <n v="40"/>
    <d v="1959-04-18T00:00:00"/>
    <n v="63.475923753488082"/>
    <s v="Assistant Media Planner"/>
    <s v="Entertainment"/>
    <s v="Mass Customer"/>
    <s v="N"/>
    <s v="No"/>
    <n v="17"/>
    <m/>
  </r>
  <r>
    <n v="18866"/>
    <n v="71"/>
    <x v="3426"/>
    <n v="1"/>
    <d v="2017-12-29T00:00:00"/>
    <b v="0"/>
    <s v="Approved"/>
    <s v="Solex"/>
    <s v="Standard"/>
    <s v="high"/>
    <s v="large"/>
    <n v="1842.92"/>
    <n v="1105.75"/>
    <d v="2016-12-06T00:00:00"/>
    <n v="737.17000000000007"/>
    <s v="Male"/>
    <n v="67"/>
    <d v="1981-05-19T00:00:00"/>
    <n v="41.374553890157273"/>
    <s v="Help Desk Operator"/>
    <s v="Financial Services"/>
    <s v="Mass Customer"/>
    <s v="N"/>
    <s v="Yes"/>
    <n v="17"/>
    <m/>
  </r>
  <r>
    <n v="6830"/>
    <n v="16"/>
    <x v="3426"/>
    <n v="95"/>
    <d v="2017-09-26T00:00:00"/>
    <b v="0"/>
    <s v="Approved"/>
    <s v="Norco Bicycles"/>
    <s v="Standard"/>
    <s v="high"/>
    <s v="small"/>
    <n v="1661.92"/>
    <n v="1479.11"/>
    <d v="1994-09-09T00:00:00"/>
    <n v="182.81000000000017"/>
    <s v="Male"/>
    <n v="67"/>
    <d v="1981-05-19T00:00:00"/>
    <n v="41.374553890157273"/>
    <s v="Help Desk Operator"/>
    <s v="Financial Services"/>
    <s v="Mass Customer"/>
    <s v="N"/>
    <s v="Yes"/>
    <n v="17"/>
    <m/>
  </r>
  <r>
    <n v="14597"/>
    <n v="38"/>
    <x v="3426"/>
    <n v="105"/>
    <d v="2017-09-16T00:00:00"/>
    <b v="1"/>
    <s v="Approved"/>
    <s v="Solex"/>
    <s v="Standard"/>
    <s v="medium"/>
    <s v="medium"/>
    <n v="1577.53"/>
    <n v="826.51"/>
    <d v="1997-05-10T00:00:00"/>
    <n v="751.02"/>
    <s v="Male"/>
    <n v="67"/>
    <d v="1981-05-19T00:00:00"/>
    <n v="41.374553890157273"/>
    <s v="Help Desk Operator"/>
    <s v="Financial Services"/>
    <s v="Mass Customer"/>
    <s v="N"/>
    <s v="Yes"/>
    <n v="17"/>
    <m/>
  </r>
  <r>
    <n v="11526"/>
    <n v="24"/>
    <x v="3426"/>
    <n v="136"/>
    <d v="2017-08-16T00:00:00"/>
    <b v="0"/>
    <s v="Approved"/>
    <s v="Solex"/>
    <s v="Road"/>
    <s v="medium"/>
    <s v="large"/>
    <n v="1777.8"/>
    <n v="820.78"/>
    <d v="1993-05-26T00:00:00"/>
    <n v="957.02"/>
    <s v="Male"/>
    <n v="67"/>
    <d v="1981-05-19T00:00:00"/>
    <n v="41.374553890157273"/>
    <s v="Help Desk Operator"/>
    <s v="Financial Services"/>
    <s v="Mass Customer"/>
    <s v="N"/>
    <s v="Yes"/>
    <n v="17"/>
    <m/>
  </r>
  <r>
    <n v="14817"/>
    <n v="1"/>
    <x v="3426"/>
    <n v="235"/>
    <d v="2017-05-09T00:00:00"/>
    <b v="1"/>
    <s v="Approved"/>
    <s v="Giant Bicycles"/>
    <s v="Standard"/>
    <s v="medium"/>
    <s v="medium"/>
    <n v="1403.5"/>
    <n v="954.82"/>
    <d v="2011-08-29T00:00:00"/>
    <n v="448.67999999999995"/>
    <s v="Male"/>
    <n v="67"/>
    <d v="1981-05-19T00:00:00"/>
    <n v="41.374553890157273"/>
    <s v="Help Desk Operator"/>
    <s v="Financial Services"/>
    <s v="Mass Customer"/>
    <s v="N"/>
    <s v="Yes"/>
    <n v="17"/>
    <m/>
  </r>
  <r>
    <n v="10120"/>
    <n v="14"/>
    <x v="3426"/>
    <n v="248"/>
    <d v="2017-04-26T00:00:00"/>
    <b v="0"/>
    <s v="Approved"/>
    <s v="Trek Bicycles"/>
    <s v="Standard"/>
    <s v="medium"/>
    <s v="small"/>
    <n v="1386.84"/>
    <n v="1234.29"/>
    <d v="1994-09-09T00:00:00"/>
    <n v="152.54999999999995"/>
    <s v="Male"/>
    <n v="67"/>
    <d v="1981-05-19T00:00:00"/>
    <n v="41.374553890157273"/>
    <s v="Help Desk Operator"/>
    <s v="Financial Services"/>
    <s v="Mass Customer"/>
    <s v="N"/>
    <s v="Yes"/>
    <n v="17"/>
    <m/>
  </r>
  <r>
    <n v="19470"/>
    <n v="47"/>
    <x v="3426"/>
    <n v="328"/>
    <d v="2017-02-05T00:00:00"/>
    <b v="0"/>
    <s v="Approved"/>
    <s v="Trek Bicycles"/>
    <s v="Road"/>
    <s v="low"/>
    <s v="small"/>
    <n v="1720.7"/>
    <n v="1531.42"/>
    <d v="2001-11-25T00:00:00"/>
    <n v="189.27999999999997"/>
    <s v="Male"/>
    <n v="67"/>
    <d v="1981-05-19T00:00:00"/>
    <n v="41.374553890157273"/>
    <s v="Help Desk Operator"/>
    <s v="Financial Services"/>
    <s v="Mass Customer"/>
    <s v="N"/>
    <s v="Yes"/>
    <n v="17"/>
    <m/>
  </r>
  <r>
    <n v="15834"/>
    <n v="43"/>
    <x v="3426"/>
    <n v="349"/>
    <d v="2017-01-15T00:00:00"/>
    <b v="0"/>
    <s v="Approved"/>
    <s v="Solex"/>
    <s v="Standard"/>
    <s v="medium"/>
    <s v="medium"/>
    <n v="1151.96"/>
    <n v="649.49"/>
    <d v="2014-07-28T00:00:00"/>
    <n v="502.47"/>
    <s v="Male"/>
    <n v="67"/>
    <d v="1981-05-19T00:00:00"/>
    <n v="41.374553890157273"/>
    <s v="Help Desk Operator"/>
    <s v="Financial Services"/>
    <s v="Mass Customer"/>
    <s v="N"/>
    <s v="Yes"/>
    <n v="17"/>
    <m/>
  </r>
  <r>
    <n v="1993"/>
    <n v="11"/>
    <x v="3427"/>
    <n v="91"/>
    <d v="2017-09-30T00:00:00"/>
    <b v="1"/>
    <s v="Approved"/>
    <s v="Giant Bicycles"/>
    <s v="Standard"/>
    <s v="high"/>
    <s v="medium"/>
    <n v="1274.93"/>
    <n v="764.96"/>
    <d v="1996-11-09T00:00:00"/>
    <n v="509.97"/>
    <s v="Female"/>
    <n v="77"/>
    <d v="1974-08-07T00:00:00"/>
    <n v="48.160855260337399"/>
    <s v="Chemical Engineer"/>
    <s v="Manufacturing"/>
    <s v="Mass Customer"/>
    <s v="N"/>
    <s v="Yes"/>
    <n v="16"/>
    <m/>
  </r>
  <r>
    <n v="10821"/>
    <n v="10"/>
    <x v="3428"/>
    <n v="121"/>
    <d v="2017-08-31T00:00:00"/>
    <b v="1"/>
    <s v="Approved"/>
    <s v="Solex"/>
    <s v="Standard"/>
    <s v="medium"/>
    <s v="medium"/>
    <n v="1945.43"/>
    <n v="333.18"/>
    <d v="2002-08-31T00:00:00"/>
    <n v="1612.25"/>
    <s v="Female"/>
    <n v="37"/>
    <d v="1964-06-22T00:00:00"/>
    <n v="58.292362109335357"/>
    <n v="0"/>
    <s v="Health"/>
    <s v="High Net Worth"/>
    <s v="N"/>
    <s v="No"/>
    <n v="15"/>
    <m/>
  </r>
  <r>
    <n v="7299"/>
    <n v="0"/>
    <x v="3428"/>
    <n v="212"/>
    <d v="2017-06-01T00:00:00"/>
    <b v="0"/>
    <s v="Approved"/>
    <s v="OHM Cycles"/>
    <s v="Road"/>
    <s v="high"/>
    <s v="large"/>
    <n v="12.01"/>
    <n v="7.21"/>
    <d v="2009-03-08T00:00:00"/>
    <n v="4.8"/>
    <s v="Female"/>
    <n v="37"/>
    <d v="1964-06-22T00:00:00"/>
    <n v="58.292362109335357"/>
    <n v="0"/>
    <s v="Health"/>
    <s v="High Net Worth"/>
    <s v="N"/>
    <s v="No"/>
    <n v="15"/>
    <m/>
  </r>
  <r>
    <n v="7648"/>
    <n v="66"/>
    <x v="3428"/>
    <n v="239"/>
    <d v="2017-05-05T00:00:00"/>
    <b v="0"/>
    <s v="Approved"/>
    <s v="Solex"/>
    <s v="Standard"/>
    <s v="medium"/>
    <s v="medium"/>
    <n v="1163.8900000000001"/>
    <n v="589.27"/>
    <d v="2016-07-09T00:00:00"/>
    <n v="574.62000000000012"/>
    <s v="Female"/>
    <n v="37"/>
    <d v="1964-06-22T00:00:00"/>
    <n v="58.292362109335357"/>
    <n v="0"/>
    <s v="Health"/>
    <s v="High Net Worth"/>
    <s v="N"/>
    <s v="No"/>
    <n v="15"/>
    <m/>
  </r>
  <r>
    <n v="15095"/>
    <n v="0"/>
    <x v="3428"/>
    <n v="283"/>
    <d v="2017-03-22T00:00:00"/>
    <b v="1"/>
    <s v="Approved"/>
    <s v="Solex"/>
    <s v="Standard"/>
    <s v="medium"/>
    <s v="large"/>
    <n v="202.62"/>
    <n v="151.96"/>
    <d v="2016-03-29T00:00:00"/>
    <n v="50.66"/>
    <s v="Female"/>
    <n v="37"/>
    <d v="1964-06-22T00:00:00"/>
    <n v="58.292362109335357"/>
    <n v="0"/>
    <s v="Health"/>
    <s v="High Net Worth"/>
    <s v="N"/>
    <s v="No"/>
    <n v="15"/>
    <m/>
  </r>
  <r>
    <n v="7556"/>
    <n v="47"/>
    <x v="3429"/>
    <n v="63"/>
    <d v="2017-10-28T00:00:00"/>
    <b v="0"/>
    <s v="Approved"/>
    <s v="Trek Bicycles"/>
    <s v="Road"/>
    <s v="low"/>
    <s v="small"/>
    <n v="1720.7"/>
    <n v="1531.42"/>
    <d v="2012-04-10T00:00:00"/>
    <n v="189.27999999999997"/>
    <s v="Male"/>
    <n v="77"/>
    <d v="1964-02-29T00:00:00"/>
    <n v="58.604690876775756"/>
    <s v="Research Nurse"/>
    <s v="Health"/>
    <s v="Affluent Customer"/>
    <s v="N"/>
    <s v="Yes"/>
    <n v="9"/>
    <m/>
  </r>
  <r>
    <n v="19211"/>
    <n v="29"/>
    <x v="3429"/>
    <n v="101"/>
    <d v="2017-09-20T00:00:00"/>
    <b v="1"/>
    <s v="Approved"/>
    <s v="Norco Bicycles"/>
    <s v="Road"/>
    <s v="medium"/>
    <s v="medium"/>
    <n v="543.39"/>
    <n v="407.54"/>
    <d v="2002-03-22T00:00:00"/>
    <n v="135.84999999999997"/>
    <s v="Male"/>
    <n v="77"/>
    <d v="1964-02-29T00:00:00"/>
    <n v="58.604690876775756"/>
    <s v="Research Nurse"/>
    <s v="Health"/>
    <s v="Affluent Customer"/>
    <s v="N"/>
    <s v="Yes"/>
    <n v="9"/>
    <m/>
  </r>
  <r>
    <n v="4048"/>
    <n v="48"/>
    <x v="3429"/>
    <n v="108"/>
    <d v="2017-09-13T00:00:00"/>
    <b v="0"/>
    <s v="Approved"/>
    <s v="WeareA2B"/>
    <s v="Standard"/>
    <s v="medium"/>
    <s v="medium"/>
    <n v="1762.96"/>
    <n v="950.52"/>
    <d v="2003-02-16T00:00:00"/>
    <n v="812.44"/>
    <s v="Male"/>
    <n v="77"/>
    <d v="1964-02-29T00:00:00"/>
    <n v="58.604690876775756"/>
    <s v="Research Nurse"/>
    <s v="Health"/>
    <s v="Affluent Customer"/>
    <s v="N"/>
    <s v="Yes"/>
    <n v="9"/>
    <m/>
  </r>
  <r>
    <n v="13759"/>
    <n v="4"/>
    <x v="3429"/>
    <n v="111"/>
    <d v="2017-09-10T00:00:00"/>
    <b v="0"/>
    <s v="Approved"/>
    <s v="Giant Bicycles"/>
    <s v="Standard"/>
    <s v="high"/>
    <s v="medium"/>
    <n v="1129.1300000000001"/>
    <n v="677.48"/>
    <d v="2011-08-29T00:00:00"/>
    <n v="451.65000000000009"/>
    <s v="Male"/>
    <n v="77"/>
    <d v="1964-02-29T00:00:00"/>
    <n v="58.604690876775756"/>
    <s v="Research Nurse"/>
    <s v="Health"/>
    <s v="Affluent Customer"/>
    <s v="N"/>
    <s v="Yes"/>
    <n v="9"/>
    <m/>
  </r>
  <r>
    <n v="7671"/>
    <n v="95"/>
    <x v="3429"/>
    <n v="209"/>
    <d v="2017-06-04T00:00:00"/>
    <b v="1"/>
    <s v="Approved"/>
    <s v="Giant Bicycles"/>
    <s v="Standard"/>
    <s v="medium"/>
    <s v="large"/>
    <n v="569.55999999999995"/>
    <n v="528.42999999999995"/>
    <d v="1994-08-10T00:00:00"/>
    <n v="41.129999999999995"/>
    <s v="Male"/>
    <n v="77"/>
    <d v="1964-02-29T00:00:00"/>
    <n v="58.604690876775756"/>
    <s v="Research Nurse"/>
    <s v="Health"/>
    <s v="Affluent Customer"/>
    <s v="N"/>
    <s v="Yes"/>
    <n v="9"/>
    <m/>
  </r>
  <r>
    <n v="11209"/>
    <n v="2"/>
    <x v="3429"/>
    <n v="267"/>
    <d v="2017-04-07T00:00:00"/>
    <b v="1"/>
    <s v="Approved"/>
    <s v="Solex"/>
    <s v="Standard"/>
    <s v="medium"/>
    <s v="medium"/>
    <n v="71.489999999999995"/>
    <n v="53.62"/>
    <d v="1991-11-07T00:00:00"/>
    <n v="17.869999999999997"/>
    <s v="Male"/>
    <n v="77"/>
    <d v="1964-02-29T00:00:00"/>
    <n v="58.604690876775756"/>
    <s v="Research Nurse"/>
    <s v="Health"/>
    <s v="Affluent Customer"/>
    <s v="N"/>
    <s v="Yes"/>
    <n v="9"/>
    <m/>
  </r>
  <r>
    <n v="7783"/>
    <n v="19"/>
    <x v="3429"/>
    <n v="359"/>
    <d v="2017-01-05T00:00:00"/>
    <b v="0"/>
    <s v="Approved"/>
    <s v="OHM Cycles"/>
    <s v="Road"/>
    <s v="high"/>
    <s v="large"/>
    <n v="12.01"/>
    <n v="7.21"/>
    <d v="2016-02-04T00:00:00"/>
    <n v="4.8"/>
    <s v="Male"/>
    <n v="77"/>
    <d v="1964-02-29T00:00:00"/>
    <n v="58.604690876775756"/>
    <s v="Research Nurse"/>
    <s v="Health"/>
    <s v="Affluent Customer"/>
    <s v="N"/>
    <s v="Yes"/>
    <n v="9"/>
    <m/>
  </r>
  <r>
    <n v="17029"/>
    <n v="51"/>
    <x v="3430"/>
    <n v="28"/>
    <d v="2017-12-02T00:00:00"/>
    <b v="1"/>
    <s v="Approved"/>
    <s v="OHM Cycles"/>
    <s v="Standard"/>
    <s v="high"/>
    <s v="medium"/>
    <n v="2005.66"/>
    <n v="1203.4000000000001"/>
    <d v="2012-04-10T00:00:00"/>
    <n v="802.26"/>
    <s v="Male"/>
    <n v="97"/>
    <d v="1996-08-10T00:00:00"/>
    <n v="26.136197725773712"/>
    <s v="Community Outreach Specialist"/>
    <s v="Property"/>
    <s v="Affluent Customer"/>
    <s v="N"/>
    <s v="No"/>
    <n v="5"/>
    <m/>
  </r>
  <r>
    <n v="1765"/>
    <n v="48"/>
    <x v="3430"/>
    <n v="57"/>
    <d v="2017-11-03T00:00:00"/>
    <b v="1"/>
    <s v="Approved"/>
    <s v="WeareA2B"/>
    <s v="Standard"/>
    <s v="medium"/>
    <s v="medium"/>
    <n v="1762.96"/>
    <n v="950.52"/>
    <d v="2014-07-28T00:00:00"/>
    <n v="812.44"/>
    <s v="Male"/>
    <n v="97"/>
    <d v="1996-08-10T00:00:00"/>
    <n v="26.136197725773712"/>
    <s v="Community Outreach Specialist"/>
    <s v="Property"/>
    <s v="Affluent Customer"/>
    <s v="N"/>
    <s v="No"/>
    <n v="5"/>
    <m/>
  </r>
  <r>
    <n v="13407"/>
    <n v="74"/>
    <x v="3430"/>
    <n v="83"/>
    <d v="2017-10-08T00:00:00"/>
    <b v="1"/>
    <s v="Approved"/>
    <s v="WeareA2B"/>
    <s v="Standard"/>
    <s v="medium"/>
    <s v="medium"/>
    <n v="1228.07"/>
    <n v="400.91"/>
    <d v="2000-05-22T00:00:00"/>
    <n v="827.15999999999985"/>
    <s v="Male"/>
    <n v="97"/>
    <d v="1996-08-10T00:00:00"/>
    <n v="26.136197725773712"/>
    <s v="Community Outreach Specialist"/>
    <s v="Property"/>
    <s v="Affluent Customer"/>
    <s v="N"/>
    <s v="No"/>
    <n v="5"/>
    <m/>
  </r>
  <r>
    <n v="19407"/>
    <n v="27"/>
    <x v="3430"/>
    <n v="162"/>
    <d v="2017-07-21T00:00:00"/>
    <b v="1"/>
    <s v="Approved"/>
    <s v="Trek Bicycles"/>
    <s v="Standard"/>
    <s v="medium"/>
    <s v="medium"/>
    <n v="499.53"/>
    <n v="388.72"/>
    <d v="1999-06-23T00:00:00"/>
    <n v="110.80999999999995"/>
    <s v="Male"/>
    <n v="97"/>
    <d v="1996-08-10T00:00:00"/>
    <n v="26.136197725773712"/>
    <s v="Community Outreach Specialist"/>
    <s v="Property"/>
    <s v="Affluent Customer"/>
    <s v="N"/>
    <s v="No"/>
    <n v="5"/>
    <m/>
  </r>
  <r>
    <n v="11007"/>
    <n v="26"/>
    <x v="3430"/>
    <n v="191"/>
    <d v="2017-06-22T00:00:00"/>
    <b v="1"/>
    <s v="Approved"/>
    <s v="WeareA2B"/>
    <s v="Standard"/>
    <s v="medium"/>
    <s v="medium"/>
    <n v="1992.93"/>
    <n v="762.63"/>
    <d v="1993-05-26T00:00:00"/>
    <n v="1230.3000000000002"/>
    <s v="Male"/>
    <n v="97"/>
    <d v="1996-08-10T00:00:00"/>
    <n v="26.136197725773712"/>
    <s v="Community Outreach Specialist"/>
    <s v="Property"/>
    <s v="Affluent Customer"/>
    <s v="N"/>
    <s v="No"/>
    <n v="5"/>
    <m/>
  </r>
  <r>
    <n v="15813"/>
    <n v="38"/>
    <x v="3430"/>
    <n v="217"/>
    <d v="2017-05-27T00:00:00"/>
    <b v="0"/>
    <s v="Approved"/>
    <s v="Solex"/>
    <s v="Standard"/>
    <s v="medium"/>
    <s v="medium"/>
    <n v="1577.53"/>
    <n v="826.51"/>
    <d v="2011-03-16T00:00:00"/>
    <n v="751.02"/>
    <s v="Male"/>
    <n v="97"/>
    <d v="1996-08-10T00:00:00"/>
    <n v="26.136197725773712"/>
    <s v="Community Outreach Specialist"/>
    <s v="Property"/>
    <s v="Affluent Customer"/>
    <s v="N"/>
    <s v="No"/>
    <n v="5"/>
    <m/>
  </r>
  <r>
    <n v="14433"/>
    <n v="61"/>
    <x v="3430"/>
    <n v="260"/>
    <d v="2017-04-14T00:00:00"/>
    <b v="1"/>
    <s v="Approved"/>
    <s v="OHM Cycles"/>
    <s v="Standard"/>
    <s v="low"/>
    <s v="medium"/>
    <n v="71.16"/>
    <n v="56.93"/>
    <d v="2015-06-17T00:00:00"/>
    <n v="14.229999999999997"/>
    <s v="Male"/>
    <n v="97"/>
    <d v="1996-08-10T00:00:00"/>
    <n v="26.136197725773712"/>
    <s v="Community Outreach Specialist"/>
    <s v="Property"/>
    <s v="Affluent Customer"/>
    <s v="N"/>
    <s v="No"/>
    <n v="5"/>
    <m/>
  </r>
  <r>
    <n v="16430"/>
    <n v="36"/>
    <x v="3430"/>
    <n v="280"/>
    <d v="2017-03-25T00:00:00"/>
    <b v="1"/>
    <s v="Approved"/>
    <s v="Solex"/>
    <s v="Standard"/>
    <s v="low"/>
    <s v="medium"/>
    <n v="945.04"/>
    <n v="507.58"/>
    <d v="1995-12-19T00:00:00"/>
    <n v="437.46"/>
    <s v="Male"/>
    <n v="97"/>
    <d v="1996-08-10T00:00:00"/>
    <n v="26.136197725773712"/>
    <s v="Community Outreach Specialist"/>
    <s v="Property"/>
    <s v="Affluent Customer"/>
    <s v="N"/>
    <s v="No"/>
    <n v="5"/>
    <m/>
  </r>
  <r>
    <n v="16566"/>
    <n v="30"/>
    <x v="3430"/>
    <n v="311"/>
    <d v="2017-02-22T00:00:00"/>
    <b v="0"/>
    <s v="Approved"/>
    <s v="Solex"/>
    <s v="Standard"/>
    <s v="high"/>
    <s v="medium"/>
    <n v="748.17"/>
    <n v="448.9"/>
    <d v="1991-11-10T00:00:00"/>
    <n v="299.27"/>
    <s v="Male"/>
    <n v="97"/>
    <d v="1996-08-10T00:00:00"/>
    <n v="26.136197725773712"/>
    <s v="Community Outreach Specialist"/>
    <s v="Property"/>
    <s v="Affluent Customer"/>
    <s v="N"/>
    <s v="No"/>
    <n v="5"/>
    <m/>
  </r>
  <r>
    <n v="3552"/>
    <n v="71"/>
    <x v="3430"/>
    <n v="326"/>
    <d v="2017-02-07T00:00:00"/>
    <b v="0"/>
    <s v="Approved"/>
    <s v="Solex"/>
    <s v="Standard"/>
    <s v="high"/>
    <s v="large"/>
    <n v="1842.92"/>
    <n v="1105.75"/>
    <d v="1995-10-24T00:00:00"/>
    <n v="737.17000000000007"/>
    <s v="Male"/>
    <n v="97"/>
    <d v="1996-08-10T00:00:00"/>
    <n v="26.136197725773712"/>
    <s v="Community Outreach Specialist"/>
    <s v="Property"/>
    <s v="Affluent Customer"/>
    <s v="N"/>
    <s v="No"/>
    <n v="5"/>
    <m/>
  </r>
  <r>
    <n v="10930"/>
    <n v="40"/>
    <x v="3431"/>
    <n v="106"/>
    <d v="2017-09-15T00:00:00"/>
    <b v="1"/>
    <s v="Approved"/>
    <s v="OHM Cycles"/>
    <s v="Standard"/>
    <s v="high"/>
    <s v="medium"/>
    <n v="1458.17"/>
    <n v="874.9"/>
    <d v="1997-05-10T00:00:00"/>
    <n v="583.2700000000001"/>
    <s v="Female"/>
    <n v="99"/>
    <d v="1988-11-27T00:00:00"/>
    <n v="33.843047041159316"/>
    <s v="Junior Executive"/>
    <s v="Argiculture"/>
    <s v="Mass Customer"/>
    <s v="N"/>
    <s v="Yes"/>
    <n v="2"/>
    <m/>
  </r>
  <r>
    <n v="19636"/>
    <n v="98"/>
    <x v="1505"/>
    <m/>
    <d v="2017-07-26T00:00:00"/>
    <m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</r>
  <r>
    <n v="5941"/>
    <n v="26"/>
    <x v="3431"/>
    <n v="147"/>
    <d v="2017-08-05T00:00:00"/>
    <b v="1"/>
    <s v="Approved"/>
    <s v="WeareA2B"/>
    <s v="Standard"/>
    <s v="medium"/>
    <s v="medium"/>
    <n v="1992.93"/>
    <n v="762.63"/>
    <d v="1991-08-05T00:00:00"/>
    <n v="1230.3000000000002"/>
    <s v="Female"/>
    <n v="99"/>
    <d v="1988-11-27T00:00:00"/>
    <n v="33.843047041159316"/>
    <s v="Junior Executive"/>
    <s v="Argiculture"/>
    <s v="Mass Customer"/>
    <s v="N"/>
    <s v="Yes"/>
    <n v="2"/>
    <m/>
  </r>
  <r>
    <n v="3288"/>
    <n v="66"/>
    <x v="3431"/>
    <n v="161"/>
    <d v="2017-07-22T00:00:00"/>
    <b v="1"/>
    <s v="Approved"/>
    <s v="Giant Bicycles"/>
    <s v="Road"/>
    <s v="low"/>
    <s v="small"/>
    <n v="590.26"/>
    <n v="525.33000000000004"/>
    <d v="2010-11-05T00:00:00"/>
    <n v="64.92999999999995"/>
    <s v="Female"/>
    <n v="99"/>
    <d v="1988-11-27T00:00:00"/>
    <n v="33.843047041159316"/>
    <s v="Junior Executive"/>
    <s v="Argiculture"/>
    <s v="Mass Customer"/>
    <s v="N"/>
    <s v="Yes"/>
    <n v="2"/>
    <m/>
  </r>
  <r>
    <n v="11725"/>
    <n v="15"/>
    <x v="3431"/>
    <n v="165"/>
    <d v="2017-07-18T00:00:00"/>
    <b v="0"/>
    <s v="Approved"/>
    <s v="Norco Bicycles"/>
    <s v="Standard"/>
    <s v="low"/>
    <s v="medium"/>
    <n v="958.74"/>
    <n v="748.9"/>
    <d v="1993-10-02T00:00:00"/>
    <n v="209.84000000000003"/>
    <s v="Female"/>
    <n v="99"/>
    <d v="1988-11-27T00:00:00"/>
    <n v="33.843047041159316"/>
    <s v="Junior Executive"/>
    <s v="Argiculture"/>
    <s v="Mass Customer"/>
    <s v="N"/>
    <s v="Yes"/>
    <n v="2"/>
    <m/>
  </r>
  <r>
    <n v="7006"/>
    <n v="30"/>
    <x v="3431"/>
    <n v="216"/>
    <d v="2017-05-28T00:00:00"/>
    <b v="1"/>
    <s v="Approved"/>
    <s v="Solex"/>
    <s v="Standard"/>
    <s v="high"/>
    <s v="medium"/>
    <n v="748.17"/>
    <n v="448.9"/>
    <d v="1991-11-10T00:00:00"/>
    <n v="299.27"/>
    <s v="Female"/>
    <n v="99"/>
    <d v="1988-11-27T00:00:00"/>
    <n v="33.843047041159316"/>
    <s v="Junior Executive"/>
    <s v="Argiculture"/>
    <s v="Mass Customer"/>
    <s v="N"/>
    <s v="Yes"/>
    <n v="2"/>
    <m/>
  </r>
  <r>
    <n v="4037"/>
    <n v="82"/>
    <x v="3431"/>
    <n v="223"/>
    <d v="2017-05-21T00:00:00"/>
    <b v="0"/>
    <s v="Approved"/>
    <s v="Norco Bicycles"/>
    <s v="Standard"/>
    <s v="high"/>
    <s v="medium"/>
    <n v="1148.6400000000001"/>
    <n v="689.18"/>
    <d v="1998-12-16T00:00:00"/>
    <n v="459.46000000000015"/>
    <s v="Female"/>
    <n v="99"/>
    <d v="1988-11-27T00:00:00"/>
    <n v="33.843047041159316"/>
    <s v="Junior Executive"/>
    <s v="Argiculture"/>
    <s v="Mass Customer"/>
    <s v="N"/>
    <s v="Yes"/>
    <n v="2"/>
    <m/>
  </r>
  <r>
    <n v="10984"/>
    <n v="17"/>
    <x v="3431"/>
    <n v="263"/>
    <d v="2017-04-11T00:00:00"/>
    <b v="0"/>
    <s v="Approved"/>
    <s v="Solex"/>
    <s v="Standard"/>
    <s v="high"/>
    <s v="medium"/>
    <n v="1024.6600000000001"/>
    <n v="614.79999999999995"/>
    <d v="2011-05-07T00:00:00"/>
    <n v="409.86000000000013"/>
    <s v="Female"/>
    <n v="99"/>
    <d v="1988-11-27T00:00:00"/>
    <n v="33.843047041159316"/>
    <s v="Junior Executive"/>
    <s v="Argiculture"/>
    <s v="Mass Customer"/>
    <s v="N"/>
    <s v="Yes"/>
    <n v="2"/>
    <m/>
  </r>
  <r>
    <n v="17885"/>
    <n v="52"/>
    <x v="3431"/>
    <n v="320"/>
    <d v="2017-02-13T00:00:00"/>
    <b v="1"/>
    <s v="Approved"/>
    <s v="OHM Cycles"/>
    <s v="Road"/>
    <s v="medium"/>
    <s v="medium"/>
    <n v="1280.28"/>
    <n v="829.51"/>
    <d v="1997-02-09T00:00:00"/>
    <n v="450.77"/>
    <s v="Female"/>
    <n v="99"/>
    <d v="1988-11-27T00:00:00"/>
    <n v="33.843047041159316"/>
    <s v="Junior Executive"/>
    <s v="Argiculture"/>
    <s v="Mass Customer"/>
    <s v="N"/>
    <s v="Yes"/>
    <n v="2"/>
    <m/>
  </r>
  <r>
    <n v="7518"/>
    <n v="65"/>
    <x v="3432"/>
    <n v="0"/>
    <d v="2017-12-30T00:00:00"/>
    <b v="0"/>
    <s v="Approved"/>
    <s v="WeareA2B"/>
    <s v="Standard"/>
    <s v="medium"/>
    <s v="medium"/>
    <n v="1807.45"/>
    <n v="778.69"/>
    <d v="2015-05-21T00:00:00"/>
    <n v="1028.76"/>
    <s v="Female"/>
    <n v="10"/>
    <d v="1998-04-28T00:00:00"/>
    <n v="24.421129232623027"/>
    <s v="Computer Systems Analyst II"/>
    <s v="Property"/>
    <s v="Mass Customer"/>
    <s v="N"/>
    <s v="No"/>
    <n v="2"/>
    <m/>
  </r>
  <r>
    <n v="6682"/>
    <n v="6"/>
    <x v="3432"/>
    <n v="37"/>
    <d v="2017-11-23T00:00:00"/>
    <b v="0"/>
    <s v="Approved"/>
    <s v="OHM Cycles"/>
    <s v="Standard"/>
    <s v="high"/>
    <s v="medium"/>
    <n v="227.88"/>
    <n v="136.72999999999999"/>
    <d v="2003-02-07T00:00:00"/>
    <n v="91.15"/>
    <s v="Female"/>
    <n v="10"/>
    <d v="1998-04-28T00:00:00"/>
    <n v="24.421129232623027"/>
    <s v="Computer Systems Analyst II"/>
    <s v="Property"/>
    <s v="Mass Customer"/>
    <s v="N"/>
    <s v="No"/>
    <n v="2"/>
    <m/>
  </r>
  <r>
    <n v="17326"/>
    <n v="66"/>
    <x v="3432"/>
    <n v="110"/>
    <d v="2017-09-11T00:00:00"/>
    <b v="1"/>
    <s v="Approved"/>
    <s v="Giant Bicycles"/>
    <s v="Road"/>
    <s v="low"/>
    <s v="small"/>
    <n v="590.26"/>
    <n v="525.33000000000004"/>
    <d v="2010-11-05T00:00:00"/>
    <n v="64.92999999999995"/>
    <s v="Female"/>
    <n v="10"/>
    <d v="1998-04-28T00:00:00"/>
    <n v="24.421129232623027"/>
    <s v="Computer Systems Analyst II"/>
    <s v="Property"/>
    <s v="Mass Customer"/>
    <s v="N"/>
    <s v="No"/>
    <n v="2"/>
    <m/>
  </r>
  <r>
    <n v="4962"/>
    <n v="79"/>
    <x v="3432"/>
    <n v="211"/>
    <d v="2017-06-02T00:00:00"/>
    <b v="0"/>
    <s v="Approved"/>
    <s v="Norco Bicycles"/>
    <s v="Standard"/>
    <s v="medium"/>
    <s v="medium"/>
    <n v="1555.58"/>
    <n v="818.01"/>
    <d v="2003-09-09T00:00:00"/>
    <n v="737.56999999999994"/>
    <s v="Female"/>
    <n v="10"/>
    <d v="1998-04-28T00:00:00"/>
    <n v="24.421129232623027"/>
    <s v="Computer Systems Analyst II"/>
    <s v="Property"/>
    <s v="Mass Customer"/>
    <s v="N"/>
    <s v="No"/>
    <n v="2"/>
    <m/>
  </r>
  <r>
    <n v="10921"/>
    <n v="63"/>
    <x v="3432"/>
    <n v="241"/>
    <d v="2017-05-03T00:00:00"/>
    <b v="0"/>
    <s v="Approved"/>
    <s v="Solex"/>
    <s v="Standard"/>
    <s v="medium"/>
    <s v="medium"/>
    <n v="1483.2"/>
    <n v="99.59"/>
    <d v="1998-12-17T00:00:00"/>
    <n v="1383.6100000000001"/>
    <s v="Female"/>
    <n v="10"/>
    <d v="1998-04-28T00:00:00"/>
    <n v="24.421129232623027"/>
    <s v="Computer Systems Analyst II"/>
    <s v="Property"/>
    <s v="Mass Customer"/>
    <s v="N"/>
    <s v="No"/>
    <n v="2"/>
    <m/>
  </r>
  <r>
    <n v="2696"/>
    <n v="29"/>
    <x v="3432"/>
    <n v="259"/>
    <d v="2017-04-15T00:00:00"/>
    <b v="0"/>
    <s v="Approved"/>
    <s v="Norco Bicycles"/>
    <s v="Road"/>
    <s v="medium"/>
    <s v="medium"/>
    <n v="543.39"/>
    <n v="407.54"/>
    <d v="2016-11-22T00:00:00"/>
    <n v="135.84999999999997"/>
    <s v="Female"/>
    <n v="10"/>
    <d v="1998-04-28T00:00:00"/>
    <n v="24.421129232623027"/>
    <s v="Computer Systems Analyst II"/>
    <s v="Property"/>
    <s v="Mass Customer"/>
    <s v="N"/>
    <s v="No"/>
    <n v="2"/>
    <m/>
  </r>
  <r>
    <n v="1612"/>
    <n v="82"/>
    <x v="3432"/>
    <n v="291"/>
    <d v="2017-03-14T00:00:00"/>
    <b v="1"/>
    <s v="Approved"/>
    <s v="Norco Bicycles"/>
    <s v="Standard"/>
    <s v="high"/>
    <s v="medium"/>
    <n v="1148.6400000000001"/>
    <n v="689.18"/>
    <d v="2015-08-10T00:00:00"/>
    <n v="459.46000000000015"/>
    <s v="Female"/>
    <n v="10"/>
    <d v="1998-04-28T00:00:00"/>
    <n v="24.421129232623027"/>
    <s v="Computer Systems Analyst II"/>
    <s v="Property"/>
    <s v="Mass Customer"/>
    <s v="N"/>
    <s v="No"/>
    <n v="2"/>
    <m/>
  </r>
  <r>
    <n v="901"/>
    <n v="59"/>
    <x v="3432"/>
    <n v="324"/>
    <d v="2017-02-09T00:00:00"/>
    <b v="0"/>
    <s v="Approved"/>
    <s v="Solex"/>
    <s v="Standard"/>
    <s v="medium"/>
    <s v="large"/>
    <n v="1061.56"/>
    <n v="733.58"/>
    <d v="1993-07-20T00:00:00"/>
    <n v="327.9799999999999"/>
    <s v="Female"/>
    <n v="10"/>
    <d v="1998-04-28T00:00:00"/>
    <n v="24.421129232623027"/>
    <s v="Computer Systems Analyst II"/>
    <s v="Property"/>
    <s v="Mass Customer"/>
    <s v="N"/>
    <s v="No"/>
    <n v="2"/>
    <m/>
  </r>
  <r>
    <n v="11774"/>
    <n v="41"/>
    <x v="3432"/>
    <n v="334"/>
    <d v="2017-01-30T00:00:00"/>
    <b v="1"/>
    <s v="Approved"/>
    <s v="Solex"/>
    <s v="Road"/>
    <s v="medium"/>
    <s v="medium"/>
    <n v="416.98"/>
    <n v="312.74"/>
    <d v="1997-05-10T00:00:00"/>
    <n v="104.24000000000001"/>
    <s v="Female"/>
    <n v="10"/>
    <d v="1998-04-28T00:00:00"/>
    <n v="24.421129232623027"/>
    <s v="Computer Systems Analyst II"/>
    <s v="Property"/>
    <s v="Mass Customer"/>
    <s v="N"/>
    <s v="No"/>
    <n v="2"/>
    <m/>
  </r>
  <r>
    <n v="8858"/>
    <n v="68"/>
    <x v="3432"/>
    <n v="342"/>
    <d v="2017-01-22T00:00:00"/>
    <b v="1"/>
    <s v="Approved"/>
    <s v="OHM Cycles"/>
    <s v="Standard"/>
    <s v="medium"/>
    <s v="medium"/>
    <n v="1636.9"/>
    <n v="44.71"/>
    <d v="2010-08-20T00:00:00"/>
    <n v="1592.19"/>
    <s v="Female"/>
    <n v="10"/>
    <d v="1998-04-28T00:00:00"/>
    <n v="24.421129232623027"/>
    <s v="Computer Systems Analyst II"/>
    <s v="Property"/>
    <s v="Mass Customer"/>
    <s v="N"/>
    <s v="No"/>
    <n v="2"/>
    <m/>
  </r>
  <r>
    <n v="9021"/>
    <n v="8"/>
    <x v="3433"/>
    <n v="64"/>
    <d v="2017-10-27T00:00:00"/>
    <b v="0"/>
    <s v="Approved"/>
    <s v="Solex"/>
    <s v="Road"/>
    <s v="medium"/>
    <s v="small"/>
    <n v="1703.52"/>
    <n v="1516.13"/>
    <d v="2011-04-16T00:00:00"/>
    <n v="187.38999999999987"/>
    <s v="Female"/>
    <n v="20"/>
    <d v="1973-12-05T00:00:00"/>
    <n v="48.83208813704973"/>
    <s v="Account Coordinator"/>
    <s v="Health"/>
    <s v="Mass Customer"/>
    <s v="N"/>
    <s v="No"/>
    <n v="16"/>
    <m/>
  </r>
  <r>
    <n v="16858"/>
    <n v="34"/>
    <x v="3433"/>
    <n v="150"/>
    <d v="2017-08-02T00:00:00"/>
    <b v="1"/>
    <s v="Approved"/>
    <s v="Norco Bicycles"/>
    <s v="Road"/>
    <s v="high"/>
    <s v="large"/>
    <n v="774.53"/>
    <n v="464.72"/>
    <d v="2003-03-18T00:00:00"/>
    <n v="309.80999999999995"/>
    <s v="Female"/>
    <n v="20"/>
    <d v="1973-12-05T00:00:00"/>
    <n v="48.83208813704973"/>
    <s v="Account Coordinator"/>
    <s v="Health"/>
    <s v="Mass Customer"/>
    <s v="N"/>
    <s v="No"/>
    <n v="16"/>
    <m/>
  </r>
  <r>
    <n v="13813"/>
    <n v="47"/>
    <x v="3433"/>
    <n v="177"/>
    <d v="2017-07-06T00:00:00"/>
    <b v="1"/>
    <s v="Approved"/>
    <s v="Trek Bicycles"/>
    <s v="Road"/>
    <s v="low"/>
    <s v="small"/>
    <n v="1720.7"/>
    <n v="1531.42"/>
    <d v="2006-10-01T00:00:00"/>
    <n v="189.27999999999997"/>
    <s v="Female"/>
    <n v="20"/>
    <d v="1973-12-05T00:00:00"/>
    <n v="48.83208813704973"/>
    <s v="Account Coordinator"/>
    <s v="Health"/>
    <s v="Mass Customer"/>
    <s v="N"/>
    <s v="No"/>
    <n v="16"/>
    <m/>
  </r>
  <r>
    <n v="16272"/>
    <n v="12"/>
    <x v="3433"/>
    <n v="238"/>
    <d v="2017-05-06T00:00:00"/>
    <b v="0"/>
    <s v="Approved"/>
    <s v="WeareA2B"/>
    <s v="Standard"/>
    <s v="medium"/>
    <s v="medium"/>
    <n v="1231.1500000000001"/>
    <n v="161.6"/>
    <d v="2004-08-17T00:00:00"/>
    <n v="1069.5500000000002"/>
    <s v="Female"/>
    <n v="20"/>
    <d v="1973-12-05T00:00:00"/>
    <n v="48.83208813704973"/>
    <s v="Account Coordinator"/>
    <s v="Health"/>
    <s v="Mass Customer"/>
    <s v="N"/>
    <s v="No"/>
    <n v="16"/>
    <m/>
  </r>
  <r>
    <n v="11692"/>
    <n v="84"/>
    <x v="3433"/>
    <n v="244"/>
    <d v="2017-04-30T00:00:00"/>
    <b v="0"/>
    <s v="Approved"/>
    <s v="Trek Bicycles"/>
    <s v="Road"/>
    <s v="medium"/>
    <s v="medium"/>
    <n v="290.62"/>
    <n v="215.14"/>
    <d v="2004-12-18T00:00:00"/>
    <n v="75.480000000000018"/>
    <s v="Female"/>
    <n v="20"/>
    <d v="1973-12-05T00:00:00"/>
    <n v="48.83208813704973"/>
    <s v="Account Coordinator"/>
    <s v="Health"/>
    <s v="Mass Customer"/>
    <s v="N"/>
    <s v="No"/>
    <n v="16"/>
    <m/>
  </r>
  <r>
    <n v="10374"/>
    <n v="13"/>
    <x v="3434"/>
    <n v="136"/>
    <d v="2017-08-16T00:00:00"/>
    <b v="0"/>
    <s v="Approved"/>
    <s v="Solex"/>
    <s v="Standard"/>
    <s v="medium"/>
    <s v="medium"/>
    <n v="1163.8900000000001"/>
    <n v="589.27"/>
    <d v="2016-07-09T00:00:00"/>
    <n v="574.62000000000012"/>
    <s v="Female"/>
    <n v="80"/>
    <d v="2002-01-15T00:00:00"/>
    <n v="20.700581287417549"/>
    <s v="Senior Editor"/>
    <s v="n/a"/>
    <s v="Affluent Customer"/>
    <s v="N"/>
    <s v="No"/>
    <n v="1"/>
    <m/>
  </r>
  <r>
    <n v="759"/>
    <n v="94"/>
    <x v="3434"/>
    <n v="178"/>
    <d v="2017-07-05T00:00:00"/>
    <b v="1"/>
    <s v="Approved"/>
    <s v="Giant Bicycles"/>
    <s v="Standard"/>
    <s v="medium"/>
    <s v="large"/>
    <n v="1635.3"/>
    <n v="993.66"/>
    <d v="2013-06-09T00:00:00"/>
    <n v="641.64"/>
    <s v="Female"/>
    <n v="80"/>
    <d v="2002-01-15T00:00:00"/>
    <n v="20.700581287417549"/>
    <s v="Senior Editor"/>
    <s v="n/a"/>
    <s v="Affluent Customer"/>
    <s v="N"/>
    <s v="No"/>
    <n v="1"/>
    <m/>
  </r>
  <r>
    <n v="764"/>
    <n v="69"/>
    <x v="3434"/>
    <n v="185"/>
    <d v="2017-06-28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80"/>
    <d v="2002-01-15T00:00:00"/>
    <n v="20.700581287417549"/>
    <s v="Senior Editor"/>
    <s v="n/a"/>
    <s v="Affluent Customer"/>
    <s v="N"/>
    <s v="No"/>
    <n v="1"/>
    <m/>
  </r>
  <r>
    <n v="17611"/>
    <n v="47"/>
    <x v="3434"/>
    <n v="331"/>
    <d v="2017-02-02T00:00:00"/>
    <b v="0"/>
    <s v="Approved"/>
    <s v="Trek Bicycles"/>
    <s v="Road"/>
    <s v="low"/>
    <s v="small"/>
    <n v="1720.7"/>
    <n v="1531.42"/>
    <d v="2006-10-01T00:00:00"/>
    <n v="189.27999999999997"/>
    <s v="Female"/>
    <n v="80"/>
    <d v="2002-01-15T00:00:00"/>
    <n v="20.700581287417549"/>
    <s v="Senior Editor"/>
    <s v="n/a"/>
    <s v="Affluent Customer"/>
    <s v="N"/>
    <s v="No"/>
    <n v="1"/>
    <m/>
  </r>
  <r>
    <n v="11437"/>
    <n v="21"/>
    <x v="3434"/>
    <n v="361"/>
    <d v="2017-01-03T00:00:00"/>
    <b v="1"/>
    <s v="Approved"/>
    <s v="Solex"/>
    <s v="Standard"/>
    <s v="medium"/>
    <s v="large"/>
    <n v="1071.23"/>
    <n v="380.74"/>
    <d v="1996-04-05T00:00:00"/>
    <n v="690.49"/>
    <s v="Female"/>
    <n v="80"/>
    <d v="2002-01-15T00:00:00"/>
    <n v="20.700581287417549"/>
    <s v="Senior Editor"/>
    <s v="n/a"/>
    <s v="Affluent Customer"/>
    <s v="N"/>
    <s v="No"/>
    <n v="1"/>
    <m/>
  </r>
  <r>
    <n v="11585"/>
    <n v="27"/>
    <x v="3435"/>
    <n v="22"/>
    <d v="2017-12-08T00:00:00"/>
    <b v="1"/>
    <s v="Approved"/>
    <s v="Trek Bicycles"/>
    <s v="Standard"/>
    <s v="medium"/>
    <s v="medium"/>
    <n v="499.53"/>
    <n v="388.72"/>
    <d v="2003-03-18T00:00:00"/>
    <n v="110.80999999999995"/>
    <s v="Female"/>
    <n v="4"/>
    <d v="1958-11-22T00:00:00"/>
    <n v="63.878663479515481"/>
    <n v="0"/>
    <s v="Financial Services"/>
    <s v="Mass Customer"/>
    <s v="N"/>
    <s v="Yes"/>
    <n v="5"/>
    <m/>
  </r>
  <r>
    <n v="15582"/>
    <n v="90"/>
    <x v="3435"/>
    <n v="70"/>
    <d v="2017-10-21T00:00:00"/>
    <b v="1"/>
    <s v="Approved"/>
    <s v="Norco Bicycles"/>
    <s v="Standard"/>
    <s v="low"/>
    <s v="medium"/>
    <n v="363.01"/>
    <n v="290.41000000000003"/>
    <d v="2004-01-16T00:00:00"/>
    <n v="72.599999999999966"/>
    <s v="Female"/>
    <n v="4"/>
    <d v="1958-11-22T00:00:00"/>
    <n v="63.878663479515481"/>
    <n v="0"/>
    <s v="Financial Services"/>
    <s v="Mass Customer"/>
    <s v="N"/>
    <s v="Yes"/>
    <n v="5"/>
    <m/>
  </r>
  <r>
    <n v="15616"/>
    <n v="13"/>
    <x v="3435"/>
    <n v="124"/>
    <d v="2017-08-28T00:00:00"/>
    <b v="1"/>
    <s v="Approved"/>
    <s v="Solex"/>
    <s v="Standard"/>
    <s v="medium"/>
    <s v="medium"/>
    <n v="1163.8900000000001"/>
    <n v="589.27"/>
    <d v="2009-03-08T00:00:00"/>
    <n v="574.62000000000012"/>
    <s v="Female"/>
    <n v="4"/>
    <d v="1958-11-22T00:00:00"/>
    <n v="63.878663479515481"/>
    <n v="0"/>
    <s v="Financial Services"/>
    <s v="Mass Customer"/>
    <s v="N"/>
    <s v="Yes"/>
    <n v="5"/>
    <m/>
  </r>
  <r>
    <n v="15419"/>
    <n v="1"/>
    <x v="3435"/>
    <n v="133"/>
    <d v="2017-08-19T00:00:00"/>
    <b v="0"/>
    <s v="Approved"/>
    <s v="Giant Bicycles"/>
    <s v="Standard"/>
    <s v="medium"/>
    <s v="medium"/>
    <n v="1403.5"/>
    <n v="954.82"/>
    <d v="2016-11-14T00:00:00"/>
    <n v="448.67999999999995"/>
    <s v="Female"/>
    <n v="4"/>
    <d v="1958-11-22T00:00:00"/>
    <n v="63.878663479515481"/>
    <n v="0"/>
    <s v="Financial Services"/>
    <s v="Mass Customer"/>
    <s v="N"/>
    <s v="Yes"/>
    <n v="5"/>
    <m/>
  </r>
  <r>
    <n v="267"/>
    <n v="69"/>
    <x v="3435"/>
    <n v="139"/>
    <d v="2017-08-13T00:00:00"/>
    <b v="1"/>
    <s v="Approved"/>
    <s v="Giant Bicycles"/>
    <s v="Road"/>
    <s v="medium"/>
    <s v="medium"/>
    <n v="792.9"/>
    <n v="594.67999999999995"/>
    <d v="2014-10-10T00:00:00"/>
    <n v="198.22000000000003"/>
    <s v="Female"/>
    <n v="4"/>
    <d v="1958-11-22T00:00:00"/>
    <n v="63.878663479515481"/>
    <n v="0"/>
    <s v="Financial Services"/>
    <s v="Mass Customer"/>
    <s v="N"/>
    <s v="Yes"/>
    <n v="5"/>
    <m/>
  </r>
  <r>
    <n v="18398"/>
    <n v="3"/>
    <x v="3435"/>
    <n v="263"/>
    <d v="2017-04-11T00:00:00"/>
    <b v="0"/>
    <s v="Approved"/>
    <s v="Trek Bicycles"/>
    <s v="Standard"/>
    <s v="medium"/>
    <s v="large"/>
    <n v="2091.4699999999998"/>
    <n v="388.92"/>
    <d v="2012-09-15T00:00:00"/>
    <n v="1702.5499999999997"/>
    <s v="Female"/>
    <n v="4"/>
    <d v="1958-11-22T00:00:00"/>
    <n v="63.878663479515481"/>
    <n v="0"/>
    <s v="Financial Services"/>
    <s v="Mass Customer"/>
    <s v="N"/>
    <s v="Yes"/>
    <n v="5"/>
    <m/>
  </r>
  <r>
    <n v="2175"/>
    <n v="20"/>
    <x v="3435"/>
    <n v="333"/>
    <d v="2017-01-31T00:00:00"/>
    <b v="1"/>
    <s v="Approved"/>
    <s v="Trek Bicycles"/>
    <s v="Standard"/>
    <s v="medium"/>
    <s v="small"/>
    <n v="1775.81"/>
    <n v="1580.47"/>
    <d v="1999-06-23T00:00:00"/>
    <n v="195.33999999999992"/>
    <s v="Female"/>
    <n v="4"/>
    <d v="1958-11-22T00:00:00"/>
    <n v="63.878663479515481"/>
    <n v="0"/>
    <s v="Financial Services"/>
    <s v="Mass Customer"/>
    <s v="N"/>
    <s v="Yes"/>
    <n v="5"/>
    <m/>
  </r>
  <r>
    <n v="14532"/>
    <n v="99"/>
    <x v="3436"/>
    <n v="102"/>
    <d v="2017-09-19T00:00:00"/>
    <b v="1"/>
    <s v="Approved"/>
    <s v="Trek Bicycles"/>
    <s v="Road"/>
    <s v="low"/>
    <s v="small"/>
    <n v="1720.7"/>
    <n v="1531.42"/>
    <d v="2006-10-01T00:00:00"/>
    <n v="189.27999999999997"/>
    <s v="Male"/>
    <n v="79"/>
    <d v="1963-10-20T00:00:00"/>
    <n v="58.966334712075081"/>
    <s v="VP Marketing"/>
    <s v="Retail"/>
    <s v="High Net Worth"/>
    <s v="N"/>
    <s v="No"/>
    <n v="12"/>
    <m/>
  </r>
  <r>
    <n v="3754"/>
    <n v="33"/>
    <x v="3436"/>
    <n v="227"/>
    <d v="2017-05-17T00:00:00"/>
    <b v="1"/>
    <s v="Approved"/>
    <s v="OHM Cycles"/>
    <s v="Road"/>
    <s v="medium"/>
    <s v="small"/>
    <n v="1810"/>
    <n v="1610.9"/>
    <d v="2008-03-19T00:00:00"/>
    <n v="199.09999999999991"/>
    <s v="Male"/>
    <n v="79"/>
    <d v="1963-10-20T00:00:00"/>
    <n v="58.966334712075081"/>
    <s v="VP Marketing"/>
    <s v="Retail"/>
    <s v="High Net Worth"/>
    <s v="N"/>
    <s v="No"/>
    <n v="12"/>
    <m/>
  </r>
  <r>
    <n v="19089"/>
    <n v="38"/>
    <x v="3436"/>
    <n v="254"/>
    <d v="2017-04-20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79"/>
    <d v="1963-10-20T00:00:00"/>
    <n v="58.966334712075081"/>
    <s v="VP Marketing"/>
    <s v="Retail"/>
    <s v="High Net Worth"/>
    <s v="N"/>
    <s v="No"/>
    <n v="12"/>
    <m/>
  </r>
  <r>
    <n v="11222"/>
    <n v="95"/>
    <x v="3436"/>
    <n v="277"/>
    <d v="2017-03-28T00:00:00"/>
    <b v="0"/>
    <s v="Approved"/>
    <s v="OHM Cycles"/>
    <s v="Touring"/>
    <s v="low"/>
    <s v="medium"/>
    <n v="1073.07"/>
    <n v="933.84"/>
    <d v="1997-01-25T00:00:00"/>
    <n v="139.2299999999999"/>
    <s v="Male"/>
    <n v="79"/>
    <d v="1963-10-20T00:00:00"/>
    <n v="58.966334712075081"/>
    <s v="VP Marketing"/>
    <s v="Retail"/>
    <s v="High Net Worth"/>
    <s v="N"/>
    <s v="No"/>
    <n v="12"/>
    <m/>
  </r>
  <r>
    <n v="13538"/>
    <n v="0"/>
    <x v="3436"/>
    <n v="339"/>
    <d v="2017-01-25T00:00:00"/>
    <b v="0"/>
    <s v="Approved"/>
    <s v="OHM Cycles"/>
    <s v="Standard"/>
    <s v="medium"/>
    <s v="medium"/>
    <n v="235.63"/>
    <n v="125.07"/>
    <d v="2004-08-07T00:00:00"/>
    <n v="110.56"/>
    <s v="Male"/>
    <n v="79"/>
    <d v="1963-10-20T00:00:00"/>
    <n v="58.966334712075081"/>
    <s v="VP Marketing"/>
    <s v="Retail"/>
    <s v="High Net Worth"/>
    <s v="N"/>
    <s v="No"/>
    <n v="12"/>
    <m/>
  </r>
  <r>
    <n v="8575"/>
    <n v="70"/>
    <x v="3437"/>
    <n v="174"/>
    <d v="2017-07-09T00:00:00"/>
    <b v="0"/>
    <s v="Approved"/>
    <s v="Trek Bicycles"/>
    <s v="Standard"/>
    <s v="high"/>
    <s v="medium"/>
    <n v="495.72"/>
    <n v="297.43"/>
    <d v="1999-07-26T00:00:00"/>
    <n v="198.29000000000002"/>
    <s v="Male"/>
    <n v="11"/>
    <d v="1996-02-16T00:00:00"/>
    <n v="26.618389506912742"/>
    <s v="Project Manager"/>
    <s v="Manufacturing"/>
    <s v="Mass Customer"/>
    <s v="N"/>
    <s v="No"/>
    <n v="2"/>
    <m/>
  </r>
  <r>
    <n v="17600"/>
    <n v="76"/>
    <x v="3437"/>
    <n v="221"/>
    <d v="2017-05-23T00:00:00"/>
    <b v="1"/>
    <s v="Approved"/>
    <s v="WeareA2B"/>
    <s v="Standard"/>
    <s v="low"/>
    <s v="medium"/>
    <n v="642.30999999999995"/>
    <n v="513.85"/>
    <d v="2005-05-10T00:00:00"/>
    <n v="128.45999999999992"/>
    <s v="Male"/>
    <n v="11"/>
    <d v="1996-02-16T00:00:00"/>
    <n v="26.618389506912742"/>
    <s v="Project Manager"/>
    <s v="Manufacturing"/>
    <s v="Mass Customer"/>
    <s v="N"/>
    <s v="No"/>
    <n v="2"/>
    <m/>
  </r>
  <r>
    <n v="13711"/>
    <n v="10"/>
    <x v="3437"/>
    <n v="227"/>
    <d v="2017-05-17T00:00:00"/>
    <b v="0"/>
    <s v="Approved"/>
    <s v="WeareA2B"/>
    <s v="Touring"/>
    <s v="medium"/>
    <s v="medium"/>
    <n v="1466.68"/>
    <n v="363.25"/>
    <d v="1994-08-10T00:00:00"/>
    <n v="1103.43"/>
    <s v="Male"/>
    <n v="11"/>
    <d v="1996-02-16T00:00:00"/>
    <n v="26.618389506912742"/>
    <s v="Project Manager"/>
    <s v="Manufacturing"/>
    <s v="Mass Customer"/>
    <s v="N"/>
    <s v="No"/>
    <n v="2"/>
    <m/>
  </r>
  <r>
    <n v="4545"/>
    <n v="89"/>
    <x v="3437"/>
    <n v="281"/>
    <d v="2017-03-24T00:00:00"/>
    <b v="1"/>
    <s v="Approved"/>
    <s v="WeareA2B"/>
    <s v="Touring"/>
    <s v="medium"/>
    <s v="large"/>
    <n v="1362.99"/>
    <n v="57.74"/>
    <d v="2016-07-09T00:00:00"/>
    <n v="1305.25"/>
    <s v="Male"/>
    <n v="11"/>
    <d v="1996-02-16T00:00:00"/>
    <n v="26.618389506912742"/>
    <s v="Project Manager"/>
    <s v="Manufacturing"/>
    <s v="Mass Customer"/>
    <s v="N"/>
    <s v="No"/>
    <n v="2"/>
    <m/>
  </r>
  <r>
    <n v="1506"/>
    <n v="77"/>
    <x v="3437"/>
    <n v="293"/>
    <d v="2017-03-12T00:00:00"/>
    <b v="1"/>
    <s v="Approved"/>
    <s v="Norco Bicycles"/>
    <s v="Road"/>
    <s v="medium"/>
    <s v="large"/>
    <n v="1240.31"/>
    <n v="795.1"/>
    <d v="2000-11-03T00:00:00"/>
    <n v="445.20999999999992"/>
    <s v="Male"/>
    <n v="11"/>
    <d v="1996-02-16T00:00:00"/>
    <n v="26.618389506912742"/>
    <s v="Project Manager"/>
    <s v="Manufacturing"/>
    <s v="Mass Customer"/>
    <s v="N"/>
    <s v="No"/>
    <n v="2"/>
    <m/>
  </r>
  <r>
    <n v="19834"/>
    <n v="95"/>
    <x v="3438"/>
    <n v="74"/>
    <d v="2017-10-17T00:00:00"/>
    <b v="0"/>
    <s v="Approved"/>
    <s v="Giant Bicycles"/>
    <s v="Standard"/>
    <s v="medium"/>
    <s v="large"/>
    <n v="569.55999999999995"/>
    <n v="528.42999999999995"/>
    <d v="2004-01-16T00:00:00"/>
    <n v="41.129999999999995"/>
    <s v="Female"/>
    <n v="45"/>
    <d v="1974-10-20T00:00:00"/>
    <n v="47.958115533992888"/>
    <s v="Technical Writer"/>
    <s v="n/a"/>
    <s v="Affluent Customer"/>
    <s v="N"/>
    <s v="Yes"/>
    <n v="19"/>
    <m/>
  </r>
  <r>
    <n v="7774"/>
    <n v="69"/>
    <x v="3438"/>
    <n v="82"/>
    <d v="2017-10-09T00:00:00"/>
    <b v="1"/>
    <s v="Approved"/>
    <s v="Giant Bicycles"/>
    <s v="Road"/>
    <s v="medium"/>
    <s v="medium"/>
    <n v="792.9"/>
    <n v="594.67999999999995"/>
    <d v="2000-05-22T00:00:00"/>
    <n v="198.22000000000003"/>
    <s v="Female"/>
    <n v="45"/>
    <d v="1974-10-20T00:00:00"/>
    <n v="47.958115533992888"/>
    <s v="Technical Writer"/>
    <s v="n/a"/>
    <s v="Affluent Customer"/>
    <s v="N"/>
    <s v="Yes"/>
    <n v="19"/>
    <m/>
  </r>
  <r>
    <n v="1196"/>
    <n v="78"/>
    <x v="3438"/>
    <n v="125"/>
    <d v="2017-08-27T00:00:00"/>
    <b v="0"/>
    <s v="Approved"/>
    <s v="Giant Bicycles"/>
    <s v="Standard"/>
    <s v="medium"/>
    <s v="large"/>
    <n v="1765.3"/>
    <n v="709.48"/>
    <d v="2004-08-07T00:00:00"/>
    <n v="1055.82"/>
    <s v="Female"/>
    <n v="45"/>
    <d v="1974-10-20T00:00:00"/>
    <n v="47.958115533992888"/>
    <s v="Technical Writer"/>
    <s v="n/a"/>
    <s v="Affluent Customer"/>
    <s v="N"/>
    <s v="Yes"/>
    <n v="19"/>
    <m/>
  </r>
  <r>
    <n v="17401"/>
    <n v="69"/>
    <x v="3438"/>
    <n v="130"/>
    <d v="2017-08-22T00:00:00"/>
    <b v="0"/>
    <s v="Approved"/>
    <s v="Giant Bicycles"/>
    <s v="Road"/>
    <s v="medium"/>
    <s v="medium"/>
    <n v="792.9"/>
    <n v="594.67999999999995"/>
    <d v="1995-10-24T00:00:00"/>
    <n v="198.22000000000003"/>
    <s v="Female"/>
    <n v="45"/>
    <d v="1974-10-20T00:00:00"/>
    <n v="47.958115533992888"/>
    <s v="Technical Writer"/>
    <s v="n/a"/>
    <s v="Affluent Customer"/>
    <s v="N"/>
    <s v="Yes"/>
    <n v="19"/>
    <m/>
  </r>
  <r>
    <n v="11013"/>
    <n v="67"/>
    <x v="3438"/>
    <n v="244"/>
    <d v="2017-04-30T00:00:00"/>
    <b v="1"/>
    <s v="Approved"/>
    <s v="Norco Bicycles"/>
    <s v="Road"/>
    <s v="medium"/>
    <s v="medium"/>
    <n v="544.04999999999995"/>
    <n v="376.84"/>
    <d v="2010-08-20T00:00:00"/>
    <n v="167.20999999999998"/>
    <s v="Female"/>
    <n v="45"/>
    <d v="1974-10-20T00:00:00"/>
    <n v="47.958115533992888"/>
    <s v="Technical Writer"/>
    <s v="n/a"/>
    <s v="Affluent Customer"/>
    <s v="N"/>
    <s v="Yes"/>
    <n v="19"/>
    <m/>
  </r>
  <r>
    <n v="13933"/>
    <n v="1"/>
    <x v="3438"/>
    <n v="278"/>
    <d v="2017-03-27T00:00:00"/>
    <b v="1"/>
    <s v="Approved"/>
    <s v="Giant Bicycles"/>
    <s v="Standard"/>
    <s v="medium"/>
    <s v="medium"/>
    <n v="1403.5"/>
    <n v="954.82"/>
    <d v="2016-11-14T00:00:00"/>
    <n v="448.67999999999995"/>
    <s v="Female"/>
    <n v="45"/>
    <d v="1974-10-20T00:00:00"/>
    <n v="47.958115533992888"/>
    <s v="Technical Writer"/>
    <s v="n/a"/>
    <s v="Affluent Customer"/>
    <s v="N"/>
    <s v="Yes"/>
    <n v="19"/>
    <m/>
  </r>
  <r>
    <n v="1694"/>
    <n v="97"/>
    <x v="3439"/>
    <n v="32"/>
    <d v="2017-11-28T00:00:00"/>
    <b v="0"/>
    <s v="Approved"/>
    <s v="Solex"/>
    <s v="Standard"/>
    <s v="medium"/>
    <s v="large"/>
    <n v="202.62"/>
    <n v="151.96"/>
    <d v="2016-03-29T00:00:00"/>
    <n v="50.66"/>
    <s v="Female"/>
    <n v="18"/>
    <d v="1958-05-15T00:00:00"/>
    <n v="64.40195115074836"/>
    <s v="Senior Sales Associate"/>
    <s v="Manufacturing"/>
    <s v="Mass Customer"/>
    <s v="N"/>
    <s v="No"/>
    <n v="5"/>
    <m/>
  </r>
  <r>
    <n v="8011"/>
    <n v="49"/>
    <x v="3439"/>
    <n v="81"/>
    <d v="2017-10-10T00:00:00"/>
    <b v="0"/>
    <s v="Approved"/>
    <s v="Trek Bicycles"/>
    <s v="Road"/>
    <s v="medium"/>
    <s v="medium"/>
    <n v="533.51"/>
    <n v="400.13"/>
    <d v="2012-06-04T00:00:00"/>
    <n v="133.38"/>
    <s v="Female"/>
    <n v="18"/>
    <d v="1958-05-15T00:00:00"/>
    <n v="64.40195115074836"/>
    <s v="Senior Sales Associate"/>
    <s v="Manufacturing"/>
    <s v="Mass Customer"/>
    <s v="N"/>
    <s v="No"/>
    <n v="5"/>
    <m/>
  </r>
  <r>
    <n v="8187"/>
    <n v="80"/>
    <x v="3439"/>
    <n v="129"/>
    <d v="2017-08-23T00:00:00"/>
    <b v="0"/>
    <s v="Approved"/>
    <s v="OHM Cycles"/>
    <s v="Touring"/>
    <s v="low"/>
    <s v="medium"/>
    <n v="1073.07"/>
    <n v="933.84"/>
    <d v="1997-01-25T00:00:00"/>
    <n v="139.2299999999999"/>
    <s v="Female"/>
    <n v="18"/>
    <d v="1958-05-15T00:00:00"/>
    <n v="64.40195115074836"/>
    <s v="Senior Sales Associate"/>
    <s v="Manufacturing"/>
    <s v="Mass Customer"/>
    <s v="N"/>
    <s v="No"/>
    <n v="5"/>
    <m/>
  </r>
  <r>
    <n v="6083"/>
    <n v="79"/>
    <x v="3439"/>
    <n v="264"/>
    <d v="2017-04-10T00:00:00"/>
    <b v="1"/>
    <s v="Approved"/>
    <s v="Norco Bicycles"/>
    <s v="Standard"/>
    <s v="medium"/>
    <s v="medium"/>
    <n v="1555.58"/>
    <n v="818.01"/>
    <d v="2003-09-09T00:00:00"/>
    <n v="737.56999999999994"/>
    <s v="Female"/>
    <n v="18"/>
    <d v="1958-05-15T00:00:00"/>
    <n v="64.40195115074836"/>
    <s v="Senior Sales Associate"/>
    <s v="Manufacturing"/>
    <s v="Mass Customer"/>
    <s v="N"/>
    <s v="No"/>
    <n v="5"/>
    <m/>
  </r>
  <r>
    <n v="10723"/>
    <n v="16"/>
    <x v="3439"/>
    <n v="285"/>
    <d v="2017-03-20T00:00:00"/>
    <b v="0"/>
    <s v="Approved"/>
    <s v="Norco Bicycles"/>
    <s v="Standard"/>
    <s v="high"/>
    <s v="small"/>
    <n v="1661.92"/>
    <n v="1479.11"/>
    <d v="1994-09-09T00:00:00"/>
    <n v="182.81000000000017"/>
    <s v="Female"/>
    <n v="18"/>
    <d v="1958-05-15T00:00:00"/>
    <n v="64.40195115074836"/>
    <s v="Senior Sales Associate"/>
    <s v="Manufacturing"/>
    <s v="Mass Customer"/>
    <s v="N"/>
    <s v="No"/>
    <n v="5"/>
    <m/>
  </r>
  <r>
    <n v="3374"/>
    <n v="35"/>
    <x v="3440"/>
    <n v="138"/>
    <d v="2017-08-14T00:00:00"/>
    <b v="0"/>
    <s v="Approved"/>
    <s v="Giant Bicycles"/>
    <s v="Standard"/>
    <s v="medium"/>
    <s v="medium"/>
    <n v="1403.5"/>
    <n v="954.82"/>
    <d v="2016-11-14T00:00:00"/>
    <n v="448.67999999999995"/>
    <s v="Female"/>
    <n v="44"/>
    <d v="1988-10-16T00:00:00"/>
    <n v="33.958115533992888"/>
    <s v="Legal Assistant"/>
    <s v="Manufacturing"/>
    <s v="High Net Worth"/>
    <s v="N"/>
    <s v="Yes"/>
    <n v="20"/>
    <m/>
  </r>
  <r>
    <n v="13523"/>
    <n v="67"/>
    <x v="3440"/>
    <n v="157"/>
    <d v="2017-07-26T00:00:00"/>
    <b v="0"/>
    <s v="Approved"/>
    <s v="Solex"/>
    <s v="Standard"/>
    <s v="medium"/>
    <s v="large"/>
    <n v="1071.23"/>
    <n v="380.74"/>
    <d v="2011-05-07T00:00:00"/>
    <n v="690.49"/>
    <s v="Female"/>
    <n v="44"/>
    <d v="1988-10-16T00:00:00"/>
    <n v="33.958115533992888"/>
    <s v="Legal Assistant"/>
    <s v="Manufacturing"/>
    <s v="High Net Worth"/>
    <s v="N"/>
    <s v="Yes"/>
    <n v="20"/>
    <m/>
  </r>
  <r>
    <n v="7210"/>
    <n v="0"/>
    <x v="3440"/>
    <n v="218"/>
    <d v="2017-05-26T00:00:00"/>
    <b v="0"/>
    <s v="Approved"/>
    <s v="Trek Bicycles"/>
    <s v="Road"/>
    <s v="medium"/>
    <s v="medium"/>
    <n v="290.62"/>
    <n v="215.14"/>
    <d v="1993-04-20T00:00:00"/>
    <n v="75.480000000000018"/>
    <s v="Female"/>
    <n v="44"/>
    <d v="1988-10-16T00:00:00"/>
    <n v="33.958115533992888"/>
    <s v="Legal Assistant"/>
    <s v="Manufacturing"/>
    <s v="High Net Worth"/>
    <s v="N"/>
    <s v="Yes"/>
    <n v="20"/>
    <m/>
  </r>
  <r>
    <n v="6549"/>
    <n v="0"/>
    <x v="3440"/>
    <n v="253"/>
    <d v="2017-04-21T00:00:00"/>
    <b v="0"/>
    <s v="Approved"/>
    <s v="Norco Bicycles"/>
    <s v="Road"/>
    <s v="medium"/>
    <s v="medium"/>
    <n v="544.04999999999995"/>
    <n v="376.84"/>
    <d v="2000-05-22T00:00:00"/>
    <n v="167.20999999999998"/>
    <s v="Female"/>
    <n v="44"/>
    <d v="1988-10-16T00:00:00"/>
    <n v="33.958115533992888"/>
    <s v="Legal Assistant"/>
    <s v="Manufacturing"/>
    <s v="High Net Worth"/>
    <s v="N"/>
    <s v="Yes"/>
    <n v="20"/>
    <m/>
  </r>
  <r>
    <n v="6327"/>
    <n v="43"/>
    <x v="3440"/>
    <n v="339"/>
    <d v="2017-01-25T00:00:00"/>
    <b v="0"/>
    <s v="Approved"/>
    <s v="Norco Bicycles"/>
    <s v="Standard"/>
    <s v="medium"/>
    <s v="medium"/>
    <n v="1555.58"/>
    <n v="818.01"/>
    <d v="2015-08-02T00:00:00"/>
    <n v="737.56999999999994"/>
    <s v="Female"/>
    <n v="44"/>
    <d v="1988-10-16T00:00:00"/>
    <n v="33.958115533992888"/>
    <s v="Legal Assistant"/>
    <s v="Manufacturing"/>
    <s v="High Net Worth"/>
    <s v="N"/>
    <s v="Yes"/>
    <n v="20"/>
    <m/>
  </r>
  <r>
    <n v="18349"/>
    <n v="60"/>
    <x v="3441"/>
    <n v="203"/>
    <d v="2017-06-10T00:00:00"/>
    <b v="0"/>
    <s v="Approved"/>
    <s v="Giant Bicycles"/>
    <s v="Standard"/>
    <s v="high"/>
    <s v="small"/>
    <n v="1977.36"/>
    <n v="1759.85"/>
    <d v="2012-05-18T00:00:00"/>
    <n v="217.51"/>
    <s v="Female"/>
    <n v="17"/>
    <d v="1962-05-22T00:00:00"/>
    <n v="60.380033342529181"/>
    <s v="Research Associate"/>
    <s v="Retail"/>
    <s v="Mass Customer"/>
    <s v="N"/>
    <s v="Yes"/>
    <n v="14"/>
    <m/>
  </r>
  <r>
    <n v="8445"/>
    <n v="77"/>
    <x v="3441"/>
    <n v="220"/>
    <d v="2017-05-24T00:00:00"/>
    <b v="0"/>
    <s v="Approved"/>
    <s v="Norco Bicycles"/>
    <s v="Road"/>
    <s v="medium"/>
    <s v="large"/>
    <n v="1240.31"/>
    <n v="795.1"/>
    <d v="2004-07-25T00:00:00"/>
    <n v="445.20999999999992"/>
    <s v="Female"/>
    <n v="17"/>
    <d v="1962-05-22T00:00:00"/>
    <n v="60.380033342529181"/>
    <s v="Research Associate"/>
    <s v="Retail"/>
    <s v="Mass Customer"/>
    <s v="N"/>
    <s v="Yes"/>
    <n v="14"/>
    <m/>
  </r>
  <r>
    <n v="11425"/>
    <n v="56"/>
    <x v="3441"/>
    <n v="224"/>
    <d v="2017-05-20T00:00:00"/>
    <b v="1"/>
    <s v="Approved"/>
    <s v="OHM Cycles"/>
    <s v="Standard"/>
    <s v="medium"/>
    <s v="medium"/>
    <n v="183.86"/>
    <n v="137.9"/>
    <d v="1997-10-04T00:00:00"/>
    <n v="45.960000000000008"/>
    <s v="Female"/>
    <n v="17"/>
    <d v="1962-05-22T00:00:00"/>
    <n v="60.380033342529181"/>
    <s v="Research Associate"/>
    <s v="Retail"/>
    <s v="Mass Customer"/>
    <s v="N"/>
    <s v="Yes"/>
    <n v="14"/>
    <m/>
  </r>
  <r>
    <n v="4260"/>
    <n v="74"/>
    <x v="3441"/>
    <n v="236"/>
    <d v="2017-05-08T00:00:00"/>
    <b v="1"/>
    <s v="Approved"/>
    <s v="WeareA2B"/>
    <s v="Standard"/>
    <s v="medium"/>
    <s v="medium"/>
    <n v="1228.07"/>
    <n v="400.91"/>
    <d v="2003-09-09T00:00:00"/>
    <n v="827.15999999999985"/>
    <s v="Female"/>
    <n v="17"/>
    <d v="1962-05-22T00:00:00"/>
    <n v="60.380033342529181"/>
    <s v="Research Associate"/>
    <s v="Retail"/>
    <s v="Mass Customer"/>
    <s v="N"/>
    <s v="Yes"/>
    <n v="14"/>
    <m/>
  </r>
  <r>
    <n v="8129"/>
    <n v="1"/>
    <x v="3442"/>
    <n v="29"/>
    <d v="2017-12-01T00:00:00"/>
    <b v="1"/>
    <s v="Approved"/>
    <s v="Giant Bicycles"/>
    <s v="Standard"/>
    <s v="medium"/>
    <s v="medium"/>
    <n v="1403.5"/>
    <n v="954.82"/>
    <d v="2016-11-14T00:00:00"/>
    <n v="448.67999999999995"/>
    <s v="Male"/>
    <n v="11"/>
    <d v="1995-04-12T00:00:00"/>
    <n v="27.467704575088781"/>
    <s v="Technical Writer"/>
    <s v="n/a"/>
    <s v="Mass Customer"/>
    <s v="N"/>
    <s v="Yes"/>
    <n v="5"/>
    <m/>
  </r>
  <r>
    <n v="18305"/>
    <n v="77"/>
    <x v="3442"/>
    <n v="120"/>
    <d v="2017-09-01T00:00:00"/>
    <b v="1"/>
    <s v="Approved"/>
    <s v="Norco Bicycles"/>
    <s v="Road"/>
    <s v="medium"/>
    <s v="large"/>
    <n v="1240.31"/>
    <n v="795.1"/>
    <d v="2015-08-10T00:00:00"/>
    <n v="445.20999999999992"/>
    <s v="Male"/>
    <n v="11"/>
    <d v="1995-04-12T00:00:00"/>
    <n v="27.467704575088781"/>
    <s v="Technical Writer"/>
    <s v="n/a"/>
    <s v="Mass Customer"/>
    <s v="N"/>
    <s v="Yes"/>
    <n v="5"/>
    <m/>
  </r>
  <r>
    <n v="5404"/>
    <n v="77"/>
    <x v="3442"/>
    <n v="155"/>
    <d v="2017-07-28T00:00:00"/>
    <b v="0"/>
    <s v="Approved"/>
    <s v="Norco Bicycles"/>
    <s v="Road"/>
    <s v="medium"/>
    <s v="large"/>
    <n v="1240.31"/>
    <n v="795.1"/>
    <d v="2013-09-16T00:00:00"/>
    <n v="445.20999999999992"/>
    <s v="Male"/>
    <n v="11"/>
    <d v="1995-04-12T00:00:00"/>
    <n v="27.467704575088781"/>
    <s v="Technical Writer"/>
    <s v="n/a"/>
    <s v="Mass Customer"/>
    <s v="N"/>
    <s v="Yes"/>
    <n v="5"/>
    <m/>
  </r>
  <r>
    <n v="11805"/>
    <n v="3"/>
    <x v="3442"/>
    <n v="230"/>
    <d v="2017-05-14T00:00:00"/>
    <b v="1"/>
    <s v="Approved"/>
    <s v="Trek Bicycles"/>
    <s v="Standard"/>
    <s v="medium"/>
    <s v="large"/>
    <n v="2091.4699999999998"/>
    <n v="388.92"/>
    <d v="1991-11-07T00:00:00"/>
    <n v="1702.5499999999997"/>
    <s v="Male"/>
    <n v="11"/>
    <d v="1995-04-12T00:00:00"/>
    <n v="27.467704575088781"/>
    <s v="Technical Writer"/>
    <s v="n/a"/>
    <s v="Mass Customer"/>
    <s v="N"/>
    <s v="Yes"/>
    <n v="5"/>
    <m/>
  </r>
  <r>
    <n v="5872"/>
    <n v="56"/>
    <x v="3442"/>
    <n v="320"/>
    <d v="2017-02-13T00:00:00"/>
    <b v="0"/>
    <s v="Approved"/>
    <s v="OHM Cycles"/>
    <s v="Standard"/>
    <s v="medium"/>
    <s v="medium"/>
    <n v="183.86"/>
    <n v="137.9"/>
    <d v="2011-08-24T00:00:00"/>
    <n v="45.960000000000008"/>
    <s v="Male"/>
    <n v="11"/>
    <d v="1995-04-12T00:00:00"/>
    <n v="27.467704575088781"/>
    <s v="Technical Writer"/>
    <s v="n/a"/>
    <s v="Mass Customer"/>
    <s v="N"/>
    <s v="Yes"/>
    <n v="5"/>
    <m/>
  </r>
  <r>
    <n v="14704"/>
    <n v="95"/>
    <x v="3442"/>
    <n v="350"/>
    <d v="2017-01-14T00:00:00"/>
    <b v="0"/>
    <s v="Approved"/>
    <s v="Giant Bicycles"/>
    <s v="Standard"/>
    <s v="medium"/>
    <s v="large"/>
    <n v="569.55999999999995"/>
    <n v="528.42999999999995"/>
    <d v="2003-09-10T00:00:00"/>
    <n v="41.129999999999995"/>
    <s v="Male"/>
    <n v="11"/>
    <d v="1995-04-12T00:00:00"/>
    <n v="27.467704575088781"/>
    <s v="Technical Writer"/>
    <s v="n/a"/>
    <s v="Mass Customer"/>
    <s v="N"/>
    <s v="Yes"/>
    <n v="5"/>
    <m/>
  </r>
  <r>
    <n v="14017"/>
    <n v="55"/>
    <x v="3443"/>
    <n v="39"/>
    <d v="2017-11-21T00:00:00"/>
    <b v="0"/>
    <s v="Approved"/>
    <s v="Trek Bicycles"/>
    <s v="Road"/>
    <s v="medium"/>
    <s v="large"/>
    <n v="1894.19"/>
    <n v="598.76"/>
    <d v="2003-07-21T00:00:00"/>
    <n v="1295.43"/>
    <s v="Female"/>
    <n v="75"/>
    <d v="1977-12-25T00:00:00"/>
    <n v="44.774553890474387"/>
    <s v="Nurse Practicioner"/>
    <s v="Manufacturing"/>
    <s v="Affluent Customer"/>
    <s v="N"/>
    <s v="No"/>
    <n v="7"/>
    <m/>
  </r>
  <r>
    <n v="9596"/>
    <n v="14"/>
    <x v="3443"/>
    <n v="283"/>
    <d v="2017-03-22T00:00:00"/>
    <b v="0"/>
    <s v="Approved"/>
    <s v="Trek Bicycles"/>
    <s v="Standard"/>
    <s v="medium"/>
    <s v="small"/>
    <n v="1386.84"/>
    <n v="1234.29"/>
    <d v="2003-08-05T00:00:00"/>
    <n v="152.54999999999995"/>
    <s v="Female"/>
    <n v="75"/>
    <d v="1977-12-25T00:00:00"/>
    <n v="44.774553890474387"/>
    <s v="Nurse Practicioner"/>
    <s v="Manufacturing"/>
    <s v="Affluent Customer"/>
    <s v="N"/>
    <s v="No"/>
    <n v="7"/>
    <m/>
  </r>
  <r>
    <n v="10687"/>
    <n v="33"/>
    <x v="3444"/>
    <n v="14"/>
    <d v="2017-12-16T00:00:00"/>
    <b v="0"/>
    <s v="Approved"/>
    <s v="Giant Bicycles"/>
    <s v="Standard"/>
    <s v="medium"/>
    <s v="small"/>
    <n v="1311.44"/>
    <n v="1167.18"/>
    <d v="2010-06-07T00:00:00"/>
    <n v="144.26"/>
    <s v="Male"/>
    <n v="62"/>
    <d v="1966-06-23T00:00:00"/>
    <n v="56.289622383307957"/>
    <s v="Database Administrator I"/>
    <s v="Financial Services"/>
    <s v="Affluent Customer"/>
    <s v="N"/>
    <s v="Yes"/>
    <n v="11"/>
    <m/>
  </r>
  <r>
    <n v="11818"/>
    <n v="15"/>
    <x v="3444"/>
    <n v="119"/>
    <d v="2017-09-02T00:00:00"/>
    <b v="1"/>
    <s v="Approved"/>
    <s v="Norco Bicycles"/>
    <s v="Standard"/>
    <s v="low"/>
    <s v="medium"/>
    <n v="958.74"/>
    <n v="748.9"/>
    <d v="2009-03-08T00:00:00"/>
    <n v="209.84000000000003"/>
    <s v="Male"/>
    <n v="62"/>
    <d v="1966-06-23T00:00:00"/>
    <n v="56.289622383307957"/>
    <s v="Database Administrator I"/>
    <s v="Financial Services"/>
    <s v="Affluent Customer"/>
    <s v="N"/>
    <s v="Yes"/>
    <n v="11"/>
    <m/>
  </r>
  <r>
    <n v="14954"/>
    <n v="57"/>
    <x v="3444"/>
    <n v="231"/>
    <d v="2017-05-13T00:00:00"/>
    <b v="1"/>
    <s v="Approved"/>
    <s v="WeareA2B"/>
    <s v="Touring"/>
    <s v="medium"/>
    <s v="large"/>
    <n v="1890.39"/>
    <n v="260.14"/>
    <d v="1993-06-23T00:00:00"/>
    <n v="1630.25"/>
    <s v="Male"/>
    <n v="62"/>
    <d v="1966-06-23T00:00:00"/>
    <n v="56.289622383307957"/>
    <s v="Database Administrator I"/>
    <s v="Financial Services"/>
    <s v="Affluent Customer"/>
    <s v="N"/>
    <s v="Yes"/>
    <n v="11"/>
    <m/>
  </r>
  <r>
    <n v="8246"/>
    <n v="33"/>
    <x v="3444"/>
    <n v="316"/>
    <d v="2017-02-17T00:00:00"/>
    <b v="0"/>
    <s v="Approved"/>
    <s v="Giant Bicycles"/>
    <s v="Standard"/>
    <s v="medium"/>
    <s v="small"/>
    <n v="1311.44"/>
    <n v="1167.18"/>
    <d v="2003-03-18T00:00:00"/>
    <n v="144.26"/>
    <s v="Male"/>
    <n v="62"/>
    <d v="1966-06-23T00:00:00"/>
    <n v="56.289622383307957"/>
    <s v="Database Administrator I"/>
    <s v="Financial Services"/>
    <s v="Affluent Customer"/>
    <s v="N"/>
    <s v="Yes"/>
    <n v="11"/>
    <m/>
  </r>
  <r>
    <n v="8098"/>
    <n v="99"/>
    <x v="3444"/>
    <n v="328"/>
    <d v="2017-02-05T00:00:00"/>
    <b v="1"/>
    <s v="Approved"/>
    <s v="OHM Cycles"/>
    <s v="Standard"/>
    <s v="medium"/>
    <s v="medium"/>
    <n v="1227.3399999999999"/>
    <n v="770.89"/>
    <d v="1991-05-06T00:00:00"/>
    <n v="456.44999999999993"/>
    <s v="Male"/>
    <n v="62"/>
    <d v="1966-06-23T00:00:00"/>
    <n v="56.289622383307957"/>
    <s v="Database Administrator I"/>
    <s v="Financial Services"/>
    <s v="Affluent Customer"/>
    <s v="N"/>
    <s v="Yes"/>
    <n v="11"/>
    <m/>
  </r>
  <r>
    <n v="18600"/>
    <n v="54"/>
    <x v="3444"/>
    <n v="333"/>
    <d v="2017-01-31T00:00:00"/>
    <b v="1"/>
    <s v="Approved"/>
    <s v="WeareA2B"/>
    <s v="Standard"/>
    <s v="medium"/>
    <s v="medium"/>
    <n v="1292.8399999999999"/>
    <n v="13.44"/>
    <d v="2011-08-24T00:00:00"/>
    <n v="1279.3999999999999"/>
    <s v="Male"/>
    <n v="62"/>
    <d v="1966-06-23T00:00:00"/>
    <n v="56.289622383307957"/>
    <s v="Database Administrator I"/>
    <s v="Financial Services"/>
    <s v="Affluent Customer"/>
    <s v="N"/>
    <s v="Yes"/>
    <n v="11"/>
    <m/>
  </r>
  <r>
    <n v="17981"/>
    <n v="69"/>
    <x v="3445"/>
    <n v="4"/>
    <d v="2017-12-26T00:00:00"/>
    <b v="1"/>
    <s v="Approved"/>
    <s v="Giant Bicycles"/>
    <s v="Road"/>
    <s v="medium"/>
    <s v="medium"/>
    <n v="792.9"/>
    <n v="594.67999999999995"/>
    <d v="1992-10-02T00:00:00"/>
    <n v="198.22000000000003"/>
    <s v="Male"/>
    <n v="8"/>
    <d v="1967-01-30T00:00:00"/>
    <n v="55.684142931570278"/>
    <s v="Structural Engineer"/>
    <s v="Manufacturing"/>
    <s v="Mass Customer"/>
    <s v="N"/>
    <s v="No"/>
    <n v="14"/>
    <m/>
  </r>
  <r>
    <n v="18165"/>
    <n v="86"/>
    <x v="3445"/>
    <n v="27"/>
    <d v="2017-12-03T00:00:00"/>
    <b v="0"/>
    <s v="Approved"/>
    <s v="OHM Cycles"/>
    <s v="Standard"/>
    <s v="medium"/>
    <s v="medium"/>
    <n v="235.63"/>
    <n v="125.07"/>
    <d v="2004-08-07T00:00:00"/>
    <n v="110.56"/>
    <s v="Male"/>
    <n v="8"/>
    <d v="1967-01-30T00:00:00"/>
    <n v="55.684142931570278"/>
    <s v="Structural Engineer"/>
    <s v="Manufacturing"/>
    <s v="Mass Customer"/>
    <s v="N"/>
    <s v="No"/>
    <n v="14"/>
    <m/>
  </r>
  <r>
    <n v="14359"/>
    <n v="11"/>
    <x v="2665"/>
    <n v="83"/>
    <d v="2017-10-08T00:00:00"/>
    <b v="1"/>
    <s v="Approved"/>
    <s v="Trek Bicycles"/>
    <s v="Standard"/>
    <s v="medium"/>
    <s v="small"/>
    <n v="1775.81"/>
    <n v="1580.47"/>
    <d v="2010-05-05T00:00:00"/>
    <n v="195.33999999999992"/>
    <s v="Female"/>
    <n v="43"/>
    <d v="1977-11-23T00:00:00"/>
    <n v="44.862225123033987"/>
    <n v="0"/>
    <s v="Financial Services"/>
    <s v="High Net Worth"/>
    <s v="N"/>
    <s v="No"/>
    <n v="17"/>
    <m/>
  </r>
  <r>
    <n v="12615"/>
    <n v="54"/>
    <x v="2665"/>
    <n v="126"/>
    <d v="2017-08-26T00:00:00"/>
    <b v="1"/>
    <s v="Approved"/>
    <s v="WeareA2B"/>
    <s v="Standard"/>
    <s v="medium"/>
    <s v="medium"/>
    <n v="1807.45"/>
    <n v="778.69"/>
    <d v="2015-05-21T00:00:00"/>
    <n v="1028.76"/>
    <s v="Female"/>
    <n v="43"/>
    <d v="1977-11-23T00:00:00"/>
    <n v="44.862225123033987"/>
    <n v="0"/>
    <s v="Financial Services"/>
    <s v="High Net Worth"/>
    <s v="N"/>
    <s v="No"/>
    <n v="17"/>
    <m/>
  </r>
  <r>
    <n v="18932"/>
    <n v="35"/>
    <x v="2665"/>
    <n v="132"/>
    <d v="2017-08-20T00:00:00"/>
    <b v="0"/>
    <s v="Approved"/>
    <s v="Giant Bicycles"/>
    <s v="Standard"/>
    <s v="medium"/>
    <s v="medium"/>
    <n v="1403.5"/>
    <n v="954.82"/>
    <d v="2016-11-14T00:00:00"/>
    <n v="448.67999999999995"/>
    <s v="Female"/>
    <n v="43"/>
    <d v="1977-11-23T00:00:00"/>
    <n v="44.862225123033987"/>
    <n v="0"/>
    <s v="Financial Services"/>
    <s v="High Net Worth"/>
    <s v="N"/>
    <s v="No"/>
    <n v="17"/>
    <m/>
  </r>
  <r>
    <n v="14905"/>
    <n v="0"/>
    <x v="2665"/>
    <n v="134"/>
    <d v="2017-08-18T00:00:00"/>
    <b v="1"/>
    <s v="Approved"/>
    <s v="WeareA2B"/>
    <s v="Standard"/>
    <s v="medium"/>
    <s v="small"/>
    <n v="175.89"/>
    <n v="131.91999999999999"/>
    <d v="2003-02-16T00:00:00"/>
    <n v="43.97"/>
    <s v="Female"/>
    <n v="43"/>
    <d v="1977-11-23T00:00:00"/>
    <n v="44.862225123033987"/>
    <n v="0"/>
    <s v="Financial Services"/>
    <s v="High Net Worth"/>
    <s v="N"/>
    <s v="No"/>
    <n v="17"/>
    <m/>
  </r>
  <r>
    <n v="7259"/>
    <n v="80"/>
    <x v="2665"/>
    <n v="136"/>
    <d v="2017-08-16T00:00:00"/>
    <b v="1"/>
    <s v="Approved"/>
    <s v="Trek Bicycles"/>
    <s v="Standard"/>
    <s v="medium"/>
    <s v="large"/>
    <n v="1469.44"/>
    <n v="596.54999999999995"/>
    <d v="2012-05-18T00:00:00"/>
    <n v="872.8900000000001"/>
    <s v="Female"/>
    <n v="43"/>
    <d v="1977-11-23T00:00:00"/>
    <n v="44.862225123033987"/>
    <n v="0"/>
    <s v="Financial Services"/>
    <s v="High Net Worth"/>
    <s v="N"/>
    <s v="No"/>
    <n v="17"/>
    <m/>
  </r>
  <r>
    <n v="12415"/>
    <n v="19"/>
    <x v="2665"/>
    <n v="187"/>
    <d v="2017-06-26T00:00:00"/>
    <b v="1"/>
    <s v="Approved"/>
    <s v="Trek Bicycles"/>
    <s v="Mountain"/>
    <s v="low"/>
    <s v="medium"/>
    <n v="574.64"/>
    <n v="459.71"/>
    <d v="2011-08-29T00:00:00"/>
    <n v="114.93"/>
    <s v="Female"/>
    <n v="43"/>
    <d v="1977-11-23T00:00:00"/>
    <n v="44.862225123033987"/>
    <n v="0"/>
    <s v="Financial Services"/>
    <s v="High Net Worth"/>
    <s v="N"/>
    <s v="No"/>
    <n v="17"/>
    <m/>
  </r>
  <r>
    <n v="17720"/>
    <n v="0"/>
    <x v="2665"/>
    <n v="239"/>
    <d v="2017-05-05T00:00:00"/>
    <b v="1"/>
    <s v="Approved"/>
    <s v="Solex"/>
    <s v="Road"/>
    <s v="medium"/>
    <s v="medium"/>
    <n v="416.98"/>
    <n v="312.74"/>
    <d v="1997-05-10T00:00:00"/>
    <n v="104.24000000000001"/>
    <s v="Female"/>
    <n v="43"/>
    <d v="1977-11-23T00:00:00"/>
    <n v="44.862225123033987"/>
    <n v="0"/>
    <s v="Financial Services"/>
    <s v="High Net Worth"/>
    <s v="N"/>
    <s v="No"/>
    <n v="17"/>
    <m/>
  </r>
  <r>
    <n v="8126"/>
    <n v="28"/>
    <x v="2665"/>
    <n v="259"/>
    <d v="2017-04-15T00:00:00"/>
    <b v="0"/>
    <s v="Approved"/>
    <s v="Solex"/>
    <s v="Road"/>
    <s v="medium"/>
    <s v="small"/>
    <n v="1703.52"/>
    <n v="1516.13"/>
    <d v="2011-04-16T00:00:00"/>
    <n v="187.38999999999987"/>
    <s v="Female"/>
    <n v="43"/>
    <d v="1977-11-23T00:00:00"/>
    <n v="44.862225123033987"/>
    <n v="0"/>
    <s v="Financial Services"/>
    <s v="High Net Worth"/>
    <s v="N"/>
    <s v="No"/>
    <n v="17"/>
    <m/>
  </r>
  <r>
    <n v="9065"/>
    <n v="5"/>
    <x v="2665"/>
    <n v="288"/>
    <d v="2017-03-17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43"/>
    <d v="1977-11-23T00:00:00"/>
    <n v="44.862225123033987"/>
    <n v="0"/>
    <s v="Financial Services"/>
    <s v="High Net Worth"/>
    <s v="N"/>
    <s v="No"/>
    <n v="17"/>
    <m/>
  </r>
  <r>
    <n v="1615"/>
    <n v="69"/>
    <x v="2665"/>
    <n v="348"/>
    <d v="2017-01-16T00:00:00"/>
    <b v="1"/>
    <s v="Approved"/>
    <s v="Norco Bicycles"/>
    <s v="Road"/>
    <s v="medium"/>
    <s v="large"/>
    <n v="1240.31"/>
    <n v="795.1"/>
    <d v="2011-01-10T00:00:00"/>
    <n v="445.20999999999992"/>
    <s v="Female"/>
    <n v="43"/>
    <d v="1977-11-23T00:00:00"/>
    <n v="44.862225123033987"/>
    <n v="0"/>
    <s v="Financial Services"/>
    <s v="High Net Worth"/>
    <s v="N"/>
    <s v="No"/>
    <n v="17"/>
    <m/>
  </r>
  <r>
    <n v="10927"/>
    <n v="0"/>
    <x v="3446"/>
    <n v="10"/>
    <d v="2017-12-20T00:00:00"/>
    <b v="0"/>
    <s v="Approved"/>
    <s v="OHM Cycles"/>
    <s v="Standard"/>
    <s v="high"/>
    <s v="medium"/>
    <n v="227.88"/>
    <n v="136.72999999999999"/>
    <d v="2003-02-07T00:00:00"/>
    <n v="91.15"/>
    <s v="Male"/>
    <n v="26"/>
    <d v="1977-02-16T00:00:00"/>
    <n v="45.629348411022335"/>
    <s v="Software Consultant"/>
    <s v="Financial Services"/>
    <s v="High Net Worth"/>
    <s v="N"/>
    <s v="No"/>
    <n v="9"/>
    <m/>
  </r>
  <r>
    <n v="3548"/>
    <n v="35"/>
    <x v="3446"/>
    <n v="49"/>
    <d v="2017-11-11T00:00:00"/>
    <b v="1"/>
    <s v="Approved"/>
    <s v="Giant Bicycles"/>
    <s v="Standard"/>
    <s v="medium"/>
    <s v="medium"/>
    <n v="1403.5"/>
    <n v="954.82"/>
    <d v="2016-11-14T00:00:00"/>
    <n v="448.67999999999995"/>
    <s v="Male"/>
    <n v="26"/>
    <d v="1977-02-16T00:00:00"/>
    <n v="45.629348411022335"/>
    <s v="Software Consultant"/>
    <s v="Financial Services"/>
    <s v="High Net Worth"/>
    <s v="N"/>
    <s v="No"/>
    <n v="9"/>
    <m/>
  </r>
  <r>
    <n v="16634"/>
    <n v="0"/>
    <x v="3446"/>
    <n v="85"/>
    <d v="2017-10-06T00:00:00"/>
    <b v="1"/>
    <s v="Approved"/>
    <s v="WeareA2B"/>
    <s v="Standard"/>
    <s v="medium"/>
    <s v="small"/>
    <n v="175.89"/>
    <n v="131.91999999999999"/>
    <d v="2003-02-16T00:00:00"/>
    <n v="43.97"/>
    <s v="Male"/>
    <n v="26"/>
    <d v="1977-02-16T00:00:00"/>
    <n v="45.629348411022335"/>
    <s v="Software Consultant"/>
    <s v="Financial Services"/>
    <s v="High Net Worth"/>
    <s v="N"/>
    <s v="No"/>
    <n v="9"/>
    <m/>
  </r>
  <r>
    <n v="16145"/>
    <n v="40"/>
    <x v="3446"/>
    <n v="232"/>
    <d v="2017-05-12T00:00:00"/>
    <b v="1"/>
    <s v="Approved"/>
    <s v="Trek Bicycles"/>
    <s v="Road"/>
    <s v="medium"/>
    <s v="large"/>
    <n v="1894.19"/>
    <n v="598.76"/>
    <d v="2003-07-21T00:00:00"/>
    <n v="1295.43"/>
    <s v="Male"/>
    <n v="26"/>
    <d v="1977-02-16T00:00:00"/>
    <n v="45.629348411022335"/>
    <s v="Software Consultant"/>
    <s v="Financial Services"/>
    <s v="High Net Worth"/>
    <s v="N"/>
    <s v="No"/>
    <n v="9"/>
    <m/>
  </r>
  <r>
    <n v="10787"/>
    <n v="43"/>
    <x v="3446"/>
    <n v="258"/>
    <d v="2017-04-16T00:00:00"/>
    <b v="0"/>
    <s v="Approved"/>
    <s v="Norco Bicycles"/>
    <s v="Standard"/>
    <s v="medium"/>
    <s v="medium"/>
    <n v="1555.58"/>
    <n v="818.01"/>
    <d v="2003-09-09T00:00:00"/>
    <n v="737.56999999999994"/>
    <s v="Male"/>
    <n v="26"/>
    <d v="1977-02-16T00:00:00"/>
    <n v="45.629348411022335"/>
    <s v="Software Consultant"/>
    <s v="Financial Services"/>
    <s v="High Net Worth"/>
    <s v="N"/>
    <s v="No"/>
    <n v="9"/>
    <m/>
  </r>
  <r>
    <n v="15411"/>
    <n v="91"/>
    <x v="3447"/>
    <n v="149"/>
    <d v="2017-08-03T00:00:00"/>
    <b v="1"/>
    <s v="Approved"/>
    <s v="WeareA2B"/>
    <s v="Standard"/>
    <s v="low"/>
    <s v="medium"/>
    <n v="642.30999999999995"/>
    <n v="513.85"/>
    <d v="2004-12-18T00:00:00"/>
    <n v="128.45999999999992"/>
    <s v="Female"/>
    <n v="52"/>
    <d v="1974-09-26T00:00:00"/>
    <n v="48.023868958650425"/>
    <s v="VP Quality Control"/>
    <s v="Argiculture"/>
    <s v="High Net Worth"/>
    <s v="N"/>
    <s v="Yes"/>
    <n v="3"/>
    <m/>
  </r>
  <r>
    <n v="3680"/>
    <n v="81"/>
    <x v="3447"/>
    <n v="194"/>
    <d v="2017-06-19T00:00:00"/>
    <b v="0"/>
    <s v="Approved"/>
    <s v="Solex"/>
    <s v="Standard"/>
    <s v="medium"/>
    <s v="medium"/>
    <n v="1151.96"/>
    <n v="649.49"/>
    <d v="2012-06-04T00:00:00"/>
    <n v="502.47"/>
    <s v="Female"/>
    <n v="52"/>
    <d v="1974-09-26T00:00:00"/>
    <n v="48.023868958650425"/>
    <s v="VP Quality Control"/>
    <s v="Argiculture"/>
    <s v="High Net Worth"/>
    <s v="N"/>
    <s v="Yes"/>
    <n v="3"/>
    <m/>
  </r>
  <r>
    <n v="5019"/>
    <n v="18"/>
    <x v="3447"/>
    <n v="245"/>
    <d v="2017-04-29T00:00:00"/>
    <b v="0"/>
    <s v="Approved"/>
    <s v="Norco Bicycles"/>
    <s v="Standard"/>
    <s v="high"/>
    <s v="medium"/>
    <n v="1148.6400000000001"/>
    <n v="689.18"/>
    <d v="2004-08-07T00:00:00"/>
    <n v="459.46000000000015"/>
    <s v="Female"/>
    <n v="52"/>
    <d v="1974-09-26T00:00:00"/>
    <n v="48.023868958650425"/>
    <s v="VP Quality Control"/>
    <s v="Argiculture"/>
    <s v="High Net Worth"/>
    <s v="N"/>
    <s v="Yes"/>
    <n v="3"/>
    <m/>
  </r>
  <r>
    <n v="4222"/>
    <n v="58"/>
    <x v="3447"/>
    <n v="248"/>
    <d v="2017-04-26T00:00:00"/>
    <b v="0"/>
    <s v="Approved"/>
    <s v="OHM Cycles"/>
    <s v="Road"/>
    <s v="medium"/>
    <s v="medium"/>
    <n v="1280.28"/>
    <n v="829.51"/>
    <d v="2003-07-21T00:00:00"/>
    <n v="450.77"/>
    <s v="Female"/>
    <n v="52"/>
    <d v="1974-09-26T00:00:00"/>
    <n v="48.023868958650425"/>
    <s v="VP Quality Control"/>
    <s v="Argiculture"/>
    <s v="High Net Worth"/>
    <s v="N"/>
    <s v="Yes"/>
    <n v="3"/>
    <m/>
  </r>
  <r>
    <n v="13722"/>
    <n v="45"/>
    <x v="3448"/>
    <n v="98"/>
    <d v="2017-09-23T00:00:00"/>
    <b v="0"/>
    <s v="Approved"/>
    <s v="Solex"/>
    <s v="Standard"/>
    <s v="medium"/>
    <s v="medium"/>
    <n v="441.49"/>
    <n v="84.99"/>
    <d v="1993-04-12T00:00:00"/>
    <n v="356.5"/>
    <s v="Female"/>
    <n v="85"/>
    <d v="1993-09-16T00:00:00"/>
    <n v="29.037567589104523"/>
    <s v="Safety Technician III"/>
    <s v="Retail"/>
    <s v="Mass Customer"/>
    <s v="N"/>
    <s v="No"/>
    <n v="6"/>
    <m/>
  </r>
  <r>
    <n v="17875"/>
    <n v="63"/>
    <x v="3448"/>
    <n v="205"/>
    <d v="2017-06-08T00:00:00"/>
    <b v="1"/>
    <s v="Approved"/>
    <s v="Solex"/>
    <s v="Standard"/>
    <s v="medium"/>
    <s v="medium"/>
    <n v="1483.2"/>
    <n v="99.59"/>
    <d v="1998-12-17T00:00:00"/>
    <n v="1383.6100000000001"/>
    <s v="Female"/>
    <n v="85"/>
    <d v="1993-09-16T00:00:00"/>
    <n v="29.037567589104523"/>
    <s v="Safety Technician III"/>
    <s v="Retail"/>
    <s v="Mass Customer"/>
    <s v="N"/>
    <s v="No"/>
    <n v="6"/>
    <m/>
  </r>
  <r>
    <n v="5912"/>
    <n v="14"/>
    <x v="3448"/>
    <n v="250"/>
    <d v="2017-04-24T00:00:00"/>
    <b v="1"/>
    <s v="Approved"/>
    <s v="Trek Bicycles"/>
    <s v="Standard"/>
    <s v="medium"/>
    <s v="small"/>
    <n v="1386.84"/>
    <n v="1234.29"/>
    <d v="2003-08-05T00:00:00"/>
    <n v="152.54999999999995"/>
    <s v="Female"/>
    <n v="85"/>
    <d v="1993-09-16T00:00:00"/>
    <n v="29.037567589104523"/>
    <s v="Safety Technician III"/>
    <s v="Retail"/>
    <s v="Mass Customer"/>
    <s v="N"/>
    <s v="No"/>
    <n v="6"/>
    <m/>
  </r>
  <r>
    <n v="16498"/>
    <n v="68"/>
    <x v="3448"/>
    <n v="269"/>
    <d v="2017-04-05T00:00:00"/>
    <b v="0"/>
    <s v="Approved"/>
    <s v="OHM Cycles"/>
    <s v="Standard"/>
    <s v="medium"/>
    <s v="medium"/>
    <n v="1636.9"/>
    <n v="44.71"/>
    <d v="2010-08-20T00:00:00"/>
    <n v="1592.19"/>
    <s v="Female"/>
    <n v="85"/>
    <d v="1993-09-16T00:00:00"/>
    <n v="29.037567589104523"/>
    <s v="Safety Technician III"/>
    <s v="Retail"/>
    <s v="Mass Customer"/>
    <s v="N"/>
    <s v="No"/>
    <n v="6"/>
    <m/>
  </r>
  <r>
    <n v="5402"/>
    <n v="32"/>
    <x v="3448"/>
    <n v="351"/>
    <d v="2017-01-13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85"/>
    <d v="1993-09-16T00:00:00"/>
    <n v="29.037567589104523"/>
    <s v="Safety Technician III"/>
    <s v="Retail"/>
    <s v="Mass Customer"/>
    <s v="N"/>
    <s v="No"/>
    <n v="6"/>
    <m/>
  </r>
  <r>
    <n v="5210"/>
    <n v="44"/>
    <x v="3448"/>
    <n v="353"/>
    <d v="2017-01-11T00:00:00"/>
    <b v="1"/>
    <s v="Approved"/>
    <s v="WeareA2B"/>
    <s v="Standard"/>
    <s v="medium"/>
    <s v="medium"/>
    <n v="1769.64"/>
    <n v="108.76"/>
    <d v="2011-05-09T00:00:00"/>
    <n v="1660.88"/>
    <s v="Female"/>
    <n v="85"/>
    <d v="1993-09-16T00:00:00"/>
    <n v="29.037567589104523"/>
    <s v="Safety Technician III"/>
    <s v="Retail"/>
    <s v="Mass Customer"/>
    <s v="N"/>
    <s v="No"/>
    <n v="6"/>
    <m/>
  </r>
  <r>
    <n v="9154"/>
    <n v="21"/>
    <x v="3449"/>
    <n v="15"/>
    <d v="2017-12-15T00:00:00"/>
    <b v="1"/>
    <s v="Approved"/>
    <s v="WeareA2B"/>
    <s v="Touring"/>
    <s v="medium"/>
    <s v="medium"/>
    <n v="1466.68"/>
    <n v="363.25"/>
    <d v="2014-03-03T00:00:00"/>
    <n v="1103.43"/>
    <s v="Male"/>
    <n v="88"/>
    <d v="1970-05-01T00:00:00"/>
    <n v="52.432088136732617"/>
    <s v="Sales Associate"/>
    <s v="n/a"/>
    <s v="High Net Worth"/>
    <s v="N"/>
    <s v="No"/>
    <n v="10"/>
    <m/>
  </r>
  <r>
    <n v="9839"/>
    <n v="0"/>
    <x v="3449"/>
    <n v="25"/>
    <d v="2017-12-05T00:00:00"/>
    <b v="0"/>
    <s v="Approved"/>
    <s v="OHM Cycles"/>
    <s v="Road"/>
    <s v="high"/>
    <s v="large"/>
    <n v="12.01"/>
    <n v="7.21"/>
    <d v="2009-03-08T00:00:00"/>
    <n v="4.8"/>
    <s v="Male"/>
    <n v="88"/>
    <d v="1970-05-01T00:00:00"/>
    <n v="52.432088136732617"/>
    <s v="Sales Associate"/>
    <s v="n/a"/>
    <s v="High Net Worth"/>
    <s v="N"/>
    <s v="No"/>
    <n v="10"/>
    <m/>
  </r>
  <r>
    <n v="5883"/>
    <n v="0"/>
    <x v="3449"/>
    <n v="28"/>
    <d v="2017-12-02T00:00:00"/>
    <b v="0"/>
    <s v="Approved"/>
    <s v="OHM Cycles"/>
    <s v="Standard"/>
    <s v="medium"/>
    <s v="medium"/>
    <n v="235.63"/>
    <n v="125.07"/>
    <d v="2004-08-07T00:00:00"/>
    <n v="110.56"/>
    <s v="Male"/>
    <n v="88"/>
    <d v="1970-05-01T00:00:00"/>
    <n v="52.432088136732617"/>
    <s v="Sales Associate"/>
    <s v="n/a"/>
    <s v="High Net Worth"/>
    <s v="N"/>
    <s v="No"/>
    <n v="10"/>
    <m/>
  </r>
  <r>
    <n v="4015"/>
    <n v="46"/>
    <x v="3449"/>
    <n v="41"/>
    <d v="2017-11-19T00:00:00"/>
    <b v="1"/>
    <s v="Approved"/>
    <s v="OHM Cycles"/>
    <s v="Standard"/>
    <s v="low"/>
    <s v="medium"/>
    <n v="1793.43"/>
    <n v="248.82"/>
    <d v="1999-07-20T00:00:00"/>
    <n v="1544.6100000000001"/>
    <s v="Male"/>
    <n v="88"/>
    <d v="1970-05-01T00:00:00"/>
    <n v="52.432088136732617"/>
    <s v="Sales Associate"/>
    <s v="n/a"/>
    <s v="High Net Worth"/>
    <s v="N"/>
    <s v="No"/>
    <n v="10"/>
    <m/>
  </r>
  <r>
    <n v="8310"/>
    <n v="0"/>
    <x v="3449"/>
    <n v="62"/>
    <d v="2017-10-29T00:00:00"/>
    <b v="0"/>
    <s v="Approved"/>
    <s v="Trek Bicycles"/>
    <s v="Road"/>
    <s v="medium"/>
    <s v="medium"/>
    <n v="533.51"/>
    <n v="400.13"/>
    <d v="2012-06-04T00:00:00"/>
    <n v="133.38"/>
    <s v="Male"/>
    <n v="88"/>
    <d v="1970-05-01T00:00:00"/>
    <n v="52.432088136732617"/>
    <s v="Sales Associate"/>
    <s v="n/a"/>
    <s v="High Net Worth"/>
    <s v="N"/>
    <s v="No"/>
    <n v="10"/>
    <m/>
  </r>
  <r>
    <n v="13461"/>
    <n v="1"/>
    <x v="3449"/>
    <n v="177"/>
    <d v="2017-07-06T00:00:00"/>
    <b v="1"/>
    <s v="Approved"/>
    <s v="Giant Bicycles"/>
    <s v="Touring"/>
    <s v="medium"/>
    <s v="large"/>
    <n v="1873.97"/>
    <n v="863.95"/>
    <d v="2006-05-22T00:00:00"/>
    <n v="1010.02"/>
    <s v="Male"/>
    <n v="88"/>
    <d v="1970-05-01T00:00:00"/>
    <n v="52.432088136732617"/>
    <s v="Sales Associate"/>
    <s v="n/a"/>
    <s v="High Net Worth"/>
    <s v="N"/>
    <s v="No"/>
    <n v="10"/>
    <m/>
  </r>
  <r>
    <n v="12951"/>
    <n v="0"/>
    <x v="3449"/>
    <n v="192"/>
    <d v="2017-06-21T00:00:00"/>
    <b v="0"/>
    <s v="Approved"/>
    <s v="Trek Bicycles"/>
    <s v="Road"/>
    <s v="medium"/>
    <s v="medium"/>
    <n v="290.62"/>
    <n v="215.14"/>
    <d v="2004-12-18T00:00:00"/>
    <n v="75.480000000000018"/>
    <s v="Male"/>
    <n v="88"/>
    <d v="1970-05-01T00:00:00"/>
    <n v="52.432088136732617"/>
    <s v="Sales Associate"/>
    <s v="n/a"/>
    <s v="High Net Worth"/>
    <s v="N"/>
    <s v="No"/>
    <n v="10"/>
    <m/>
  </r>
  <r>
    <n v="17219"/>
    <n v="0"/>
    <x v="3449"/>
    <n v="223"/>
    <d v="2017-05-21T00:00:00"/>
    <b v="1"/>
    <s v="Approved"/>
    <s v="Trek Bicycles"/>
    <s v="Road"/>
    <s v="medium"/>
    <s v="medium"/>
    <n v="290.62"/>
    <n v="215.14"/>
    <d v="2004-12-18T00:00:00"/>
    <n v="75.480000000000018"/>
    <s v="Male"/>
    <n v="88"/>
    <d v="1970-05-01T00:00:00"/>
    <n v="52.432088136732617"/>
    <s v="Sales Associate"/>
    <s v="n/a"/>
    <s v="High Net Worth"/>
    <s v="N"/>
    <s v="No"/>
    <n v="10"/>
    <m/>
  </r>
  <r>
    <n v="5687"/>
    <n v="50"/>
    <x v="3449"/>
    <n v="275"/>
    <d v="2017-03-30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88"/>
    <d v="1970-05-01T00:00:00"/>
    <n v="52.432088136732617"/>
    <s v="Sales Associate"/>
    <s v="n/a"/>
    <s v="High Net Worth"/>
    <s v="N"/>
    <s v="No"/>
    <n v="10"/>
    <m/>
  </r>
  <r>
    <n v="15079"/>
    <n v="12"/>
    <x v="3450"/>
    <n v="2"/>
    <d v="2017-12-28T00:00:00"/>
    <b v="0"/>
    <s v="Approved"/>
    <s v="WeareA2B"/>
    <s v="Standard"/>
    <s v="medium"/>
    <s v="medium"/>
    <n v="1231.1500000000001"/>
    <n v="161.6"/>
    <d v="1993-07-20T00:00:00"/>
    <n v="1069.5500000000002"/>
    <s v="Female"/>
    <n v="22"/>
    <d v="1964-09-04T00:00:00"/>
    <n v="58.08962238362507"/>
    <s v="Marketing Manager"/>
    <s v="Retail"/>
    <s v="Mass Customer"/>
    <s v="N"/>
    <s v="No"/>
    <n v="13"/>
    <m/>
  </r>
  <r>
    <n v="11697"/>
    <n v="38"/>
    <x v="3450"/>
    <n v="264"/>
    <d v="2017-04-10T00:00:00"/>
    <b v="1"/>
    <s v="Approved"/>
    <s v="Solex"/>
    <s v="Standard"/>
    <s v="medium"/>
    <s v="medium"/>
    <n v="1577.53"/>
    <n v="826.51"/>
    <d v="2001-11-25T00:00:00"/>
    <n v="751.02"/>
    <s v="Female"/>
    <n v="22"/>
    <d v="1964-09-04T00:00:00"/>
    <n v="58.08962238362507"/>
    <s v="Marketing Manager"/>
    <s v="Retail"/>
    <s v="Mass Customer"/>
    <s v="N"/>
    <s v="No"/>
    <n v="13"/>
    <m/>
  </r>
  <r>
    <n v="17170"/>
    <n v="70"/>
    <x v="3451"/>
    <n v="72"/>
    <d v="2017-10-19T00:00:00"/>
    <b v="0"/>
    <s v="Approved"/>
    <s v="Trek Bicycles"/>
    <s v="Standard"/>
    <s v="high"/>
    <s v="medium"/>
    <n v="495.72"/>
    <n v="297.43"/>
    <d v="2015-04-11T00:00:00"/>
    <n v="198.29000000000002"/>
    <s v="Female"/>
    <n v="57"/>
    <d v="1989-03-12T00:00:00"/>
    <n v="33.55537580796549"/>
    <s v="Product Engineer"/>
    <s v="Retail"/>
    <s v="Affluent Customer"/>
    <s v="N"/>
    <s v="No"/>
    <n v="14"/>
    <m/>
  </r>
  <r>
    <n v="16533"/>
    <n v="60"/>
    <x v="3451"/>
    <n v="128"/>
    <d v="2017-08-24T00:00:00"/>
    <b v="1"/>
    <s v="Approved"/>
    <s v="Giant Bicycles"/>
    <s v="Standard"/>
    <s v="high"/>
    <s v="small"/>
    <n v="1977.36"/>
    <n v="1759.85"/>
    <d v="2011-08-24T00:00:00"/>
    <n v="217.51"/>
    <s v="Female"/>
    <n v="57"/>
    <d v="1989-03-12T00:00:00"/>
    <n v="33.55537580796549"/>
    <s v="Product Engineer"/>
    <s v="Retail"/>
    <s v="Affluent Customer"/>
    <s v="N"/>
    <s v="No"/>
    <n v="14"/>
    <m/>
  </r>
  <r>
    <n v="10177"/>
    <n v="93"/>
    <x v="3451"/>
    <n v="168"/>
    <d v="2017-07-15T00:00:00"/>
    <b v="0"/>
    <s v="Approved"/>
    <s v="WeareA2B"/>
    <s v="Standard"/>
    <s v="medium"/>
    <s v="medium"/>
    <n v="1065.03"/>
    <n v="230.09"/>
    <d v="2000-11-03T00:00:00"/>
    <n v="834.93999999999994"/>
    <s v="Female"/>
    <n v="57"/>
    <d v="1989-03-12T00:00:00"/>
    <n v="33.55537580796549"/>
    <s v="Product Engineer"/>
    <s v="Retail"/>
    <s v="Affluent Customer"/>
    <s v="N"/>
    <s v="No"/>
    <n v="14"/>
    <m/>
  </r>
  <r>
    <n v="15528"/>
    <n v="62"/>
    <x v="3451"/>
    <n v="168"/>
    <d v="2017-07-15T00:00:00"/>
    <b v="1"/>
    <s v="Approved"/>
    <s v="Solex"/>
    <s v="Standard"/>
    <s v="medium"/>
    <s v="medium"/>
    <n v="478.16"/>
    <n v="298.72000000000003"/>
    <d v="1993-06-23T00:00:00"/>
    <n v="179.44"/>
    <s v="Female"/>
    <n v="57"/>
    <d v="1989-03-12T00:00:00"/>
    <n v="33.55537580796549"/>
    <s v="Product Engineer"/>
    <s v="Retail"/>
    <s v="Affluent Customer"/>
    <s v="N"/>
    <s v="No"/>
    <n v="14"/>
    <m/>
  </r>
  <r>
    <n v="7908"/>
    <n v="4"/>
    <x v="3451"/>
    <n v="200"/>
    <d v="2017-06-13T00:00:00"/>
    <b v="0"/>
    <s v="Approved"/>
    <s v="Giant Bicycles"/>
    <s v="Standard"/>
    <s v="high"/>
    <s v="medium"/>
    <n v="1129.1300000000001"/>
    <n v="677.48"/>
    <d v="2005-08-09T00:00:00"/>
    <n v="451.65000000000009"/>
    <s v="Female"/>
    <n v="57"/>
    <d v="1989-03-12T00:00:00"/>
    <n v="33.55537580796549"/>
    <s v="Product Engineer"/>
    <s v="Retail"/>
    <s v="Affluent Customer"/>
    <s v="N"/>
    <s v="No"/>
    <n v="14"/>
    <m/>
  </r>
  <r>
    <n v="7226"/>
    <n v="82"/>
    <x v="3451"/>
    <n v="270"/>
    <d v="2017-04-04T00:00:00"/>
    <b v="0"/>
    <s v="Approved"/>
    <s v="Norco Bicycles"/>
    <s v="Standard"/>
    <s v="high"/>
    <s v="medium"/>
    <n v="1148.6400000000001"/>
    <n v="689.18"/>
    <d v="2015-08-10T00:00:00"/>
    <n v="459.46000000000015"/>
    <s v="Female"/>
    <n v="57"/>
    <d v="1989-03-12T00:00:00"/>
    <n v="33.55537580796549"/>
    <s v="Product Engineer"/>
    <s v="Retail"/>
    <s v="Affluent Customer"/>
    <s v="N"/>
    <s v="No"/>
    <n v="14"/>
    <m/>
  </r>
  <r>
    <n v="17679"/>
    <n v="33"/>
    <x v="3452"/>
    <n v="115"/>
    <d v="2017-09-06T00:00:00"/>
    <b v="1"/>
    <s v="Approved"/>
    <s v="Giant Bicycles"/>
    <s v="Standard"/>
    <s v="medium"/>
    <s v="small"/>
    <n v="1311.44"/>
    <n v="1167.18"/>
    <d v="1992-10-11T00:00:00"/>
    <n v="144.26"/>
    <s v="Male"/>
    <n v="15"/>
    <d v="1969-06-09T00:00:00"/>
    <n v="53.325238821981237"/>
    <s v="Web Designer III"/>
    <s v="n/a"/>
    <s v="Mass Customer"/>
    <s v="N"/>
    <s v="No"/>
    <n v="18"/>
    <m/>
  </r>
  <r>
    <n v="1151"/>
    <n v="76"/>
    <x v="3452"/>
    <n v="121"/>
    <d v="2017-08-31T00:00:00"/>
    <b v="1"/>
    <s v="Approved"/>
    <s v="WeareA2B"/>
    <s v="Standard"/>
    <s v="low"/>
    <s v="medium"/>
    <n v="642.30999999999995"/>
    <n v="513.85"/>
    <d v="2014-10-10T00:00:00"/>
    <n v="128.45999999999992"/>
    <s v="Male"/>
    <n v="15"/>
    <d v="1969-06-09T00:00:00"/>
    <n v="53.325238821981237"/>
    <s v="Web Designer III"/>
    <s v="n/a"/>
    <s v="Mass Customer"/>
    <s v="N"/>
    <s v="No"/>
    <n v="18"/>
    <m/>
  </r>
  <r>
    <n v="12050"/>
    <n v="42"/>
    <x v="3452"/>
    <n v="208"/>
    <d v="2017-06-05T00:00:00"/>
    <b v="0"/>
    <s v="Approved"/>
    <s v="OHM Cycles"/>
    <s v="Road"/>
    <s v="medium"/>
    <s v="small"/>
    <n v="1810"/>
    <n v="1610.9"/>
    <d v="2008-03-19T00:00:00"/>
    <n v="199.09999999999991"/>
    <s v="Male"/>
    <n v="15"/>
    <d v="1969-06-09T00:00:00"/>
    <n v="53.325238821981237"/>
    <s v="Web Designer III"/>
    <s v="n/a"/>
    <s v="Mass Customer"/>
    <s v="N"/>
    <s v="No"/>
    <n v="18"/>
    <m/>
  </r>
  <r>
    <n v="12668"/>
    <n v="95"/>
    <x v="3452"/>
    <n v="214"/>
    <d v="2017-05-30T00:00:00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15"/>
    <d v="1969-06-09T00:00:00"/>
    <n v="53.325238821981237"/>
    <s v="Web Designer III"/>
    <s v="n/a"/>
    <s v="Mass Customer"/>
    <s v="N"/>
    <s v="No"/>
    <n v="18"/>
    <m/>
  </r>
  <r>
    <n v="16495"/>
    <n v="74"/>
    <x v="3452"/>
    <n v="238"/>
    <d v="2017-05-06T00:00:00"/>
    <b v="0"/>
    <s v="Approved"/>
    <s v="WeareA2B"/>
    <s v="Standard"/>
    <s v="medium"/>
    <s v="medium"/>
    <n v="1228.07"/>
    <n v="400.91"/>
    <d v="2000-05-22T00:00:00"/>
    <n v="827.15999999999985"/>
    <s v="Male"/>
    <n v="15"/>
    <d v="1969-06-09T00:00:00"/>
    <n v="53.325238821981237"/>
    <s v="Web Designer III"/>
    <s v="n/a"/>
    <s v="Mass Customer"/>
    <s v="N"/>
    <s v="No"/>
    <n v="18"/>
    <m/>
  </r>
  <r>
    <n v="53"/>
    <n v="6"/>
    <x v="3453"/>
    <n v="9"/>
    <d v="2017-12-21T00:00:00"/>
    <b v="1"/>
    <s v="Approved"/>
    <s v="OHM Cycles"/>
    <s v="Standard"/>
    <s v="high"/>
    <s v="medium"/>
    <n v="227.88"/>
    <n v="136.72999999999999"/>
    <d v="1991-11-07T00:00:00"/>
    <n v="91.15"/>
    <s v="Male"/>
    <n v="29"/>
    <d v="1954-02-25T00:00:00"/>
    <n v="68.621129232623034"/>
    <s v="Administrative Officer"/>
    <s v="n/a"/>
    <s v="Mass Customer"/>
    <s v="N"/>
    <s v="Yes"/>
    <n v="11"/>
    <m/>
  </r>
  <r>
    <n v="1277"/>
    <n v="2"/>
    <x v="3453"/>
    <n v="186"/>
    <d v="2017-06-27T00:00:00"/>
    <b v="1"/>
    <s v="Approved"/>
    <s v="Solex"/>
    <s v="Standard"/>
    <s v="medium"/>
    <s v="medium"/>
    <n v="71.489999999999995"/>
    <n v="53.62"/>
    <d v="2012-09-15T00:00:00"/>
    <n v="17.869999999999997"/>
    <s v="Male"/>
    <n v="29"/>
    <d v="1954-02-25T00:00:00"/>
    <n v="68.621129232623034"/>
    <s v="Administrative Officer"/>
    <s v="n/a"/>
    <s v="Mass Customer"/>
    <s v="N"/>
    <s v="Yes"/>
    <n v="11"/>
    <m/>
  </r>
  <r>
    <n v="9994"/>
    <n v="82"/>
    <x v="3453"/>
    <n v="233"/>
    <d v="2017-05-11T00:00:00"/>
    <b v="1"/>
    <s v="Approved"/>
    <s v="Norco Bicycles"/>
    <s v="Standard"/>
    <s v="high"/>
    <s v="medium"/>
    <n v="1148.6400000000001"/>
    <n v="689.18"/>
    <d v="1998-12-16T00:00:00"/>
    <n v="459.46000000000015"/>
    <s v="Male"/>
    <n v="29"/>
    <d v="1954-02-25T00:00:00"/>
    <n v="68.621129232623034"/>
    <s v="Administrative Officer"/>
    <s v="n/a"/>
    <s v="Mass Customer"/>
    <s v="N"/>
    <s v="Yes"/>
    <n v="11"/>
    <m/>
  </r>
  <r>
    <n v="3887"/>
    <n v="34"/>
    <x v="3453"/>
    <n v="317"/>
    <d v="2017-02-16T00:00:00"/>
    <b v="0"/>
    <s v="Approved"/>
    <s v="Norco Bicycles"/>
    <s v="Road"/>
    <s v="high"/>
    <s v="large"/>
    <n v="774.53"/>
    <n v="464.72"/>
    <d v="2003-03-18T00:00:00"/>
    <n v="309.80999999999995"/>
    <s v="Male"/>
    <n v="29"/>
    <d v="1954-02-25T00:00:00"/>
    <n v="68.621129232623034"/>
    <s v="Administrative Officer"/>
    <s v="n/a"/>
    <s v="Mass Customer"/>
    <s v="N"/>
    <s v="Yes"/>
    <n v="11"/>
    <m/>
  </r>
  <r>
    <n v="16539"/>
    <n v="23"/>
    <x v="3453"/>
    <n v="348"/>
    <d v="2017-01-16T00:00:00"/>
    <b v="0"/>
    <s v="Approved"/>
    <s v="Norco Bicycles"/>
    <s v="Mountain"/>
    <s v="low"/>
    <s v="small"/>
    <n v="688.63"/>
    <n v="612.88"/>
    <d v="1999-06-23T00:00:00"/>
    <n v="75.75"/>
    <s v="Male"/>
    <n v="29"/>
    <d v="1954-02-25T00:00:00"/>
    <n v="68.621129232623034"/>
    <s v="Administrative Officer"/>
    <s v="n/a"/>
    <s v="Mass Customer"/>
    <s v="N"/>
    <s v="Yes"/>
    <n v="11"/>
    <m/>
  </r>
  <r>
    <n v="15852"/>
    <n v="48"/>
    <x v="3453"/>
    <n v="363"/>
    <d v="2017-01-01T00:00:00"/>
    <b v="0"/>
    <s v="Approved"/>
    <s v="WeareA2B"/>
    <s v="Standard"/>
    <s v="medium"/>
    <s v="medium"/>
    <n v="1762.96"/>
    <n v="950.52"/>
    <d v="1997-10-04T00:00:00"/>
    <n v="812.44"/>
    <s v="Male"/>
    <n v="29"/>
    <d v="1954-02-25T00:00:00"/>
    <n v="68.621129232623034"/>
    <s v="Administrative Officer"/>
    <s v="n/a"/>
    <s v="Mass Customer"/>
    <s v="N"/>
    <s v="Yes"/>
    <n v="11"/>
    <m/>
  </r>
  <r>
    <n v="14609"/>
    <n v="64"/>
    <x v="3454"/>
    <n v="63"/>
    <d v="2017-10-28T00:00:00"/>
    <b v="0"/>
    <s v="Approved"/>
    <s v="Trek Bicycles"/>
    <s v="Standard"/>
    <s v="medium"/>
    <s v="large"/>
    <n v="1469.44"/>
    <n v="596.54999999999995"/>
    <d v="1995-10-24T00:00:00"/>
    <n v="872.8900000000001"/>
    <s v="Female"/>
    <n v="11"/>
    <d v="1959-11-08T00:00:00"/>
    <n v="62.917019643899046"/>
    <n v="0"/>
    <s v="n/a"/>
    <s v="Mass Customer"/>
    <s v="N"/>
    <s v="Yes"/>
    <n v="12"/>
    <m/>
  </r>
  <r>
    <n v="10438"/>
    <n v="88"/>
    <x v="3454"/>
    <n v="124"/>
    <d v="2017-08-28T00:00:00"/>
    <b v="0"/>
    <s v="Approved"/>
    <s v="Norco Bicycles"/>
    <s v="Standard"/>
    <s v="medium"/>
    <s v="medium"/>
    <n v="1198.46"/>
    <n v="381.1"/>
    <d v="1998-12-16T00:00:00"/>
    <n v="817.36"/>
    <s v="Female"/>
    <n v="11"/>
    <d v="1959-11-08T00:00:00"/>
    <n v="62.917019643899046"/>
    <n v="0"/>
    <s v="n/a"/>
    <s v="Mass Customer"/>
    <s v="N"/>
    <s v="Yes"/>
    <n v="12"/>
    <m/>
  </r>
  <r>
    <n v="7823"/>
    <n v="25"/>
    <x v="3454"/>
    <n v="160"/>
    <d v="2017-07-23T00:00:00"/>
    <b v="1"/>
    <s v="Approved"/>
    <s v="Giant Bicycles"/>
    <s v="Road"/>
    <s v="medium"/>
    <s v="medium"/>
    <n v="1538.99"/>
    <n v="829.65"/>
    <d v="1999-06-23T00:00:00"/>
    <n v="709.34"/>
    <s v="Female"/>
    <n v="11"/>
    <d v="1959-11-08T00:00:00"/>
    <n v="62.917019643899046"/>
    <n v="0"/>
    <s v="n/a"/>
    <s v="Mass Customer"/>
    <s v="N"/>
    <s v="Yes"/>
    <n v="12"/>
    <m/>
  </r>
  <r>
    <n v="10991"/>
    <n v="37"/>
    <x v="3455"/>
    <n v="97"/>
    <d v="2017-09-24T00:00:00"/>
    <b v="1"/>
    <s v="Approved"/>
    <s v="OHM Cycles"/>
    <s v="Standard"/>
    <s v="low"/>
    <s v="medium"/>
    <n v="1793.43"/>
    <n v="248.82"/>
    <d v="1999-07-20T00:00:00"/>
    <n v="1544.6100000000001"/>
    <s v="Female"/>
    <n v="13"/>
    <d v="1956-09-26T00:00:00"/>
    <n v="66.034827862760011"/>
    <n v="0"/>
    <s v="Manufacturing"/>
    <s v="Mass Customer"/>
    <s v="N"/>
    <s v="No"/>
    <n v="16"/>
    <m/>
  </r>
  <r>
    <n v="13231"/>
    <n v="98"/>
    <x v="3455"/>
    <n v="230"/>
    <d v="2017-05-14T00:00:00"/>
    <b v="0"/>
    <s v="Approved"/>
    <s v="Trek Bicycles"/>
    <s v="Standard"/>
    <s v="high"/>
    <s v="medium"/>
    <n v="358.39"/>
    <n v="215.03"/>
    <d v="2004-01-16T00:00:00"/>
    <n v="143.35999999999999"/>
    <s v="Female"/>
    <n v="13"/>
    <d v="1956-09-26T00:00:00"/>
    <n v="66.034827862760011"/>
    <n v="0"/>
    <s v="Manufacturing"/>
    <s v="Mass Customer"/>
    <s v="N"/>
    <s v="No"/>
    <n v="16"/>
    <m/>
  </r>
  <r>
    <n v="1680"/>
    <n v="5"/>
    <x v="3455"/>
    <n v="319"/>
    <d v="2017-02-14T00:00:00"/>
    <b v="0"/>
    <s v="Approved"/>
    <s v="Trek Bicycles"/>
    <s v="Mountain"/>
    <s v="low"/>
    <s v="medium"/>
    <n v="574.64"/>
    <n v="459.71"/>
    <d v="2011-08-29T00:00:00"/>
    <n v="114.93"/>
    <s v="Female"/>
    <n v="13"/>
    <d v="1956-09-26T00:00:00"/>
    <n v="66.034827862760011"/>
    <n v="0"/>
    <s v="Manufacturing"/>
    <s v="Mass Customer"/>
    <s v="N"/>
    <s v="No"/>
    <n v="16"/>
    <m/>
  </r>
  <r>
    <n v="15349"/>
    <n v="0"/>
    <x v="3160"/>
    <n v="108"/>
    <d v="2017-09-13T00:00:00"/>
    <b v="0"/>
    <s v="Approved"/>
    <s v="Norco Bicycles"/>
    <s v="Road"/>
    <s v="medium"/>
    <s v="medium"/>
    <n v="543.39"/>
    <n v="407.54"/>
    <d v="1999-07-20T00:00:00"/>
    <n v="135.84999999999997"/>
    <s v="Male"/>
    <n v="35"/>
    <d v="1977-12-01T00:00:00"/>
    <n v="44.840307315131923"/>
    <s v="Web Developer III"/>
    <s v="Manufacturing"/>
    <s v="High Net Worth"/>
    <s v="N"/>
    <s v="Yes"/>
    <n v="19"/>
    <m/>
  </r>
  <r>
    <n v="14361"/>
    <n v="25"/>
    <x v="3160"/>
    <n v="205"/>
    <d v="2017-06-08T00:00:00"/>
    <b v="1"/>
    <s v="Approved"/>
    <s v="OHM Cycles"/>
    <s v="Standard"/>
    <s v="high"/>
    <s v="medium"/>
    <n v="2005.66"/>
    <n v="1203.4000000000001"/>
    <d v="2015-10-18T00:00:00"/>
    <n v="802.26"/>
    <s v="Male"/>
    <n v="35"/>
    <d v="1977-12-01T00:00:00"/>
    <n v="44.840307315131923"/>
    <s v="Web Developer III"/>
    <s v="Manufacturing"/>
    <s v="High Net Worth"/>
    <s v="N"/>
    <s v="Yes"/>
    <n v="19"/>
    <m/>
  </r>
  <r>
    <n v="19008"/>
    <n v="25"/>
    <x v="3160"/>
    <n v="327"/>
    <d v="2017-02-06T00:00:00"/>
    <b v="0"/>
    <s v="Approved"/>
    <s v="OHM Cycles"/>
    <s v="Standard"/>
    <s v="high"/>
    <s v="medium"/>
    <n v="2005.66"/>
    <n v="1203.4000000000001"/>
    <d v="2012-04-10T00:00:00"/>
    <n v="802.26"/>
    <s v="Male"/>
    <n v="35"/>
    <d v="1977-12-01T00:00:00"/>
    <n v="44.840307315131923"/>
    <s v="Web Developer III"/>
    <s v="Manufacturing"/>
    <s v="High Net Worth"/>
    <s v="N"/>
    <s v="Yes"/>
    <n v="19"/>
    <m/>
  </r>
  <r>
    <n v="14529"/>
    <n v="57"/>
    <x v="3456"/>
    <n v="66"/>
    <d v="2017-10-25T00:00:00"/>
    <b v="1"/>
    <s v="Approved"/>
    <s v="WeareA2B"/>
    <s v="Touring"/>
    <s v="medium"/>
    <s v="large"/>
    <n v="1890.39"/>
    <n v="260.14"/>
    <d v="2011-08-24T00:00:00"/>
    <n v="1630.25"/>
    <s v="Female"/>
    <n v="62"/>
    <d v="2000-11-24T00:00:00"/>
    <n v="21.843047040842205"/>
    <n v="0"/>
    <s v="Entertainment"/>
    <s v="Mass Customer"/>
    <s v="N"/>
    <s v="Yes"/>
    <n v="2"/>
    <m/>
  </r>
  <r>
    <n v="7873"/>
    <n v="28"/>
    <x v="3456"/>
    <n v="179"/>
    <d v="2017-07-04T00:00:00"/>
    <b v="0"/>
    <s v="Approved"/>
    <s v="Norco Bicycles"/>
    <s v="Standard"/>
    <s v="medium"/>
    <s v="small"/>
    <n v="1216.1400000000001"/>
    <n v="1082.3599999999999"/>
    <d v="2006-11-10T00:00:00"/>
    <n v="133.7800000000002"/>
    <s v="Female"/>
    <n v="62"/>
    <d v="2000-11-24T00:00:00"/>
    <n v="21.843047040842205"/>
    <n v="0"/>
    <s v="Entertainment"/>
    <s v="Mass Customer"/>
    <s v="N"/>
    <s v="Yes"/>
    <n v="2"/>
    <m/>
  </r>
  <r>
    <n v="13648"/>
    <n v="35"/>
    <x v="3456"/>
    <n v="189"/>
    <d v="2017-06-24T00:00:00"/>
    <b v="0"/>
    <s v="Approved"/>
    <s v="Trek Bicycles"/>
    <s v="Standard"/>
    <s v="low"/>
    <s v="medium"/>
    <n v="1057.51"/>
    <n v="154.4"/>
    <d v="2010-06-07T00:00:00"/>
    <n v="903.11"/>
    <s v="Female"/>
    <n v="62"/>
    <d v="2000-11-24T00:00:00"/>
    <n v="21.843047040842205"/>
    <n v="0"/>
    <s v="Entertainment"/>
    <s v="Mass Customer"/>
    <s v="N"/>
    <s v="Yes"/>
    <n v="2"/>
    <m/>
  </r>
  <r>
    <n v="5809"/>
    <n v="71"/>
    <x v="3457"/>
    <n v="55"/>
    <d v="2017-11-05T00:00:00"/>
    <b v="0"/>
    <s v="Cancelled"/>
    <s v="Solex"/>
    <s v="Standard"/>
    <s v="high"/>
    <s v="large"/>
    <n v="1842.92"/>
    <n v="1105.75"/>
    <d v="1995-10-24T00:00:00"/>
    <n v="737.17000000000007"/>
    <s v="Male"/>
    <n v="22"/>
    <d v="1999-10-10T00:00:00"/>
    <n v="22.969074438419593"/>
    <s v="Actuary"/>
    <s v="Financial Services"/>
    <s v="Mass Customer"/>
    <s v="N"/>
    <s v="No"/>
    <n v="2"/>
    <m/>
  </r>
  <r>
    <n v="11149"/>
    <n v="45"/>
    <x v="3457"/>
    <n v="80"/>
    <d v="2017-10-11T00:00:00"/>
    <b v="1"/>
    <s v="Approved"/>
    <s v="Solex"/>
    <s v="Standard"/>
    <s v="medium"/>
    <s v="medium"/>
    <n v="441.49"/>
    <n v="84.99"/>
    <d v="1993-04-12T00:00:00"/>
    <n v="356.5"/>
    <s v="Male"/>
    <n v="22"/>
    <d v="1999-10-10T00:00:00"/>
    <n v="22.969074438419593"/>
    <s v="Actuary"/>
    <s v="Financial Services"/>
    <s v="Mass Customer"/>
    <s v="N"/>
    <s v="No"/>
    <n v="2"/>
    <m/>
  </r>
  <r>
    <n v="19918"/>
    <n v="1"/>
    <x v="3457"/>
    <n v="171"/>
    <d v="2017-07-12T00:00:00"/>
    <b v="1"/>
    <s v="Approved"/>
    <s v="Giant Bicycles"/>
    <s v="Standard"/>
    <s v="medium"/>
    <s v="medium"/>
    <n v="1403.5"/>
    <n v="954.82"/>
    <d v="2016-11-14T00:00:00"/>
    <n v="448.67999999999995"/>
    <s v="Male"/>
    <n v="22"/>
    <d v="1999-10-10T00:00:00"/>
    <n v="22.969074438419593"/>
    <s v="Actuary"/>
    <s v="Financial Services"/>
    <s v="Mass Customer"/>
    <s v="N"/>
    <s v="No"/>
    <n v="2"/>
    <m/>
  </r>
  <r>
    <n v="7497"/>
    <n v="44"/>
    <x v="3457"/>
    <n v="177"/>
    <d v="2017-07-06T00:00:00"/>
    <b v="1"/>
    <s v="Approved"/>
    <s v="WeareA2B"/>
    <s v="Standard"/>
    <s v="medium"/>
    <s v="medium"/>
    <n v="1769.64"/>
    <n v="108.76"/>
    <d v="2011-05-09T00:00:00"/>
    <n v="1660.88"/>
    <s v="Male"/>
    <n v="22"/>
    <d v="1999-10-10T00:00:00"/>
    <n v="22.969074438419593"/>
    <s v="Actuary"/>
    <s v="Financial Services"/>
    <s v="Mass Customer"/>
    <s v="N"/>
    <s v="No"/>
    <n v="2"/>
    <m/>
  </r>
  <r>
    <n v="19189"/>
    <n v="64"/>
    <x v="3457"/>
    <n v="209"/>
    <d v="2017-06-04T00:00:00"/>
    <b v="0"/>
    <s v="Approved"/>
    <s v="Trek Bicycles"/>
    <s v="Standard"/>
    <s v="medium"/>
    <s v="large"/>
    <n v="1469.44"/>
    <n v="596.54999999999995"/>
    <d v="2012-05-18T00:00:00"/>
    <n v="872.8900000000001"/>
    <s v="Male"/>
    <n v="22"/>
    <d v="1999-10-10T00:00:00"/>
    <n v="22.969074438419593"/>
    <s v="Actuary"/>
    <s v="Financial Services"/>
    <s v="Mass Customer"/>
    <s v="N"/>
    <s v="No"/>
    <n v="2"/>
    <m/>
  </r>
  <r>
    <n v="5713"/>
    <n v="54"/>
    <x v="3457"/>
    <n v="245"/>
    <d v="2017-04-29T00:00:00"/>
    <b v="0"/>
    <s v="Approved"/>
    <s v="WeareA2B"/>
    <s v="Standard"/>
    <s v="medium"/>
    <s v="medium"/>
    <n v="1292.8399999999999"/>
    <n v="13.44"/>
    <d v="2009-04-12T00:00:00"/>
    <n v="1279.3999999999999"/>
    <s v="Male"/>
    <n v="22"/>
    <d v="1999-10-10T00:00:00"/>
    <n v="22.969074438419593"/>
    <s v="Actuary"/>
    <s v="Financial Services"/>
    <s v="Mass Customer"/>
    <s v="N"/>
    <s v="No"/>
    <n v="2"/>
    <m/>
  </r>
  <r>
    <n v="17869"/>
    <n v="39"/>
    <x v="3457"/>
    <n v="312"/>
    <d v="2017-02-21T00:00:00"/>
    <b v="0"/>
    <s v="Approved"/>
    <s v="Giant Bicycles"/>
    <s v="Standard"/>
    <s v="medium"/>
    <s v="large"/>
    <n v="1812.75"/>
    <n v="582.48"/>
    <d v="2010-06-07T00:00:00"/>
    <n v="1230.27"/>
    <s v="Male"/>
    <n v="22"/>
    <d v="1999-10-10T00:00:00"/>
    <n v="22.969074438419593"/>
    <s v="Actuary"/>
    <s v="Financial Services"/>
    <s v="Mass Customer"/>
    <s v="N"/>
    <s v="No"/>
    <n v="2"/>
    <m/>
  </r>
  <r>
    <n v="7061"/>
    <n v="9"/>
    <x v="3457"/>
    <n v="319"/>
    <d v="2017-02-14T00:00:00"/>
    <b v="0"/>
    <s v="Approved"/>
    <s v="OHM Cycles"/>
    <s v="Road"/>
    <s v="medium"/>
    <s v="medium"/>
    <n v="742.54"/>
    <n v="667.4"/>
    <d v="1991-11-07T00:00:00"/>
    <n v="75.139999999999986"/>
    <s v="Male"/>
    <n v="22"/>
    <d v="1999-10-10T00:00:00"/>
    <n v="22.969074438419593"/>
    <s v="Actuary"/>
    <s v="Financial Services"/>
    <s v="Mass Customer"/>
    <s v="N"/>
    <s v="No"/>
    <n v="2"/>
    <m/>
  </r>
  <r>
    <n v="19374"/>
    <n v="44"/>
    <x v="3457"/>
    <n v="335"/>
    <d v="2017-01-29T00:00:00"/>
    <b v="0"/>
    <s v="Approved"/>
    <s v="WeareA2B"/>
    <s v="Standard"/>
    <s v="medium"/>
    <s v="medium"/>
    <n v="1769.64"/>
    <n v="108.76"/>
    <d v="2011-05-09T00:00:00"/>
    <n v="1660.88"/>
    <s v="Male"/>
    <n v="22"/>
    <d v="1999-10-10T00:00:00"/>
    <n v="22.969074438419593"/>
    <s v="Actuary"/>
    <s v="Financial Services"/>
    <s v="Mass Customer"/>
    <s v="N"/>
    <s v="No"/>
    <n v="2"/>
    <m/>
  </r>
  <r>
    <n v="14431"/>
    <n v="58"/>
    <x v="3458"/>
    <n v="136"/>
    <d v="2017-08-16T00:00:00"/>
    <b v="1"/>
    <s v="Approved"/>
    <s v="OHM Cycles"/>
    <s v="Standard"/>
    <s v="medium"/>
    <s v="medium"/>
    <n v="912.52"/>
    <n v="141.4"/>
    <d v="1998-12-17T00:00:00"/>
    <n v="771.12"/>
    <s v="Male"/>
    <n v="28"/>
    <d v="1962-11-30T00:00:00"/>
    <n v="59.854005944951794"/>
    <s v="Environmental Specialist"/>
    <s v="Manufacturing"/>
    <s v="Affluent Customer"/>
    <s v="N"/>
    <s v="Yes"/>
    <n v="17"/>
    <m/>
  </r>
  <r>
    <n v="13937"/>
    <n v="80"/>
    <x v="3458"/>
    <n v="138"/>
    <d v="2017-08-14T00:00:00"/>
    <b v="0"/>
    <s v="Approved"/>
    <s v="OHM Cycles"/>
    <s v="Touring"/>
    <s v="low"/>
    <s v="medium"/>
    <n v="1073.07"/>
    <n v="933.84"/>
    <d v="1997-08-25T00:00:00"/>
    <n v="139.2299999999999"/>
    <s v="Male"/>
    <n v="28"/>
    <d v="1962-11-30T00:00:00"/>
    <n v="59.854005944951794"/>
    <s v="Environmental Specialist"/>
    <s v="Manufacturing"/>
    <s v="Affluent Customer"/>
    <s v="N"/>
    <s v="Yes"/>
    <n v="17"/>
    <m/>
  </r>
  <r>
    <n v="5967"/>
    <n v="34"/>
    <x v="3458"/>
    <n v="164"/>
    <d v="2017-07-19T00:00:00"/>
    <b v="1"/>
    <s v="Approved"/>
    <s v="Norco Bicycles"/>
    <s v="Road"/>
    <s v="high"/>
    <s v="large"/>
    <n v="774.53"/>
    <n v="464.72"/>
    <d v="1999-07-20T00:00:00"/>
    <n v="309.80999999999995"/>
    <s v="Male"/>
    <n v="28"/>
    <d v="1962-11-30T00:00:00"/>
    <n v="59.854005944951794"/>
    <s v="Environmental Specialist"/>
    <s v="Manufacturing"/>
    <s v="Affluent Customer"/>
    <s v="N"/>
    <s v="Yes"/>
    <n v="17"/>
    <m/>
  </r>
  <r>
    <n v="19794"/>
    <n v="0"/>
    <x v="2926"/>
    <m/>
    <d v="2017-01-13T00:00:00"/>
    <b v="0"/>
    <s v="Approved"/>
    <m/>
    <m/>
    <m/>
    <m/>
    <n v="868.56"/>
    <m/>
    <m/>
    <m/>
    <m/>
    <m/>
    <m/>
    <m/>
    <m/>
    <m/>
    <m/>
    <m/>
    <m/>
    <m/>
    <m/>
  </r>
  <r>
    <n v="19362"/>
    <n v="89"/>
    <x v="3458"/>
    <n v="218"/>
    <d v="2017-05-26T00:00:00"/>
    <b v="0"/>
    <s v="Approved"/>
    <s v="WeareA2B"/>
    <s v="Touring"/>
    <s v="medium"/>
    <s v="large"/>
    <n v="1362.99"/>
    <n v="57.74"/>
    <d v="2013-06-09T00:00:00"/>
    <n v="1305.25"/>
    <s v="Male"/>
    <n v="28"/>
    <d v="1962-11-30T00:00:00"/>
    <n v="59.854005944951794"/>
    <s v="Environmental Specialist"/>
    <s v="Manufacturing"/>
    <s v="Affluent Customer"/>
    <s v="N"/>
    <s v="Yes"/>
    <n v="17"/>
    <m/>
  </r>
  <r>
    <n v="17592"/>
    <n v="79"/>
    <x v="3458"/>
    <n v="222"/>
    <d v="2017-05-22T00:00:00"/>
    <b v="0"/>
    <s v="Approved"/>
    <s v="Norco Bicycles"/>
    <s v="Standard"/>
    <s v="medium"/>
    <s v="medium"/>
    <n v="1555.58"/>
    <n v="818.01"/>
    <d v="1997-01-25T00:00:00"/>
    <n v="737.56999999999994"/>
    <s v="Male"/>
    <n v="28"/>
    <d v="1962-11-30T00:00:00"/>
    <n v="59.854005944951794"/>
    <s v="Environmental Specialist"/>
    <s v="Manufacturing"/>
    <s v="Affluent Customer"/>
    <s v="N"/>
    <s v="Yes"/>
    <n v="17"/>
    <m/>
  </r>
  <r>
    <n v="6878"/>
    <n v="42"/>
    <x v="3458"/>
    <n v="262"/>
    <d v="2017-04-12T00:00:00"/>
    <b v="0"/>
    <s v="Approved"/>
    <s v="OHM Cycles"/>
    <s v="Road"/>
    <s v="medium"/>
    <s v="small"/>
    <n v="1810"/>
    <n v="1610.9"/>
    <d v="2012-06-04T00:00:00"/>
    <n v="199.09999999999991"/>
    <s v="Male"/>
    <n v="28"/>
    <d v="1962-11-30T00:00:00"/>
    <n v="59.854005944951794"/>
    <s v="Environmental Specialist"/>
    <s v="Manufacturing"/>
    <s v="Affluent Customer"/>
    <s v="N"/>
    <s v="Yes"/>
    <n v="17"/>
    <m/>
  </r>
  <r>
    <n v="1613"/>
    <n v="58"/>
    <x v="3458"/>
    <n v="357"/>
    <d v="2017-01-07T00:00:00"/>
    <b v="0"/>
    <s v="Approved"/>
    <s v="OHM Cycles"/>
    <s v="Standard"/>
    <s v="medium"/>
    <s v="medium"/>
    <n v="912.52"/>
    <n v="141.4"/>
    <d v="2015-06-17T00:00:00"/>
    <n v="771.12"/>
    <s v="Male"/>
    <n v="28"/>
    <d v="1962-11-30T00:00:00"/>
    <n v="59.854005944951794"/>
    <s v="Environmental Specialist"/>
    <s v="Manufacturing"/>
    <s v="Affluent Customer"/>
    <s v="N"/>
    <s v="Yes"/>
    <n v="17"/>
    <m/>
  </r>
  <r>
    <n v="2022"/>
    <n v="45"/>
    <x v="3459"/>
    <n v="21"/>
    <d v="2017-12-09T00:00:00"/>
    <b v="0"/>
    <s v="Approved"/>
    <s v="Trek Bicycles"/>
    <s v="Road"/>
    <s v="low"/>
    <s v="medium"/>
    <n v="980.37"/>
    <n v="234.43"/>
    <d v="2004-09-28T00:00:00"/>
    <n v="745.94"/>
    <s v="Female"/>
    <n v="96"/>
    <d v="1957-03-03T00:00:00"/>
    <n v="65.601951150748363"/>
    <s v="Registered Nurse"/>
    <s v="Health"/>
    <s v="High Net Worth"/>
    <s v="N"/>
    <s v="No"/>
    <n v="17"/>
    <m/>
  </r>
  <r>
    <n v="16340"/>
    <n v="0"/>
    <x v="3459"/>
    <n v="44"/>
    <d v="2017-11-16T00:00:00"/>
    <b v="1"/>
    <s v="Approved"/>
    <s v="Norco Bicycles"/>
    <s v="Standard"/>
    <s v="low"/>
    <s v="medium"/>
    <n v="363.01"/>
    <n v="290.41000000000003"/>
    <d v="2005-05-10T00:00:00"/>
    <n v="72.599999999999966"/>
    <s v="Female"/>
    <n v="96"/>
    <d v="1957-03-03T00:00:00"/>
    <n v="65.601951150748363"/>
    <s v="Registered Nurse"/>
    <s v="Health"/>
    <s v="High Net Worth"/>
    <s v="N"/>
    <s v="No"/>
    <n v="17"/>
    <m/>
  </r>
  <r>
    <n v="7845"/>
    <n v="36"/>
    <x v="3459"/>
    <n v="51"/>
    <d v="2017-11-09T00:00:00"/>
    <b v="1"/>
    <s v="Approved"/>
    <s v="Solex"/>
    <s v="Standard"/>
    <s v="low"/>
    <s v="medium"/>
    <n v="1289.8499999999999"/>
    <n v="74.510000000000005"/>
    <d v="2007-12-11T00:00:00"/>
    <n v="1215.3399999999999"/>
    <s v="Female"/>
    <n v="96"/>
    <d v="1957-03-03T00:00:00"/>
    <n v="65.601951150748363"/>
    <s v="Registered Nurse"/>
    <s v="Health"/>
    <s v="High Net Worth"/>
    <s v="N"/>
    <s v="No"/>
    <n v="17"/>
    <m/>
  </r>
  <r>
    <n v="10432"/>
    <n v="21"/>
    <x v="3459"/>
    <n v="210"/>
    <d v="2017-06-03T00:00:00"/>
    <b v="1"/>
    <s v="Approved"/>
    <s v="WeareA2B"/>
    <s v="Touring"/>
    <s v="medium"/>
    <s v="medium"/>
    <n v="1466.68"/>
    <n v="363.25"/>
    <d v="2014-03-03T00:00:00"/>
    <n v="1103.43"/>
    <s v="Female"/>
    <n v="96"/>
    <d v="1957-03-03T00:00:00"/>
    <n v="65.601951150748363"/>
    <s v="Registered Nurse"/>
    <s v="Health"/>
    <s v="High Net Worth"/>
    <s v="N"/>
    <s v="No"/>
    <n v="17"/>
    <m/>
  </r>
  <r>
    <n v="13764"/>
    <n v="15"/>
    <x v="3459"/>
    <n v="237"/>
    <d v="2017-05-07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96"/>
    <d v="1957-03-03T00:00:00"/>
    <n v="65.601951150748363"/>
    <s v="Registered Nurse"/>
    <s v="Health"/>
    <s v="High Net Worth"/>
    <s v="N"/>
    <s v="No"/>
    <n v="17"/>
    <m/>
  </r>
  <r>
    <n v="12832"/>
    <n v="40"/>
    <x v="3460"/>
    <n v="57"/>
    <d v="2017-11-03T00:00:00"/>
    <b v="1"/>
    <s v="Approved"/>
    <s v="OHM Cycles"/>
    <s v="Standard"/>
    <s v="high"/>
    <s v="medium"/>
    <n v="1458.17"/>
    <n v="874.9"/>
    <d v="2006-02-02T00:00:00"/>
    <n v="583.2700000000001"/>
    <s v="Male"/>
    <n v="7"/>
    <d v="1984-06-15T00:00:00"/>
    <n v="38.29784156139015"/>
    <s v="Compensation Analyst"/>
    <s v="Financial Services"/>
    <s v="Affluent Customer"/>
    <s v="N"/>
    <s v="No"/>
    <n v="2"/>
    <m/>
  </r>
  <r>
    <n v="19648"/>
    <n v="91"/>
    <x v="3460"/>
    <n v="201"/>
    <d v="2017-06-12T00:00:00"/>
    <b v="0"/>
    <s v="Approved"/>
    <s v="Solex"/>
    <s v="Standard"/>
    <s v="medium"/>
    <s v="medium"/>
    <n v="100.35"/>
    <n v="75.260000000000005"/>
    <d v="1999-07-26T00:00:00"/>
    <n v="25.089999999999989"/>
    <s v="Male"/>
    <n v="7"/>
    <d v="1984-06-15T00:00:00"/>
    <n v="38.29784156139015"/>
    <s v="Compensation Analyst"/>
    <s v="Financial Services"/>
    <s v="Affluent Customer"/>
    <s v="N"/>
    <s v="No"/>
    <n v="2"/>
    <m/>
  </r>
  <r>
    <n v="10382"/>
    <n v="23"/>
    <x v="3460"/>
    <n v="330"/>
    <d v="2017-02-03T00:00:00"/>
    <b v="1"/>
    <s v="Approved"/>
    <s v="Norco Bicycles"/>
    <s v="Mountain"/>
    <s v="low"/>
    <s v="small"/>
    <n v="688.63"/>
    <n v="612.88"/>
    <d v="1993-10-02T00:00:00"/>
    <n v="75.75"/>
    <s v="Male"/>
    <n v="7"/>
    <d v="1984-06-15T00:00:00"/>
    <n v="38.29784156139015"/>
    <s v="Compensation Analyst"/>
    <s v="Financial Services"/>
    <s v="Affluent Customer"/>
    <s v="N"/>
    <s v="No"/>
    <n v="2"/>
    <m/>
  </r>
  <r>
    <n v="1096"/>
    <n v="34"/>
    <x v="3460"/>
    <n v="334"/>
    <d v="2017-01-30T00:00:00"/>
    <b v="1"/>
    <s v="Approved"/>
    <s v="Norco Bicycles"/>
    <s v="Road"/>
    <s v="high"/>
    <s v="large"/>
    <n v="774.53"/>
    <n v="464.72"/>
    <d v="2003-03-18T00:00:00"/>
    <n v="309.80999999999995"/>
    <s v="Male"/>
    <n v="7"/>
    <d v="1984-06-15T00:00:00"/>
    <n v="38.29784156139015"/>
    <s v="Compensation Analyst"/>
    <s v="Financial Services"/>
    <s v="Affluent Customer"/>
    <s v="N"/>
    <s v="No"/>
    <n v="2"/>
    <m/>
  </r>
  <r>
    <n v="2945"/>
    <n v="0"/>
    <x v="3461"/>
    <n v="72"/>
    <d v="2017-10-19T00:00:00"/>
    <b v="0"/>
    <s v="Approved"/>
    <s v="OHM Cycles"/>
    <s v="Standard"/>
    <s v="high"/>
    <s v="medium"/>
    <n v="227.88"/>
    <n v="136.72999999999999"/>
    <d v="2016-07-09T00:00:00"/>
    <n v="91.15"/>
    <s v="Female"/>
    <n v="71"/>
    <d v="1978-02-01T00:00:00"/>
    <n v="44.670444301116177"/>
    <s v="Chemical Engineer"/>
    <s v="Manufacturing"/>
    <s v="High Net Worth"/>
    <s v="N"/>
    <s v="Yes"/>
    <n v="7"/>
    <m/>
  </r>
  <r>
    <n v="16558"/>
    <n v="40"/>
    <x v="3461"/>
    <n v="124"/>
    <d v="2017-08-28T00:00:00"/>
    <b v="1"/>
    <s v="Approved"/>
    <s v="Trek Bicycles"/>
    <s v="Road"/>
    <s v="medium"/>
    <s v="large"/>
    <n v="1894.19"/>
    <n v="598.76"/>
    <d v="2015-06-17T00:00:00"/>
    <n v="1295.43"/>
    <s v="Female"/>
    <n v="71"/>
    <d v="1978-02-01T00:00:00"/>
    <n v="44.670444301116177"/>
    <s v="Chemical Engineer"/>
    <s v="Manufacturing"/>
    <s v="High Net Worth"/>
    <s v="N"/>
    <s v="Yes"/>
    <n v="7"/>
    <m/>
  </r>
  <r>
    <n v="1216"/>
    <n v="61"/>
    <x v="3461"/>
    <n v="154"/>
    <d v="2017-07-29T00:00:00"/>
    <b v="1"/>
    <s v="Approved"/>
    <s v="Norco Bicycles"/>
    <s v="Standard"/>
    <s v="medium"/>
    <s v="small"/>
    <n v="586.45000000000005"/>
    <n v="521.94000000000005"/>
    <d v="1998-12-16T00:00:00"/>
    <n v="64.509999999999991"/>
    <s v="Female"/>
    <n v="71"/>
    <d v="1978-02-01T00:00:00"/>
    <n v="44.670444301116177"/>
    <s v="Chemical Engineer"/>
    <s v="Manufacturing"/>
    <s v="High Net Worth"/>
    <s v="N"/>
    <s v="Yes"/>
    <n v="7"/>
    <m/>
  </r>
  <r>
    <n v="18486"/>
    <n v="67"/>
    <x v="3461"/>
    <n v="182"/>
    <d v="2017-07-01T00:00:00"/>
    <b v="1"/>
    <s v="Cancelled"/>
    <s v="Solex"/>
    <s v="Standard"/>
    <s v="medium"/>
    <s v="large"/>
    <n v="1071.23"/>
    <n v="380.74"/>
    <d v="1996-04-05T00:00:00"/>
    <n v="690.49"/>
    <s v="Female"/>
    <n v="71"/>
    <d v="1978-02-01T00:00:00"/>
    <n v="44.670444301116177"/>
    <s v="Chemical Engineer"/>
    <s v="Manufacturing"/>
    <s v="High Net Worth"/>
    <s v="N"/>
    <s v="Yes"/>
    <n v="7"/>
    <m/>
  </r>
  <r>
    <n v="17120"/>
    <n v="10"/>
    <x v="3461"/>
    <n v="192"/>
    <d v="2017-06-21T00:00:00"/>
    <b v="1"/>
    <s v="Approved"/>
    <s v="Solex"/>
    <s v="Standard"/>
    <s v="medium"/>
    <s v="medium"/>
    <n v="1945.43"/>
    <n v="333.18"/>
    <d v="2002-08-31T00:00:00"/>
    <n v="1612.25"/>
    <s v="Female"/>
    <n v="71"/>
    <d v="1978-02-01T00:00:00"/>
    <n v="44.670444301116177"/>
    <s v="Chemical Engineer"/>
    <s v="Manufacturing"/>
    <s v="High Net Worth"/>
    <s v="N"/>
    <s v="Yes"/>
    <n v="7"/>
    <m/>
  </r>
  <r>
    <n v="18068"/>
    <n v="0"/>
    <x v="3461"/>
    <n v="209"/>
    <d v="2017-06-04T00:00:00"/>
    <b v="1"/>
    <s v="Approved"/>
    <s v="Giant Bicycles"/>
    <s v="Standard"/>
    <s v="medium"/>
    <s v="medium"/>
    <n v="230.91"/>
    <n v="173.18"/>
    <d v="2011-03-16T00:00:00"/>
    <n v="57.72999999999999"/>
    <s v="Female"/>
    <n v="71"/>
    <d v="1978-02-01T00:00:00"/>
    <n v="44.670444301116177"/>
    <s v="Chemical Engineer"/>
    <s v="Manufacturing"/>
    <s v="High Net Worth"/>
    <s v="N"/>
    <s v="Yes"/>
    <n v="7"/>
    <m/>
  </r>
  <r>
    <n v="19171"/>
    <n v="19"/>
    <x v="3461"/>
    <n v="241"/>
    <d v="2017-05-03T00:00:00"/>
    <b v="0"/>
    <s v="Approved"/>
    <s v="Trek Bicycles"/>
    <s v="Mountain"/>
    <s v="low"/>
    <s v="medium"/>
    <n v="574.64"/>
    <n v="459.71"/>
    <d v="2003-02-07T00:00:00"/>
    <n v="114.93"/>
    <s v="Female"/>
    <n v="71"/>
    <d v="1978-02-01T00:00:00"/>
    <n v="44.670444301116177"/>
    <s v="Chemical Engineer"/>
    <s v="Manufacturing"/>
    <s v="High Net Worth"/>
    <s v="N"/>
    <s v="Yes"/>
    <n v="7"/>
    <m/>
  </r>
  <r>
    <n v="9210"/>
    <n v="33"/>
    <x v="3461"/>
    <n v="253"/>
    <d v="2017-04-21T00:00:00"/>
    <b v="0"/>
    <s v="Approved"/>
    <s v="OHM Cycles"/>
    <s v="Road"/>
    <s v="medium"/>
    <s v="small"/>
    <n v="1810"/>
    <n v="1610.9"/>
    <d v="2011-05-09T00:00:00"/>
    <n v="199.09999999999991"/>
    <s v="Female"/>
    <n v="71"/>
    <d v="1978-02-01T00:00:00"/>
    <n v="44.670444301116177"/>
    <s v="Chemical Engineer"/>
    <s v="Manufacturing"/>
    <s v="High Net Worth"/>
    <s v="N"/>
    <s v="Yes"/>
    <n v="7"/>
    <m/>
  </r>
  <r>
    <n v="15969"/>
    <n v="45"/>
    <x v="3461"/>
    <n v="281"/>
    <d v="2017-03-24T00:00:00"/>
    <b v="1"/>
    <s v="Approved"/>
    <s v="Trek Bicycles"/>
    <s v="Road"/>
    <s v="low"/>
    <s v="medium"/>
    <n v="980.37"/>
    <n v="234.43"/>
    <d v="2007-08-04T00:00:00"/>
    <n v="745.94"/>
    <s v="Female"/>
    <n v="71"/>
    <d v="1978-02-01T00:00:00"/>
    <n v="44.670444301116177"/>
    <s v="Chemical Engineer"/>
    <s v="Manufacturing"/>
    <s v="High Net Worth"/>
    <s v="N"/>
    <s v="Yes"/>
    <n v="7"/>
    <m/>
  </r>
  <r>
    <n v="18070"/>
    <n v="97"/>
    <x v="3461"/>
    <n v="281"/>
    <d v="2017-03-24T00:00:00"/>
    <b v="0"/>
    <s v="Approved"/>
    <s v="OHM Cycles"/>
    <s v="Road"/>
    <s v="medium"/>
    <s v="medium"/>
    <n v="742.54"/>
    <n v="667.4"/>
    <d v="1996-11-09T00:00:00"/>
    <n v="75.139999999999986"/>
    <s v="Female"/>
    <n v="71"/>
    <d v="1978-02-01T00:00:00"/>
    <n v="44.670444301116177"/>
    <s v="Chemical Engineer"/>
    <s v="Manufacturing"/>
    <s v="High Net Worth"/>
    <s v="N"/>
    <s v="Yes"/>
    <n v="7"/>
    <m/>
  </r>
  <r>
    <n v="12919"/>
    <n v="16"/>
    <x v="3462"/>
    <n v="68"/>
    <d v="2017-10-23T00:00:00"/>
    <b v="0"/>
    <s v="Approved"/>
    <s v="Norco Bicycles"/>
    <s v="Standard"/>
    <s v="high"/>
    <s v="small"/>
    <n v="1661.92"/>
    <n v="1479.11"/>
    <d v="1994-09-09T00:00:00"/>
    <n v="182.81000000000017"/>
    <s v="Male"/>
    <n v="65"/>
    <d v="1979-09-28T00:00:00"/>
    <n v="43.015649780885347"/>
    <s v="Marketing Assistant"/>
    <s v="IT"/>
    <s v="Mass Customer"/>
    <s v="N"/>
    <s v="No"/>
    <n v="18"/>
    <m/>
  </r>
  <r>
    <n v="17495"/>
    <n v="23"/>
    <x v="3462"/>
    <n v="127"/>
    <d v="2017-08-25T00:00:00"/>
    <b v="1"/>
    <s v="Approved"/>
    <s v="Norco Bicycles"/>
    <s v="Mountain"/>
    <s v="low"/>
    <s v="small"/>
    <n v="688.63"/>
    <n v="612.88"/>
    <d v="1993-10-02T00:00:00"/>
    <n v="75.75"/>
    <s v="Male"/>
    <n v="65"/>
    <d v="1979-09-28T00:00:00"/>
    <n v="43.015649780885347"/>
    <s v="Marketing Assistant"/>
    <s v="IT"/>
    <s v="Mass Customer"/>
    <s v="N"/>
    <s v="No"/>
    <n v="18"/>
    <m/>
  </r>
  <r>
    <n v="249"/>
    <n v="61"/>
    <x v="3462"/>
    <n v="323"/>
    <d v="2017-02-10T00:00:00"/>
    <b v="1"/>
    <s v="Approved"/>
    <s v="OHM Cycles"/>
    <s v="Standard"/>
    <s v="low"/>
    <s v="medium"/>
    <n v="71.16"/>
    <n v="56.93"/>
    <d v="2015-06-17T00:00:00"/>
    <n v="14.229999999999997"/>
    <s v="Male"/>
    <n v="65"/>
    <d v="1979-09-28T00:00:00"/>
    <n v="43.015649780885347"/>
    <s v="Marketing Assistant"/>
    <s v="IT"/>
    <s v="Mass Customer"/>
    <s v="N"/>
    <s v="No"/>
    <n v="18"/>
    <m/>
  </r>
  <r>
    <n v="5701"/>
    <n v="10"/>
    <x v="3463"/>
    <n v="5"/>
    <d v="2017-12-25T00:00:00"/>
    <b v="0"/>
    <s v="Approved"/>
    <s v="WeareA2B"/>
    <s v="Touring"/>
    <s v="medium"/>
    <s v="medium"/>
    <n v="1466.68"/>
    <n v="363.25"/>
    <d v="2014-03-03T00:00:00"/>
    <n v="1103.43"/>
    <s v="Male"/>
    <n v="31"/>
    <d v="1980-05-20T00:00:00"/>
    <n v="42.37181416412988"/>
    <s v="VP Quality Control"/>
    <s v="IT"/>
    <s v="Mass Customer"/>
    <s v="N"/>
    <s v="No"/>
    <n v="21"/>
    <m/>
  </r>
  <r>
    <n v="266"/>
    <n v="44"/>
    <x v="3463"/>
    <n v="53"/>
    <d v="2017-11-07T00:00:00"/>
    <b v="1"/>
    <s v="Approved"/>
    <s v="WeareA2B"/>
    <s v="Standard"/>
    <s v="medium"/>
    <s v="medium"/>
    <n v="1769.64"/>
    <n v="108.76"/>
    <d v="2011-05-09T00:00:00"/>
    <n v="1660.88"/>
    <s v="Male"/>
    <n v="31"/>
    <d v="1980-05-20T00:00:00"/>
    <n v="42.37181416412988"/>
    <s v="VP Quality Control"/>
    <s v="IT"/>
    <s v="Mass Customer"/>
    <s v="N"/>
    <s v="No"/>
    <n v="21"/>
    <m/>
  </r>
  <r>
    <n v="820"/>
    <n v="32"/>
    <x v="3463"/>
    <n v="83"/>
    <d v="2017-10-08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31"/>
    <d v="1980-05-20T00:00:00"/>
    <n v="42.37181416412988"/>
    <s v="VP Quality Control"/>
    <s v="IT"/>
    <s v="Mass Customer"/>
    <s v="N"/>
    <s v="No"/>
    <n v="21"/>
    <m/>
  </r>
  <r>
    <n v="10417"/>
    <n v="79"/>
    <x v="3463"/>
    <n v="181"/>
    <d v="2017-07-02T00:00:00"/>
    <b v="0"/>
    <s v="Approved"/>
    <s v="Norco Bicycles"/>
    <s v="Standard"/>
    <s v="medium"/>
    <s v="medium"/>
    <n v="1555.58"/>
    <n v="818.01"/>
    <d v="2003-09-09T00:00:00"/>
    <n v="737.56999999999994"/>
    <s v="Male"/>
    <n v="31"/>
    <d v="1980-05-20T00:00:00"/>
    <n v="42.37181416412988"/>
    <s v="VP Quality Control"/>
    <s v="IT"/>
    <s v="Mass Customer"/>
    <s v="N"/>
    <s v="No"/>
    <n v="21"/>
    <m/>
  </r>
  <r>
    <n v="11640"/>
    <n v="38"/>
    <x v="3463"/>
    <n v="242"/>
    <d v="2017-05-02T00:00:00"/>
    <b v="0"/>
    <s v="Approved"/>
    <s v="Solex"/>
    <s v="Standard"/>
    <s v="medium"/>
    <s v="medium"/>
    <n v="1577.53"/>
    <n v="826.51"/>
    <d v="2011-03-16T00:00:00"/>
    <n v="751.02"/>
    <s v="Male"/>
    <n v="31"/>
    <d v="1980-05-20T00:00:00"/>
    <n v="42.37181416412988"/>
    <s v="VP Quality Control"/>
    <s v="IT"/>
    <s v="Mass Customer"/>
    <s v="N"/>
    <s v="No"/>
    <n v="21"/>
    <m/>
  </r>
  <r>
    <n v="2667"/>
    <n v="52"/>
    <x v="3463"/>
    <n v="257"/>
    <d v="2017-04-17T00:00:00"/>
    <b v="1"/>
    <s v="Approved"/>
    <s v="OHM Cycles"/>
    <s v="Road"/>
    <s v="medium"/>
    <s v="medium"/>
    <n v="1280.28"/>
    <n v="829.51"/>
    <d v="2001-11-25T00:00:00"/>
    <n v="450.77"/>
    <s v="Male"/>
    <n v="31"/>
    <d v="1980-05-20T00:00:00"/>
    <n v="42.37181416412988"/>
    <s v="VP Quality Control"/>
    <s v="IT"/>
    <s v="Mass Customer"/>
    <s v="N"/>
    <s v="No"/>
    <n v="21"/>
    <m/>
  </r>
  <r>
    <n v="10435"/>
    <n v="14"/>
    <x v="1861"/>
    <n v="1"/>
    <d v="2017-12-29T00:00:00"/>
    <b v="0"/>
    <s v="Approved"/>
    <s v="Trek Bicycles"/>
    <s v="Standard"/>
    <s v="medium"/>
    <s v="small"/>
    <n v="1386.84"/>
    <n v="1234.29"/>
    <d v="2003-08-05T00:00:00"/>
    <n v="152.54999999999995"/>
    <s v="Male"/>
    <n v="4"/>
    <d v="1986-10-24T00:00:00"/>
    <n v="35.938937452118225"/>
    <s v="Associate Professor"/>
    <s v="n/a"/>
    <s v="Mass Customer"/>
    <s v="N"/>
    <s v="No"/>
    <n v="7"/>
    <m/>
  </r>
  <r>
    <n v="17555"/>
    <n v="60"/>
    <x v="1861"/>
    <n v="3"/>
    <d v="2017-12-27T00:00:00"/>
    <b v="0"/>
    <s v="Approved"/>
    <s v="Giant Bicycles"/>
    <s v="Standard"/>
    <s v="high"/>
    <s v="small"/>
    <n v="1977.36"/>
    <n v="1759.85"/>
    <d v="2011-08-24T00:00:00"/>
    <n v="217.51"/>
    <s v="Male"/>
    <n v="4"/>
    <d v="1986-10-24T00:00:00"/>
    <n v="35.938937452118225"/>
    <s v="Associate Professor"/>
    <s v="n/a"/>
    <s v="Mass Customer"/>
    <s v="N"/>
    <s v="No"/>
    <n v="7"/>
    <m/>
  </r>
  <r>
    <n v="2297"/>
    <n v="34"/>
    <x v="1861"/>
    <n v="26"/>
    <d v="2017-12-04T00:00:00"/>
    <b v="1"/>
    <s v="Approved"/>
    <s v="Norco Bicycles"/>
    <s v="Road"/>
    <s v="high"/>
    <s v="large"/>
    <n v="774.53"/>
    <n v="464.72"/>
    <d v="2003-03-18T00:00:00"/>
    <n v="309.80999999999995"/>
    <s v="Male"/>
    <n v="4"/>
    <d v="1986-10-24T00:00:00"/>
    <n v="35.938937452118225"/>
    <s v="Associate Professor"/>
    <s v="n/a"/>
    <s v="Mass Customer"/>
    <s v="N"/>
    <s v="No"/>
    <n v="7"/>
    <m/>
  </r>
  <r>
    <n v="15307"/>
    <n v="70"/>
    <x v="1861"/>
    <n v="110"/>
    <d v="2017-09-11T00:00:00"/>
    <b v="1"/>
    <s v="Approved"/>
    <s v="Trek Bicycles"/>
    <s v="Standard"/>
    <s v="high"/>
    <s v="medium"/>
    <n v="495.72"/>
    <n v="297.43"/>
    <d v="2015-04-11T00:00:00"/>
    <n v="198.29000000000002"/>
    <s v="Male"/>
    <n v="4"/>
    <d v="1986-10-24T00:00:00"/>
    <n v="35.938937452118225"/>
    <s v="Associate Professor"/>
    <s v="n/a"/>
    <s v="Mass Customer"/>
    <s v="N"/>
    <s v="No"/>
    <n v="7"/>
    <m/>
  </r>
  <r>
    <n v="507"/>
    <n v="71"/>
    <x v="1861"/>
    <n v="119"/>
    <d v="2017-09-02T00:00:00"/>
    <b v="1"/>
    <s v="Approved"/>
    <s v="Solex"/>
    <s v="Standard"/>
    <s v="high"/>
    <s v="large"/>
    <n v="1842.92"/>
    <n v="1105.75"/>
    <d v="1995-10-24T00:00:00"/>
    <n v="737.17000000000007"/>
    <s v="Male"/>
    <n v="4"/>
    <d v="1986-10-24T00:00:00"/>
    <n v="35.938937452118225"/>
    <s v="Associate Professor"/>
    <s v="n/a"/>
    <s v="Mass Customer"/>
    <s v="N"/>
    <s v="No"/>
    <n v="7"/>
    <m/>
  </r>
  <r>
    <n v="1461"/>
    <n v="72"/>
    <x v="1861"/>
    <n v="279"/>
    <d v="2017-03-26T00:00:00"/>
    <b v="0"/>
    <s v="Approved"/>
    <s v="Norco Bicycles"/>
    <s v="Standard"/>
    <s v="medium"/>
    <s v="medium"/>
    <n v="360.4"/>
    <n v="270.3"/>
    <d v="2016-12-06T00:00:00"/>
    <n v="90.099999999999966"/>
    <s v="Male"/>
    <n v="4"/>
    <d v="1986-10-24T00:00:00"/>
    <n v="35.938937452118225"/>
    <s v="Associate Professor"/>
    <s v="n/a"/>
    <s v="Mass Customer"/>
    <s v="N"/>
    <s v="No"/>
    <n v="7"/>
    <m/>
  </r>
  <r>
    <n v="2192"/>
    <n v="2"/>
    <x v="496"/>
    <n v="38"/>
    <d v="2017-11-22T00:00:00"/>
    <b v="1"/>
    <s v="Approved"/>
    <s v="Solex"/>
    <s v="Standard"/>
    <s v="medium"/>
    <s v="medium"/>
    <n v="71.489999999999995"/>
    <n v="53.62"/>
    <d v="2004-09-28T00:00:00"/>
    <n v="17.869999999999997"/>
    <s v="Female"/>
    <n v="90"/>
    <d v="1987-08-24T00:00:00"/>
    <n v="35.106060739472341"/>
    <s v="Nurse Practicioner"/>
    <s v="Health"/>
    <s v="Mass Customer"/>
    <s v="N"/>
    <s v="Yes"/>
    <n v="5"/>
    <m/>
  </r>
  <r>
    <n v="9347"/>
    <n v="8"/>
    <x v="496"/>
    <n v="146"/>
    <d v="2017-08-06T00:00:00"/>
    <b v="0"/>
    <s v="Approved"/>
    <s v="Solex"/>
    <s v="Road"/>
    <s v="medium"/>
    <s v="small"/>
    <n v="1703.52"/>
    <n v="1516.13"/>
    <d v="2014-03-03T00:00:00"/>
    <n v="187.38999999999987"/>
    <s v="Female"/>
    <n v="90"/>
    <d v="1987-08-24T00:00:00"/>
    <n v="35.106060739472341"/>
    <s v="Nurse Practicioner"/>
    <s v="Health"/>
    <s v="Mass Customer"/>
    <s v="N"/>
    <s v="Yes"/>
    <n v="5"/>
    <m/>
  </r>
  <r>
    <n v="1314"/>
    <n v="5"/>
    <x v="496"/>
    <n v="209"/>
    <d v="2017-06-04T00:00:00"/>
    <b v="0"/>
    <s v="Approved"/>
    <s v="Trek Bicycles"/>
    <s v="Mountain"/>
    <s v="low"/>
    <s v="medium"/>
    <n v="574.64"/>
    <n v="459.71"/>
    <d v="2007-08-04T00:00:00"/>
    <n v="114.93"/>
    <s v="Female"/>
    <n v="90"/>
    <d v="1987-08-24T00:00:00"/>
    <n v="35.106060739472341"/>
    <s v="Nurse Practicioner"/>
    <s v="Health"/>
    <s v="Mass Customer"/>
    <s v="N"/>
    <s v="Yes"/>
    <n v="5"/>
    <m/>
  </r>
  <r>
    <n v="656"/>
    <n v="26"/>
    <x v="3464"/>
    <n v="2"/>
    <d v="2017-12-28T00:00:00"/>
    <b v="0"/>
    <s v="Approved"/>
    <s v="WeareA2B"/>
    <s v="Standard"/>
    <s v="medium"/>
    <s v="medium"/>
    <n v="1992.93"/>
    <n v="762.63"/>
    <d v="2015-08-02T00:00:00"/>
    <n v="1230.3000000000002"/>
    <s v="Female"/>
    <n v="56"/>
    <d v="1967-10-01T00:00:00"/>
    <n v="55.015649780885347"/>
    <s v="Recruiting Manager"/>
    <s v="Health"/>
    <s v="Affluent Customer"/>
    <s v="N"/>
    <s v="Yes"/>
    <n v="6"/>
    <m/>
  </r>
  <r>
    <n v="93"/>
    <n v="33"/>
    <x v="3464"/>
    <n v="32"/>
    <d v="2017-11-28T00:00:00"/>
    <b v="1"/>
    <s v="Approved"/>
    <s v="Giant Bicycles"/>
    <s v="Standard"/>
    <s v="medium"/>
    <s v="small"/>
    <n v="1311.44"/>
    <n v="1167.18"/>
    <d v="1999-12-04T00:00:00"/>
    <n v="144.26"/>
    <s v="Female"/>
    <n v="56"/>
    <d v="1967-10-01T00:00:00"/>
    <n v="55.015649780885347"/>
    <s v="Recruiting Manager"/>
    <s v="Health"/>
    <s v="Affluent Customer"/>
    <s v="N"/>
    <s v="Yes"/>
    <n v="6"/>
    <m/>
  </r>
  <r>
    <n v="5238"/>
    <n v="24"/>
    <x v="3464"/>
    <n v="58"/>
    <d v="2017-11-02T00:00:00"/>
    <b v="0"/>
    <s v="Approved"/>
    <s v="Solex"/>
    <s v="Road"/>
    <s v="medium"/>
    <s v="large"/>
    <n v="1777.8"/>
    <n v="820.78"/>
    <d v="2016-12-06T00:00:00"/>
    <n v="957.02"/>
    <s v="Female"/>
    <n v="56"/>
    <d v="1967-10-01T00:00:00"/>
    <n v="55.015649780885347"/>
    <s v="Recruiting Manager"/>
    <s v="Health"/>
    <s v="Affluent Customer"/>
    <s v="N"/>
    <s v="Yes"/>
    <n v="6"/>
    <m/>
  </r>
  <r>
    <n v="6280"/>
    <n v="8"/>
    <x v="3464"/>
    <n v="103"/>
    <d v="2017-09-18T00:00:00"/>
    <b v="0"/>
    <s v="Approved"/>
    <s v="Solex"/>
    <s v="Road"/>
    <s v="medium"/>
    <s v="small"/>
    <n v="1703.52"/>
    <n v="1516.13"/>
    <d v="1993-04-20T00:00:00"/>
    <n v="187.38999999999987"/>
    <s v="Female"/>
    <n v="56"/>
    <d v="1967-10-01T00:00:00"/>
    <n v="55.015649780885347"/>
    <s v="Recruiting Manager"/>
    <s v="Health"/>
    <s v="Affluent Customer"/>
    <s v="N"/>
    <s v="Yes"/>
    <n v="6"/>
    <m/>
  </r>
  <r>
    <n v="9979"/>
    <n v="3"/>
    <x v="3464"/>
    <n v="177"/>
    <d v="2017-07-06T00:00:00"/>
    <b v="1"/>
    <s v="Approved"/>
    <s v="Trek Bicycles"/>
    <s v="Standard"/>
    <s v="medium"/>
    <s v="large"/>
    <n v="2091.4699999999998"/>
    <n v="388.92"/>
    <d v="2004-08-07T00:00:00"/>
    <n v="1702.5499999999997"/>
    <s v="Female"/>
    <n v="56"/>
    <d v="1967-10-01T00:00:00"/>
    <n v="55.015649780885347"/>
    <s v="Recruiting Manager"/>
    <s v="Health"/>
    <s v="Affluent Customer"/>
    <s v="N"/>
    <s v="Yes"/>
    <n v="6"/>
    <m/>
  </r>
  <r>
    <n v="1883"/>
    <n v="43"/>
    <x v="3464"/>
    <n v="186"/>
    <d v="2017-06-27T00:00:00"/>
    <b v="0"/>
    <s v="Approved"/>
    <s v="Solex"/>
    <s v="Standard"/>
    <s v="medium"/>
    <s v="medium"/>
    <n v="1151.96"/>
    <n v="649.49"/>
    <d v="2015-10-18T00:00:00"/>
    <n v="502.47"/>
    <s v="Female"/>
    <n v="56"/>
    <d v="1967-10-01T00:00:00"/>
    <n v="55.015649780885347"/>
    <s v="Recruiting Manager"/>
    <s v="Health"/>
    <s v="Affluent Customer"/>
    <s v="N"/>
    <s v="Yes"/>
    <n v="6"/>
    <m/>
  </r>
  <r>
    <n v="18036"/>
    <n v="3"/>
    <x v="3464"/>
    <n v="247"/>
    <d v="2017-04-27T00:00:00"/>
    <b v="1"/>
    <s v="Approved"/>
    <s v="Trek Bicycles"/>
    <s v="Standard"/>
    <s v="medium"/>
    <s v="large"/>
    <n v="2091.4699999999998"/>
    <n v="388.92"/>
    <d v="1997-05-10T00:00:00"/>
    <n v="1702.5499999999997"/>
    <s v="Female"/>
    <n v="56"/>
    <d v="1967-10-01T00:00:00"/>
    <n v="55.015649780885347"/>
    <s v="Recruiting Manager"/>
    <s v="Health"/>
    <s v="Affluent Customer"/>
    <s v="N"/>
    <s v="Yes"/>
    <n v="6"/>
    <m/>
  </r>
  <r>
    <n v="2771"/>
    <n v="51"/>
    <x v="3464"/>
    <n v="363"/>
    <d v="2017-01-01T00:00:00"/>
    <b v="0"/>
    <s v="Approved"/>
    <s v="OHM Cycles"/>
    <s v="Standard"/>
    <s v="high"/>
    <s v="medium"/>
    <n v="2005.66"/>
    <n v="1203.4000000000001"/>
    <d v="2007-12-11T00:00:00"/>
    <n v="802.26"/>
    <s v="Female"/>
    <n v="56"/>
    <d v="1967-10-01T00:00:00"/>
    <n v="55.015649780885347"/>
    <s v="Recruiting Manager"/>
    <s v="Health"/>
    <s v="Affluent Customer"/>
    <s v="N"/>
    <s v="Yes"/>
    <n v="6"/>
    <m/>
  </r>
  <r>
    <n v="19844"/>
    <n v="3"/>
    <x v="7"/>
    <m/>
    <d v="2017-01-28T00:00:00"/>
    <m/>
    <s v="Approved"/>
    <s v="Trek Bicycles"/>
    <s v="Standard"/>
    <s v="medium"/>
    <s v="large"/>
    <n v="2091.4699999999998"/>
    <n v="388.92"/>
    <n v="37823"/>
    <m/>
    <m/>
    <m/>
    <m/>
    <m/>
    <m/>
    <m/>
    <m/>
    <m/>
    <m/>
    <m/>
    <m/>
  </r>
  <r>
    <n v="17229"/>
    <n v="14"/>
    <x v="3465"/>
    <n v="148"/>
    <d v="2017-08-04T00:00:00"/>
    <b v="0"/>
    <s v="Approved"/>
    <s v="Solex"/>
    <s v="Standard"/>
    <s v="high"/>
    <s v="large"/>
    <n v="1842.92"/>
    <n v="1105.75"/>
    <d v="2000-05-22T00:00:00"/>
    <n v="737.17000000000007"/>
    <s v="Female"/>
    <n v="95"/>
    <d v="1953-09-05T00:00:00"/>
    <n v="69.095101835362755"/>
    <s v="Quality Engineer"/>
    <s v="IT"/>
    <s v="High Net Worth"/>
    <s v="N"/>
    <s v="Yes"/>
    <n v="8"/>
    <m/>
  </r>
  <r>
    <n v="4908"/>
    <n v="0"/>
    <x v="3465"/>
    <n v="183"/>
    <d v="2017-06-30T00:00:00"/>
    <b v="1"/>
    <s v="Approved"/>
    <s v="Giant Bicycles"/>
    <s v="Standard"/>
    <s v="medium"/>
    <s v="medium"/>
    <n v="230.91"/>
    <n v="173.18"/>
    <d v="1992-10-11T00:00:00"/>
    <n v="57.72999999999999"/>
    <s v="Female"/>
    <n v="95"/>
    <d v="1953-09-05T00:00:00"/>
    <n v="69.095101835362755"/>
    <s v="Quality Engineer"/>
    <s v="IT"/>
    <s v="High Net Worth"/>
    <s v="N"/>
    <s v="Yes"/>
    <n v="8"/>
    <m/>
  </r>
  <r>
    <n v="7394"/>
    <n v="82"/>
    <x v="3465"/>
    <n v="244"/>
    <d v="2017-04-30T00:00:00"/>
    <b v="1"/>
    <s v="Approved"/>
    <s v="Giant Bicycles"/>
    <s v="Road"/>
    <s v="medium"/>
    <s v="medium"/>
    <n v="1538.99"/>
    <n v="829.65"/>
    <d v="1992-10-11T00:00:00"/>
    <n v="709.34"/>
    <s v="Female"/>
    <n v="95"/>
    <d v="1953-09-05T00:00:00"/>
    <n v="69.095101835362755"/>
    <s v="Quality Engineer"/>
    <s v="IT"/>
    <s v="High Net Worth"/>
    <s v="N"/>
    <s v="Yes"/>
    <n v="8"/>
    <m/>
  </r>
  <r>
    <n v="5373"/>
    <n v="62"/>
    <x v="3465"/>
    <n v="309"/>
    <d v="2017-02-24T00:00:00"/>
    <b v="0"/>
    <s v="Approved"/>
    <s v="Solex"/>
    <s v="Standard"/>
    <s v="high"/>
    <s v="medium"/>
    <n v="1024.6600000000001"/>
    <n v="614.79999999999995"/>
    <d v="1996-11-09T00:00:00"/>
    <n v="409.86000000000013"/>
    <s v="Female"/>
    <n v="95"/>
    <d v="1953-09-05T00:00:00"/>
    <n v="69.095101835362755"/>
    <s v="Quality Engineer"/>
    <s v="IT"/>
    <s v="High Net Worth"/>
    <s v="N"/>
    <s v="Yes"/>
    <n v="8"/>
    <m/>
  </r>
  <r>
    <n v="11720"/>
    <n v="15"/>
    <x v="3466"/>
    <n v="5"/>
    <d v="2017-12-25T00:00:00"/>
    <b v="0"/>
    <s v="Approved"/>
    <s v="Norco Bicycles"/>
    <s v="Standard"/>
    <s v="low"/>
    <s v="medium"/>
    <n v="958.74"/>
    <n v="748.9"/>
    <d v="1996-04-05T00:00:00"/>
    <n v="209.84000000000003"/>
    <s v="Male"/>
    <n v="10"/>
    <d v="1977-06-27T00:00:00"/>
    <n v="45.270444301433294"/>
    <s v="VP Marketing"/>
    <s v="Retail"/>
    <s v="Affluent Customer"/>
    <s v="N"/>
    <s v="Yes"/>
    <n v="18"/>
    <m/>
  </r>
  <r>
    <n v="2494"/>
    <n v="20"/>
    <x v="3466"/>
    <n v="132"/>
    <d v="2017-08-20T00:00:00"/>
    <b v="0"/>
    <s v="Approved"/>
    <s v="Trek Bicycles"/>
    <s v="Standard"/>
    <s v="medium"/>
    <s v="small"/>
    <n v="1775.81"/>
    <n v="1580.47"/>
    <d v="1993-05-26T00:00:00"/>
    <n v="195.33999999999992"/>
    <s v="Male"/>
    <n v="10"/>
    <d v="1977-06-27T00:00:00"/>
    <n v="45.270444301433294"/>
    <s v="VP Marketing"/>
    <s v="Retail"/>
    <s v="Affluent Customer"/>
    <s v="N"/>
    <s v="Yes"/>
    <n v="18"/>
    <m/>
  </r>
  <r>
    <n v="16686"/>
    <n v="64"/>
    <x v="3466"/>
    <n v="168"/>
    <d v="2017-07-15T00:00:00"/>
    <b v="1"/>
    <s v="Approved"/>
    <s v="Trek Bicycles"/>
    <s v="Standard"/>
    <s v="medium"/>
    <s v="large"/>
    <n v="1469.44"/>
    <n v="596.54999999999995"/>
    <d v="2012-05-18T00:00:00"/>
    <n v="872.8900000000001"/>
    <s v="Male"/>
    <n v="10"/>
    <d v="1977-06-27T00:00:00"/>
    <n v="45.270444301433294"/>
    <s v="VP Marketing"/>
    <s v="Retail"/>
    <s v="Affluent Customer"/>
    <s v="N"/>
    <s v="Yes"/>
    <n v="18"/>
    <m/>
  </r>
  <r>
    <n v="11654"/>
    <n v="5"/>
    <x v="3466"/>
    <n v="324"/>
    <d v="2017-02-09T00:00:00"/>
    <b v="0"/>
    <s v="Approved"/>
    <s v="Trek Bicycles"/>
    <s v="Mountain"/>
    <s v="low"/>
    <s v="medium"/>
    <n v="574.64"/>
    <n v="459.71"/>
    <d v="2007-08-04T00:00:00"/>
    <n v="114.93"/>
    <s v="Male"/>
    <n v="10"/>
    <d v="1977-06-27T00:00:00"/>
    <n v="45.270444301433294"/>
    <s v="VP Marketing"/>
    <s v="Retail"/>
    <s v="Affluent Customer"/>
    <s v="N"/>
    <s v="Yes"/>
    <n v="18"/>
    <m/>
  </r>
  <r>
    <n v="19772"/>
    <n v="6"/>
    <x v="3466"/>
    <n v="324"/>
    <d v="2017-02-09T00:00:00"/>
    <b v="1"/>
    <s v="Approved"/>
    <s v="OHM Cycles"/>
    <s v="Standard"/>
    <s v="high"/>
    <s v="medium"/>
    <n v="227.88"/>
    <n v="136.72999999999999"/>
    <d v="2004-09-28T00:00:00"/>
    <n v="91.15"/>
    <s v="Male"/>
    <n v="10"/>
    <d v="1977-06-27T00:00:00"/>
    <n v="45.270444301433294"/>
    <s v="VP Marketing"/>
    <s v="Retail"/>
    <s v="Affluent Customer"/>
    <s v="N"/>
    <s v="Yes"/>
    <n v="18"/>
    <m/>
  </r>
  <r>
    <n v="19420"/>
    <n v="55"/>
    <x v="3466"/>
    <n v="326"/>
    <d v="2017-02-07T00:00:00"/>
    <b v="1"/>
    <s v="Approved"/>
    <s v="Trek Bicycles"/>
    <s v="Road"/>
    <s v="medium"/>
    <s v="large"/>
    <n v="1894.19"/>
    <n v="598.76"/>
    <d v="1997-10-04T00:00:00"/>
    <n v="1295.43"/>
    <s v="Male"/>
    <n v="10"/>
    <d v="1977-06-27T00:00:00"/>
    <n v="45.270444301433294"/>
    <s v="VP Marketing"/>
    <s v="Retail"/>
    <s v="Affluent Customer"/>
    <s v="N"/>
    <s v="Yes"/>
    <n v="18"/>
    <m/>
  </r>
  <r>
    <n v="60"/>
    <n v="60"/>
    <x v="3467"/>
    <n v="12"/>
    <d v="2017-12-18T00:00:00"/>
    <b v="0"/>
    <s v="Approved"/>
    <s v="Giant Bicycles"/>
    <s v="Standard"/>
    <s v="high"/>
    <s v="small"/>
    <n v="1977.36"/>
    <n v="1759.85"/>
    <d v="2014-07-28T00:00:00"/>
    <n v="217.51"/>
    <s v="U"/>
    <n v="34"/>
    <d v="1899-12-30T00:00:00"/>
    <n v="122.81291005454084"/>
    <s v="Analog Circuit Design manager"/>
    <s v="IT"/>
    <s v="Mass Customer"/>
    <s v="N"/>
    <s v="No"/>
    <n v="0"/>
    <m/>
  </r>
  <r>
    <n v="16206"/>
    <n v="33"/>
    <x v="3467"/>
    <n v="84"/>
    <d v="2017-10-07T00:00:00"/>
    <b v="1"/>
    <s v="Approved"/>
    <s v="Giant Bicycles"/>
    <s v="Standard"/>
    <s v="medium"/>
    <s v="small"/>
    <n v="1311.44"/>
    <n v="1167.18"/>
    <d v="1999-12-04T00:00:00"/>
    <n v="144.26"/>
    <s v="U"/>
    <n v="34"/>
    <d v="1899-12-30T00:00:00"/>
    <n v="122.81291005454084"/>
    <s v="Analog Circuit Design manager"/>
    <s v="IT"/>
    <s v="Mass Customer"/>
    <s v="N"/>
    <s v="No"/>
    <n v="0"/>
    <m/>
  </r>
  <r>
    <n v="11079"/>
    <n v="1"/>
    <x v="3467"/>
    <n v="148"/>
    <d v="2017-08-04T00:00:00"/>
    <b v="0"/>
    <s v="Approved"/>
    <s v="Giant Bicycles"/>
    <s v="Standard"/>
    <s v="medium"/>
    <s v="medium"/>
    <n v="1403.5"/>
    <n v="954.82"/>
    <d v="1997-08-25T00:00:00"/>
    <n v="448.67999999999995"/>
    <s v="U"/>
    <n v="34"/>
    <d v="1899-12-30T00:00:00"/>
    <n v="122.81291005454084"/>
    <s v="Analog Circuit Design manager"/>
    <s v="IT"/>
    <s v="Mass Customer"/>
    <s v="N"/>
    <s v="No"/>
    <n v="0"/>
    <m/>
  </r>
  <r>
    <n v="17845"/>
    <n v="53"/>
    <x v="3467"/>
    <n v="225"/>
    <d v="2017-05-19T00:00:00"/>
    <b v="0"/>
    <s v="Approved"/>
    <s v="OHM Cycles"/>
    <s v="Standard"/>
    <s v="medium"/>
    <s v="medium"/>
    <n v="795.34"/>
    <n v="101.58"/>
    <d v="2005-10-22T00:00:00"/>
    <n v="693.76"/>
    <s v="U"/>
    <n v="34"/>
    <d v="1899-12-30T00:00:00"/>
    <n v="122.81291005454084"/>
    <s v="Analog Circuit Design manager"/>
    <s v="IT"/>
    <s v="Mass Customer"/>
    <s v="N"/>
    <s v="No"/>
    <n v="0"/>
    <m/>
  </r>
  <r>
    <n v="16442"/>
    <n v="70"/>
    <x v="3468"/>
    <n v="71"/>
    <d v="2017-10-20T00:00:00"/>
    <b v="1"/>
    <s v="Approved"/>
    <s v="Trek Bicycles"/>
    <s v="Standard"/>
    <s v="high"/>
    <s v="medium"/>
    <n v="495.72"/>
    <n v="297.43"/>
    <d v="1999-07-26T00:00:00"/>
    <n v="198.29000000000002"/>
    <s v="Male"/>
    <n v="93"/>
    <d v="1979-11-06T00:00:00"/>
    <n v="42.908800465816853"/>
    <s v="Assistant Manager"/>
    <s v="Manufacturing"/>
    <s v="Mass Customer"/>
    <s v="N"/>
    <s v="No"/>
    <n v="14"/>
    <m/>
  </r>
  <r>
    <n v="19860"/>
    <n v="0"/>
    <x v="2560"/>
    <m/>
    <d v="2017-06-24T00:00:00"/>
    <b v="1"/>
    <s v="Approved"/>
    <m/>
    <m/>
    <m/>
    <m/>
    <n v="1497.43"/>
    <m/>
    <m/>
    <m/>
    <m/>
    <m/>
    <m/>
    <m/>
    <m/>
    <m/>
    <m/>
    <m/>
    <m/>
    <m/>
    <m/>
  </r>
  <r>
    <n v="9955"/>
    <n v="15"/>
    <x v="3468"/>
    <n v="111"/>
    <d v="2017-09-10T00:00:00"/>
    <b v="1"/>
    <s v="Approved"/>
    <s v="Norco Bicycles"/>
    <s v="Standard"/>
    <s v="low"/>
    <s v="medium"/>
    <n v="958.74"/>
    <n v="748.9"/>
    <d v="2013-03-12T00:00:00"/>
    <n v="209.84000000000003"/>
    <s v="Male"/>
    <n v="93"/>
    <d v="1979-11-06T00:00:00"/>
    <n v="42.908800465816853"/>
    <s v="Assistant Manager"/>
    <s v="Manufacturing"/>
    <s v="Mass Customer"/>
    <s v="N"/>
    <s v="No"/>
    <n v="14"/>
    <m/>
  </r>
  <r>
    <n v="1976"/>
    <n v="3"/>
    <x v="3468"/>
    <n v="126"/>
    <d v="2017-08-26T00:00:00"/>
    <b v="1"/>
    <s v="Approved"/>
    <s v="Trek Bicycles"/>
    <s v="Standard"/>
    <s v="medium"/>
    <s v="large"/>
    <n v="2091.4699999999998"/>
    <n v="388.92"/>
    <d v="2015-05-21T00:00:00"/>
    <n v="1702.5499999999997"/>
    <s v="Male"/>
    <n v="93"/>
    <d v="1979-11-06T00:00:00"/>
    <n v="42.908800465816853"/>
    <s v="Assistant Manager"/>
    <s v="Manufacturing"/>
    <s v="Mass Customer"/>
    <s v="N"/>
    <s v="No"/>
    <n v="14"/>
    <m/>
  </r>
  <r>
    <n v="1390"/>
    <n v="49"/>
    <x v="3468"/>
    <n v="137"/>
    <d v="2017-08-15T00:00:00"/>
    <b v="1"/>
    <s v="Approved"/>
    <s v="Trek Bicycles"/>
    <s v="Road"/>
    <s v="medium"/>
    <s v="medium"/>
    <n v="533.51"/>
    <n v="400.13"/>
    <d v="1997-10-04T00:00:00"/>
    <n v="133.38"/>
    <s v="Male"/>
    <n v="93"/>
    <d v="1979-11-06T00:00:00"/>
    <n v="42.908800465816853"/>
    <s v="Assistant Manager"/>
    <s v="Manufacturing"/>
    <s v="Mass Customer"/>
    <s v="N"/>
    <s v="No"/>
    <n v="14"/>
    <m/>
  </r>
  <r>
    <n v="16803"/>
    <n v="5"/>
    <x v="3468"/>
    <n v="170"/>
    <d v="2017-07-13T00:00:00"/>
    <b v="1"/>
    <s v="Approved"/>
    <s v="Trek Bicycles"/>
    <s v="Mountain"/>
    <s v="low"/>
    <s v="medium"/>
    <n v="574.64"/>
    <n v="459.71"/>
    <d v="2004-08-07T00:00:00"/>
    <n v="114.93"/>
    <s v="Male"/>
    <n v="93"/>
    <d v="1979-11-06T00:00:00"/>
    <n v="42.908800465816853"/>
    <s v="Assistant Manager"/>
    <s v="Manufacturing"/>
    <s v="Mass Customer"/>
    <s v="N"/>
    <s v="No"/>
    <n v="14"/>
    <m/>
  </r>
  <r>
    <n v="4817"/>
    <n v="50"/>
    <x v="3469"/>
    <n v="3"/>
    <d v="2017-12-27T00:00:00"/>
    <b v="0"/>
    <s v="Approved"/>
    <s v="WeareA2B"/>
    <s v="Standard"/>
    <s v="medium"/>
    <s v="small"/>
    <n v="175.89"/>
    <n v="131.91999999999999"/>
    <d v="2003-02-16T00:00:00"/>
    <n v="43.97"/>
    <s v="Female"/>
    <n v="12"/>
    <d v="1985-08-31T00:00:00"/>
    <n v="37.086882657280562"/>
    <s v="Director of Sales"/>
    <s v="Retail"/>
    <s v="Affluent Customer"/>
    <s v="N"/>
    <s v="No"/>
    <n v="3"/>
    <m/>
  </r>
  <r>
    <n v="5934"/>
    <n v="74"/>
    <x v="3469"/>
    <n v="188"/>
    <d v="2017-06-25T00:00:00"/>
    <b v="1"/>
    <s v="Approved"/>
    <s v="WeareA2B"/>
    <s v="Standard"/>
    <s v="medium"/>
    <s v="medium"/>
    <n v="1228.07"/>
    <n v="400.91"/>
    <d v="2000-05-22T00:00:00"/>
    <n v="827.15999999999985"/>
    <s v="Female"/>
    <n v="12"/>
    <d v="1985-08-31T00:00:00"/>
    <n v="37.086882657280562"/>
    <s v="Director of Sales"/>
    <s v="Retail"/>
    <s v="Affluent Customer"/>
    <s v="N"/>
    <s v="No"/>
    <n v="3"/>
    <m/>
  </r>
  <r>
    <n v="12387"/>
    <n v="64"/>
    <x v="3469"/>
    <n v="288"/>
    <d v="2017-03-17T00:00:00"/>
    <b v="0"/>
    <s v="Approved"/>
    <s v="Trek Bicycles"/>
    <s v="Standard"/>
    <s v="medium"/>
    <s v="large"/>
    <n v="1469.44"/>
    <n v="596.54999999999995"/>
    <d v="2012-05-18T00:00:00"/>
    <n v="872.8900000000001"/>
    <s v="Female"/>
    <n v="12"/>
    <d v="1985-08-31T00:00:00"/>
    <n v="37.086882657280562"/>
    <s v="Director of Sales"/>
    <s v="Retail"/>
    <s v="Affluent Customer"/>
    <s v="N"/>
    <s v="No"/>
    <n v="3"/>
    <m/>
  </r>
  <r>
    <n v="12815"/>
    <n v="58"/>
    <x v="3469"/>
    <n v="322"/>
    <d v="2017-02-11T00:00:00"/>
    <b v="0"/>
    <s v="Approved"/>
    <s v="OHM Cycles"/>
    <s v="Standard"/>
    <s v="medium"/>
    <s v="medium"/>
    <n v="912.52"/>
    <n v="141.4"/>
    <d v="2015-10-18T00:00:00"/>
    <n v="771.12"/>
    <s v="Female"/>
    <n v="12"/>
    <d v="1985-08-31T00:00:00"/>
    <n v="37.086882657280562"/>
    <s v="Director of Sales"/>
    <s v="Retail"/>
    <s v="Affluent Customer"/>
    <s v="N"/>
    <s v="No"/>
    <n v="3"/>
    <m/>
  </r>
  <r>
    <n v="11767"/>
    <n v="93"/>
    <x v="3470"/>
    <n v="50"/>
    <d v="2017-11-10T00:00:00"/>
    <b v="1"/>
    <s v="Approved"/>
    <s v="WeareA2B"/>
    <s v="Standard"/>
    <s v="medium"/>
    <s v="medium"/>
    <n v="1065.03"/>
    <n v="230.09"/>
    <d v="2000-11-03T00:00:00"/>
    <n v="834.93999999999994"/>
    <s v="Male"/>
    <n v="39"/>
    <d v="1989-09-07T00:00:00"/>
    <n v="33.064964849378498"/>
    <n v="0"/>
    <s v="Manufacturing"/>
    <s v="Affluent Customer"/>
    <s v="N"/>
    <s v="No"/>
    <n v="7"/>
    <m/>
  </r>
  <r>
    <n v="3225"/>
    <n v="31"/>
    <x v="3470"/>
    <n v="58"/>
    <d v="2017-11-02T00:00:00"/>
    <b v="1"/>
    <s v="Approved"/>
    <s v="Giant Bicycles"/>
    <s v="Standard"/>
    <s v="medium"/>
    <s v="medium"/>
    <n v="230.91"/>
    <n v="173.18"/>
    <d v="2006-11-10T00:00:00"/>
    <n v="57.72999999999999"/>
    <s v="Male"/>
    <n v="39"/>
    <d v="1989-09-07T00:00:00"/>
    <n v="33.064964849378498"/>
    <n v="0"/>
    <s v="Manufacturing"/>
    <s v="Affluent Customer"/>
    <s v="N"/>
    <s v="No"/>
    <n v="7"/>
    <m/>
  </r>
  <r>
    <n v="14969"/>
    <n v="27"/>
    <x v="3470"/>
    <n v="132"/>
    <d v="2017-08-20T00:00:00"/>
    <b v="1"/>
    <s v="Approved"/>
    <s v="Trek Bicycles"/>
    <s v="Standard"/>
    <s v="medium"/>
    <s v="medium"/>
    <n v="499.53"/>
    <n v="388.72"/>
    <d v="1999-06-23T00:00:00"/>
    <n v="110.80999999999995"/>
    <s v="Male"/>
    <n v="39"/>
    <d v="1989-09-07T00:00:00"/>
    <n v="33.064964849378498"/>
    <n v="0"/>
    <s v="Manufacturing"/>
    <s v="Affluent Customer"/>
    <s v="N"/>
    <s v="No"/>
    <n v="7"/>
    <m/>
  </r>
  <r>
    <n v="19872"/>
    <n v="0"/>
    <x v="70"/>
    <m/>
    <d v="2017-03-17T00:00:00"/>
    <b v="1"/>
    <s v="Approved"/>
    <m/>
    <m/>
    <m/>
    <m/>
    <n v="867.92"/>
    <m/>
    <m/>
    <m/>
    <m/>
    <m/>
    <m/>
    <m/>
    <m/>
    <m/>
    <m/>
    <m/>
    <m/>
    <m/>
    <m/>
  </r>
  <r>
    <n v="17112"/>
    <n v="6"/>
    <x v="3470"/>
    <n v="166"/>
    <d v="2017-07-17T00:00:00"/>
    <b v="0"/>
    <s v="Approved"/>
    <s v="OHM Cycles"/>
    <s v="Standard"/>
    <s v="high"/>
    <s v="medium"/>
    <n v="227.88"/>
    <n v="136.72999999999999"/>
    <d v="2003-02-07T00:00:00"/>
    <n v="91.15"/>
    <s v="Male"/>
    <n v="39"/>
    <d v="1989-09-07T00:00:00"/>
    <n v="33.064964849378498"/>
    <n v="0"/>
    <s v="Manufacturing"/>
    <s v="Affluent Customer"/>
    <s v="N"/>
    <s v="No"/>
    <n v="7"/>
    <m/>
  </r>
  <r>
    <n v="465"/>
    <n v="31"/>
    <x v="3470"/>
    <n v="257"/>
    <d v="2017-04-17T00:00:00"/>
    <b v="0"/>
    <s v="Approved"/>
    <s v="Giant Bicycles"/>
    <s v="Standard"/>
    <s v="medium"/>
    <s v="medium"/>
    <n v="230.91"/>
    <n v="173.18"/>
    <d v="2006-11-10T00:00:00"/>
    <n v="57.72999999999999"/>
    <s v="Male"/>
    <n v="39"/>
    <d v="1989-09-07T00:00:00"/>
    <n v="33.064964849378498"/>
    <n v="0"/>
    <s v="Manufacturing"/>
    <s v="Affluent Customer"/>
    <s v="N"/>
    <s v="No"/>
    <n v="7"/>
    <m/>
  </r>
  <r>
    <n v="3426"/>
    <n v="50"/>
    <x v="2981"/>
    <n v="64"/>
    <d v="2017-10-27T00:00:00"/>
    <b v="1"/>
    <s v="Approved"/>
    <s v="WeareA2B"/>
    <s v="Standard"/>
    <s v="medium"/>
    <s v="small"/>
    <n v="175.89"/>
    <n v="131.91999999999999"/>
    <d v="2001-11-25T00:00:00"/>
    <n v="43.97"/>
    <s v="Female"/>
    <n v="90"/>
    <d v="1996-01-24T00:00:00"/>
    <n v="26.681403205225767"/>
    <s v="Senior Developer"/>
    <s v="Financial Services"/>
    <s v="Affluent Customer"/>
    <s v="N"/>
    <s v="Yes"/>
    <n v="7"/>
    <m/>
  </r>
  <r>
    <n v="6200"/>
    <n v="69"/>
    <x v="2981"/>
    <n v="66"/>
    <d v="2017-10-25T00:00:00"/>
    <b v="1"/>
    <s v="Approved"/>
    <s v="Giant Bicycles"/>
    <s v="Road"/>
    <s v="medium"/>
    <s v="medium"/>
    <n v="792.9"/>
    <n v="594.67999999999995"/>
    <d v="2014-10-10T00:00:00"/>
    <n v="198.22000000000003"/>
    <s v="Female"/>
    <n v="90"/>
    <d v="1996-01-24T00:00:00"/>
    <n v="26.681403205225767"/>
    <s v="Senior Developer"/>
    <s v="Financial Services"/>
    <s v="Affluent Customer"/>
    <s v="N"/>
    <s v="Yes"/>
    <n v="7"/>
    <m/>
  </r>
  <r>
    <n v="8386"/>
    <n v="1"/>
    <x v="2981"/>
    <n v="96"/>
    <d v="2017-09-25T00:00:00"/>
    <b v="0"/>
    <s v="Approved"/>
    <s v="Giant Bicycles"/>
    <s v="Standard"/>
    <s v="medium"/>
    <s v="medium"/>
    <n v="1403.5"/>
    <n v="954.82"/>
    <d v="2005-08-09T00:00:00"/>
    <n v="448.67999999999995"/>
    <s v="Female"/>
    <n v="90"/>
    <d v="1996-01-24T00:00:00"/>
    <n v="26.681403205225767"/>
    <s v="Senior Developer"/>
    <s v="Financial Services"/>
    <s v="Affluent Customer"/>
    <s v="N"/>
    <s v="Yes"/>
    <n v="7"/>
    <m/>
  </r>
  <r>
    <n v="602"/>
    <n v="89"/>
    <x v="2981"/>
    <n v="129"/>
    <d v="2017-08-23T00:00:00"/>
    <b v="1"/>
    <s v="Approved"/>
    <s v="WeareA2B"/>
    <s v="Touring"/>
    <s v="medium"/>
    <s v="large"/>
    <n v="1362.99"/>
    <n v="57.74"/>
    <d v="2003-09-10T00:00:00"/>
    <n v="1305.25"/>
    <s v="Female"/>
    <n v="90"/>
    <d v="1996-01-24T00:00:00"/>
    <n v="26.681403205225767"/>
    <s v="Senior Developer"/>
    <s v="Financial Services"/>
    <s v="Affluent Customer"/>
    <s v="N"/>
    <s v="Yes"/>
    <n v="7"/>
    <m/>
  </r>
  <r>
    <n v="10526"/>
    <n v="42"/>
    <x v="2981"/>
    <n v="234"/>
    <d v="2017-05-10T00:00:00"/>
    <b v="1"/>
    <s v="Approved"/>
    <s v="OHM Cycles"/>
    <s v="Road"/>
    <s v="medium"/>
    <s v="small"/>
    <n v="1810"/>
    <n v="1610.9"/>
    <d v="1999-12-04T00:00:00"/>
    <n v="199.09999999999991"/>
    <s v="Female"/>
    <n v="90"/>
    <d v="1996-01-24T00:00:00"/>
    <n v="26.681403205225767"/>
    <s v="Senior Developer"/>
    <s v="Financial Services"/>
    <s v="Affluent Customer"/>
    <s v="N"/>
    <s v="Yes"/>
    <n v="7"/>
    <m/>
  </r>
  <r>
    <n v="1907"/>
    <n v="60"/>
    <x v="2981"/>
    <n v="238"/>
    <d v="2017-05-06T00:00:00"/>
    <b v="0"/>
    <s v="Approved"/>
    <s v="Giant Bicycles"/>
    <s v="Standard"/>
    <s v="high"/>
    <s v="small"/>
    <n v="1977.36"/>
    <n v="1759.85"/>
    <d v="1998-12-17T00:00:00"/>
    <n v="217.51"/>
    <s v="Female"/>
    <n v="90"/>
    <d v="1996-01-24T00:00:00"/>
    <n v="26.681403205225767"/>
    <s v="Senior Developer"/>
    <s v="Financial Services"/>
    <s v="Affluent Customer"/>
    <s v="N"/>
    <s v="Yes"/>
    <n v="7"/>
    <m/>
  </r>
  <r>
    <n v="13272"/>
    <n v="53"/>
    <x v="2981"/>
    <n v="306"/>
    <d v="2017-02-27T00:00:00"/>
    <b v="0"/>
    <s v="Approved"/>
    <s v="OHM Cycles"/>
    <s v="Standard"/>
    <s v="medium"/>
    <s v="medium"/>
    <n v="795.34"/>
    <n v="101.58"/>
    <d v="2003-07-21T00:00:00"/>
    <n v="693.76"/>
    <s v="Female"/>
    <n v="90"/>
    <d v="1996-01-24T00:00:00"/>
    <n v="26.681403205225767"/>
    <s v="Senior Developer"/>
    <s v="Financial Services"/>
    <s v="Affluent Customer"/>
    <s v="N"/>
    <s v="Yes"/>
    <n v="7"/>
    <m/>
  </r>
  <r>
    <n v="11497"/>
    <n v="27"/>
    <x v="3471"/>
    <n v="29"/>
    <d v="2017-12-01T00:00:00"/>
    <b v="0"/>
    <s v="Approved"/>
    <s v="Trek Bicycles"/>
    <s v="Standard"/>
    <s v="medium"/>
    <s v="medium"/>
    <n v="499.53"/>
    <n v="388.72"/>
    <d v="1999-06-23T00:00:00"/>
    <n v="110.80999999999995"/>
    <s v="Male"/>
    <n v="54"/>
    <d v="1986-08-08T00:00:00"/>
    <n v="36.149896356227813"/>
    <s v="Quality Control Specialist"/>
    <s v="Health"/>
    <s v="Mass Customer"/>
    <s v="N"/>
    <s v="No"/>
    <n v="17"/>
    <m/>
  </r>
  <r>
    <n v="14101"/>
    <n v="100"/>
    <x v="3471"/>
    <n v="40"/>
    <d v="2017-11-20T00:00:00"/>
    <b v="1"/>
    <s v="Approved"/>
    <s v="Norco Bicycles"/>
    <s v="Road"/>
    <s v="medium"/>
    <s v="medium"/>
    <n v="1036.5899999999999"/>
    <n v="206.35"/>
    <d v="1991-05-06T00:00:00"/>
    <n v="830.2399999999999"/>
    <s v="Male"/>
    <n v="54"/>
    <d v="1986-08-08T00:00:00"/>
    <n v="36.149896356227813"/>
    <s v="Quality Control Specialist"/>
    <s v="Health"/>
    <s v="Mass Customer"/>
    <s v="N"/>
    <s v="No"/>
    <n v="17"/>
    <m/>
  </r>
  <r>
    <n v="4306"/>
    <n v="74"/>
    <x v="3471"/>
    <n v="55"/>
    <d v="2017-11-05T00:00:00"/>
    <b v="1"/>
    <s v="Approved"/>
    <s v="WeareA2B"/>
    <s v="Standard"/>
    <s v="medium"/>
    <s v="medium"/>
    <n v="1228.07"/>
    <n v="400.91"/>
    <d v="2000-05-22T00:00:00"/>
    <n v="827.15999999999985"/>
    <s v="Male"/>
    <n v="54"/>
    <d v="1986-08-08T00:00:00"/>
    <n v="36.149896356227813"/>
    <s v="Quality Control Specialist"/>
    <s v="Health"/>
    <s v="Mass Customer"/>
    <s v="N"/>
    <s v="No"/>
    <n v="17"/>
    <m/>
  </r>
  <r>
    <n v="18185"/>
    <n v="65"/>
    <x v="3471"/>
    <n v="80"/>
    <d v="2017-10-11T00:00:00"/>
    <b v="0"/>
    <s v="Approved"/>
    <s v="WeareA2B"/>
    <s v="Standard"/>
    <s v="medium"/>
    <s v="medium"/>
    <n v="1807.45"/>
    <n v="778.69"/>
    <d v="2015-05-21T00:00:00"/>
    <n v="1028.76"/>
    <s v="Male"/>
    <n v="54"/>
    <d v="1986-08-08T00:00:00"/>
    <n v="36.149896356227813"/>
    <s v="Quality Control Specialist"/>
    <s v="Health"/>
    <s v="Mass Customer"/>
    <s v="N"/>
    <s v="No"/>
    <n v="17"/>
    <m/>
  </r>
  <r>
    <n v="2864"/>
    <n v="32"/>
    <x v="3471"/>
    <n v="97"/>
    <d v="2017-09-24T00:00:00"/>
    <b v="0"/>
    <s v="Approved"/>
    <s v="Giant Bicycles"/>
    <s v="Standard"/>
    <s v="medium"/>
    <s v="medium"/>
    <n v="642.70000000000005"/>
    <n v="211.37"/>
    <d v="2002-03-22T00:00:00"/>
    <n v="431.33000000000004"/>
    <s v="Male"/>
    <n v="54"/>
    <d v="1986-08-08T00:00:00"/>
    <n v="36.149896356227813"/>
    <s v="Quality Control Specialist"/>
    <s v="Health"/>
    <s v="Mass Customer"/>
    <s v="N"/>
    <s v="No"/>
    <n v="17"/>
    <m/>
  </r>
  <r>
    <n v="1318"/>
    <n v="12"/>
    <x v="3471"/>
    <n v="205"/>
    <d v="2017-06-08T00:00:00"/>
    <b v="1"/>
    <s v="Approved"/>
    <s v="WeareA2B"/>
    <s v="Standard"/>
    <s v="medium"/>
    <s v="medium"/>
    <n v="1231.1500000000001"/>
    <n v="161.6"/>
    <d v="2004-08-17T00:00:00"/>
    <n v="1069.5500000000002"/>
    <s v="Male"/>
    <n v="54"/>
    <d v="1986-08-08T00:00:00"/>
    <n v="36.149896356227813"/>
    <s v="Quality Control Specialist"/>
    <s v="Health"/>
    <s v="Mass Customer"/>
    <s v="N"/>
    <s v="No"/>
    <n v="17"/>
    <m/>
  </r>
  <r>
    <n v="10722"/>
    <n v="54"/>
    <x v="3472"/>
    <n v="31"/>
    <d v="2017-11-29T00:00:00"/>
    <b v="0"/>
    <s v="Approved"/>
    <s v="WeareA2B"/>
    <s v="Standard"/>
    <s v="medium"/>
    <s v="medium"/>
    <n v="1292.8399999999999"/>
    <n v="13.44"/>
    <d v="2009-04-12T00:00:00"/>
    <n v="1279.3999999999999"/>
    <s v="Female"/>
    <n v="39"/>
    <d v="1964-08-09T00:00:00"/>
    <n v="58.160855260020291"/>
    <n v="0"/>
    <s v="IT"/>
    <s v="Mass Customer"/>
    <s v="N"/>
    <s v="No"/>
    <n v="13"/>
    <m/>
  </r>
  <r>
    <n v="16624"/>
    <n v="47"/>
    <x v="3472"/>
    <n v="65"/>
    <d v="2017-10-26T00:00:00"/>
    <b v="1"/>
    <s v="Approved"/>
    <s v="Trek Bicycles"/>
    <s v="Road"/>
    <s v="low"/>
    <s v="small"/>
    <n v="1720.7"/>
    <n v="1531.42"/>
    <d v="2006-10-01T00:00:00"/>
    <n v="189.27999999999997"/>
    <s v="Female"/>
    <n v="39"/>
    <d v="1964-08-09T00:00:00"/>
    <n v="58.160855260020291"/>
    <n v="0"/>
    <s v="IT"/>
    <s v="Mass Customer"/>
    <s v="N"/>
    <s v="No"/>
    <n v="13"/>
    <m/>
  </r>
  <r>
    <n v="5478"/>
    <n v="90"/>
    <x v="3472"/>
    <n v="204"/>
    <d v="2017-06-09T00:00:00"/>
    <b v="0"/>
    <s v="Approved"/>
    <s v="Norco Bicycles"/>
    <s v="Standard"/>
    <s v="low"/>
    <s v="medium"/>
    <n v="363.01"/>
    <n v="290.41000000000003"/>
    <d v="2005-05-10T00:00:00"/>
    <n v="72.599999999999966"/>
    <s v="Female"/>
    <n v="39"/>
    <d v="1964-08-09T00:00:00"/>
    <n v="58.160855260020291"/>
    <n v="0"/>
    <s v="IT"/>
    <s v="Mass Customer"/>
    <s v="N"/>
    <s v="No"/>
    <n v="13"/>
    <m/>
  </r>
  <r>
    <n v="12014"/>
    <n v="80"/>
    <x v="3472"/>
    <n v="215"/>
    <d v="2017-05-29T00:00:00"/>
    <b v="1"/>
    <s v="Approved"/>
    <s v="OHM Cycles"/>
    <s v="Touring"/>
    <s v="low"/>
    <s v="medium"/>
    <n v="1073.07"/>
    <n v="933.84"/>
    <d v="1997-01-25T00:00:00"/>
    <n v="139.2299999999999"/>
    <s v="Female"/>
    <n v="39"/>
    <d v="1964-08-09T00:00:00"/>
    <n v="58.160855260020291"/>
    <n v="0"/>
    <s v="IT"/>
    <s v="Mass Customer"/>
    <s v="N"/>
    <s v="No"/>
    <n v="13"/>
    <m/>
  </r>
  <r>
    <n v="9336"/>
    <n v="84"/>
    <x v="3472"/>
    <n v="218"/>
    <d v="2017-05-26T00:00:00"/>
    <b v="1"/>
    <s v="Approved"/>
    <s v="Trek Bicycles"/>
    <s v="Road"/>
    <s v="medium"/>
    <s v="medium"/>
    <n v="290.62"/>
    <n v="215.14"/>
    <d v="2004-12-18T00:00:00"/>
    <n v="75.480000000000018"/>
    <s v="Female"/>
    <n v="39"/>
    <d v="1964-08-09T00:00:00"/>
    <n v="58.160855260020291"/>
    <n v="0"/>
    <s v="IT"/>
    <s v="Mass Customer"/>
    <s v="N"/>
    <s v="No"/>
    <n v="13"/>
    <m/>
  </r>
  <r>
    <n v="6118"/>
    <n v="11"/>
    <x v="3472"/>
    <n v="286"/>
    <d v="2017-03-19T00:00:00"/>
    <b v="1"/>
    <s v="Approved"/>
    <s v="Giant Bicycles"/>
    <s v="Standard"/>
    <s v="high"/>
    <s v="medium"/>
    <n v="1274.93"/>
    <n v="764.96"/>
    <d v="2007-08-04T00:00:00"/>
    <n v="509.97"/>
    <s v="Female"/>
    <n v="39"/>
    <d v="1964-08-09T00:00:00"/>
    <n v="58.160855260020291"/>
    <n v="0"/>
    <s v="IT"/>
    <s v="Mass Customer"/>
    <s v="N"/>
    <s v="No"/>
    <n v="13"/>
    <m/>
  </r>
  <r>
    <n v="1730"/>
    <n v="96"/>
    <x v="3473"/>
    <n v="16"/>
    <d v="2017-12-14T00:00:00"/>
    <b v="0"/>
    <s v="Approved"/>
    <s v="WeareA2B"/>
    <s v="Road"/>
    <s v="low"/>
    <s v="small"/>
    <n v="1172.78"/>
    <n v="1043.77"/>
    <d v="2002-10-10T00:00:00"/>
    <n v="129.01"/>
    <s v="Male"/>
    <n v="30"/>
    <d v="1959-06-24T00:00:00"/>
    <n v="63.292362109652466"/>
    <n v="0"/>
    <s v="n/a"/>
    <s v="Mass Customer"/>
    <s v="N"/>
    <s v="No"/>
    <n v="20"/>
    <m/>
  </r>
  <r>
    <n v="17300"/>
    <n v="59"/>
    <x v="3473"/>
    <n v="62"/>
    <d v="2017-10-29T00:00:00"/>
    <b v="1"/>
    <s v="Approved"/>
    <s v="Solex"/>
    <s v="Standard"/>
    <s v="medium"/>
    <s v="large"/>
    <n v="1061.56"/>
    <n v="733.58"/>
    <d v="1993-07-20T00:00:00"/>
    <n v="327.9799999999999"/>
    <s v="Male"/>
    <n v="30"/>
    <d v="1959-06-24T00:00:00"/>
    <n v="63.292362109652466"/>
    <n v="0"/>
    <s v="n/a"/>
    <s v="Mass Customer"/>
    <s v="N"/>
    <s v="No"/>
    <n v="20"/>
    <m/>
  </r>
  <r>
    <n v="18014"/>
    <n v="15"/>
    <x v="3473"/>
    <n v="113"/>
    <d v="2017-09-08T00:00:00"/>
    <b v="0"/>
    <s v="Approved"/>
    <s v="Norco Bicycles"/>
    <s v="Standard"/>
    <s v="low"/>
    <s v="medium"/>
    <n v="958.74"/>
    <n v="748.9"/>
    <d v="2005-12-07T00:00:00"/>
    <n v="209.84000000000003"/>
    <s v="Male"/>
    <n v="30"/>
    <d v="1959-06-24T00:00:00"/>
    <n v="63.292362109652466"/>
    <n v="0"/>
    <s v="n/a"/>
    <s v="Mass Customer"/>
    <s v="N"/>
    <s v="No"/>
    <n v="20"/>
    <m/>
  </r>
  <r>
    <n v="2542"/>
    <n v="10"/>
    <x v="3473"/>
    <n v="338"/>
    <d v="2017-01-26T00:00:00"/>
    <b v="0"/>
    <s v="Approved"/>
    <s v="WeareA2B"/>
    <s v="Touring"/>
    <s v="medium"/>
    <s v="medium"/>
    <n v="1466.68"/>
    <n v="363.25"/>
    <d v="2014-03-03T00:00:00"/>
    <n v="1103.43"/>
    <s v="Male"/>
    <n v="30"/>
    <d v="1959-06-24T00:00:00"/>
    <n v="63.292362109652466"/>
    <n v="0"/>
    <s v="n/a"/>
    <s v="Mass Customer"/>
    <s v="N"/>
    <s v="No"/>
    <n v="20"/>
    <m/>
  </r>
  <r>
    <n v="8658"/>
    <n v="74"/>
    <x v="3474"/>
    <n v="54"/>
    <d v="2017-11-06T00:00:00"/>
    <b v="1"/>
    <s v="Approved"/>
    <s v="WeareA2B"/>
    <s v="Standard"/>
    <s v="medium"/>
    <s v="medium"/>
    <n v="1762.96"/>
    <n v="950.52"/>
    <d v="2014-07-28T00:00:00"/>
    <n v="812.44"/>
    <s v="Male"/>
    <n v="37"/>
    <d v="1997-10-12T00:00:00"/>
    <n v="24.963594986047685"/>
    <s v="Systems Administrator IV"/>
    <s v="Manufacturing"/>
    <s v="High Net Worth"/>
    <s v="N"/>
    <s v="No"/>
    <n v="4"/>
    <m/>
  </r>
  <r>
    <n v="14492"/>
    <n v="50"/>
    <x v="3474"/>
    <n v="88"/>
    <d v="2017-10-03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37"/>
    <d v="1997-10-12T00:00:00"/>
    <n v="24.963594986047685"/>
    <s v="Systems Administrator IV"/>
    <s v="Manufacturing"/>
    <s v="High Net Worth"/>
    <s v="N"/>
    <s v="No"/>
    <n v="4"/>
    <m/>
  </r>
  <r>
    <n v="8062"/>
    <n v="0"/>
    <x v="3474"/>
    <n v="172"/>
    <d v="2017-07-11T00:00:00"/>
    <b v="1"/>
    <s v="Approved"/>
    <s v="Giant Bicycles"/>
    <s v="Standard"/>
    <s v="medium"/>
    <s v="medium"/>
    <n v="230.91"/>
    <n v="173.18"/>
    <d v="2006-11-10T00:00:00"/>
    <n v="57.72999999999999"/>
    <s v="Male"/>
    <n v="37"/>
    <d v="1997-10-12T00:00:00"/>
    <n v="24.963594986047685"/>
    <s v="Systems Administrator IV"/>
    <s v="Manufacturing"/>
    <s v="High Net Worth"/>
    <s v="N"/>
    <s v="No"/>
    <n v="4"/>
    <m/>
  </r>
  <r>
    <n v="19785"/>
    <n v="32"/>
    <x v="3474"/>
    <n v="180"/>
    <d v="2017-07-03T00:00:00"/>
    <b v="1"/>
    <s v="Approved"/>
    <s v="Giant Bicycles"/>
    <s v="Standard"/>
    <s v="high"/>
    <s v="medium"/>
    <n v="1179"/>
    <n v="707.4"/>
    <d v="1997-08-25T00:00:00"/>
    <n v="471.6"/>
    <s v="Male"/>
    <n v="37"/>
    <d v="1997-10-12T00:00:00"/>
    <n v="24.963594986047685"/>
    <s v="Systems Administrator IV"/>
    <s v="Manufacturing"/>
    <s v="High Net Worth"/>
    <s v="N"/>
    <s v="No"/>
    <n v="4"/>
    <m/>
  </r>
  <r>
    <n v="9197"/>
    <n v="0"/>
    <x v="3474"/>
    <n v="240"/>
    <d v="2017-05-04T00:00:00"/>
    <b v="0"/>
    <s v="Approved"/>
    <s v="OHM Cycles"/>
    <s v="Standard"/>
    <s v="medium"/>
    <s v="medium"/>
    <n v="235.63"/>
    <n v="125.07"/>
    <d v="2004-08-07T00:00:00"/>
    <n v="110.56"/>
    <s v="Male"/>
    <n v="37"/>
    <d v="1997-10-12T00:00:00"/>
    <n v="24.963594986047685"/>
    <s v="Systems Administrator IV"/>
    <s v="Manufacturing"/>
    <s v="High Net Worth"/>
    <s v="N"/>
    <s v="No"/>
    <n v="4"/>
    <m/>
  </r>
  <r>
    <n v="7634"/>
    <n v="0"/>
    <x v="3474"/>
    <n v="296"/>
    <d v="2017-03-09T00:00:00"/>
    <b v="0"/>
    <s v="Approved"/>
    <s v="Solex"/>
    <s v="Standard"/>
    <s v="medium"/>
    <s v="medium"/>
    <n v="441.49"/>
    <n v="84.99"/>
    <d v="1993-04-12T00:00:00"/>
    <n v="356.5"/>
    <s v="Male"/>
    <n v="37"/>
    <d v="1997-10-12T00:00:00"/>
    <n v="24.963594986047685"/>
    <s v="Systems Administrator IV"/>
    <s v="Manufacturing"/>
    <s v="High Net Worth"/>
    <s v="N"/>
    <s v="No"/>
    <n v="4"/>
    <m/>
  </r>
  <r>
    <n v="558"/>
    <n v="0"/>
    <x v="3474"/>
    <n v="311"/>
    <d v="2017-02-22T00:00:00"/>
    <b v="0"/>
    <s v="Approved"/>
    <s v="Trek Bicycles"/>
    <s v="Standard"/>
    <s v="high"/>
    <s v="medium"/>
    <n v="495.72"/>
    <n v="297.43"/>
    <d v="2015-04-11T00:00:00"/>
    <n v="198.29000000000002"/>
    <s v="Male"/>
    <n v="37"/>
    <d v="1997-10-12T00:00:00"/>
    <n v="24.963594986047685"/>
    <s v="Systems Administrator IV"/>
    <s v="Manufacturing"/>
    <s v="High Net Worth"/>
    <s v="N"/>
    <s v="No"/>
    <n v="4"/>
    <m/>
  </r>
  <r>
    <n v="18220"/>
    <n v="42"/>
    <x v="3475"/>
    <n v="27"/>
    <d v="2017-12-03T00:00:00"/>
    <b v="1"/>
    <s v="Approved"/>
    <s v="OHM Cycles"/>
    <s v="Road"/>
    <s v="medium"/>
    <s v="small"/>
    <n v="1810"/>
    <n v="1610.9"/>
    <d v="1993-04-12T00:00:00"/>
    <n v="199.09999999999991"/>
    <s v="Female"/>
    <n v="71"/>
    <d v="2000-05-18T00:00:00"/>
    <n v="22.363594986364799"/>
    <s v="Clinical Specialist"/>
    <s v="Health"/>
    <s v="Affluent Customer"/>
    <s v="N"/>
    <s v="Yes"/>
    <n v="2"/>
    <m/>
  </r>
  <r>
    <n v="610"/>
    <n v="85"/>
    <x v="3475"/>
    <n v="71"/>
    <d v="2017-10-20T00:00:00"/>
    <b v="0"/>
    <s v="Approved"/>
    <s v="WeareA2B"/>
    <s v="Standard"/>
    <s v="medium"/>
    <s v="medium"/>
    <n v="752.64"/>
    <n v="205.36"/>
    <d v="2000-11-03T00:00:00"/>
    <n v="547.28"/>
    <s v="Female"/>
    <n v="71"/>
    <d v="2000-05-18T00:00:00"/>
    <n v="22.363594986364799"/>
    <s v="Clinical Specialist"/>
    <s v="Health"/>
    <s v="Affluent Customer"/>
    <s v="N"/>
    <s v="Yes"/>
    <n v="2"/>
    <m/>
  </r>
  <r>
    <n v="19235"/>
    <n v="94"/>
    <x v="3475"/>
    <n v="157"/>
    <d v="2017-07-26T00:00:00"/>
    <b v="1"/>
    <s v="Approved"/>
    <s v="Giant Bicycles"/>
    <s v="Standard"/>
    <s v="medium"/>
    <s v="large"/>
    <n v="1635.3"/>
    <n v="993.66"/>
    <d v="2016-03-29T00:00:00"/>
    <n v="641.64"/>
    <s v="Female"/>
    <n v="71"/>
    <d v="2000-05-18T00:00:00"/>
    <n v="22.363594986364799"/>
    <s v="Clinical Specialist"/>
    <s v="Health"/>
    <s v="Affluent Customer"/>
    <s v="N"/>
    <s v="Yes"/>
    <n v="2"/>
    <m/>
  </r>
  <r>
    <n v="12666"/>
    <n v="64"/>
    <x v="3475"/>
    <n v="173"/>
    <d v="2017-07-10T00:00:00"/>
    <b v="0"/>
    <s v="Approved"/>
    <s v="Trek Bicycles"/>
    <s v="Standard"/>
    <s v="medium"/>
    <s v="large"/>
    <n v="1469.44"/>
    <n v="596.54999999999995"/>
    <d v="2010-08-20T00:00:00"/>
    <n v="872.8900000000001"/>
    <s v="Female"/>
    <n v="71"/>
    <d v="2000-05-18T00:00:00"/>
    <n v="22.363594986364799"/>
    <s v="Clinical Specialist"/>
    <s v="Health"/>
    <s v="Affluent Customer"/>
    <s v="N"/>
    <s v="Yes"/>
    <n v="2"/>
    <m/>
  </r>
  <r>
    <n v="7493"/>
    <n v="1"/>
    <x v="3475"/>
    <n v="272"/>
    <d v="2017-04-02T00:00:00"/>
    <b v="0"/>
    <s v="Approved"/>
    <s v="Giant Bicycles"/>
    <s v="Standard"/>
    <s v="medium"/>
    <s v="medium"/>
    <n v="1403.5"/>
    <n v="954.82"/>
    <d v="2003-02-07T00:00:00"/>
    <n v="448.67999999999995"/>
    <s v="Female"/>
    <n v="71"/>
    <d v="2000-05-18T00:00:00"/>
    <n v="22.363594986364799"/>
    <s v="Clinical Specialist"/>
    <s v="Health"/>
    <s v="Affluent Customer"/>
    <s v="N"/>
    <s v="Yes"/>
    <n v="2"/>
    <m/>
  </r>
  <r>
    <n v="6719"/>
    <n v="24"/>
    <x v="3475"/>
    <n v="293"/>
    <d v="2017-03-12T00:00:00"/>
    <b v="0"/>
    <s v="Approved"/>
    <s v="Solex"/>
    <s v="Road"/>
    <s v="medium"/>
    <s v="large"/>
    <n v="1777.8"/>
    <n v="820.78"/>
    <d v="2006-11-10T00:00:00"/>
    <n v="957.02"/>
    <s v="Female"/>
    <n v="71"/>
    <d v="2000-05-18T00:00:00"/>
    <n v="22.363594986364799"/>
    <s v="Clinical Specialist"/>
    <s v="Health"/>
    <s v="Affluent Customer"/>
    <s v="N"/>
    <s v="Yes"/>
    <n v="2"/>
    <m/>
  </r>
  <r>
    <n v="15230"/>
    <n v="78"/>
    <x v="3475"/>
    <n v="304"/>
    <d v="2017-03-01T00:00:00"/>
    <b v="1"/>
    <s v="Approved"/>
    <s v="Giant Bicycles"/>
    <s v="Standard"/>
    <s v="medium"/>
    <s v="large"/>
    <n v="1765.3"/>
    <n v="709.48"/>
    <d v="2004-12-18T00:00:00"/>
    <n v="1055.82"/>
    <s v="Female"/>
    <n v="71"/>
    <d v="2000-05-18T00:00:00"/>
    <n v="22.363594986364799"/>
    <s v="Clinical Specialist"/>
    <s v="Health"/>
    <s v="Affluent Customer"/>
    <s v="N"/>
    <s v="Yes"/>
    <n v="2"/>
    <m/>
  </r>
  <r>
    <n v="5909"/>
    <n v="74"/>
    <x v="3475"/>
    <n v="353"/>
    <d v="2017-01-11T00:00:00"/>
    <b v="1"/>
    <s v="Approved"/>
    <s v="WeareA2B"/>
    <s v="Standard"/>
    <s v="medium"/>
    <s v="medium"/>
    <n v="1228.07"/>
    <n v="400.91"/>
    <d v="2015-08-10T00:00:00"/>
    <n v="827.15999999999985"/>
    <s v="Female"/>
    <n v="71"/>
    <d v="2000-05-18T00:00:00"/>
    <n v="22.363594986364799"/>
    <s v="Clinical Specialist"/>
    <s v="Health"/>
    <s v="Affluent Customer"/>
    <s v="N"/>
    <s v="Yes"/>
    <n v="2"/>
    <m/>
  </r>
  <r>
    <n v="1766"/>
    <n v="0"/>
    <x v="3476"/>
    <n v="117"/>
    <d v="2017-09-04T00:00:00"/>
    <b v="0"/>
    <s v="Approved"/>
    <s v="Solex"/>
    <s v="Road"/>
    <s v="medium"/>
    <s v="medium"/>
    <n v="416.98"/>
    <n v="312.74"/>
    <d v="2012-06-04T00:00:00"/>
    <n v="104.24000000000001"/>
    <s v="Male"/>
    <n v="19"/>
    <d v="1956-10-02T00:00:00"/>
    <n v="66.018389506595625"/>
    <s v="Senior Sales Associate"/>
    <s v="Health"/>
    <s v="High Net Worth"/>
    <s v="N"/>
    <s v="Yes"/>
    <n v="15"/>
    <m/>
  </r>
  <r>
    <n v="4773"/>
    <n v="14"/>
    <x v="3476"/>
    <n v="245"/>
    <d v="2017-04-29T00:00:00"/>
    <b v="1"/>
    <s v="Approved"/>
    <s v="Solex"/>
    <s v="Standard"/>
    <s v="high"/>
    <s v="large"/>
    <n v="1842.92"/>
    <n v="1105.75"/>
    <d v="2016-12-06T00:00:00"/>
    <n v="737.17000000000007"/>
    <s v="Male"/>
    <n v="19"/>
    <d v="1956-10-02T00:00:00"/>
    <n v="66.018389506595625"/>
    <s v="Senior Sales Associate"/>
    <s v="Health"/>
    <s v="High Net Worth"/>
    <s v="N"/>
    <s v="Yes"/>
    <n v="15"/>
    <m/>
  </r>
  <r>
    <n v="8265"/>
    <n v="100"/>
    <x v="3476"/>
    <n v="273"/>
    <d v="2017-04-01T00:00:00"/>
    <b v="1"/>
    <s v="Approved"/>
    <s v="Trek Bicycles"/>
    <s v="Standard"/>
    <s v="medium"/>
    <s v="small"/>
    <n v="1386.84"/>
    <n v="1234.29"/>
    <d v="1994-09-09T00:00:00"/>
    <n v="152.54999999999995"/>
    <s v="Male"/>
    <n v="19"/>
    <d v="1956-10-02T00:00:00"/>
    <n v="66.018389506595625"/>
    <s v="Senior Sales Associate"/>
    <s v="Health"/>
    <s v="High Net Worth"/>
    <s v="N"/>
    <s v="Yes"/>
    <n v="15"/>
    <m/>
  </r>
  <r>
    <n v="6572"/>
    <n v="53"/>
    <x v="3476"/>
    <n v="282"/>
    <d v="2017-03-23T00:00:00"/>
    <b v="1"/>
    <s v="Approved"/>
    <s v="Giant Bicycles"/>
    <s v="Standard"/>
    <s v="high"/>
    <s v="medium"/>
    <n v="1274.93"/>
    <n v="764.96"/>
    <d v="2003-08-05T00:00:00"/>
    <n v="509.97"/>
    <s v="Male"/>
    <n v="19"/>
    <d v="1956-10-02T00:00:00"/>
    <n v="66.018389506595625"/>
    <s v="Senior Sales Associate"/>
    <s v="Health"/>
    <s v="High Net Worth"/>
    <s v="N"/>
    <s v="Yes"/>
    <n v="15"/>
    <m/>
  </r>
  <r>
    <n v="11001"/>
    <n v="32"/>
    <x v="3476"/>
    <n v="313"/>
    <d v="2017-02-20T00:00:00"/>
    <b v="1"/>
    <s v="Approved"/>
    <s v="Giant Bicycles"/>
    <s v="Standard"/>
    <s v="high"/>
    <s v="medium"/>
    <n v="1179"/>
    <n v="707.4"/>
    <d v="2013-06-09T00:00:00"/>
    <n v="471.6"/>
    <s v="Male"/>
    <n v="19"/>
    <d v="1956-10-02T00:00:00"/>
    <n v="66.018389506595625"/>
    <s v="Senior Sales Associate"/>
    <s v="Health"/>
    <s v="High Net Worth"/>
    <s v="N"/>
    <s v="Yes"/>
    <n v="15"/>
    <m/>
  </r>
  <r>
    <n v="5738"/>
    <n v="64"/>
    <x v="3476"/>
    <n v="361"/>
    <d v="2017-01-03T00:00:00"/>
    <b v="1"/>
    <s v="Approved"/>
    <s v="Giant Bicycles"/>
    <s v="Standard"/>
    <s v="high"/>
    <s v="small"/>
    <n v="1977.36"/>
    <n v="1759.85"/>
    <d v="1998-12-17T00:00:00"/>
    <n v="217.51"/>
    <s v="Male"/>
    <n v="19"/>
    <d v="1956-10-02T00:00:00"/>
    <n v="66.018389506595625"/>
    <s v="Senior Sales Associate"/>
    <s v="Health"/>
    <s v="High Net Worth"/>
    <s v="N"/>
    <s v="Yes"/>
    <n v="15"/>
    <m/>
  </r>
  <r>
    <n v="391"/>
    <n v="86"/>
    <x v="1504"/>
    <n v="79"/>
    <d v="2017-10-12T00:00:00"/>
    <b v="0"/>
    <s v="Approved"/>
    <s v="Norco Bicycles"/>
    <s v="Road"/>
    <s v="high"/>
    <s v="large"/>
    <n v="774.53"/>
    <n v="464.72"/>
    <d v="1997-10-04T00:00:00"/>
    <n v="309.80999999999995"/>
    <s v="Female"/>
    <n v="10"/>
    <d v="1976-10-24T00:00:00"/>
    <n v="45.944416904173018"/>
    <s v="Information Systems Manager"/>
    <s v="Financial Services"/>
    <s v="High Net Worth"/>
    <s v="N"/>
    <s v="Yes"/>
    <n v="20"/>
    <m/>
  </r>
  <r>
    <n v="3375"/>
    <n v="85"/>
    <x v="1504"/>
    <n v="102"/>
    <d v="2017-09-19T00:00:00"/>
    <b v="1"/>
    <s v="Approved"/>
    <s v="WeareA2B"/>
    <s v="Standard"/>
    <s v="medium"/>
    <s v="medium"/>
    <n v="1228.07"/>
    <n v="400.91"/>
    <d v="2011-03-16T00:00:00"/>
    <n v="827.15999999999985"/>
    <s v="Female"/>
    <n v="10"/>
    <d v="1976-10-24T00:00:00"/>
    <n v="45.944416904173018"/>
    <s v="Information Systems Manager"/>
    <s v="Financial Services"/>
    <s v="High Net Worth"/>
    <s v="N"/>
    <s v="Yes"/>
    <n v="20"/>
    <m/>
  </r>
  <r>
    <n v="3163"/>
    <n v="69"/>
    <x v="1504"/>
    <n v="118"/>
    <d v="2017-09-03T00:00:00"/>
    <b v="0"/>
    <s v="Approved"/>
    <s v="Norco Bicycles"/>
    <s v="Road"/>
    <s v="medium"/>
    <s v="large"/>
    <n v="1240.31"/>
    <n v="795.1"/>
    <d v="2004-01-16T00:00:00"/>
    <n v="445.20999999999992"/>
    <s v="Female"/>
    <n v="10"/>
    <d v="1976-10-24T00:00:00"/>
    <n v="45.944416904173018"/>
    <s v="Information Systems Manager"/>
    <s v="Financial Services"/>
    <s v="High Net Worth"/>
    <s v="N"/>
    <s v="Yes"/>
    <n v="20"/>
    <m/>
  </r>
  <r>
    <n v="6490"/>
    <n v="38"/>
    <x v="1504"/>
    <n v="193"/>
    <d v="2017-06-20T00:00:00"/>
    <b v="0"/>
    <s v="Approved"/>
    <s v="Trek Bicycles"/>
    <s v="Standard"/>
    <s v="medium"/>
    <s v="large"/>
    <n v="2091.4699999999998"/>
    <n v="388.92"/>
    <d v="2003-03-18T00:00:00"/>
    <n v="1702.5499999999997"/>
    <s v="Female"/>
    <n v="10"/>
    <d v="1976-10-24T00:00:00"/>
    <n v="45.944416904173018"/>
    <s v="Information Systems Manager"/>
    <s v="Financial Services"/>
    <s v="High Net Worth"/>
    <s v="N"/>
    <s v="Yes"/>
    <n v="20"/>
    <m/>
  </r>
  <r>
    <n v="8496"/>
    <n v="23"/>
    <x v="1504"/>
    <n v="305"/>
    <d v="2017-02-28T00:00:00"/>
    <b v="1"/>
    <s v="Approved"/>
    <s v="Norco Bicycles"/>
    <s v="Standard"/>
    <s v="medium"/>
    <s v="medium"/>
    <n v="1198.46"/>
    <n v="381.1"/>
    <d v="2004-08-17T00:00:00"/>
    <n v="817.36"/>
    <s v="Female"/>
    <n v="10"/>
    <d v="1976-10-24T00:00:00"/>
    <n v="45.944416904173018"/>
    <s v="Information Systems Manager"/>
    <s v="Financial Services"/>
    <s v="High Net Worth"/>
    <s v="N"/>
    <s v="Yes"/>
    <n v="20"/>
    <m/>
  </r>
  <r>
    <n v="10734"/>
    <n v="1"/>
    <x v="1504"/>
    <n v="315"/>
    <d v="2017-02-18T00:00:00"/>
    <b v="0"/>
    <s v="Approved"/>
    <s v="Giant Bicycles"/>
    <s v="Touring"/>
    <s v="medium"/>
    <s v="large"/>
    <n v="1873.97"/>
    <n v="863.95"/>
    <d v="1995-10-24T00:00:00"/>
    <n v="1010.02"/>
    <s v="Female"/>
    <n v="10"/>
    <d v="1976-10-24T00:00:00"/>
    <n v="45.944416904173018"/>
    <s v="Information Systems Manager"/>
    <s v="Financial Services"/>
    <s v="High Net Worth"/>
    <s v="N"/>
    <s v="Yes"/>
    <n v="20"/>
    <m/>
  </r>
  <r>
    <n v="8734"/>
    <n v="92"/>
    <x v="3477"/>
    <n v="25"/>
    <d v="2017-12-05T00:00:00"/>
    <b v="1"/>
    <s v="Approved"/>
    <s v="WeareA2B"/>
    <s v="Touring"/>
    <s v="medium"/>
    <s v="large"/>
    <n v="1890.39"/>
    <n v="260.14"/>
    <d v="2015-05-21T00:00:00"/>
    <n v="1630.25"/>
    <s v="Female"/>
    <n v="11"/>
    <d v="1981-05-21T00:00:00"/>
    <n v="41.36907443810248"/>
    <s v="Account Representative II"/>
    <s v="Financial Services"/>
    <s v="High Net Worth"/>
    <s v="N"/>
    <s v="Yes"/>
    <n v="9"/>
    <m/>
  </r>
  <r>
    <n v="17642"/>
    <n v="72"/>
    <x v="3477"/>
    <n v="215"/>
    <d v="2017-05-29T00:00:00"/>
    <b v="1"/>
    <s v="Cancelled"/>
    <s v="OHM Cycles"/>
    <s v="Standard"/>
    <s v="medium"/>
    <s v="medium"/>
    <n v="912.52"/>
    <n v="141.4"/>
    <d v="1993-06-23T00:00:00"/>
    <n v="771.12"/>
    <s v="Female"/>
    <n v="11"/>
    <d v="1981-05-21T00:00:00"/>
    <n v="41.36907443810248"/>
    <s v="Account Representative II"/>
    <s v="Financial Services"/>
    <s v="High Net Worth"/>
    <s v="N"/>
    <s v="Yes"/>
    <n v="9"/>
    <m/>
  </r>
  <r>
    <n v="14360"/>
    <n v="0"/>
    <x v="3477"/>
    <n v="300"/>
    <d v="2017-03-05T00:00:00"/>
    <b v="0"/>
    <s v="Approved"/>
    <s v="Norco Bicycles"/>
    <s v="Standard"/>
    <s v="medium"/>
    <s v="medium"/>
    <n v="360.4"/>
    <n v="270.3"/>
    <d v="2006-05-22T00:00:00"/>
    <n v="90.099999999999966"/>
    <s v="Female"/>
    <n v="11"/>
    <d v="1981-05-21T00:00:00"/>
    <n v="41.36907443810248"/>
    <s v="Account Representative II"/>
    <s v="Financial Services"/>
    <s v="High Net Worth"/>
    <s v="N"/>
    <s v="Yes"/>
    <n v="9"/>
    <m/>
  </r>
  <r>
    <n v="12572"/>
    <n v="70"/>
    <x v="3478"/>
    <n v="9"/>
    <d v="2017-12-21T00:00:00"/>
    <b v="1"/>
    <s v="Approved"/>
    <s v="Trek Bicycles"/>
    <s v="Standard"/>
    <s v="high"/>
    <s v="medium"/>
    <n v="495.72"/>
    <n v="297.43"/>
    <d v="2015-04-11T00:00:00"/>
    <n v="198.29000000000002"/>
    <s v="Male"/>
    <n v="67"/>
    <d v="1956-07-25T00:00:00"/>
    <n v="66.207430602803157"/>
    <s v="Business Systems Development Analyst"/>
    <s v="Manufacturing"/>
    <s v="Mass Customer"/>
    <s v="N"/>
    <s v="No"/>
    <n v="18"/>
    <m/>
  </r>
  <r>
    <n v="727"/>
    <n v="94"/>
    <x v="3478"/>
    <n v="21"/>
    <d v="2017-12-09T00:00:00"/>
    <b v="0"/>
    <s v="Approved"/>
    <s v="Giant Bicycles"/>
    <s v="Standard"/>
    <s v="medium"/>
    <s v="large"/>
    <n v="1635.3"/>
    <n v="993.66"/>
    <d v="2013-06-09T00:00:00"/>
    <n v="641.64"/>
    <s v="Male"/>
    <n v="67"/>
    <d v="1956-07-25T00:00:00"/>
    <n v="66.207430602803157"/>
    <s v="Business Systems Development Analyst"/>
    <s v="Manufacturing"/>
    <s v="Mass Customer"/>
    <s v="N"/>
    <s v="No"/>
    <n v="18"/>
    <m/>
  </r>
  <r>
    <n v="8739"/>
    <n v="74"/>
    <x v="3478"/>
    <n v="189"/>
    <d v="2017-06-24T00:00:00"/>
    <b v="0"/>
    <s v="Approved"/>
    <s v="WeareA2B"/>
    <s v="Standard"/>
    <s v="medium"/>
    <s v="medium"/>
    <n v="1228.07"/>
    <n v="400.91"/>
    <d v="2000-05-22T00:00:00"/>
    <n v="827.15999999999985"/>
    <s v="Male"/>
    <n v="67"/>
    <d v="1956-07-25T00:00:00"/>
    <n v="66.207430602803157"/>
    <s v="Business Systems Development Analyst"/>
    <s v="Manufacturing"/>
    <s v="Mass Customer"/>
    <s v="N"/>
    <s v="No"/>
    <n v="18"/>
    <m/>
  </r>
  <r>
    <n v="9129"/>
    <n v="89"/>
    <x v="3478"/>
    <n v="247"/>
    <d v="2017-04-27T00:00:00"/>
    <b v="1"/>
    <s v="Approved"/>
    <s v="WeareA2B"/>
    <s v="Touring"/>
    <s v="medium"/>
    <s v="large"/>
    <n v="1362.99"/>
    <n v="57.74"/>
    <d v="1993-04-20T00:00:00"/>
    <n v="1305.25"/>
    <s v="Male"/>
    <n v="67"/>
    <d v="1956-07-25T00:00:00"/>
    <n v="66.207430602803157"/>
    <s v="Business Systems Development Analyst"/>
    <s v="Manufacturing"/>
    <s v="Mass Customer"/>
    <s v="N"/>
    <s v="No"/>
    <n v="18"/>
    <m/>
  </r>
  <r>
    <n v="244"/>
    <n v="63"/>
    <x v="3479"/>
    <n v="10"/>
    <d v="2017-12-20T00:00:00"/>
    <b v="1"/>
    <s v="Approved"/>
    <s v="WeareA2B"/>
    <s v="Standard"/>
    <s v="medium"/>
    <s v="medium"/>
    <n v="1992.93"/>
    <n v="762.63"/>
    <d v="1993-05-26T00:00:00"/>
    <n v="1230.3000000000002"/>
    <s v="Female"/>
    <n v="4"/>
    <d v="1977-12-15T00:00:00"/>
    <n v="44.801951150431243"/>
    <s v="Analyst Programmer"/>
    <s v="Health"/>
    <s v="High Net Worth"/>
    <s v="N"/>
    <s v="No"/>
    <n v="18"/>
    <m/>
  </r>
  <r>
    <n v="4505"/>
    <n v="0"/>
    <x v="3479"/>
    <n v="179"/>
    <d v="2017-07-04T00:00:00"/>
    <b v="1"/>
    <s v="Approved"/>
    <s v="Norco Bicycles"/>
    <s v="Road"/>
    <s v="medium"/>
    <s v="medium"/>
    <n v="543.39"/>
    <n v="407.54"/>
    <d v="2016-11-22T00:00:00"/>
    <n v="135.84999999999997"/>
    <s v="Female"/>
    <n v="4"/>
    <d v="1977-12-15T00:00:00"/>
    <n v="44.801951150431243"/>
    <s v="Analyst Programmer"/>
    <s v="Health"/>
    <s v="High Net Worth"/>
    <s v="N"/>
    <s v="No"/>
    <n v="18"/>
    <m/>
  </r>
  <r>
    <n v="3155"/>
    <n v="32"/>
    <x v="3479"/>
    <n v="227"/>
    <d v="2017-05-17T00:00:00"/>
    <b v="0"/>
    <s v="Approved"/>
    <s v="Giant Bicycles"/>
    <s v="Standard"/>
    <s v="high"/>
    <s v="medium"/>
    <n v="1179"/>
    <n v="707.4"/>
    <d v="1997-08-25T00:00:00"/>
    <n v="471.6"/>
    <s v="Female"/>
    <n v="4"/>
    <d v="1977-12-15T00:00:00"/>
    <n v="44.801951150431243"/>
    <s v="Analyst Programmer"/>
    <s v="Health"/>
    <s v="High Net Worth"/>
    <s v="N"/>
    <s v="No"/>
    <n v="18"/>
    <m/>
  </r>
  <r>
    <n v="16036"/>
    <n v="66"/>
    <x v="3480"/>
    <n v="17"/>
    <d v="2017-12-13T00:00:00"/>
    <b v="0"/>
    <s v="Approved"/>
    <s v="Giant Bicycles"/>
    <s v="Road"/>
    <s v="low"/>
    <s v="small"/>
    <n v="590.26"/>
    <n v="525.33000000000004"/>
    <d v="2000-05-22T00:00:00"/>
    <n v="64.92999999999995"/>
    <s v="Male"/>
    <n v="63"/>
    <d v="1975-08-07T00:00:00"/>
    <n v="47.160855260337399"/>
    <s v="Speech Pathologist"/>
    <s v="Manufacturing"/>
    <s v="Mass Customer"/>
    <s v="N"/>
    <s v="Yes"/>
    <n v="9"/>
    <m/>
  </r>
  <r>
    <n v="871"/>
    <n v="38"/>
    <x v="3480"/>
    <n v="69"/>
    <d v="2017-10-22T00:00:00"/>
    <b v="0"/>
    <s v="Approved"/>
    <s v="Solex"/>
    <s v="Standard"/>
    <s v="medium"/>
    <s v="medium"/>
    <n v="1577.53"/>
    <n v="826.51"/>
    <d v="1997-05-10T00:00:00"/>
    <n v="751.02"/>
    <s v="Male"/>
    <n v="63"/>
    <d v="1975-08-07T00:00:00"/>
    <n v="47.160855260337399"/>
    <s v="Speech Pathologist"/>
    <s v="Manufacturing"/>
    <s v="Mass Customer"/>
    <s v="N"/>
    <s v="Yes"/>
    <n v="9"/>
    <m/>
  </r>
  <r>
    <n v="13472"/>
    <n v="1"/>
    <x v="3481"/>
    <n v="108"/>
    <d v="2017-09-13T00:00:00"/>
    <b v="0"/>
    <s v="Approved"/>
    <s v="Giant Bicycles"/>
    <s v="Standard"/>
    <s v="medium"/>
    <s v="medium"/>
    <n v="1403.5"/>
    <n v="954.82"/>
    <d v="2012-09-15T00:00:00"/>
    <n v="448.67999999999995"/>
    <s v="Female"/>
    <n v="90"/>
    <d v="1969-10-30T00:00:00"/>
    <n v="52.933457999746317"/>
    <s v="Help Desk Operator"/>
    <s v="Argiculture"/>
    <s v="Mass Customer"/>
    <s v="N"/>
    <s v="Yes"/>
    <n v="9"/>
    <m/>
  </r>
  <r>
    <n v="15729"/>
    <n v="42"/>
    <x v="3481"/>
    <n v="167"/>
    <d v="2017-07-16T00:00:00"/>
    <b v="1"/>
    <s v="Approved"/>
    <s v="OHM Cycles"/>
    <s v="Road"/>
    <s v="medium"/>
    <s v="small"/>
    <n v="1810"/>
    <n v="1610.9"/>
    <d v="2006-10-01T00:00:00"/>
    <n v="199.09999999999991"/>
    <s v="Female"/>
    <n v="90"/>
    <d v="1969-10-30T00:00:00"/>
    <n v="52.933457999746317"/>
    <s v="Help Desk Operator"/>
    <s v="Argiculture"/>
    <s v="Mass Customer"/>
    <s v="N"/>
    <s v="Yes"/>
    <n v="9"/>
    <m/>
  </r>
  <r>
    <n v="2810"/>
    <n v="69"/>
    <x v="3481"/>
    <n v="267"/>
    <d v="2017-04-07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90"/>
    <d v="1969-10-30T00:00:00"/>
    <n v="52.933457999746317"/>
    <s v="Help Desk Operator"/>
    <s v="Argiculture"/>
    <s v="Mass Customer"/>
    <s v="N"/>
    <s v="Yes"/>
    <n v="9"/>
    <m/>
  </r>
  <r>
    <n v="6733"/>
    <n v="78"/>
    <x v="3481"/>
    <n v="269"/>
    <d v="2017-04-05T00:00:00"/>
    <b v="0"/>
    <s v="Approved"/>
    <s v="Giant Bicycles"/>
    <s v="Standard"/>
    <s v="medium"/>
    <s v="large"/>
    <n v="1765.3"/>
    <n v="709.48"/>
    <d v="2015-08-02T00:00:00"/>
    <n v="1055.82"/>
    <s v="Female"/>
    <n v="90"/>
    <d v="1969-10-30T00:00:00"/>
    <n v="52.933457999746317"/>
    <s v="Help Desk Operator"/>
    <s v="Argiculture"/>
    <s v="Mass Customer"/>
    <s v="N"/>
    <s v="Yes"/>
    <n v="9"/>
    <m/>
  </r>
  <r>
    <n v="5565"/>
    <n v="20"/>
    <x v="3481"/>
    <n v="319"/>
    <d v="2017-02-14T00:00:00"/>
    <b v="1"/>
    <s v="Approved"/>
    <s v="Trek Bicycles"/>
    <s v="Standard"/>
    <s v="medium"/>
    <s v="small"/>
    <n v="1775.81"/>
    <n v="1580.47"/>
    <d v="2010-05-05T00:00:00"/>
    <n v="195.33999999999992"/>
    <s v="Female"/>
    <n v="90"/>
    <d v="1969-10-30T00:00:00"/>
    <n v="52.933457999746317"/>
    <s v="Help Desk Operator"/>
    <s v="Argiculture"/>
    <s v="Mass Customer"/>
    <s v="N"/>
    <s v="Yes"/>
    <n v="9"/>
    <m/>
  </r>
  <r>
    <n v="7025"/>
    <n v="85"/>
    <x v="3481"/>
    <n v="338"/>
    <d v="2017-01-26T00:00:00"/>
    <b v="0"/>
    <s v="Approved"/>
    <s v="WeareA2B"/>
    <s v="Standard"/>
    <s v="medium"/>
    <s v="medium"/>
    <n v="752.64"/>
    <n v="205.36"/>
    <d v="1998-12-16T00:00:00"/>
    <n v="547.28"/>
    <s v="Female"/>
    <n v="90"/>
    <d v="1969-10-30T00:00:00"/>
    <n v="52.933457999746317"/>
    <s v="Help Desk Operator"/>
    <s v="Argiculture"/>
    <s v="Mass Customer"/>
    <s v="N"/>
    <s v="Yes"/>
    <n v="9"/>
    <m/>
  </r>
  <r>
    <n v="17257"/>
    <n v="76"/>
    <x v="3482"/>
    <n v="166"/>
    <d v="2017-07-17T00:00:00"/>
    <b v="0"/>
    <s v="Approved"/>
    <s v="WeareA2B"/>
    <s v="Road"/>
    <s v="low"/>
    <s v="small"/>
    <n v="1172.78"/>
    <n v="1043.77"/>
    <d v="2002-10-10T00:00:00"/>
    <n v="129.01"/>
    <s v="Male"/>
    <n v="45"/>
    <d v="1980-06-21T00:00:00"/>
    <n v="42.28414293157028"/>
    <s v="VP Product Management"/>
    <s v="Financial Services"/>
    <s v="High Net Worth"/>
    <s v="N"/>
    <s v="No"/>
    <n v="14"/>
    <m/>
  </r>
  <r>
    <n v="2225"/>
    <n v="35"/>
    <x v="3482"/>
    <n v="181"/>
    <d v="2017-07-02T00:00:00"/>
    <b v="1"/>
    <s v="Approved"/>
    <s v="Giant Bicycles"/>
    <s v="Standard"/>
    <s v="medium"/>
    <s v="medium"/>
    <n v="1403.5"/>
    <n v="954.82"/>
    <d v="2016-11-14T00:00:00"/>
    <n v="448.67999999999995"/>
    <s v="Male"/>
    <n v="45"/>
    <d v="1980-06-21T00:00:00"/>
    <n v="42.28414293157028"/>
    <s v="VP Product Management"/>
    <s v="Financial Services"/>
    <s v="High Net Worth"/>
    <s v="N"/>
    <s v="No"/>
    <n v="14"/>
    <m/>
  </r>
  <r>
    <n v="18685"/>
    <n v="15"/>
    <x v="3482"/>
    <n v="201"/>
    <d v="2017-06-12T00:00:00"/>
    <b v="1"/>
    <s v="Approved"/>
    <s v="WeareA2B"/>
    <s v="Standard"/>
    <s v="medium"/>
    <s v="medium"/>
    <n v="1292.8399999999999"/>
    <n v="13.44"/>
    <d v="2009-04-12T00:00:00"/>
    <n v="1279.3999999999999"/>
    <s v="Male"/>
    <n v="45"/>
    <d v="1980-06-21T00:00:00"/>
    <n v="42.28414293157028"/>
    <s v="VP Product Management"/>
    <s v="Financial Services"/>
    <s v="High Net Worth"/>
    <s v="N"/>
    <s v="No"/>
    <n v="14"/>
    <m/>
  </r>
  <r>
    <n v="2496"/>
    <n v="0"/>
    <x v="3482"/>
    <n v="287"/>
    <d v="2017-03-18T00:00:00"/>
    <b v="0"/>
    <s v="Approved"/>
    <s v="OHM Cycles"/>
    <s v="Standard"/>
    <s v="high"/>
    <s v="medium"/>
    <n v="227.88"/>
    <n v="136.72999999999999"/>
    <d v="2003-02-07T00:00:00"/>
    <n v="91.15"/>
    <s v="Male"/>
    <n v="45"/>
    <d v="1980-06-21T00:00:00"/>
    <n v="42.28414293157028"/>
    <s v="VP Product Management"/>
    <s v="Financial Services"/>
    <s v="High Net Worth"/>
    <s v="N"/>
    <s v="No"/>
    <n v="14"/>
    <m/>
  </r>
  <r>
    <n v="3525"/>
    <n v="50"/>
    <x v="3482"/>
    <n v="363"/>
    <d v="2017-01-01T00:00:00"/>
    <b v="1"/>
    <s v="Approved"/>
    <s v="Giant Bicycles"/>
    <s v="Standard"/>
    <s v="medium"/>
    <s v="medium"/>
    <n v="642.70000000000005"/>
    <n v="211.37"/>
    <d v="2002-03-22T00:00:00"/>
    <n v="431.33000000000004"/>
    <s v="Male"/>
    <n v="45"/>
    <d v="1980-06-21T00:00:00"/>
    <n v="42.28414293157028"/>
    <s v="VP Product Management"/>
    <s v="Financial Services"/>
    <s v="High Net Worth"/>
    <s v="N"/>
    <s v="No"/>
    <n v="14"/>
    <m/>
  </r>
  <r>
    <n v="6569"/>
    <n v="32"/>
    <x v="3483"/>
    <n v="189"/>
    <d v="2017-06-24T00:00:00"/>
    <b v="1"/>
    <s v="Approved"/>
    <s v="Giant Bicycles"/>
    <s v="Standard"/>
    <s v="medium"/>
    <s v="medium"/>
    <n v="642.70000000000005"/>
    <n v="211.37"/>
    <d v="2002-03-22T00:00:00"/>
    <n v="431.33000000000004"/>
    <s v="Female"/>
    <n v="69"/>
    <d v="1976-04-03T00:00:00"/>
    <n v="46.503321013444946"/>
    <s v="Business Systems Development Analyst"/>
    <s v="Financial Services"/>
    <s v="Affluent Customer"/>
    <s v="N"/>
    <s v="No"/>
    <n v="10"/>
    <m/>
  </r>
  <r>
    <n v="19444"/>
    <n v="29"/>
    <x v="3483"/>
    <n v="231"/>
    <d v="2017-05-13T00:00:00"/>
    <b v="1"/>
    <s v="Approved"/>
    <s v="Norco Bicycles"/>
    <s v="Road"/>
    <s v="medium"/>
    <s v="medium"/>
    <n v="543.39"/>
    <n v="407.54"/>
    <d v="2016-11-22T00:00:00"/>
    <n v="135.84999999999997"/>
    <s v="Female"/>
    <n v="69"/>
    <d v="1976-04-03T00:00:00"/>
    <n v="46.503321013444946"/>
    <s v="Business Systems Development Analyst"/>
    <s v="Financial Services"/>
    <s v="Affluent Customer"/>
    <s v="N"/>
    <s v="No"/>
    <n v="10"/>
    <m/>
  </r>
  <r>
    <n v="14219"/>
    <n v="48"/>
    <x v="3483"/>
    <n v="245"/>
    <d v="2017-04-29T00:00:00"/>
    <b v="0"/>
    <s v="Approved"/>
    <s v="WeareA2B"/>
    <s v="Standard"/>
    <s v="medium"/>
    <s v="medium"/>
    <n v="1762.96"/>
    <n v="950.52"/>
    <d v="2014-07-28T00:00:00"/>
    <n v="812.44"/>
    <s v="Female"/>
    <n v="69"/>
    <d v="1976-04-03T00:00:00"/>
    <n v="46.503321013444946"/>
    <s v="Business Systems Development Analyst"/>
    <s v="Financial Services"/>
    <s v="Affluent Customer"/>
    <s v="N"/>
    <s v="No"/>
    <n v="10"/>
    <m/>
  </r>
  <r>
    <n v="1282"/>
    <n v="97"/>
    <x v="3483"/>
    <n v="331"/>
    <d v="2017-02-02T00:00:00"/>
    <b v="0"/>
    <s v="Approved"/>
    <s v="Solex"/>
    <s v="Standard"/>
    <s v="medium"/>
    <s v="large"/>
    <n v="202.62"/>
    <n v="151.96"/>
    <d v="2016-03-29T00:00:00"/>
    <n v="50.66"/>
    <s v="Female"/>
    <n v="69"/>
    <d v="1976-04-03T00:00:00"/>
    <n v="46.503321013444946"/>
    <s v="Business Systems Development Analyst"/>
    <s v="Financial Services"/>
    <s v="Affluent Customer"/>
    <s v="N"/>
    <s v="No"/>
    <n v="10"/>
    <m/>
  </r>
  <r>
    <n v="15591"/>
    <n v="11"/>
    <x v="3484"/>
    <n v="80"/>
    <d v="2017-10-11T00:00:00"/>
    <b v="0"/>
    <s v="Approved"/>
    <s v="Giant Bicycles"/>
    <s v="Standard"/>
    <s v="high"/>
    <s v="medium"/>
    <n v="1274.93"/>
    <n v="764.96"/>
    <d v="2007-08-04T00:00:00"/>
    <n v="509.97"/>
    <s v="Male"/>
    <n v="83"/>
    <d v="1966-01-27T00:00:00"/>
    <n v="56.692362109652471"/>
    <s v="Civil Engineer"/>
    <s v="Manufacturing"/>
    <s v="Mass Customer"/>
    <s v="N"/>
    <s v="No"/>
    <n v="19"/>
    <m/>
  </r>
  <r>
    <n v="6765"/>
    <n v="37"/>
    <x v="3484"/>
    <n v="118"/>
    <d v="2017-09-03T00:00:00"/>
    <b v="0"/>
    <s v="Approved"/>
    <s v="OHM Cycles"/>
    <s v="Standard"/>
    <s v="low"/>
    <s v="medium"/>
    <n v="1793.43"/>
    <n v="248.82"/>
    <d v="1999-07-20T00:00:00"/>
    <n v="1544.6100000000001"/>
    <s v="Male"/>
    <n v="83"/>
    <d v="1966-01-27T00:00:00"/>
    <n v="56.692362109652471"/>
    <s v="Civil Engineer"/>
    <s v="Manufacturing"/>
    <s v="Mass Customer"/>
    <s v="N"/>
    <s v="No"/>
    <n v="19"/>
    <m/>
  </r>
  <r>
    <n v="18129"/>
    <n v="80"/>
    <x v="3484"/>
    <n v="203"/>
    <d v="2017-06-10T00:00:00"/>
    <b v="1"/>
    <s v="Approved"/>
    <s v="OHM Cycles"/>
    <s v="Touring"/>
    <s v="low"/>
    <s v="medium"/>
    <n v="1073.07"/>
    <n v="933.84"/>
    <d v="1997-01-25T00:00:00"/>
    <n v="139.2299999999999"/>
    <s v="Male"/>
    <n v="83"/>
    <d v="1966-01-27T00:00:00"/>
    <n v="56.692362109652471"/>
    <s v="Civil Engineer"/>
    <s v="Manufacturing"/>
    <s v="Mass Customer"/>
    <s v="N"/>
    <s v="No"/>
    <n v="19"/>
    <m/>
  </r>
  <r>
    <n v="2020"/>
    <n v="25"/>
    <x v="3485"/>
    <n v="93"/>
    <d v="2017-09-28T00:00:00"/>
    <b v="1"/>
    <s v="Approved"/>
    <s v="OHM Cycles"/>
    <s v="Standard"/>
    <s v="high"/>
    <s v="medium"/>
    <n v="2005.66"/>
    <n v="1203.4000000000001"/>
    <d v="2012-04-10T00:00:00"/>
    <n v="802.26"/>
    <s v="Male"/>
    <n v="30"/>
    <d v="1964-02-29T00:00:00"/>
    <n v="58.604690876458641"/>
    <s v="Research Assistant I"/>
    <s v="Health"/>
    <s v="High Net Worth"/>
    <s v="N"/>
    <s v="No"/>
    <n v="18"/>
    <m/>
  </r>
  <r>
    <n v="9499"/>
    <n v="33"/>
    <x v="3485"/>
    <n v="155"/>
    <d v="2017-07-28T00:00:00"/>
    <b v="1"/>
    <s v="Approved"/>
    <s v="OHM Cycles"/>
    <s v="Road"/>
    <s v="medium"/>
    <s v="small"/>
    <n v="1810"/>
    <n v="1610.9"/>
    <d v="2008-03-19T00:00:00"/>
    <n v="199.09999999999991"/>
    <s v="Male"/>
    <n v="30"/>
    <d v="1964-02-29T00:00:00"/>
    <n v="58.604690876458641"/>
    <s v="Research Assistant I"/>
    <s v="Health"/>
    <s v="High Net Worth"/>
    <s v="N"/>
    <s v="No"/>
    <n v="18"/>
    <m/>
  </r>
  <r>
    <n v="13548"/>
    <n v="9"/>
    <x v="3485"/>
    <n v="183"/>
    <d v="2017-06-30T00:00:00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30"/>
    <d v="1964-02-29T00:00:00"/>
    <n v="58.604690876458641"/>
    <s v="Research Assistant I"/>
    <s v="Health"/>
    <s v="High Net Worth"/>
    <s v="N"/>
    <s v="No"/>
    <n v="18"/>
    <m/>
  </r>
  <r>
    <n v="5090"/>
    <n v="76"/>
    <x v="3485"/>
    <n v="184"/>
    <d v="2017-06-29T00:00:00"/>
    <b v="1"/>
    <s v="Approved"/>
    <s v="WeareA2B"/>
    <s v="Road"/>
    <s v="low"/>
    <s v="small"/>
    <n v="1172.78"/>
    <n v="1043.77"/>
    <d v="2002-10-10T00:00:00"/>
    <n v="129.01"/>
    <s v="Male"/>
    <n v="30"/>
    <d v="1964-02-29T00:00:00"/>
    <n v="58.604690876458641"/>
    <s v="Research Assistant I"/>
    <s v="Health"/>
    <s v="High Net Worth"/>
    <s v="N"/>
    <s v="No"/>
    <n v="18"/>
    <m/>
  </r>
  <r>
    <n v="18717"/>
    <n v="79"/>
    <x v="3485"/>
    <n v="225"/>
    <d v="2017-05-19T00:00:00"/>
    <b v="1"/>
    <s v="Approved"/>
    <s v="Solex"/>
    <s v="Touring"/>
    <s v="medium"/>
    <s v="large"/>
    <n v="2083.94"/>
    <n v="675.03"/>
    <d v="2013-09-16T00:00:00"/>
    <n v="1408.91"/>
    <s v="Male"/>
    <n v="30"/>
    <d v="1964-02-29T00:00:00"/>
    <n v="58.604690876458641"/>
    <s v="Research Assistant I"/>
    <s v="Health"/>
    <s v="High Net Worth"/>
    <s v="N"/>
    <s v="No"/>
    <n v="18"/>
    <m/>
  </r>
  <r>
    <n v="619"/>
    <n v="12"/>
    <x v="3485"/>
    <n v="289"/>
    <d v="2017-03-16T00:00:00"/>
    <b v="0"/>
    <s v="Approved"/>
    <s v="Giant Bicycles"/>
    <s v="Standard"/>
    <s v="medium"/>
    <s v="large"/>
    <n v="1765.3"/>
    <n v="709.48"/>
    <d v="2004-07-25T00:00:00"/>
    <n v="1055.82"/>
    <s v="Male"/>
    <n v="30"/>
    <d v="1964-02-29T00:00:00"/>
    <n v="58.604690876458641"/>
    <s v="Research Assistant I"/>
    <s v="Health"/>
    <s v="High Net Worth"/>
    <s v="N"/>
    <s v="No"/>
    <n v="18"/>
    <m/>
  </r>
  <r>
    <n v="4369"/>
    <n v="82"/>
    <x v="3486"/>
    <n v="4"/>
    <d v="2017-12-26T00:00:00"/>
    <b v="1"/>
    <s v="Approved"/>
    <s v="Giant Bicycles"/>
    <s v="Road"/>
    <s v="medium"/>
    <s v="medium"/>
    <n v="1538.99"/>
    <n v="829.65"/>
    <d v="2016-02-04T00:00:00"/>
    <n v="709.34"/>
    <s v="Male"/>
    <n v="72"/>
    <d v="1998-12-24T00:00:00"/>
    <n v="23.763594986364797"/>
    <s v="Account Representative IV"/>
    <s v="Argiculture"/>
    <s v="High Net Worth"/>
    <s v="N"/>
    <s v="No"/>
    <n v="1"/>
    <m/>
  </r>
  <r>
    <n v="9577"/>
    <n v="0"/>
    <x v="3486"/>
    <n v="113"/>
    <d v="2017-09-08T00:00:00"/>
    <b v="1"/>
    <s v="Approved"/>
    <s v="Trek Bicycles"/>
    <s v="Road"/>
    <s v="medium"/>
    <s v="medium"/>
    <n v="533.51"/>
    <n v="400.13"/>
    <d v="2012-06-04T00:00:00"/>
    <n v="133.38"/>
    <s v="Male"/>
    <n v="72"/>
    <d v="1998-12-24T00:00:00"/>
    <n v="23.763594986364797"/>
    <s v="Account Representative IV"/>
    <s v="Argiculture"/>
    <s v="High Net Worth"/>
    <s v="N"/>
    <s v="No"/>
    <n v="1"/>
    <m/>
  </r>
  <r>
    <n v="15474"/>
    <n v="41"/>
    <x v="3486"/>
    <n v="159"/>
    <d v="2017-07-24T00:00:00"/>
    <b v="0"/>
    <s v="Approved"/>
    <s v="Norco Bicycles"/>
    <s v="Standard"/>
    <s v="low"/>
    <s v="medium"/>
    <n v="958.74"/>
    <n v="748.9"/>
    <d v="2005-12-07T00:00:00"/>
    <n v="209.84000000000003"/>
    <s v="Male"/>
    <n v="72"/>
    <d v="1998-12-24T00:00:00"/>
    <n v="23.763594986364797"/>
    <s v="Account Representative IV"/>
    <s v="Argiculture"/>
    <s v="High Net Worth"/>
    <s v="N"/>
    <s v="No"/>
    <n v="1"/>
    <m/>
  </r>
  <r>
    <n v="18470"/>
    <n v="38"/>
    <x v="3486"/>
    <n v="266"/>
    <d v="2017-04-08T00:00:00"/>
    <b v="0"/>
    <s v="Approved"/>
    <s v="Trek Bicycles"/>
    <s v="Standard"/>
    <s v="medium"/>
    <s v="large"/>
    <n v="2091.4699999999998"/>
    <n v="388.92"/>
    <d v="2012-09-15T00:00:00"/>
    <n v="1702.5499999999997"/>
    <s v="Male"/>
    <n v="72"/>
    <d v="1998-12-24T00:00:00"/>
    <n v="23.763594986364797"/>
    <s v="Account Representative IV"/>
    <s v="Argiculture"/>
    <s v="High Net Worth"/>
    <s v="N"/>
    <s v="No"/>
    <n v="1"/>
    <m/>
  </r>
  <r>
    <n v="4771"/>
    <n v="0"/>
    <x v="3487"/>
    <n v="13"/>
    <d v="2017-12-17T00:00:00"/>
    <b v="1"/>
    <s v="Approved"/>
    <s v="Trek Bicycles"/>
    <s v="Road"/>
    <s v="medium"/>
    <s v="medium"/>
    <n v="533.51"/>
    <n v="400.13"/>
    <d v="2012-06-04T00:00:00"/>
    <n v="133.38"/>
    <s v="Female"/>
    <n v="57"/>
    <d v="1987-07-12T00:00:00"/>
    <n v="35.223868958650428"/>
    <s v="Programmer III"/>
    <s v="Financial Services"/>
    <s v="High Net Worth"/>
    <s v="N"/>
    <s v="No"/>
    <n v="8"/>
    <m/>
  </r>
  <r>
    <n v="4395"/>
    <n v="32"/>
    <x v="3487"/>
    <n v="18"/>
    <d v="2017-12-12T00:00:00"/>
    <b v="1"/>
    <s v="Approved"/>
    <s v="Giant Bicycles"/>
    <s v="Standard"/>
    <s v="high"/>
    <s v="medium"/>
    <n v="1179"/>
    <n v="707.4"/>
    <d v="1997-08-25T00:00:00"/>
    <n v="471.6"/>
    <s v="Female"/>
    <n v="57"/>
    <d v="1987-07-12T00:00:00"/>
    <n v="35.223868958650428"/>
    <s v="Programmer III"/>
    <s v="Financial Services"/>
    <s v="High Net Worth"/>
    <s v="N"/>
    <s v="No"/>
    <n v="8"/>
    <m/>
  </r>
  <r>
    <n v="10794"/>
    <n v="25"/>
    <x v="3487"/>
    <n v="284"/>
    <d v="2017-03-21T00:00:00"/>
    <b v="0"/>
    <s v="Approved"/>
    <s v="OHM Cycles"/>
    <s v="Standard"/>
    <s v="high"/>
    <s v="medium"/>
    <n v="2005.66"/>
    <n v="1203.4000000000001"/>
    <d v="2012-04-10T00:00:00"/>
    <n v="802.26"/>
    <s v="Female"/>
    <n v="57"/>
    <d v="1987-07-12T00:00:00"/>
    <n v="35.223868958650428"/>
    <s v="Programmer III"/>
    <s v="Financial Services"/>
    <s v="High Net Worth"/>
    <s v="N"/>
    <s v="No"/>
    <n v="8"/>
    <m/>
  </r>
  <r>
    <n v="19948"/>
    <n v="33"/>
    <x v="3487"/>
    <n v="305"/>
    <d v="2017-02-28T00:00:00"/>
    <b v="0"/>
    <s v="Approved"/>
    <s v="OHM Cycles"/>
    <s v="Road"/>
    <s v="medium"/>
    <s v="small"/>
    <n v="1810"/>
    <n v="1610.9"/>
    <d v="2008-03-19T00:00:00"/>
    <n v="199.09999999999991"/>
    <s v="Female"/>
    <n v="57"/>
    <d v="1987-07-12T00:00:00"/>
    <n v="35.223868958650428"/>
    <s v="Programmer III"/>
    <s v="Financial Services"/>
    <s v="High Net Worth"/>
    <s v="N"/>
    <s v="No"/>
    <n v="8"/>
    <m/>
  </r>
  <r>
    <n v="14985"/>
    <n v="4"/>
    <x v="3487"/>
    <n v="322"/>
    <d v="2017-02-11T00:00:00"/>
    <b v="0"/>
    <s v="Approved"/>
    <s v="Solex"/>
    <s v="Standard"/>
    <s v="medium"/>
    <s v="medium"/>
    <n v="1483.2"/>
    <n v="99.59"/>
    <d v="1998-12-17T00:00:00"/>
    <n v="1383.6100000000001"/>
    <s v="Female"/>
    <n v="57"/>
    <d v="1987-07-12T00:00:00"/>
    <n v="35.223868958650428"/>
    <s v="Programmer III"/>
    <s v="Financial Services"/>
    <s v="High Net Worth"/>
    <s v="N"/>
    <s v="No"/>
    <n v="8"/>
    <m/>
  </r>
  <r>
    <n v="18178"/>
    <n v="67"/>
    <x v="3487"/>
    <n v="340"/>
    <d v="2017-01-24T00:00:00"/>
    <b v="0"/>
    <s v="Approved"/>
    <s v="Solex"/>
    <s v="Standard"/>
    <s v="medium"/>
    <s v="large"/>
    <n v="1071.23"/>
    <n v="380.74"/>
    <d v="1996-04-05T00:00:00"/>
    <n v="690.49"/>
    <s v="Female"/>
    <n v="57"/>
    <d v="1987-07-12T00:00:00"/>
    <n v="35.223868958650428"/>
    <s v="Programmer III"/>
    <s v="Financial Services"/>
    <s v="High Net Worth"/>
    <s v="N"/>
    <s v="No"/>
    <n v="8"/>
    <m/>
  </r>
  <r>
    <n v="18035"/>
    <n v="0"/>
    <x v="3487"/>
    <n v="351"/>
    <d v="2017-01-13T00:00:00"/>
    <b v="1"/>
    <s v="Approved"/>
    <s v="Norco Bicycles"/>
    <s v="Road"/>
    <s v="medium"/>
    <s v="medium"/>
    <n v="544.04999999999995"/>
    <n v="376.84"/>
    <d v="2005-10-22T00:00:00"/>
    <n v="167.20999999999998"/>
    <s v="Female"/>
    <n v="57"/>
    <d v="1987-07-12T00:00:00"/>
    <n v="35.223868958650428"/>
    <s v="Programmer III"/>
    <s v="Financial Services"/>
    <s v="High Net Worth"/>
    <s v="N"/>
    <s v="No"/>
    <n v="8"/>
    <m/>
  </r>
  <r>
    <n v="3479"/>
    <n v="73"/>
    <x v="3488"/>
    <n v="256"/>
    <d v="2017-04-18T00:00:00"/>
    <b v="1"/>
    <s v="Approved"/>
    <s v="Solex"/>
    <s v="Standard"/>
    <s v="medium"/>
    <s v="medium"/>
    <n v="1945.43"/>
    <n v="333.18"/>
    <d v="2014-10-10T00:00:00"/>
    <n v="1612.25"/>
    <s v="Male"/>
    <n v="99"/>
    <d v="1986-04-25T00:00:00"/>
    <n v="36.437567589104525"/>
    <s v="Editor"/>
    <s v="Manufacturing"/>
    <s v="Mass Customer"/>
    <s v="N"/>
    <s v="Yes"/>
    <n v="19"/>
    <m/>
  </r>
  <r>
    <n v="9232"/>
    <n v="29"/>
    <x v="3488"/>
    <n v="259"/>
    <d v="2017-04-15T00:00:00"/>
    <b v="1"/>
    <s v="Approved"/>
    <s v="Norco Bicycles"/>
    <s v="Road"/>
    <s v="medium"/>
    <s v="medium"/>
    <n v="543.39"/>
    <n v="407.54"/>
    <d v="1994-07-12T00:00:00"/>
    <n v="135.84999999999997"/>
    <s v="Male"/>
    <n v="99"/>
    <d v="1986-04-25T00:00:00"/>
    <n v="36.437567589104525"/>
    <s v="Editor"/>
    <s v="Manufacturing"/>
    <s v="Mass Customer"/>
    <s v="N"/>
    <s v="Yes"/>
    <n v="19"/>
    <m/>
  </r>
  <r>
    <n v="18797"/>
    <n v="16"/>
    <x v="3488"/>
    <n v="272"/>
    <d v="2017-04-02T00:00:00"/>
    <b v="1"/>
    <s v="Approved"/>
    <s v="Norco Bicycles"/>
    <s v="Standard"/>
    <s v="high"/>
    <s v="small"/>
    <n v="1661.92"/>
    <n v="1479.11"/>
    <d v="2010-05-05T00:00:00"/>
    <n v="182.81000000000017"/>
    <s v="Male"/>
    <n v="99"/>
    <d v="1986-04-25T00:00:00"/>
    <n v="36.437567589104525"/>
    <s v="Editor"/>
    <s v="Manufacturing"/>
    <s v="Mass Customer"/>
    <s v="N"/>
    <s v="Yes"/>
    <n v="19"/>
    <m/>
  </r>
  <r>
    <n v="9769"/>
    <n v="5"/>
    <x v="3488"/>
    <n v="298"/>
    <d v="2017-03-07T00:00:00"/>
    <b v="0"/>
    <s v="Approved"/>
    <s v="Trek Bicycles"/>
    <s v="Mountain"/>
    <s v="low"/>
    <s v="medium"/>
    <n v="574.64"/>
    <n v="459.71"/>
    <d v="2003-02-07T00:00:00"/>
    <n v="114.93"/>
    <s v="Male"/>
    <n v="99"/>
    <d v="1986-04-25T00:00:00"/>
    <n v="36.437567589104525"/>
    <s v="Editor"/>
    <s v="Manufacturing"/>
    <s v="Mass Customer"/>
    <s v="N"/>
    <s v="Yes"/>
    <n v="19"/>
    <m/>
  </r>
  <r>
    <n v="6926"/>
    <n v="1"/>
    <x v="3489"/>
    <n v="52"/>
    <d v="2017-11-08T00:00:00"/>
    <b v="1"/>
    <s v="Approved"/>
    <s v="Giant Bicycles"/>
    <s v="Standard"/>
    <s v="medium"/>
    <s v="medium"/>
    <n v="1403.5"/>
    <n v="954.82"/>
    <d v="2016-11-14T00:00:00"/>
    <n v="448.67999999999995"/>
    <s v="Female"/>
    <n v="73"/>
    <d v="1986-05-03T00:00:00"/>
    <n v="36.415649780568231"/>
    <s v="Administrative Assistant IV"/>
    <s v="Manufacturing"/>
    <s v="Affluent Customer"/>
    <s v="N"/>
    <s v="Yes"/>
    <n v="18"/>
    <m/>
  </r>
  <r>
    <n v="10493"/>
    <n v="78"/>
    <x v="3489"/>
    <n v="109"/>
    <d v="2017-09-12T00:00:00"/>
    <b v="0"/>
    <s v="Approved"/>
    <s v="Giant Bicycles"/>
    <s v="Standard"/>
    <s v="medium"/>
    <s v="large"/>
    <n v="1765.3"/>
    <n v="709.48"/>
    <d v="2004-07-25T00:00:00"/>
    <n v="1055.82"/>
    <s v="Female"/>
    <n v="73"/>
    <d v="1986-05-03T00:00:00"/>
    <n v="36.415649780568231"/>
    <s v="Administrative Assistant IV"/>
    <s v="Manufacturing"/>
    <s v="Affluent Customer"/>
    <s v="N"/>
    <s v="Yes"/>
    <n v="18"/>
    <m/>
  </r>
  <r>
    <n v="8276"/>
    <n v="18"/>
    <x v="3489"/>
    <n v="120"/>
    <d v="2017-09-01T00:00:00"/>
    <b v="1"/>
    <s v="Approved"/>
    <s v="Solex"/>
    <s v="Standard"/>
    <s v="medium"/>
    <s v="medium"/>
    <n v="575.27"/>
    <n v="431.45"/>
    <d v="1996-04-05T00:00:00"/>
    <n v="143.82"/>
    <s v="Female"/>
    <n v="73"/>
    <d v="1986-05-03T00:00:00"/>
    <n v="36.415649780568231"/>
    <s v="Administrative Assistant IV"/>
    <s v="Manufacturing"/>
    <s v="Affluent Customer"/>
    <s v="N"/>
    <s v="Yes"/>
    <n v="18"/>
    <m/>
  </r>
  <r>
    <n v="2692"/>
    <n v="91"/>
    <x v="3490"/>
    <n v="127"/>
    <d v="2017-08-25T00:00:00"/>
    <b v="0"/>
    <s v="Approved"/>
    <s v="Solex"/>
    <s v="Standard"/>
    <s v="medium"/>
    <s v="medium"/>
    <n v="100.35"/>
    <n v="75.260000000000005"/>
    <d v="1999-07-26T00:00:00"/>
    <n v="25.089999999999989"/>
    <s v="Female"/>
    <n v="28"/>
    <d v="1995-11-02T00:00:00"/>
    <n v="26.908800465816853"/>
    <n v="0"/>
    <s v="Manufacturing"/>
    <s v="Mass Customer"/>
    <s v="N"/>
    <s v="No"/>
    <n v="5"/>
    <m/>
  </r>
  <r>
    <n v="5028"/>
    <n v="83"/>
    <x v="3490"/>
    <n v="158"/>
    <d v="2017-07-25T00:00:00"/>
    <b v="1"/>
    <s v="Approved"/>
    <s v="Solex"/>
    <s v="Touring"/>
    <s v="medium"/>
    <s v="large"/>
    <n v="2083.94"/>
    <n v="675.03"/>
    <d v="2013-09-16T00:00:00"/>
    <n v="1408.91"/>
    <s v="Female"/>
    <n v="28"/>
    <d v="1995-11-02T00:00:00"/>
    <n v="26.908800465816853"/>
    <n v="0"/>
    <s v="Manufacturing"/>
    <s v="Mass Customer"/>
    <s v="N"/>
    <s v="No"/>
    <n v="5"/>
    <m/>
  </r>
  <r>
    <n v="15666"/>
    <n v="99"/>
    <x v="3490"/>
    <n v="206"/>
    <d v="2017-06-07T00:00:00"/>
    <b v="1"/>
    <s v="Approved"/>
    <s v="OHM Cycles"/>
    <s v="Standard"/>
    <s v="medium"/>
    <s v="medium"/>
    <n v="1227.3399999999999"/>
    <n v="770.89"/>
    <d v="1994-08-10T00:00:00"/>
    <n v="456.44999999999993"/>
    <s v="Female"/>
    <n v="28"/>
    <d v="1995-11-02T00:00:00"/>
    <n v="26.908800465816853"/>
    <n v="0"/>
    <s v="Manufacturing"/>
    <s v="Mass Customer"/>
    <s v="N"/>
    <s v="No"/>
    <n v="5"/>
    <m/>
  </r>
  <r>
    <n v="1244"/>
    <n v="50"/>
    <x v="3490"/>
    <n v="312"/>
    <d v="2017-02-21T00:00:00"/>
    <b v="1"/>
    <s v="Approved"/>
    <s v="WeareA2B"/>
    <s v="Standard"/>
    <s v="medium"/>
    <s v="small"/>
    <n v="175.89"/>
    <n v="131.91999999999999"/>
    <d v="2003-02-16T00:00:00"/>
    <n v="43.97"/>
    <s v="Female"/>
    <n v="28"/>
    <d v="1995-11-02T00:00:00"/>
    <n v="26.908800465816853"/>
    <n v="0"/>
    <s v="Manufacturing"/>
    <s v="Mass Customer"/>
    <s v="N"/>
    <s v="No"/>
    <n v="5"/>
    <m/>
  </r>
  <r>
    <n v="17866"/>
    <n v="98"/>
    <x v="3490"/>
    <n v="323"/>
    <d v="2017-02-10T00:00:00"/>
    <b v="1"/>
    <s v="Approved"/>
    <s v="Trek Bicycles"/>
    <s v="Standard"/>
    <s v="high"/>
    <s v="medium"/>
    <n v="358.39"/>
    <n v="215.03"/>
    <d v="2004-01-16T00:00:00"/>
    <n v="143.35999999999999"/>
    <s v="Female"/>
    <n v="28"/>
    <d v="1995-11-02T00:00:00"/>
    <n v="26.908800465816853"/>
    <n v="0"/>
    <s v="Manufacturing"/>
    <s v="Mass Customer"/>
    <s v="N"/>
    <s v="No"/>
    <n v="5"/>
    <m/>
  </r>
  <r>
    <n v="13469"/>
    <n v="12"/>
    <x v="3490"/>
    <n v="330"/>
    <d v="2017-02-03T00:00:00"/>
    <b v="1"/>
    <s v="Approved"/>
    <s v="WeareA2B"/>
    <s v="Standard"/>
    <s v="medium"/>
    <s v="medium"/>
    <n v="1231.1500000000001"/>
    <n v="161.6"/>
    <d v="2004-08-17T00:00:00"/>
    <n v="1069.5500000000002"/>
    <s v="Female"/>
    <n v="28"/>
    <d v="1995-11-02T00:00:00"/>
    <n v="26.908800465816853"/>
    <n v="0"/>
    <s v="Manufacturing"/>
    <s v="Mass Customer"/>
    <s v="N"/>
    <s v="No"/>
    <n v="5"/>
    <m/>
  </r>
  <r>
    <n v="18403"/>
    <n v="67"/>
    <x v="3491"/>
    <n v="51"/>
    <d v="2017-11-09T00:00:00"/>
    <b v="1"/>
    <s v="Approved"/>
    <s v="Norco Bicycles"/>
    <s v="Road"/>
    <s v="medium"/>
    <s v="medium"/>
    <n v="544.04999999999995"/>
    <n v="376.84"/>
    <d v="2006-05-22T00:00:00"/>
    <n v="167.20999999999998"/>
    <s v="Male"/>
    <n v="29"/>
    <d v="1979-06-17T00:00:00"/>
    <n v="43.29784156139015"/>
    <n v="0"/>
    <s v="Manufacturing"/>
    <s v="Mass Customer"/>
    <s v="N"/>
    <s v="Yes"/>
    <n v="7"/>
    <m/>
  </r>
  <r>
    <n v="3902"/>
    <n v="1"/>
    <x v="3491"/>
    <n v="191"/>
    <d v="2017-06-22T00:00:00"/>
    <b v="1"/>
    <s v="Approved"/>
    <s v="Giant Bicycles"/>
    <s v="Standard"/>
    <s v="medium"/>
    <s v="medium"/>
    <n v="1403.5"/>
    <n v="954.82"/>
    <d v="2012-12-02T00:00:00"/>
    <n v="448.67999999999995"/>
    <s v="Male"/>
    <n v="29"/>
    <d v="1979-06-17T00:00:00"/>
    <n v="43.29784156139015"/>
    <n v="0"/>
    <s v="Manufacturing"/>
    <s v="Mass Customer"/>
    <s v="N"/>
    <s v="Yes"/>
    <n v="7"/>
    <m/>
  </r>
  <r>
    <n v="747"/>
    <n v="32"/>
    <x v="3491"/>
    <n v="192"/>
    <d v="2017-06-21T00:00:00"/>
    <b v="0"/>
    <s v="Approved"/>
    <s v="Giant Bicycles"/>
    <s v="Standard"/>
    <s v="medium"/>
    <s v="medium"/>
    <n v="642.70000000000005"/>
    <n v="211.37"/>
    <d v="2010-06-07T00:00:00"/>
    <n v="431.33000000000004"/>
    <s v="Male"/>
    <n v="29"/>
    <d v="1979-06-17T00:00:00"/>
    <n v="43.29784156139015"/>
    <n v="0"/>
    <s v="Manufacturing"/>
    <s v="Mass Customer"/>
    <s v="N"/>
    <s v="Yes"/>
    <n v="7"/>
    <m/>
  </r>
  <r>
    <n v="12434"/>
    <n v="36"/>
    <x v="3491"/>
    <n v="249"/>
    <d v="2017-04-25T00:00:00"/>
    <b v="0"/>
    <s v="Approved"/>
    <s v="Solex"/>
    <s v="Standard"/>
    <s v="low"/>
    <s v="medium"/>
    <n v="945.04"/>
    <n v="507.58"/>
    <d v="2006-02-02T00:00:00"/>
    <n v="437.46"/>
    <s v="Male"/>
    <n v="29"/>
    <d v="1979-06-17T00:00:00"/>
    <n v="43.29784156139015"/>
    <n v="0"/>
    <s v="Manufacturing"/>
    <s v="Mass Customer"/>
    <s v="N"/>
    <s v="Yes"/>
    <n v="7"/>
    <m/>
  </r>
  <r>
    <n v="7386"/>
    <n v="57"/>
    <x v="3491"/>
    <n v="304"/>
    <d v="2017-03-01T00:00:00"/>
    <b v="1"/>
    <s v="Approved"/>
    <s v="WeareA2B"/>
    <s v="Touring"/>
    <s v="medium"/>
    <s v="large"/>
    <n v="1890.39"/>
    <n v="260.14"/>
    <d v="1993-06-23T00:00:00"/>
    <n v="1630.25"/>
    <s v="Male"/>
    <n v="29"/>
    <d v="1979-06-17T00:00:00"/>
    <n v="43.29784156139015"/>
    <n v="0"/>
    <s v="Manufacturing"/>
    <s v="Mass Customer"/>
    <s v="N"/>
    <s v="Yes"/>
    <n v="7"/>
    <m/>
  </r>
  <r>
    <n v="2433"/>
    <n v="44"/>
    <x v="3491"/>
    <n v="308"/>
    <d v="2017-02-25T00:00:00"/>
    <b v="1"/>
    <s v="Approved"/>
    <s v="WeareA2B"/>
    <s v="Standard"/>
    <s v="medium"/>
    <s v="medium"/>
    <n v="1769.64"/>
    <n v="108.76"/>
    <d v="2003-02-16T00:00:00"/>
    <n v="1660.88"/>
    <s v="Male"/>
    <n v="29"/>
    <d v="1979-06-17T00:00:00"/>
    <n v="43.29784156139015"/>
    <n v="0"/>
    <s v="Manufacturing"/>
    <s v="Mass Customer"/>
    <s v="N"/>
    <s v="Yes"/>
    <n v="7"/>
    <m/>
  </r>
  <r>
    <n v="2794"/>
    <n v="62"/>
    <x v="3491"/>
    <n v="352"/>
    <d v="2017-01-12T00:00:00"/>
    <b v="0"/>
    <s v="Approved"/>
    <s v="Solex"/>
    <s v="Standard"/>
    <s v="medium"/>
    <s v="medium"/>
    <n v="478.16"/>
    <n v="298.72000000000003"/>
    <d v="1998-12-17T00:00:00"/>
    <n v="179.44"/>
    <s v="Male"/>
    <n v="29"/>
    <d v="1979-06-17T00:00:00"/>
    <n v="43.29784156139015"/>
    <n v="0"/>
    <s v="Manufacturing"/>
    <s v="Mass Customer"/>
    <s v="N"/>
    <s v="Yes"/>
    <n v="7"/>
    <m/>
  </r>
  <r>
    <n v="8562"/>
    <n v="33"/>
    <x v="3492"/>
    <n v="144"/>
    <d v="2017-08-08T00:00:00"/>
    <b v="0"/>
    <s v="Approved"/>
    <s v="Giant Bicycles"/>
    <s v="Standard"/>
    <s v="medium"/>
    <s v="small"/>
    <n v="1311.44"/>
    <n v="1167.18"/>
    <d v="1992-10-11T00:00:00"/>
    <n v="144.26"/>
    <s v="Female"/>
    <n v="71"/>
    <d v="1967-07-21T00:00:00"/>
    <n v="55.21291005485795"/>
    <n v="0"/>
    <s v="Entertainment"/>
    <s v="Affluent Customer"/>
    <s v="N"/>
    <s v="No"/>
    <n v="17"/>
    <m/>
  </r>
  <r>
    <n v="2463"/>
    <n v="2"/>
    <x v="3492"/>
    <n v="249"/>
    <d v="2017-04-25T00:00:00"/>
    <b v="0"/>
    <s v="Approved"/>
    <s v="Solex"/>
    <s v="Standard"/>
    <s v="medium"/>
    <s v="medium"/>
    <n v="71.489999999999995"/>
    <n v="53.62"/>
    <d v="2012-12-02T00:00:00"/>
    <n v="17.869999999999997"/>
    <s v="Female"/>
    <n v="71"/>
    <d v="1967-07-21T00:00:00"/>
    <n v="55.21291005485795"/>
    <n v="0"/>
    <s v="Entertainment"/>
    <s v="Affluent Customer"/>
    <s v="N"/>
    <s v="No"/>
    <n v="17"/>
    <m/>
  </r>
  <r>
    <n v="19836"/>
    <n v="40"/>
    <x v="3492"/>
    <n v="291"/>
    <d v="2017-03-14T00:00:00"/>
    <b v="1"/>
    <s v="Approved"/>
    <s v="OHM Cycles"/>
    <s v="Standard"/>
    <s v="high"/>
    <s v="medium"/>
    <n v="1458.17"/>
    <n v="874.9"/>
    <d v="2006-02-02T00:00:00"/>
    <n v="583.2700000000001"/>
    <s v="Female"/>
    <n v="71"/>
    <d v="1967-07-21T00:00:00"/>
    <n v="55.21291005485795"/>
    <n v="0"/>
    <s v="Entertainment"/>
    <s v="Affluent Customer"/>
    <s v="N"/>
    <s v="No"/>
    <n v="17"/>
    <m/>
  </r>
  <r>
    <n v="8416"/>
    <n v="74"/>
    <x v="3492"/>
    <n v="317"/>
    <d v="2017-02-16T00:00:00"/>
    <b v="0"/>
    <s v="Approved"/>
    <s v="WeareA2B"/>
    <s v="Standard"/>
    <s v="medium"/>
    <s v="medium"/>
    <n v="1228.07"/>
    <n v="400.91"/>
    <d v="2000-05-22T00:00:00"/>
    <n v="827.15999999999985"/>
    <s v="Female"/>
    <n v="71"/>
    <d v="1967-07-21T00:00:00"/>
    <n v="55.21291005485795"/>
    <n v="0"/>
    <s v="Entertainment"/>
    <s v="Affluent Customer"/>
    <s v="N"/>
    <s v="No"/>
    <n v="17"/>
    <m/>
  </r>
  <r>
    <n v="14870"/>
    <n v="22"/>
    <x v="3492"/>
    <n v="353"/>
    <d v="2017-01-11T00:00:00"/>
    <b v="0"/>
    <s v="Approved"/>
    <s v="WeareA2B"/>
    <s v="Standard"/>
    <s v="medium"/>
    <s v="medium"/>
    <n v="60.34"/>
    <n v="45.26"/>
    <d v="1993-07-15T00:00:00"/>
    <n v="15.080000000000005"/>
    <s v="Female"/>
    <n v="71"/>
    <d v="1967-07-21T00:00:00"/>
    <n v="55.21291005485795"/>
    <n v="0"/>
    <s v="Entertainment"/>
    <s v="Affluent Customer"/>
    <s v="N"/>
    <s v="No"/>
    <n v="17"/>
    <m/>
  </r>
  <r>
    <n v="6309"/>
    <n v="69"/>
    <x v="3492"/>
    <n v="355"/>
    <d v="2017-01-09T00:00:00"/>
    <b v="1"/>
    <s v="Approved"/>
    <s v="Giant Bicycles"/>
    <s v="Road"/>
    <s v="medium"/>
    <s v="medium"/>
    <n v="792.9"/>
    <n v="594.67999999999995"/>
    <d v="1992-10-02T00:00:00"/>
    <n v="198.22000000000003"/>
    <s v="Female"/>
    <n v="71"/>
    <d v="1967-07-21T00:00:00"/>
    <n v="55.21291005485795"/>
    <n v="0"/>
    <s v="Entertainment"/>
    <s v="Affluent Customer"/>
    <s v="N"/>
    <s v="No"/>
    <n v="17"/>
    <m/>
  </r>
  <r>
    <n v="8708"/>
    <n v="0"/>
    <x v="3493"/>
    <n v="84"/>
    <d v="2017-10-07T00:00:00"/>
    <b v="0"/>
    <s v="Approved"/>
    <s v="Solex"/>
    <s v="Road"/>
    <s v="medium"/>
    <s v="medium"/>
    <n v="416.98"/>
    <n v="312.73501590000001"/>
    <d v="2015-08-02T00:00:00"/>
    <n v="104.24498410000001"/>
    <e v="#N/A"/>
    <e v="#N/A"/>
    <e v="#N/A"/>
    <e v="#N/A"/>
    <e v="#N/A"/>
    <e v="#N/A"/>
    <e v="#N/A"/>
    <e v="#N/A"/>
    <e v="#N/A"/>
    <e v="#N/A"/>
    <m/>
  </r>
  <r>
    <n v="16701"/>
    <n v="0"/>
    <x v="3493"/>
    <n v="337"/>
    <d v="2017-01-27T00:00:00"/>
    <b v="0"/>
    <s v="Approved"/>
    <s v="Norco Bicycles"/>
    <s v="Standard"/>
    <s v="medium"/>
    <s v="medium"/>
    <n v="360.4"/>
    <n v="270.2999878"/>
    <d v="1997-08-25T00:00:00"/>
    <n v="90.100012199999981"/>
    <e v="#N/A"/>
    <e v="#N/A"/>
    <e v="#N/A"/>
    <e v="#N/A"/>
    <e v="#N/A"/>
    <e v="#N/A"/>
    <e v="#N/A"/>
    <e v="#N/A"/>
    <e v="#N/A"/>
    <e v="#N/A"/>
    <m/>
  </r>
  <r>
    <n v="17469"/>
    <n v="0"/>
    <x v="3493"/>
    <n v="361"/>
    <d v="2017-01-03T00:00:00"/>
    <b v="0"/>
    <s v="Approved"/>
    <s v="OHM Cycles"/>
    <s v="Road"/>
    <s v="medium"/>
    <s v="medium"/>
    <n v="742.54"/>
    <n v="667.40002440000001"/>
    <d v="1992-10-02T00:00:00"/>
    <n v="75.139975599999957"/>
    <e v="#N/A"/>
    <e v="#N/A"/>
    <e v="#N/A"/>
    <e v="#N/A"/>
    <e v="#N/A"/>
    <e v="#N/A"/>
    <e v="#N/A"/>
    <e v="#N/A"/>
    <e v="#N/A"/>
    <e v="#N/A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931033-41B8-4FC6-83F7-9A120A045D2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D3498" firstHeaderRow="0" firstDataRow="1" firstDataCol="1"/>
  <pivotFields count="26">
    <pivotField showAll="0"/>
    <pivotField dataField="1" showAll="0"/>
    <pivotField axis="axisRow" showAll="0">
      <items count="34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7"/>
        <item x="28"/>
        <item x="29"/>
        <item x="31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5"/>
        <item x="66"/>
        <item x="67"/>
        <item x="68"/>
        <item x="70"/>
        <item x="71"/>
        <item x="72"/>
        <item x="73"/>
        <item x="74"/>
        <item x="75"/>
        <item x="77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6"/>
        <item x="97"/>
        <item x="98"/>
        <item x="99"/>
        <item x="100"/>
        <item x="101"/>
        <item x="103"/>
        <item x="104"/>
        <item x="105"/>
        <item x="106"/>
        <item x="107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12"/>
        <item x="169"/>
        <item x="170"/>
        <item x="171"/>
        <item x="172"/>
        <item x="173"/>
        <item x="174"/>
        <item x="175"/>
        <item x="176"/>
        <item x="177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7"/>
        <item x="198"/>
        <item x="199"/>
        <item x="200"/>
        <item x="201"/>
        <item x="202"/>
        <item x="203"/>
        <item x="204"/>
        <item x="205"/>
        <item x="207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3"/>
        <item x="224"/>
        <item x="225"/>
        <item x="227"/>
        <item x="228"/>
        <item x="229"/>
        <item x="230"/>
        <item x="231"/>
        <item x="23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5"/>
        <item x="268"/>
        <item x="269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5"/>
        <item x="296"/>
        <item x="297"/>
        <item x="298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8"/>
        <item x="350"/>
        <item x="351"/>
        <item x="352"/>
        <item x="353"/>
        <item x="354"/>
        <item x="355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9"/>
        <item x="370"/>
        <item x="371"/>
        <item x="372"/>
        <item x="373"/>
        <item x="375"/>
        <item x="376"/>
        <item x="18"/>
        <item x="377"/>
        <item x="379"/>
        <item x="380"/>
        <item x="381"/>
        <item x="382"/>
        <item x="383"/>
        <item x="384"/>
        <item x="385"/>
        <item x="386"/>
        <item x="388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0"/>
        <item x="411"/>
        <item x="412"/>
        <item x="413"/>
        <item x="94"/>
        <item x="414"/>
        <item x="415"/>
        <item x="416"/>
        <item x="417"/>
        <item x="418"/>
        <item x="419"/>
        <item x="420"/>
        <item x="422"/>
        <item x="423"/>
        <item x="424"/>
        <item x="425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2"/>
        <item x="443"/>
        <item x="444"/>
        <item x="446"/>
        <item x="249"/>
        <item x="447"/>
        <item x="448"/>
        <item x="449"/>
        <item x="450"/>
        <item x="451"/>
        <item x="452"/>
        <item x="33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26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8"/>
        <item x="499"/>
        <item x="500"/>
        <item x="501"/>
        <item x="502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60"/>
        <item x="561"/>
        <item x="562"/>
        <item x="563"/>
        <item x="564"/>
        <item x="565"/>
        <item x="566"/>
        <item x="568"/>
        <item x="569"/>
        <item x="570"/>
        <item x="406"/>
        <item x="571"/>
        <item x="572"/>
        <item x="574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356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2"/>
        <item x="673"/>
        <item x="674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5"/>
        <item x="716"/>
        <item x="717"/>
        <item x="718"/>
        <item x="719"/>
        <item x="721"/>
        <item x="722"/>
        <item x="723"/>
        <item x="724"/>
        <item x="725"/>
        <item x="726"/>
        <item x="378"/>
        <item x="727"/>
        <item x="728"/>
        <item x="729"/>
        <item x="730"/>
        <item x="731"/>
        <item x="733"/>
        <item x="734"/>
        <item x="735"/>
        <item x="736"/>
        <item x="737"/>
        <item x="739"/>
        <item x="740"/>
        <item x="741"/>
        <item x="742"/>
        <item x="743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2"/>
        <item x="732"/>
        <item x="763"/>
        <item x="765"/>
        <item x="766"/>
        <item x="768"/>
        <item x="769"/>
        <item x="770"/>
        <item x="772"/>
        <item x="774"/>
        <item x="775"/>
        <item x="776"/>
        <item x="777"/>
        <item x="778"/>
        <item x="779"/>
        <item x="780"/>
        <item x="781"/>
        <item x="782"/>
        <item x="784"/>
        <item x="785"/>
        <item x="786"/>
        <item x="787"/>
        <item x="788"/>
        <item x="789"/>
        <item x="791"/>
        <item x="792"/>
        <item x="793"/>
        <item x="794"/>
        <item x="795"/>
        <item x="796"/>
        <item x="797"/>
        <item x="800"/>
        <item x="802"/>
        <item x="803"/>
        <item x="804"/>
        <item x="805"/>
        <item x="806"/>
        <item x="807"/>
        <item x="809"/>
        <item x="810"/>
        <item x="811"/>
        <item x="314"/>
        <item x="812"/>
        <item x="813"/>
        <item x="814"/>
        <item x="815"/>
        <item x="816"/>
        <item x="817"/>
        <item x="818"/>
        <item x="819"/>
        <item x="822"/>
        <item x="824"/>
        <item x="825"/>
        <item x="826"/>
        <item x="827"/>
        <item x="828"/>
        <item x="829"/>
        <item x="830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9"/>
        <item x="850"/>
        <item x="851"/>
        <item x="852"/>
        <item x="853"/>
        <item x="854"/>
        <item x="855"/>
        <item x="856"/>
        <item x="857"/>
        <item x="458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70"/>
        <item x="871"/>
        <item x="872"/>
        <item x="873"/>
        <item x="874"/>
        <item x="875"/>
        <item x="876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1"/>
        <item x="892"/>
        <item x="893"/>
        <item x="894"/>
        <item x="567"/>
        <item x="895"/>
        <item x="896"/>
        <item x="897"/>
        <item x="898"/>
        <item x="899"/>
        <item x="901"/>
        <item x="902"/>
        <item x="903"/>
        <item x="904"/>
        <item x="905"/>
        <item x="906"/>
        <item x="907"/>
        <item x="387"/>
        <item x="908"/>
        <item x="909"/>
        <item x="911"/>
        <item x="912"/>
        <item x="914"/>
        <item x="915"/>
        <item x="917"/>
        <item x="918"/>
        <item x="919"/>
        <item x="920"/>
        <item x="922"/>
        <item x="923"/>
        <item x="924"/>
        <item x="925"/>
        <item x="926"/>
        <item x="927"/>
        <item x="299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3"/>
        <item x="944"/>
        <item x="945"/>
        <item x="946"/>
        <item x="947"/>
        <item x="948"/>
        <item x="949"/>
        <item x="950"/>
        <item x="951"/>
        <item x="952"/>
        <item x="790"/>
        <item x="954"/>
        <item x="955"/>
        <item x="956"/>
        <item x="957"/>
        <item x="958"/>
        <item x="95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15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1000"/>
        <item x="1001"/>
        <item x="1002"/>
        <item x="1003"/>
        <item x="1004"/>
        <item x="1005"/>
        <item x="1006"/>
        <item x="1007"/>
        <item x="1008"/>
        <item x="921"/>
        <item x="928"/>
        <item x="1009"/>
        <item x="1010"/>
        <item x="344"/>
        <item x="1012"/>
        <item x="1013"/>
        <item x="1014"/>
        <item x="1015"/>
        <item x="1016"/>
        <item x="1017"/>
        <item x="1018"/>
        <item x="1019"/>
        <item x="426"/>
        <item x="1020"/>
        <item x="1021"/>
        <item x="1023"/>
        <item x="1024"/>
        <item x="1025"/>
        <item x="1026"/>
        <item x="1027"/>
        <item x="374"/>
        <item x="1029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916"/>
        <item x="1049"/>
        <item x="1051"/>
        <item x="1052"/>
        <item x="1053"/>
        <item x="1054"/>
        <item x="1055"/>
        <item x="808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5"/>
        <item x="1077"/>
        <item x="1078"/>
        <item x="1079"/>
        <item x="1080"/>
        <item x="1081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4"/>
        <item x="1145"/>
        <item x="1146"/>
        <item x="1147"/>
        <item x="1148"/>
        <item x="1149"/>
        <item x="1151"/>
        <item x="1152"/>
        <item x="960"/>
        <item x="1153"/>
        <item x="1154"/>
        <item x="1155"/>
        <item x="1157"/>
        <item x="1158"/>
        <item x="1159"/>
        <item x="1160"/>
        <item x="1161"/>
        <item x="1162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9"/>
        <item x="1180"/>
        <item x="1181"/>
        <item x="1182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8"/>
        <item x="1199"/>
        <item x="1200"/>
        <item x="1201"/>
        <item x="1202"/>
        <item x="1203"/>
        <item x="1204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8"/>
        <item x="1220"/>
        <item x="1222"/>
        <item x="1223"/>
        <item x="1224"/>
        <item x="575"/>
        <item x="1226"/>
        <item x="1227"/>
        <item x="1228"/>
        <item x="1229"/>
        <item x="1230"/>
        <item x="1231"/>
        <item x="1232"/>
        <item x="1233"/>
        <item x="1234"/>
        <item x="1235"/>
        <item x="671"/>
        <item x="1236"/>
        <item x="1237"/>
        <item x="1239"/>
        <item x="1240"/>
        <item x="526"/>
        <item x="1241"/>
        <item x="1242"/>
        <item x="1243"/>
        <item x="831"/>
        <item x="1244"/>
        <item x="1246"/>
        <item x="1247"/>
        <item x="1248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3"/>
        <item x="1274"/>
        <item x="1275"/>
        <item x="1276"/>
        <item x="1277"/>
        <item x="1278"/>
        <item x="999"/>
        <item x="1279"/>
        <item x="1280"/>
        <item x="1281"/>
        <item x="1282"/>
        <item x="1283"/>
        <item x="1284"/>
        <item x="1285"/>
        <item x="1286"/>
        <item x="1287"/>
        <item x="609"/>
        <item x="1288"/>
        <item x="1290"/>
        <item x="1291"/>
        <item x="1292"/>
        <item x="1293"/>
        <item x="1294"/>
        <item x="1295"/>
        <item x="1296"/>
        <item x="1297"/>
        <item x="1298"/>
        <item x="1300"/>
        <item x="1301"/>
        <item x="1302"/>
        <item x="1303"/>
        <item x="1304"/>
        <item x="1305"/>
        <item x="1306"/>
        <item x="749"/>
        <item x="1307"/>
        <item x="102"/>
        <item x="1308"/>
        <item x="1309"/>
        <item x="1245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900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8"/>
        <item x="1359"/>
        <item x="1360"/>
        <item x="1361"/>
        <item x="1363"/>
        <item x="1364"/>
        <item x="1365"/>
        <item x="1366"/>
        <item x="1368"/>
        <item x="1369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5"/>
        <item x="1386"/>
        <item x="1387"/>
        <item x="1388"/>
        <item x="1389"/>
        <item x="1390"/>
        <item x="1392"/>
        <item x="1393"/>
        <item x="1394"/>
        <item x="1395"/>
        <item x="1396"/>
        <item x="1397"/>
        <item x="1399"/>
        <item x="1400"/>
        <item x="1401"/>
        <item x="1402"/>
        <item x="1403"/>
        <item x="1404"/>
        <item x="1405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76"/>
        <item x="1420"/>
        <item x="1421"/>
        <item x="1423"/>
        <item x="1424"/>
        <item x="1425"/>
        <item x="1426"/>
        <item x="1427"/>
        <item x="1428"/>
        <item x="1429"/>
        <item x="1430"/>
        <item x="1431"/>
        <item x="1432"/>
        <item x="1249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7"/>
        <item x="1448"/>
        <item x="1449"/>
        <item x="1450"/>
        <item x="1451"/>
        <item x="1452"/>
        <item x="1453"/>
        <item x="1454"/>
        <item x="1455"/>
        <item x="206"/>
        <item x="1456"/>
        <item x="1457"/>
        <item x="1458"/>
        <item x="1459"/>
        <item x="1460"/>
        <item x="1461"/>
        <item x="1462"/>
        <item x="1463"/>
        <item x="1464"/>
        <item x="1465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80"/>
        <item x="1481"/>
        <item x="1482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011"/>
        <item x="1499"/>
        <item x="1500"/>
        <item x="1501"/>
        <item x="1502"/>
        <item x="1503"/>
        <item x="1505"/>
        <item x="1506"/>
        <item x="1507"/>
        <item x="1508"/>
        <item x="270"/>
        <item x="1509"/>
        <item x="266"/>
        <item x="1510"/>
        <item x="1511"/>
        <item x="1512"/>
        <item x="1513"/>
        <item x="1514"/>
        <item x="1515"/>
        <item x="1517"/>
        <item x="1519"/>
        <item x="1521"/>
        <item x="1522"/>
        <item x="1524"/>
        <item x="1525"/>
        <item x="1526"/>
        <item x="1367"/>
        <item x="1528"/>
        <item x="1529"/>
        <item x="1530"/>
        <item x="1531"/>
        <item x="1532"/>
        <item x="1533"/>
        <item x="1535"/>
        <item x="1536"/>
        <item x="441"/>
        <item x="1537"/>
        <item x="1538"/>
        <item x="1539"/>
        <item x="1540"/>
        <item x="1541"/>
        <item x="1543"/>
        <item x="1544"/>
        <item x="1545"/>
        <item x="1466"/>
        <item x="1546"/>
        <item x="1547"/>
        <item x="1548"/>
        <item x="1549"/>
        <item x="1550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538"/>
        <item x="1570"/>
        <item x="1571"/>
        <item x="1573"/>
        <item x="1028"/>
        <item x="1575"/>
        <item x="1576"/>
        <item x="1577"/>
        <item x="1578"/>
        <item x="1579"/>
        <item x="1580"/>
        <item x="1317"/>
        <item x="1581"/>
        <item x="1582"/>
        <item x="1583"/>
        <item x="1584"/>
        <item x="1585"/>
        <item x="1048"/>
        <item x="1586"/>
        <item x="1587"/>
        <item x="1197"/>
        <item x="1588"/>
        <item x="1589"/>
        <item x="1590"/>
        <item x="1591"/>
        <item x="1592"/>
        <item x="1593"/>
        <item x="64"/>
        <item x="1594"/>
        <item x="1595"/>
        <item x="1596"/>
        <item x="1597"/>
        <item x="1598"/>
        <item x="1599"/>
        <item x="1600"/>
        <item x="1601"/>
        <item x="1602"/>
        <item x="1572"/>
        <item x="913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714"/>
        <item x="1616"/>
        <item x="209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1"/>
        <item x="1632"/>
        <item x="1633"/>
        <item x="1634"/>
        <item x="767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4"/>
        <item x="1675"/>
        <item x="1677"/>
        <item x="1678"/>
        <item x="1679"/>
        <item x="1680"/>
        <item x="1681"/>
        <item x="1682"/>
        <item x="421"/>
        <item x="1683"/>
        <item x="1684"/>
        <item x="1685"/>
        <item x="1686"/>
        <item x="1687"/>
        <item x="1688"/>
        <item x="1689"/>
        <item x="1467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163"/>
        <item x="1704"/>
        <item x="1705"/>
        <item x="1706"/>
        <item x="1707"/>
        <item x="1219"/>
        <item x="1708"/>
        <item x="1709"/>
        <item x="1710"/>
        <item x="1712"/>
        <item x="1713"/>
        <item x="1714"/>
        <item x="1715"/>
        <item x="1716"/>
        <item x="1717"/>
        <item x="1718"/>
        <item x="1719"/>
        <item x="1720"/>
        <item x="1721"/>
        <item x="1723"/>
        <item x="1724"/>
        <item x="1725"/>
        <item x="1726"/>
        <item x="69"/>
        <item x="62"/>
        <item x="1727"/>
        <item x="1728"/>
        <item x="1729"/>
        <item x="1730"/>
        <item x="1731"/>
        <item x="1732"/>
        <item x="1734"/>
        <item x="1735"/>
        <item x="1736"/>
        <item x="1737"/>
        <item x="1739"/>
        <item x="1740"/>
        <item x="1741"/>
        <item x="1742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60"/>
        <item x="1761"/>
        <item x="1762"/>
        <item x="1763"/>
        <item x="1764"/>
        <item x="1766"/>
        <item x="1767"/>
        <item x="1768"/>
        <item x="1769"/>
        <item x="1770"/>
        <item x="1771"/>
        <item x="1772"/>
        <item x="1068"/>
        <item x="1516"/>
        <item x="1773"/>
        <item x="1774"/>
        <item x="1775"/>
        <item x="1776"/>
        <item x="1777"/>
        <item x="1778"/>
        <item x="1779"/>
        <item x="1225"/>
        <item x="1781"/>
        <item x="1782"/>
        <item x="1783"/>
        <item x="1784"/>
        <item x="1785"/>
        <item x="1786"/>
        <item x="1759"/>
        <item x="1787"/>
        <item x="1788"/>
        <item x="1789"/>
        <item x="1790"/>
        <item x="1791"/>
        <item x="1792"/>
        <item x="1793"/>
        <item x="1795"/>
        <item x="1796"/>
        <item x="1797"/>
        <item x="1798"/>
        <item x="1799"/>
        <item x="1801"/>
        <item x="1802"/>
        <item x="1803"/>
        <item x="1804"/>
        <item x="1805"/>
        <item x="1806"/>
        <item x="1807"/>
        <item x="910"/>
        <item x="1750"/>
        <item x="1809"/>
        <item x="1810"/>
        <item x="1811"/>
        <item x="1812"/>
        <item x="1813"/>
        <item x="1814"/>
        <item x="1022"/>
        <item x="1816"/>
        <item x="1817"/>
        <item x="1818"/>
        <item x="1819"/>
        <item x="1820"/>
        <item x="1821"/>
        <item x="1209"/>
        <item x="1822"/>
        <item x="1823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226"/>
        <item x="1837"/>
        <item x="1838"/>
        <item x="504"/>
        <item x="1030"/>
        <item x="1839"/>
        <item x="1840"/>
        <item x="1551"/>
        <item x="1841"/>
        <item x="1842"/>
        <item x="1844"/>
        <item x="1845"/>
        <item x="1846"/>
        <item x="1847"/>
        <item x="1848"/>
        <item x="1849"/>
        <item x="1850"/>
        <item x="1852"/>
        <item x="1853"/>
        <item x="820"/>
        <item x="1854"/>
        <item x="1855"/>
        <item x="1856"/>
        <item x="1857"/>
        <item x="1858"/>
        <item x="1859"/>
        <item x="1860"/>
        <item x="1862"/>
        <item x="1863"/>
        <item x="1865"/>
        <item x="1866"/>
        <item x="1867"/>
        <item x="1868"/>
        <item x="1869"/>
        <item x="1871"/>
        <item x="1872"/>
        <item x="1873"/>
        <item x="1874"/>
        <item x="1310"/>
        <item x="1875"/>
        <item x="1876"/>
        <item x="1877"/>
        <item x="1878"/>
        <item x="1879"/>
        <item x="1880"/>
        <item x="1881"/>
        <item x="503"/>
        <item x="1883"/>
        <item x="1884"/>
        <item x="1885"/>
        <item x="1886"/>
        <item x="1887"/>
        <item x="1888"/>
        <item x="1889"/>
        <item x="1891"/>
        <item x="1258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124"/>
        <item x="1908"/>
        <item x="1910"/>
        <item x="1911"/>
        <item x="1912"/>
        <item x="1913"/>
        <item x="1815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671"/>
        <item x="1925"/>
        <item x="1926"/>
        <item x="1927"/>
        <item x="1928"/>
        <item x="1929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773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398"/>
        <item x="1970"/>
        <item x="1971"/>
        <item x="1972"/>
        <item x="1973"/>
        <item x="1974"/>
        <item x="1975"/>
        <item x="264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2"/>
        <item x="1993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2"/>
        <item x="2013"/>
        <item x="2014"/>
        <item x="2015"/>
        <item x="2016"/>
        <item x="607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2"/>
        <item x="2033"/>
        <item x="2034"/>
        <item x="157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2"/>
        <item x="2053"/>
        <item x="2054"/>
        <item x="2055"/>
        <item x="2056"/>
        <item x="2057"/>
        <item x="2058"/>
        <item x="1864"/>
        <item x="2059"/>
        <item x="2060"/>
        <item x="2061"/>
        <item x="2062"/>
        <item x="2063"/>
        <item x="2064"/>
        <item x="2065"/>
        <item x="2066"/>
        <item x="2068"/>
        <item x="2069"/>
        <item x="2070"/>
        <item x="2071"/>
        <item x="869"/>
        <item x="2072"/>
        <item x="2073"/>
        <item x="1518"/>
        <item x="2074"/>
        <item x="2075"/>
        <item x="2076"/>
        <item x="2077"/>
        <item x="2078"/>
        <item x="2079"/>
        <item x="47"/>
        <item x="2080"/>
        <item x="2081"/>
        <item x="2082"/>
        <item x="2083"/>
        <item x="322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1272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9"/>
        <item x="2120"/>
        <item x="2121"/>
        <item x="2122"/>
        <item x="2123"/>
        <item x="2125"/>
        <item x="1109"/>
        <item x="1238"/>
        <item x="2126"/>
        <item x="2127"/>
        <item x="2128"/>
        <item x="2129"/>
        <item x="1976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8"/>
        <item x="2149"/>
        <item x="2150"/>
        <item x="2151"/>
        <item x="2152"/>
        <item x="2153"/>
        <item x="2154"/>
        <item x="2155"/>
        <item x="2156"/>
        <item x="2157"/>
        <item x="1954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1082"/>
        <item x="2180"/>
        <item x="2181"/>
        <item x="2183"/>
        <item x="2184"/>
        <item x="2185"/>
        <item x="2186"/>
        <item x="2187"/>
        <item x="2188"/>
        <item x="2189"/>
        <item x="2190"/>
        <item x="2191"/>
        <item x="2192"/>
        <item x="1991"/>
        <item x="2193"/>
        <item x="2194"/>
        <item x="2195"/>
        <item x="2196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2"/>
        <item x="2213"/>
        <item x="2214"/>
        <item x="2215"/>
        <item x="2216"/>
        <item x="2217"/>
        <item x="2218"/>
        <item x="2219"/>
        <item x="2220"/>
        <item x="2221"/>
        <item x="2223"/>
        <item x="2224"/>
        <item x="2225"/>
        <item x="2226"/>
        <item x="2227"/>
        <item x="2228"/>
        <item x="2229"/>
        <item x="2230"/>
        <item x="2231"/>
        <item x="1183"/>
        <item x="2232"/>
        <item x="2233"/>
        <item x="2234"/>
        <item x="2235"/>
        <item x="2236"/>
        <item x="2237"/>
        <item x="2238"/>
        <item x="2239"/>
        <item x="2240"/>
        <item x="1527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4"/>
        <item x="2255"/>
        <item x="2256"/>
        <item x="2257"/>
        <item x="2258"/>
        <item x="2259"/>
        <item x="2260"/>
        <item x="294"/>
        <item x="2261"/>
        <item x="349"/>
        <item x="2262"/>
        <item x="2147"/>
        <item x="2263"/>
        <item x="2264"/>
        <item x="2265"/>
        <item x="2266"/>
        <item x="2267"/>
        <item x="2268"/>
        <item x="2269"/>
        <item x="221"/>
        <item x="2270"/>
        <item x="2271"/>
        <item x="2272"/>
        <item x="2273"/>
        <item x="2274"/>
        <item x="1479"/>
        <item x="2275"/>
        <item x="2276"/>
        <item x="2277"/>
        <item x="2278"/>
        <item x="848"/>
        <item x="2279"/>
        <item x="2280"/>
        <item x="2281"/>
        <item x="2282"/>
        <item x="2283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7"/>
        <item x="497"/>
        <item x="2298"/>
        <item x="2299"/>
        <item x="2301"/>
        <item x="2302"/>
        <item x="2303"/>
        <item x="2304"/>
        <item x="2305"/>
        <item x="2306"/>
        <item x="2067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942"/>
        <item x="2322"/>
        <item x="2323"/>
        <item x="2324"/>
        <item x="2325"/>
        <item x="2326"/>
        <item x="2327"/>
        <item x="2329"/>
        <item x="2330"/>
        <item x="2331"/>
        <item x="2332"/>
        <item x="2334"/>
        <item x="2335"/>
        <item x="2333"/>
        <item x="2336"/>
        <item x="2337"/>
        <item x="2338"/>
        <item x="232"/>
        <item x="2339"/>
        <item x="2340"/>
        <item x="2341"/>
        <item x="2342"/>
        <item x="2343"/>
        <item x="2344"/>
        <item x="2345"/>
        <item x="2346"/>
        <item x="2348"/>
        <item x="2349"/>
        <item x="2350"/>
        <item x="2351"/>
        <item x="2352"/>
        <item x="2353"/>
        <item x="2354"/>
        <item x="2355"/>
        <item x="2356"/>
        <item x="2358"/>
        <item x="2359"/>
        <item x="196"/>
        <item x="2361"/>
        <item x="2362"/>
        <item x="2363"/>
        <item x="142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011"/>
        <item x="2383"/>
        <item x="2384"/>
        <item x="179"/>
        <item x="2385"/>
        <item x="2386"/>
        <item x="2387"/>
        <item x="2388"/>
        <item x="2389"/>
        <item x="2390"/>
        <item x="2391"/>
        <item x="2392"/>
        <item x="106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1"/>
        <item x="2412"/>
        <item x="1738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1794"/>
        <item x="2357"/>
        <item x="2427"/>
        <item x="2428"/>
        <item x="2429"/>
        <item x="2430"/>
        <item x="2431"/>
        <item x="2432"/>
        <item x="2433"/>
        <item x="2434"/>
        <item x="2435"/>
        <item x="2436"/>
        <item x="2438"/>
        <item x="2439"/>
        <item x="2440"/>
        <item x="1843"/>
        <item x="2441"/>
        <item x="2442"/>
        <item x="2051"/>
        <item x="2443"/>
        <item x="2444"/>
        <item x="2445"/>
        <item x="2446"/>
        <item x="2447"/>
        <item x="2448"/>
        <item x="2449"/>
        <item x="764"/>
        <item x="1370"/>
        <item x="2450"/>
        <item x="2451"/>
        <item x="2452"/>
        <item x="2453"/>
        <item x="2454"/>
        <item x="2455"/>
        <item x="2456"/>
        <item x="2457"/>
        <item x="2458"/>
        <item x="2459"/>
        <item x="2461"/>
        <item x="2462"/>
        <item x="2463"/>
        <item x="2465"/>
        <item x="2466"/>
        <item x="2460"/>
        <item x="2467"/>
        <item x="2468"/>
        <item x="2469"/>
        <item x="2470"/>
        <item x="2471"/>
        <item x="2472"/>
        <item x="2473"/>
        <item x="2475"/>
        <item x="1800"/>
        <item x="2476"/>
        <item x="2477"/>
        <item x="2478"/>
        <item x="2426"/>
        <item x="2479"/>
        <item x="2480"/>
        <item x="2481"/>
        <item x="2482"/>
        <item x="2484"/>
        <item x="2486"/>
        <item x="2487"/>
        <item x="2488"/>
        <item x="2489"/>
        <item x="1617"/>
        <item x="2490"/>
        <item x="2492"/>
        <item x="2493"/>
        <item x="2494"/>
        <item x="2495"/>
        <item x="1870"/>
        <item x="2497"/>
        <item x="2498"/>
        <item x="2499"/>
        <item x="2501"/>
        <item x="2502"/>
        <item x="2503"/>
        <item x="2504"/>
        <item x="1102"/>
        <item x="799"/>
        <item x="2505"/>
        <item x="2506"/>
        <item x="2507"/>
        <item x="2508"/>
        <item x="2509"/>
        <item x="2510"/>
        <item x="2511"/>
        <item x="2512"/>
        <item x="150"/>
        <item x="2513"/>
        <item x="2515"/>
        <item x="2516"/>
        <item x="2517"/>
        <item x="2518"/>
        <item x="2519"/>
        <item x="2520"/>
        <item x="2521"/>
        <item x="2522"/>
        <item x="1357"/>
        <item x="2523"/>
        <item x="2524"/>
        <item x="2525"/>
        <item x="148"/>
        <item x="2526"/>
        <item x="2527"/>
        <item x="2528"/>
        <item x="675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953"/>
        <item x="2545"/>
        <item x="2546"/>
        <item x="2547"/>
        <item x="2548"/>
        <item x="890"/>
        <item x="2549"/>
        <item x="2031"/>
        <item x="2550"/>
        <item x="2551"/>
        <item x="2552"/>
        <item x="2553"/>
        <item x="2554"/>
        <item x="2555"/>
        <item x="2556"/>
        <item x="2557"/>
        <item x="445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798"/>
        <item x="2571"/>
        <item x="2572"/>
        <item x="2573"/>
        <item x="2574"/>
        <item x="823"/>
        <item x="24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296"/>
        <item x="2612"/>
        <item x="2613"/>
        <item x="2614"/>
        <item x="2615"/>
        <item x="2616"/>
        <item x="2617"/>
        <item x="2618"/>
        <item x="56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4"/>
        <item x="2635"/>
        <item x="2636"/>
        <item x="2637"/>
        <item x="2638"/>
        <item x="2639"/>
        <item x="2640"/>
        <item x="2641"/>
        <item x="2643"/>
        <item x="821"/>
        <item x="2644"/>
        <item x="1362"/>
        <item x="2645"/>
        <item x="2646"/>
        <item x="2647"/>
        <item x="79"/>
        <item x="2648"/>
        <item x="2649"/>
        <item x="2650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573"/>
        <item x="2663"/>
        <item x="2664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1483"/>
        <item x="389"/>
        <item x="2688"/>
        <item x="2689"/>
        <item x="2690"/>
        <item x="2691"/>
        <item x="2692"/>
        <item x="2693"/>
        <item x="2694"/>
        <item x="2695"/>
        <item x="2696"/>
        <item x="132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464"/>
        <item x="2410"/>
        <item x="2710"/>
        <item x="2711"/>
        <item x="2712"/>
        <item x="2713"/>
        <item x="2714"/>
        <item x="2715"/>
        <item x="2716"/>
        <item x="2717"/>
        <item x="1299"/>
        <item x="2718"/>
        <item x="2719"/>
        <item x="2720"/>
        <item x="2721"/>
        <item x="2211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642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485"/>
        <item x="2779"/>
        <item x="2780"/>
        <item x="2781"/>
        <item x="2782"/>
        <item x="2783"/>
        <item x="2784"/>
        <item x="2496"/>
        <item x="2786"/>
        <item x="2787"/>
        <item x="771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1289"/>
        <item x="2799"/>
        <item x="2800"/>
        <item x="2801"/>
        <item x="2802"/>
        <item x="2803"/>
        <item x="2804"/>
        <item x="2805"/>
        <item x="2806"/>
        <item x="2437"/>
        <item x="2807"/>
        <item x="2808"/>
        <item x="2809"/>
        <item x="2810"/>
        <item x="2811"/>
        <item x="2651"/>
        <item x="328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6"/>
        <item x="2827"/>
        <item x="2828"/>
        <item x="2829"/>
        <item x="2830"/>
        <item x="2831"/>
        <item x="2832"/>
        <item x="2833"/>
        <item x="2118"/>
        <item x="178"/>
        <item x="2834"/>
        <item x="1329"/>
        <item x="2835"/>
        <item x="2825"/>
        <item x="2836"/>
        <item x="2222"/>
        <item x="2837"/>
        <item x="1765"/>
        <item x="2838"/>
        <item x="2839"/>
        <item x="2840"/>
        <item x="2841"/>
        <item x="2842"/>
        <item x="2843"/>
        <item x="2845"/>
        <item x="2846"/>
        <item x="2847"/>
        <item x="2848"/>
        <item x="2849"/>
        <item x="300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284"/>
        <item x="2865"/>
        <item x="2866"/>
        <item x="2867"/>
        <item x="2611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1909"/>
        <item x="2894"/>
        <item x="2895"/>
        <item x="2896"/>
        <item x="2897"/>
        <item x="2899"/>
        <item x="2900"/>
        <item x="2901"/>
        <item x="2902"/>
        <item x="2903"/>
        <item x="1676"/>
        <item x="2904"/>
        <item x="2905"/>
        <item x="2906"/>
        <item x="2360"/>
        <item x="2907"/>
        <item x="2908"/>
        <item x="2909"/>
        <item x="2910"/>
        <item x="2911"/>
        <item x="2912"/>
        <item x="2913"/>
        <item x="1711"/>
        <item x="2914"/>
        <item x="2633"/>
        <item x="2915"/>
        <item x="2916"/>
        <item x="2917"/>
        <item x="2918"/>
        <item x="2919"/>
        <item x="2920"/>
        <item x="2921"/>
        <item x="2084"/>
        <item x="2922"/>
        <item x="2923"/>
        <item x="2924"/>
        <item x="2347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514"/>
        <item x="2942"/>
        <item x="2943"/>
        <item x="2944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1150"/>
        <item x="2976"/>
        <item x="2977"/>
        <item x="2978"/>
        <item x="2979"/>
        <item x="2980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1143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1446"/>
        <item x="3009"/>
        <item x="3011"/>
        <item x="3012"/>
        <item x="2898"/>
        <item x="3013"/>
        <item x="3014"/>
        <item x="3015"/>
        <item x="3016"/>
        <item x="3017"/>
        <item x="3018"/>
        <item x="2474"/>
        <item x="3019"/>
        <item x="3020"/>
        <item x="3021"/>
        <item x="3022"/>
        <item x="3023"/>
        <item x="3024"/>
        <item x="3025"/>
        <item x="3026"/>
        <item x="720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1851"/>
        <item x="3044"/>
        <item x="3045"/>
        <item x="2864"/>
        <item x="3047"/>
        <item x="1994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10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1406"/>
        <item x="3075"/>
        <item x="2619"/>
        <item x="3076"/>
        <item x="3077"/>
        <item x="2844"/>
        <item x="3078"/>
        <item x="3079"/>
        <item x="3080"/>
        <item x="2300"/>
        <item x="3081"/>
        <item x="3046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882"/>
        <item x="3095"/>
        <item x="3096"/>
        <item x="3097"/>
        <item x="3098"/>
        <item x="368"/>
        <item x="1050"/>
        <item x="3099"/>
        <item x="1808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2760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877"/>
        <item x="212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1205"/>
        <item x="1178"/>
        <item x="3149"/>
        <item x="108"/>
        <item x="3150"/>
        <item x="3151"/>
        <item x="2328"/>
        <item x="3152"/>
        <item x="3153"/>
        <item x="3154"/>
        <item x="1177"/>
        <item x="3155"/>
        <item x="3156"/>
        <item x="1824"/>
        <item x="3157"/>
        <item x="1630"/>
        <item x="3158"/>
        <item x="3159"/>
        <item x="3161"/>
        <item x="3162"/>
        <item x="3163"/>
        <item x="1930"/>
        <item x="3164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1780"/>
        <item x="1722"/>
        <item x="3179"/>
        <item x="3180"/>
        <item x="3181"/>
        <item x="3182"/>
        <item x="3183"/>
        <item x="3184"/>
        <item x="1156"/>
        <item x="3185"/>
        <item x="3186"/>
        <item x="3187"/>
        <item x="3188"/>
        <item x="2722"/>
        <item x="3189"/>
        <item x="3190"/>
        <item x="3191"/>
        <item x="3192"/>
        <item x="3193"/>
        <item x="3194"/>
        <item x="3195"/>
        <item x="3196"/>
        <item x="3197"/>
        <item x="2747"/>
        <item x="3198"/>
        <item x="3199"/>
        <item x="3200"/>
        <item x="3201"/>
        <item x="3202"/>
        <item x="3203"/>
        <item x="1743"/>
        <item x="622"/>
        <item x="3204"/>
        <item x="3205"/>
        <item x="3206"/>
        <item x="3207"/>
        <item x="3208"/>
        <item x="3209"/>
        <item x="3210"/>
        <item x="3211"/>
        <item x="3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5"/>
        <item x="3226"/>
        <item x="3227"/>
        <item x="3228"/>
        <item x="3229"/>
        <item x="2945"/>
        <item x="3230"/>
        <item x="3231"/>
        <item x="3232"/>
        <item x="3233"/>
        <item x="3234"/>
        <item x="3235"/>
        <item x="3236"/>
        <item x="3237"/>
        <item x="3238"/>
        <item x="3239"/>
        <item x="3241"/>
        <item x="3242"/>
        <item x="3243"/>
        <item x="3244"/>
        <item x="3245"/>
        <item x="3246"/>
        <item x="559"/>
        <item x="3247"/>
        <item x="3248"/>
        <item x="3249"/>
        <item x="3250"/>
        <item x="3251"/>
        <item x="3252"/>
        <item x="3253"/>
        <item x="3254"/>
        <item x="2500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234"/>
        <item x="783"/>
        <item x="3272"/>
        <item x="3273"/>
        <item x="3274"/>
        <item x="3275"/>
        <item x="3276"/>
        <item x="3277"/>
        <item x="1882"/>
        <item x="3278"/>
        <item x="3279"/>
        <item x="3280"/>
        <item x="3281"/>
        <item x="267"/>
        <item x="3282"/>
        <item x="3283"/>
        <item x="3284"/>
        <item x="3285"/>
        <item x="3286"/>
        <item x="3287"/>
        <item x="3224"/>
        <item x="3288"/>
        <item x="3289"/>
        <item x="761"/>
        <item x="3290"/>
        <item x="3291"/>
        <item x="3292"/>
        <item x="3293"/>
        <item x="3294"/>
        <item x="3295"/>
        <item x="1076"/>
        <item x="3296"/>
        <item x="3297"/>
        <item x="3298"/>
        <item x="3299"/>
        <item x="3300"/>
        <item x="3301"/>
        <item x="3302"/>
        <item x="3304"/>
        <item x="3305"/>
        <item x="3306"/>
        <item x="3307"/>
        <item x="2198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0"/>
        <item x="3324"/>
        <item x="1673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996"/>
        <item x="738"/>
        <item x="3344"/>
        <item x="3346"/>
        <item x="3347"/>
        <item x="3165"/>
        <item x="3348"/>
        <item x="3349"/>
        <item x="2785"/>
        <item x="3350"/>
        <item x="3351"/>
        <item x="3352"/>
        <item x="3353"/>
        <item x="2666"/>
        <item x="3354"/>
        <item x="3355"/>
        <item x="1890"/>
        <item x="1384"/>
        <item x="3356"/>
        <item x="3357"/>
        <item x="3358"/>
        <item x="2182"/>
        <item x="3359"/>
        <item x="3360"/>
        <item x="3361"/>
        <item x="3362"/>
        <item x="3363"/>
        <item x="3364"/>
        <item x="3365"/>
        <item x="3366"/>
        <item x="1542"/>
        <item x="3367"/>
        <item x="3368"/>
        <item x="3303"/>
        <item x="3369"/>
        <item x="3370"/>
        <item x="1391"/>
        <item x="3240"/>
        <item x="3371"/>
        <item x="3372"/>
        <item x="3373"/>
        <item x="3374"/>
        <item x="3375"/>
        <item x="3376"/>
        <item x="3377"/>
        <item x="3378"/>
        <item x="3379"/>
        <item x="3380"/>
        <item x="1221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1534"/>
        <item x="3345"/>
        <item x="2483"/>
        <item x="1523"/>
        <item x="3393"/>
        <item x="1520"/>
        <item x="3394"/>
        <item x="1733"/>
        <item x="3395"/>
        <item x="3396"/>
        <item x="3397"/>
        <item x="3398"/>
        <item x="3399"/>
        <item x="3400"/>
        <item x="3401"/>
        <item x="3402"/>
        <item x="961"/>
        <item x="3403"/>
        <item x="3404"/>
        <item x="3405"/>
        <item x="3406"/>
        <item x="3407"/>
        <item x="3408"/>
        <item x="3409"/>
        <item x="2253"/>
        <item x="3410"/>
        <item x="3411"/>
        <item x="3412"/>
        <item x="3413"/>
        <item x="164"/>
        <item x="3414"/>
        <item x="3415"/>
        <item x="744"/>
        <item x="3416"/>
        <item x="3417"/>
        <item x="3418"/>
        <item x="3419"/>
        <item x="3420"/>
        <item x="3008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2665"/>
        <item x="3446"/>
        <item x="3447"/>
        <item x="3448"/>
        <item x="3449"/>
        <item x="3450"/>
        <item x="3451"/>
        <item x="3452"/>
        <item x="3453"/>
        <item x="3454"/>
        <item x="3455"/>
        <item x="3160"/>
        <item x="3456"/>
        <item x="3457"/>
        <item x="3458"/>
        <item x="3459"/>
        <item x="3460"/>
        <item x="801"/>
        <item x="3461"/>
        <item x="3462"/>
        <item x="3463"/>
        <item x="1861"/>
        <item x="496"/>
        <item x="3464"/>
        <item x="3465"/>
        <item x="3466"/>
        <item x="3467"/>
        <item x="3468"/>
        <item x="3469"/>
        <item x="3470"/>
        <item x="2981"/>
        <item x="3471"/>
        <item x="3472"/>
        <item x="3473"/>
        <item x="3474"/>
        <item x="3475"/>
        <item x="3476"/>
        <item x="1504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t="default"/>
      </items>
    </pivotField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4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recency" fld="3" subtotal="min" baseField="2" baseItem="0"/>
    <dataField name="Count of product_id" fld="1" subtotal="count" baseField="2" baseItem="0"/>
    <dataField name="Sum of Profit" fld="14" baseField="0" baseItem="0"/>
  </dataFields>
  <formats count="2">
    <format dxfId="1">
      <pivotArea field="2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B9698-2731-47B7-B157-22BA3F4F9F14}">
  <dimension ref="A3:T3498"/>
  <sheetViews>
    <sheetView tabSelected="1" workbookViewId="0">
      <selection activeCell="H19" sqref="H19"/>
    </sheetView>
  </sheetViews>
  <sheetFormatPr defaultRowHeight="14.4" x14ac:dyDescent="0.3"/>
  <cols>
    <col min="1" max="1" width="13.5546875" bestFit="1" customWidth="1"/>
    <col min="2" max="2" width="13.44140625" bestFit="1" customWidth="1"/>
    <col min="3" max="3" width="17.33203125" bestFit="1" customWidth="1"/>
    <col min="4" max="4" width="12.33203125" bestFit="1" customWidth="1"/>
    <col min="8" max="8" width="12.44140625" customWidth="1"/>
    <col min="9" max="9" width="16.33203125" customWidth="1"/>
    <col min="10" max="10" width="23.5546875" customWidth="1"/>
  </cols>
  <sheetData>
    <row r="3" spans="1:20" s="13" customFormat="1" x14ac:dyDescent="0.3">
      <c r="A3" s="14" t="s">
        <v>0</v>
      </c>
      <c r="B3" s="14" t="s">
        <v>1</v>
      </c>
      <c r="C3" s="15" t="s">
        <v>2</v>
      </c>
      <c r="D3" s="16" t="s">
        <v>3</v>
      </c>
      <c r="E3" s="13" t="s">
        <v>4</v>
      </c>
      <c r="F3" s="13" t="s">
        <v>5</v>
      </c>
      <c r="G3" s="13" t="s">
        <v>6</v>
      </c>
      <c r="H3" s="13" t="s">
        <v>7</v>
      </c>
      <c r="I3" s="13" t="s">
        <v>8</v>
      </c>
      <c r="J3" s="13" t="s">
        <v>9</v>
      </c>
    </row>
    <row r="4" spans="1:20" x14ac:dyDescent="0.3">
      <c r="A4" s="4">
        <v>1</v>
      </c>
      <c r="B4" s="1">
        <v>7</v>
      </c>
      <c r="C4" s="2">
        <v>11</v>
      </c>
      <c r="D4" s="3">
        <v>3018.0899999999997</v>
      </c>
      <c r="E4">
        <f>IF(AND(B2&gt;=88),1,IF(AND(B2&lt;=88,B2&gt;45),2,IF(AND(B2&lt;=45,B2&gt;18),3,4)))</f>
        <v>4</v>
      </c>
      <c r="F4">
        <f>IF(AND(C4&gt;7),4,IF(AND(C4&lt;=7,C4&gt;6),3,IF(AND(C4&lt;=6,C4&gt;4),2,IF(AND(C4&lt;=4),1))))</f>
        <v>4</v>
      </c>
      <c r="G4">
        <f>IF(AND(D4&gt;4123.1),4,IF(AND(D4&lt;=4123.1,D4&gt;2799.26),3,IF(AND(D4&lt;=2799.26,D4&gt;1797.95),2,IF(AND(D4&lt;=1795.95),1))))</f>
        <v>3</v>
      </c>
      <c r="H4">
        <f>100*E4+10*F4+G4</f>
        <v>443</v>
      </c>
      <c r="I4" t="str">
        <f>IF(AND(H4&gt;411),"PLATINUM",IF(AND(H4&lt;=411,H4&gt;311),"GOLD",IF(AND(H4&lt;=311,H4&gt;211),"SILVER",IF(AND(H4&lt;=211),"BRONZE"))))</f>
        <v>PLATINUM</v>
      </c>
      <c r="J4" t="str">
        <f>IF(H4=444,"Platinum Customer",
IF(AND(H4&lt;=444,H4&gt;433),"Very Loyal",
 IF(AND(H4&lt;=433,H4&gt;421),"Becoming Loyal",
IF(AND(H4&lt;=421,H4&gt;344),"Recent Customer",
IF(AND(H4&gt;=344,H4&gt;323),"Potential Customer",
IF(AND(H4&gt;=323,H4&gt;311),"Late Bloomer",
IF(AND(H4&gt;311,H4&gt;=224),"Losing Customer",
IF(AND(H4&gt;224,H4&gt;=212),"High Risk Customer",
IF(AND(H4&gt;212,H4&gt;=121),"Almost Losing Customer",
IF(AND(H4&gt;=121,H4&gt;=113),"Evasive Customer",
IF(AND(H4&lt;=113,H4&gt;=111),"Lost Customer")))))))))))</f>
        <v>Very Loyal</v>
      </c>
    </row>
    <row r="5" spans="1:20" x14ac:dyDescent="0.3">
      <c r="A5" s="5">
        <v>2</v>
      </c>
      <c r="B5" s="6">
        <v>128</v>
      </c>
      <c r="C5" s="7">
        <v>3</v>
      </c>
      <c r="D5" s="8">
        <v>2226.2600000000002</v>
      </c>
      <c r="E5">
        <f t="shared" ref="E5:E68" si="0">IF(AND(B3&gt;=88),1,IF(AND(B3&lt;=88,B3&gt;45),2,IF(AND(B3&lt;=45,B3&gt;18),3,4)))</f>
        <v>1</v>
      </c>
      <c r="F5">
        <f t="shared" ref="F5:F68" si="1">IF(AND(C5&gt;7),4,IF(AND(C5&lt;=7,C5&gt;6),3,IF(AND(C5&lt;=6,C5&gt;4),2,IF(AND(C5&lt;=4),1))))</f>
        <v>1</v>
      </c>
      <c r="G5">
        <f t="shared" ref="G5:G68" si="2">IF(AND(D5&gt;4123.1),4,IF(AND(D5&lt;=4123.1,D5&gt;2799.26),3,IF(AND(D5&lt;=2799.26,D5&gt;1797.95),2,IF(AND(D5&lt;=1795.95),1))))</f>
        <v>2</v>
      </c>
      <c r="H5">
        <f t="shared" ref="H5:H68" si="3">100*E5+10*F5+G5</f>
        <v>112</v>
      </c>
      <c r="I5" t="str">
        <f t="shared" ref="I5:I68" si="4">IF(AND(H5&gt;411),"PLATINUM",IF(AND(H5&lt;=411,H5&gt;311),"GOLD",IF(AND(H5&lt;=311,H5&gt;211),"SILVER",IF(AND(H5&lt;=211),"BRONZE"))))</f>
        <v>BRONZE</v>
      </c>
      <c r="J5" t="str">
        <f t="shared" ref="J5:J68" si="5">IF(H5=444,"Platinum Customer",
IF(AND(H5&lt;=444,H5&gt;433),"Very Loyal",
 IF(AND(H5&lt;=433,H5&gt;421),"Becoming Loyal",
IF(AND(H5&lt;=421,H5&gt;344),"Recent Customer",
IF(AND(H5&gt;=344,H5&gt;323),"Potential Customer",
IF(AND(H5&gt;=323,H5&gt;311),"Late Bloomer",
IF(AND(H5&gt;311,H5&gt;=224),"Losing Customer",
IF(AND(H5&gt;224,H5&gt;=212),"High Risk Customer",
IF(AND(H5&gt;212,H5&gt;=121),"Almost Losing Customer",
IF(AND(H5&gt;=121,H5&gt;=113),"Evasive Customer",
IF(AND(H5&lt;=113,H5&gt;=111),"Lost Customer")))))))))))</f>
        <v>Lost Customer</v>
      </c>
    </row>
    <row r="6" spans="1:20" x14ac:dyDescent="0.3">
      <c r="A6" s="5">
        <v>3</v>
      </c>
      <c r="B6" s="6">
        <v>102</v>
      </c>
      <c r="C6" s="7">
        <v>8</v>
      </c>
      <c r="D6" s="8">
        <v>3290.21</v>
      </c>
      <c r="E6">
        <f t="shared" si="0"/>
        <v>4</v>
      </c>
      <c r="F6">
        <f t="shared" si="1"/>
        <v>4</v>
      </c>
      <c r="G6">
        <f t="shared" si="2"/>
        <v>3</v>
      </c>
      <c r="H6">
        <f t="shared" si="3"/>
        <v>443</v>
      </c>
      <c r="I6" t="str">
        <f t="shared" si="4"/>
        <v>PLATINUM</v>
      </c>
      <c r="J6" t="str">
        <f t="shared" si="5"/>
        <v>Very Loyal</v>
      </c>
      <c r="M6" s="13" t="s">
        <v>10</v>
      </c>
      <c r="N6" s="13"/>
      <c r="O6" s="13"/>
      <c r="P6" s="13" t="s">
        <v>11</v>
      </c>
      <c r="Q6" s="13"/>
      <c r="R6" s="13"/>
      <c r="S6" s="13" t="s">
        <v>12</v>
      </c>
    </row>
    <row r="7" spans="1:20" x14ac:dyDescent="0.3">
      <c r="A7" s="5">
        <v>4</v>
      </c>
      <c r="B7" s="6">
        <v>195</v>
      </c>
      <c r="C7" s="7">
        <v>2</v>
      </c>
      <c r="D7" s="8">
        <v>220.57</v>
      </c>
      <c r="E7">
        <f t="shared" si="0"/>
        <v>1</v>
      </c>
      <c r="F7">
        <f t="shared" si="1"/>
        <v>1</v>
      </c>
      <c r="G7">
        <f t="shared" si="2"/>
        <v>1</v>
      </c>
      <c r="H7">
        <f t="shared" si="3"/>
        <v>111</v>
      </c>
      <c r="I7" t="str">
        <f t="shared" si="4"/>
        <v>BRONZE</v>
      </c>
      <c r="J7" t="str">
        <f t="shared" si="5"/>
        <v>Lost Customer</v>
      </c>
    </row>
    <row r="8" spans="1:20" x14ac:dyDescent="0.3">
      <c r="A8" s="5">
        <v>5</v>
      </c>
      <c r="B8" s="6">
        <v>16</v>
      </c>
      <c r="C8" s="7">
        <v>6</v>
      </c>
      <c r="D8" s="8">
        <v>2394.94</v>
      </c>
      <c r="E8">
        <f t="shared" si="0"/>
        <v>1</v>
      </c>
      <c r="F8">
        <f t="shared" si="1"/>
        <v>2</v>
      </c>
      <c r="G8">
        <f t="shared" si="2"/>
        <v>2</v>
      </c>
      <c r="H8">
        <f t="shared" si="3"/>
        <v>122</v>
      </c>
      <c r="I8" t="str">
        <f t="shared" si="4"/>
        <v>BRONZE</v>
      </c>
      <c r="J8" t="str">
        <f t="shared" si="5"/>
        <v>Evasive Customer</v>
      </c>
      <c r="M8" t="s">
        <v>13</v>
      </c>
      <c r="N8">
        <f>_xlfn.QUARTILE.INC($B$4:$B$3497,0)</f>
        <v>0</v>
      </c>
      <c r="P8" t="s">
        <v>13</v>
      </c>
      <c r="Q8">
        <f>_xlfn.QUARTILE.INC(C4:C3496,0)</f>
        <v>1</v>
      </c>
      <c r="S8" t="s">
        <v>13</v>
      </c>
      <c r="T8">
        <f>_xlfn.QUARTILE.INC(D4:D3496,0)</f>
        <v>15.080000000000005</v>
      </c>
    </row>
    <row r="9" spans="1:20" x14ac:dyDescent="0.3">
      <c r="A9" s="5">
        <v>6</v>
      </c>
      <c r="B9" s="6">
        <v>64</v>
      </c>
      <c r="C9" s="7">
        <v>5</v>
      </c>
      <c r="D9" s="8">
        <v>3946.55</v>
      </c>
      <c r="E9">
        <f t="shared" si="0"/>
        <v>1</v>
      </c>
      <c r="F9">
        <f t="shared" si="1"/>
        <v>2</v>
      </c>
      <c r="G9">
        <f t="shared" si="2"/>
        <v>3</v>
      </c>
      <c r="H9">
        <f t="shared" si="3"/>
        <v>123</v>
      </c>
      <c r="I9" t="str">
        <f t="shared" si="4"/>
        <v>BRONZE</v>
      </c>
      <c r="J9" t="str">
        <f t="shared" si="5"/>
        <v>Evasive Customer</v>
      </c>
      <c r="M9" t="s">
        <v>14</v>
      </c>
      <c r="N9">
        <f>_xlfn.QUARTILE.INC($B$4:$B$3497,1)</f>
        <v>18</v>
      </c>
      <c r="P9" t="s">
        <v>14</v>
      </c>
      <c r="Q9">
        <f>_xlfn.QUARTILE.INC(C4:C3496,1)</f>
        <v>4</v>
      </c>
      <c r="S9" t="s">
        <v>14</v>
      </c>
      <c r="T9">
        <f>_xlfn.QUARTILE.INC(D4:D3496,1)</f>
        <v>1797.9499999999998</v>
      </c>
    </row>
    <row r="10" spans="1:20" x14ac:dyDescent="0.3">
      <c r="A10" s="5">
        <v>7</v>
      </c>
      <c r="B10" s="6">
        <v>253</v>
      </c>
      <c r="C10" s="7">
        <v>3</v>
      </c>
      <c r="D10" s="8">
        <v>220.10999999999999</v>
      </c>
      <c r="E10">
        <f t="shared" si="0"/>
        <v>4</v>
      </c>
      <c r="F10">
        <f t="shared" si="1"/>
        <v>1</v>
      </c>
      <c r="G10">
        <f t="shared" si="2"/>
        <v>1</v>
      </c>
      <c r="H10">
        <f t="shared" si="3"/>
        <v>411</v>
      </c>
      <c r="I10" t="str">
        <f t="shared" si="4"/>
        <v>GOLD</v>
      </c>
      <c r="J10" t="str">
        <f t="shared" si="5"/>
        <v>Recent Customer</v>
      </c>
      <c r="M10" t="s">
        <v>15</v>
      </c>
      <c r="N10">
        <f>_xlfn.QUARTILE.INC($B$4:$B$3497,2)</f>
        <v>45</v>
      </c>
      <c r="P10" t="s">
        <v>15</v>
      </c>
      <c r="Q10">
        <f>_xlfn.QUARTILE.INC(C4:C3496,2)</f>
        <v>6</v>
      </c>
      <c r="S10" t="s">
        <v>15</v>
      </c>
      <c r="T10">
        <f>_xlfn.QUARTILE.INC(D4:D3496,2)</f>
        <v>2799.2599999999998</v>
      </c>
    </row>
    <row r="11" spans="1:20" x14ac:dyDescent="0.3">
      <c r="A11" s="5">
        <v>8</v>
      </c>
      <c r="B11" s="6">
        <v>22</v>
      </c>
      <c r="C11" s="7">
        <v>10</v>
      </c>
      <c r="D11" s="8">
        <v>5364.3899999999994</v>
      </c>
      <c r="E11">
        <f t="shared" si="0"/>
        <v>2</v>
      </c>
      <c r="F11">
        <f t="shared" si="1"/>
        <v>4</v>
      </c>
      <c r="G11">
        <f t="shared" si="2"/>
        <v>4</v>
      </c>
      <c r="H11">
        <f t="shared" si="3"/>
        <v>244</v>
      </c>
      <c r="I11" t="str">
        <f t="shared" si="4"/>
        <v>SILVER</v>
      </c>
      <c r="J11" t="str">
        <f t="shared" si="5"/>
        <v>High Risk Customer</v>
      </c>
      <c r="M11" t="s">
        <v>16</v>
      </c>
      <c r="N11">
        <f>_xlfn.QUARTILE.INC($B$4:$B$3497,3)</f>
        <v>88</v>
      </c>
      <c r="P11" t="s">
        <v>16</v>
      </c>
      <c r="Q11">
        <f>_xlfn.QUARTILE.INC(C4:C3496,3)</f>
        <v>7</v>
      </c>
      <c r="S11" t="s">
        <v>16</v>
      </c>
      <c r="T11">
        <f>_xlfn.QUARTILE.INC(D4:D3496,3)</f>
        <v>4123.1000000000004</v>
      </c>
    </row>
    <row r="12" spans="1:20" x14ac:dyDescent="0.3">
      <c r="A12" s="5">
        <v>9</v>
      </c>
      <c r="B12" s="6">
        <v>78</v>
      </c>
      <c r="C12" s="7">
        <v>6</v>
      </c>
      <c r="D12" s="8">
        <v>2353.1100000000006</v>
      </c>
      <c r="E12">
        <f t="shared" si="0"/>
        <v>1</v>
      </c>
      <c r="F12">
        <f t="shared" si="1"/>
        <v>2</v>
      </c>
      <c r="G12">
        <f t="shared" si="2"/>
        <v>2</v>
      </c>
      <c r="H12">
        <f t="shared" si="3"/>
        <v>122</v>
      </c>
      <c r="I12" t="str">
        <f t="shared" si="4"/>
        <v>BRONZE</v>
      </c>
      <c r="J12" t="str">
        <f t="shared" si="5"/>
        <v>Evasive Customer</v>
      </c>
      <c r="M12" t="s">
        <v>17</v>
      </c>
      <c r="N12">
        <f>_xlfn.QUARTILE.INC($B$4:$B$3497,4)</f>
        <v>353</v>
      </c>
      <c r="P12" t="s">
        <v>17</v>
      </c>
      <c r="Q12">
        <f>_xlfn.QUARTILE.INC(C4:C3496,4)</f>
        <v>14</v>
      </c>
      <c r="S12" t="s">
        <v>17</v>
      </c>
      <c r="T12">
        <f>_xlfn.QUARTILE.INC(D4:D3496,4)</f>
        <v>11668.949999999997</v>
      </c>
    </row>
    <row r="13" spans="1:20" x14ac:dyDescent="0.3">
      <c r="A13" s="5">
        <v>10</v>
      </c>
      <c r="B13" s="6">
        <v>43</v>
      </c>
      <c r="C13" s="7">
        <v>6</v>
      </c>
      <c r="D13" s="8">
        <v>3358.2799999999997</v>
      </c>
      <c r="E13">
        <f t="shared" si="0"/>
        <v>3</v>
      </c>
      <c r="F13">
        <f t="shared" si="1"/>
        <v>2</v>
      </c>
      <c r="G13">
        <f t="shared" si="2"/>
        <v>3</v>
      </c>
      <c r="H13">
        <f t="shared" si="3"/>
        <v>323</v>
      </c>
      <c r="I13" t="str">
        <f t="shared" si="4"/>
        <v>GOLD</v>
      </c>
      <c r="J13" t="str">
        <f t="shared" si="5"/>
        <v>Late Bloomer</v>
      </c>
    </row>
    <row r="14" spans="1:20" x14ac:dyDescent="0.3">
      <c r="A14" s="5">
        <v>11</v>
      </c>
      <c r="B14" s="6">
        <v>46</v>
      </c>
      <c r="C14" s="7">
        <v>6</v>
      </c>
      <c r="D14" s="8">
        <v>3091.5600000000004</v>
      </c>
      <c r="E14">
        <f t="shared" si="0"/>
        <v>2</v>
      </c>
      <c r="F14">
        <f t="shared" si="1"/>
        <v>2</v>
      </c>
      <c r="G14">
        <f t="shared" si="2"/>
        <v>3</v>
      </c>
      <c r="H14">
        <f t="shared" si="3"/>
        <v>223</v>
      </c>
      <c r="I14" t="str">
        <f t="shared" si="4"/>
        <v>SILVER</v>
      </c>
      <c r="J14" t="str">
        <f t="shared" si="5"/>
        <v>Almost Losing Customer</v>
      </c>
    </row>
    <row r="15" spans="1:20" x14ac:dyDescent="0.3">
      <c r="A15" s="5">
        <v>12</v>
      </c>
      <c r="B15" s="6">
        <v>67</v>
      </c>
      <c r="C15" s="7">
        <v>7</v>
      </c>
      <c r="D15" s="8">
        <v>3540.03</v>
      </c>
      <c r="E15">
        <f t="shared" si="0"/>
        <v>3</v>
      </c>
      <c r="F15">
        <f t="shared" si="1"/>
        <v>3</v>
      </c>
      <c r="G15">
        <f t="shared" si="2"/>
        <v>3</v>
      </c>
      <c r="H15">
        <f t="shared" si="3"/>
        <v>333</v>
      </c>
      <c r="I15" t="str">
        <f t="shared" si="4"/>
        <v>GOLD</v>
      </c>
      <c r="J15" t="str">
        <f t="shared" si="5"/>
        <v>Late Bloomer</v>
      </c>
    </row>
    <row r="16" spans="1:20" x14ac:dyDescent="0.3">
      <c r="A16" s="5">
        <v>13</v>
      </c>
      <c r="B16" s="6">
        <v>27</v>
      </c>
      <c r="C16" s="7">
        <v>7</v>
      </c>
      <c r="D16" s="8">
        <v>4337.38</v>
      </c>
      <c r="E16">
        <f t="shared" si="0"/>
        <v>2</v>
      </c>
      <c r="F16">
        <f t="shared" si="1"/>
        <v>3</v>
      </c>
      <c r="G16">
        <f t="shared" si="2"/>
        <v>4</v>
      </c>
      <c r="H16">
        <f t="shared" si="3"/>
        <v>234</v>
      </c>
      <c r="I16" t="str">
        <f t="shared" si="4"/>
        <v>SILVER</v>
      </c>
      <c r="J16" t="str">
        <f t="shared" si="5"/>
        <v>High Risk Customer</v>
      </c>
    </row>
    <row r="17" spans="1:20" x14ac:dyDescent="0.3">
      <c r="A17" s="5">
        <v>14</v>
      </c>
      <c r="B17" s="6">
        <v>47</v>
      </c>
      <c r="C17" s="7">
        <v>4</v>
      </c>
      <c r="D17" s="8">
        <v>1713.9</v>
      </c>
      <c r="E17">
        <f t="shared" si="0"/>
        <v>2</v>
      </c>
      <c r="F17">
        <f t="shared" si="1"/>
        <v>1</v>
      </c>
      <c r="G17">
        <f t="shared" si="2"/>
        <v>1</v>
      </c>
      <c r="H17">
        <f t="shared" si="3"/>
        <v>211</v>
      </c>
      <c r="I17" t="str">
        <f t="shared" si="4"/>
        <v>BRONZE</v>
      </c>
      <c r="J17" t="str">
        <f t="shared" si="5"/>
        <v>Evasive Customer</v>
      </c>
    </row>
    <row r="18" spans="1:20" x14ac:dyDescent="0.3">
      <c r="A18" s="5">
        <v>15</v>
      </c>
      <c r="B18" s="6">
        <v>35</v>
      </c>
      <c r="C18" s="7">
        <v>6</v>
      </c>
      <c r="D18" s="8">
        <v>1728.39</v>
      </c>
      <c r="E18">
        <f t="shared" si="0"/>
        <v>3</v>
      </c>
      <c r="F18">
        <f t="shared" si="1"/>
        <v>2</v>
      </c>
      <c r="G18">
        <f t="shared" si="2"/>
        <v>1</v>
      </c>
      <c r="H18">
        <f t="shared" si="3"/>
        <v>321</v>
      </c>
      <c r="I18" t="str">
        <f t="shared" si="4"/>
        <v>GOLD</v>
      </c>
      <c r="J18" t="str">
        <f t="shared" si="5"/>
        <v>Losing Customer</v>
      </c>
    </row>
    <row r="19" spans="1:20" x14ac:dyDescent="0.3">
      <c r="A19" s="5">
        <v>16</v>
      </c>
      <c r="B19" s="6">
        <v>99</v>
      </c>
      <c r="C19" s="7">
        <v>5</v>
      </c>
      <c r="D19" s="8">
        <v>4521.84</v>
      </c>
      <c r="E19">
        <f t="shared" si="0"/>
        <v>2</v>
      </c>
      <c r="F19">
        <f t="shared" si="1"/>
        <v>2</v>
      </c>
      <c r="G19">
        <f t="shared" si="2"/>
        <v>4</v>
      </c>
      <c r="H19">
        <f t="shared" si="3"/>
        <v>224</v>
      </c>
      <c r="I19" t="str">
        <f t="shared" si="4"/>
        <v>SILVER</v>
      </c>
      <c r="J19" t="str">
        <f t="shared" si="5"/>
        <v>Almost Losing Customer</v>
      </c>
    </row>
    <row r="20" spans="1:20" x14ac:dyDescent="0.3">
      <c r="A20" s="5">
        <v>17</v>
      </c>
      <c r="B20" s="6">
        <v>0</v>
      </c>
      <c r="C20" s="7">
        <v>5</v>
      </c>
      <c r="D20" s="8">
        <v>2015.6099999999997</v>
      </c>
      <c r="E20">
        <f t="shared" si="0"/>
        <v>3</v>
      </c>
      <c r="F20">
        <f t="shared" si="1"/>
        <v>2</v>
      </c>
      <c r="G20">
        <f t="shared" si="2"/>
        <v>2</v>
      </c>
      <c r="H20">
        <f t="shared" si="3"/>
        <v>322</v>
      </c>
      <c r="I20" t="str">
        <f t="shared" si="4"/>
        <v>GOLD</v>
      </c>
      <c r="J20" t="str">
        <f t="shared" si="5"/>
        <v>Losing Customer</v>
      </c>
    </row>
    <row r="21" spans="1:20" x14ac:dyDescent="0.3">
      <c r="A21" s="5">
        <v>18</v>
      </c>
      <c r="B21" s="6">
        <v>134</v>
      </c>
      <c r="C21" s="7">
        <v>7</v>
      </c>
      <c r="D21" s="8">
        <v>3543.38</v>
      </c>
      <c r="E21">
        <f t="shared" si="0"/>
        <v>1</v>
      </c>
      <c r="F21">
        <f t="shared" si="1"/>
        <v>3</v>
      </c>
      <c r="G21">
        <f t="shared" si="2"/>
        <v>3</v>
      </c>
      <c r="H21">
        <f t="shared" si="3"/>
        <v>133</v>
      </c>
      <c r="I21" t="str">
        <f t="shared" si="4"/>
        <v>BRONZE</v>
      </c>
      <c r="J21" t="str">
        <f t="shared" si="5"/>
        <v>Evasive Customer</v>
      </c>
    </row>
    <row r="22" spans="1:20" x14ac:dyDescent="0.3">
      <c r="A22" s="5">
        <v>19</v>
      </c>
      <c r="B22" s="6">
        <v>280</v>
      </c>
      <c r="C22" s="7">
        <v>3</v>
      </c>
      <c r="D22" s="8">
        <v>1736.45</v>
      </c>
      <c r="E22">
        <f t="shared" si="0"/>
        <v>4</v>
      </c>
      <c r="F22">
        <f t="shared" si="1"/>
        <v>1</v>
      </c>
      <c r="G22">
        <f t="shared" si="2"/>
        <v>1</v>
      </c>
      <c r="H22">
        <f t="shared" si="3"/>
        <v>411</v>
      </c>
      <c r="I22" t="str">
        <f t="shared" si="4"/>
        <v>GOLD</v>
      </c>
      <c r="J22" t="str">
        <f t="shared" si="5"/>
        <v>Recent Customer</v>
      </c>
    </row>
    <row r="23" spans="1:20" x14ac:dyDescent="0.3">
      <c r="A23" s="5">
        <v>20</v>
      </c>
      <c r="B23" s="6">
        <v>31</v>
      </c>
      <c r="C23" s="7">
        <v>4</v>
      </c>
      <c r="D23" s="8">
        <v>3608.2799999999997</v>
      </c>
      <c r="E23">
        <f t="shared" si="0"/>
        <v>1</v>
      </c>
      <c r="F23">
        <f t="shared" si="1"/>
        <v>1</v>
      </c>
      <c r="G23">
        <f t="shared" si="2"/>
        <v>3</v>
      </c>
      <c r="H23">
        <f t="shared" si="3"/>
        <v>113</v>
      </c>
      <c r="I23" t="str">
        <f t="shared" si="4"/>
        <v>BRONZE</v>
      </c>
      <c r="J23" t="str">
        <f t="shared" si="5"/>
        <v>Lost Customer</v>
      </c>
    </row>
    <row r="24" spans="1:20" x14ac:dyDescent="0.3">
      <c r="A24" s="5">
        <v>21</v>
      </c>
      <c r="B24" s="6">
        <v>6</v>
      </c>
      <c r="C24" s="7">
        <v>5</v>
      </c>
      <c r="D24" s="8">
        <v>4229.41</v>
      </c>
      <c r="E24">
        <f t="shared" si="0"/>
        <v>1</v>
      </c>
      <c r="F24">
        <f t="shared" si="1"/>
        <v>2</v>
      </c>
      <c r="G24">
        <f t="shared" si="2"/>
        <v>4</v>
      </c>
      <c r="H24">
        <f t="shared" si="3"/>
        <v>124</v>
      </c>
      <c r="I24" t="str">
        <f t="shared" si="4"/>
        <v>BRONZE</v>
      </c>
      <c r="J24" t="str">
        <f t="shared" si="5"/>
        <v>Evasive Customer</v>
      </c>
    </row>
    <row r="25" spans="1:20" x14ac:dyDescent="0.3">
      <c r="A25" s="5">
        <v>22</v>
      </c>
      <c r="B25" s="6">
        <v>97</v>
      </c>
      <c r="C25" s="7">
        <v>8</v>
      </c>
      <c r="D25" s="8">
        <v>5159.84</v>
      </c>
      <c r="E25">
        <f t="shared" si="0"/>
        <v>3</v>
      </c>
      <c r="F25">
        <f t="shared" si="1"/>
        <v>4</v>
      </c>
      <c r="G25">
        <f t="shared" si="2"/>
        <v>4</v>
      </c>
      <c r="H25">
        <f t="shared" si="3"/>
        <v>344</v>
      </c>
      <c r="I25" t="str">
        <f t="shared" si="4"/>
        <v>GOLD</v>
      </c>
      <c r="J25" t="str">
        <f t="shared" si="5"/>
        <v>Potential Customer</v>
      </c>
      <c r="M25" s="13" t="s">
        <v>18</v>
      </c>
      <c r="N25" s="13"/>
    </row>
    <row r="26" spans="1:20" x14ac:dyDescent="0.3">
      <c r="A26" s="5">
        <v>23</v>
      </c>
      <c r="B26" s="6">
        <v>10</v>
      </c>
      <c r="C26" s="7">
        <v>7</v>
      </c>
      <c r="D26" s="8">
        <v>4376.1499999999996</v>
      </c>
      <c r="E26">
        <f t="shared" si="0"/>
        <v>4</v>
      </c>
      <c r="F26">
        <f t="shared" si="1"/>
        <v>3</v>
      </c>
      <c r="G26">
        <f t="shared" si="2"/>
        <v>4</v>
      </c>
      <c r="H26">
        <f t="shared" si="3"/>
        <v>434</v>
      </c>
      <c r="I26" t="str">
        <f t="shared" si="4"/>
        <v>PLATINUM</v>
      </c>
      <c r="J26" t="str">
        <f t="shared" si="5"/>
        <v>Very Loyal</v>
      </c>
    </row>
    <row r="27" spans="1:20" x14ac:dyDescent="0.3">
      <c r="A27" s="5">
        <v>24</v>
      </c>
      <c r="B27" s="6">
        <v>17</v>
      </c>
      <c r="C27" s="7">
        <v>8</v>
      </c>
      <c r="D27" s="8">
        <v>3689.3500000000004</v>
      </c>
      <c r="E27">
        <f t="shared" si="0"/>
        <v>1</v>
      </c>
      <c r="F27">
        <f t="shared" si="1"/>
        <v>4</v>
      </c>
      <c r="G27">
        <f t="shared" si="2"/>
        <v>3</v>
      </c>
      <c r="H27">
        <f t="shared" si="3"/>
        <v>143</v>
      </c>
      <c r="I27" t="str">
        <f t="shared" si="4"/>
        <v>BRONZE</v>
      </c>
      <c r="J27" t="str">
        <f t="shared" si="5"/>
        <v>Evasive Customer</v>
      </c>
      <c r="M27" t="s">
        <v>13</v>
      </c>
      <c r="N27">
        <v>111</v>
      </c>
    </row>
    <row r="28" spans="1:20" x14ac:dyDescent="0.3">
      <c r="A28" s="5">
        <v>25</v>
      </c>
      <c r="B28" s="6">
        <v>5</v>
      </c>
      <c r="C28" s="7">
        <v>12</v>
      </c>
      <c r="D28" s="8">
        <v>5333.66</v>
      </c>
      <c r="E28">
        <f t="shared" si="0"/>
        <v>4</v>
      </c>
      <c r="F28">
        <f t="shared" si="1"/>
        <v>4</v>
      </c>
      <c r="G28">
        <f t="shared" si="2"/>
        <v>4</v>
      </c>
      <c r="H28">
        <f t="shared" si="3"/>
        <v>444</v>
      </c>
      <c r="I28" t="str">
        <f t="shared" si="4"/>
        <v>PLATINUM</v>
      </c>
      <c r="J28" t="str">
        <f t="shared" si="5"/>
        <v>Platinum Customer</v>
      </c>
      <c r="M28" t="s">
        <v>14</v>
      </c>
      <c r="N28">
        <v>211</v>
      </c>
    </row>
    <row r="29" spans="1:20" x14ac:dyDescent="0.3">
      <c r="A29" s="5">
        <v>26</v>
      </c>
      <c r="B29" s="6">
        <v>259</v>
      </c>
      <c r="C29" s="7">
        <v>3</v>
      </c>
      <c r="D29" s="8">
        <v>268.2399999999999</v>
      </c>
      <c r="E29">
        <f t="shared" si="0"/>
        <v>4</v>
      </c>
      <c r="F29">
        <f t="shared" si="1"/>
        <v>1</v>
      </c>
      <c r="G29">
        <f t="shared" si="2"/>
        <v>1</v>
      </c>
      <c r="H29">
        <f t="shared" si="3"/>
        <v>411</v>
      </c>
      <c r="I29" t="str">
        <f t="shared" si="4"/>
        <v>GOLD</v>
      </c>
      <c r="J29" t="str">
        <f t="shared" si="5"/>
        <v>Recent Customer</v>
      </c>
      <c r="M29" t="s">
        <v>15</v>
      </c>
      <c r="N29">
        <v>311</v>
      </c>
      <c r="T29" t="s">
        <v>19</v>
      </c>
    </row>
    <row r="30" spans="1:20" x14ac:dyDescent="0.3">
      <c r="A30" s="5">
        <v>27</v>
      </c>
      <c r="B30" s="6">
        <v>143</v>
      </c>
      <c r="C30" s="7">
        <v>7</v>
      </c>
      <c r="D30" s="8">
        <v>3274.2500000000005</v>
      </c>
      <c r="E30">
        <f t="shared" si="0"/>
        <v>4</v>
      </c>
      <c r="F30">
        <f t="shared" si="1"/>
        <v>3</v>
      </c>
      <c r="G30">
        <f t="shared" si="2"/>
        <v>3</v>
      </c>
      <c r="H30">
        <f t="shared" si="3"/>
        <v>433</v>
      </c>
      <c r="I30" t="str">
        <f t="shared" si="4"/>
        <v>PLATINUM</v>
      </c>
      <c r="J30" t="str">
        <f t="shared" si="5"/>
        <v>Becoming Loyal</v>
      </c>
      <c r="M30" t="s">
        <v>16</v>
      </c>
      <c r="N30">
        <v>411</v>
      </c>
    </row>
    <row r="31" spans="1:20" x14ac:dyDescent="0.3">
      <c r="A31" s="5">
        <v>28</v>
      </c>
      <c r="B31" s="6">
        <v>83</v>
      </c>
      <c r="C31" s="7">
        <v>6</v>
      </c>
      <c r="D31" s="8">
        <v>3366.5600000000004</v>
      </c>
      <c r="E31">
        <f t="shared" si="0"/>
        <v>1</v>
      </c>
      <c r="F31">
        <f t="shared" si="1"/>
        <v>2</v>
      </c>
      <c r="G31">
        <f t="shared" si="2"/>
        <v>3</v>
      </c>
      <c r="H31">
        <f t="shared" si="3"/>
        <v>123</v>
      </c>
      <c r="I31" t="str">
        <f t="shared" si="4"/>
        <v>BRONZE</v>
      </c>
      <c r="J31" t="str">
        <f t="shared" si="5"/>
        <v>Evasive Customer</v>
      </c>
      <c r="M31" t="s">
        <v>17</v>
      </c>
      <c r="N31">
        <v>444</v>
      </c>
    </row>
    <row r="32" spans="1:20" x14ac:dyDescent="0.3">
      <c r="A32" s="5">
        <v>29</v>
      </c>
      <c r="B32" s="6">
        <v>22</v>
      </c>
      <c r="C32" s="7">
        <v>9</v>
      </c>
      <c r="D32" s="8">
        <v>6175.3</v>
      </c>
      <c r="E32">
        <f t="shared" si="0"/>
        <v>1</v>
      </c>
      <c r="F32">
        <f t="shared" si="1"/>
        <v>4</v>
      </c>
      <c r="G32">
        <f t="shared" si="2"/>
        <v>4</v>
      </c>
      <c r="H32">
        <f t="shared" si="3"/>
        <v>144</v>
      </c>
      <c r="I32" t="str">
        <f t="shared" si="4"/>
        <v>BRONZE</v>
      </c>
      <c r="J32" t="str">
        <f t="shared" si="5"/>
        <v>Evasive Customer</v>
      </c>
    </row>
    <row r="33" spans="1:10" x14ac:dyDescent="0.3">
      <c r="A33" s="5">
        <v>30</v>
      </c>
      <c r="B33" s="6">
        <v>11</v>
      </c>
      <c r="C33" s="7">
        <v>3</v>
      </c>
      <c r="D33" s="8">
        <v>2633.95</v>
      </c>
      <c r="E33">
        <f t="shared" si="0"/>
        <v>2</v>
      </c>
      <c r="F33">
        <f t="shared" si="1"/>
        <v>1</v>
      </c>
      <c r="G33">
        <f t="shared" si="2"/>
        <v>2</v>
      </c>
      <c r="H33">
        <f t="shared" si="3"/>
        <v>212</v>
      </c>
      <c r="I33" t="str">
        <f t="shared" si="4"/>
        <v>SILVER</v>
      </c>
      <c r="J33" t="str">
        <f t="shared" si="5"/>
        <v>Evasive Customer</v>
      </c>
    </row>
    <row r="34" spans="1:10" x14ac:dyDescent="0.3">
      <c r="A34" s="5">
        <v>31</v>
      </c>
      <c r="B34" s="6">
        <v>89</v>
      </c>
      <c r="C34" s="7">
        <v>4</v>
      </c>
      <c r="D34" s="8">
        <v>426.10999999999996</v>
      </c>
      <c r="E34">
        <f t="shared" si="0"/>
        <v>3</v>
      </c>
      <c r="F34">
        <f t="shared" si="1"/>
        <v>1</v>
      </c>
      <c r="G34">
        <f t="shared" si="2"/>
        <v>1</v>
      </c>
      <c r="H34">
        <f t="shared" si="3"/>
        <v>311</v>
      </c>
      <c r="I34" t="str">
        <f t="shared" si="4"/>
        <v>SILVER</v>
      </c>
      <c r="J34" t="str">
        <f t="shared" si="5"/>
        <v>High Risk Customer</v>
      </c>
    </row>
    <row r="35" spans="1:10" x14ac:dyDescent="0.3">
      <c r="A35" s="5">
        <v>32</v>
      </c>
      <c r="B35" s="6">
        <v>138</v>
      </c>
      <c r="C35" s="7">
        <v>7</v>
      </c>
      <c r="D35" s="8">
        <v>2823.12</v>
      </c>
      <c r="E35">
        <f t="shared" si="0"/>
        <v>4</v>
      </c>
      <c r="F35">
        <f t="shared" si="1"/>
        <v>3</v>
      </c>
      <c r="G35">
        <f t="shared" si="2"/>
        <v>3</v>
      </c>
      <c r="H35">
        <f t="shared" si="3"/>
        <v>433</v>
      </c>
      <c r="I35" t="str">
        <f t="shared" si="4"/>
        <v>PLATINUM</v>
      </c>
      <c r="J35" t="str">
        <f t="shared" si="5"/>
        <v>Becoming Loyal</v>
      </c>
    </row>
    <row r="36" spans="1:10" x14ac:dyDescent="0.3">
      <c r="A36" s="5">
        <v>33</v>
      </c>
      <c r="B36" s="6">
        <v>38</v>
      </c>
      <c r="C36" s="7">
        <v>7</v>
      </c>
      <c r="D36" s="8">
        <v>5294.2699999999995</v>
      </c>
      <c r="E36">
        <f t="shared" si="0"/>
        <v>1</v>
      </c>
      <c r="F36">
        <f t="shared" si="1"/>
        <v>3</v>
      </c>
      <c r="G36">
        <f t="shared" si="2"/>
        <v>4</v>
      </c>
      <c r="H36">
        <f t="shared" si="3"/>
        <v>134</v>
      </c>
      <c r="I36" t="str">
        <f t="shared" si="4"/>
        <v>BRONZE</v>
      </c>
      <c r="J36" t="str">
        <f t="shared" si="5"/>
        <v>Evasive Customer</v>
      </c>
    </row>
    <row r="37" spans="1:10" x14ac:dyDescent="0.3">
      <c r="A37" s="5">
        <v>34</v>
      </c>
      <c r="B37" s="6">
        <v>102</v>
      </c>
      <c r="C37" s="7">
        <v>9</v>
      </c>
      <c r="D37" s="8">
        <v>4825.59</v>
      </c>
      <c r="E37">
        <f t="shared" si="0"/>
        <v>1</v>
      </c>
      <c r="F37">
        <f t="shared" si="1"/>
        <v>4</v>
      </c>
      <c r="G37">
        <f t="shared" si="2"/>
        <v>4</v>
      </c>
      <c r="H37">
        <f t="shared" si="3"/>
        <v>144</v>
      </c>
      <c r="I37" t="str">
        <f t="shared" si="4"/>
        <v>BRONZE</v>
      </c>
      <c r="J37" t="str">
        <f t="shared" si="5"/>
        <v>Evasive Customer</v>
      </c>
    </row>
    <row r="38" spans="1:10" x14ac:dyDescent="0.3">
      <c r="A38" s="5">
        <v>35</v>
      </c>
      <c r="B38" s="6">
        <v>92</v>
      </c>
      <c r="C38" s="7">
        <v>4</v>
      </c>
      <c r="D38" s="8">
        <v>3706.5099999999993</v>
      </c>
      <c r="E38">
        <f t="shared" si="0"/>
        <v>3</v>
      </c>
      <c r="F38">
        <f t="shared" si="1"/>
        <v>1</v>
      </c>
      <c r="G38">
        <f t="shared" si="2"/>
        <v>3</v>
      </c>
      <c r="H38">
        <f t="shared" si="3"/>
        <v>313</v>
      </c>
      <c r="I38" t="str">
        <f t="shared" si="4"/>
        <v>GOLD</v>
      </c>
      <c r="J38" t="str">
        <f t="shared" si="5"/>
        <v>Losing Customer</v>
      </c>
    </row>
    <row r="39" spans="1:10" x14ac:dyDescent="0.3">
      <c r="A39" s="5">
        <v>36</v>
      </c>
      <c r="B39" s="6">
        <v>163</v>
      </c>
      <c r="C39" s="7">
        <v>2</v>
      </c>
      <c r="D39" s="8">
        <v>204.35999999999999</v>
      </c>
      <c r="E39">
        <f t="shared" si="0"/>
        <v>1</v>
      </c>
      <c r="F39">
        <f t="shared" si="1"/>
        <v>1</v>
      </c>
      <c r="G39">
        <f t="shared" si="2"/>
        <v>1</v>
      </c>
      <c r="H39">
        <f t="shared" si="3"/>
        <v>111</v>
      </c>
      <c r="I39" t="str">
        <f t="shared" si="4"/>
        <v>BRONZE</v>
      </c>
      <c r="J39" t="str">
        <f t="shared" si="5"/>
        <v>Lost Customer</v>
      </c>
    </row>
    <row r="40" spans="1:10" x14ac:dyDescent="0.3">
      <c r="A40" s="5">
        <v>37</v>
      </c>
      <c r="B40" s="6">
        <v>7</v>
      </c>
      <c r="C40" s="7">
        <v>9</v>
      </c>
      <c r="D40" s="8">
        <v>6338.49</v>
      </c>
      <c r="E40">
        <f t="shared" si="0"/>
        <v>1</v>
      </c>
      <c r="F40">
        <f t="shared" si="1"/>
        <v>4</v>
      </c>
      <c r="G40">
        <f t="shared" si="2"/>
        <v>4</v>
      </c>
      <c r="H40">
        <f t="shared" si="3"/>
        <v>144</v>
      </c>
      <c r="I40" t="str">
        <f t="shared" si="4"/>
        <v>BRONZE</v>
      </c>
      <c r="J40" t="str">
        <f t="shared" si="5"/>
        <v>Evasive Customer</v>
      </c>
    </row>
    <row r="41" spans="1:10" x14ac:dyDescent="0.3">
      <c r="A41" s="5">
        <v>38</v>
      </c>
      <c r="B41" s="6">
        <v>50</v>
      </c>
      <c r="C41" s="7">
        <v>4</v>
      </c>
      <c r="D41" s="8">
        <v>2025.34</v>
      </c>
      <c r="E41">
        <f t="shared" si="0"/>
        <v>1</v>
      </c>
      <c r="F41">
        <f t="shared" si="1"/>
        <v>1</v>
      </c>
      <c r="G41">
        <f t="shared" si="2"/>
        <v>2</v>
      </c>
      <c r="H41">
        <f t="shared" si="3"/>
        <v>112</v>
      </c>
      <c r="I41" t="str">
        <f t="shared" si="4"/>
        <v>BRONZE</v>
      </c>
      <c r="J41" t="str">
        <f t="shared" si="5"/>
        <v>Lost Customer</v>
      </c>
    </row>
    <row r="42" spans="1:10" x14ac:dyDescent="0.3">
      <c r="A42" s="5">
        <v>39</v>
      </c>
      <c r="B42" s="6">
        <v>34</v>
      </c>
      <c r="C42" s="7">
        <v>12</v>
      </c>
      <c r="D42" s="8">
        <v>6085.170000000001</v>
      </c>
      <c r="E42">
        <f t="shared" si="0"/>
        <v>4</v>
      </c>
      <c r="F42">
        <f t="shared" si="1"/>
        <v>4</v>
      </c>
      <c r="G42">
        <f t="shared" si="2"/>
        <v>4</v>
      </c>
      <c r="H42">
        <f t="shared" si="3"/>
        <v>444</v>
      </c>
      <c r="I42" t="str">
        <f t="shared" si="4"/>
        <v>PLATINUM</v>
      </c>
      <c r="J42" t="str">
        <f t="shared" si="5"/>
        <v>Platinum Customer</v>
      </c>
    </row>
    <row r="43" spans="1:10" x14ac:dyDescent="0.3">
      <c r="A43" s="5">
        <v>40</v>
      </c>
      <c r="B43" s="6">
        <v>14</v>
      </c>
      <c r="C43" s="7">
        <v>6</v>
      </c>
      <c r="D43" s="8">
        <v>3272.7</v>
      </c>
      <c r="E43">
        <f t="shared" si="0"/>
        <v>2</v>
      </c>
      <c r="F43">
        <f t="shared" si="1"/>
        <v>2</v>
      </c>
      <c r="G43">
        <f t="shared" si="2"/>
        <v>3</v>
      </c>
      <c r="H43">
        <f t="shared" si="3"/>
        <v>223</v>
      </c>
      <c r="I43" t="str">
        <f t="shared" si="4"/>
        <v>SILVER</v>
      </c>
      <c r="J43" t="str">
        <f t="shared" si="5"/>
        <v>Almost Losing Customer</v>
      </c>
    </row>
    <row r="44" spans="1:10" x14ac:dyDescent="0.3">
      <c r="A44" s="5">
        <v>41</v>
      </c>
      <c r="B44" s="6">
        <v>29</v>
      </c>
      <c r="C44" s="7">
        <v>9</v>
      </c>
      <c r="D44" s="8">
        <v>4698.8900000000003</v>
      </c>
      <c r="E44">
        <f t="shared" si="0"/>
        <v>3</v>
      </c>
      <c r="F44">
        <f t="shared" si="1"/>
        <v>4</v>
      </c>
      <c r="G44">
        <f t="shared" si="2"/>
        <v>4</v>
      </c>
      <c r="H44">
        <f t="shared" si="3"/>
        <v>344</v>
      </c>
      <c r="I44" t="str">
        <f t="shared" si="4"/>
        <v>GOLD</v>
      </c>
      <c r="J44" t="str">
        <f t="shared" si="5"/>
        <v>Potential Customer</v>
      </c>
    </row>
    <row r="45" spans="1:10" x14ac:dyDescent="0.3">
      <c r="A45" s="5">
        <v>42</v>
      </c>
      <c r="B45" s="6">
        <v>111</v>
      </c>
      <c r="C45" s="7">
        <v>4</v>
      </c>
      <c r="D45" s="8">
        <v>427.03999999999996</v>
      </c>
      <c r="E45">
        <f t="shared" si="0"/>
        <v>4</v>
      </c>
      <c r="F45">
        <f t="shared" si="1"/>
        <v>1</v>
      </c>
      <c r="G45">
        <f t="shared" si="2"/>
        <v>1</v>
      </c>
      <c r="H45">
        <f t="shared" si="3"/>
        <v>411</v>
      </c>
      <c r="I45" t="str">
        <f t="shared" si="4"/>
        <v>GOLD</v>
      </c>
      <c r="J45" t="str">
        <f t="shared" si="5"/>
        <v>Recent Customer</v>
      </c>
    </row>
    <row r="46" spans="1:10" x14ac:dyDescent="0.3">
      <c r="A46" s="5">
        <v>43</v>
      </c>
      <c r="B46" s="6">
        <v>61</v>
      </c>
      <c r="C46" s="7">
        <v>9</v>
      </c>
      <c r="D46" s="8">
        <v>3619.95</v>
      </c>
      <c r="E46">
        <f t="shared" si="0"/>
        <v>3</v>
      </c>
      <c r="F46">
        <f t="shared" si="1"/>
        <v>4</v>
      </c>
      <c r="G46">
        <f t="shared" si="2"/>
        <v>3</v>
      </c>
      <c r="H46">
        <f t="shared" si="3"/>
        <v>343</v>
      </c>
      <c r="I46" t="str">
        <f t="shared" si="4"/>
        <v>GOLD</v>
      </c>
      <c r="J46" t="str">
        <f t="shared" si="5"/>
        <v>Late Bloomer</v>
      </c>
    </row>
    <row r="47" spans="1:10" x14ac:dyDescent="0.3">
      <c r="A47" s="5">
        <v>44</v>
      </c>
      <c r="B47" s="6">
        <v>35</v>
      </c>
      <c r="C47" s="7">
        <v>7</v>
      </c>
      <c r="D47" s="8">
        <v>4768.28</v>
      </c>
      <c r="E47">
        <f t="shared" si="0"/>
        <v>1</v>
      </c>
      <c r="F47">
        <f t="shared" si="1"/>
        <v>3</v>
      </c>
      <c r="G47">
        <f t="shared" si="2"/>
        <v>4</v>
      </c>
      <c r="H47">
        <f t="shared" si="3"/>
        <v>134</v>
      </c>
      <c r="I47" t="str">
        <f t="shared" si="4"/>
        <v>BRONZE</v>
      </c>
      <c r="J47" t="str">
        <f t="shared" si="5"/>
        <v>Evasive Customer</v>
      </c>
    </row>
    <row r="48" spans="1:10" x14ac:dyDescent="0.3">
      <c r="A48" s="5">
        <v>45</v>
      </c>
      <c r="B48" s="6">
        <v>43</v>
      </c>
      <c r="C48" s="7">
        <v>3</v>
      </c>
      <c r="D48" s="8">
        <v>1048.1499999999999</v>
      </c>
      <c r="E48">
        <f t="shared" si="0"/>
        <v>2</v>
      </c>
      <c r="F48">
        <f t="shared" si="1"/>
        <v>1</v>
      </c>
      <c r="G48">
        <f t="shared" si="2"/>
        <v>1</v>
      </c>
      <c r="H48">
        <f t="shared" si="3"/>
        <v>211</v>
      </c>
      <c r="I48" t="str">
        <f t="shared" si="4"/>
        <v>BRONZE</v>
      </c>
      <c r="J48" t="str">
        <f t="shared" si="5"/>
        <v>Evasive Customer</v>
      </c>
    </row>
    <row r="49" spans="1:10" x14ac:dyDescent="0.3">
      <c r="A49" s="5">
        <v>46</v>
      </c>
      <c r="B49" s="6">
        <v>53</v>
      </c>
      <c r="C49" s="7">
        <v>5</v>
      </c>
      <c r="D49" s="8">
        <v>1623.6299999999999</v>
      </c>
      <c r="E49">
        <f t="shared" si="0"/>
        <v>3</v>
      </c>
      <c r="F49">
        <f t="shared" si="1"/>
        <v>2</v>
      </c>
      <c r="G49">
        <f t="shared" si="2"/>
        <v>1</v>
      </c>
      <c r="H49">
        <f t="shared" si="3"/>
        <v>321</v>
      </c>
      <c r="I49" t="str">
        <f t="shared" si="4"/>
        <v>GOLD</v>
      </c>
      <c r="J49" t="str">
        <f t="shared" si="5"/>
        <v>Losing Customer</v>
      </c>
    </row>
    <row r="50" spans="1:10" x14ac:dyDescent="0.3">
      <c r="A50" s="5">
        <v>47</v>
      </c>
      <c r="B50" s="6">
        <v>35</v>
      </c>
      <c r="C50" s="7">
        <v>7</v>
      </c>
      <c r="D50" s="8">
        <v>4332.1899999999996</v>
      </c>
      <c r="E50">
        <f t="shared" si="0"/>
        <v>3</v>
      </c>
      <c r="F50">
        <f t="shared" si="1"/>
        <v>3</v>
      </c>
      <c r="G50">
        <f t="shared" si="2"/>
        <v>4</v>
      </c>
      <c r="H50">
        <f t="shared" si="3"/>
        <v>334</v>
      </c>
      <c r="I50" t="str">
        <f t="shared" si="4"/>
        <v>GOLD</v>
      </c>
      <c r="J50" t="str">
        <f t="shared" si="5"/>
        <v>Late Bloomer</v>
      </c>
    </row>
    <row r="51" spans="1:10" x14ac:dyDescent="0.3">
      <c r="A51" s="5">
        <v>48</v>
      </c>
      <c r="B51" s="6">
        <v>82</v>
      </c>
      <c r="C51" s="7">
        <v>8</v>
      </c>
      <c r="D51" s="8">
        <v>5561.08</v>
      </c>
      <c r="E51">
        <f t="shared" si="0"/>
        <v>2</v>
      </c>
      <c r="F51">
        <f t="shared" si="1"/>
        <v>4</v>
      </c>
      <c r="G51">
        <f t="shared" si="2"/>
        <v>4</v>
      </c>
      <c r="H51">
        <f t="shared" si="3"/>
        <v>244</v>
      </c>
      <c r="I51" t="str">
        <f t="shared" si="4"/>
        <v>SILVER</v>
      </c>
      <c r="J51" t="str">
        <f t="shared" si="5"/>
        <v>High Risk Customer</v>
      </c>
    </row>
    <row r="52" spans="1:10" x14ac:dyDescent="0.3">
      <c r="A52" s="5">
        <v>49</v>
      </c>
      <c r="B52" s="6">
        <v>36</v>
      </c>
      <c r="C52" s="7">
        <v>5</v>
      </c>
      <c r="D52" s="8">
        <v>2636.4300000000003</v>
      </c>
      <c r="E52">
        <f t="shared" si="0"/>
        <v>3</v>
      </c>
      <c r="F52">
        <f t="shared" si="1"/>
        <v>2</v>
      </c>
      <c r="G52">
        <f t="shared" si="2"/>
        <v>2</v>
      </c>
      <c r="H52">
        <f t="shared" si="3"/>
        <v>322</v>
      </c>
      <c r="I52" t="str">
        <f t="shared" si="4"/>
        <v>GOLD</v>
      </c>
      <c r="J52" t="str">
        <f t="shared" si="5"/>
        <v>Losing Customer</v>
      </c>
    </row>
    <row r="53" spans="1:10" x14ac:dyDescent="0.3">
      <c r="A53" s="5">
        <v>50</v>
      </c>
      <c r="B53" s="6">
        <v>26</v>
      </c>
      <c r="C53" s="7">
        <v>8</v>
      </c>
      <c r="D53" s="8">
        <v>4153.41</v>
      </c>
      <c r="E53">
        <f t="shared" si="0"/>
        <v>2</v>
      </c>
      <c r="F53">
        <f t="shared" si="1"/>
        <v>4</v>
      </c>
      <c r="G53">
        <f t="shared" si="2"/>
        <v>4</v>
      </c>
      <c r="H53">
        <f t="shared" si="3"/>
        <v>244</v>
      </c>
      <c r="I53" t="str">
        <f t="shared" si="4"/>
        <v>SILVER</v>
      </c>
      <c r="J53" t="str">
        <f t="shared" si="5"/>
        <v>High Risk Customer</v>
      </c>
    </row>
    <row r="54" spans="1:10" x14ac:dyDescent="0.3">
      <c r="A54" s="5">
        <v>51</v>
      </c>
      <c r="B54" s="6">
        <v>55</v>
      </c>
      <c r="C54" s="7">
        <v>8</v>
      </c>
      <c r="D54" s="8">
        <v>4855.4000000000005</v>
      </c>
      <c r="E54">
        <f t="shared" si="0"/>
        <v>3</v>
      </c>
      <c r="F54">
        <f t="shared" si="1"/>
        <v>4</v>
      </c>
      <c r="G54">
        <f t="shared" si="2"/>
        <v>4</v>
      </c>
      <c r="H54">
        <f t="shared" si="3"/>
        <v>344</v>
      </c>
      <c r="I54" t="str">
        <f t="shared" si="4"/>
        <v>GOLD</v>
      </c>
      <c r="J54" t="str">
        <f t="shared" si="5"/>
        <v>Potential Customer</v>
      </c>
    </row>
    <row r="55" spans="1:10" x14ac:dyDescent="0.3">
      <c r="A55" s="5">
        <v>52</v>
      </c>
      <c r="B55" s="6">
        <v>4</v>
      </c>
      <c r="C55" s="7">
        <v>7</v>
      </c>
      <c r="D55" s="8">
        <v>5417.83</v>
      </c>
      <c r="E55">
        <f t="shared" si="0"/>
        <v>3</v>
      </c>
      <c r="F55">
        <f t="shared" si="1"/>
        <v>3</v>
      </c>
      <c r="G55">
        <f t="shared" si="2"/>
        <v>4</v>
      </c>
      <c r="H55">
        <f t="shared" si="3"/>
        <v>334</v>
      </c>
      <c r="I55" t="str">
        <f t="shared" si="4"/>
        <v>GOLD</v>
      </c>
      <c r="J55" t="str">
        <f t="shared" si="5"/>
        <v>Late Bloomer</v>
      </c>
    </row>
    <row r="56" spans="1:10" x14ac:dyDescent="0.3">
      <c r="A56" s="5">
        <v>53</v>
      </c>
      <c r="B56" s="6">
        <v>7</v>
      </c>
      <c r="C56" s="7">
        <v>5</v>
      </c>
      <c r="D56" s="8">
        <v>2950.07</v>
      </c>
      <c r="E56">
        <f t="shared" si="0"/>
        <v>2</v>
      </c>
      <c r="F56">
        <f t="shared" si="1"/>
        <v>2</v>
      </c>
      <c r="G56">
        <f t="shared" si="2"/>
        <v>3</v>
      </c>
      <c r="H56">
        <f t="shared" si="3"/>
        <v>223</v>
      </c>
      <c r="I56" t="str">
        <f t="shared" si="4"/>
        <v>SILVER</v>
      </c>
      <c r="J56" t="str">
        <f t="shared" si="5"/>
        <v>Almost Losing Customer</v>
      </c>
    </row>
    <row r="57" spans="1:10" x14ac:dyDescent="0.3">
      <c r="A57" s="5">
        <v>54</v>
      </c>
      <c r="B57" s="6">
        <v>67</v>
      </c>
      <c r="C57" s="7">
        <v>7</v>
      </c>
      <c r="D57" s="8">
        <v>4098.21</v>
      </c>
      <c r="E57">
        <f t="shared" si="0"/>
        <v>4</v>
      </c>
      <c r="F57">
        <f t="shared" si="1"/>
        <v>3</v>
      </c>
      <c r="G57">
        <f t="shared" si="2"/>
        <v>3</v>
      </c>
      <c r="H57">
        <f t="shared" si="3"/>
        <v>433</v>
      </c>
      <c r="I57" t="str">
        <f t="shared" si="4"/>
        <v>PLATINUM</v>
      </c>
      <c r="J57" t="str">
        <f t="shared" si="5"/>
        <v>Becoming Loyal</v>
      </c>
    </row>
    <row r="58" spans="1:10" x14ac:dyDescent="0.3">
      <c r="A58" s="5">
        <v>55</v>
      </c>
      <c r="B58" s="6">
        <v>46</v>
      </c>
      <c r="C58" s="7">
        <v>8</v>
      </c>
      <c r="D58" s="8">
        <v>3220.86</v>
      </c>
      <c r="E58">
        <f t="shared" si="0"/>
        <v>4</v>
      </c>
      <c r="F58">
        <f t="shared" si="1"/>
        <v>4</v>
      </c>
      <c r="G58">
        <f t="shared" si="2"/>
        <v>3</v>
      </c>
      <c r="H58">
        <f t="shared" si="3"/>
        <v>443</v>
      </c>
      <c r="I58" t="str">
        <f t="shared" si="4"/>
        <v>PLATINUM</v>
      </c>
      <c r="J58" t="str">
        <f t="shared" si="5"/>
        <v>Very Loyal</v>
      </c>
    </row>
    <row r="59" spans="1:10" x14ac:dyDescent="0.3">
      <c r="A59" s="5">
        <v>56</v>
      </c>
      <c r="B59" s="6">
        <v>2</v>
      </c>
      <c r="C59" s="7">
        <v>7</v>
      </c>
      <c r="D59" s="8">
        <v>1275.2399999999998</v>
      </c>
      <c r="E59">
        <f t="shared" si="0"/>
        <v>2</v>
      </c>
      <c r="F59">
        <f t="shared" si="1"/>
        <v>3</v>
      </c>
      <c r="G59">
        <f t="shared" si="2"/>
        <v>1</v>
      </c>
      <c r="H59">
        <f t="shared" si="3"/>
        <v>231</v>
      </c>
      <c r="I59" t="str">
        <f t="shared" si="4"/>
        <v>SILVER</v>
      </c>
      <c r="J59" t="str">
        <f t="shared" si="5"/>
        <v>High Risk Customer</v>
      </c>
    </row>
    <row r="60" spans="1:10" x14ac:dyDescent="0.3">
      <c r="A60" s="5">
        <v>57</v>
      </c>
      <c r="B60" s="6">
        <v>35</v>
      </c>
      <c r="C60" s="7">
        <v>6</v>
      </c>
      <c r="D60" s="8">
        <v>5117.9599999999991</v>
      </c>
      <c r="E60">
        <f t="shared" si="0"/>
        <v>2</v>
      </c>
      <c r="F60">
        <f t="shared" si="1"/>
        <v>2</v>
      </c>
      <c r="G60">
        <f t="shared" si="2"/>
        <v>4</v>
      </c>
      <c r="H60">
        <f t="shared" si="3"/>
        <v>224</v>
      </c>
      <c r="I60" t="str">
        <f t="shared" si="4"/>
        <v>SILVER</v>
      </c>
      <c r="J60" t="str">
        <f t="shared" si="5"/>
        <v>Almost Losing Customer</v>
      </c>
    </row>
    <row r="61" spans="1:10" x14ac:dyDescent="0.3">
      <c r="A61" s="5">
        <v>58</v>
      </c>
      <c r="B61" s="6">
        <v>20</v>
      </c>
      <c r="C61" s="7">
        <v>8</v>
      </c>
      <c r="D61" s="8">
        <v>3501.37</v>
      </c>
      <c r="E61">
        <f t="shared" si="0"/>
        <v>4</v>
      </c>
      <c r="F61">
        <f t="shared" si="1"/>
        <v>4</v>
      </c>
      <c r="G61">
        <f t="shared" si="2"/>
        <v>3</v>
      </c>
      <c r="H61">
        <f t="shared" si="3"/>
        <v>443</v>
      </c>
      <c r="I61" t="str">
        <f t="shared" si="4"/>
        <v>PLATINUM</v>
      </c>
      <c r="J61" t="str">
        <f t="shared" si="5"/>
        <v>Very Loyal</v>
      </c>
    </row>
    <row r="62" spans="1:10" x14ac:dyDescent="0.3">
      <c r="A62" s="5">
        <v>59</v>
      </c>
      <c r="B62" s="6">
        <v>22</v>
      </c>
      <c r="C62" s="7">
        <v>3</v>
      </c>
      <c r="D62" s="8">
        <v>2628.37</v>
      </c>
      <c r="E62">
        <f t="shared" si="0"/>
        <v>3</v>
      </c>
      <c r="F62">
        <f t="shared" si="1"/>
        <v>1</v>
      </c>
      <c r="G62">
        <f t="shared" si="2"/>
        <v>2</v>
      </c>
      <c r="H62">
        <f t="shared" si="3"/>
        <v>312</v>
      </c>
      <c r="I62" t="str">
        <f t="shared" si="4"/>
        <v>GOLD</v>
      </c>
      <c r="J62" t="str">
        <f t="shared" si="5"/>
        <v>Losing Customer</v>
      </c>
    </row>
    <row r="63" spans="1:10" x14ac:dyDescent="0.3">
      <c r="A63" s="5">
        <v>60</v>
      </c>
      <c r="B63" s="6">
        <v>200</v>
      </c>
      <c r="C63" s="7">
        <v>2</v>
      </c>
      <c r="D63" s="8">
        <v>647.22</v>
      </c>
      <c r="E63">
        <f t="shared" si="0"/>
        <v>3</v>
      </c>
      <c r="F63">
        <f t="shared" si="1"/>
        <v>1</v>
      </c>
      <c r="G63">
        <f t="shared" si="2"/>
        <v>1</v>
      </c>
      <c r="H63">
        <f t="shared" si="3"/>
        <v>311</v>
      </c>
      <c r="I63" t="str">
        <f t="shared" si="4"/>
        <v>SILVER</v>
      </c>
      <c r="J63" t="str">
        <f t="shared" si="5"/>
        <v>High Risk Customer</v>
      </c>
    </row>
    <row r="64" spans="1:10" x14ac:dyDescent="0.3">
      <c r="A64" s="5">
        <v>61</v>
      </c>
      <c r="B64" s="6">
        <v>47</v>
      </c>
      <c r="C64" s="7">
        <v>7</v>
      </c>
      <c r="D64" s="8">
        <v>4254.2400000000007</v>
      </c>
      <c r="E64">
        <f t="shared" si="0"/>
        <v>3</v>
      </c>
      <c r="F64">
        <f t="shared" si="1"/>
        <v>3</v>
      </c>
      <c r="G64">
        <f t="shared" si="2"/>
        <v>4</v>
      </c>
      <c r="H64">
        <f t="shared" si="3"/>
        <v>334</v>
      </c>
      <c r="I64" t="str">
        <f t="shared" si="4"/>
        <v>GOLD</v>
      </c>
      <c r="J64" t="str">
        <f t="shared" si="5"/>
        <v>Late Bloomer</v>
      </c>
    </row>
    <row r="65" spans="1:10" x14ac:dyDescent="0.3">
      <c r="A65" s="5">
        <v>62</v>
      </c>
      <c r="B65" s="6">
        <v>5</v>
      </c>
      <c r="C65" s="7">
        <v>6</v>
      </c>
      <c r="D65" s="8">
        <v>4920.8799999999992</v>
      </c>
      <c r="E65">
        <f t="shared" si="0"/>
        <v>1</v>
      </c>
      <c r="F65">
        <f t="shared" si="1"/>
        <v>2</v>
      </c>
      <c r="G65">
        <f t="shared" si="2"/>
        <v>4</v>
      </c>
      <c r="H65">
        <f t="shared" si="3"/>
        <v>124</v>
      </c>
      <c r="I65" t="str">
        <f t="shared" si="4"/>
        <v>BRONZE</v>
      </c>
      <c r="J65" t="str">
        <f t="shared" si="5"/>
        <v>Evasive Customer</v>
      </c>
    </row>
    <row r="66" spans="1:10" x14ac:dyDescent="0.3">
      <c r="A66" s="5">
        <v>63</v>
      </c>
      <c r="B66" s="6">
        <v>68</v>
      </c>
      <c r="C66" s="7">
        <v>3</v>
      </c>
      <c r="D66" s="8">
        <v>2190.0500000000002</v>
      </c>
      <c r="E66">
        <f t="shared" si="0"/>
        <v>2</v>
      </c>
      <c r="F66">
        <f t="shared" si="1"/>
        <v>1</v>
      </c>
      <c r="G66">
        <f t="shared" si="2"/>
        <v>2</v>
      </c>
      <c r="H66">
        <f t="shared" si="3"/>
        <v>212</v>
      </c>
      <c r="I66" t="str">
        <f t="shared" si="4"/>
        <v>SILVER</v>
      </c>
      <c r="J66" t="str">
        <f t="shared" si="5"/>
        <v>Evasive Customer</v>
      </c>
    </row>
    <row r="67" spans="1:10" x14ac:dyDescent="0.3">
      <c r="A67" s="5">
        <v>64</v>
      </c>
      <c r="B67" s="6">
        <v>3</v>
      </c>
      <c r="C67" s="7">
        <v>5</v>
      </c>
      <c r="D67" s="8">
        <v>546.67999999999984</v>
      </c>
      <c r="E67">
        <f t="shared" si="0"/>
        <v>4</v>
      </c>
      <c r="F67">
        <f t="shared" si="1"/>
        <v>2</v>
      </c>
      <c r="G67">
        <f t="shared" si="2"/>
        <v>1</v>
      </c>
      <c r="H67">
        <f t="shared" si="3"/>
        <v>421</v>
      </c>
      <c r="I67" t="str">
        <f t="shared" si="4"/>
        <v>PLATINUM</v>
      </c>
      <c r="J67" t="str">
        <f t="shared" si="5"/>
        <v>Recent Customer</v>
      </c>
    </row>
    <row r="68" spans="1:10" x14ac:dyDescent="0.3">
      <c r="A68" s="5">
        <v>65</v>
      </c>
      <c r="B68" s="6">
        <v>136</v>
      </c>
      <c r="C68" s="7">
        <v>6</v>
      </c>
      <c r="D68" s="8">
        <v>3799.97</v>
      </c>
      <c r="E68">
        <f t="shared" si="0"/>
        <v>2</v>
      </c>
      <c r="F68">
        <f t="shared" si="1"/>
        <v>2</v>
      </c>
      <c r="G68">
        <f t="shared" si="2"/>
        <v>3</v>
      </c>
      <c r="H68">
        <f t="shared" si="3"/>
        <v>223</v>
      </c>
      <c r="I68" t="str">
        <f t="shared" si="4"/>
        <v>SILVER</v>
      </c>
      <c r="J68" t="str">
        <f t="shared" si="5"/>
        <v>Almost Losing Customer</v>
      </c>
    </row>
    <row r="69" spans="1:10" x14ac:dyDescent="0.3">
      <c r="A69" s="5">
        <v>66</v>
      </c>
      <c r="B69" s="6">
        <v>43</v>
      </c>
      <c r="C69" s="7">
        <v>5</v>
      </c>
      <c r="D69" s="8">
        <v>4549.2</v>
      </c>
      <c r="E69">
        <f t="shared" ref="E69:E132" si="6">IF(AND(B67&gt;=88),1,IF(AND(B67&lt;=88,B67&gt;45),2,IF(AND(B67&lt;=45,B67&gt;18),3,4)))</f>
        <v>4</v>
      </c>
      <c r="F69">
        <f t="shared" ref="F69:F132" si="7">IF(AND(C69&gt;7),4,IF(AND(C69&lt;=7,C69&gt;6),3,IF(AND(C69&lt;=6,C69&gt;4),2,IF(AND(C69&lt;=4),1))))</f>
        <v>2</v>
      </c>
      <c r="G69">
        <f t="shared" ref="G69:G132" si="8">IF(AND(D69&gt;4123.1),4,IF(AND(D69&lt;=4123.1,D69&gt;2799.26),3,IF(AND(D69&lt;=2799.26,D69&gt;1797.95),2,IF(AND(D69&lt;=1795.95),1))))</f>
        <v>4</v>
      </c>
      <c r="H69">
        <f t="shared" ref="H69:H132" si="9">100*E69+10*F69+G69</f>
        <v>424</v>
      </c>
      <c r="I69" t="str">
        <f t="shared" ref="I69:I132" si="10">IF(AND(H69&gt;411),"PLATINUM",IF(AND(H69&lt;=411,H69&gt;311),"GOLD",IF(AND(H69&lt;=311,H69&gt;211),"SILVER",IF(AND(H69&lt;=211),"BRONZE"))))</f>
        <v>PLATINUM</v>
      </c>
      <c r="J69" t="str">
        <f t="shared" ref="J69:J132" si="11">IF(H69=444,"Platinum Customer",
IF(AND(H69&lt;=444,H69&gt;433),"Very Loyal",
 IF(AND(H69&lt;=433,H69&gt;421),"Becoming Loyal",
IF(AND(H69&lt;=421,H69&gt;344),"Recent Customer",
IF(AND(H69&gt;=344,H69&gt;323),"Potential Customer",
IF(AND(H69&gt;=323,H69&gt;311),"Late Bloomer",
IF(AND(H69&gt;311,H69&gt;=224),"Losing Customer",
IF(AND(H69&gt;224,H69&gt;=212),"High Risk Customer",
IF(AND(H69&gt;212,H69&gt;=121),"Almost Losing Customer",
IF(AND(H69&gt;=121,H69&gt;=113),"Evasive Customer",
IF(AND(H69&lt;=113,H69&gt;=111),"Lost Customer")))))))))))</f>
        <v>Becoming Loyal</v>
      </c>
    </row>
    <row r="70" spans="1:10" x14ac:dyDescent="0.3">
      <c r="A70" s="5">
        <v>67</v>
      </c>
      <c r="B70" s="6">
        <v>116</v>
      </c>
      <c r="C70" s="7">
        <v>5</v>
      </c>
      <c r="D70" s="8">
        <v>1203.29</v>
      </c>
      <c r="E70">
        <f t="shared" si="6"/>
        <v>1</v>
      </c>
      <c r="F70">
        <f t="shared" si="7"/>
        <v>2</v>
      </c>
      <c r="G70">
        <f t="shared" si="8"/>
        <v>1</v>
      </c>
      <c r="H70">
        <f t="shared" si="9"/>
        <v>121</v>
      </c>
      <c r="I70" t="str">
        <f t="shared" si="10"/>
        <v>BRONZE</v>
      </c>
      <c r="J70" t="str">
        <f t="shared" si="11"/>
        <v>Evasive Customer</v>
      </c>
    </row>
    <row r="71" spans="1:10" x14ac:dyDescent="0.3">
      <c r="A71" s="5">
        <v>68</v>
      </c>
      <c r="B71" s="6">
        <v>84</v>
      </c>
      <c r="C71" s="7">
        <v>3</v>
      </c>
      <c r="D71" s="8">
        <v>3842.5599999999995</v>
      </c>
      <c r="E71">
        <f t="shared" si="6"/>
        <v>3</v>
      </c>
      <c r="F71">
        <f t="shared" si="7"/>
        <v>1</v>
      </c>
      <c r="G71">
        <f t="shared" si="8"/>
        <v>3</v>
      </c>
      <c r="H71">
        <f t="shared" si="9"/>
        <v>313</v>
      </c>
      <c r="I71" t="str">
        <f t="shared" si="10"/>
        <v>GOLD</v>
      </c>
      <c r="J71" t="str">
        <f t="shared" si="11"/>
        <v>Losing Customer</v>
      </c>
    </row>
    <row r="72" spans="1:10" x14ac:dyDescent="0.3">
      <c r="A72" s="5">
        <v>69</v>
      </c>
      <c r="B72" s="6">
        <v>20</v>
      </c>
      <c r="C72" s="7">
        <v>6</v>
      </c>
      <c r="D72" s="8">
        <v>5294.75</v>
      </c>
      <c r="E72">
        <f t="shared" si="6"/>
        <v>1</v>
      </c>
      <c r="F72">
        <f t="shared" si="7"/>
        <v>2</v>
      </c>
      <c r="G72">
        <f t="shared" si="8"/>
        <v>4</v>
      </c>
      <c r="H72">
        <f t="shared" si="9"/>
        <v>124</v>
      </c>
      <c r="I72" t="str">
        <f t="shared" si="10"/>
        <v>BRONZE</v>
      </c>
      <c r="J72" t="str">
        <f t="shared" si="11"/>
        <v>Evasive Customer</v>
      </c>
    </row>
    <row r="73" spans="1:10" x14ac:dyDescent="0.3">
      <c r="A73" s="5">
        <v>70</v>
      </c>
      <c r="B73" s="6">
        <v>4</v>
      </c>
      <c r="C73" s="7">
        <v>5</v>
      </c>
      <c r="D73" s="8">
        <v>2736.8999999999996</v>
      </c>
      <c r="E73">
        <f t="shared" si="6"/>
        <v>2</v>
      </c>
      <c r="F73">
        <f t="shared" si="7"/>
        <v>2</v>
      </c>
      <c r="G73">
        <f t="shared" si="8"/>
        <v>2</v>
      </c>
      <c r="H73">
        <f t="shared" si="9"/>
        <v>222</v>
      </c>
      <c r="I73" t="str">
        <f t="shared" si="10"/>
        <v>SILVER</v>
      </c>
      <c r="J73" t="str">
        <f t="shared" si="11"/>
        <v>Almost Losing Customer</v>
      </c>
    </row>
    <row r="74" spans="1:10" x14ac:dyDescent="0.3">
      <c r="A74" s="5">
        <v>71</v>
      </c>
      <c r="B74" s="6">
        <v>131</v>
      </c>
      <c r="C74" s="7">
        <v>1</v>
      </c>
      <c r="D74" s="8">
        <v>155.65000000000009</v>
      </c>
      <c r="E74">
        <f t="shared" si="6"/>
        <v>3</v>
      </c>
      <c r="F74">
        <f t="shared" si="7"/>
        <v>1</v>
      </c>
      <c r="G74">
        <f t="shared" si="8"/>
        <v>1</v>
      </c>
      <c r="H74">
        <f t="shared" si="9"/>
        <v>311</v>
      </c>
      <c r="I74" t="str">
        <f t="shared" si="10"/>
        <v>SILVER</v>
      </c>
      <c r="J74" t="str">
        <f t="shared" si="11"/>
        <v>High Risk Customer</v>
      </c>
    </row>
    <row r="75" spans="1:10" x14ac:dyDescent="0.3">
      <c r="A75" s="5">
        <v>72</v>
      </c>
      <c r="B75" s="6">
        <v>22</v>
      </c>
      <c r="C75" s="7">
        <v>5</v>
      </c>
      <c r="D75" s="8">
        <v>2559.7799999999997</v>
      </c>
      <c r="E75">
        <f t="shared" si="6"/>
        <v>4</v>
      </c>
      <c r="F75">
        <f t="shared" si="7"/>
        <v>2</v>
      </c>
      <c r="G75">
        <f t="shared" si="8"/>
        <v>2</v>
      </c>
      <c r="H75">
        <f t="shared" si="9"/>
        <v>422</v>
      </c>
      <c r="I75" t="str">
        <f t="shared" si="10"/>
        <v>PLATINUM</v>
      </c>
      <c r="J75" t="str">
        <f t="shared" si="11"/>
        <v>Becoming Loyal</v>
      </c>
    </row>
    <row r="76" spans="1:10" x14ac:dyDescent="0.3">
      <c r="A76" s="5">
        <v>73</v>
      </c>
      <c r="B76" s="6">
        <v>168</v>
      </c>
      <c r="C76" s="7">
        <v>6</v>
      </c>
      <c r="D76" s="8">
        <v>2316.5099999999998</v>
      </c>
      <c r="E76">
        <f t="shared" si="6"/>
        <v>1</v>
      </c>
      <c r="F76">
        <f t="shared" si="7"/>
        <v>2</v>
      </c>
      <c r="G76">
        <f t="shared" si="8"/>
        <v>2</v>
      </c>
      <c r="H76">
        <f t="shared" si="9"/>
        <v>122</v>
      </c>
      <c r="I76" t="str">
        <f t="shared" si="10"/>
        <v>BRONZE</v>
      </c>
      <c r="J76" t="str">
        <f t="shared" si="11"/>
        <v>Evasive Customer</v>
      </c>
    </row>
    <row r="77" spans="1:10" x14ac:dyDescent="0.3">
      <c r="A77" s="5">
        <v>74</v>
      </c>
      <c r="B77" s="6">
        <v>28</v>
      </c>
      <c r="C77" s="7">
        <v>3</v>
      </c>
      <c r="D77" s="8">
        <v>966.5200000000001</v>
      </c>
      <c r="E77">
        <f t="shared" si="6"/>
        <v>3</v>
      </c>
      <c r="F77">
        <f t="shared" si="7"/>
        <v>1</v>
      </c>
      <c r="G77">
        <f t="shared" si="8"/>
        <v>1</v>
      </c>
      <c r="H77">
        <f t="shared" si="9"/>
        <v>311</v>
      </c>
      <c r="I77" t="str">
        <f t="shared" si="10"/>
        <v>SILVER</v>
      </c>
      <c r="J77" t="str">
        <f t="shared" si="11"/>
        <v>High Risk Customer</v>
      </c>
    </row>
    <row r="78" spans="1:10" x14ac:dyDescent="0.3">
      <c r="A78" s="5">
        <v>75</v>
      </c>
      <c r="B78" s="6">
        <v>60</v>
      </c>
      <c r="C78" s="7">
        <v>8</v>
      </c>
      <c r="D78" s="8">
        <v>4979.9399999999996</v>
      </c>
      <c r="E78">
        <f t="shared" si="6"/>
        <v>1</v>
      </c>
      <c r="F78">
        <f t="shared" si="7"/>
        <v>4</v>
      </c>
      <c r="G78">
        <f t="shared" si="8"/>
        <v>4</v>
      </c>
      <c r="H78">
        <f t="shared" si="9"/>
        <v>144</v>
      </c>
      <c r="I78" t="str">
        <f t="shared" si="10"/>
        <v>BRONZE</v>
      </c>
      <c r="J78" t="str">
        <f t="shared" si="11"/>
        <v>Evasive Customer</v>
      </c>
    </row>
    <row r="79" spans="1:10" x14ac:dyDescent="0.3">
      <c r="A79" s="5">
        <v>76</v>
      </c>
      <c r="B79" s="6">
        <v>1</v>
      </c>
      <c r="C79" s="7">
        <v>8</v>
      </c>
      <c r="D79" s="8">
        <v>2868.16</v>
      </c>
      <c r="E79">
        <f t="shared" si="6"/>
        <v>3</v>
      </c>
      <c r="F79">
        <f t="shared" si="7"/>
        <v>4</v>
      </c>
      <c r="G79">
        <f t="shared" si="8"/>
        <v>3</v>
      </c>
      <c r="H79">
        <f t="shared" si="9"/>
        <v>343</v>
      </c>
      <c r="I79" t="str">
        <f t="shared" si="10"/>
        <v>GOLD</v>
      </c>
      <c r="J79" t="str">
        <f t="shared" si="11"/>
        <v>Late Bloomer</v>
      </c>
    </row>
    <row r="80" spans="1:10" x14ac:dyDescent="0.3">
      <c r="A80" s="5">
        <v>77</v>
      </c>
      <c r="B80" s="6">
        <v>101</v>
      </c>
      <c r="C80" s="7">
        <v>3</v>
      </c>
      <c r="D80" s="8">
        <v>1657.5800000000002</v>
      </c>
      <c r="E80">
        <f t="shared" si="6"/>
        <v>2</v>
      </c>
      <c r="F80">
        <f t="shared" si="7"/>
        <v>1</v>
      </c>
      <c r="G80">
        <f t="shared" si="8"/>
        <v>1</v>
      </c>
      <c r="H80">
        <f t="shared" si="9"/>
        <v>211</v>
      </c>
      <c r="I80" t="str">
        <f t="shared" si="10"/>
        <v>BRONZE</v>
      </c>
      <c r="J80" t="str">
        <f t="shared" si="11"/>
        <v>Evasive Customer</v>
      </c>
    </row>
    <row r="81" spans="1:10" x14ac:dyDescent="0.3">
      <c r="A81" s="5">
        <v>78</v>
      </c>
      <c r="B81" s="6">
        <v>211</v>
      </c>
      <c r="C81" s="7">
        <v>2</v>
      </c>
      <c r="D81" s="8">
        <v>82.259999999999991</v>
      </c>
      <c r="E81">
        <f t="shared" si="6"/>
        <v>4</v>
      </c>
      <c r="F81">
        <f t="shared" si="7"/>
        <v>1</v>
      </c>
      <c r="G81">
        <f t="shared" si="8"/>
        <v>1</v>
      </c>
      <c r="H81">
        <f t="shared" si="9"/>
        <v>411</v>
      </c>
      <c r="I81" t="str">
        <f t="shared" si="10"/>
        <v>GOLD</v>
      </c>
      <c r="J81" t="str">
        <f t="shared" si="11"/>
        <v>Recent Customer</v>
      </c>
    </row>
    <row r="82" spans="1:10" x14ac:dyDescent="0.3">
      <c r="A82" s="5">
        <v>79</v>
      </c>
      <c r="B82" s="6">
        <v>47</v>
      </c>
      <c r="C82" s="7">
        <v>6</v>
      </c>
      <c r="D82" s="8">
        <v>1860.29</v>
      </c>
      <c r="E82">
        <f t="shared" si="6"/>
        <v>1</v>
      </c>
      <c r="F82">
        <f t="shared" si="7"/>
        <v>2</v>
      </c>
      <c r="G82">
        <f t="shared" si="8"/>
        <v>2</v>
      </c>
      <c r="H82">
        <f t="shared" si="9"/>
        <v>122</v>
      </c>
      <c r="I82" t="str">
        <f t="shared" si="10"/>
        <v>BRONZE</v>
      </c>
      <c r="J82" t="str">
        <f t="shared" si="11"/>
        <v>Evasive Customer</v>
      </c>
    </row>
    <row r="83" spans="1:10" x14ac:dyDescent="0.3">
      <c r="A83" s="5">
        <v>80</v>
      </c>
      <c r="B83" s="6">
        <v>28</v>
      </c>
      <c r="C83" s="7">
        <v>10</v>
      </c>
      <c r="D83" s="8">
        <v>5988.8600000000006</v>
      </c>
      <c r="E83">
        <f t="shared" si="6"/>
        <v>1</v>
      </c>
      <c r="F83">
        <f t="shared" si="7"/>
        <v>4</v>
      </c>
      <c r="G83">
        <f t="shared" si="8"/>
        <v>4</v>
      </c>
      <c r="H83">
        <f t="shared" si="9"/>
        <v>144</v>
      </c>
      <c r="I83" t="str">
        <f t="shared" si="10"/>
        <v>BRONZE</v>
      </c>
      <c r="J83" t="str">
        <f t="shared" si="11"/>
        <v>Evasive Customer</v>
      </c>
    </row>
    <row r="84" spans="1:10" x14ac:dyDescent="0.3">
      <c r="A84" s="5">
        <v>81</v>
      </c>
      <c r="B84" s="6">
        <v>4</v>
      </c>
      <c r="C84" s="7">
        <v>4</v>
      </c>
      <c r="D84" s="8">
        <v>3249.0200000000004</v>
      </c>
      <c r="E84">
        <f t="shared" si="6"/>
        <v>2</v>
      </c>
      <c r="F84">
        <f t="shared" si="7"/>
        <v>1</v>
      </c>
      <c r="G84">
        <f t="shared" si="8"/>
        <v>3</v>
      </c>
      <c r="H84">
        <f t="shared" si="9"/>
        <v>213</v>
      </c>
      <c r="I84" t="str">
        <f t="shared" si="10"/>
        <v>SILVER</v>
      </c>
      <c r="J84" t="str">
        <f t="shared" si="11"/>
        <v>Almost Losing Customer</v>
      </c>
    </row>
    <row r="85" spans="1:10" x14ac:dyDescent="0.3">
      <c r="A85" s="5">
        <v>82</v>
      </c>
      <c r="B85" s="6">
        <v>78</v>
      </c>
      <c r="C85" s="7">
        <v>5</v>
      </c>
      <c r="D85" s="8">
        <v>2924.37</v>
      </c>
      <c r="E85">
        <f t="shared" si="6"/>
        <v>3</v>
      </c>
      <c r="F85">
        <f t="shared" si="7"/>
        <v>2</v>
      </c>
      <c r="G85">
        <f t="shared" si="8"/>
        <v>3</v>
      </c>
      <c r="H85">
        <f t="shared" si="9"/>
        <v>323</v>
      </c>
      <c r="I85" t="str">
        <f t="shared" si="10"/>
        <v>GOLD</v>
      </c>
      <c r="J85" t="str">
        <f t="shared" si="11"/>
        <v>Late Bloomer</v>
      </c>
    </row>
    <row r="86" spans="1:10" x14ac:dyDescent="0.3">
      <c r="A86" s="5">
        <v>83</v>
      </c>
      <c r="B86" s="6">
        <v>80</v>
      </c>
      <c r="C86" s="7">
        <v>6</v>
      </c>
      <c r="D86" s="8">
        <v>1798.2</v>
      </c>
      <c r="E86">
        <f t="shared" si="6"/>
        <v>4</v>
      </c>
      <c r="F86">
        <f t="shared" si="7"/>
        <v>2</v>
      </c>
      <c r="G86">
        <f t="shared" si="8"/>
        <v>2</v>
      </c>
      <c r="H86">
        <f t="shared" si="9"/>
        <v>422</v>
      </c>
      <c r="I86" t="str">
        <f t="shared" si="10"/>
        <v>PLATINUM</v>
      </c>
      <c r="J86" t="str">
        <f t="shared" si="11"/>
        <v>Becoming Loyal</v>
      </c>
    </row>
    <row r="87" spans="1:10" x14ac:dyDescent="0.3">
      <c r="A87" s="5">
        <v>84</v>
      </c>
      <c r="B87" s="6">
        <v>28</v>
      </c>
      <c r="C87" s="7">
        <v>7</v>
      </c>
      <c r="D87" s="8">
        <v>2295.2200000000003</v>
      </c>
      <c r="E87">
        <f t="shared" si="6"/>
        <v>2</v>
      </c>
      <c r="F87">
        <f t="shared" si="7"/>
        <v>3</v>
      </c>
      <c r="G87">
        <f t="shared" si="8"/>
        <v>2</v>
      </c>
      <c r="H87">
        <f t="shared" si="9"/>
        <v>232</v>
      </c>
      <c r="I87" t="str">
        <f t="shared" si="10"/>
        <v>SILVER</v>
      </c>
      <c r="J87" t="str">
        <f t="shared" si="11"/>
        <v>High Risk Customer</v>
      </c>
    </row>
    <row r="88" spans="1:10" x14ac:dyDescent="0.3">
      <c r="A88" s="5">
        <v>85</v>
      </c>
      <c r="B88" s="6">
        <v>37</v>
      </c>
      <c r="C88" s="7">
        <v>6</v>
      </c>
      <c r="D88" s="8">
        <v>563.36999999999989</v>
      </c>
      <c r="E88">
        <f t="shared" si="6"/>
        <v>2</v>
      </c>
      <c r="F88">
        <f t="shared" si="7"/>
        <v>2</v>
      </c>
      <c r="G88">
        <f t="shared" si="8"/>
        <v>1</v>
      </c>
      <c r="H88">
        <f t="shared" si="9"/>
        <v>221</v>
      </c>
      <c r="I88" t="str">
        <f t="shared" si="10"/>
        <v>SILVER</v>
      </c>
      <c r="J88" t="str">
        <f t="shared" si="11"/>
        <v>Almost Losing Customer</v>
      </c>
    </row>
    <row r="89" spans="1:10" x14ac:dyDescent="0.3">
      <c r="A89" s="5">
        <v>86</v>
      </c>
      <c r="B89" s="6">
        <v>0</v>
      </c>
      <c r="C89" s="7">
        <v>9</v>
      </c>
      <c r="D89" s="8">
        <v>2360.09</v>
      </c>
      <c r="E89">
        <f t="shared" si="6"/>
        <v>3</v>
      </c>
      <c r="F89">
        <f t="shared" si="7"/>
        <v>4</v>
      </c>
      <c r="G89">
        <f t="shared" si="8"/>
        <v>2</v>
      </c>
      <c r="H89">
        <f t="shared" si="9"/>
        <v>342</v>
      </c>
      <c r="I89" t="str">
        <f t="shared" si="10"/>
        <v>GOLD</v>
      </c>
      <c r="J89" t="str">
        <f t="shared" si="11"/>
        <v>Late Bloomer</v>
      </c>
    </row>
    <row r="90" spans="1:10" x14ac:dyDescent="0.3">
      <c r="A90" s="5">
        <v>87</v>
      </c>
      <c r="B90" s="6">
        <v>18</v>
      </c>
      <c r="C90" s="7">
        <v>9</v>
      </c>
      <c r="D90" s="8">
        <v>3740.76</v>
      </c>
      <c r="E90">
        <f t="shared" si="6"/>
        <v>3</v>
      </c>
      <c r="F90">
        <f t="shared" si="7"/>
        <v>4</v>
      </c>
      <c r="G90">
        <f t="shared" si="8"/>
        <v>3</v>
      </c>
      <c r="H90">
        <f t="shared" si="9"/>
        <v>343</v>
      </c>
      <c r="I90" t="str">
        <f t="shared" si="10"/>
        <v>GOLD</v>
      </c>
      <c r="J90" t="str">
        <f t="shared" si="11"/>
        <v>Late Bloomer</v>
      </c>
    </row>
    <row r="91" spans="1:10" x14ac:dyDescent="0.3">
      <c r="A91" s="5">
        <v>88</v>
      </c>
      <c r="B91" s="6">
        <v>74</v>
      </c>
      <c r="C91" s="7">
        <v>6</v>
      </c>
      <c r="D91" s="8">
        <v>2534.3300000000004</v>
      </c>
      <c r="E91">
        <f t="shared" si="6"/>
        <v>4</v>
      </c>
      <c r="F91">
        <f t="shared" si="7"/>
        <v>2</v>
      </c>
      <c r="G91">
        <f t="shared" si="8"/>
        <v>2</v>
      </c>
      <c r="H91">
        <f t="shared" si="9"/>
        <v>422</v>
      </c>
      <c r="I91" t="str">
        <f t="shared" si="10"/>
        <v>PLATINUM</v>
      </c>
      <c r="J91" t="str">
        <f t="shared" si="11"/>
        <v>Becoming Loyal</v>
      </c>
    </row>
    <row r="92" spans="1:10" x14ac:dyDescent="0.3">
      <c r="A92" s="5">
        <v>89</v>
      </c>
      <c r="B92" s="6">
        <v>4</v>
      </c>
      <c r="C92" s="7">
        <v>9</v>
      </c>
      <c r="D92" s="8">
        <v>5779.65</v>
      </c>
      <c r="E92">
        <f t="shared" si="6"/>
        <v>4</v>
      </c>
      <c r="F92">
        <f t="shared" si="7"/>
        <v>4</v>
      </c>
      <c r="G92">
        <f t="shared" si="8"/>
        <v>4</v>
      </c>
      <c r="H92">
        <f t="shared" si="9"/>
        <v>444</v>
      </c>
      <c r="I92" t="str">
        <f t="shared" si="10"/>
        <v>PLATINUM</v>
      </c>
      <c r="J92" t="str">
        <f t="shared" si="11"/>
        <v>Platinum Customer</v>
      </c>
    </row>
    <row r="93" spans="1:10" x14ac:dyDescent="0.3">
      <c r="A93" s="5">
        <v>90</v>
      </c>
      <c r="B93" s="6">
        <v>30</v>
      </c>
      <c r="C93" s="7">
        <v>7</v>
      </c>
      <c r="D93" s="8">
        <v>2990.73</v>
      </c>
      <c r="E93">
        <f t="shared" si="6"/>
        <v>2</v>
      </c>
      <c r="F93">
        <f t="shared" si="7"/>
        <v>3</v>
      </c>
      <c r="G93">
        <f t="shared" si="8"/>
        <v>3</v>
      </c>
      <c r="H93">
        <f t="shared" si="9"/>
        <v>233</v>
      </c>
      <c r="I93" t="str">
        <f t="shared" si="10"/>
        <v>SILVER</v>
      </c>
      <c r="J93" t="str">
        <f t="shared" si="11"/>
        <v>High Risk Customer</v>
      </c>
    </row>
    <row r="94" spans="1:10" x14ac:dyDescent="0.3">
      <c r="A94" s="5">
        <v>91</v>
      </c>
      <c r="B94" s="6">
        <v>9</v>
      </c>
      <c r="C94" s="7">
        <v>8</v>
      </c>
      <c r="D94" s="8">
        <v>5242.4100000000008</v>
      </c>
      <c r="E94">
        <f t="shared" si="6"/>
        <v>4</v>
      </c>
      <c r="F94">
        <f t="shared" si="7"/>
        <v>4</v>
      </c>
      <c r="G94">
        <f t="shared" si="8"/>
        <v>4</v>
      </c>
      <c r="H94">
        <f t="shared" si="9"/>
        <v>444</v>
      </c>
      <c r="I94" t="str">
        <f t="shared" si="10"/>
        <v>PLATINUM</v>
      </c>
      <c r="J94" t="str">
        <f t="shared" si="11"/>
        <v>Platinum Customer</v>
      </c>
    </row>
    <row r="95" spans="1:10" x14ac:dyDescent="0.3">
      <c r="A95" s="5">
        <v>92</v>
      </c>
      <c r="B95" s="6">
        <v>34</v>
      </c>
      <c r="C95" s="7">
        <v>3</v>
      </c>
      <c r="D95" s="8">
        <v>2967.4399999999996</v>
      </c>
      <c r="E95">
        <f t="shared" si="6"/>
        <v>3</v>
      </c>
      <c r="F95">
        <f t="shared" si="7"/>
        <v>1</v>
      </c>
      <c r="G95">
        <f t="shared" si="8"/>
        <v>3</v>
      </c>
      <c r="H95">
        <f t="shared" si="9"/>
        <v>313</v>
      </c>
      <c r="I95" t="str">
        <f t="shared" si="10"/>
        <v>GOLD</v>
      </c>
      <c r="J95" t="str">
        <f t="shared" si="11"/>
        <v>Losing Customer</v>
      </c>
    </row>
    <row r="96" spans="1:10" x14ac:dyDescent="0.3">
      <c r="A96" s="5">
        <v>93</v>
      </c>
      <c r="B96" s="6">
        <v>79</v>
      </c>
      <c r="C96" s="7">
        <v>3</v>
      </c>
      <c r="D96" s="8">
        <v>2976.4099999999994</v>
      </c>
      <c r="E96">
        <f t="shared" si="6"/>
        <v>4</v>
      </c>
      <c r="F96">
        <f t="shared" si="7"/>
        <v>1</v>
      </c>
      <c r="G96">
        <f t="shared" si="8"/>
        <v>3</v>
      </c>
      <c r="H96">
        <f t="shared" si="9"/>
        <v>413</v>
      </c>
      <c r="I96" t="str">
        <f t="shared" si="10"/>
        <v>PLATINUM</v>
      </c>
      <c r="J96" t="str">
        <f t="shared" si="11"/>
        <v>Recent Customer</v>
      </c>
    </row>
    <row r="97" spans="1:10" x14ac:dyDescent="0.3">
      <c r="A97" s="5">
        <v>94</v>
      </c>
      <c r="B97" s="6">
        <v>33</v>
      </c>
      <c r="C97" s="7">
        <v>7</v>
      </c>
      <c r="D97" s="8">
        <v>4902.21</v>
      </c>
      <c r="E97">
        <f t="shared" si="6"/>
        <v>3</v>
      </c>
      <c r="F97">
        <f t="shared" si="7"/>
        <v>3</v>
      </c>
      <c r="G97">
        <f t="shared" si="8"/>
        <v>4</v>
      </c>
      <c r="H97">
        <f t="shared" si="9"/>
        <v>334</v>
      </c>
      <c r="I97" t="str">
        <f t="shared" si="10"/>
        <v>GOLD</v>
      </c>
      <c r="J97" t="str">
        <f t="shared" si="11"/>
        <v>Late Bloomer</v>
      </c>
    </row>
    <row r="98" spans="1:10" x14ac:dyDescent="0.3">
      <c r="A98" s="5">
        <v>95</v>
      </c>
      <c r="B98" s="6">
        <v>38</v>
      </c>
      <c r="C98" s="7">
        <v>4</v>
      </c>
      <c r="D98" s="8">
        <v>3050.8099999999995</v>
      </c>
      <c r="E98">
        <f t="shared" si="6"/>
        <v>2</v>
      </c>
      <c r="F98">
        <f t="shared" si="7"/>
        <v>1</v>
      </c>
      <c r="G98">
        <f t="shared" si="8"/>
        <v>3</v>
      </c>
      <c r="H98">
        <f t="shared" si="9"/>
        <v>213</v>
      </c>
      <c r="I98" t="str">
        <f t="shared" si="10"/>
        <v>SILVER</v>
      </c>
      <c r="J98" t="str">
        <f t="shared" si="11"/>
        <v>Almost Losing Customer</v>
      </c>
    </row>
    <row r="99" spans="1:10" x14ac:dyDescent="0.3">
      <c r="A99" s="5">
        <v>96</v>
      </c>
      <c r="B99" s="6">
        <v>70</v>
      </c>
      <c r="C99" s="7">
        <v>4</v>
      </c>
      <c r="D99" s="8">
        <v>1135.25</v>
      </c>
      <c r="E99">
        <f t="shared" si="6"/>
        <v>3</v>
      </c>
      <c r="F99">
        <f t="shared" si="7"/>
        <v>1</v>
      </c>
      <c r="G99">
        <f t="shared" si="8"/>
        <v>1</v>
      </c>
      <c r="H99">
        <f t="shared" si="9"/>
        <v>311</v>
      </c>
      <c r="I99" t="str">
        <f t="shared" si="10"/>
        <v>SILVER</v>
      </c>
      <c r="J99" t="str">
        <f t="shared" si="11"/>
        <v>High Risk Customer</v>
      </c>
    </row>
    <row r="100" spans="1:10" x14ac:dyDescent="0.3">
      <c r="A100" s="5">
        <v>97</v>
      </c>
      <c r="B100" s="6">
        <v>102</v>
      </c>
      <c r="C100" s="7">
        <v>8</v>
      </c>
      <c r="D100" s="8">
        <v>4911.21</v>
      </c>
      <c r="E100">
        <f t="shared" si="6"/>
        <v>3</v>
      </c>
      <c r="F100">
        <f t="shared" si="7"/>
        <v>4</v>
      </c>
      <c r="G100">
        <f t="shared" si="8"/>
        <v>4</v>
      </c>
      <c r="H100">
        <f t="shared" si="9"/>
        <v>344</v>
      </c>
      <c r="I100" t="str">
        <f t="shared" si="10"/>
        <v>GOLD</v>
      </c>
      <c r="J100" t="str">
        <f t="shared" si="11"/>
        <v>Potential Customer</v>
      </c>
    </row>
    <row r="101" spans="1:10" x14ac:dyDescent="0.3">
      <c r="A101" s="5">
        <v>98</v>
      </c>
      <c r="B101" s="6">
        <v>141</v>
      </c>
      <c r="C101" s="7">
        <v>5</v>
      </c>
      <c r="D101" s="8">
        <v>1620.7500000000002</v>
      </c>
      <c r="E101">
        <f t="shared" si="6"/>
        <v>2</v>
      </c>
      <c r="F101">
        <f t="shared" si="7"/>
        <v>2</v>
      </c>
      <c r="G101">
        <f t="shared" si="8"/>
        <v>1</v>
      </c>
      <c r="H101">
        <f t="shared" si="9"/>
        <v>221</v>
      </c>
      <c r="I101" t="str">
        <f t="shared" si="10"/>
        <v>SILVER</v>
      </c>
      <c r="J101" t="str">
        <f t="shared" si="11"/>
        <v>Almost Losing Customer</v>
      </c>
    </row>
    <row r="102" spans="1:10" x14ac:dyDescent="0.3">
      <c r="A102" s="5">
        <v>99</v>
      </c>
      <c r="B102" s="6">
        <v>2</v>
      </c>
      <c r="C102" s="7">
        <v>9</v>
      </c>
      <c r="D102" s="8">
        <v>4557.6499999999996</v>
      </c>
      <c r="E102">
        <f t="shared" si="6"/>
        <v>1</v>
      </c>
      <c r="F102">
        <f t="shared" si="7"/>
        <v>4</v>
      </c>
      <c r="G102">
        <f t="shared" si="8"/>
        <v>4</v>
      </c>
      <c r="H102">
        <f t="shared" si="9"/>
        <v>144</v>
      </c>
      <c r="I102" t="str">
        <f t="shared" si="10"/>
        <v>BRONZE</v>
      </c>
      <c r="J102" t="str">
        <f t="shared" si="11"/>
        <v>Evasive Customer</v>
      </c>
    </row>
    <row r="103" spans="1:10" x14ac:dyDescent="0.3">
      <c r="A103" s="5">
        <v>100</v>
      </c>
      <c r="B103" s="6">
        <v>11</v>
      </c>
      <c r="C103" s="7">
        <v>2</v>
      </c>
      <c r="D103" s="8">
        <v>877.4</v>
      </c>
      <c r="E103">
        <f t="shared" si="6"/>
        <v>1</v>
      </c>
      <c r="F103">
        <f t="shared" si="7"/>
        <v>1</v>
      </c>
      <c r="G103">
        <f t="shared" si="8"/>
        <v>1</v>
      </c>
      <c r="H103">
        <f t="shared" si="9"/>
        <v>111</v>
      </c>
      <c r="I103" t="str">
        <f t="shared" si="10"/>
        <v>BRONZE</v>
      </c>
      <c r="J103" t="str">
        <f t="shared" si="11"/>
        <v>Lost Customer</v>
      </c>
    </row>
    <row r="104" spans="1:10" x14ac:dyDescent="0.3">
      <c r="A104" s="5">
        <v>101</v>
      </c>
      <c r="B104" s="6">
        <v>8</v>
      </c>
      <c r="C104" s="7">
        <v>4</v>
      </c>
      <c r="D104" s="8">
        <v>2589.89</v>
      </c>
      <c r="E104">
        <f t="shared" si="6"/>
        <v>4</v>
      </c>
      <c r="F104">
        <f t="shared" si="7"/>
        <v>1</v>
      </c>
      <c r="G104">
        <f t="shared" si="8"/>
        <v>2</v>
      </c>
      <c r="H104">
        <f t="shared" si="9"/>
        <v>412</v>
      </c>
      <c r="I104" t="str">
        <f t="shared" si="10"/>
        <v>PLATINUM</v>
      </c>
      <c r="J104" t="str">
        <f t="shared" si="11"/>
        <v>Recent Customer</v>
      </c>
    </row>
    <row r="105" spans="1:10" x14ac:dyDescent="0.3">
      <c r="A105" s="5">
        <v>102</v>
      </c>
      <c r="B105" s="6">
        <v>42</v>
      </c>
      <c r="C105" s="7">
        <v>7</v>
      </c>
      <c r="D105" s="8">
        <v>2587.0099999999998</v>
      </c>
      <c r="E105">
        <f t="shared" si="6"/>
        <v>4</v>
      </c>
      <c r="F105">
        <f t="shared" si="7"/>
        <v>3</v>
      </c>
      <c r="G105">
        <f t="shared" si="8"/>
        <v>2</v>
      </c>
      <c r="H105">
        <f t="shared" si="9"/>
        <v>432</v>
      </c>
      <c r="I105" t="str">
        <f t="shared" si="10"/>
        <v>PLATINUM</v>
      </c>
      <c r="J105" t="str">
        <f t="shared" si="11"/>
        <v>Becoming Loyal</v>
      </c>
    </row>
    <row r="106" spans="1:10" x14ac:dyDescent="0.3">
      <c r="A106" s="5">
        <v>103</v>
      </c>
      <c r="B106" s="6">
        <v>116</v>
      </c>
      <c r="C106" s="7">
        <v>5</v>
      </c>
      <c r="D106" s="8">
        <v>895.44999999999993</v>
      </c>
      <c r="E106">
        <f t="shared" si="6"/>
        <v>4</v>
      </c>
      <c r="F106">
        <f t="shared" si="7"/>
        <v>2</v>
      </c>
      <c r="G106">
        <f t="shared" si="8"/>
        <v>1</v>
      </c>
      <c r="H106">
        <f t="shared" si="9"/>
        <v>421</v>
      </c>
      <c r="I106" t="str">
        <f t="shared" si="10"/>
        <v>PLATINUM</v>
      </c>
      <c r="J106" t="str">
        <f t="shared" si="11"/>
        <v>Recent Customer</v>
      </c>
    </row>
    <row r="107" spans="1:10" x14ac:dyDescent="0.3">
      <c r="A107" s="5">
        <v>104</v>
      </c>
      <c r="B107" s="6">
        <v>64</v>
      </c>
      <c r="C107" s="7">
        <v>9</v>
      </c>
      <c r="D107" s="8">
        <v>3112.8000000000006</v>
      </c>
      <c r="E107">
        <f t="shared" si="6"/>
        <v>3</v>
      </c>
      <c r="F107">
        <f t="shared" si="7"/>
        <v>4</v>
      </c>
      <c r="G107">
        <f t="shared" si="8"/>
        <v>3</v>
      </c>
      <c r="H107">
        <f t="shared" si="9"/>
        <v>343</v>
      </c>
      <c r="I107" t="str">
        <f t="shared" si="10"/>
        <v>GOLD</v>
      </c>
      <c r="J107" t="str">
        <f t="shared" si="11"/>
        <v>Late Bloomer</v>
      </c>
    </row>
    <row r="108" spans="1:10" x14ac:dyDescent="0.3">
      <c r="A108" s="5">
        <v>105</v>
      </c>
      <c r="B108" s="6">
        <v>89</v>
      </c>
      <c r="C108" s="7">
        <v>4</v>
      </c>
      <c r="D108" s="8">
        <v>3475.04</v>
      </c>
      <c r="E108">
        <f t="shared" si="6"/>
        <v>1</v>
      </c>
      <c r="F108">
        <f t="shared" si="7"/>
        <v>1</v>
      </c>
      <c r="G108">
        <f t="shared" si="8"/>
        <v>3</v>
      </c>
      <c r="H108">
        <f t="shared" si="9"/>
        <v>113</v>
      </c>
      <c r="I108" t="str">
        <f t="shared" si="10"/>
        <v>BRONZE</v>
      </c>
      <c r="J108" t="str">
        <f t="shared" si="11"/>
        <v>Lost Customer</v>
      </c>
    </row>
    <row r="109" spans="1:10" x14ac:dyDescent="0.3">
      <c r="A109" s="5">
        <v>106</v>
      </c>
      <c r="B109" s="6">
        <v>1</v>
      </c>
      <c r="C109" s="7">
        <v>3</v>
      </c>
      <c r="D109" s="8">
        <v>2513.69</v>
      </c>
      <c r="E109">
        <f t="shared" si="6"/>
        <v>2</v>
      </c>
      <c r="F109">
        <f t="shared" si="7"/>
        <v>1</v>
      </c>
      <c r="G109">
        <f t="shared" si="8"/>
        <v>2</v>
      </c>
      <c r="H109">
        <f t="shared" si="9"/>
        <v>212</v>
      </c>
      <c r="I109" t="str">
        <f t="shared" si="10"/>
        <v>SILVER</v>
      </c>
      <c r="J109" t="str">
        <f t="shared" si="11"/>
        <v>Evasive Customer</v>
      </c>
    </row>
    <row r="110" spans="1:10" x14ac:dyDescent="0.3">
      <c r="A110" s="5">
        <v>107</v>
      </c>
      <c r="B110" s="6">
        <v>81</v>
      </c>
      <c r="C110" s="7">
        <v>4</v>
      </c>
      <c r="D110" s="8">
        <v>2343.9700000000003</v>
      </c>
      <c r="E110">
        <f t="shared" si="6"/>
        <v>1</v>
      </c>
      <c r="F110">
        <f t="shared" si="7"/>
        <v>1</v>
      </c>
      <c r="G110">
        <f t="shared" si="8"/>
        <v>2</v>
      </c>
      <c r="H110">
        <f t="shared" si="9"/>
        <v>112</v>
      </c>
      <c r="I110" t="str">
        <f t="shared" si="10"/>
        <v>BRONZE</v>
      </c>
      <c r="J110" t="str">
        <f t="shared" si="11"/>
        <v>Lost Customer</v>
      </c>
    </row>
    <row r="111" spans="1:10" x14ac:dyDescent="0.3">
      <c r="A111" s="5">
        <v>108</v>
      </c>
      <c r="B111" s="6">
        <v>10</v>
      </c>
      <c r="C111" s="7">
        <v>3</v>
      </c>
      <c r="D111" s="8">
        <v>2557.42</v>
      </c>
      <c r="E111">
        <f t="shared" si="6"/>
        <v>4</v>
      </c>
      <c r="F111">
        <f t="shared" si="7"/>
        <v>1</v>
      </c>
      <c r="G111">
        <f t="shared" si="8"/>
        <v>2</v>
      </c>
      <c r="H111">
        <f t="shared" si="9"/>
        <v>412</v>
      </c>
      <c r="I111" t="str">
        <f t="shared" si="10"/>
        <v>PLATINUM</v>
      </c>
      <c r="J111" t="str">
        <f t="shared" si="11"/>
        <v>Recent Customer</v>
      </c>
    </row>
    <row r="112" spans="1:10" x14ac:dyDescent="0.3">
      <c r="A112" s="5">
        <v>109</v>
      </c>
      <c r="B112" s="6">
        <v>8</v>
      </c>
      <c r="C112" s="7">
        <v>10</v>
      </c>
      <c r="D112" s="8">
        <v>4430.66</v>
      </c>
      <c r="E112">
        <f t="shared" si="6"/>
        <v>2</v>
      </c>
      <c r="F112">
        <f t="shared" si="7"/>
        <v>4</v>
      </c>
      <c r="G112">
        <f t="shared" si="8"/>
        <v>4</v>
      </c>
      <c r="H112">
        <f t="shared" si="9"/>
        <v>244</v>
      </c>
      <c r="I112" t="str">
        <f t="shared" si="10"/>
        <v>SILVER</v>
      </c>
      <c r="J112" t="str">
        <f t="shared" si="11"/>
        <v>High Risk Customer</v>
      </c>
    </row>
    <row r="113" spans="1:10" x14ac:dyDescent="0.3">
      <c r="A113" s="5">
        <v>110</v>
      </c>
      <c r="B113" s="6">
        <v>14</v>
      </c>
      <c r="C113" s="7">
        <v>7</v>
      </c>
      <c r="D113" s="8">
        <v>2621.5499999999997</v>
      </c>
      <c r="E113">
        <f t="shared" si="6"/>
        <v>4</v>
      </c>
      <c r="F113">
        <f t="shared" si="7"/>
        <v>3</v>
      </c>
      <c r="G113">
        <f t="shared" si="8"/>
        <v>2</v>
      </c>
      <c r="H113">
        <f t="shared" si="9"/>
        <v>432</v>
      </c>
      <c r="I113" t="str">
        <f t="shared" si="10"/>
        <v>PLATINUM</v>
      </c>
      <c r="J113" t="str">
        <f t="shared" si="11"/>
        <v>Becoming Loyal</v>
      </c>
    </row>
    <row r="114" spans="1:10" x14ac:dyDescent="0.3">
      <c r="A114" s="5">
        <v>111</v>
      </c>
      <c r="B114" s="6">
        <v>147</v>
      </c>
      <c r="C114" s="7">
        <v>4</v>
      </c>
      <c r="D114" s="8">
        <v>3014.5299999999997</v>
      </c>
      <c r="E114">
        <f t="shared" si="6"/>
        <v>4</v>
      </c>
      <c r="F114">
        <f t="shared" si="7"/>
        <v>1</v>
      </c>
      <c r="G114">
        <f t="shared" si="8"/>
        <v>3</v>
      </c>
      <c r="H114">
        <f t="shared" si="9"/>
        <v>413</v>
      </c>
      <c r="I114" t="str">
        <f t="shared" si="10"/>
        <v>PLATINUM</v>
      </c>
      <c r="J114" t="str">
        <f t="shared" si="11"/>
        <v>Recent Customer</v>
      </c>
    </row>
    <row r="115" spans="1:10" x14ac:dyDescent="0.3">
      <c r="A115" s="5">
        <v>112</v>
      </c>
      <c r="B115" s="6">
        <v>47</v>
      </c>
      <c r="C115" s="7">
        <v>6</v>
      </c>
      <c r="D115" s="8">
        <v>5742.1900000000005</v>
      </c>
      <c r="E115">
        <f t="shared" si="6"/>
        <v>4</v>
      </c>
      <c r="F115">
        <f t="shared" si="7"/>
        <v>2</v>
      </c>
      <c r="G115">
        <f t="shared" si="8"/>
        <v>4</v>
      </c>
      <c r="H115">
        <f t="shared" si="9"/>
        <v>424</v>
      </c>
      <c r="I115" t="str">
        <f t="shared" si="10"/>
        <v>PLATINUM</v>
      </c>
      <c r="J115" t="str">
        <f t="shared" si="11"/>
        <v>Becoming Loyal</v>
      </c>
    </row>
    <row r="116" spans="1:10" x14ac:dyDescent="0.3">
      <c r="A116" s="5">
        <v>113</v>
      </c>
      <c r="B116" s="6">
        <v>175</v>
      </c>
      <c r="C116" s="7">
        <v>6</v>
      </c>
      <c r="D116" s="8">
        <v>2329.4900000000002</v>
      </c>
      <c r="E116">
        <f t="shared" si="6"/>
        <v>1</v>
      </c>
      <c r="F116">
        <f t="shared" si="7"/>
        <v>2</v>
      </c>
      <c r="G116">
        <f t="shared" si="8"/>
        <v>2</v>
      </c>
      <c r="H116">
        <f t="shared" si="9"/>
        <v>122</v>
      </c>
      <c r="I116" t="str">
        <f t="shared" si="10"/>
        <v>BRONZE</v>
      </c>
      <c r="J116" t="str">
        <f t="shared" si="11"/>
        <v>Evasive Customer</v>
      </c>
    </row>
    <row r="117" spans="1:10" x14ac:dyDescent="0.3">
      <c r="A117" s="5">
        <v>114</v>
      </c>
      <c r="B117" s="6">
        <v>70</v>
      </c>
      <c r="C117" s="7">
        <v>4</v>
      </c>
      <c r="D117" s="8">
        <v>2195.2599999999998</v>
      </c>
      <c r="E117">
        <f t="shared" si="6"/>
        <v>2</v>
      </c>
      <c r="F117">
        <f t="shared" si="7"/>
        <v>1</v>
      </c>
      <c r="G117">
        <f t="shared" si="8"/>
        <v>2</v>
      </c>
      <c r="H117">
        <f t="shared" si="9"/>
        <v>212</v>
      </c>
      <c r="I117" t="str">
        <f t="shared" si="10"/>
        <v>SILVER</v>
      </c>
      <c r="J117" t="str">
        <f t="shared" si="11"/>
        <v>Evasive Customer</v>
      </c>
    </row>
    <row r="118" spans="1:10" x14ac:dyDescent="0.3">
      <c r="A118" s="5">
        <v>115</v>
      </c>
      <c r="B118" s="6">
        <v>14</v>
      </c>
      <c r="C118" s="7">
        <v>8</v>
      </c>
      <c r="D118" s="8">
        <v>3135.87</v>
      </c>
      <c r="E118">
        <f t="shared" si="6"/>
        <v>1</v>
      </c>
      <c r="F118">
        <f t="shared" si="7"/>
        <v>4</v>
      </c>
      <c r="G118">
        <f t="shared" si="8"/>
        <v>3</v>
      </c>
      <c r="H118">
        <f t="shared" si="9"/>
        <v>143</v>
      </c>
      <c r="I118" t="str">
        <f t="shared" si="10"/>
        <v>BRONZE</v>
      </c>
      <c r="J118" t="str">
        <f t="shared" si="11"/>
        <v>Evasive Customer</v>
      </c>
    </row>
    <row r="119" spans="1:10" x14ac:dyDescent="0.3">
      <c r="A119" s="5">
        <v>116</v>
      </c>
      <c r="B119" s="6">
        <v>12</v>
      </c>
      <c r="C119" s="7">
        <v>8</v>
      </c>
      <c r="D119" s="8">
        <v>2447.5400000000004</v>
      </c>
      <c r="E119">
        <f t="shared" si="6"/>
        <v>2</v>
      </c>
      <c r="F119">
        <f t="shared" si="7"/>
        <v>4</v>
      </c>
      <c r="G119">
        <f t="shared" si="8"/>
        <v>2</v>
      </c>
      <c r="H119">
        <f t="shared" si="9"/>
        <v>242</v>
      </c>
      <c r="I119" t="str">
        <f t="shared" si="10"/>
        <v>SILVER</v>
      </c>
      <c r="J119" t="str">
        <f t="shared" si="11"/>
        <v>High Risk Customer</v>
      </c>
    </row>
    <row r="120" spans="1:10" x14ac:dyDescent="0.3">
      <c r="A120" s="5">
        <v>117</v>
      </c>
      <c r="B120" s="6">
        <v>5</v>
      </c>
      <c r="C120" s="7">
        <v>10</v>
      </c>
      <c r="D120" s="8">
        <v>6917.3400000000011</v>
      </c>
      <c r="E120">
        <f t="shared" si="6"/>
        <v>4</v>
      </c>
      <c r="F120">
        <f t="shared" si="7"/>
        <v>4</v>
      </c>
      <c r="G120">
        <f t="shared" si="8"/>
        <v>4</v>
      </c>
      <c r="H120">
        <f t="shared" si="9"/>
        <v>444</v>
      </c>
      <c r="I120" t="str">
        <f t="shared" si="10"/>
        <v>PLATINUM</v>
      </c>
      <c r="J120" t="str">
        <f t="shared" si="11"/>
        <v>Platinum Customer</v>
      </c>
    </row>
    <row r="121" spans="1:10" x14ac:dyDescent="0.3">
      <c r="A121" s="5">
        <v>118</v>
      </c>
      <c r="B121" s="6">
        <v>69</v>
      </c>
      <c r="C121" s="7">
        <v>5</v>
      </c>
      <c r="D121" s="8">
        <v>3550.1</v>
      </c>
      <c r="E121">
        <f t="shared" si="6"/>
        <v>4</v>
      </c>
      <c r="F121">
        <f t="shared" si="7"/>
        <v>2</v>
      </c>
      <c r="G121">
        <f t="shared" si="8"/>
        <v>3</v>
      </c>
      <c r="H121">
        <f t="shared" si="9"/>
        <v>423</v>
      </c>
      <c r="I121" t="str">
        <f t="shared" si="10"/>
        <v>PLATINUM</v>
      </c>
      <c r="J121" t="str">
        <f t="shared" si="11"/>
        <v>Becoming Loyal</v>
      </c>
    </row>
    <row r="122" spans="1:10" x14ac:dyDescent="0.3">
      <c r="A122" s="5">
        <v>119</v>
      </c>
      <c r="B122" s="6">
        <v>30</v>
      </c>
      <c r="C122" s="7">
        <v>4</v>
      </c>
      <c r="D122" s="8">
        <v>4217.24</v>
      </c>
      <c r="E122">
        <f t="shared" si="6"/>
        <v>4</v>
      </c>
      <c r="F122">
        <f t="shared" si="7"/>
        <v>1</v>
      </c>
      <c r="G122">
        <f t="shared" si="8"/>
        <v>4</v>
      </c>
      <c r="H122">
        <f t="shared" si="9"/>
        <v>414</v>
      </c>
      <c r="I122" t="str">
        <f t="shared" si="10"/>
        <v>PLATINUM</v>
      </c>
      <c r="J122" t="str">
        <f t="shared" si="11"/>
        <v>Recent Customer</v>
      </c>
    </row>
    <row r="123" spans="1:10" x14ac:dyDescent="0.3">
      <c r="A123" s="5">
        <v>120</v>
      </c>
      <c r="B123" s="6">
        <v>129</v>
      </c>
      <c r="C123" s="7">
        <v>3</v>
      </c>
      <c r="D123" s="8">
        <v>869.32000000000028</v>
      </c>
      <c r="E123">
        <f t="shared" si="6"/>
        <v>2</v>
      </c>
      <c r="F123">
        <f t="shared" si="7"/>
        <v>1</v>
      </c>
      <c r="G123">
        <f t="shared" si="8"/>
        <v>1</v>
      </c>
      <c r="H123">
        <f t="shared" si="9"/>
        <v>211</v>
      </c>
      <c r="I123" t="str">
        <f t="shared" si="10"/>
        <v>BRONZE</v>
      </c>
      <c r="J123" t="str">
        <f t="shared" si="11"/>
        <v>Evasive Customer</v>
      </c>
    </row>
    <row r="124" spans="1:10" x14ac:dyDescent="0.3">
      <c r="A124" s="5">
        <v>121</v>
      </c>
      <c r="B124" s="6">
        <v>111</v>
      </c>
      <c r="C124" s="7">
        <v>4</v>
      </c>
      <c r="D124" s="8">
        <v>2892.09</v>
      </c>
      <c r="E124">
        <f t="shared" si="6"/>
        <v>3</v>
      </c>
      <c r="F124">
        <f t="shared" si="7"/>
        <v>1</v>
      </c>
      <c r="G124">
        <f t="shared" si="8"/>
        <v>3</v>
      </c>
      <c r="H124">
        <f t="shared" si="9"/>
        <v>313</v>
      </c>
      <c r="I124" t="str">
        <f t="shared" si="10"/>
        <v>GOLD</v>
      </c>
      <c r="J124" t="str">
        <f t="shared" si="11"/>
        <v>Losing Customer</v>
      </c>
    </row>
    <row r="125" spans="1:10" x14ac:dyDescent="0.3">
      <c r="A125" s="5">
        <v>122</v>
      </c>
      <c r="B125" s="6">
        <v>8</v>
      </c>
      <c r="C125" s="7">
        <v>5</v>
      </c>
      <c r="D125" s="8">
        <v>2695.2200000000003</v>
      </c>
      <c r="E125">
        <f t="shared" si="6"/>
        <v>1</v>
      </c>
      <c r="F125">
        <f t="shared" si="7"/>
        <v>2</v>
      </c>
      <c r="G125">
        <f t="shared" si="8"/>
        <v>2</v>
      </c>
      <c r="H125">
        <f t="shared" si="9"/>
        <v>122</v>
      </c>
      <c r="I125" t="str">
        <f t="shared" si="10"/>
        <v>BRONZE</v>
      </c>
      <c r="J125" t="str">
        <f t="shared" si="11"/>
        <v>Evasive Customer</v>
      </c>
    </row>
    <row r="126" spans="1:10" x14ac:dyDescent="0.3">
      <c r="A126" s="5">
        <v>123</v>
      </c>
      <c r="B126" s="6">
        <v>191</v>
      </c>
      <c r="C126" s="7">
        <v>4</v>
      </c>
      <c r="D126" s="8">
        <v>3245.75</v>
      </c>
      <c r="E126">
        <f t="shared" si="6"/>
        <v>1</v>
      </c>
      <c r="F126">
        <f t="shared" si="7"/>
        <v>1</v>
      </c>
      <c r="G126">
        <f t="shared" si="8"/>
        <v>3</v>
      </c>
      <c r="H126">
        <f t="shared" si="9"/>
        <v>113</v>
      </c>
      <c r="I126" t="str">
        <f t="shared" si="10"/>
        <v>BRONZE</v>
      </c>
      <c r="J126" t="str">
        <f t="shared" si="11"/>
        <v>Lost Customer</v>
      </c>
    </row>
    <row r="127" spans="1:10" x14ac:dyDescent="0.3">
      <c r="A127" s="5">
        <v>124</v>
      </c>
      <c r="B127" s="6">
        <v>2</v>
      </c>
      <c r="C127" s="7">
        <v>7</v>
      </c>
      <c r="D127" s="8">
        <v>4054.25</v>
      </c>
      <c r="E127">
        <f t="shared" si="6"/>
        <v>4</v>
      </c>
      <c r="F127">
        <f t="shared" si="7"/>
        <v>3</v>
      </c>
      <c r="G127">
        <f t="shared" si="8"/>
        <v>3</v>
      </c>
      <c r="H127">
        <f t="shared" si="9"/>
        <v>433</v>
      </c>
      <c r="I127" t="str">
        <f t="shared" si="10"/>
        <v>PLATINUM</v>
      </c>
      <c r="J127" t="str">
        <f t="shared" si="11"/>
        <v>Becoming Loyal</v>
      </c>
    </row>
    <row r="128" spans="1:10" x14ac:dyDescent="0.3">
      <c r="A128" s="5">
        <v>125</v>
      </c>
      <c r="B128" s="6">
        <v>83</v>
      </c>
      <c r="C128" s="7">
        <v>10</v>
      </c>
      <c r="D128" s="8">
        <v>3345.01</v>
      </c>
      <c r="E128">
        <f t="shared" si="6"/>
        <v>1</v>
      </c>
      <c r="F128">
        <f t="shared" si="7"/>
        <v>4</v>
      </c>
      <c r="G128">
        <f t="shared" si="8"/>
        <v>3</v>
      </c>
      <c r="H128">
        <f t="shared" si="9"/>
        <v>143</v>
      </c>
      <c r="I128" t="str">
        <f t="shared" si="10"/>
        <v>BRONZE</v>
      </c>
      <c r="J128" t="str">
        <f t="shared" si="11"/>
        <v>Evasive Customer</v>
      </c>
    </row>
    <row r="129" spans="1:10" x14ac:dyDescent="0.3">
      <c r="A129" s="5">
        <v>126</v>
      </c>
      <c r="B129" s="6">
        <v>11</v>
      </c>
      <c r="C129" s="7">
        <v>3</v>
      </c>
      <c r="D129" s="8">
        <v>1096.46</v>
      </c>
      <c r="E129">
        <f t="shared" si="6"/>
        <v>4</v>
      </c>
      <c r="F129">
        <f t="shared" si="7"/>
        <v>1</v>
      </c>
      <c r="G129">
        <f t="shared" si="8"/>
        <v>1</v>
      </c>
      <c r="H129">
        <f t="shared" si="9"/>
        <v>411</v>
      </c>
      <c r="I129" t="str">
        <f t="shared" si="10"/>
        <v>GOLD</v>
      </c>
      <c r="J129" t="str">
        <f t="shared" si="11"/>
        <v>Recent Customer</v>
      </c>
    </row>
    <row r="130" spans="1:10" x14ac:dyDescent="0.3">
      <c r="A130" s="5">
        <v>127</v>
      </c>
      <c r="B130" s="6">
        <v>23</v>
      </c>
      <c r="C130" s="7">
        <v>10</v>
      </c>
      <c r="D130" s="8">
        <v>3993.71</v>
      </c>
      <c r="E130">
        <f t="shared" si="6"/>
        <v>2</v>
      </c>
      <c r="F130">
        <f t="shared" si="7"/>
        <v>4</v>
      </c>
      <c r="G130">
        <f t="shared" si="8"/>
        <v>3</v>
      </c>
      <c r="H130">
        <f t="shared" si="9"/>
        <v>243</v>
      </c>
      <c r="I130" t="str">
        <f t="shared" si="10"/>
        <v>SILVER</v>
      </c>
      <c r="J130" t="str">
        <f t="shared" si="11"/>
        <v>High Risk Customer</v>
      </c>
    </row>
    <row r="131" spans="1:10" x14ac:dyDescent="0.3">
      <c r="A131" s="5">
        <v>128</v>
      </c>
      <c r="B131" s="6">
        <v>137</v>
      </c>
      <c r="C131" s="7">
        <v>4</v>
      </c>
      <c r="D131" s="8">
        <v>2193.06</v>
      </c>
      <c r="E131">
        <f t="shared" si="6"/>
        <v>4</v>
      </c>
      <c r="F131">
        <f t="shared" si="7"/>
        <v>1</v>
      </c>
      <c r="G131">
        <f t="shared" si="8"/>
        <v>2</v>
      </c>
      <c r="H131">
        <f t="shared" si="9"/>
        <v>412</v>
      </c>
      <c r="I131" t="str">
        <f t="shared" si="10"/>
        <v>PLATINUM</v>
      </c>
      <c r="J131" t="str">
        <f t="shared" si="11"/>
        <v>Recent Customer</v>
      </c>
    </row>
    <row r="132" spans="1:10" x14ac:dyDescent="0.3">
      <c r="A132" s="5">
        <v>129</v>
      </c>
      <c r="B132" s="6">
        <v>178</v>
      </c>
      <c r="C132" s="7">
        <v>4</v>
      </c>
      <c r="D132" s="8">
        <v>2753.75</v>
      </c>
      <c r="E132">
        <f t="shared" si="6"/>
        <v>3</v>
      </c>
      <c r="F132">
        <f t="shared" si="7"/>
        <v>1</v>
      </c>
      <c r="G132">
        <f t="shared" si="8"/>
        <v>2</v>
      </c>
      <c r="H132">
        <f t="shared" si="9"/>
        <v>312</v>
      </c>
      <c r="I132" t="str">
        <f t="shared" si="10"/>
        <v>GOLD</v>
      </c>
      <c r="J132" t="str">
        <f t="shared" si="11"/>
        <v>Losing Customer</v>
      </c>
    </row>
    <row r="133" spans="1:10" x14ac:dyDescent="0.3">
      <c r="A133" s="5">
        <v>130</v>
      </c>
      <c r="B133" s="6">
        <v>76</v>
      </c>
      <c r="C133" s="7">
        <v>2</v>
      </c>
      <c r="D133" s="8">
        <v>1779.58</v>
      </c>
      <c r="E133">
        <f t="shared" ref="E133:E196" si="12">IF(AND(B131&gt;=88),1,IF(AND(B131&lt;=88,B131&gt;45),2,IF(AND(B131&lt;=45,B131&gt;18),3,4)))</f>
        <v>1</v>
      </c>
      <c r="F133">
        <f t="shared" ref="F133:F196" si="13">IF(AND(C133&gt;7),4,IF(AND(C133&lt;=7,C133&gt;6),3,IF(AND(C133&lt;=6,C133&gt;4),2,IF(AND(C133&lt;=4),1))))</f>
        <v>1</v>
      </c>
      <c r="G133">
        <f t="shared" ref="G133:G196" si="14">IF(AND(D133&gt;4123.1),4,IF(AND(D133&lt;=4123.1,D133&gt;2799.26),3,IF(AND(D133&lt;=2799.26,D133&gt;1797.95),2,IF(AND(D133&lt;=1795.95),1))))</f>
        <v>1</v>
      </c>
      <c r="H133">
        <f t="shared" ref="H133:H196" si="15">100*E133+10*F133+G133</f>
        <v>111</v>
      </c>
      <c r="I133" t="str">
        <f t="shared" ref="I133:I196" si="16">IF(AND(H133&gt;411),"PLATINUM",IF(AND(H133&lt;=411,H133&gt;311),"GOLD",IF(AND(H133&lt;=311,H133&gt;211),"SILVER",IF(AND(H133&lt;=211),"BRONZE"))))</f>
        <v>BRONZE</v>
      </c>
      <c r="J133" t="str">
        <f t="shared" ref="J133:J196" si="17">IF(H133=444,"Platinum Customer",
IF(AND(H133&lt;=444,H133&gt;433),"Very Loyal",
 IF(AND(H133&lt;=433,H133&gt;421),"Becoming Loyal",
IF(AND(H133&lt;=421,H133&gt;344),"Recent Customer",
IF(AND(H133&gt;=344,H133&gt;323),"Potential Customer",
IF(AND(H133&gt;=323,H133&gt;311),"Late Bloomer",
IF(AND(H133&gt;311,H133&gt;=224),"Losing Customer",
IF(AND(H133&gt;224,H133&gt;=212),"High Risk Customer",
IF(AND(H133&gt;212,H133&gt;=121),"Almost Losing Customer",
IF(AND(H133&gt;=121,H133&gt;=113),"Evasive Customer",
IF(AND(H133&lt;=113,H133&gt;=111),"Lost Customer")))))))))))</f>
        <v>Lost Customer</v>
      </c>
    </row>
    <row r="134" spans="1:10" x14ac:dyDescent="0.3">
      <c r="A134" s="5">
        <v>131</v>
      </c>
      <c r="B134" s="6">
        <v>205</v>
      </c>
      <c r="C134" s="7">
        <v>6</v>
      </c>
      <c r="D134" s="8">
        <v>5494.91</v>
      </c>
      <c r="E134">
        <f t="shared" si="12"/>
        <v>1</v>
      </c>
      <c r="F134">
        <f t="shared" si="13"/>
        <v>2</v>
      </c>
      <c r="G134">
        <f t="shared" si="14"/>
        <v>4</v>
      </c>
      <c r="H134">
        <f t="shared" si="15"/>
        <v>124</v>
      </c>
      <c r="I134" t="str">
        <f t="shared" si="16"/>
        <v>BRONZE</v>
      </c>
      <c r="J134" t="str">
        <f t="shared" si="17"/>
        <v>Evasive Customer</v>
      </c>
    </row>
    <row r="135" spans="1:10" x14ac:dyDescent="0.3">
      <c r="A135" s="5">
        <v>132</v>
      </c>
      <c r="B135" s="6">
        <v>7</v>
      </c>
      <c r="C135" s="7">
        <v>6</v>
      </c>
      <c r="D135" s="8">
        <v>2780.7200000000003</v>
      </c>
      <c r="E135">
        <f t="shared" si="12"/>
        <v>2</v>
      </c>
      <c r="F135">
        <f t="shared" si="13"/>
        <v>2</v>
      </c>
      <c r="G135">
        <f t="shared" si="14"/>
        <v>2</v>
      </c>
      <c r="H135">
        <f t="shared" si="15"/>
        <v>222</v>
      </c>
      <c r="I135" t="str">
        <f t="shared" si="16"/>
        <v>SILVER</v>
      </c>
      <c r="J135" t="str">
        <f t="shared" si="17"/>
        <v>Almost Losing Customer</v>
      </c>
    </row>
    <row r="136" spans="1:10" x14ac:dyDescent="0.3">
      <c r="A136" s="5">
        <v>133</v>
      </c>
      <c r="B136" s="6">
        <v>26</v>
      </c>
      <c r="C136" s="7">
        <v>5</v>
      </c>
      <c r="D136" s="8">
        <v>803.8900000000001</v>
      </c>
      <c r="E136">
        <f t="shared" si="12"/>
        <v>1</v>
      </c>
      <c r="F136">
        <f t="shared" si="13"/>
        <v>2</v>
      </c>
      <c r="G136">
        <f t="shared" si="14"/>
        <v>1</v>
      </c>
      <c r="H136">
        <f t="shared" si="15"/>
        <v>121</v>
      </c>
      <c r="I136" t="str">
        <f t="shared" si="16"/>
        <v>BRONZE</v>
      </c>
      <c r="J136" t="str">
        <f t="shared" si="17"/>
        <v>Evasive Customer</v>
      </c>
    </row>
    <row r="137" spans="1:10" x14ac:dyDescent="0.3">
      <c r="A137" s="5">
        <v>134</v>
      </c>
      <c r="B137" s="6">
        <v>14</v>
      </c>
      <c r="C137" s="7">
        <v>6</v>
      </c>
      <c r="D137" s="8">
        <v>2946.42</v>
      </c>
      <c r="E137">
        <f t="shared" si="12"/>
        <v>4</v>
      </c>
      <c r="F137">
        <f t="shared" si="13"/>
        <v>2</v>
      </c>
      <c r="G137">
        <f t="shared" si="14"/>
        <v>3</v>
      </c>
      <c r="H137">
        <f t="shared" si="15"/>
        <v>423</v>
      </c>
      <c r="I137" t="str">
        <f t="shared" si="16"/>
        <v>PLATINUM</v>
      </c>
      <c r="J137" t="str">
        <f t="shared" si="17"/>
        <v>Becoming Loyal</v>
      </c>
    </row>
    <row r="138" spans="1:10" x14ac:dyDescent="0.3">
      <c r="A138" s="5">
        <v>135</v>
      </c>
      <c r="B138" s="6">
        <v>115</v>
      </c>
      <c r="C138" s="7">
        <v>7</v>
      </c>
      <c r="D138" s="8">
        <v>4549.5</v>
      </c>
      <c r="E138">
        <f t="shared" si="12"/>
        <v>3</v>
      </c>
      <c r="F138">
        <f t="shared" si="13"/>
        <v>3</v>
      </c>
      <c r="G138">
        <f t="shared" si="14"/>
        <v>4</v>
      </c>
      <c r="H138">
        <f t="shared" si="15"/>
        <v>334</v>
      </c>
      <c r="I138" t="str">
        <f t="shared" si="16"/>
        <v>GOLD</v>
      </c>
      <c r="J138" t="str">
        <f t="shared" si="17"/>
        <v>Late Bloomer</v>
      </c>
    </row>
    <row r="139" spans="1:10" x14ac:dyDescent="0.3">
      <c r="A139" s="5">
        <v>136</v>
      </c>
      <c r="B139" s="6">
        <v>20</v>
      </c>
      <c r="C139" s="7">
        <v>8</v>
      </c>
      <c r="D139" s="8">
        <v>3543.2</v>
      </c>
      <c r="E139">
        <f t="shared" si="12"/>
        <v>4</v>
      </c>
      <c r="F139">
        <f t="shared" si="13"/>
        <v>4</v>
      </c>
      <c r="G139">
        <f t="shared" si="14"/>
        <v>3</v>
      </c>
      <c r="H139">
        <f t="shared" si="15"/>
        <v>443</v>
      </c>
      <c r="I139" t="str">
        <f t="shared" si="16"/>
        <v>PLATINUM</v>
      </c>
      <c r="J139" t="str">
        <f t="shared" si="17"/>
        <v>Very Loyal</v>
      </c>
    </row>
    <row r="140" spans="1:10" x14ac:dyDescent="0.3">
      <c r="A140" s="5">
        <v>137</v>
      </c>
      <c r="B140" s="6">
        <v>27</v>
      </c>
      <c r="C140" s="7">
        <v>5</v>
      </c>
      <c r="D140" s="8">
        <v>1496.4499999999998</v>
      </c>
      <c r="E140">
        <f t="shared" si="12"/>
        <v>1</v>
      </c>
      <c r="F140">
        <f t="shared" si="13"/>
        <v>2</v>
      </c>
      <c r="G140">
        <f t="shared" si="14"/>
        <v>1</v>
      </c>
      <c r="H140">
        <f t="shared" si="15"/>
        <v>121</v>
      </c>
      <c r="I140" t="str">
        <f t="shared" si="16"/>
        <v>BRONZE</v>
      </c>
      <c r="J140" t="str">
        <f t="shared" si="17"/>
        <v>Evasive Customer</v>
      </c>
    </row>
    <row r="141" spans="1:10" x14ac:dyDescent="0.3">
      <c r="A141" s="5">
        <v>138</v>
      </c>
      <c r="B141" s="6">
        <v>64</v>
      </c>
      <c r="C141" s="7">
        <v>7</v>
      </c>
      <c r="D141" s="8">
        <v>3377.12</v>
      </c>
      <c r="E141">
        <f t="shared" si="12"/>
        <v>3</v>
      </c>
      <c r="F141">
        <f t="shared" si="13"/>
        <v>3</v>
      </c>
      <c r="G141">
        <f t="shared" si="14"/>
        <v>3</v>
      </c>
      <c r="H141">
        <f t="shared" si="15"/>
        <v>333</v>
      </c>
      <c r="I141" t="str">
        <f t="shared" si="16"/>
        <v>GOLD</v>
      </c>
      <c r="J141" t="str">
        <f t="shared" si="17"/>
        <v>Late Bloomer</v>
      </c>
    </row>
    <row r="142" spans="1:10" x14ac:dyDescent="0.3">
      <c r="A142" s="5">
        <v>139</v>
      </c>
      <c r="B142" s="6">
        <v>26</v>
      </c>
      <c r="C142" s="7">
        <v>9</v>
      </c>
      <c r="D142" s="8">
        <v>5161.4399999999996</v>
      </c>
      <c r="E142">
        <f t="shared" si="12"/>
        <v>3</v>
      </c>
      <c r="F142">
        <f t="shared" si="13"/>
        <v>4</v>
      </c>
      <c r="G142">
        <f t="shared" si="14"/>
        <v>4</v>
      </c>
      <c r="H142">
        <f t="shared" si="15"/>
        <v>344</v>
      </c>
      <c r="I142" t="str">
        <f t="shared" si="16"/>
        <v>GOLD</v>
      </c>
      <c r="J142" t="str">
        <f t="shared" si="17"/>
        <v>Potential Customer</v>
      </c>
    </row>
    <row r="143" spans="1:10" x14ac:dyDescent="0.3">
      <c r="A143" s="5">
        <v>140</v>
      </c>
      <c r="B143" s="6">
        <v>3</v>
      </c>
      <c r="C143" s="7">
        <v>6</v>
      </c>
      <c r="D143" s="8">
        <v>2699.9</v>
      </c>
      <c r="E143">
        <f t="shared" si="12"/>
        <v>2</v>
      </c>
      <c r="F143">
        <f t="shared" si="13"/>
        <v>2</v>
      </c>
      <c r="G143">
        <f t="shared" si="14"/>
        <v>2</v>
      </c>
      <c r="H143">
        <f t="shared" si="15"/>
        <v>222</v>
      </c>
      <c r="I143" t="str">
        <f t="shared" si="16"/>
        <v>SILVER</v>
      </c>
      <c r="J143" t="str">
        <f t="shared" si="17"/>
        <v>Almost Losing Customer</v>
      </c>
    </row>
    <row r="144" spans="1:10" x14ac:dyDescent="0.3">
      <c r="A144" s="5">
        <v>141</v>
      </c>
      <c r="B144" s="6">
        <v>159</v>
      </c>
      <c r="C144" s="7">
        <v>3</v>
      </c>
      <c r="D144" s="8">
        <v>2138.3500000000004</v>
      </c>
      <c r="E144">
        <f t="shared" si="12"/>
        <v>3</v>
      </c>
      <c r="F144">
        <f t="shared" si="13"/>
        <v>1</v>
      </c>
      <c r="G144">
        <f t="shared" si="14"/>
        <v>2</v>
      </c>
      <c r="H144">
        <f t="shared" si="15"/>
        <v>312</v>
      </c>
      <c r="I144" t="str">
        <f t="shared" si="16"/>
        <v>GOLD</v>
      </c>
      <c r="J144" t="str">
        <f t="shared" si="17"/>
        <v>Losing Customer</v>
      </c>
    </row>
    <row r="145" spans="1:10" x14ac:dyDescent="0.3">
      <c r="A145" s="5">
        <v>142</v>
      </c>
      <c r="B145" s="6">
        <v>4</v>
      </c>
      <c r="C145" s="7">
        <v>11</v>
      </c>
      <c r="D145" s="8">
        <v>3917.3399999999992</v>
      </c>
      <c r="E145">
        <f t="shared" si="12"/>
        <v>4</v>
      </c>
      <c r="F145">
        <f t="shared" si="13"/>
        <v>4</v>
      </c>
      <c r="G145">
        <f t="shared" si="14"/>
        <v>3</v>
      </c>
      <c r="H145">
        <f t="shared" si="15"/>
        <v>443</v>
      </c>
      <c r="I145" t="str">
        <f t="shared" si="16"/>
        <v>PLATINUM</v>
      </c>
      <c r="J145" t="str">
        <f t="shared" si="17"/>
        <v>Very Loyal</v>
      </c>
    </row>
    <row r="146" spans="1:10" x14ac:dyDescent="0.3">
      <c r="A146" s="5">
        <v>143</v>
      </c>
      <c r="B146" s="6">
        <v>13</v>
      </c>
      <c r="C146" s="7">
        <v>4</v>
      </c>
      <c r="D146" s="8">
        <v>2474.77</v>
      </c>
      <c r="E146">
        <f t="shared" si="12"/>
        <v>1</v>
      </c>
      <c r="F146">
        <f t="shared" si="13"/>
        <v>1</v>
      </c>
      <c r="G146">
        <f t="shared" si="14"/>
        <v>2</v>
      </c>
      <c r="H146">
        <f t="shared" si="15"/>
        <v>112</v>
      </c>
      <c r="I146" t="str">
        <f t="shared" si="16"/>
        <v>BRONZE</v>
      </c>
      <c r="J146" t="str">
        <f t="shared" si="17"/>
        <v>Lost Customer</v>
      </c>
    </row>
    <row r="147" spans="1:10" x14ac:dyDescent="0.3">
      <c r="A147" s="5">
        <v>144</v>
      </c>
      <c r="B147" s="6">
        <v>6</v>
      </c>
      <c r="C147" s="7">
        <v>8</v>
      </c>
      <c r="D147" s="8">
        <v>4888.0200000000004</v>
      </c>
      <c r="E147">
        <f t="shared" si="12"/>
        <v>4</v>
      </c>
      <c r="F147">
        <f t="shared" si="13"/>
        <v>4</v>
      </c>
      <c r="G147">
        <f t="shared" si="14"/>
        <v>4</v>
      </c>
      <c r="H147">
        <f t="shared" si="15"/>
        <v>444</v>
      </c>
      <c r="I147" t="str">
        <f t="shared" si="16"/>
        <v>PLATINUM</v>
      </c>
      <c r="J147" t="str">
        <f t="shared" si="17"/>
        <v>Platinum Customer</v>
      </c>
    </row>
    <row r="148" spans="1:10" x14ac:dyDescent="0.3">
      <c r="A148" s="5">
        <v>145</v>
      </c>
      <c r="B148" s="6">
        <v>28</v>
      </c>
      <c r="C148" s="7">
        <v>7</v>
      </c>
      <c r="D148" s="8">
        <v>3140.2999999999997</v>
      </c>
      <c r="E148">
        <f t="shared" si="12"/>
        <v>4</v>
      </c>
      <c r="F148">
        <f t="shared" si="13"/>
        <v>3</v>
      </c>
      <c r="G148">
        <f t="shared" si="14"/>
        <v>3</v>
      </c>
      <c r="H148">
        <f t="shared" si="15"/>
        <v>433</v>
      </c>
      <c r="I148" t="str">
        <f t="shared" si="16"/>
        <v>PLATINUM</v>
      </c>
      <c r="J148" t="str">
        <f t="shared" si="17"/>
        <v>Becoming Loyal</v>
      </c>
    </row>
    <row r="149" spans="1:10" x14ac:dyDescent="0.3">
      <c r="A149" s="5">
        <v>146</v>
      </c>
      <c r="B149" s="6">
        <v>194</v>
      </c>
      <c r="C149" s="7">
        <v>2</v>
      </c>
      <c r="D149" s="8">
        <v>217.05999999999995</v>
      </c>
      <c r="E149">
        <f t="shared" si="12"/>
        <v>4</v>
      </c>
      <c r="F149">
        <f t="shared" si="13"/>
        <v>1</v>
      </c>
      <c r="G149">
        <f t="shared" si="14"/>
        <v>1</v>
      </c>
      <c r="H149">
        <f t="shared" si="15"/>
        <v>411</v>
      </c>
      <c r="I149" t="str">
        <f t="shared" si="16"/>
        <v>GOLD</v>
      </c>
      <c r="J149" t="str">
        <f t="shared" si="17"/>
        <v>Recent Customer</v>
      </c>
    </row>
    <row r="150" spans="1:10" x14ac:dyDescent="0.3">
      <c r="A150" s="5">
        <v>147</v>
      </c>
      <c r="B150" s="6">
        <v>34</v>
      </c>
      <c r="C150" s="7">
        <v>6</v>
      </c>
      <c r="D150" s="8">
        <v>5034.16</v>
      </c>
      <c r="E150">
        <f t="shared" si="12"/>
        <v>3</v>
      </c>
      <c r="F150">
        <f t="shared" si="13"/>
        <v>2</v>
      </c>
      <c r="G150">
        <f t="shared" si="14"/>
        <v>4</v>
      </c>
      <c r="H150">
        <f t="shared" si="15"/>
        <v>324</v>
      </c>
      <c r="I150" t="str">
        <f t="shared" si="16"/>
        <v>GOLD</v>
      </c>
      <c r="J150" t="str">
        <f t="shared" si="17"/>
        <v>Late Bloomer</v>
      </c>
    </row>
    <row r="151" spans="1:10" x14ac:dyDescent="0.3">
      <c r="A151" s="5">
        <v>148</v>
      </c>
      <c r="B151" s="6">
        <v>43</v>
      </c>
      <c r="C151" s="7">
        <v>5</v>
      </c>
      <c r="D151" s="8">
        <v>3268.4</v>
      </c>
      <c r="E151">
        <f t="shared" si="12"/>
        <v>1</v>
      </c>
      <c r="F151">
        <f t="shared" si="13"/>
        <v>2</v>
      </c>
      <c r="G151">
        <f t="shared" si="14"/>
        <v>3</v>
      </c>
      <c r="H151">
        <f t="shared" si="15"/>
        <v>123</v>
      </c>
      <c r="I151" t="str">
        <f t="shared" si="16"/>
        <v>BRONZE</v>
      </c>
      <c r="J151" t="str">
        <f t="shared" si="17"/>
        <v>Evasive Customer</v>
      </c>
    </row>
    <row r="152" spans="1:10" x14ac:dyDescent="0.3">
      <c r="A152" s="5">
        <v>149</v>
      </c>
      <c r="B152" s="6">
        <v>18</v>
      </c>
      <c r="C152" s="7">
        <v>6</v>
      </c>
      <c r="D152" s="8">
        <v>1680.6599999999999</v>
      </c>
      <c r="E152">
        <f t="shared" si="12"/>
        <v>3</v>
      </c>
      <c r="F152">
        <f t="shared" si="13"/>
        <v>2</v>
      </c>
      <c r="G152">
        <f t="shared" si="14"/>
        <v>1</v>
      </c>
      <c r="H152">
        <f t="shared" si="15"/>
        <v>321</v>
      </c>
      <c r="I152" t="str">
        <f t="shared" si="16"/>
        <v>GOLD</v>
      </c>
      <c r="J152" t="str">
        <f t="shared" si="17"/>
        <v>Losing Customer</v>
      </c>
    </row>
    <row r="153" spans="1:10" x14ac:dyDescent="0.3">
      <c r="A153" s="5">
        <v>150</v>
      </c>
      <c r="B153" s="6">
        <v>75</v>
      </c>
      <c r="C153" s="7">
        <v>4</v>
      </c>
      <c r="D153" s="8">
        <v>2446.5099999999998</v>
      </c>
      <c r="E153">
        <f t="shared" si="12"/>
        <v>3</v>
      </c>
      <c r="F153">
        <f t="shared" si="13"/>
        <v>1</v>
      </c>
      <c r="G153">
        <f t="shared" si="14"/>
        <v>2</v>
      </c>
      <c r="H153">
        <f t="shared" si="15"/>
        <v>312</v>
      </c>
      <c r="I153" t="str">
        <f t="shared" si="16"/>
        <v>GOLD</v>
      </c>
      <c r="J153" t="str">
        <f t="shared" si="17"/>
        <v>Losing Customer</v>
      </c>
    </row>
    <row r="154" spans="1:10" x14ac:dyDescent="0.3">
      <c r="A154" s="5">
        <v>151</v>
      </c>
      <c r="B154" s="6">
        <v>0</v>
      </c>
      <c r="C154" s="7">
        <v>8</v>
      </c>
      <c r="D154" s="8">
        <v>5665.4100000000017</v>
      </c>
      <c r="E154">
        <f t="shared" si="12"/>
        <v>4</v>
      </c>
      <c r="F154">
        <f t="shared" si="13"/>
        <v>4</v>
      </c>
      <c r="G154">
        <f t="shared" si="14"/>
        <v>4</v>
      </c>
      <c r="H154">
        <f t="shared" si="15"/>
        <v>444</v>
      </c>
      <c r="I154" t="str">
        <f t="shared" si="16"/>
        <v>PLATINUM</v>
      </c>
      <c r="J154" t="str">
        <f t="shared" si="17"/>
        <v>Platinum Customer</v>
      </c>
    </row>
    <row r="155" spans="1:10" x14ac:dyDescent="0.3">
      <c r="A155" s="5">
        <v>152</v>
      </c>
      <c r="B155" s="6">
        <v>158</v>
      </c>
      <c r="C155" s="7">
        <v>2</v>
      </c>
      <c r="D155" s="8">
        <v>1966.88</v>
      </c>
      <c r="E155">
        <f t="shared" si="12"/>
        <v>2</v>
      </c>
      <c r="F155">
        <f t="shared" si="13"/>
        <v>1</v>
      </c>
      <c r="G155">
        <f t="shared" si="14"/>
        <v>2</v>
      </c>
      <c r="H155">
        <f t="shared" si="15"/>
        <v>212</v>
      </c>
      <c r="I155" t="str">
        <f t="shared" si="16"/>
        <v>SILVER</v>
      </c>
      <c r="J155" t="str">
        <f t="shared" si="17"/>
        <v>Evasive Customer</v>
      </c>
    </row>
    <row r="156" spans="1:10" x14ac:dyDescent="0.3">
      <c r="A156" s="5">
        <v>153</v>
      </c>
      <c r="B156" s="6">
        <v>64</v>
      </c>
      <c r="C156" s="7">
        <v>7</v>
      </c>
      <c r="D156" s="8">
        <v>5522.5099999999993</v>
      </c>
      <c r="E156">
        <f t="shared" si="12"/>
        <v>4</v>
      </c>
      <c r="F156">
        <f t="shared" si="13"/>
        <v>3</v>
      </c>
      <c r="G156">
        <f t="shared" si="14"/>
        <v>4</v>
      </c>
      <c r="H156">
        <f t="shared" si="15"/>
        <v>434</v>
      </c>
      <c r="I156" t="str">
        <f t="shared" si="16"/>
        <v>PLATINUM</v>
      </c>
      <c r="J156" t="str">
        <f t="shared" si="17"/>
        <v>Very Loyal</v>
      </c>
    </row>
    <row r="157" spans="1:10" x14ac:dyDescent="0.3">
      <c r="A157" s="5">
        <v>154</v>
      </c>
      <c r="B157" s="6">
        <v>23</v>
      </c>
      <c r="C157" s="7">
        <v>6</v>
      </c>
      <c r="D157" s="8">
        <v>683.63000000000011</v>
      </c>
      <c r="E157">
        <f t="shared" si="12"/>
        <v>1</v>
      </c>
      <c r="F157">
        <f t="shared" si="13"/>
        <v>2</v>
      </c>
      <c r="G157">
        <f t="shared" si="14"/>
        <v>1</v>
      </c>
      <c r="H157">
        <f t="shared" si="15"/>
        <v>121</v>
      </c>
      <c r="I157" t="str">
        <f t="shared" si="16"/>
        <v>BRONZE</v>
      </c>
      <c r="J157" t="str">
        <f t="shared" si="17"/>
        <v>Evasive Customer</v>
      </c>
    </row>
    <row r="158" spans="1:10" x14ac:dyDescent="0.3">
      <c r="A158" s="5">
        <v>155</v>
      </c>
      <c r="B158" s="6">
        <v>8</v>
      </c>
      <c r="C158" s="7">
        <v>3</v>
      </c>
      <c r="D158" s="8">
        <v>1088.42</v>
      </c>
      <c r="E158">
        <f t="shared" si="12"/>
        <v>2</v>
      </c>
      <c r="F158">
        <f t="shared" si="13"/>
        <v>1</v>
      </c>
      <c r="G158">
        <f t="shared" si="14"/>
        <v>1</v>
      </c>
      <c r="H158">
        <f t="shared" si="15"/>
        <v>211</v>
      </c>
      <c r="I158" t="str">
        <f t="shared" si="16"/>
        <v>BRONZE</v>
      </c>
      <c r="J158" t="str">
        <f t="shared" si="17"/>
        <v>Evasive Customer</v>
      </c>
    </row>
    <row r="159" spans="1:10" x14ac:dyDescent="0.3">
      <c r="A159" s="5">
        <v>156</v>
      </c>
      <c r="B159" s="6">
        <v>16</v>
      </c>
      <c r="C159" s="7">
        <v>5</v>
      </c>
      <c r="D159" s="8">
        <v>3095.369999999999</v>
      </c>
      <c r="E159">
        <f t="shared" si="12"/>
        <v>3</v>
      </c>
      <c r="F159">
        <f t="shared" si="13"/>
        <v>2</v>
      </c>
      <c r="G159">
        <f t="shared" si="14"/>
        <v>3</v>
      </c>
      <c r="H159">
        <f t="shared" si="15"/>
        <v>323</v>
      </c>
      <c r="I159" t="str">
        <f t="shared" si="16"/>
        <v>GOLD</v>
      </c>
      <c r="J159" t="str">
        <f t="shared" si="17"/>
        <v>Late Bloomer</v>
      </c>
    </row>
    <row r="160" spans="1:10" x14ac:dyDescent="0.3">
      <c r="A160" s="5">
        <v>157</v>
      </c>
      <c r="B160" s="6">
        <v>135</v>
      </c>
      <c r="C160" s="7">
        <v>4</v>
      </c>
      <c r="D160" s="8">
        <v>294.00999999999988</v>
      </c>
      <c r="E160">
        <f t="shared" si="12"/>
        <v>4</v>
      </c>
      <c r="F160">
        <f t="shared" si="13"/>
        <v>1</v>
      </c>
      <c r="G160">
        <f t="shared" si="14"/>
        <v>1</v>
      </c>
      <c r="H160">
        <f t="shared" si="15"/>
        <v>411</v>
      </c>
      <c r="I160" t="str">
        <f t="shared" si="16"/>
        <v>GOLD</v>
      </c>
      <c r="J160" t="str">
        <f t="shared" si="17"/>
        <v>Recent Customer</v>
      </c>
    </row>
    <row r="161" spans="1:10" x14ac:dyDescent="0.3">
      <c r="A161" s="5">
        <v>158</v>
      </c>
      <c r="B161" s="6">
        <v>65</v>
      </c>
      <c r="C161" s="7">
        <v>6</v>
      </c>
      <c r="D161" s="8">
        <v>4627.3500000000004</v>
      </c>
      <c r="E161">
        <f t="shared" si="12"/>
        <v>4</v>
      </c>
      <c r="F161">
        <f t="shared" si="13"/>
        <v>2</v>
      </c>
      <c r="G161">
        <f t="shared" si="14"/>
        <v>4</v>
      </c>
      <c r="H161">
        <f t="shared" si="15"/>
        <v>424</v>
      </c>
      <c r="I161" t="str">
        <f t="shared" si="16"/>
        <v>PLATINUM</v>
      </c>
      <c r="J161" t="str">
        <f t="shared" si="17"/>
        <v>Becoming Loyal</v>
      </c>
    </row>
    <row r="162" spans="1:10" x14ac:dyDescent="0.3">
      <c r="A162" s="5">
        <v>159</v>
      </c>
      <c r="B162" s="6">
        <v>66</v>
      </c>
      <c r="C162" s="7">
        <v>6</v>
      </c>
      <c r="D162" s="8">
        <v>2935.3700000000003</v>
      </c>
      <c r="E162">
        <f t="shared" si="12"/>
        <v>1</v>
      </c>
      <c r="F162">
        <f t="shared" si="13"/>
        <v>2</v>
      </c>
      <c r="G162">
        <f t="shared" si="14"/>
        <v>3</v>
      </c>
      <c r="H162">
        <f t="shared" si="15"/>
        <v>123</v>
      </c>
      <c r="I162" t="str">
        <f t="shared" si="16"/>
        <v>BRONZE</v>
      </c>
      <c r="J162" t="str">
        <f t="shared" si="17"/>
        <v>Evasive Customer</v>
      </c>
    </row>
    <row r="163" spans="1:10" x14ac:dyDescent="0.3">
      <c r="A163" s="5">
        <v>160</v>
      </c>
      <c r="B163" s="6">
        <v>93</v>
      </c>
      <c r="C163" s="7">
        <v>2</v>
      </c>
      <c r="D163" s="8">
        <v>2614.1600000000003</v>
      </c>
      <c r="E163">
        <f t="shared" si="12"/>
        <v>2</v>
      </c>
      <c r="F163">
        <f t="shared" si="13"/>
        <v>1</v>
      </c>
      <c r="G163">
        <f t="shared" si="14"/>
        <v>2</v>
      </c>
      <c r="H163">
        <f t="shared" si="15"/>
        <v>212</v>
      </c>
      <c r="I163" t="str">
        <f t="shared" si="16"/>
        <v>SILVER</v>
      </c>
      <c r="J163" t="str">
        <f t="shared" si="17"/>
        <v>Evasive Customer</v>
      </c>
    </row>
    <row r="164" spans="1:10" x14ac:dyDescent="0.3">
      <c r="A164" s="5">
        <v>161</v>
      </c>
      <c r="B164" s="6">
        <v>159</v>
      </c>
      <c r="C164" s="7">
        <v>1</v>
      </c>
      <c r="D164" s="8">
        <v>459.46000000000015</v>
      </c>
      <c r="E164">
        <f t="shared" si="12"/>
        <v>2</v>
      </c>
      <c r="F164">
        <f t="shared" si="13"/>
        <v>1</v>
      </c>
      <c r="G164">
        <f t="shared" si="14"/>
        <v>1</v>
      </c>
      <c r="H164">
        <f t="shared" si="15"/>
        <v>211</v>
      </c>
      <c r="I164" t="str">
        <f t="shared" si="16"/>
        <v>BRONZE</v>
      </c>
      <c r="J164" t="str">
        <f t="shared" si="17"/>
        <v>Evasive Customer</v>
      </c>
    </row>
    <row r="165" spans="1:10" x14ac:dyDescent="0.3">
      <c r="A165" s="5">
        <v>162</v>
      </c>
      <c r="B165" s="6">
        <v>98</v>
      </c>
      <c r="C165" s="7">
        <v>3</v>
      </c>
      <c r="D165" s="8">
        <v>1329.61</v>
      </c>
      <c r="E165">
        <f t="shared" si="12"/>
        <v>1</v>
      </c>
      <c r="F165">
        <f t="shared" si="13"/>
        <v>1</v>
      </c>
      <c r="G165">
        <f t="shared" si="14"/>
        <v>1</v>
      </c>
      <c r="H165">
        <f t="shared" si="15"/>
        <v>111</v>
      </c>
      <c r="I165" t="str">
        <f t="shared" si="16"/>
        <v>BRONZE</v>
      </c>
      <c r="J165" t="str">
        <f t="shared" si="17"/>
        <v>Lost Customer</v>
      </c>
    </row>
    <row r="166" spans="1:10" x14ac:dyDescent="0.3">
      <c r="A166" s="5">
        <v>163</v>
      </c>
      <c r="B166" s="6">
        <v>114</v>
      </c>
      <c r="C166" s="7">
        <v>2</v>
      </c>
      <c r="D166" s="8">
        <v>1101.28</v>
      </c>
      <c r="E166">
        <f t="shared" si="12"/>
        <v>1</v>
      </c>
      <c r="F166">
        <f t="shared" si="13"/>
        <v>1</v>
      </c>
      <c r="G166">
        <f t="shared" si="14"/>
        <v>1</v>
      </c>
      <c r="H166">
        <f t="shared" si="15"/>
        <v>111</v>
      </c>
      <c r="I166" t="str">
        <f t="shared" si="16"/>
        <v>BRONZE</v>
      </c>
      <c r="J166" t="str">
        <f t="shared" si="17"/>
        <v>Lost Customer</v>
      </c>
    </row>
    <row r="167" spans="1:10" x14ac:dyDescent="0.3">
      <c r="A167" s="5">
        <v>164</v>
      </c>
      <c r="B167" s="6">
        <v>198</v>
      </c>
      <c r="C167" s="7">
        <v>3</v>
      </c>
      <c r="D167" s="8">
        <v>786.1400000000001</v>
      </c>
      <c r="E167">
        <f t="shared" si="12"/>
        <v>1</v>
      </c>
      <c r="F167">
        <f t="shared" si="13"/>
        <v>1</v>
      </c>
      <c r="G167">
        <f t="shared" si="14"/>
        <v>1</v>
      </c>
      <c r="H167">
        <f t="shared" si="15"/>
        <v>111</v>
      </c>
      <c r="I167" t="str">
        <f t="shared" si="16"/>
        <v>BRONZE</v>
      </c>
      <c r="J167" t="str">
        <f t="shared" si="17"/>
        <v>Lost Customer</v>
      </c>
    </row>
    <row r="168" spans="1:10" x14ac:dyDescent="0.3">
      <c r="A168" s="5">
        <v>165</v>
      </c>
      <c r="B168" s="6">
        <v>8</v>
      </c>
      <c r="C168" s="7">
        <v>9</v>
      </c>
      <c r="D168" s="8">
        <v>6107.0400000000009</v>
      </c>
      <c r="E168">
        <f t="shared" si="12"/>
        <v>1</v>
      </c>
      <c r="F168">
        <f t="shared" si="13"/>
        <v>4</v>
      </c>
      <c r="G168">
        <f t="shared" si="14"/>
        <v>4</v>
      </c>
      <c r="H168">
        <f t="shared" si="15"/>
        <v>144</v>
      </c>
      <c r="I168" t="str">
        <f t="shared" si="16"/>
        <v>BRONZE</v>
      </c>
      <c r="J168" t="str">
        <f t="shared" si="17"/>
        <v>Evasive Customer</v>
      </c>
    </row>
    <row r="169" spans="1:10" x14ac:dyDescent="0.3">
      <c r="A169" s="5">
        <v>166</v>
      </c>
      <c r="B169" s="6">
        <v>63</v>
      </c>
      <c r="C169" s="7">
        <v>8</v>
      </c>
      <c r="D169" s="8">
        <v>4063.6599999999994</v>
      </c>
      <c r="E169">
        <f t="shared" si="12"/>
        <v>1</v>
      </c>
      <c r="F169">
        <f t="shared" si="13"/>
        <v>4</v>
      </c>
      <c r="G169">
        <f t="shared" si="14"/>
        <v>3</v>
      </c>
      <c r="H169">
        <f t="shared" si="15"/>
        <v>143</v>
      </c>
      <c r="I169" t="str">
        <f t="shared" si="16"/>
        <v>BRONZE</v>
      </c>
      <c r="J169" t="str">
        <f t="shared" si="17"/>
        <v>Evasive Customer</v>
      </c>
    </row>
    <row r="170" spans="1:10" x14ac:dyDescent="0.3">
      <c r="A170" s="5">
        <v>167</v>
      </c>
      <c r="B170" s="6">
        <v>14</v>
      </c>
      <c r="C170" s="7">
        <v>9</v>
      </c>
      <c r="D170" s="8">
        <v>5993.34</v>
      </c>
      <c r="E170">
        <f t="shared" si="12"/>
        <v>4</v>
      </c>
      <c r="F170">
        <f t="shared" si="13"/>
        <v>4</v>
      </c>
      <c r="G170">
        <f t="shared" si="14"/>
        <v>4</v>
      </c>
      <c r="H170">
        <f t="shared" si="15"/>
        <v>444</v>
      </c>
      <c r="I170" t="str">
        <f t="shared" si="16"/>
        <v>PLATINUM</v>
      </c>
      <c r="J170" t="str">
        <f t="shared" si="17"/>
        <v>Platinum Customer</v>
      </c>
    </row>
    <row r="171" spans="1:10" x14ac:dyDescent="0.3">
      <c r="A171" s="5">
        <v>168</v>
      </c>
      <c r="B171" s="6">
        <v>136</v>
      </c>
      <c r="C171" s="7">
        <v>9</v>
      </c>
      <c r="D171" s="8">
        <v>5800.5999999999995</v>
      </c>
      <c r="E171">
        <f t="shared" si="12"/>
        <v>2</v>
      </c>
      <c r="F171">
        <f t="shared" si="13"/>
        <v>4</v>
      </c>
      <c r="G171">
        <f t="shared" si="14"/>
        <v>4</v>
      </c>
      <c r="H171">
        <f t="shared" si="15"/>
        <v>244</v>
      </c>
      <c r="I171" t="str">
        <f t="shared" si="16"/>
        <v>SILVER</v>
      </c>
      <c r="J171" t="str">
        <f t="shared" si="17"/>
        <v>High Risk Customer</v>
      </c>
    </row>
    <row r="172" spans="1:10" x14ac:dyDescent="0.3">
      <c r="A172" s="5">
        <v>169</v>
      </c>
      <c r="B172" s="6">
        <v>61</v>
      </c>
      <c r="C172" s="7">
        <v>3</v>
      </c>
      <c r="D172" s="8">
        <v>696.26</v>
      </c>
      <c r="E172">
        <f t="shared" si="12"/>
        <v>4</v>
      </c>
      <c r="F172">
        <f t="shared" si="13"/>
        <v>1</v>
      </c>
      <c r="G172">
        <f t="shared" si="14"/>
        <v>1</v>
      </c>
      <c r="H172">
        <f t="shared" si="15"/>
        <v>411</v>
      </c>
      <c r="I172" t="str">
        <f t="shared" si="16"/>
        <v>GOLD</v>
      </c>
      <c r="J172" t="str">
        <f t="shared" si="17"/>
        <v>Recent Customer</v>
      </c>
    </row>
    <row r="173" spans="1:10" x14ac:dyDescent="0.3">
      <c r="A173" s="5">
        <v>170</v>
      </c>
      <c r="B173" s="6">
        <v>234</v>
      </c>
      <c r="C173" s="7">
        <v>4</v>
      </c>
      <c r="D173" s="8">
        <v>1779.68</v>
      </c>
      <c r="E173">
        <f t="shared" si="12"/>
        <v>1</v>
      </c>
      <c r="F173">
        <f t="shared" si="13"/>
        <v>1</v>
      </c>
      <c r="G173">
        <f t="shared" si="14"/>
        <v>1</v>
      </c>
      <c r="H173">
        <f t="shared" si="15"/>
        <v>111</v>
      </c>
      <c r="I173" t="str">
        <f t="shared" si="16"/>
        <v>BRONZE</v>
      </c>
      <c r="J173" t="str">
        <f t="shared" si="17"/>
        <v>Lost Customer</v>
      </c>
    </row>
    <row r="174" spans="1:10" x14ac:dyDescent="0.3">
      <c r="A174" s="5">
        <v>171</v>
      </c>
      <c r="B174" s="6">
        <v>18</v>
      </c>
      <c r="C174" s="7">
        <v>9</v>
      </c>
      <c r="D174" s="8">
        <v>4833.1400000000003</v>
      </c>
      <c r="E174">
        <f t="shared" si="12"/>
        <v>2</v>
      </c>
      <c r="F174">
        <f t="shared" si="13"/>
        <v>4</v>
      </c>
      <c r="G174">
        <f t="shared" si="14"/>
        <v>4</v>
      </c>
      <c r="H174">
        <f t="shared" si="15"/>
        <v>244</v>
      </c>
      <c r="I174" t="str">
        <f t="shared" si="16"/>
        <v>SILVER</v>
      </c>
      <c r="J174" t="str">
        <f t="shared" si="17"/>
        <v>High Risk Customer</v>
      </c>
    </row>
    <row r="175" spans="1:10" x14ac:dyDescent="0.3">
      <c r="A175" s="5">
        <v>172</v>
      </c>
      <c r="B175" s="6">
        <v>11</v>
      </c>
      <c r="C175" s="7">
        <v>8</v>
      </c>
      <c r="D175" s="8">
        <v>2348.66</v>
      </c>
      <c r="E175">
        <f t="shared" si="12"/>
        <v>1</v>
      </c>
      <c r="F175">
        <f t="shared" si="13"/>
        <v>4</v>
      </c>
      <c r="G175">
        <f t="shared" si="14"/>
        <v>2</v>
      </c>
      <c r="H175">
        <f t="shared" si="15"/>
        <v>142</v>
      </c>
      <c r="I175" t="str">
        <f t="shared" si="16"/>
        <v>BRONZE</v>
      </c>
      <c r="J175" t="str">
        <f t="shared" si="17"/>
        <v>Evasive Customer</v>
      </c>
    </row>
    <row r="176" spans="1:10" x14ac:dyDescent="0.3">
      <c r="A176" s="5">
        <v>173</v>
      </c>
      <c r="B176" s="6">
        <v>15</v>
      </c>
      <c r="C176" s="7">
        <v>9</v>
      </c>
      <c r="D176" s="8">
        <v>6549.51</v>
      </c>
      <c r="E176">
        <f t="shared" si="12"/>
        <v>4</v>
      </c>
      <c r="F176">
        <f t="shared" si="13"/>
        <v>4</v>
      </c>
      <c r="G176">
        <f t="shared" si="14"/>
        <v>4</v>
      </c>
      <c r="H176">
        <f t="shared" si="15"/>
        <v>444</v>
      </c>
      <c r="I176" t="str">
        <f t="shared" si="16"/>
        <v>PLATINUM</v>
      </c>
      <c r="J176" t="str">
        <f t="shared" si="17"/>
        <v>Platinum Customer</v>
      </c>
    </row>
    <row r="177" spans="1:10" x14ac:dyDescent="0.3">
      <c r="A177" s="5">
        <v>174</v>
      </c>
      <c r="B177" s="6">
        <v>11</v>
      </c>
      <c r="C177" s="7">
        <v>10</v>
      </c>
      <c r="D177" s="8">
        <v>7628.2400000000016</v>
      </c>
      <c r="E177">
        <f t="shared" si="12"/>
        <v>4</v>
      </c>
      <c r="F177">
        <f t="shared" si="13"/>
        <v>4</v>
      </c>
      <c r="G177">
        <f t="shared" si="14"/>
        <v>4</v>
      </c>
      <c r="H177">
        <f t="shared" si="15"/>
        <v>444</v>
      </c>
      <c r="I177" t="str">
        <f t="shared" si="16"/>
        <v>PLATINUM</v>
      </c>
      <c r="J177" t="str">
        <f t="shared" si="17"/>
        <v>Platinum Customer</v>
      </c>
    </row>
    <row r="178" spans="1:10" x14ac:dyDescent="0.3">
      <c r="A178" s="5">
        <v>175</v>
      </c>
      <c r="B178" s="6">
        <v>64</v>
      </c>
      <c r="C178" s="7">
        <v>5</v>
      </c>
      <c r="D178" s="8">
        <v>2170.54</v>
      </c>
      <c r="E178">
        <f t="shared" si="12"/>
        <v>4</v>
      </c>
      <c r="F178">
        <f t="shared" si="13"/>
        <v>2</v>
      </c>
      <c r="G178">
        <f t="shared" si="14"/>
        <v>2</v>
      </c>
      <c r="H178">
        <f t="shared" si="15"/>
        <v>422</v>
      </c>
      <c r="I178" t="str">
        <f t="shared" si="16"/>
        <v>PLATINUM</v>
      </c>
      <c r="J178" t="str">
        <f t="shared" si="17"/>
        <v>Becoming Loyal</v>
      </c>
    </row>
    <row r="179" spans="1:10" x14ac:dyDescent="0.3">
      <c r="A179" s="5">
        <v>176</v>
      </c>
      <c r="B179" s="6">
        <v>22</v>
      </c>
      <c r="C179" s="7">
        <v>5</v>
      </c>
      <c r="D179" s="8">
        <v>3025.5600000000004</v>
      </c>
      <c r="E179">
        <f t="shared" si="12"/>
        <v>4</v>
      </c>
      <c r="F179">
        <f t="shared" si="13"/>
        <v>2</v>
      </c>
      <c r="G179">
        <f t="shared" si="14"/>
        <v>3</v>
      </c>
      <c r="H179">
        <f t="shared" si="15"/>
        <v>423</v>
      </c>
      <c r="I179" t="str">
        <f t="shared" si="16"/>
        <v>PLATINUM</v>
      </c>
      <c r="J179" t="str">
        <f t="shared" si="17"/>
        <v>Becoming Loyal</v>
      </c>
    </row>
    <row r="180" spans="1:10" x14ac:dyDescent="0.3">
      <c r="A180" s="5">
        <v>177</v>
      </c>
      <c r="B180" s="6">
        <v>37</v>
      </c>
      <c r="C180" s="7">
        <v>12</v>
      </c>
      <c r="D180" s="8">
        <v>4108.5999999999995</v>
      </c>
      <c r="E180">
        <f t="shared" si="12"/>
        <v>2</v>
      </c>
      <c r="F180">
        <f t="shared" si="13"/>
        <v>4</v>
      </c>
      <c r="G180">
        <f t="shared" si="14"/>
        <v>3</v>
      </c>
      <c r="H180">
        <f t="shared" si="15"/>
        <v>243</v>
      </c>
      <c r="I180" t="str">
        <f t="shared" si="16"/>
        <v>SILVER</v>
      </c>
      <c r="J180" t="str">
        <f t="shared" si="17"/>
        <v>High Risk Customer</v>
      </c>
    </row>
    <row r="181" spans="1:10" x14ac:dyDescent="0.3">
      <c r="A181" s="5">
        <v>178</v>
      </c>
      <c r="B181" s="6">
        <v>32</v>
      </c>
      <c r="C181" s="7">
        <v>4</v>
      </c>
      <c r="D181" s="8">
        <v>2184.58</v>
      </c>
      <c r="E181">
        <f t="shared" si="12"/>
        <v>3</v>
      </c>
      <c r="F181">
        <f t="shared" si="13"/>
        <v>1</v>
      </c>
      <c r="G181">
        <f t="shared" si="14"/>
        <v>2</v>
      </c>
      <c r="H181">
        <f t="shared" si="15"/>
        <v>312</v>
      </c>
      <c r="I181" t="str">
        <f t="shared" si="16"/>
        <v>GOLD</v>
      </c>
      <c r="J181" t="str">
        <f t="shared" si="17"/>
        <v>Losing Customer</v>
      </c>
    </row>
    <row r="182" spans="1:10" x14ac:dyDescent="0.3">
      <c r="A182" s="5">
        <v>179</v>
      </c>
      <c r="B182" s="6">
        <v>40</v>
      </c>
      <c r="C182" s="7">
        <v>3</v>
      </c>
      <c r="D182" s="8">
        <v>1814.59</v>
      </c>
      <c r="E182">
        <f t="shared" si="12"/>
        <v>3</v>
      </c>
      <c r="F182">
        <f t="shared" si="13"/>
        <v>1</v>
      </c>
      <c r="G182">
        <f t="shared" si="14"/>
        <v>2</v>
      </c>
      <c r="H182">
        <f t="shared" si="15"/>
        <v>312</v>
      </c>
      <c r="I182" t="str">
        <f t="shared" si="16"/>
        <v>GOLD</v>
      </c>
      <c r="J182" t="str">
        <f t="shared" si="17"/>
        <v>Losing Customer</v>
      </c>
    </row>
    <row r="183" spans="1:10" x14ac:dyDescent="0.3">
      <c r="A183" s="5">
        <v>180</v>
      </c>
      <c r="B183" s="6">
        <v>11</v>
      </c>
      <c r="C183" s="7">
        <v>7</v>
      </c>
      <c r="D183" s="8">
        <v>4065.3499999999995</v>
      </c>
      <c r="E183">
        <f t="shared" si="12"/>
        <v>3</v>
      </c>
      <c r="F183">
        <f t="shared" si="13"/>
        <v>3</v>
      </c>
      <c r="G183">
        <f t="shared" si="14"/>
        <v>3</v>
      </c>
      <c r="H183">
        <f t="shared" si="15"/>
        <v>333</v>
      </c>
      <c r="I183" t="str">
        <f t="shared" si="16"/>
        <v>GOLD</v>
      </c>
      <c r="J183" t="str">
        <f t="shared" si="17"/>
        <v>Late Bloomer</v>
      </c>
    </row>
    <row r="184" spans="1:10" x14ac:dyDescent="0.3">
      <c r="A184" s="5">
        <v>181</v>
      </c>
      <c r="B184" s="6">
        <v>50</v>
      </c>
      <c r="C184" s="7">
        <v>6</v>
      </c>
      <c r="D184" s="8">
        <v>2365.2399999999998</v>
      </c>
      <c r="E184">
        <f t="shared" si="12"/>
        <v>3</v>
      </c>
      <c r="F184">
        <f t="shared" si="13"/>
        <v>2</v>
      </c>
      <c r="G184">
        <f t="shared" si="14"/>
        <v>2</v>
      </c>
      <c r="H184">
        <f t="shared" si="15"/>
        <v>322</v>
      </c>
      <c r="I184" t="str">
        <f t="shared" si="16"/>
        <v>GOLD</v>
      </c>
      <c r="J184" t="str">
        <f t="shared" si="17"/>
        <v>Losing Customer</v>
      </c>
    </row>
    <row r="185" spans="1:10" x14ac:dyDescent="0.3">
      <c r="A185" s="5">
        <v>182</v>
      </c>
      <c r="B185" s="6">
        <v>13</v>
      </c>
      <c r="C185" s="7">
        <v>7</v>
      </c>
      <c r="D185" s="8">
        <v>5409.1200000000008</v>
      </c>
      <c r="E185">
        <f t="shared" si="12"/>
        <v>4</v>
      </c>
      <c r="F185">
        <f t="shared" si="13"/>
        <v>3</v>
      </c>
      <c r="G185">
        <f t="shared" si="14"/>
        <v>4</v>
      </c>
      <c r="H185">
        <f t="shared" si="15"/>
        <v>434</v>
      </c>
      <c r="I185" t="str">
        <f t="shared" si="16"/>
        <v>PLATINUM</v>
      </c>
      <c r="J185" t="str">
        <f t="shared" si="17"/>
        <v>Very Loyal</v>
      </c>
    </row>
    <row r="186" spans="1:10" x14ac:dyDescent="0.3">
      <c r="A186" s="5">
        <v>183</v>
      </c>
      <c r="B186" s="6">
        <v>102</v>
      </c>
      <c r="C186" s="7">
        <v>6</v>
      </c>
      <c r="D186" s="8">
        <v>3187.84</v>
      </c>
      <c r="E186">
        <f t="shared" si="12"/>
        <v>2</v>
      </c>
      <c r="F186">
        <f t="shared" si="13"/>
        <v>2</v>
      </c>
      <c r="G186">
        <f t="shared" si="14"/>
        <v>3</v>
      </c>
      <c r="H186">
        <f t="shared" si="15"/>
        <v>223</v>
      </c>
      <c r="I186" t="str">
        <f t="shared" si="16"/>
        <v>SILVER</v>
      </c>
      <c r="J186" t="str">
        <f t="shared" si="17"/>
        <v>Almost Losing Customer</v>
      </c>
    </row>
    <row r="187" spans="1:10" x14ac:dyDescent="0.3">
      <c r="A187" s="5">
        <v>184</v>
      </c>
      <c r="B187" s="6">
        <v>32</v>
      </c>
      <c r="C187" s="7">
        <v>3</v>
      </c>
      <c r="D187" s="8">
        <v>2181.35</v>
      </c>
      <c r="E187">
        <f t="shared" si="12"/>
        <v>4</v>
      </c>
      <c r="F187">
        <f t="shared" si="13"/>
        <v>1</v>
      </c>
      <c r="G187">
        <f t="shared" si="14"/>
        <v>2</v>
      </c>
      <c r="H187">
        <f t="shared" si="15"/>
        <v>412</v>
      </c>
      <c r="I187" t="str">
        <f t="shared" si="16"/>
        <v>PLATINUM</v>
      </c>
      <c r="J187" t="str">
        <f t="shared" si="17"/>
        <v>Recent Customer</v>
      </c>
    </row>
    <row r="188" spans="1:10" x14ac:dyDescent="0.3">
      <c r="A188" s="5">
        <v>185</v>
      </c>
      <c r="B188" s="6">
        <v>8</v>
      </c>
      <c r="C188" s="7">
        <v>7</v>
      </c>
      <c r="D188" s="8">
        <v>3547.6800000000003</v>
      </c>
      <c r="E188">
        <f t="shared" si="12"/>
        <v>1</v>
      </c>
      <c r="F188">
        <f t="shared" si="13"/>
        <v>3</v>
      </c>
      <c r="G188">
        <f t="shared" si="14"/>
        <v>3</v>
      </c>
      <c r="H188">
        <f t="shared" si="15"/>
        <v>133</v>
      </c>
      <c r="I188" t="str">
        <f t="shared" si="16"/>
        <v>BRONZE</v>
      </c>
      <c r="J188" t="str">
        <f t="shared" si="17"/>
        <v>Evasive Customer</v>
      </c>
    </row>
    <row r="189" spans="1:10" x14ac:dyDescent="0.3">
      <c r="A189" s="5">
        <v>186</v>
      </c>
      <c r="B189" s="6">
        <v>23</v>
      </c>
      <c r="C189" s="7">
        <v>6</v>
      </c>
      <c r="D189" s="8">
        <v>2166.17</v>
      </c>
      <c r="E189">
        <f t="shared" si="12"/>
        <v>3</v>
      </c>
      <c r="F189">
        <f t="shared" si="13"/>
        <v>2</v>
      </c>
      <c r="G189">
        <f t="shared" si="14"/>
        <v>2</v>
      </c>
      <c r="H189">
        <f t="shared" si="15"/>
        <v>322</v>
      </c>
      <c r="I189" t="str">
        <f t="shared" si="16"/>
        <v>GOLD</v>
      </c>
      <c r="J189" t="str">
        <f t="shared" si="17"/>
        <v>Losing Customer</v>
      </c>
    </row>
    <row r="190" spans="1:10" x14ac:dyDescent="0.3">
      <c r="A190" s="5">
        <v>187</v>
      </c>
      <c r="B190" s="6">
        <v>14</v>
      </c>
      <c r="C190" s="7">
        <v>7</v>
      </c>
      <c r="D190" s="8">
        <v>3014.88</v>
      </c>
      <c r="E190">
        <f t="shared" si="12"/>
        <v>4</v>
      </c>
      <c r="F190">
        <f t="shared" si="13"/>
        <v>3</v>
      </c>
      <c r="G190">
        <f t="shared" si="14"/>
        <v>3</v>
      </c>
      <c r="H190">
        <f t="shared" si="15"/>
        <v>433</v>
      </c>
      <c r="I190" t="str">
        <f t="shared" si="16"/>
        <v>PLATINUM</v>
      </c>
      <c r="J190" t="str">
        <f t="shared" si="17"/>
        <v>Becoming Loyal</v>
      </c>
    </row>
    <row r="191" spans="1:10" x14ac:dyDescent="0.3">
      <c r="A191" s="5">
        <v>188</v>
      </c>
      <c r="B191" s="6">
        <v>15</v>
      </c>
      <c r="C191" s="7">
        <v>6</v>
      </c>
      <c r="D191" s="8">
        <v>2658.87</v>
      </c>
      <c r="E191">
        <f t="shared" si="12"/>
        <v>3</v>
      </c>
      <c r="F191">
        <f t="shared" si="13"/>
        <v>2</v>
      </c>
      <c r="G191">
        <f t="shared" si="14"/>
        <v>2</v>
      </c>
      <c r="H191">
        <f t="shared" si="15"/>
        <v>322</v>
      </c>
      <c r="I191" t="str">
        <f t="shared" si="16"/>
        <v>GOLD</v>
      </c>
      <c r="J191" t="str">
        <f t="shared" si="17"/>
        <v>Losing Customer</v>
      </c>
    </row>
    <row r="192" spans="1:10" x14ac:dyDescent="0.3">
      <c r="A192" s="5">
        <v>189</v>
      </c>
      <c r="B192" s="6">
        <v>3</v>
      </c>
      <c r="C192" s="7">
        <v>5</v>
      </c>
      <c r="D192" s="8">
        <v>5329.9800000000005</v>
      </c>
      <c r="E192">
        <f t="shared" si="12"/>
        <v>4</v>
      </c>
      <c r="F192">
        <f t="shared" si="13"/>
        <v>2</v>
      </c>
      <c r="G192">
        <f t="shared" si="14"/>
        <v>4</v>
      </c>
      <c r="H192">
        <f t="shared" si="15"/>
        <v>424</v>
      </c>
      <c r="I192" t="str">
        <f t="shared" si="16"/>
        <v>PLATINUM</v>
      </c>
      <c r="J192" t="str">
        <f t="shared" si="17"/>
        <v>Becoming Loyal</v>
      </c>
    </row>
    <row r="193" spans="1:10" x14ac:dyDescent="0.3">
      <c r="A193" s="5">
        <v>190</v>
      </c>
      <c r="B193" s="6">
        <v>29</v>
      </c>
      <c r="C193" s="7">
        <v>4</v>
      </c>
      <c r="D193" s="8">
        <v>704.2800000000002</v>
      </c>
      <c r="E193">
        <f t="shared" si="12"/>
        <v>4</v>
      </c>
      <c r="F193">
        <f t="shared" si="13"/>
        <v>1</v>
      </c>
      <c r="G193">
        <f t="shared" si="14"/>
        <v>1</v>
      </c>
      <c r="H193">
        <f t="shared" si="15"/>
        <v>411</v>
      </c>
      <c r="I193" t="str">
        <f t="shared" si="16"/>
        <v>GOLD</v>
      </c>
      <c r="J193" t="str">
        <f t="shared" si="17"/>
        <v>Recent Customer</v>
      </c>
    </row>
    <row r="194" spans="1:10" x14ac:dyDescent="0.3">
      <c r="A194" s="5">
        <v>191</v>
      </c>
      <c r="B194" s="6">
        <v>105</v>
      </c>
      <c r="C194" s="7">
        <v>1</v>
      </c>
      <c r="D194" s="8">
        <v>834.93999999999994</v>
      </c>
      <c r="E194">
        <f t="shared" si="12"/>
        <v>4</v>
      </c>
      <c r="F194">
        <f t="shared" si="13"/>
        <v>1</v>
      </c>
      <c r="G194">
        <f t="shared" si="14"/>
        <v>1</v>
      </c>
      <c r="H194">
        <f t="shared" si="15"/>
        <v>411</v>
      </c>
      <c r="I194" t="str">
        <f t="shared" si="16"/>
        <v>GOLD</v>
      </c>
      <c r="J194" t="str">
        <f t="shared" si="17"/>
        <v>Recent Customer</v>
      </c>
    </row>
    <row r="195" spans="1:10" x14ac:dyDescent="0.3">
      <c r="A195" s="5">
        <v>192</v>
      </c>
      <c r="B195" s="6">
        <v>79</v>
      </c>
      <c r="C195" s="7">
        <v>4</v>
      </c>
      <c r="D195" s="8">
        <v>1519.4700000000003</v>
      </c>
      <c r="E195">
        <f t="shared" si="12"/>
        <v>3</v>
      </c>
      <c r="F195">
        <f t="shared" si="13"/>
        <v>1</v>
      </c>
      <c r="G195">
        <f t="shared" si="14"/>
        <v>1</v>
      </c>
      <c r="H195">
        <f t="shared" si="15"/>
        <v>311</v>
      </c>
      <c r="I195" t="str">
        <f t="shared" si="16"/>
        <v>SILVER</v>
      </c>
      <c r="J195" t="str">
        <f t="shared" si="17"/>
        <v>High Risk Customer</v>
      </c>
    </row>
    <row r="196" spans="1:10" x14ac:dyDescent="0.3">
      <c r="A196" s="5">
        <v>193</v>
      </c>
      <c r="B196" s="6">
        <v>24</v>
      </c>
      <c r="C196" s="7">
        <v>5</v>
      </c>
      <c r="D196" s="8">
        <v>2551.5</v>
      </c>
      <c r="E196">
        <f t="shared" si="12"/>
        <v>1</v>
      </c>
      <c r="F196">
        <f t="shared" si="13"/>
        <v>2</v>
      </c>
      <c r="G196">
        <f t="shared" si="14"/>
        <v>2</v>
      </c>
      <c r="H196">
        <f t="shared" si="15"/>
        <v>122</v>
      </c>
      <c r="I196" t="str">
        <f t="shared" si="16"/>
        <v>BRONZE</v>
      </c>
      <c r="J196" t="str">
        <f t="shared" si="17"/>
        <v>Evasive Customer</v>
      </c>
    </row>
    <row r="197" spans="1:10" x14ac:dyDescent="0.3">
      <c r="A197" s="5">
        <v>194</v>
      </c>
      <c r="B197" s="6">
        <v>108</v>
      </c>
      <c r="C197" s="7">
        <v>3</v>
      </c>
      <c r="D197" s="8">
        <v>2608.2800000000002</v>
      </c>
      <c r="E197">
        <f t="shared" ref="E197:E260" si="18">IF(AND(B195&gt;=88),1,IF(AND(B195&lt;=88,B195&gt;45),2,IF(AND(B195&lt;=45,B195&gt;18),3,4)))</f>
        <v>2</v>
      </c>
      <c r="F197">
        <f t="shared" ref="F197:F260" si="19">IF(AND(C197&gt;7),4,IF(AND(C197&lt;=7,C197&gt;6),3,IF(AND(C197&lt;=6,C197&gt;4),2,IF(AND(C197&lt;=4),1))))</f>
        <v>1</v>
      </c>
      <c r="G197">
        <f t="shared" ref="G197:G260" si="20">IF(AND(D197&gt;4123.1),4,IF(AND(D197&lt;=4123.1,D197&gt;2799.26),3,IF(AND(D197&lt;=2799.26,D197&gt;1797.95),2,IF(AND(D197&lt;=1795.95),1))))</f>
        <v>2</v>
      </c>
      <c r="H197">
        <f t="shared" ref="H197:H260" si="21">100*E197+10*F197+G197</f>
        <v>212</v>
      </c>
      <c r="I197" t="str">
        <f t="shared" ref="I197:I260" si="22">IF(AND(H197&gt;411),"PLATINUM",IF(AND(H197&lt;=411,H197&gt;311),"GOLD",IF(AND(H197&lt;=311,H197&gt;211),"SILVER",IF(AND(H197&lt;=211),"BRONZE"))))</f>
        <v>SILVER</v>
      </c>
      <c r="J197" t="str">
        <f t="shared" ref="J197:J260" si="23">IF(H197=444,"Platinum Customer",
IF(AND(H197&lt;=444,H197&gt;433),"Very Loyal",
 IF(AND(H197&lt;=433,H197&gt;421),"Becoming Loyal",
IF(AND(H197&lt;=421,H197&gt;344),"Recent Customer",
IF(AND(H197&gt;=344,H197&gt;323),"Potential Customer",
IF(AND(H197&gt;=323,H197&gt;311),"Late Bloomer",
IF(AND(H197&gt;311,H197&gt;=224),"Losing Customer",
IF(AND(H197&gt;224,H197&gt;=212),"High Risk Customer",
IF(AND(H197&gt;212,H197&gt;=121),"Almost Losing Customer",
IF(AND(H197&gt;=121,H197&gt;=113),"Evasive Customer",
IF(AND(H197&lt;=113,H197&gt;=111),"Lost Customer")))))))))))</f>
        <v>Evasive Customer</v>
      </c>
    </row>
    <row r="198" spans="1:10" x14ac:dyDescent="0.3">
      <c r="A198" s="5">
        <v>195</v>
      </c>
      <c r="B198" s="6">
        <v>0</v>
      </c>
      <c r="C198" s="7">
        <v>7</v>
      </c>
      <c r="D198" s="8">
        <v>9633.409999999998</v>
      </c>
      <c r="E198">
        <f t="shared" si="18"/>
        <v>3</v>
      </c>
      <c r="F198">
        <f t="shared" si="19"/>
        <v>3</v>
      </c>
      <c r="G198">
        <f t="shared" si="20"/>
        <v>4</v>
      </c>
      <c r="H198">
        <f t="shared" si="21"/>
        <v>334</v>
      </c>
      <c r="I198" t="str">
        <f t="shared" si="22"/>
        <v>GOLD</v>
      </c>
      <c r="J198" t="str">
        <f t="shared" si="23"/>
        <v>Late Bloomer</v>
      </c>
    </row>
    <row r="199" spans="1:10" x14ac:dyDescent="0.3">
      <c r="A199" s="5">
        <v>196</v>
      </c>
      <c r="B199" s="6">
        <v>146</v>
      </c>
      <c r="C199" s="7">
        <v>8</v>
      </c>
      <c r="D199" s="8">
        <v>3737.9999999999991</v>
      </c>
      <c r="E199">
        <f t="shared" si="18"/>
        <v>1</v>
      </c>
      <c r="F199">
        <f t="shared" si="19"/>
        <v>4</v>
      </c>
      <c r="G199">
        <f t="shared" si="20"/>
        <v>3</v>
      </c>
      <c r="H199">
        <f t="shared" si="21"/>
        <v>143</v>
      </c>
      <c r="I199" t="str">
        <f t="shared" si="22"/>
        <v>BRONZE</v>
      </c>
      <c r="J199" t="str">
        <f t="shared" si="23"/>
        <v>Evasive Customer</v>
      </c>
    </row>
    <row r="200" spans="1:10" x14ac:dyDescent="0.3">
      <c r="A200" s="5">
        <v>197</v>
      </c>
      <c r="B200" s="6">
        <v>27</v>
      </c>
      <c r="C200" s="7">
        <v>9</v>
      </c>
      <c r="D200" s="8">
        <v>3651.71</v>
      </c>
      <c r="E200">
        <f t="shared" si="18"/>
        <v>4</v>
      </c>
      <c r="F200">
        <f t="shared" si="19"/>
        <v>4</v>
      </c>
      <c r="G200">
        <f t="shared" si="20"/>
        <v>3</v>
      </c>
      <c r="H200">
        <f t="shared" si="21"/>
        <v>443</v>
      </c>
      <c r="I200" t="str">
        <f t="shared" si="22"/>
        <v>PLATINUM</v>
      </c>
      <c r="J200" t="str">
        <f t="shared" si="23"/>
        <v>Very Loyal</v>
      </c>
    </row>
    <row r="201" spans="1:10" x14ac:dyDescent="0.3">
      <c r="A201" s="5">
        <v>198</v>
      </c>
      <c r="B201" s="6">
        <v>58</v>
      </c>
      <c r="C201" s="7">
        <v>9</v>
      </c>
      <c r="D201" s="8">
        <v>6631.8700000000008</v>
      </c>
      <c r="E201">
        <f t="shared" si="18"/>
        <v>1</v>
      </c>
      <c r="F201">
        <f t="shared" si="19"/>
        <v>4</v>
      </c>
      <c r="G201">
        <f t="shared" si="20"/>
        <v>4</v>
      </c>
      <c r="H201">
        <f t="shared" si="21"/>
        <v>144</v>
      </c>
      <c r="I201" t="str">
        <f t="shared" si="22"/>
        <v>BRONZE</v>
      </c>
      <c r="J201" t="str">
        <f t="shared" si="23"/>
        <v>Evasive Customer</v>
      </c>
    </row>
    <row r="202" spans="1:10" x14ac:dyDescent="0.3">
      <c r="A202" s="5">
        <v>199</v>
      </c>
      <c r="B202" s="6">
        <v>15</v>
      </c>
      <c r="C202" s="7">
        <v>4</v>
      </c>
      <c r="D202" s="8">
        <v>2650.53</v>
      </c>
      <c r="E202">
        <f t="shared" si="18"/>
        <v>3</v>
      </c>
      <c r="F202">
        <f t="shared" si="19"/>
        <v>1</v>
      </c>
      <c r="G202">
        <f t="shared" si="20"/>
        <v>2</v>
      </c>
      <c r="H202">
        <f t="shared" si="21"/>
        <v>312</v>
      </c>
      <c r="I202" t="str">
        <f t="shared" si="22"/>
        <v>GOLD</v>
      </c>
      <c r="J202" t="str">
        <f t="shared" si="23"/>
        <v>Losing Customer</v>
      </c>
    </row>
    <row r="203" spans="1:10" x14ac:dyDescent="0.3">
      <c r="A203" s="5">
        <v>200</v>
      </c>
      <c r="B203" s="6">
        <v>7</v>
      </c>
      <c r="C203" s="7">
        <v>9</v>
      </c>
      <c r="D203" s="8">
        <v>7283.86</v>
      </c>
      <c r="E203">
        <f t="shared" si="18"/>
        <v>2</v>
      </c>
      <c r="F203">
        <f t="shared" si="19"/>
        <v>4</v>
      </c>
      <c r="G203">
        <f t="shared" si="20"/>
        <v>4</v>
      </c>
      <c r="H203">
        <f t="shared" si="21"/>
        <v>244</v>
      </c>
      <c r="I203" t="str">
        <f t="shared" si="22"/>
        <v>SILVER</v>
      </c>
      <c r="J203" t="str">
        <f t="shared" si="23"/>
        <v>High Risk Customer</v>
      </c>
    </row>
    <row r="204" spans="1:10" x14ac:dyDescent="0.3">
      <c r="A204" s="5">
        <v>201</v>
      </c>
      <c r="B204" s="6">
        <v>28</v>
      </c>
      <c r="C204" s="7">
        <v>8</v>
      </c>
      <c r="D204" s="8">
        <v>4369.0200000000004</v>
      </c>
      <c r="E204">
        <f t="shared" si="18"/>
        <v>4</v>
      </c>
      <c r="F204">
        <f t="shared" si="19"/>
        <v>4</v>
      </c>
      <c r="G204">
        <f t="shared" si="20"/>
        <v>4</v>
      </c>
      <c r="H204">
        <f t="shared" si="21"/>
        <v>444</v>
      </c>
      <c r="I204" t="str">
        <f t="shared" si="22"/>
        <v>PLATINUM</v>
      </c>
      <c r="J204" t="str">
        <f t="shared" si="23"/>
        <v>Platinum Customer</v>
      </c>
    </row>
    <row r="205" spans="1:10" x14ac:dyDescent="0.3">
      <c r="A205" s="5">
        <v>202</v>
      </c>
      <c r="B205" s="6">
        <v>18</v>
      </c>
      <c r="C205" s="7">
        <v>3</v>
      </c>
      <c r="D205" s="8">
        <v>1295.9100000000001</v>
      </c>
      <c r="E205">
        <f t="shared" si="18"/>
        <v>4</v>
      </c>
      <c r="F205">
        <f t="shared" si="19"/>
        <v>1</v>
      </c>
      <c r="G205">
        <f t="shared" si="20"/>
        <v>1</v>
      </c>
      <c r="H205">
        <f t="shared" si="21"/>
        <v>411</v>
      </c>
      <c r="I205" t="str">
        <f t="shared" si="22"/>
        <v>GOLD</v>
      </c>
      <c r="J205" t="str">
        <f t="shared" si="23"/>
        <v>Recent Customer</v>
      </c>
    </row>
    <row r="206" spans="1:10" x14ac:dyDescent="0.3">
      <c r="A206" s="5">
        <v>203</v>
      </c>
      <c r="B206" s="6">
        <v>11</v>
      </c>
      <c r="C206" s="7">
        <v>5</v>
      </c>
      <c r="D206" s="8">
        <v>1481.1200000000001</v>
      </c>
      <c r="E206">
        <f t="shared" si="18"/>
        <v>3</v>
      </c>
      <c r="F206">
        <f t="shared" si="19"/>
        <v>2</v>
      </c>
      <c r="G206">
        <f t="shared" si="20"/>
        <v>1</v>
      </c>
      <c r="H206">
        <f t="shared" si="21"/>
        <v>321</v>
      </c>
      <c r="I206" t="str">
        <f t="shared" si="22"/>
        <v>GOLD</v>
      </c>
      <c r="J206" t="str">
        <f t="shared" si="23"/>
        <v>Losing Customer</v>
      </c>
    </row>
    <row r="207" spans="1:10" x14ac:dyDescent="0.3">
      <c r="A207" s="5">
        <v>204</v>
      </c>
      <c r="B207" s="6">
        <v>27</v>
      </c>
      <c r="C207" s="7">
        <v>8</v>
      </c>
      <c r="D207" s="8">
        <v>6287.2900000000009</v>
      </c>
      <c r="E207">
        <f t="shared" si="18"/>
        <v>4</v>
      </c>
      <c r="F207">
        <f t="shared" si="19"/>
        <v>4</v>
      </c>
      <c r="G207">
        <f t="shared" si="20"/>
        <v>4</v>
      </c>
      <c r="H207">
        <f t="shared" si="21"/>
        <v>444</v>
      </c>
      <c r="I207" t="str">
        <f t="shared" si="22"/>
        <v>PLATINUM</v>
      </c>
      <c r="J207" t="str">
        <f t="shared" si="23"/>
        <v>Platinum Customer</v>
      </c>
    </row>
    <row r="208" spans="1:10" x14ac:dyDescent="0.3">
      <c r="A208" s="5">
        <v>205</v>
      </c>
      <c r="B208" s="6">
        <v>52</v>
      </c>
      <c r="C208" s="7">
        <v>9</v>
      </c>
      <c r="D208" s="8">
        <v>2008.2699999999995</v>
      </c>
      <c r="E208">
        <f t="shared" si="18"/>
        <v>4</v>
      </c>
      <c r="F208">
        <f t="shared" si="19"/>
        <v>4</v>
      </c>
      <c r="G208">
        <f t="shared" si="20"/>
        <v>2</v>
      </c>
      <c r="H208">
        <f t="shared" si="21"/>
        <v>442</v>
      </c>
      <c r="I208" t="str">
        <f t="shared" si="22"/>
        <v>PLATINUM</v>
      </c>
      <c r="J208" t="str">
        <f t="shared" si="23"/>
        <v>Very Loyal</v>
      </c>
    </row>
    <row r="209" spans="1:10" x14ac:dyDescent="0.3">
      <c r="A209" s="5">
        <v>206</v>
      </c>
      <c r="B209" s="6">
        <v>77</v>
      </c>
      <c r="C209" s="7">
        <v>4</v>
      </c>
      <c r="D209" s="8">
        <v>3816.6499999999996</v>
      </c>
      <c r="E209">
        <f t="shared" si="18"/>
        <v>3</v>
      </c>
      <c r="F209">
        <f t="shared" si="19"/>
        <v>1</v>
      </c>
      <c r="G209">
        <f t="shared" si="20"/>
        <v>3</v>
      </c>
      <c r="H209">
        <f t="shared" si="21"/>
        <v>313</v>
      </c>
      <c r="I209" t="str">
        <f t="shared" si="22"/>
        <v>GOLD</v>
      </c>
      <c r="J209" t="str">
        <f t="shared" si="23"/>
        <v>Losing Customer</v>
      </c>
    </row>
    <row r="210" spans="1:10" x14ac:dyDescent="0.3">
      <c r="A210" s="5">
        <v>207</v>
      </c>
      <c r="B210" s="6">
        <v>290</v>
      </c>
      <c r="C210" s="7">
        <v>3</v>
      </c>
      <c r="D210" s="8">
        <v>1430.93</v>
      </c>
      <c r="E210">
        <f t="shared" si="18"/>
        <v>2</v>
      </c>
      <c r="F210">
        <f t="shared" si="19"/>
        <v>1</v>
      </c>
      <c r="G210">
        <f t="shared" si="20"/>
        <v>1</v>
      </c>
      <c r="H210">
        <f t="shared" si="21"/>
        <v>211</v>
      </c>
      <c r="I210" t="str">
        <f t="shared" si="22"/>
        <v>BRONZE</v>
      </c>
      <c r="J210" t="str">
        <f t="shared" si="23"/>
        <v>Evasive Customer</v>
      </c>
    </row>
    <row r="211" spans="1:10" x14ac:dyDescent="0.3">
      <c r="A211" s="5">
        <v>208</v>
      </c>
      <c r="B211" s="6">
        <v>27</v>
      </c>
      <c r="C211" s="7">
        <v>5</v>
      </c>
      <c r="D211" s="8">
        <v>3342.02</v>
      </c>
      <c r="E211">
        <f t="shared" si="18"/>
        <v>2</v>
      </c>
      <c r="F211">
        <f t="shared" si="19"/>
        <v>2</v>
      </c>
      <c r="G211">
        <f t="shared" si="20"/>
        <v>3</v>
      </c>
      <c r="H211">
        <f t="shared" si="21"/>
        <v>223</v>
      </c>
      <c r="I211" t="str">
        <f t="shared" si="22"/>
        <v>SILVER</v>
      </c>
      <c r="J211" t="str">
        <f t="shared" si="23"/>
        <v>Almost Losing Customer</v>
      </c>
    </row>
    <row r="212" spans="1:10" x14ac:dyDescent="0.3">
      <c r="A212" s="5">
        <v>209</v>
      </c>
      <c r="B212" s="6">
        <v>107</v>
      </c>
      <c r="C212" s="7">
        <v>5</v>
      </c>
      <c r="D212" s="8">
        <v>3081.0700000000006</v>
      </c>
      <c r="E212">
        <f t="shared" si="18"/>
        <v>1</v>
      </c>
      <c r="F212">
        <f t="shared" si="19"/>
        <v>2</v>
      </c>
      <c r="G212">
        <f t="shared" si="20"/>
        <v>3</v>
      </c>
      <c r="H212">
        <f t="shared" si="21"/>
        <v>123</v>
      </c>
      <c r="I212" t="str">
        <f t="shared" si="22"/>
        <v>BRONZE</v>
      </c>
      <c r="J212" t="str">
        <f t="shared" si="23"/>
        <v>Evasive Customer</v>
      </c>
    </row>
    <row r="213" spans="1:10" x14ac:dyDescent="0.3">
      <c r="A213" s="5">
        <v>210</v>
      </c>
      <c r="B213" s="6">
        <v>22</v>
      </c>
      <c r="C213" s="7">
        <v>6</v>
      </c>
      <c r="D213" s="8">
        <v>2957.0299999999997</v>
      </c>
      <c r="E213">
        <f t="shared" si="18"/>
        <v>3</v>
      </c>
      <c r="F213">
        <f t="shared" si="19"/>
        <v>2</v>
      </c>
      <c r="G213">
        <f t="shared" si="20"/>
        <v>3</v>
      </c>
      <c r="H213">
        <f t="shared" si="21"/>
        <v>323</v>
      </c>
      <c r="I213" t="str">
        <f t="shared" si="22"/>
        <v>GOLD</v>
      </c>
      <c r="J213" t="str">
        <f t="shared" si="23"/>
        <v>Late Bloomer</v>
      </c>
    </row>
    <row r="214" spans="1:10" x14ac:dyDescent="0.3">
      <c r="A214" s="5">
        <v>211</v>
      </c>
      <c r="B214" s="6">
        <v>39</v>
      </c>
      <c r="C214" s="7">
        <v>9</v>
      </c>
      <c r="D214" s="8">
        <v>4090.0499999999997</v>
      </c>
      <c r="E214">
        <f t="shared" si="18"/>
        <v>1</v>
      </c>
      <c r="F214">
        <f t="shared" si="19"/>
        <v>4</v>
      </c>
      <c r="G214">
        <f t="shared" si="20"/>
        <v>3</v>
      </c>
      <c r="H214">
        <f t="shared" si="21"/>
        <v>143</v>
      </c>
      <c r="I214" t="str">
        <f t="shared" si="22"/>
        <v>BRONZE</v>
      </c>
      <c r="J214" t="str">
        <f t="shared" si="23"/>
        <v>Evasive Customer</v>
      </c>
    </row>
    <row r="215" spans="1:10" x14ac:dyDescent="0.3">
      <c r="A215" s="5">
        <v>212</v>
      </c>
      <c r="B215" s="6">
        <v>187</v>
      </c>
      <c r="C215" s="7">
        <v>2</v>
      </c>
      <c r="D215" s="8">
        <v>1790.41</v>
      </c>
      <c r="E215">
        <f t="shared" si="18"/>
        <v>3</v>
      </c>
      <c r="F215">
        <f t="shared" si="19"/>
        <v>1</v>
      </c>
      <c r="G215">
        <f t="shared" si="20"/>
        <v>1</v>
      </c>
      <c r="H215">
        <f t="shared" si="21"/>
        <v>311</v>
      </c>
      <c r="I215" t="str">
        <f t="shared" si="22"/>
        <v>SILVER</v>
      </c>
      <c r="J215" t="str">
        <f t="shared" si="23"/>
        <v>High Risk Customer</v>
      </c>
    </row>
    <row r="216" spans="1:10" x14ac:dyDescent="0.3">
      <c r="A216" s="5">
        <v>213</v>
      </c>
      <c r="B216" s="6">
        <v>28</v>
      </c>
      <c r="C216" s="7">
        <v>11</v>
      </c>
      <c r="D216" s="8">
        <v>7534.4800000000005</v>
      </c>
      <c r="E216">
        <f t="shared" si="18"/>
        <v>3</v>
      </c>
      <c r="F216">
        <f t="shared" si="19"/>
        <v>4</v>
      </c>
      <c r="G216">
        <f t="shared" si="20"/>
        <v>4</v>
      </c>
      <c r="H216">
        <f t="shared" si="21"/>
        <v>344</v>
      </c>
      <c r="I216" t="str">
        <f t="shared" si="22"/>
        <v>GOLD</v>
      </c>
      <c r="J216" t="str">
        <f t="shared" si="23"/>
        <v>Potential Customer</v>
      </c>
    </row>
    <row r="217" spans="1:10" x14ac:dyDescent="0.3">
      <c r="A217" s="5">
        <v>214</v>
      </c>
      <c r="B217" s="6">
        <v>56</v>
      </c>
      <c r="C217" s="7">
        <v>6</v>
      </c>
      <c r="D217" s="8">
        <v>1595.7299999999998</v>
      </c>
      <c r="E217">
        <f t="shared" si="18"/>
        <v>1</v>
      </c>
      <c r="F217">
        <f t="shared" si="19"/>
        <v>2</v>
      </c>
      <c r="G217">
        <f t="shared" si="20"/>
        <v>1</v>
      </c>
      <c r="H217">
        <f t="shared" si="21"/>
        <v>121</v>
      </c>
      <c r="I217" t="str">
        <f t="shared" si="22"/>
        <v>BRONZE</v>
      </c>
      <c r="J217" t="str">
        <f t="shared" si="23"/>
        <v>Evasive Customer</v>
      </c>
    </row>
    <row r="218" spans="1:10" x14ac:dyDescent="0.3">
      <c r="A218" s="5">
        <v>215</v>
      </c>
      <c r="B218" s="6">
        <v>3</v>
      </c>
      <c r="C218" s="7">
        <v>8</v>
      </c>
      <c r="D218" s="8">
        <v>3889.3900000000008</v>
      </c>
      <c r="E218">
        <f t="shared" si="18"/>
        <v>3</v>
      </c>
      <c r="F218">
        <f t="shared" si="19"/>
        <v>4</v>
      </c>
      <c r="G218">
        <f t="shared" si="20"/>
        <v>3</v>
      </c>
      <c r="H218">
        <f t="shared" si="21"/>
        <v>343</v>
      </c>
      <c r="I218" t="str">
        <f t="shared" si="22"/>
        <v>GOLD</v>
      </c>
      <c r="J218" t="str">
        <f t="shared" si="23"/>
        <v>Late Bloomer</v>
      </c>
    </row>
    <row r="219" spans="1:10" x14ac:dyDescent="0.3">
      <c r="A219" s="5">
        <v>216</v>
      </c>
      <c r="B219" s="6">
        <v>16</v>
      </c>
      <c r="C219" s="7">
        <v>5</v>
      </c>
      <c r="D219" s="8">
        <v>2152.0500000000002</v>
      </c>
      <c r="E219">
        <f t="shared" si="18"/>
        <v>2</v>
      </c>
      <c r="F219">
        <f t="shared" si="19"/>
        <v>2</v>
      </c>
      <c r="G219">
        <f t="shared" si="20"/>
        <v>2</v>
      </c>
      <c r="H219">
        <f t="shared" si="21"/>
        <v>222</v>
      </c>
      <c r="I219" t="str">
        <f t="shared" si="22"/>
        <v>SILVER</v>
      </c>
      <c r="J219" t="str">
        <f t="shared" si="23"/>
        <v>Almost Losing Customer</v>
      </c>
    </row>
    <row r="220" spans="1:10" x14ac:dyDescent="0.3">
      <c r="A220" s="5">
        <v>217</v>
      </c>
      <c r="B220" s="6">
        <v>4</v>
      </c>
      <c r="C220" s="7">
        <v>8</v>
      </c>
      <c r="D220" s="8">
        <v>2118.1800000000003</v>
      </c>
      <c r="E220">
        <f t="shared" si="18"/>
        <v>4</v>
      </c>
      <c r="F220">
        <f t="shared" si="19"/>
        <v>4</v>
      </c>
      <c r="G220">
        <f t="shared" si="20"/>
        <v>2</v>
      </c>
      <c r="H220">
        <f t="shared" si="21"/>
        <v>442</v>
      </c>
      <c r="I220" t="str">
        <f t="shared" si="22"/>
        <v>PLATINUM</v>
      </c>
      <c r="J220" t="str">
        <f t="shared" si="23"/>
        <v>Very Loyal</v>
      </c>
    </row>
    <row r="221" spans="1:10" x14ac:dyDescent="0.3">
      <c r="A221" s="5">
        <v>218</v>
      </c>
      <c r="B221" s="6">
        <v>14</v>
      </c>
      <c r="C221" s="7">
        <v>5</v>
      </c>
      <c r="D221" s="8">
        <v>1476.17</v>
      </c>
      <c r="E221">
        <f t="shared" si="18"/>
        <v>4</v>
      </c>
      <c r="F221">
        <f t="shared" si="19"/>
        <v>2</v>
      </c>
      <c r="G221">
        <f t="shared" si="20"/>
        <v>1</v>
      </c>
      <c r="H221">
        <f t="shared" si="21"/>
        <v>421</v>
      </c>
      <c r="I221" t="str">
        <f t="shared" si="22"/>
        <v>PLATINUM</v>
      </c>
      <c r="J221" t="str">
        <f t="shared" si="23"/>
        <v>Recent Customer</v>
      </c>
    </row>
    <row r="222" spans="1:10" x14ac:dyDescent="0.3">
      <c r="A222" s="5">
        <v>219</v>
      </c>
      <c r="B222" s="6">
        <v>40</v>
      </c>
      <c r="C222" s="7">
        <v>7</v>
      </c>
      <c r="D222" s="8">
        <v>1688.33</v>
      </c>
      <c r="E222">
        <f t="shared" si="18"/>
        <v>4</v>
      </c>
      <c r="F222">
        <f t="shared" si="19"/>
        <v>3</v>
      </c>
      <c r="G222">
        <f t="shared" si="20"/>
        <v>1</v>
      </c>
      <c r="H222">
        <f t="shared" si="21"/>
        <v>431</v>
      </c>
      <c r="I222" t="str">
        <f t="shared" si="22"/>
        <v>PLATINUM</v>
      </c>
      <c r="J222" t="str">
        <f t="shared" si="23"/>
        <v>Becoming Loyal</v>
      </c>
    </row>
    <row r="223" spans="1:10" x14ac:dyDescent="0.3">
      <c r="A223" s="5">
        <v>220</v>
      </c>
      <c r="B223" s="6">
        <v>15</v>
      </c>
      <c r="C223" s="7">
        <v>6</v>
      </c>
      <c r="D223" s="8">
        <v>4304.1099999999997</v>
      </c>
      <c r="E223">
        <f t="shared" si="18"/>
        <v>4</v>
      </c>
      <c r="F223">
        <f t="shared" si="19"/>
        <v>2</v>
      </c>
      <c r="G223">
        <f t="shared" si="20"/>
        <v>4</v>
      </c>
      <c r="H223">
        <f t="shared" si="21"/>
        <v>424</v>
      </c>
      <c r="I223" t="str">
        <f t="shared" si="22"/>
        <v>PLATINUM</v>
      </c>
      <c r="J223" t="str">
        <f t="shared" si="23"/>
        <v>Becoming Loyal</v>
      </c>
    </row>
    <row r="224" spans="1:10" x14ac:dyDescent="0.3">
      <c r="A224" s="5">
        <v>221</v>
      </c>
      <c r="B224" s="6">
        <v>18</v>
      </c>
      <c r="C224" s="7">
        <v>6</v>
      </c>
      <c r="D224" s="8">
        <v>3865.6800000000003</v>
      </c>
      <c r="E224">
        <f t="shared" si="18"/>
        <v>3</v>
      </c>
      <c r="F224">
        <f t="shared" si="19"/>
        <v>2</v>
      </c>
      <c r="G224">
        <f t="shared" si="20"/>
        <v>3</v>
      </c>
      <c r="H224">
        <f t="shared" si="21"/>
        <v>323</v>
      </c>
      <c r="I224" t="str">
        <f t="shared" si="22"/>
        <v>GOLD</v>
      </c>
      <c r="J224" t="str">
        <f t="shared" si="23"/>
        <v>Late Bloomer</v>
      </c>
    </row>
    <row r="225" spans="1:10" x14ac:dyDescent="0.3">
      <c r="A225" s="5">
        <v>222</v>
      </c>
      <c r="B225" s="6">
        <v>20</v>
      </c>
      <c r="C225" s="7">
        <v>2</v>
      </c>
      <c r="D225" s="8">
        <v>1428.06</v>
      </c>
      <c r="E225">
        <f t="shared" si="18"/>
        <v>4</v>
      </c>
      <c r="F225">
        <f t="shared" si="19"/>
        <v>1</v>
      </c>
      <c r="G225">
        <f t="shared" si="20"/>
        <v>1</v>
      </c>
      <c r="H225">
        <f t="shared" si="21"/>
        <v>411</v>
      </c>
      <c r="I225" t="str">
        <f t="shared" si="22"/>
        <v>GOLD</v>
      </c>
      <c r="J225" t="str">
        <f t="shared" si="23"/>
        <v>Recent Customer</v>
      </c>
    </row>
    <row r="226" spans="1:10" x14ac:dyDescent="0.3">
      <c r="A226" s="5">
        <v>223</v>
      </c>
      <c r="B226" s="6">
        <v>52</v>
      </c>
      <c r="C226" s="7">
        <v>7</v>
      </c>
      <c r="D226" s="8">
        <v>4082.0900000000006</v>
      </c>
      <c r="E226">
        <f t="shared" si="18"/>
        <v>4</v>
      </c>
      <c r="F226">
        <f t="shared" si="19"/>
        <v>3</v>
      </c>
      <c r="G226">
        <f t="shared" si="20"/>
        <v>3</v>
      </c>
      <c r="H226">
        <f t="shared" si="21"/>
        <v>433</v>
      </c>
      <c r="I226" t="str">
        <f t="shared" si="22"/>
        <v>PLATINUM</v>
      </c>
      <c r="J226" t="str">
        <f t="shared" si="23"/>
        <v>Becoming Loyal</v>
      </c>
    </row>
    <row r="227" spans="1:10" x14ac:dyDescent="0.3">
      <c r="A227" s="5">
        <v>224</v>
      </c>
      <c r="B227" s="6">
        <v>1</v>
      </c>
      <c r="C227" s="7">
        <v>6</v>
      </c>
      <c r="D227" s="8">
        <v>3692.09</v>
      </c>
      <c r="E227">
        <f t="shared" si="18"/>
        <v>3</v>
      </c>
      <c r="F227">
        <f t="shared" si="19"/>
        <v>2</v>
      </c>
      <c r="G227">
        <f t="shared" si="20"/>
        <v>3</v>
      </c>
      <c r="H227">
        <f t="shared" si="21"/>
        <v>323</v>
      </c>
      <c r="I227" t="str">
        <f t="shared" si="22"/>
        <v>GOLD</v>
      </c>
      <c r="J227" t="str">
        <f t="shared" si="23"/>
        <v>Late Bloomer</v>
      </c>
    </row>
    <row r="228" spans="1:10" x14ac:dyDescent="0.3">
      <c r="A228" s="5">
        <v>225</v>
      </c>
      <c r="B228" s="6">
        <v>37</v>
      </c>
      <c r="C228" s="7">
        <v>3</v>
      </c>
      <c r="D228" s="8">
        <v>1587.5500000000002</v>
      </c>
      <c r="E228">
        <f t="shared" si="18"/>
        <v>2</v>
      </c>
      <c r="F228">
        <f t="shared" si="19"/>
        <v>1</v>
      </c>
      <c r="G228">
        <f t="shared" si="20"/>
        <v>1</v>
      </c>
      <c r="H228">
        <f t="shared" si="21"/>
        <v>211</v>
      </c>
      <c r="I228" t="str">
        <f t="shared" si="22"/>
        <v>BRONZE</v>
      </c>
      <c r="J228" t="str">
        <f t="shared" si="23"/>
        <v>Evasive Customer</v>
      </c>
    </row>
    <row r="229" spans="1:10" x14ac:dyDescent="0.3">
      <c r="A229" s="5">
        <v>226</v>
      </c>
      <c r="B229" s="6">
        <v>116</v>
      </c>
      <c r="C229" s="7">
        <v>2</v>
      </c>
      <c r="D229" s="8">
        <v>1173.8600000000001</v>
      </c>
      <c r="E229">
        <f t="shared" si="18"/>
        <v>4</v>
      </c>
      <c r="F229">
        <f t="shared" si="19"/>
        <v>1</v>
      </c>
      <c r="G229">
        <f t="shared" si="20"/>
        <v>1</v>
      </c>
      <c r="H229">
        <f t="shared" si="21"/>
        <v>411</v>
      </c>
      <c r="I229" t="str">
        <f t="shared" si="22"/>
        <v>GOLD</v>
      </c>
      <c r="J229" t="str">
        <f t="shared" si="23"/>
        <v>Recent Customer</v>
      </c>
    </row>
    <row r="230" spans="1:10" x14ac:dyDescent="0.3">
      <c r="A230" s="5">
        <v>227</v>
      </c>
      <c r="B230" s="6">
        <v>26</v>
      </c>
      <c r="C230" s="7">
        <v>5</v>
      </c>
      <c r="D230" s="8">
        <v>3906.0299999999997</v>
      </c>
      <c r="E230">
        <f t="shared" si="18"/>
        <v>3</v>
      </c>
      <c r="F230">
        <f t="shared" si="19"/>
        <v>2</v>
      </c>
      <c r="G230">
        <f t="shared" si="20"/>
        <v>3</v>
      </c>
      <c r="H230">
        <f t="shared" si="21"/>
        <v>323</v>
      </c>
      <c r="I230" t="str">
        <f t="shared" si="22"/>
        <v>GOLD</v>
      </c>
      <c r="J230" t="str">
        <f t="shared" si="23"/>
        <v>Late Bloomer</v>
      </c>
    </row>
    <row r="231" spans="1:10" x14ac:dyDescent="0.3">
      <c r="A231" s="5">
        <v>228</v>
      </c>
      <c r="B231" s="6">
        <v>77</v>
      </c>
      <c r="C231" s="7">
        <v>5</v>
      </c>
      <c r="D231" s="8">
        <v>3719.75</v>
      </c>
      <c r="E231">
        <f t="shared" si="18"/>
        <v>1</v>
      </c>
      <c r="F231">
        <f t="shared" si="19"/>
        <v>2</v>
      </c>
      <c r="G231">
        <f t="shared" si="20"/>
        <v>3</v>
      </c>
      <c r="H231">
        <f t="shared" si="21"/>
        <v>123</v>
      </c>
      <c r="I231" t="str">
        <f t="shared" si="22"/>
        <v>BRONZE</v>
      </c>
      <c r="J231" t="str">
        <f t="shared" si="23"/>
        <v>Evasive Customer</v>
      </c>
    </row>
    <row r="232" spans="1:10" x14ac:dyDescent="0.3">
      <c r="A232" s="5">
        <v>229</v>
      </c>
      <c r="B232" s="6">
        <v>60</v>
      </c>
      <c r="C232" s="7">
        <v>5</v>
      </c>
      <c r="D232" s="8">
        <v>1811.84</v>
      </c>
      <c r="E232">
        <f t="shared" si="18"/>
        <v>3</v>
      </c>
      <c r="F232">
        <f t="shared" si="19"/>
        <v>2</v>
      </c>
      <c r="G232">
        <f t="shared" si="20"/>
        <v>2</v>
      </c>
      <c r="H232">
        <f t="shared" si="21"/>
        <v>322</v>
      </c>
      <c r="I232" t="str">
        <f t="shared" si="22"/>
        <v>GOLD</v>
      </c>
      <c r="J232" t="str">
        <f t="shared" si="23"/>
        <v>Losing Customer</v>
      </c>
    </row>
    <row r="233" spans="1:10" x14ac:dyDescent="0.3">
      <c r="A233" s="5">
        <v>230</v>
      </c>
      <c r="B233" s="6">
        <v>36</v>
      </c>
      <c r="C233" s="7">
        <v>11</v>
      </c>
      <c r="D233" s="8">
        <v>5319.63</v>
      </c>
      <c r="E233">
        <f t="shared" si="18"/>
        <v>2</v>
      </c>
      <c r="F233">
        <f t="shared" si="19"/>
        <v>4</v>
      </c>
      <c r="G233">
        <f t="shared" si="20"/>
        <v>4</v>
      </c>
      <c r="H233">
        <f t="shared" si="21"/>
        <v>244</v>
      </c>
      <c r="I233" t="str">
        <f t="shared" si="22"/>
        <v>SILVER</v>
      </c>
      <c r="J233" t="str">
        <f t="shared" si="23"/>
        <v>High Risk Customer</v>
      </c>
    </row>
    <row r="234" spans="1:10" x14ac:dyDescent="0.3">
      <c r="A234" s="5">
        <v>231</v>
      </c>
      <c r="B234" s="6">
        <v>45</v>
      </c>
      <c r="C234" s="7">
        <v>4</v>
      </c>
      <c r="D234" s="8">
        <v>2344.5200000000004</v>
      </c>
      <c r="E234">
        <f t="shared" si="18"/>
        <v>2</v>
      </c>
      <c r="F234">
        <f t="shared" si="19"/>
        <v>1</v>
      </c>
      <c r="G234">
        <f t="shared" si="20"/>
        <v>2</v>
      </c>
      <c r="H234">
        <f t="shared" si="21"/>
        <v>212</v>
      </c>
      <c r="I234" t="str">
        <f t="shared" si="22"/>
        <v>SILVER</v>
      </c>
      <c r="J234" t="str">
        <f t="shared" si="23"/>
        <v>Evasive Customer</v>
      </c>
    </row>
    <row r="235" spans="1:10" x14ac:dyDescent="0.3">
      <c r="A235" s="5">
        <v>232</v>
      </c>
      <c r="B235" s="6">
        <v>141</v>
      </c>
      <c r="C235" s="7">
        <v>6</v>
      </c>
      <c r="D235" s="8">
        <v>3157.5899999999997</v>
      </c>
      <c r="E235">
        <f t="shared" si="18"/>
        <v>3</v>
      </c>
      <c r="F235">
        <f t="shared" si="19"/>
        <v>2</v>
      </c>
      <c r="G235">
        <f t="shared" si="20"/>
        <v>3</v>
      </c>
      <c r="H235">
        <f t="shared" si="21"/>
        <v>323</v>
      </c>
      <c r="I235" t="str">
        <f t="shared" si="22"/>
        <v>GOLD</v>
      </c>
      <c r="J235" t="str">
        <f t="shared" si="23"/>
        <v>Late Bloomer</v>
      </c>
    </row>
    <row r="236" spans="1:10" x14ac:dyDescent="0.3">
      <c r="A236" s="5">
        <v>233</v>
      </c>
      <c r="B236" s="6">
        <v>17</v>
      </c>
      <c r="C236" s="7">
        <v>6</v>
      </c>
      <c r="D236" s="8">
        <v>2187.09</v>
      </c>
      <c r="E236">
        <f t="shared" si="18"/>
        <v>3</v>
      </c>
      <c r="F236">
        <f t="shared" si="19"/>
        <v>2</v>
      </c>
      <c r="G236">
        <f t="shared" si="20"/>
        <v>2</v>
      </c>
      <c r="H236">
        <f t="shared" si="21"/>
        <v>322</v>
      </c>
      <c r="I236" t="str">
        <f t="shared" si="22"/>
        <v>GOLD</v>
      </c>
      <c r="J236" t="str">
        <f t="shared" si="23"/>
        <v>Losing Customer</v>
      </c>
    </row>
    <row r="237" spans="1:10" x14ac:dyDescent="0.3">
      <c r="A237" s="5">
        <v>234</v>
      </c>
      <c r="B237" s="6">
        <v>11</v>
      </c>
      <c r="C237" s="7">
        <v>10</v>
      </c>
      <c r="D237" s="8">
        <v>5763.1299999999992</v>
      </c>
      <c r="E237">
        <f t="shared" si="18"/>
        <v>1</v>
      </c>
      <c r="F237">
        <f t="shared" si="19"/>
        <v>4</v>
      </c>
      <c r="G237">
        <f t="shared" si="20"/>
        <v>4</v>
      </c>
      <c r="H237">
        <f t="shared" si="21"/>
        <v>144</v>
      </c>
      <c r="I237" t="str">
        <f t="shared" si="22"/>
        <v>BRONZE</v>
      </c>
      <c r="J237" t="str">
        <f t="shared" si="23"/>
        <v>Evasive Customer</v>
      </c>
    </row>
    <row r="238" spans="1:10" x14ac:dyDescent="0.3">
      <c r="A238" s="5">
        <v>235</v>
      </c>
      <c r="B238" s="6">
        <v>2</v>
      </c>
      <c r="C238" s="7">
        <v>11</v>
      </c>
      <c r="D238" s="8">
        <v>4685.82</v>
      </c>
      <c r="E238">
        <f t="shared" si="18"/>
        <v>4</v>
      </c>
      <c r="F238">
        <f t="shared" si="19"/>
        <v>4</v>
      </c>
      <c r="G238">
        <f t="shared" si="20"/>
        <v>4</v>
      </c>
      <c r="H238">
        <f t="shared" si="21"/>
        <v>444</v>
      </c>
      <c r="I238" t="str">
        <f t="shared" si="22"/>
        <v>PLATINUM</v>
      </c>
      <c r="J238" t="str">
        <f t="shared" si="23"/>
        <v>Platinum Customer</v>
      </c>
    </row>
    <row r="239" spans="1:10" x14ac:dyDescent="0.3">
      <c r="A239" s="5">
        <v>236</v>
      </c>
      <c r="B239" s="6">
        <v>6</v>
      </c>
      <c r="C239" s="7">
        <v>4</v>
      </c>
      <c r="D239" s="8">
        <v>2434.6400000000003</v>
      </c>
      <c r="E239">
        <f t="shared" si="18"/>
        <v>4</v>
      </c>
      <c r="F239">
        <f t="shared" si="19"/>
        <v>1</v>
      </c>
      <c r="G239">
        <f t="shared" si="20"/>
        <v>2</v>
      </c>
      <c r="H239">
        <f t="shared" si="21"/>
        <v>412</v>
      </c>
      <c r="I239" t="str">
        <f t="shared" si="22"/>
        <v>PLATINUM</v>
      </c>
      <c r="J239" t="str">
        <f t="shared" si="23"/>
        <v>Recent Customer</v>
      </c>
    </row>
    <row r="240" spans="1:10" x14ac:dyDescent="0.3">
      <c r="A240" s="5">
        <v>237</v>
      </c>
      <c r="B240" s="6">
        <v>26</v>
      </c>
      <c r="C240" s="7">
        <v>8</v>
      </c>
      <c r="D240" s="8">
        <v>3635.04</v>
      </c>
      <c r="E240">
        <f t="shared" si="18"/>
        <v>4</v>
      </c>
      <c r="F240">
        <f t="shared" si="19"/>
        <v>4</v>
      </c>
      <c r="G240">
        <f t="shared" si="20"/>
        <v>3</v>
      </c>
      <c r="H240">
        <f t="shared" si="21"/>
        <v>443</v>
      </c>
      <c r="I240" t="str">
        <f t="shared" si="22"/>
        <v>PLATINUM</v>
      </c>
      <c r="J240" t="str">
        <f t="shared" si="23"/>
        <v>Very Loyal</v>
      </c>
    </row>
    <row r="241" spans="1:10" x14ac:dyDescent="0.3">
      <c r="A241" s="5">
        <v>238</v>
      </c>
      <c r="B241" s="6">
        <v>107</v>
      </c>
      <c r="C241" s="7">
        <v>5</v>
      </c>
      <c r="D241" s="8">
        <v>3112.57</v>
      </c>
      <c r="E241">
        <f t="shared" si="18"/>
        <v>4</v>
      </c>
      <c r="F241">
        <f t="shared" si="19"/>
        <v>2</v>
      </c>
      <c r="G241">
        <f t="shared" si="20"/>
        <v>3</v>
      </c>
      <c r="H241">
        <f t="shared" si="21"/>
        <v>423</v>
      </c>
      <c r="I241" t="str">
        <f t="shared" si="22"/>
        <v>PLATINUM</v>
      </c>
      <c r="J241" t="str">
        <f t="shared" si="23"/>
        <v>Becoming Loyal</v>
      </c>
    </row>
    <row r="242" spans="1:10" x14ac:dyDescent="0.3">
      <c r="A242" s="5">
        <v>239</v>
      </c>
      <c r="B242" s="6">
        <v>1</v>
      </c>
      <c r="C242" s="7">
        <v>9</v>
      </c>
      <c r="D242" s="8">
        <v>5928.2300000000005</v>
      </c>
      <c r="E242">
        <f t="shared" si="18"/>
        <v>3</v>
      </c>
      <c r="F242">
        <f t="shared" si="19"/>
        <v>4</v>
      </c>
      <c r="G242">
        <f t="shared" si="20"/>
        <v>4</v>
      </c>
      <c r="H242">
        <f t="shared" si="21"/>
        <v>344</v>
      </c>
      <c r="I242" t="str">
        <f t="shared" si="22"/>
        <v>GOLD</v>
      </c>
      <c r="J242" t="str">
        <f t="shared" si="23"/>
        <v>Potential Customer</v>
      </c>
    </row>
    <row r="243" spans="1:10" x14ac:dyDescent="0.3">
      <c r="A243" s="5">
        <v>240</v>
      </c>
      <c r="B243" s="6">
        <v>88</v>
      </c>
      <c r="C243" s="7">
        <v>6</v>
      </c>
      <c r="D243" s="8">
        <v>2338.2099999999996</v>
      </c>
      <c r="E243">
        <f t="shared" si="18"/>
        <v>1</v>
      </c>
      <c r="F243">
        <f t="shared" si="19"/>
        <v>2</v>
      </c>
      <c r="G243">
        <f t="shared" si="20"/>
        <v>2</v>
      </c>
      <c r="H243">
        <f t="shared" si="21"/>
        <v>122</v>
      </c>
      <c r="I243" t="str">
        <f t="shared" si="22"/>
        <v>BRONZE</v>
      </c>
      <c r="J243" t="str">
        <f t="shared" si="23"/>
        <v>Evasive Customer</v>
      </c>
    </row>
    <row r="244" spans="1:10" x14ac:dyDescent="0.3">
      <c r="A244" s="5">
        <v>241</v>
      </c>
      <c r="B244" s="6">
        <v>47</v>
      </c>
      <c r="C244" s="7">
        <v>4</v>
      </c>
      <c r="D244" s="8">
        <v>1922.8200000000002</v>
      </c>
      <c r="E244">
        <f t="shared" si="18"/>
        <v>4</v>
      </c>
      <c r="F244">
        <f t="shared" si="19"/>
        <v>1</v>
      </c>
      <c r="G244">
        <f t="shared" si="20"/>
        <v>2</v>
      </c>
      <c r="H244">
        <f t="shared" si="21"/>
        <v>412</v>
      </c>
      <c r="I244" t="str">
        <f t="shared" si="22"/>
        <v>PLATINUM</v>
      </c>
      <c r="J244" t="str">
        <f t="shared" si="23"/>
        <v>Recent Customer</v>
      </c>
    </row>
    <row r="245" spans="1:10" x14ac:dyDescent="0.3">
      <c r="A245" s="5">
        <v>242</v>
      </c>
      <c r="B245" s="6">
        <v>131</v>
      </c>
      <c r="C245" s="7">
        <v>7</v>
      </c>
      <c r="D245" s="8">
        <v>2558.6999999999998</v>
      </c>
      <c r="E245">
        <f t="shared" si="18"/>
        <v>1</v>
      </c>
      <c r="F245">
        <f t="shared" si="19"/>
        <v>3</v>
      </c>
      <c r="G245">
        <f t="shared" si="20"/>
        <v>2</v>
      </c>
      <c r="H245">
        <f t="shared" si="21"/>
        <v>132</v>
      </c>
      <c r="I245" t="str">
        <f t="shared" si="22"/>
        <v>BRONZE</v>
      </c>
      <c r="J245" t="str">
        <f t="shared" si="23"/>
        <v>Evasive Customer</v>
      </c>
    </row>
    <row r="246" spans="1:10" x14ac:dyDescent="0.3">
      <c r="A246" s="5">
        <v>243</v>
      </c>
      <c r="B246" s="6">
        <v>74</v>
      </c>
      <c r="C246" s="7">
        <v>6</v>
      </c>
      <c r="D246" s="8">
        <v>2193.5500000000002</v>
      </c>
      <c r="E246">
        <f t="shared" si="18"/>
        <v>2</v>
      </c>
      <c r="F246">
        <f t="shared" si="19"/>
        <v>2</v>
      </c>
      <c r="G246">
        <f t="shared" si="20"/>
        <v>2</v>
      </c>
      <c r="H246">
        <f t="shared" si="21"/>
        <v>222</v>
      </c>
      <c r="I246" t="str">
        <f t="shared" si="22"/>
        <v>SILVER</v>
      </c>
      <c r="J246" t="str">
        <f t="shared" si="23"/>
        <v>Almost Losing Customer</v>
      </c>
    </row>
    <row r="247" spans="1:10" x14ac:dyDescent="0.3">
      <c r="A247" s="5">
        <v>244</v>
      </c>
      <c r="B247" s="6">
        <v>194</v>
      </c>
      <c r="C247" s="7">
        <v>4</v>
      </c>
      <c r="D247" s="8">
        <v>3269.2</v>
      </c>
      <c r="E247">
        <f t="shared" si="18"/>
        <v>1</v>
      </c>
      <c r="F247">
        <f t="shared" si="19"/>
        <v>1</v>
      </c>
      <c r="G247">
        <f t="shared" si="20"/>
        <v>3</v>
      </c>
      <c r="H247">
        <f t="shared" si="21"/>
        <v>113</v>
      </c>
      <c r="I247" t="str">
        <f t="shared" si="22"/>
        <v>BRONZE</v>
      </c>
      <c r="J247" t="str">
        <f t="shared" si="23"/>
        <v>Lost Customer</v>
      </c>
    </row>
    <row r="248" spans="1:10" x14ac:dyDescent="0.3">
      <c r="A248" s="5">
        <v>245</v>
      </c>
      <c r="B248" s="6">
        <v>12</v>
      </c>
      <c r="C248" s="7">
        <v>5</v>
      </c>
      <c r="D248" s="8">
        <v>2213.0199999999995</v>
      </c>
      <c r="E248">
        <f t="shared" si="18"/>
        <v>2</v>
      </c>
      <c r="F248">
        <f t="shared" si="19"/>
        <v>2</v>
      </c>
      <c r="G248">
        <f t="shared" si="20"/>
        <v>2</v>
      </c>
      <c r="H248">
        <f t="shared" si="21"/>
        <v>222</v>
      </c>
      <c r="I248" t="str">
        <f t="shared" si="22"/>
        <v>SILVER</v>
      </c>
      <c r="J248" t="str">
        <f t="shared" si="23"/>
        <v>Almost Losing Customer</v>
      </c>
    </row>
    <row r="249" spans="1:10" x14ac:dyDescent="0.3">
      <c r="A249" s="5">
        <v>246</v>
      </c>
      <c r="B249" s="6">
        <v>27</v>
      </c>
      <c r="C249" s="7">
        <v>9</v>
      </c>
      <c r="D249" s="8">
        <v>3174.1600000000003</v>
      </c>
      <c r="E249">
        <f t="shared" si="18"/>
        <v>1</v>
      </c>
      <c r="F249">
        <f t="shared" si="19"/>
        <v>4</v>
      </c>
      <c r="G249">
        <f t="shared" si="20"/>
        <v>3</v>
      </c>
      <c r="H249">
        <f t="shared" si="21"/>
        <v>143</v>
      </c>
      <c r="I249" t="str">
        <f t="shared" si="22"/>
        <v>BRONZE</v>
      </c>
      <c r="J249" t="str">
        <f t="shared" si="23"/>
        <v>Evasive Customer</v>
      </c>
    </row>
    <row r="250" spans="1:10" x14ac:dyDescent="0.3">
      <c r="A250" s="5">
        <v>247</v>
      </c>
      <c r="B250" s="6">
        <v>112</v>
      </c>
      <c r="C250" s="7">
        <v>7</v>
      </c>
      <c r="D250" s="8">
        <v>4913.16</v>
      </c>
      <c r="E250">
        <f t="shared" si="18"/>
        <v>4</v>
      </c>
      <c r="F250">
        <f t="shared" si="19"/>
        <v>3</v>
      </c>
      <c r="G250">
        <f t="shared" si="20"/>
        <v>4</v>
      </c>
      <c r="H250">
        <f t="shared" si="21"/>
        <v>434</v>
      </c>
      <c r="I250" t="str">
        <f t="shared" si="22"/>
        <v>PLATINUM</v>
      </c>
      <c r="J250" t="str">
        <f t="shared" si="23"/>
        <v>Very Loyal</v>
      </c>
    </row>
    <row r="251" spans="1:10" x14ac:dyDescent="0.3">
      <c r="A251" s="5">
        <v>248</v>
      </c>
      <c r="B251" s="6">
        <v>134</v>
      </c>
      <c r="C251" s="7">
        <v>7</v>
      </c>
      <c r="D251" s="8">
        <v>3193.3199999999997</v>
      </c>
      <c r="E251">
        <f t="shared" si="18"/>
        <v>3</v>
      </c>
      <c r="F251">
        <f t="shared" si="19"/>
        <v>3</v>
      </c>
      <c r="G251">
        <f t="shared" si="20"/>
        <v>3</v>
      </c>
      <c r="H251">
        <f t="shared" si="21"/>
        <v>333</v>
      </c>
      <c r="I251" t="str">
        <f t="shared" si="22"/>
        <v>GOLD</v>
      </c>
      <c r="J251" t="str">
        <f t="shared" si="23"/>
        <v>Late Bloomer</v>
      </c>
    </row>
    <row r="252" spans="1:10" x14ac:dyDescent="0.3">
      <c r="A252" s="5">
        <v>249</v>
      </c>
      <c r="B252" s="6">
        <v>47</v>
      </c>
      <c r="C252" s="7">
        <v>9</v>
      </c>
      <c r="D252" s="8">
        <v>2236.1299999999997</v>
      </c>
      <c r="E252">
        <f t="shared" si="18"/>
        <v>1</v>
      </c>
      <c r="F252">
        <f t="shared" si="19"/>
        <v>4</v>
      </c>
      <c r="G252">
        <f t="shared" si="20"/>
        <v>2</v>
      </c>
      <c r="H252">
        <f t="shared" si="21"/>
        <v>142</v>
      </c>
      <c r="I252" t="str">
        <f t="shared" si="22"/>
        <v>BRONZE</v>
      </c>
      <c r="J252" t="str">
        <f t="shared" si="23"/>
        <v>Evasive Customer</v>
      </c>
    </row>
    <row r="253" spans="1:10" x14ac:dyDescent="0.3">
      <c r="A253" s="5">
        <v>250</v>
      </c>
      <c r="B253" s="6">
        <v>31</v>
      </c>
      <c r="C253" s="7">
        <v>7</v>
      </c>
      <c r="D253" s="8">
        <v>2963.2300000000005</v>
      </c>
      <c r="E253">
        <f t="shared" si="18"/>
        <v>1</v>
      </c>
      <c r="F253">
        <f t="shared" si="19"/>
        <v>3</v>
      </c>
      <c r="G253">
        <f t="shared" si="20"/>
        <v>3</v>
      </c>
      <c r="H253">
        <f t="shared" si="21"/>
        <v>133</v>
      </c>
      <c r="I253" t="str">
        <f t="shared" si="22"/>
        <v>BRONZE</v>
      </c>
      <c r="J253" t="str">
        <f t="shared" si="23"/>
        <v>Evasive Customer</v>
      </c>
    </row>
    <row r="254" spans="1:10" x14ac:dyDescent="0.3">
      <c r="A254" s="5">
        <v>251</v>
      </c>
      <c r="B254" s="6">
        <v>38</v>
      </c>
      <c r="C254" s="7">
        <v>4</v>
      </c>
      <c r="D254" s="8">
        <v>1210</v>
      </c>
      <c r="E254">
        <f t="shared" si="18"/>
        <v>2</v>
      </c>
      <c r="F254">
        <f t="shared" si="19"/>
        <v>1</v>
      </c>
      <c r="G254">
        <f t="shared" si="20"/>
        <v>1</v>
      </c>
      <c r="H254">
        <f t="shared" si="21"/>
        <v>211</v>
      </c>
      <c r="I254" t="str">
        <f t="shared" si="22"/>
        <v>BRONZE</v>
      </c>
      <c r="J254" t="str">
        <f t="shared" si="23"/>
        <v>Evasive Customer</v>
      </c>
    </row>
    <row r="255" spans="1:10" x14ac:dyDescent="0.3">
      <c r="A255" s="5">
        <v>252</v>
      </c>
      <c r="B255" s="6">
        <v>62</v>
      </c>
      <c r="C255" s="7">
        <v>5</v>
      </c>
      <c r="D255" s="8">
        <v>2597.6400000000003</v>
      </c>
      <c r="E255">
        <f t="shared" si="18"/>
        <v>3</v>
      </c>
      <c r="F255">
        <f t="shared" si="19"/>
        <v>2</v>
      </c>
      <c r="G255">
        <f t="shared" si="20"/>
        <v>2</v>
      </c>
      <c r="H255">
        <f t="shared" si="21"/>
        <v>322</v>
      </c>
      <c r="I255" t="str">
        <f t="shared" si="22"/>
        <v>GOLD</v>
      </c>
      <c r="J255" t="str">
        <f t="shared" si="23"/>
        <v>Losing Customer</v>
      </c>
    </row>
    <row r="256" spans="1:10" x14ac:dyDescent="0.3">
      <c r="A256" s="5">
        <v>253</v>
      </c>
      <c r="B256" s="6">
        <v>17</v>
      </c>
      <c r="C256" s="7">
        <v>5</v>
      </c>
      <c r="D256" s="8">
        <v>1191.29</v>
      </c>
      <c r="E256">
        <f t="shared" si="18"/>
        <v>3</v>
      </c>
      <c r="F256">
        <f t="shared" si="19"/>
        <v>2</v>
      </c>
      <c r="G256">
        <f t="shared" si="20"/>
        <v>1</v>
      </c>
      <c r="H256">
        <f t="shared" si="21"/>
        <v>321</v>
      </c>
      <c r="I256" t="str">
        <f t="shared" si="22"/>
        <v>GOLD</v>
      </c>
      <c r="J256" t="str">
        <f t="shared" si="23"/>
        <v>Losing Customer</v>
      </c>
    </row>
    <row r="257" spans="1:10" x14ac:dyDescent="0.3">
      <c r="A257" s="5">
        <v>254</v>
      </c>
      <c r="B257" s="6">
        <v>41</v>
      </c>
      <c r="C257" s="7">
        <v>7</v>
      </c>
      <c r="D257" s="8">
        <v>6780.9499999999989</v>
      </c>
      <c r="E257">
        <f t="shared" si="18"/>
        <v>2</v>
      </c>
      <c r="F257">
        <f t="shared" si="19"/>
        <v>3</v>
      </c>
      <c r="G257">
        <f t="shared" si="20"/>
        <v>4</v>
      </c>
      <c r="H257">
        <f t="shared" si="21"/>
        <v>234</v>
      </c>
      <c r="I257" t="str">
        <f t="shared" si="22"/>
        <v>SILVER</v>
      </c>
      <c r="J257" t="str">
        <f t="shared" si="23"/>
        <v>High Risk Customer</v>
      </c>
    </row>
    <row r="258" spans="1:10" x14ac:dyDescent="0.3">
      <c r="A258" s="5">
        <v>255</v>
      </c>
      <c r="B258" s="6">
        <v>57</v>
      </c>
      <c r="C258" s="7">
        <v>12</v>
      </c>
      <c r="D258" s="8">
        <v>6813.82</v>
      </c>
      <c r="E258">
        <f t="shared" si="18"/>
        <v>4</v>
      </c>
      <c r="F258">
        <f t="shared" si="19"/>
        <v>4</v>
      </c>
      <c r="G258">
        <f t="shared" si="20"/>
        <v>4</v>
      </c>
      <c r="H258">
        <f t="shared" si="21"/>
        <v>444</v>
      </c>
      <c r="I258" t="str">
        <f t="shared" si="22"/>
        <v>PLATINUM</v>
      </c>
      <c r="J258" t="str">
        <f t="shared" si="23"/>
        <v>Platinum Customer</v>
      </c>
    </row>
    <row r="259" spans="1:10" x14ac:dyDescent="0.3">
      <c r="A259" s="5">
        <v>256</v>
      </c>
      <c r="B259" s="6">
        <v>0</v>
      </c>
      <c r="C259" s="7">
        <v>5</v>
      </c>
      <c r="D259" s="8">
        <v>1728.6599999999999</v>
      </c>
      <c r="E259">
        <f t="shared" si="18"/>
        <v>3</v>
      </c>
      <c r="F259">
        <f t="shared" si="19"/>
        <v>2</v>
      </c>
      <c r="G259">
        <f t="shared" si="20"/>
        <v>1</v>
      </c>
      <c r="H259">
        <f t="shared" si="21"/>
        <v>321</v>
      </c>
      <c r="I259" t="str">
        <f t="shared" si="22"/>
        <v>GOLD</v>
      </c>
      <c r="J259" t="str">
        <f t="shared" si="23"/>
        <v>Losing Customer</v>
      </c>
    </row>
    <row r="260" spans="1:10" x14ac:dyDescent="0.3">
      <c r="A260" s="5">
        <v>257</v>
      </c>
      <c r="B260" s="6">
        <v>92</v>
      </c>
      <c r="C260" s="7">
        <v>5</v>
      </c>
      <c r="D260" s="8">
        <v>3650.5299999999997</v>
      </c>
      <c r="E260">
        <f t="shared" si="18"/>
        <v>2</v>
      </c>
      <c r="F260">
        <f t="shared" si="19"/>
        <v>2</v>
      </c>
      <c r="G260">
        <f t="shared" si="20"/>
        <v>3</v>
      </c>
      <c r="H260">
        <f t="shared" si="21"/>
        <v>223</v>
      </c>
      <c r="I260" t="str">
        <f t="shared" si="22"/>
        <v>SILVER</v>
      </c>
      <c r="J260" t="str">
        <f t="shared" si="23"/>
        <v>Almost Losing Customer</v>
      </c>
    </row>
    <row r="261" spans="1:10" x14ac:dyDescent="0.3">
      <c r="A261" s="5">
        <v>258</v>
      </c>
      <c r="B261" s="6">
        <v>18</v>
      </c>
      <c r="C261" s="7">
        <v>5</v>
      </c>
      <c r="D261" s="8">
        <v>1642.58</v>
      </c>
      <c r="E261">
        <f t="shared" ref="E261:E324" si="24">IF(AND(B259&gt;=88),1,IF(AND(B259&lt;=88,B259&gt;45),2,IF(AND(B259&lt;=45,B259&gt;18),3,4)))</f>
        <v>4</v>
      </c>
      <c r="F261">
        <f t="shared" ref="F261:F324" si="25">IF(AND(C261&gt;7),4,IF(AND(C261&lt;=7,C261&gt;6),3,IF(AND(C261&lt;=6,C261&gt;4),2,IF(AND(C261&lt;=4),1))))</f>
        <v>2</v>
      </c>
      <c r="G261">
        <f t="shared" ref="G261:G324" si="26">IF(AND(D261&gt;4123.1),4,IF(AND(D261&lt;=4123.1,D261&gt;2799.26),3,IF(AND(D261&lt;=2799.26,D261&gt;1797.95),2,IF(AND(D261&lt;=1795.95),1))))</f>
        <v>1</v>
      </c>
      <c r="H261">
        <f t="shared" ref="H261:H324" si="27">100*E261+10*F261+G261</f>
        <v>421</v>
      </c>
      <c r="I261" t="str">
        <f t="shared" ref="I261:I324" si="28">IF(AND(H261&gt;411),"PLATINUM",IF(AND(H261&lt;=411,H261&gt;311),"GOLD",IF(AND(H261&lt;=311,H261&gt;211),"SILVER",IF(AND(H261&lt;=211),"BRONZE"))))</f>
        <v>PLATINUM</v>
      </c>
      <c r="J261" t="str">
        <f t="shared" ref="J261:J324" si="29">IF(H261=444,"Platinum Customer",
IF(AND(H261&lt;=444,H261&gt;433),"Very Loyal",
 IF(AND(H261&lt;=433,H261&gt;421),"Becoming Loyal",
IF(AND(H261&lt;=421,H261&gt;344),"Recent Customer",
IF(AND(H261&gt;=344,H261&gt;323),"Potential Customer",
IF(AND(H261&gt;=323,H261&gt;311),"Late Bloomer",
IF(AND(H261&gt;311,H261&gt;=224),"Losing Customer",
IF(AND(H261&gt;224,H261&gt;=212),"High Risk Customer",
IF(AND(H261&gt;212,H261&gt;=121),"Almost Losing Customer",
IF(AND(H261&gt;=121,H261&gt;=113),"Evasive Customer",
IF(AND(H261&lt;=113,H261&gt;=111),"Lost Customer")))))))))))</f>
        <v>Recent Customer</v>
      </c>
    </row>
    <row r="262" spans="1:10" x14ac:dyDescent="0.3">
      <c r="A262" s="5">
        <v>259</v>
      </c>
      <c r="B262" s="6">
        <v>27</v>
      </c>
      <c r="C262" s="7">
        <v>4</v>
      </c>
      <c r="D262" s="8">
        <v>2124.65</v>
      </c>
      <c r="E262">
        <f t="shared" si="24"/>
        <v>1</v>
      </c>
      <c r="F262">
        <f t="shared" si="25"/>
        <v>1</v>
      </c>
      <c r="G262">
        <f t="shared" si="26"/>
        <v>2</v>
      </c>
      <c r="H262">
        <f t="shared" si="27"/>
        <v>112</v>
      </c>
      <c r="I262" t="str">
        <f t="shared" si="28"/>
        <v>BRONZE</v>
      </c>
      <c r="J262" t="str">
        <f t="shared" si="29"/>
        <v>Lost Customer</v>
      </c>
    </row>
    <row r="263" spans="1:10" x14ac:dyDescent="0.3">
      <c r="A263" s="5">
        <v>260</v>
      </c>
      <c r="B263" s="6">
        <v>8</v>
      </c>
      <c r="C263" s="7">
        <v>9</v>
      </c>
      <c r="D263" s="8">
        <v>3381.41</v>
      </c>
      <c r="E263">
        <f t="shared" si="24"/>
        <v>4</v>
      </c>
      <c r="F263">
        <f t="shared" si="25"/>
        <v>4</v>
      </c>
      <c r="G263">
        <f t="shared" si="26"/>
        <v>3</v>
      </c>
      <c r="H263">
        <f t="shared" si="27"/>
        <v>443</v>
      </c>
      <c r="I263" t="str">
        <f t="shared" si="28"/>
        <v>PLATINUM</v>
      </c>
      <c r="J263" t="str">
        <f t="shared" si="29"/>
        <v>Very Loyal</v>
      </c>
    </row>
    <row r="264" spans="1:10" x14ac:dyDescent="0.3">
      <c r="A264" s="5">
        <v>261</v>
      </c>
      <c r="B264" s="6">
        <v>50</v>
      </c>
      <c r="C264" s="7">
        <v>9</v>
      </c>
      <c r="D264" s="8">
        <v>4033.1499999999996</v>
      </c>
      <c r="E264">
        <f t="shared" si="24"/>
        <v>3</v>
      </c>
      <c r="F264">
        <f t="shared" si="25"/>
        <v>4</v>
      </c>
      <c r="G264">
        <f t="shared" si="26"/>
        <v>3</v>
      </c>
      <c r="H264">
        <f t="shared" si="27"/>
        <v>343</v>
      </c>
      <c r="I264" t="str">
        <f t="shared" si="28"/>
        <v>GOLD</v>
      </c>
      <c r="J264" t="str">
        <f t="shared" si="29"/>
        <v>Late Bloomer</v>
      </c>
    </row>
    <row r="265" spans="1:10" x14ac:dyDescent="0.3">
      <c r="A265" s="5">
        <v>262</v>
      </c>
      <c r="B265" s="6">
        <v>10</v>
      </c>
      <c r="C265" s="7">
        <v>5</v>
      </c>
      <c r="D265" s="8">
        <v>2117.8599999999997</v>
      </c>
      <c r="E265">
        <f t="shared" si="24"/>
        <v>4</v>
      </c>
      <c r="F265">
        <f t="shared" si="25"/>
        <v>2</v>
      </c>
      <c r="G265">
        <f t="shared" si="26"/>
        <v>2</v>
      </c>
      <c r="H265">
        <f t="shared" si="27"/>
        <v>422</v>
      </c>
      <c r="I265" t="str">
        <f t="shared" si="28"/>
        <v>PLATINUM</v>
      </c>
      <c r="J265" t="str">
        <f t="shared" si="29"/>
        <v>Becoming Loyal</v>
      </c>
    </row>
    <row r="266" spans="1:10" x14ac:dyDescent="0.3">
      <c r="A266" s="5">
        <v>263</v>
      </c>
      <c r="B266" s="6">
        <v>46</v>
      </c>
      <c r="C266" s="7">
        <v>7</v>
      </c>
      <c r="D266" s="8">
        <v>3476.9399999999996</v>
      </c>
      <c r="E266">
        <f t="shared" si="24"/>
        <v>2</v>
      </c>
      <c r="F266">
        <f t="shared" si="25"/>
        <v>3</v>
      </c>
      <c r="G266">
        <f t="shared" si="26"/>
        <v>3</v>
      </c>
      <c r="H266">
        <f t="shared" si="27"/>
        <v>233</v>
      </c>
      <c r="I266" t="str">
        <f t="shared" si="28"/>
        <v>SILVER</v>
      </c>
      <c r="J266" t="str">
        <f t="shared" si="29"/>
        <v>High Risk Customer</v>
      </c>
    </row>
    <row r="267" spans="1:10" x14ac:dyDescent="0.3">
      <c r="A267" s="5">
        <v>264</v>
      </c>
      <c r="B267" s="6">
        <v>48</v>
      </c>
      <c r="C267" s="7">
        <v>5</v>
      </c>
      <c r="D267" s="8">
        <v>1025.2999999999997</v>
      </c>
      <c r="E267">
        <f t="shared" si="24"/>
        <v>4</v>
      </c>
      <c r="F267">
        <f t="shared" si="25"/>
        <v>2</v>
      </c>
      <c r="G267">
        <f t="shared" si="26"/>
        <v>1</v>
      </c>
      <c r="H267">
        <f t="shared" si="27"/>
        <v>421</v>
      </c>
      <c r="I267" t="str">
        <f t="shared" si="28"/>
        <v>PLATINUM</v>
      </c>
      <c r="J267" t="str">
        <f t="shared" si="29"/>
        <v>Recent Customer</v>
      </c>
    </row>
    <row r="268" spans="1:10" x14ac:dyDescent="0.3">
      <c r="A268" s="5">
        <v>265</v>
      </c>
      <c r="B268" s="6">
        <v>79</v>
      </c>
      <c r="C268" s="7">
        <v>4</v>
      </c>
      <c r="D268" s="8">
        <v>2692.9100000000003</v>
      </c>
      <c r="E268">
        <f t="shared" si="24"/>
        <v>2</v>
      </c>
      <c r="F268">
        <f t="shared" si="25"/>
        <v>1</v>
      </c>
      <c r="G268">
        <f t="shared" si="26"/>
        <v>2</v>
      </c>
      <c r="H268">
        <f t="shared" si="27"/>
        <v>212</v>
      </c>
      <c r="I268" t="str">
        <f t="shared" si="28"/>
        <v>SILVER</v>
      </c>
      <c r="J268" t="str">
        <f t="shared" si="29"/>
        <v>Evasive Customer</v>
      </c>
    </row>
    <row r="269" spans="1:10" x14ac:dyDescent="0.3">
      <c r="A269" s="5">
        <v>266</v>
      </c>
      <c r="B269" s="6">
        <v>32</v>
      </c>
      <c r="C269" s="7">
        <v>4</v>
      </c>
      <c r="D269" s="8">
        <v>1742.83</v>
      </c>
      <c r="E269">
        <f t="shared" si="24"/>
        <v>2</v>
      </c>
      <c r="F269">
        <f t="shared" si="25"/>
        <v>1</v>
      </c>
      <c r="G269">
        <f t="shared" si="26"/>
        <v>1</v>
      </c>
      <c r="H269">
        <f t="shared" si="27"/>
        <v>211</v>
      </c>
      <c r="I269" t="str">
        <f t="shared" si="28"/>
        <v>BRONZE</v>
      </c>
      <c r="J269" t="str">
        <f t="shared" si="29"/>
        <v>Evasive Customer</v>
      </c>
    </row>
    <row r="270" spans="1:10" x14ac:dyDescent="0.3">
      <c r="A270" s="5">
        <v>267</v>
      </c>
      <c r="B270" s="6">
        <v>130</v>
      </c>
      <c r="C270" s="7">
        <v>4</v>
      </c>
      <c r="D270" s="8">
        <v>2337.9899999999998</v>
      </c>
      <c r="E270">
        <f t="shared" si="24"/>
        <v>2</v>
      </c>
      <c r="F270">
        <f t="shared" si="25"/>
        <v>1</v>
      </c>
      <c r="G270">
        <f t="shared" si="26"/>
        <v>2</v>
      </c>
      <c r="H270">
        <f t="shared" si="27"/>
        <v>212</v>
      </c>
      <c r="I270" t="str">
        <f t="shared" si="28"/>
        <v>SILVER</v>
      </c>
      <c r="J270" t="str">
        <f t="shared" si="29"/>
        <v>Evasive Customer</v>
      </c>
    </row>
    <row r="271" spans="1:10" x14ac:dyDescent="0.3">
      <c r="A271" s="5">
        <v>268</v>
      </c>
      <c r="B271" s="6">
        <v>69</v>
      </c>
      <c r="C271" s="7">
        <v>4</v>
      </c>
      <c r="D271" s="8">
        <v>2713.19</v>
      </c>
      <c r="E271">
        <f t="shared" si="24"/>
        <v>3</v>
      </c>
      <c r="F271">
        <f t="shared" si="25"/>
        <v>1</v>
      </c>
      <c r="G271">
        <f t="shared" si="26"/>
        <v>2</v>
      </c>
      <c r="H271">
        <f t="shared" si="27"/>
        <v>312</v>
      </c>
      <c r="I271" t="str">
        <f t="shared" si="28"/>
        <v>GOLD</v>
      </c>
      <c r="J271" t="str">
        <f t="shared" si="29"/>
        <v>Losing Customer</v>
      </c>
    </row>
    <row r="272" spans="1:10" x14ac:dyDescent="0.3">
      <c r="A272" s="5">
        <v>269</v>
      </c>
      <c r="B272" s="6">
        <v>168</v>
      </c>
      <c r="C272" s="7">
        <v>5</v>
      </c>
      <c r="D272" s="8">
        <v>1668.85</v>
      </c>
      <c r="E272">
        <f t="shared" si="24"/>
        <v>1</v>
      </c>
      <c r="F272">
        <f t="shared" si="25"/>
        <v>2</v>
      </c>
      <c r="G272">
        <f t="shared" si="26"/>
        <v>1</v>
      </c>
      <c r="H272">
        <f t="shared" si="27"/>
        <v>121</v>
      </c>
      <c r="I272" t="str">
        <f t="shared" si="28"/>
        <v>BRONZE</v>
      </c>
      <c r="J272" t="str">
        <f t="shared" si="29"/>
        <v>Evasive Customer</v>
      </c>
    </row>
    <row r="273" spans="1:10" x14ac:dyDescent="0.3">
      <c r="A273" s="5">
        <v>270</v>
      </c>
      <c r="B273" s="6">
        <v>7</v>
      </c>
      <c r="C273" s="7">
        <v>7</v>
      </c>
      <c r="D273" s="8">
        <v>4625.21</v>
      </c>
      <c r="E273">
        <f t="shared" si="24"/>
        <v>2</v>
      </c>
      <c r="F273">
        <f t="shared" si="25"/>
        <v>3</v>
      </c>
      <c r="G273">
        <f t="shared" si="26"/>
        <v>4</v>
      </c>
      <c r="H273">
        <f t="shared" si="27"/>
        <v>234</v>
      </c>
      <c r="I273" t="str">
        <f t="shared" si="28"/>
        <v>SILVER</v>
      </c>
      <c r="J273" t="str">
        <f t="shared" si="29"/>
        <v>High Risk Customer</v>
      </c>
    </row>
    <row r="274" spans="1:10" x14ac:dyDescent="0.3">
      <c r="A274" s="5">
        <v>271</v>
      </c>
      <c r="B274" s="6">
        <v>202</v>
      </c>
      <c r="C274" s="7">
        <v>2</v>
      </c>
      <c r="D274" s="8">
        <v>1026.2700000000002</v>
      </c>
      <c r="E274">
        <f t="shared" si="24"/>
        <v>1</v>
      </c>
      <c r="F274">
        <f t="shared" si="25"/>
        <v>1</v>
      </c>
      <c r="G274">
        <f t="shared" si="26"/>
        <v>1</v>
      </c>
      <c r="H274">
        <f t="shared" si="27"/>
        <v>111</v>
      </c>
      <c r="I274" t="str">
        <f t="shared" si="28"/>
        <v>BRONZE</v>
      </c>
      <c r="J274" t="str">
        <f t="shared" si="29"/>
        <v>Lost Customer</v>
      </c>
    </row>
    <row r="275" spans="1:10" x14ac:dyDescent="0.3">
      <c r="A275" s="5">
        <v>272</v>
      </c>
      <c r="B275" s="6">
        <v>91</v>
      </c>
      <c r="C275" s="7">
        <v>7</v>
      </c>
      <c r="D275" s="8">
        <v>3842.0699999999997</v>
      </c>
      <c r="E275">
        <f t="shared" si="24"/>
        <v>4</v>
      </c>
      <c r="F275">
        <f t="shared" si="25"/>
        <v>3</v>
      </c>
      <c r="G275">
        <f t="shared" si="26"/>
        <v>3</v>
      </c>
      <c r="H275">
        <f t="shared" si="27"/>
        <v>433</v>
      </c>
      <c r="I275" t="str">
        <f t="shared" si="28"/>
        <v>PLATINUM</v>
      </c>
      <c r="J275" t="str">
        <f t="shared" si="29"/>
        <v>Becoming Loyal</v>
      </c>
    </row>
    <row r="276" spans="1:10" x14ac:dyDescent="0.3">
      <c r="A276" s="5">
        <v>273</v>
      </c>
      <c r="B276" s="6">
        <v>28</v>
      </c>
      <c r="C276" s="7">
        <v>10</v>
      </c>
      <c r="D276" s="8">
        <v>6519.2400000000007</v>
      </c>
      <c r="E276">
        <f t="shared" si="24"/>
        <v>1</v>
      </c>
      <c r="F276">
        <f t="shared" si="25"/>
        <v>4</v>
      </c>
      <c r="G276">
        <f t="shared" si="26"/>
        <v>4</v>
      </c>
      <c r="H276">
        <f t="shared" si="27"/>
        <v>144</v>
      </c>
      <c r="I276" t="str">
        <f t="shared" si="28"/>
        <v>BRONZE</v>
      </c>
      <c r="J276" t="str">
        <f t="shared" si="29"/>
        <v>Evasive Customer</v>
      </c>
    </row>
    <row r="277" spans="1:10" x14ac:dyDescent="0.3">
      <c r="A277" s="5">
        <v>274</v>
      </c>
      <c r="B277" s="6">
        <v>149</v>
      </c>
      <c r="C277" s="7">
        <v>4</v>
      </c>
      <c r="D277" s="8">
        <v>790.06000000000006</v>
      </c>
      <c r="E277">
        <f t="shared" si="24"/>
        <v>1</v>
      </c>
      <c r="F277">
        <f t="shared" si="25"/>
        <v>1</v>
      </c>
      <c r="G277">
        <f t="shared" si="26"/>
        <v>1</v>
      </c>
      <c r="H277">
        <f t="shared" si="27"/>
        <v>111</v>
      </c>
      <c r="I277" t="str">
        <f t="shared" si="28"/>
        <v>BRONZE</v>
      </c>
      <c r="J277" t="str">
        <f t="shared" si="29"/>
        <v>Lost Customer</v>
      </c>
    </row>
    <row r="278" spans="1:10" x14ac:dyDescent="0.3">
      <c r="A278" s="5">
        <v>275</v>
      </c>
      <c r="B278" s="6">
        <v>132</v>
      </c>
      <c r="C278" s="7">
        <v>7</v>
      </c>
      <c r="D278" s="8">
        <v>4126.6000000000004</v>
      </c>
      <c r="E278">
        <f t="shared" si="24"/>
        <v>3</v>
      </c>
      <c r="F278">
        <f t="shared" si="25"/>
        <v>3</v>
      </c>
      <c r="G278">
        <f t="shared" si="26"/>
        <v>4</v>
      </c>
      <c r="H278">
        <f t="shared" si="27"/>
        <v>334</v>
      </c>
      <c r="I278" t="str">
        <f t="shared" si="28"/>
        <v>GOLD</v>
      </c>
      <c r="J278" t="str">
        <f t="shared" si="29"/>
        <v>Late Bloomer</v>
      </c>
    </row>
    <row r="279" spans="1:10" x14ac:dyDescent="0.3">
      <c r="A279" s="5">
        <v>276</v>
      </c>
      <c r="B279" s="6">
        <v>3</v>
      </c>
      <c r="C279" s="7">
        <v>6</v>
      </c>
      <c r="D279" s="8">
        <v>1107.9499999999998</v>
      </c>
      <c r="E279">
        <f t="shared" si="24"/>
        <v>1</v>
      </c>
      <c r="F279">
        <f t="shared" si="25"/>
        <v>2</v>
      </c>
      <c r="G279">
        <f t="shared" si="26"/>
        <v>1</v>
      </c>
      <c r="H279">
        <f t="shared" si="27"/>
        <v>121</v>
      </c>
      <c r="I279" t="str">
        <f t="shared" si="28"/>
        <v>BRONZE</v>
      </c>
      <c r="J279" t="str">
        <f t="shared" si="29"/>
        <v>Evasive Customer</v>
      </c>
    </row>
    <row r="280" spans="1:10" x14ac:dyDescent="0.3">
      <c r="A280" s="5">
        <v>277</v>
      </c>
      <c r="B280" s="6">
        <v>21</v>
      </c>
      <c r="C280" s="7">
        <v>4</v>
      </c>
      <c r="D280" s="8">
        <v>1757.29</v>
      </c>
      <c r="E280">
        <f t="shared" si="24"/>
        <v>1</v>
      </c>
      <c r="F280">
        <f t="shared" si="25"/>
        <v>1</v>
      </c>
      <c r="G280">
        <f t="shared" si="26"/>
        <v>1</v>
      </c>
      <c r="H280">
        <f t="shared" si="27"/>
        <v>111</v>
      </c>
      <c r="I280" t="str">
        <f t="shared" si="28"/>
        <v>BRONZE</v>
      </c>
      <c r="J280" t="str">
        <f t="shared" si="29"/>
        <v>Lost Customer</v>
      </c>
    </row>
    <row r="281" spans="1:10" x14ac:dyDescent="0.3">
      <c r="A281" s="5">
        <v>278</v>
      </c>
      <c r="B281" s="6">
        <v>248</v>
      </c>
      <c r="C281" s="7">
        <v>1</v>
      </c>
      <c r="D281" s="8">
        <v>827.15999999999985</v>
      </c>
      <c r="E281">
        <f t="shared" si="24"/>
        <v>4</v>
      </c>
      <c r="F281">
        <f t="shared" si="25"/>
        <v>1</v>
      </c>
      <c r="G281">
        <f t="shared" si="26"/>
        <v>1</v>
      </c>
      <c r="H281">
        <f t="shared" si="27"/>
        <v>411</v>
      </c>
      <c r="I281" t="str">
        <f t="shared" si="28"/>
        <v>GOLD</v>
      </c>
      <c r="J281" t="str">
        <f t="shared" si="29"/>
        <v>Recent Customer</v>
      </c>
    </row>
    <row r="282" spans="1:10" x14ac:dyDescent="0.3">
      <c r="A282" s="5">
        <v>279</v>
      </c>
      <c r="B282" s="6">
        <v>14</v>
      </c>
      <c r="C282" s="7">
        <v>6</v>
      </c>
      <c r="D282" s="8">
        <v>2455.9299999999998</v>
      </c>
      <c r="E282">
        <f t="shared" si="24"/>
        <v>3</v>
      </c>
      <c r="F282">
        <f t="shared" si="25"/>
        <v>2</v>
      </c>
      <c r="G282">
        <f t="shared" si="26"/>
        <v>2</v>
      </c>
      <c r="H282">
        <f t="shared" si="27"/>
        <v>322</v>
      </c>
      <c r="I282" t="str">
        <f t="shared" si="28"/>
        <v>GOLD</v>
      </c>
      <c r="J282" t="str">
        <f t="shared" si="29"/>
        <v>Losing Customer</v>
      </c>
    </row>
    <row r="283" spans="1:10" x14ac:dyDescent="0.3">
      <c r="A283" s="5">
        <v>280</v>
      </c>
      <c r="B283" s="6">
        <v>43</v>
      </c>
      <c r="C283" s="7">
        <v>11</v>
      </c>
      <c r="D283" s="8">
        <v>6304.71</v>
      </c>
      <c r="E283">
        <f t="shared" si="24"/>
        <v>1</v>
      </c>
      <c r="F283">
        <f t="shared" si="25"/>
        <v>4</v>
      </c>
      <c r="G283">
        <f t="shared" si="26"/>
        <v>4</v>
      </c>
      <c r="H283">
        <f t="shared" si="27"/>
        <v>144</v>
      </c>
      <c r="I283" t="str">
        <f t="shared" si="28"/>
        <v>BRONZE</v>
      </c>
      <c r="J283" t="str">
        <f t="shared" si="29"/>
        <v>Evasive Customer</v>
      </c>
    </row>
    <row r="284" spans="1:10" x14ac:dyDescent="0.3">
      <c r="A284" s="5">
        <v>281</v>
      </c>
      <c r="B284" s="6">
        <v>9</v>
      </c>
      <c r="C284" s="7">
        <v>4</v>
      </c>
      <c r="D284" s="8">
        <v>2233.67</v>
      </c>
      <c r="E284">
        <f t="shared" si="24"/>
        <v>4</v>
      </c>
      <c r="F284">
        <f t="shared" si="25"/>
        <v>1</v>
      </c>
      <c r="G284">
        <f t="shared" si="26"/>
        <v>2</v>
      </c>
      <c r="H284">
        <f t="shared" si="27"/>
        <v>412</v>
      </c>
      <c r="I284" t="str">
        <f t="shared" si="28"/>
        <v>PLATINUM</v>
      </c>
      <c r="J284" t="str">
        <f t="shared" si="29"/>
        <v>Recent Customer</v>
      </c>
    </row>
    <row r="285" spans="1:10" x14ac:dyDescent="0.3">
      <c r="A285" s="5">
        <v>282</v>
      </c>
      <c r="B285" s="6">
        <v>69</v>
      </c>
      <c r="C285" s="7">
        <v>2</v>
      </c>
      <c r="D285" s="8">
        <v>624.15</v>
      </c>
      <c r="E285">
        <f t="shared" si="24"/>
        <v>3</v>
      </c>
      <c r="F285">
        <f t="shared" si="25"/>
        <v>1</v>
      </c>
      <c r="G285">
        <f t="shared" si="26"/>
        <v>1</v>
      </c>
      <c r="H285">
        <f t="shared" si="27"/>
        <v>311</v>
      </c>
      <c r="I285" t="str">
        <f t="shared" si="28"/>
        <v>SILVER</v>
      </c>
      <c r="J285" t="str">
        <f t="shared" si="29"/>
        <v>High Risk Customer</v>
      </c>
    </row>
    <row r="286" spans="1:10" x14ac:dyDescent="0.3">
      <c r="A286" s="5">
        <v>283</v>
      </c>
      <c r="B286" s="6">
        <v>91</v>
      </c>
      <c r="C286" s="7">
        <v>6</v>
      </c>
      <c r="D286" s="8">
        <v>4792.7899999999991</v>
      </c>
      <c r="E286">
        <f t="shared" si="24"/>
        <v>4</v>
      </c>
      <c r="F286">
        <f t="shared" si="25"/>
        <v>2</v>
      </c>
      <c r="G286">
        <f t="shared" si="26"/>
        <v>4</v>
      </c>
      <c r="H286">
        <f t="shared" si="27"/>
        <v>424</v>
      </c>
      <c r="I286" t="str">
        <f t="shared" si="28"/>
        <v>PLATINUM</v>
      </c>
      <c r="J286" t="str">
        <f t="shared" si="29"/>
        <v>Becoming Loyal</v>
      </c>
    </row>
    <row r="287" spans="1:10" x14ac:dyDescent="0.3">
      <c r="A287" s="5">
        <v>284</v>
      </c>
      <c r="B287" s="6">
        <v>133</v>
      </c>
      <c r="C287" s="7">
        <v>5</v>
      </c>
      <c r="D287" s="8">
        <v>3251.42</v>
      </c>
      <c r="E287">
        <f t="shared" si="24"/>
        <v>2</v>
      </c>
      <c r="F287">
        <f t="shared" si="25"/>
        <v>2</v>
      </c>
      <c r="G287">
        <f t="shared" si="26"/>
        <v>3</v>
      </c>
      <c r="H287">
        <f t="shared" si="27"/>
        <v>223</v>
      </c>
      <c r="I287" t="str">
        <f t="shared" si="28"/>
        <v>SILVER</v>
      </c>
      <c r="J287" t="str">
        <f t="shared" si="29"/>
        <v>Almost Losing Customer</v>
      </c>
    </row>
    <row r="288" spans="1:10" x14ac:dyDescent="0.3">
      <c r="A288" s="5">
        <v>285</v>
      </c>
      <c r="B288" s="6">
        <v>7</v>
      </c>
      <c r="C288" s="7">
        <v>6</v>
      </c>
      <c r="D288" s="8">
        <v>2626.74</v>
      </c>
      <c r="E288">
        <f t="shared" si="24"/>
        <v>1</v>
      </c>
      <c r="F288">
        <f t="shared" si="25"/>
        <v>2</v>
      </c>
      <c r="G288">
        <f t="shared" si="26"/>
        <v>2</v>
      </c>
      <c r="H288">
        <f t="shared" si="27"/>
        <v>122</v>
      </c>
      <c r="I288" t="str">
        <f t="shared" si="28"/>
        <v>BRONZE</v>
      </c>
      <c r="J288" t="str">
        <f t="shared" si="29"/>
        <v>Evasive Customer</v>
      </c>
    </row>
    <row r="289" spans="1:10" x14ac:dyDescent="0.3">
      <c r="A289" s="5">
        <v>286</v>
      </c>
      <c r="B289" s="6">
        <v>137</v>
      </c>
      <c r="C289" s="7">
        <v>4</v>
      </c>
      <c r="D289" s="8">
        <v>1954.7</v>
      </c>
      <c r="E289">
        <f t="shared" si="24"/>
        <v>1</v>
      </c>
      <c r="F289">
        <f t="shared" si="25"/>
        <v>1</v>
      </c>
      <c r="G289">
        <f t="shared" si="26"/>
        <v>2</v>
      </c>
      <c r="H289">
        <f t="shared" si="27"/>
        <v>112</v>
      </c>
      <c r="I289" t="str">
        <f t="shared" si="28"/>
        <v>BRONZE</v>
      </c>
      <c r="J289" t="str">
        <f t="shared" si="29"/>
        <v>Lost Customer</v>
      </c>
    </row>
    <row r="290" spans="1:10" x14ac:dyDescent="0.3">
      <c r="A290" s="5">
        <v>287</v>
      </c>
      <c r="B290" s="6">
        <v>138</v>
      </c>
      <c r="C290" s="7">
        <v>1</v>
      </c>
      <c r="D290" s="8">
        <v>1408.91</v>
      </c>
      <c r="E290">
        <f t="shared" si="24"/>
        <v>4</v>
      </c>
      <c r="F290">
        <f t="shared" si="25"/>
        <v>1</v>
      </c>
      <c r="G290">
        <f t="shared" si="26"/>
        <v>1</v>
      </c>
      <c r="H290">
        <f t="shared" si="27"/>
        <v>411</v>
      </c>
      <c r="I290" t="str">
        <f t="shared" si="28"/>
        <v>GOLD</v>
      </c>
      <c r="J290" t="str">
        <f t="shared" si="29"/>
        <v>Recent Customer</v>
      </c>
    </row>
    <row r="291" spans="1:10" x14ac:dyDescent="0.3">
      <c r="A291" s="5">
        <v>288</v>
      </c>
      <c r="B291" s="6">
        <v>44</v>
      </c>
      <c r="C291" s="7">
        <v>4</v>
      </c>
      <c r="D291" s="8">
        <v>1808.73</v>
      </c>
      <c r="E291">
        <f t="shared" si="24"/>
        <v>1</v>
      </c>
      <c r="F291">
        <f t="shared" si="25"/>
        <v>1</v>
      </c>
      <c r="G291">
        <f t="shared" si="26"/>
        <v>2</v>
      </c>
      <c r="H291">
        <f t="shared" si="27"/>
        <v>112</v>
      </c>
      <c r="I291" t="str">
        <f t="shared" si="28"/>
        <v>BRONZE</v>
      </c>
      <c r="J291" t="str">
        <f t="shared" si="29"/>
        <v>Lost Customer</v>
      </c>
    </row>
    <row r="292" spans="1:10" x14ac:dyDescent="0.3">
      <c r="A292" s="5">
        <v>289</v>
      </c>
      <c r="B292" s="6">
        <v>44</v>
      </c>
      <c r="C292" s="7">
        <v>10</v>
      </c>
      <c r="D292" s="8">
        <v>3924.11</v>
      </c>
      <c r="E292">
        <f t="shared" si="24"/>
        <v>1</v>
      </c>
      <c r="F292">
        <f t="shared" si="25"/>
        <v>4</v>
      </c>
      <c r="G292">
        <f t="shared" si="26"/>
        <v>3</v>
      </c>
      <c r="H292">
        <f t="shared" si="27"/>
        <v>143</v>
      </c>
      <c r="I292" t="str">
        <f t="shared" si="28"/>
        <v>BRONZE</v>
      </c>
      <c r="J292" t="str">
        <f t="shared" si="29"/>
        <v>Evasive Customer</v>
      </c>
    </row>
    <row r="293" spans="1:10" x14ac:dyDescent="0.3">
      <c r="A293" s="5">
        <v>290</v>
      </c>
      <c r="B293" s="6">
        <v>11</v>
      </c>
      <c r="C293" s="7">
        <v>5</v>
      </c>
      <c r="D293" s="8">
        <v>3368.2799999999997</v>
      </c>
      <c r="E293">
        <f t="shared" si="24"/>
        <v>3</v>
      </c>
      <c r="F293">
        <f t="shared" si="25"/>
        <v>2</v>
      </c>
      <c r="G293">
        <f t="shared" si="26"/>
        <v>3</v>
      </c>
      <c r="H293">
        <f t="shared" si="27"/>
        <v>323</v>
      </c>
      <c r="I293" t="str">
        <f t="shared" si="28"/>
        <v>GOLD</v>
      </c>
      <c r="J293" t="str">
        <f t="shared" si="29"/>
        <v>Late Bloomer</v>
      </c>
    </row>
    <row r="294" spans="1:10" x14ac:dyDescent="0.3">
      <c r="A294" s="5">
        <v>291</v>
      </c>
      <c r="B294" s="6">
        <v>40</v>
      </c>
      <c r="C294" s="7">
        <v>2</v>
      </c>
      <c r="D294" s="8">
        <v>605.01</v>
      </c>
      <c r="E294">
        <f t="shared" si="24"/>
        <v>3</v>
      </c>
      <c r="F294">
        <f t="shared" si="25"/>
        <v>1</v>
      </c>
      <c r="G294">
        <f t="shared" si="26"/>
        <v>1</v>
      </c>
      <c r="H294">
        <f t="shared" si="27"/>
        <v>311</v>
      </c>
      <c r="I294" t="str">
        <f t="shared" si="28"/>
        <v>SILVER</v>
      </c>
      <c r="J294" t="str">
        <f t="shared" si="29"/>
        <v>High Risk Customer</v>
      </c>
    </row>
    <row r="295" spans="1:10" x14ac:dyDescent="0.3">
      <c r="A295" s="5">
        <v>292</v>
      </c>
      <c r="B295" s="6">
        <v>58</v>
      </c>
      <c r="C295" s="7">
        <v>7</v>
      </c>
      <c r="D295" s="8">
        <v>3631.6000000000004</v>
      </c>
      <c r="E295">
        <f t="shared" si="24"/>
        <v>4</v>
      </c>
      <c r="F295">
        <f t="shared" si="25"/>
        <v>3</v>
      </c>
      <c r="G295">
        <f t="shared" si="26"/>
        <v>3</v>
      </c>
      <c r="H295">
        <f t="shared" si="27"/>
        <v>433</v>
      </c>
      <c r="I295" t="str">
        <f t="shared" si="28"/>
        <v>PLATINUM</v>
      </c>
      <c r="J295" t="str">
        <f t="shared" si="29"/>
        <v>Becoming Loyal</v>
      </c>
    </row>
    <row r="296" spans="1:10" x14ac:dyDescent="0.3">
      <c r="A296" s="5">
        <v>293</v>
      </c>
      <c r="B296" s="6">
        <v>10</v>
      </c>
      <c r="C296" s="7">
        <v>5</v>
      </c>
      <c r="D296" s="8">
        <v>1991.9300000000003</v>
      </c>
      <c r="E296">
        <f t="shared" si="24"/>
        <v>3</v>
      </c>
      <c r="F296">
        <f t="shared" si="25"/>
        <v>2</v>
      </c>
      <c r="G296">
        <f t="shared" si="26"/>
        <v>2</v>
      </c>
      <c r="H296">
        <f t="shared" si="27"/>
        <v>322</v>
      </c>
      <c r="I296" t="str">
        <f t="shared" si="28"/>
        <v>GOLD</v>
      </c>
      <c r="J296" t="str">
        <f t="shared" si="29"/>
        <v>Losing Customer</v>
      </c>
    </row>
    <row r="297" spans="1:10" x14ac:dyDescent="0.3">
      <c r="A297" s="5">
        <v>294</v>
      </c>
      <c r="B297" s="6">
        <v>115</v>
      </c>
      <c r="C297" s="7">
        <v>7</v>
      </c>
      <c r="D297" s="8">
        <v>5509.67</v>
      </c>
      <c r="E297">
        <f t="shared" si="24"/>
        <v>2</v>
      </c>
      <c r="F297">
        <f t="shared" si="25"/>
        <v>3</v>
      </c>
      <c r="G297">
        <f t="shared" si="26"/>
        <v>4</v>
      </c>
      <c r="H297">
        <f t="shared" si="27"/>
        <v>234</v>
      </c>
      <c r="I297" t="str">
        <f t="shared" si="28"/>
        <v>SILVER</v>
      </c>
      <c r="J297" t="str">
        <f t="shared" si="29"/>
        <v>High Risk Customer</v>
      </c>
    </row>
    <row r="298" spans="1:10" x14ac:dyDescent="0.3">
      <c r="A298" s="5">
        <v>295</v>
      </c>
      <c r="B298" s="6">
        <v>34</v>
      </c>
      <c r="C298" s="7">
        <v>7</v>
      </c>
      <c r="D298" s="8">
        <v>4539.9000000000005</v>
      </c>
      <c r="E298">
        <f t="shared" si="24"/>
        <v>4</v>
      </c>
      <c r="F298">
        <f t="shared" si="25"/>
        <v>3</v>
      </c>
      <c r="G298">
        <f t="shared" si="26"/>
        <v>4</v>
      </c>
      <c r="H298">
        <f t="shared" si="27"/>
        <v>434</v>
      </c>
      <c r="I298" t="str">
        <f t="shared" si="28"/>
        <v>PLATINUM</v>
      </c>
      <c r="J298" t="str">
        <f t="shared" si="29"/>
        <v>Very Loyal</v>
      </c>
    </row>
    <row r="299" spans="1:10" x14ac:dyDescent="0.3">
      <c r="A299" s="5">
        <v>296</v>
      </c>
      <c r="B299" s="6">
        <v>8</v>
      </c>
      <c r="C299" s="7">
        <v>3</v>
      </c>
      <c r="D299" s="8">
        <v>2515.29</v>
      </c>
      <c r="E299">
        <f t="shared" si="24"/>
        <v>1</v>
      </c>
      <c r="F299">
        <f t="shared" si="25"/>
        <v>1</v>
      </c>
      <c r="G299">
        <f t="shared" si="26"/>
        <v>2</v>
      </c>
      <c r="H299">
        <f t="shared" si="27"/>
        <v>112</v>
      </c>
      <c r="I299" t="str">
        <f t="shared" si="28"/>
        <v>BRONZE</v>
      </c>
      <c r="J299" t="str">
        <f t="shared" si="29"/>
        <v>Lost Customer</v>
      </c>
    </row>
    <row r="300" spans="1:10" x14ac:dyDescent="0.3">
      <c r="A300" s="5">
        <v>297</v>
      </c>
      <c r="B300" s="6">
        <v>8</v>
      </c>
      <c r="C300" s="7">
        <v>4</v>
      </c>
      <c r="D300" s="8">
        <v>3599.1800000000003</v>
      </c>
      <c r="E300">
        <f t="shared" si="24"/>
        <v>3</v>
      </c>
      <c r="F300">
        <f t="shared" si="25"/>
        <v>1</v>
      </c>
      <c r="G300">
        <f t="shared" si="26"/>
        <v>3</v>
      </c>
      <c r="H300">
        <f t="shared" si="27"/>
        <v>313</v>
      </c>
      <c r="I300" t="str">
        <f t="shared" si="28"/>
        <v>GOLD</v>
      </c>
      <c r="J300" t="str">
        <f t="shared" si="29"/>
        <v>Losing Customer</v>
      </c>
    </row>
    <row r="301" spans="1:10" x14ac:dyDescent="0.3">
      <c r="A301" s="5">
        <v>298</v>
      </c>
      <c r="B301" s="6">
        <v>8</v>
      </c>
      <c r="C301" s="7">
        <v>11</v>
      </c>
      <c r="D301" s="8">
        <v>4382.4799999999996</v>
      </c>
      <c r="E301">
        <f t="shared" si="24"/>
        <v>4</v>
      </c>
      <c r="F301">
        <f t="shared" si="25"/>
        <v>4</v>
      </c>
      <c r="G301">
        <f t="shared" si="26"/>
        <v>4</v>
      </c>
      <c r="H301">
        <f t="shared" si="27"/>
        <v>444</v>
      </c>
      <c r="I301" t="str">
        <f t="shared" si="28"/>
        <v>PLATINUM</v>
      </c>
      <c r="J301" t="str">
        <f t="shared" si="29"/>
        <v>Platinum Customer</v>
      </c>
    </row>
    <row r="302" spans="1:10" x14ac:dyDescent="0.3">
      <c r="A302" s="5">
        <v>299</v>
      </c>
      <c r="B302" s="6">
        <v>92</v>
      </c>
      <c r="C302" s="7">
        <v>7</v>
      </c>
      <c r="D302" s="8">
        <v>6897.92</v>
      </c>
      <c r="E302">
        <f t="shared" si="24"/>
        <v>4</v>
      </c>
      <c r="F302">
        <f t="shared" si="25"/>
        <v>3</v>
      </c>
      <c r="G302">
        <f t="shared" si="26"/>
        <v>4</v>
      </c>
      <c r="H302">
        <f t="shared" si="27"/>
        <v>434</v>
      </c>
      <c r="I302" t="str">
        <f t="shared" si="28"/>
        <v>PLATINUM</v>
      </c>
      <c r="J302" t="str">
        <f t="shared" si="29"/>
        <v>Very Loyal</v>
      </c>
    </row>
    <row r="303" spans="1:10" x14ac:dyDescent="0.3">
      <c r="A303" s="5">
        <v>300</v>
      </c>
      <c r="B303" s="6">
        <v>156</v>
      </c>
      <c r="C303" s="7">
        <v>5</v>
      </c>
      <c r="D303" s="8">
        <v>3475.8999999999996</v>
      </c>
      <c r="E303">
        <f t="shared" si="24"/>
        <v>4</v>
      </c>
      <c r="F303">
        <f t="shared" si="25"/>
        <v>2</v>
      </c>
      <c r="G303">
        <f t="shared" si="26"/>
        <v>3</v>
      </c>
      <c r="H303">
        <f t="shared" si="27"/>
        <v>423</v>
      </c>
      <c r="I303" t="str">
        <f t="shared" si="28"/>
        <v>PLATINUM</v>
      </c>
      <c r="J303" t="str">
        <f t="shared" si="29"/>
        <v>Becoming Loyal</v>
      </c>
    </row>
    <row r="304" spans="1:10" x14ac:dyDescent="0.3">
      <c r="A304" s="5">
        <v>301</v>
      </c>
      <c r="B304" s="6">
        <v>93</v>
      </c>
      <c r="C304" s="7">
        <v>2</v>
      </c>
      <c r="D304" s="8">
        <v>89.710000000000008</v>
      </c>
      <c r="E304">
        <f t="shared" si="24"/>
        <v>1</v>
      </c>
      <c r="F304">
        <f t="shared" si="25"/>
        <v>1</v>
      </c>
      <c r="G304">
        <f t="shared" si="26"/>
        <v>1</v>
      </c>
      <c r="H304">
        <f t="shared" si="27"/>
        <v>111</v>
      </c>
      <c r="I304" t="str">
        <f t="shared" si="28"/>
        <v>BRONZE</v>
      </c>
      <c r="J304" t="str">
        <f t="shared" si="29"/>
        <v>Lost Customer</v>
      </c>
    </row>
    <row r="305" spans="1:10" x14ac:dyDescent="0.3">
      <c r="A305" s="5">
        <v>302</v>
      </c>
      <c r="B305" s="6">
        <v>276</v>
      </c>
      <c r="C305" s="7">
        <v>2</v>
      </c>
      <c r="D305" s="8">
        <v>182.81000000000017</v>
      </c>
      <c r="E305">
        <f t="shared" si="24"/>
        <v>1</v>
      </c>
      <c r="F305">
        <f t="shared" si="25"/>
        <v>1</v>
      </c>
      <c r="G305">
        <f t="shared" si="26"/>
        <v>1</v>
      </c>
      <c r="H305">
        <f t="shared" si="27"/>
        <v>111</v>
      </c>
      <c r="I305" t="str">
        <f t="shared" si="28"/>
        <v>BRONZE</v>
      </c>
      <c r="J305" t="str">
        <f t="shared" si="29"/>
        <v>Lost Customer</v>
      </c>
    </row>
    <row r="306" spans="1:10" x14ac:dyDescent="0.3">
      <c r="A306" s="5">
        <v>303</v>
      </c>
      <c r="B306" s="6">
        <v>43</v>
      </c>
      <c r="C306" s="7">
        <v>3</v>
      </c>
      <c r="D306" s="8">
        <v>3247.08</v>
      </c>
      <c r="E306">
        <f t="shared" si="24"/>
        <v>1</v>
      </c>
      <c r="F306">
        <f t="shared" si="25"/>
        <v>1</v>
      </c>
      <c r="G306">
        <f t="shared" si="26"/>
        <v>3</v>
      </c>
      <c r="H306">
        <f t="shared" si="27"/>
        <v>113</v>
      </c>
      <c r="I306" t="str">
        <f t="shared" si="28"/>
        <v>BRONZE</v>
      </c>
      <c r="J306" t="str">
        <f t="shared" si="29"/>
        <v>Lost Customer</v>
      </c>
    </row>
    <row r="307" spans="1:10" x14ac:dyDescent="0.3">
      <c r="A307" s="5">
        <v>304</v>
      </c>
      <c r="B307" s="6">
        <v>80</v>
      </c>
      <c r="C307" s="7">
        <v>9</v>
      </c>
      <c r="D307" s="8">
        <v>2785.04</v>
      </c>
      <c r="E307">
        <f t="shared" si="24"/>
        <v>1</v>
      </c>
      <c r="F307">
        <f t="shared" si="25"/>
        <v>4</v>
      </c>
      <c r="G307">
        <f t="shared" si="26"/>
        <v>2</v>
      </c>
      <c r="H307">
        <f t="shared" si="27"/>
        <v>142</v>
      </c>
      <c r="I307" t="str">
        <f t="shared" si="28"/>
        <v>BRONZE</v>
      </c>
      <c r="J307" t="str">
        <f t="shared" si="29"/>
        <v>Evasive Customer</v>
      </c>
    </row>
    <row r="308" spans="1:10" x14ac:dyDescent="0.3">
      <c r="A308" s="5">
        <v>305</v>
      </c>
      <c r="B308" s="6">
        <v>33</v>
      </c>
      <c r="C308" s="7">
        <v>7</v>
      </c>
      <c r="D308" s="8">
        <v>2229.2799999999997</v>
      </c>
      <c r="E308">
        <f t="shared" si="24"/>
        <v>3</v>
      </c>
      <c r="F308">
        <f t="shared" si="25"/>
        <v>3</v>
      </c>
      <c r="G308">
        <f t="shared" si="26"/>
        <v>2</v>
      </c>
      <c r="H308">
        <f t="shared" si="27"/>
        <v>332</v>
      </c>
      <c r="I308" t="str">
        <f t="shared" si="28"/>
        <v>GOLD</v>
      </c>
      <c r="J308" t="str">
        <f t="shared" si="29"/>
        <v>Late Bloomer</v>
      </c>
    </row>
    <row r="309" spans="1:10" x14ac:dyDescent="0.3">
      <c r="A309" s="5">
        <v>306</v>
      </c>
      <c r="B309" s="6">
        <v>123</v>
      </c>
      <c r="C309" s="7">
        <v>2</v>
      </c>
      <c r="D309" s="8">
        <v>239.35000000000002</v>
      </c>
      <c r="E309">
        <f t="shared" si="24"/>
        <v>2</v>
      </c>
      <c r="F309">
        <f t="shared" si="25"/>
        <v>1</v>
      </c>
      <c r="G309">
        <f t="shared" si="26"/>
        <v>1</v>
      </c>
      <c r="H309">
        <f t="shared" si="27"/>
        <v>211</v>
      </c>
      <c r="I309" t="str">
        <f t="shared" si="28"/>
        <v>BRONZE</v>
      </c>
      <c r="J309" t="str">
        <f t="shared" si="29"/>
        <v>Evasive Customer</v>
      </c>
    </row>
    <row r="310" spans="1:10" x14ac:dyDescent="0.3">
      <c r="A310" s="5">
        <v>307</v>
      </c>
      <c r="B310" s="6">
        <v>15</v>
      </c>
      <c r="C310" s="7">
        <v>9</v>
      </c>
      <c r="D310" s="8">
        <v>3660.95</v>
      </c>
      <c r="E310">
        <f t="shared" si="24"/>
        <v>3</v>
      </c>
      <c r="F310">
        <f t="shared" si="25"/>
        <v>4</v>
      </c>
      <c r="G310">
        <f t="shared" si="26"/>
        <v>3</v>
      </c>
      <c r="H310">
        <f t="shared" si="27"/>
        <v>343</v>
      </c>
      <c r="I310" t="str">
        <f t="shared" si="28"/>
        <v>GOLD</v>
      </c>
      <c r="J310" t="str">
        <f t="shared" si="29"/>
        <v>Late Bloomer</v>
      </c>
    </row>
    <row r="311" spans="1:10" x14ac:dyDescent="0.3">
      <c r="A311" s="5">
        <v>308</v>
      </c>
      <c r="B311" s="6">
        <v>25</v>
      </c>
      <c r="C311" s="7">
        <v>6</v>
      </c>
      <c r="D311" s="8">
        <v>4086.2100000000005</v>
      </c>
      <c r="E311">
        <f t="shared" si="24"/>
        <v>1</v>
      </c>
      <c r="F311">
        <f t="shared" si="25"/>
        <v>2</v>
      </c>
      <c r="G311">
        <f t="shared" si="26"/>
        <v>3</v>
      </c>
      <c r="H311">
        <f t="shared" si="27"/>
        <v>123</v>
      </c>
      <c r="I311" t="str">
        <f t="shared" si="28"/>
        <v>BRONZE</v>
      </c>
      <c r="J311" t="str">
        <f t="shared" si="29"/>
        <v>Evasive Customer</v>
      </c>
    </row>
    <row r="312" spans="1:10" x14ac:dyDescent="0.3">
      <c r="A312" s="5">
        <v>309</v>
      </c>
      <c r="B312" s="6">
        <v>9</v>
      </c>
      <c r="C312" s="7">
        <v>4</v>
      </c>
      <c r="D312" s="8">
        <v>2208.58</v>
      </c>
      <c r="E312">
        <f t="shared" si="24"/>
        <v>4</v>
      </c>
      <c r="F312">
        <f t="shared" si="25"/>
        <v>1</v>
      </c>
      <c r="G312">
        <f t="shared" si="26"/>
        <v>2</v>
      </c>
      <c r="H312">
        <f t="shared" si="27"/>
        <v>412</v>
      </c>
      <c r="I312" t="str">
        <f t="shared" si="28"/>
        <v>PLATINUM</v>
      </c>
      <c r="J312" t="str">
        <f t="shared" si="29"/>
        <v>Recent Customer</v>
      </c>
    </row>
    <row r="313" spans="1:10" x14ac:dyDescent="0.3">
      <c r="A313" s="5">
        <v>310</v>
      </c>
      <c r="B313" s="6">
        <v>8</v>
      </c>
      <c r="C313" s="7">
        <v>7</v>
      </c>
      <c r="D313" s="8">
        <v>4744.1900000000005</v>
      </c>
      <c r="E313">
        <f t="shared" si="24"/>
        <v>3</v>
      </c>
      <c r="F313">
        <f t="shared" si="25"/>
        <v>3</v>
      </c>
      <c r="G313">
        <f t="shared" si="26"/>
        <v>4</v>
      </c>
      <c r="H313">
        <f t="shared" si="27"/>
        <v>334</v>
      </c>
      <c r="I313" t="str">
        <f t="shared" si="28"/>
        <v>GOLD</v>
      </c>
      <c r="J313" t="str">
        <f t="shared" si="29"/>
        <v>Late Bloomer</v>
      </c>
    </row>
    <row r="314" spans="1:10" x14ac:dyDescent="0.3">
      <c r="A314" s="5">
        <v>311</v>
      </c>
      <c r="B314" s="6">
        <v>61</v>
      </c>
      <c r="C314" s="7">
        <v>6</v>
      </c>
      <c r="D314" s="8">
        <v>4054.4800000000005</v>
      </c>
      <c r="E314">
        <f t="shared" si="24"/>
        <v>4</v>
      </c>
      <c r="F314">
        <f t="shared" si="25"/>
        <v>2</v>
      </c>
      <c r="G314">
        <f t="shared" si="26"/>
        <v>3</v>
      </c>
      <c r="H314">
        <f t="shared" si="27"/>
        <v>423</v>
      </c>
      <c r="I314" t="str">
        <f t="shared" si="28"/>
        <v>PLATINUM</v>
      </c>
      <c r="J314" t="str">
        <f t="shared" si="29"/>
        <v>Becoming Loyal</v>
      </c>
    </row>
    <row r="315" spans="1:10" x14ac:dyDescent="0.3">
      <c r="A315" s="5">
        <v>312</v>
      </c>
      <c r="B315" s="6">
        <v>13</v>
      </c>
      <c r="C315" s="7">
        <v>6</v>
      </c>
      <c r="D315" s="8">
        <v>4570.38</v>
      </c>
      <c r="E315">
        <f t="shared" si="24"/>
        <v>4</v>
      </c>
      <c r="F315">
        <f t="shared" si="25"/>
        <v>2</v>
      </c>
      <c r="G315">
        <f t="shared" si="26"/>
        <v>4</v>
      </c>
      <c r="H315">
        <f t="shared" si="27"/>
        <v>424</v>
      </c>
      <c r="I315" t="str">
        <f t="shared" si="28"/>
        <v>PLATINUM</v>
      </c>
      <c r="J315" t="str">
        <f t="shared" si="29"/>
        <v>Becoming Loyal</v>
      </c>
    </row>
    <row r="316" spans="1:10" x14ac:dyDescent="0.3">
      <c r="A316" s="5">
        <v>313</v>
      </c>
      <c r="B316" s="6">
        <v>17</v>
      </c>
      <c r="C316" s="7">
        <v>6</v>
      </c>
      <c r="D316" s="8">
        <v>3186.63</v>
      </c>
      <c r="E316">
        <f t="shared" si="24"/>
        <v>2</v>
      </c>
      <c r="F316">
        <f t="shared" si="25"/>
        <v>2</v>
      </c>
      <c r="G316">
        <f t="shared" si="26"/>
        <v>3</v>
      </c>
      <c r="H316">
        <f t="shared" si="27"/>
        <v>223</v>
      </c>
      <c r="I316" t="str">
        <f t="shared" si="28"/>
        <v>SILVER</v>
      </c>
      <c r="J316" t="str">
        <f t="shared" si="29"/>
        <v>Almost Losing Customer</v>
      </c>
    </row>
    <row r="317" spans="1:10" x14ac:dyDescent="0.3">
      <c r="A317" s="5">
        <v>314</v>
      </c>
      <c r="B317" s="6">
        <v>20</v>
      </c>
      <c r="C317" s="7">
        <v>8</v>
      </c>
      <c r="D317" s="8">
        <v>3200.15</v>
      </c>
      <c r="E317">
        <f t="shared" si="24"/>
        <v>4</v>
      </c>
      <c r="F317">
        <f t="shared" si="25"/>
        <v>4</v>
      </c>
      <c r="G317">
        <f t="shared" si="26"/>
        <v>3</v>
      </c>
      <c r="H317">
        <f t="shared" si="27"/>
        <v>443</v>
      </c>
      <c r="I317" t="str">
        <f t="shared" si="28"/>
        <v>PLATINUM</v>
      </c>
      <c r="J317" t="str">
        <f t="shared" si="29"/>
        <v>Very Loyal</v>
      </c>
    </row>
    <row r="318" spans="1:10" x14ac:dyDescent="0.3">
      <c r="A318" s="5">
        <v>315</v>
      </c>
      <c r="B318" s="6">
        <v>27</v>
      </c>
      <c r="C318" s="7">
        <v>9</v>
      </c>
      <c r="D318" s="8">
        <v>2200.1099999999997</v>
      </c>
      <c r="E318">
        <f t="shared" si="24"/>
        <v>4</v>
      </c>
      <c r="F318">
        <f t="shared" si="25"/>
        <v>4</v>
      </c>
      <c r="G318">
        <f t="shared" si="26"/>
        <v>2</v>
      </c>
      <c r="H318">
        <f t="shared" si="27"/>
        <v>442</v>
      </c>
      <c r="I318" t="str">
        <f t="shared" si="28"/>
        <v>PLATINUM</v>
      </c>
      <c r="J318" t="str">
        <f t="shared" si="29"/>
        <v>Very Loyal</v>
      </c>
    </row>
    <row r="319" spans="1:10" x14ac:dyDescent="0.3">
      <c r="A319" s="5">
        <v>316</v>
      </c>
      <c r="B319" s="6">
        <v>11</v>
      </c>
      <c r="C319" s="7">
        <v>4</v>
      </c>
      <c r="D319" s="8">
        <v>2158.71</v>
      </c>
      <c r="E319">
        <f t="shared" si="24"/>
        <v>3</v>
      </c>
      <c r="F319">
        <f t="shared" si="25"/>
        <v>1</v>
      </c>
      <c r="G319">
        <f t="shared" si="26"/>
        <v>2</v>
      </c>
      <c r="H319">
        <f t="shared" si="27"/>
        <v>312</v>
      </c>
      <c r="I319" t="str">
        <f t="shared" si="28"/>
        <v>GOLD</v>
      </c>
      <c r="J319" t="str">
        <f t="shared" si="29"/>
        <v>Losing Customer</v>
      </c>
    </row>
    <row r="320" spans="1:10" x14ac:dyDescent="0.3">
      <c r="A320" s="5">
        <v>317</v>
      </c>
      <c r="B320" s="6">
        <v>80</v>
      </c>
      <c r="C320" s="7">
        <v>5</v>
      </c>
      <c r="D320" s="8">
        <v>2766.2700000000004</v>
      </c>
      <c r="E320">
        <f t="shared" si="24"/>
        <v>3</v>
      </c>
      <c r="F320">
        <f t="shared" si="25"/>
        <v>2</v>
      </c>
      <c r="G320">
        <f t="shared" si="26"/>
        <v>2</v>
      </c>
      <c r="H320">
        <f t="shared" si="27"/>
        <v>322</v>
      </c>
      <c r="I320" t="str">
        <f t="shared" si="28"/>
        <v>GOLD</v>
      </c>
      <c r="J320" t="str">
        <f t="shared" si="29"/>
        <v>Losing Customer</v>
      </c>
    </row>
    <row r="321" spans="1:10" x14ac:dyDescent="0.3">
      <c r="A321" s="5">
        <v>318</v>
      </c>
      <c r="B321" s="6">
        <v>9</v>
      </c>
      <c r="C321" s="7">
        <v>7</v>
      </c>
      <c r="D321" s="8">
        <v>3632.1800000000003</v>
      </c>
      <c r="E321">
        <f t="shared" si="24"/>
        <v>4</v>
      </c>
      <c r="F321">
        <f t="shared" si="25"/>
        <v>3</v>
      </c>
      <c r="G321">
        <f t="shared" si="26"/>
        <v>3</v>
      </c>
      <c r="H321">
        <f t="shared" si="27"/>
        <v>433</v>
      </c>
      <c r="I321" t="str">
        <f t="shared" si="28"/>
        <v>PLATINUM</v>
      </c>
      <c r="J321" t="str">
        <f t="shared" si="29"/>
        <v>Becoming Loyal</v>
      </c>
    </row>
    <row r="322" spans="1:10" x14ac:dyDescent="0.3">
      <c r="A322" s="5">
        <v>319</v>
      </c>
      <c r="B322" s="6">
        <v>71</v>
      </c>
      <c r="C322" s="7">
        <v>5</v>
      </c>
      <c r="D322" s="8">
        <v>3955.91</v>
      </c>
      <c r="E322">
        <f t="shared" si="24"/>
        <v>2</v>
      </c>
      <c r="F322">
        <f t="shared" si="25"/>
        <v>2</v>
      </c>
      <c r="G322">
        <f t="shared" si="26"/>
        <v>3</v>
      </c>
      <c r="H322">
        <f t="shared" si="27"/>
        <v>223</v>
      </c>
      <c r="I322" t="str">
        <f t="shared" si="28"/>
        <v>SILVER</v>
      </c>
      <c r="J322" t="str">
        <f t="shared" si="29"/>
        <v>Almost Losing Customer</v>
      </c>
    </row>
    <row r="323" spans="1:10" x14ac:dyDescent="0.3">
      <c r="A323" s="5">
        <v>320</v>
      </c>
      <c r="B323" s="6">
        <v>12</v>
      </c>
      <c r="C323" s="7">
        <v>10</v>
      </c>
      <c r="D323" s="8">
        <v>7204.6600000000017</v>
      </c>
      <c r="E323">
        <f t="shared" si="24"/>
        <v>4</v>
      </c>
      <c r="F323">
        <f t="shared" si="25"/>
        <v>4</v>
      </c>
      <c r="G323">
        <f t="shared" si="26"/>
        <v>4</v>
      </c>
      <c r="H323">
        <f t="shared" si="27"/>
        <v>444</v>
      </c>
      <c r="I323" t="str">
        <f t="shared" si="28"/>
        <v>PLATINUM</v>
      </c>
      <c r="J323" t="str">
        <f t="shared" si="29"/>
        <v>Platinum Customer</v>
      </c>
    </row>
    <row r="324" spans="1:10" x14ac:dyDescent="0.3">
      <c r="A324" s="5">
        <v>321</v>
      </c>
      <c r="B324" s="6">
        <v>12</v>
      </c>
      <c r="C324" s="7">
        <v>5</v>
      </c>
      <c r="D324" s="8">
        <v>2006.18</v>
      </c>
      <c r="E324">
        <f t="shared" si="24"/>
        <v>2</v>
      </c>
      <c r="F324">
        <f t="shared" si="25"/>
        <v>2</v>
      </c>
      <c r="G324">
        <f t="shared" si="26"/>
        <v>2</v>
      </c>
      <c r="H324">
        <f t="shared" si="27"/>
        <v>222</v>
      </c>
      <c r="I324" t="str">
        <f t="shared" si="28"/>
        <v>SILVER</v>
      </c>
      <c r="J324" t="str">
        <f t="shared" si="29"/>
        <v>Almost Losing Customer</v>
      </c>
    </row>
    <row r="325" spans="1:10" x14ac:dyDescent="0.3">
      <c r="A325" s="5">
        <v>322</v>
      </c>
      <c r="B325" s="6">
        <v>1</v>
      </c>
      <c r="C325" s="7">
        <v>12</v>
      </c>
      <c r="D325" s="8">
        <v>10336.77</v>
      </c>
      <c r="E325">
        <f t="shared" ref="E325:E388" si="30">IF(AND(B323&gt;=88),1,IF(AND(B323&lt;=88,B323&gt;45),2,IF(AND(B323&lt;=45,B323&gt;18),3,4)))</f>
        <v>4</v>
      </c>
      <c r="F325">
        <f t="shared" ref="F325:F388" si="31">IF(AND(C325&gt;7),4,IF(AND(C325&lt;=7,C325&gt;6),3,IF(AND(C325&lt;=6,C325&gt;4),2,IF(AND(C325&lt;=4),1))))</f>
        <v>4</v>
      </c>
      <c r="G325">
        <f t="shared" ref="G325:G388" si="32">IF(AND(D325&gt;4123.1),4,IF(AND(D325&lt;=4123.1,D325&gt;2799.26),3,IF(AND(D325&lt;=2799.26,D325&gt;1797.95),2,IF(AND(D325&lt;=1795.95),1))))</f>
        <v>4</v>
      </c>
      <c r="H325">
        <f t="shared" ref="H325:H388" si="33">100*E325+10*F325+G325</f>
        <v>444</v>
      </c>
      <c r="I325" t="str">
        <f t="shared" ref="I325:I388" si="34">IF(AND(H325&gt;411),"PLATINUM",IF(AND(H325&lt;=411,H325&gt;311),"GOLD",IF(AND(H325&lt;=311,H325&gt;211),"SILVER",IF(AND(H325&lt;=211),"BRONZE"))))</f>
        <v>PLATINUM</v>
      </c>
      <c r="J325" t="str">
        <f t="shared" ref="J325:J388" si="35">IF(H325=444,"Platinum Customer",
IF(AND(H325&lt;=444,H325&gt;433),"Very Loyal",
 IF(AND(H325&lt;=433,H325&gt;421),"Becoming Loyal",
IF(AND(H325&lt;=421,H325&gt;344),"Recent Customer",
IF(AND(H325&gt;=344,H325&gt;323),"Potential Customer",
IF(AND(H325&gt;=323,H325&gt;311),"Late Bloomer",
IF(AND(H325&gt;311,H325&gt;=224),"Losing Customer",
IF(AND(H325&gt;224,H325&gt;=212),"High Risk Customer",
IF(AND(H325&gt;212,H325&gt;=121),"Almost Losing Customer",
IF(AND(H325&gt;=121,H325&gt;=113),"Evasive Customer",
IF(AND(H325&lt;=113,H325&gt;=111),"Lost Customer")))))))))))</f>
        <v>Platinum Customer</v>
      </c>
    </row>
    <row r="326" spans="1:10" x14ac:dyDescent="0.3">
      <c r="A326" s="5">
        <v>323</v>
      </c>
      <c r="B326" s="6">
        <v>35</v>
      </c>
      <c r="C326" s="7">
        <v>6</v>
      </c>
      <c r="D326" s="8">
        <v>2020.7300000000002</v>
      </c>
      <c r="E326">
        <f t="shared" si="30"/>
        <v>4</v>
      </c>
      <c r="F326">
        <f t="shared" si="31"/>
        <v>2</v>
      </c>
      <c r="G326">
        <f t="shared" si="32"/>
        <v>2</v>
      </c>
      <c r="H326">
        <f t="shared" si="33"/>
        <v>422</v>
      </c>
      <c r="I326" t="str">
        <f t="shared" si="34"/>
        <v>PLATINUM</v>
      </c>
      <c r="J326" t="str">
        <f t="shared" si="35"/>
        <v>Becoming Loyal</v>
      </c>
    </row>
    <row r="327" spans="1:10" x14ac:dyDescent="0.3">
      <c r="A327" s="5">
        <v>324</v>
      </c>
      <c r="B327" s="6">
        <v>21</v>
      </c>
      <c r="C327" s="7">
        <v>5</v>
      </c>
      <c r="D327" s="8">
        <v>1779.6999999999996</v>
      </c>
      <c r="E327">
        <f t="shared" si="30"/>
        <v>4</v>
      </c>
      <c r="F327">
        <f t="shared" si="31"/>
        <v>2</v>
      </c>
      <c r="G327">
        <f t="shared" si="32"/>
        <v>1</v>
      </c>
      <c r="H327">
        <f t="shared" si="33"/>
        <v>421</v>
      </c>
      <c r="I327" t="str">
        <f t="shared" si="34"/>
        <v>PLATINUM</v>
      </c>
      <c r="J327" t="str">
        <f t="shared" si="35"/>
        <v>Recent Customer</v>
      </c>
    </row>
    <row r="328" spans="1:10" x14ac:dyDescent="0.3">
      <c r="A328" s="5">
        <v>325</v>
      </c>
      <c r="B328" s="6">
        <v>133</v>
      </c>
      <c r="C328" s="7">
        <v>7</v>
      </c>
      <c r="D328" s="8">
        <v>4465.08</v>
      </c>
      <c r="E328">
        <f t="shared" si="30"/>
        <v>3</v>
      </c>
      <c r="F328">
        <f t="shared" si="31"/>
        <v>3</v>
      </c>
      <c r="G328">
        <f t="shared" si="32"/>
        <v>4</v>
      </c>
      <c r="H328">
        <f t="shared" si="33"/>
        <v>334</v>
      </c>
      <c r="I328" t="str">
        <f t="shared" si="34"/>
        <v>GOLD</v>
      </c>
      <c r="J328" t="str">
        <f t="shared" si="35"/>
        <v>Late Bloomer</v>
      </c>
    </row>
    <row r="329" spans="1:10" x14ac:dyDescent="0.3">
      <c r="A329" s="5">
        <v>326</v>
      </c>
      <c r="B329" s="6">
        <v>161</v>
      </c>
      <c r="C329" s="7">
        <v>3</v>
      </c>
      <c r="D329" s="8">
        <v>1201.2499999999998</v>
      </c>
      <c r="E329">
        <f t="shared" si="30"/>
        <v>3</v>
      </c>
      <c r="F329">
        <f t="shared" si="31"/>
        <v>1</v>
      </c>
      <c r="G329">
        <f t="shared" si="32"/>
        <v>1</v>
      </c>
      <c r="H329">
        <f t="shared" si="33"/>
        <v>311</v>
      </c>
      <c r="I329" t="str">
        <f t="shared" si="34"/>
        <v>SILVER</v>
      </c>
      <c r="J329" t="str">
        <f t="shared" si="35"/>
        <v>High Risk Customer</v>
      </c>
    </row>
    <row r="330" spans="1:10" x14ac:dyDescent="0.3">
      <c r="A330" s="5">
        <v>327</v>
      </c>
      <c r="B330" s="6">
        <v>16</v>
      </c>
      <c r="C330" s="7">
        <v>5</v>
      </c>
      <c r="D330" s="8">
        <v>3498.63</v>
      </c>
      <c r="E330">
        <f t="shared" si="30"/>
        <v>1</v>
      </c>
      <c r="F330">
        <f t="shared" si="31"/>
        <v>2</v>
      </c>
      <c r="G330">
        <f t="shared" si="32"/>
        <v>3</v>
      </c>
      <c r="H330">
        <f t="shared" si="33"/>
        <v>123</v>
      </c>
      <c r="I330" t="str">
        <f t="shared" si="34"/>
        <v>BRONZE</v>
      </c>
      <c r="J330" t="str">
        <f t="shared" si="35"/>
        <v>Evasive Customer</v>
      </c>
    </row>
    <row r="331" spans="1:10" x14ac:dyDescent="0.3">
      <c r="A331" s="5">
        <v>328</v>
      </c>
      <c r="B331" s="6">
        <v>4</v>
      </c>
      <c r="C331" s="7">
        <v>8</v>
      </c>
      <c r="D331" s="8">
        <v>2357.7999999999997</v>
      </c>
      <c r="E331">
        <f t="shared" si="30"/>
        <v>1</v>
      </c>
      <c r="F331">
        <f t="shared" si="31"/>
        <v>4</v>
      </c>
      <c r="G331">
        <f t="shared" si="32"/>
        <v>2</v>
      </c>
      <c r="H331">
        <f t="shared" si="33"/>
        <v>142</v>
      </c>
      <c r="I331" t="str">
        <f t="shared" si="34"/>
        <v>BRONZE</v>
      </c>
      <c r="J331" t="str">
        <f t="shared" si="35"/>
        <v>Evasive Customer</v>
      </c>
    </row>
    <row r="332" spans="1:10" x14ac:dyDescent="0.3">
      <c r="A332" s="5">
        <v>329</v>
      </c>
      <c r="B332" s="6">
        <v>34</v>
      </c>
      <c r="C332" s="7">
        <v>6</v>
      </c>
      <c r="D332" s="8">
        <v>3618.01</v>
      </c>
      <c r="E332">
        <f t="shared" si="30"/>
        <v>4</v>
      </c>
      <c r="F332">
        <f t="shared" si="31"/>
        <v>2</v>
      </c>
      <c r="G332">
        <f t="shared" si="32"/>
        <v>3</v>
      </c>
      <c r="H332">
        <f t="shared" si="33"/>
        <v>423</v>
      </c>
      <c r="I332" t="str">
        <f t="shared" si="34"/>
        <v>PLATINUM</v>
      </c>
      <c r="J332" t="str">
        <f t="shared" si="35"/>
        <v>Becoming Loyal</v>
      </c>
    </row>
    <row r="333" spans="1:10" x14ac:dyDescent="0.3">
      <c r="A333" s="5">
        <v>330</v>
      </c>
      <c r="B333" s="6">
        <v>107</v>
      </c>
      <c r="C333" s="7">
        <v>6</v>
      </c>
      <c r="D333" s="8">
        <v>5296.7999999999993</v>
      </c>
      <c r="E333">
        <f t="shared" si="30"/>
        <v>4</v>
      </c>
      <c r="F333">
        <f t="shared" si="31"/>
        <v>2</v>
      </c>
      <c r="G333">
        <f t="shared" si="32"/>
        <v>4</v>
      </c>
      <c r="H333">
        <f t="shared" si="33"/>
        <v>424</v>
      </c>
      <c r="I333" t="str">
        <f t="shared" si="34"/>
        <v>PLATINUM</v>
      </c>
      <c r="J333" t="str">
        <f t="shared" si="35"/>
        <v>Becoming Loyal</v>
      </c>
    </row>
    <row r="334" spans="1:10" x14ac:dyDescent="0.3">
      <c r="A334" s="5">
        <v>331</v>
      </c>
      <c r="B334" s="6">
        <v>82</v>
      </c>
      <c r="C334" s="7">
        <v>7</v>
      </c>
      <c r="D334" s="8">
        <v>4404.6699999999992</v>
      </c>
      <c r="E334">
        <f t="shared" si="30"/>
        <v>3</v>
      </c>
      <c r="F334">
        <f t="shared" si="31"/>
        <v>3</v>
      </c>
      <c r="G334">
        <f t="shared" si="32"/>
        <v>4</v>
      </c>
      <c r="H334">
        <f t="shared" si="33"/>
        <v>334</v>
      </c>
      <c r="I334" t="str">
        <f t="shared" si="34"/>
        <v>GOLD</v>
      </c>
      <c r="J334" t="str">
        <f t="shared" si="35"/>
        <v>Late Bloomer</v>
      </c>
    </row>
    <row r="335" spans="1:10" x14ac:dyDescent="0.3">
      <c r="A335" s="5">
        <v>332</v>
      </c>
      <c r="B335" s="6">
        <v>263</v>
      </c>
      <c r="C335" s="7">
        <v>2</v>
      </c>
      <c r="D335" s="8">
        <v>239.35000000000002</v>
      </c>
      <c r="E335">
        <f t="shared" si="30"/>
        <v>1</v>
      </c>
      <c r="F335">
        <f t="shared" si="31"/>
        <v>1</v>
      </c>
      <c r="G335">
        <f t="shared" si="32"/>
        <v>1</v>
      </c>
      <c r="H335">
        <f t="shared" si="33"/>
        <v>111</v>
      </c>
      <c r="I335" t="str">
        <f t="shared" si="34"/>
        <v>BRONZE</v>
      </c>
      <c r="J335" t="str">
        <f t="shared" si="35"/>
        <v>Lost Customer</v>
      </c>
    </row>
    <row r="336" spans="1:10" x14ac:dyDescent="0.3">
      <c r="A336" s="5">
        <v>333</v>
      </c>
      <c r="B336" s="6">
        <v>22</v>
      </c>
      <c r="C336" s="7">
        <v>7</v>
      </c>
      <c r="D336" s="8">
        <v>3186.7200000000003</v>
      </c>
      <c r="E336">
        <f t="shared" si="30"/>
        <v>2</v>
      </c>
      <c r="F336">
        <f t="shared" si="31"/>
        <v>3</v>
      </c>
      <c r="G336">
        <f t="shared" si="32"/>
        <v>3</v>
      </c>
      <c r="H336">
        <f t="shared" si="33"/>
        <v>233</v>
      </c>
      <c r="I336" t="str">
        <f t="shared" si="34"/>
        <v>SILVER</v>
      </c>
      <c r="J336" t="str">
        <f t="shared" si="35"/>
        <v>High Risk Customer</v>
      </c>
    </row>
    <row r="337" spans="1:10" x14ac:dyDescent="0.3">
      <c r="A337" s="5">
        <v>334</v>
      </c>
      <c r="B337" s="6">
        <v>56</v>
      </c>
      <c r="C337" s="7">
        <v>6</v>
      </c>
      <c r="D337" s="8">
        <v>2127.59</v>
      </c>
      <c r="E337">
        <f t="shared" si="30"/>
        <v>1</v>
      </c>
      <c r="F337">
        <f t="shared" si="31"/>
        <v>2</v>
      </c>
      <c r="G337">
        <f t="shared" si="32"/>
        <v>2</v>
      </c>
      <c r="H337">
        <f t="shared" si="33"/>
        <v>122</v>
      </c>
      <c r="I337" t="str">
        <f t="shared" si="34"/>
        <v>BRONZE</v>
      </c>
      <c r="J337" t="str">
        <f t="shared" si="35"/>
        <v>Evasive Customer</v>
      </c>
    </row>
    <row r="338" spans="1:10" x14ac:dyDescent="0.3">
      <c r="A338" s="5">
        <v>335</v>
      </c>
      <c r="B338" s="6">
        <v>24</v>
      </c>
      <c r="C338" s="7">
        <v>2</v>
      </c>
      <c r="D338" s="8">
        <v>456.9899999999999</v>
      </c>
      <c r="E338">
        <f t="shared" si="30"/>
        <v>3</v>
      </c>
      <c r="F338">
        <f t="shared" si="31"/>
        <v>1</v>
      </c>
      <c r="G338">
        <f t="shared" si="32"/>
        <v>1</v>
      </c>
      <c r="H338">
        <f t="shared" si="33"/>
        <v>311</v>
      </c>
      <c r="I338" t="str">
        <f t="shared" si="34"/>
        <v>SILVER</v>
      </c>
      <c r="J338" t="str">
        <f t="shared" si="35"/>
        <v>High Risk Customer</v>
      </c>
    </row>
    <row r="339" spans="1:10" x14ac:dyDescent="0.3">
      <c r="A339" s="5">
        <v>336</v>
      </c>
      <c r="B339" s="6">
        <v>82</v>
      </c>
      <c r="C339" s="7">
        <v>5</v>
      </c>
      <c r="D339" s="8">
        <v>2598.16</v>
      </c>
      <c r="E339">
        <f t="shared" si="30"/>
        <v>2</v>
      </c>
      <c r="F339">
        <f t="shared" si="31"/>
        <v>2</v>
      </c>
      <c r="G339">
        <f t="shared" si="32"/>
        <v>2</v>
      </c>
      <c r="H339">
        <f t="shared" si="33"/>
        <v>222</v>
      </c>
      <c r="I339" t="str">
        <f t="shared" si="34"/>
        <v>SILVER</v>
      </c>
      <c r="J339" t="str">
        <f t="shared" si="35"/>
        <v>Almost Losing Customer</v>
      </c>
    </row>
    <row r="340" spans="1:10" x14ac:dyDescent="0.3">
      <c r="A340" s="5">
        <v>337</v>
      </c>
      <c r="B340" s="6">
        <v>37</v>
      </c>
      <c r="C340" s="7">
        <v>6</v>
      </c>
      <c r="D340" s="8">
        <v>3388.8199999999997</v>
      </c>
      <c r="E340">
        <f t="shared" si="30"/>
        <v>3</v>
      </c>
      <c r="F340">
        <f t="shared" si="31"/>
        <v>2</v>
      </c>
      <c r="G340">
        <f t="shared" si="32"/>
        <v>3</v>
      </c>
      <c r="H340">
        <f t="shared" si="33"/>
        <v>323</v>
      </c>
      <c r="I340" t="str">
        <f t="shared" si="34"/>
        <v>GOLD</v>
      </c>
      <c r="J340" t="str">
        <f t="shared" si="35"/>
        <v>Late Bloomer</v>
      </c>
    </row>
    <row r="341" spans="1:10" x14ac:dyDescent="0.3">
      <c r="A341" s="5">
        <v>338</v>
      </c>
      <c r="B341" s="6">
        <v>10</v>
      </c>
      <c r="C341" s="7">
        <v>7</v>
      </c>
      <c r="D341" s="8">
        <v>2343.71</v>
      </c>
      <c r="E341">
        <f t="shared" si="30"/>
        <v>2</v>
      </c>
      <c r="F341">
        <f t="shared" si="31"/>
        <v>3</v>
      </c>
      <c r="G341">
        <f t="shared" si="32"/>
        <v>2</v>
      </c>
      <c r="H341">
        <f t="shared" si="33"/>
        <v>232</v>
      </c>
      <c r="I341" t="str">
        <f t="shared" si="34"/>
        <v>SILVER</v>
      </c>
      <c r="J341" t="str">
        <f t="shared" si="35"/>
        <v>High Risk Customer</v>
      </c>
    </row>
    <row r="342" spans="1:10" x14ac:dyDescent="0.3">
      <c r="A342" s="5">
        <v>339</v>
      </c>
      <c r="B342" s="6">
        <v>58</v>
      </c>
      <c r="C342" s="7">
        <v>5</v>
      </c>
      <c r="D342" s="8">
        <v>4327.24</v>
      </c>
      <c r="E342">
        <f t="shared" si="30"/>
        <v>3</v>
      </c>
      <c r="F342">
        <f t="shared" si="31"/>
        <v>2</v>
      </c>
      <c r="G342">
        <f t="shared" si="32"/>
        <v>4</v>
      </c>
      <c r="H342">
        <f t="shared" si="33"/>
        <v>324</v>
      </c>
      <c r="I342" t="str">
        <f t="shared" si="34"/>
        <v>GOLD</v>
      </c>
      <c r="J342" t="str">
        <f t="shared" si="35"/>
        <v>Late Bloomer</v>
      </c>
    </row>
    <row r="343" spans="1:10" x14ac:dyDescent="0.3">
      <c r="A343" s="5">
        <v>340</v>
      </c>
      <c r="B343" s="6">
        <v>30</v>
      </c>
      <c r="C343" s="7">
        <v>8</v>
      </c>
      <c r="D343" s="8">
        <v>2781.36</v>
      </c>
      <c r="E343">
        <f t="shared" si="30"/>
        <v>4</v>
      </c>
      <c r="F343">
        <f t="shared" si="31"/>
        <v>4</v>
      </c>
      <c r="G343">
        <f t="shared" si="32"/>
        <v>2</v>
      </c>
      <c r="H343">
        <f t="shared" si="33"/>
        <v>442</v>
      </c>
      <c r="I343" t="str">
        <f t="shared" si="34"/>
        <v>PLATINUM</v>
      </c>
      <c r="J343" t="str">
        <f t="shared" si="35"/>
        <v>Very Loyal</v>
      </c>
    </row>
    <row r="344" spans="1:10" x14ac:dyDescent="0.3">
      <c r="A344" s="5">
        <v>341</v>
      </c>
      <c r="B344" s="6">
        <v>134</v>
      </c>
      <c r="C344" s="7">
        <v>2</v>
      </c>
      <c r="D344" s="8">
        <v>955.07999999999993</v>
      </c>
      <c r="E344">
        <f t="shared" si="30"/>
        <v>2</v>
      </c>
      <c r="F344">
        <f t="shared" si="31"/>
        <v>1</v>
      </c>
      <c r="G344">
        <f t="shared" si="32"/>
        <v>1</v>
      </c>
      <c r="H344">
        <f t="shared" si="33"/>
        <v>211</v>
      </c>
      <c r="I344" t="str">
        <f t="shared" si="34"/>
        <v>BRONZE</v>
      </c>
      <c r="J344" t="str">
        <f t="shared" si="35"/>
        <v>Evasive Customer</v>
      </c>
    </row>
    <row r="345" spans="1:10" x14ac:dyDescent="0.3">
      <c r="A345" s="5">
        <v>342</v>
      </c>
      <c r="B345" s="6">
        <v>93</v>
      </c>
      <c r="C345" s="7">
        <v>4</v>
      </c>
      <c r="D345" s="8">
        <v>468.8599999999999</v>
      </c>
      <c r="E345">
        <f t="shared" si="30"/>
        <v>3</v>
      </c>
      <c r="F345">
        <f t="shared" si="31"/>
        <v>1</v>
      </c>
      <c r="G345">
        <f t="shared" si="32"/>
        <v>1</v>
      </c>
      <c r="H345">
        <f t="shared" si="33"/>
        <v>311</v>
      </c>
      <c r="I345" t="str">
        <f t="shared" si="34"/>
        <v>SILVER</v>
      </c>
      <c r="J345" t="str">
        <f t="shared" si="35"/>
        <v>High Risk Customer</v>
      </c>
    </row>
    <row r="346" spans="1:10" x14ac:dyDescent="0.3">
      <c r="A346" s="5">
        <v>343</v>
      </c>
      <c r="B346" s="6">
        <v>103</v>
      </c>
      <c r="C346" s="7">
        <v>9</v>
      </c>
      <c r="D346" s="8">
        <v>5193.5599999999995</v>
      </c>
      <c r="E346">
        <f t="shared" si="30"/>
        <v>1</v>
      </c>
      <c r="F346">
        <f t="shared" si="31"/>
        <v>4</v>
      </c>
      <c r="G346">
        <f t="shared" si="32"/>
        <v>4</v>
      </c>
      <c r="H346">
        <f t="shared" si="33"/>
        <v>144</v>
      </c>
      <c r="I346" t="str">
        <f t="shared" si="34"/>
        <v>BRONZE</v>
      </c>
      <c r="J346" t="str">
        <f t="shared" si="35"/>
        <v>Evasive Customer</v>
      </c>
    </row>
    <row r="347" spans="1:10" x14ac:dyDescent="0.3">
      <c r="A347" s="5">
        <v>344</v>
      </c>
      <c r="B347" s="6">
        <v>8</v>
      </c>
      <c r="C347" s="7">
        <v>9</v>
      </c>
      <c r="D347" s="8">
        <v>8101.2600000000011</v>
      </c>
      <c r="E347">
        <f t="shared" si="30"/>
        <v>1</v>
      </c>
      <c r="F347">
        <f t="shared" si="31"/>
        <v>4</v>
      </c>
      <c r="G347">
        <f t="shared" si="32"/>
        <v>4</v>
      </c>
      <c r="H347">
        <f t="shared" si="33"/>
        <v>144</v>
      </c>
      <c r="I347" t="str">
        <f t="shared" si="34"/>
        <v>BRONZE</v>
      </c>
      <c r="J347" t="str">
        <f t="shared" si="35"/>
        <v>Evasive Customer</v>
      </c>
    </row>
    <row r="348" spans="1:10" x14ac:dyDescent="0.3">
      <c r="A348" s="5">
        <v>345</v>
      </c>
      <c r="B348" s="6">
        <v>19</v>
      </c>
      <c r="C348" s="7">
        <v>7</v>
      </c>
      <c r="D348" s="8">
        <v>3971.4599999999996</v>
      </c>
      <c r="E348">
        <f t="shared" si="30"/>
        <v>1</v>
      </c>
      <c r="F348">
        <f t="shared" si="31"/>
        <v>3</v>
      </c>
      <c r="G348">
        <f t="shared" si="32"/>
        <v>3</v>
      </c>
      <c r="H348">
        <f t="shared" si="33"/>
        <v>133</v>
      </c>
      <c r="I348" t="str">
        <f t="shared" si="34"/>
        <v>BRONZE</v>
      </c>
      <c r="J348" t="str">
        <f t="shared" si="35"/>
        <v>Evasive Customer</v>
      </c>
    </row>
    <row r="349" spans="1:10" x14ac:dyDescent="0.3">
      <c r="A349" s="5">
        <v>346</v>
      </c>
      <c r="B349" s="6">
        <v>12</v>
      </c>
      <c r="C349" s="7">
        <v>9</v>
      </c>
      <c r="D349" s="8">
        <v>6420.7</v>
      </c>
      <c r="E349">
        <f t="shared" si="30"/>
        <v>4</v>
      </c>
      <c r="F349">
        <f t="shared" si="31"/>
        <v>4</v>
      </c>
      <c r="G349">
        <f t="shared" si="32"/>
        <v>4</v>
      </c>
      <c r="H349">
        <f t="shared" si="33"/>
        <v>444</v>
      </c>
      <c r="I349" t="str">
        <f t="shared" si="34"/>
        <v>PLATINUM</v>
      </c>
      <c r="J349" t="str">
        <f t="shared" si="35"/>
        <v>Platinum Customer</v>
      </c>
    </row>
    <row r="350" spans="1:10" x14ac:dyDescent="0.3">
      <c r="A350" s="5">
        <v>347</v>
      </c>
      <c r="B350" s="6">
        <v>59</v>
      </c>
      <c r="C350" s="7">
        <v>7</v>
      </c>
      <c r="D350" s="8">
        <v>8326.3700000000008</v>
      </c>
      <c r="E350">
        <f t="shared" si="30"/>
        <v>3</v>
      </c>
      <c r="F350">
        <f t="shared" si="31"/>
        <v>3</v>
      </c>
      <c r="G350">
        <f t="shared" si="32"/>
        <v>4</v>
      </c>
      <c r="H350">
        <f t="shared" si="33"/>
        <v>334</v>
      </c>
      <c r="I350" t="str">
        <f t="shared" si="34"/>
        <v>GOLD</v>
      </c>
      <c r="J350" t="str">
        <f t="shared" si="35"/>
        <v>Late Bloomer</v>
      </c>
    </row>
    <row r="351" spans="1:10" x14ac:dyDescent="0.3">
      <c r="A351" s="5">
        <v>348</v>
      </c>
      <c r="B351" s="6">
        <v>125</v>
      </c>
      <c r="C351" s="7">
        <v>6</v>
      </c>
      <c r="D351" s="8">
        <v>2071.9899999999998</v>
      </c>
      <c r="E351">
        <f t="shared" si="30"/>
        <v>4</v>
      </c>
      <c r="F351">
        <f t="shared" si="31"/>
        <v>2</v>
      </c>
      <c r="G351">
        <f t="shared" si="32"/>
        <v>2</v>
      </c>
      <c r="H351">
        <f t="shared" si="33"/>
        <v>422</v>
      </c>
      <c r="I351" t="str">
        <f t="shared" si="34"/>
        <v>PLATINUM</v>
      </c>
      <c r="J351" t="str">
        <f t="shared" si="35"/>
        <v>Becoming Loyal</v>
      </c>
    </row>
    <row r="352" spans="1:10" x14ac:dyDescent="0.3">
      <c r="A352" s="5">
        <v>349</v>
      </c>
      <c r="B352" s="6">
        <v>166</v>
      </c>
      <c r="C352" s="7">
        <v>5</v>
      </c>
      <c r="D352" s="8">
        <v>1669.2600000000002</v>
      </c>
      <c r="E352">
        <f t="shared" si="30"/>
        <v>2</v>
      </c>
      <c r="F352">
        <f t="shared" si="31"/>
        <v>2</v>
      </c>
      <c r="G352">
        <f t="shared" si="32"/>
        <v>1</v>
      </c>
      <c r="H352">
        <f t="shared" si="33"/>
        <v>221</v>
      </c>
      <c r="I352" t="str">
        <f t="shared" si="34"/>
        <v>SILVER</v>
      </c>
      <c r="J352" t="str">
        <f t="shared" si="35"/>
        <v>Almost Losing Customer</v>
      </c>
    </row>
    <row r="353" spans="1:10" x14ac:dyDescent="0.3">
      <c r="A353" s="5">
        <v>350</v>
      </c>
      <c r="B353" s="6">
        <v>4</v>
      </c>
      <c r="C353" s="7">
        <v>6</v>
      </c>
      <c r="D353" s="8">
        <v>1008.7100000000002</v>
      </c>
      <c r="E353">
        <f t="shared" si="30"/>
        <v>1</v>
      </c>
      <c r="F353">
        <f t="shared" si="31"/>
        <v>2</v>
      </c>
      <c r="G353">
        <f t="shared" si="32"/>
        <v>1</v>
      </c>
      <c r="H353">
        <f t="shared" si="33"/>
        <v>121</v>
      </c>
      <c r="I353" t="str">
        <f t="shared" si="34"/>
        <v>BRONZE</v>
      </c>
      <c r="J353" t="str">
        <f t="shared" si="35"/>
        <v>Evasive Customer</v>
      </c>
    </row>
    <row r="354" spans="1:10" x14ac:dyDescent="0.3">
      <c r="A354" s="5">
        <v>351</v>
      </c>
      <c r="B354" s="6">
        <v>11</v>
      </c>
      <c r="C354" s="7">
        <v>2</v>
      </c>
      <c r="D354" s="8">
        <v>1438.6200000000001</v>
      </c>
      <c r="E354">
        <f t="shared" si="30"/>
        <v>1</v>
      </c>
      <c r="F354">
        <f t="shared" si="31"/>
        <v>1</v>
      </c>
      <c r="G354">
        <f t="shared" si="32"/>
        <v>1</v>
      </c>
      <c r="H354">
        <f t="shared" si="33"/>
        <v>111</v>
      </c>
      <c r="I354" t="str">
        <f t="shared" si="34"/>
        <v>BRONZE</v>
      </c>
      <c r="J354" t="str">
        <f t="shared" si="35"/>
        <v>Lost Customer</v>
      </c>
    </row>
    <row r="355" spans="1:10" x14ac:dyDescent="0.3">
      <c r="A355" s="5">
        <v>352</v>
      </c>
      <c r="B355" s="6">
        <v>25</v>
      </c>
      <c r="C355" s="7">
        <v>6</v>
      </c>
      <c r="D355" s="8">
        <v>4404.4000000000005</v>
      </c>
      <c r="E355">
        <f t="shared" si="30"/>
        <v>4</v>
      </c>
      <c r="F355">
        <f t="shared" si="31"/>
        <v>2</v>
      </c>
      <c r="G355">
        <f t="shared" si="32"/>
        <v>4</v>
      </c>
      <c r="H355">
        <f t="shared" si="33"/>
        <v>424</v>
      </c>
      <c r="I355" t="str">
        <f t="shared" si="34"/>
        <v>PLATINUM</v>
      </c>
      <c r="J355" t="str">
        <f t="shared" si="35"/>
        <v>Becoming Loyal</v>
      </c>
    </row>
    <row r="356" spans="1:10" x14ac:dyDescent="0.3">
      <c r="A356" s="5">
        <v>353</v>
      </c>
      <c r="B356" s="6">
        <v>23</v>
      </c>
      <c r="C356" s="7">
        <v>11</v>
      </c>
      <c r="D356" s="8">
        <v>6792.8300000000017</v>
      </c>
      <c r="E356">
        <f t="shared" si="30"/>
        <v>4</v>
      </c>
      <c r="F356">
        <f t="shared" si="31"/>
        <v>4</v>
      </c>
      <c r="G356">
        <f t="shared" si="32"/>
        <v>4</v>
      </c>
      <c r="H356">
        <f t="shared" si="33"/>
        <v>444</v>
      </c>
      <c r="I356" t="str">
        <f t="shared" si="34"/>
        <v>PLATINUM</v>
      </c>
      <c r="J356" t="str">
        <f t="shared" si="35"/>
        <v>Platinum Customer</v>
      </c>
    </row>
    <row r="357" spans="1:10" x14ac:dyDescent="0.3">
      <c r="A357" s="5">
        <v>354</v>
      </c>
      <c r="B357" s="6">
        <v>67</v>
      </c>
      <c r="C357" s="7">
        <v>6</v>
      </c>
      <c r="D357" s="8">
        <v>3101.7199999999993</v>
      </c>
      <c r="E357">
        <f t="shared" si="30"/>
        <v>3</v>
      </c>
      <c r="F357">
        <f t="shared" si="31"/>
        <v>2</v>
      </c>
      <c r="G357">
        <f t="shared" si="32"/>
        <v>3</v>
      </c>
      <c r="H357">
        <f t="shared" si="33"/>
        <v>323</v>
      </c>
      <c r="I357" t="str">
        <f t="shared" si="34"/>
        <v>GOLD</v>
      </c>
      <c r="J357" t="str">
        <f t="shared" si="35"/>
        <v>Late Bloomer</v>
      </c>
    </row>
    <row r="358" spans="1:10" x14ac:dyDescent="0.3">
      <c r="A358" s="5">
        <v>355</v>
      </c>
      <c r="B358" s="6">
        <v>45</v>
      </c>
      <c r="C358" s="7">
        <v>5</v>
      </c>
      <c r="D358" s="8">
        <v>2662.75</v>
      </c>
      <c r="E358">
        <f t="shared" si="30"/>
        <v>3</v>
      </c>
      <c r="F358">
        <f t="shared" si="31"/>
        <v>2</v>
      </c>
      <c r="G358">
        <f t="shared" si="32"/>
        <v>2</v>
      </c>
      <c r="H358">
        <f t="shared" si="33"/>
        <v>322</v>
      </c>
      <c r="I358" t="str">
        <f t="shared" si="34"/>
        <v>GOLD</v>
      </c>
      <c r="J358" t="str">
        <f t="shared" si="35"/>
        <v>Losing Customer</v>
      </c>
    </row>
    <row r="359" spans="1:10" x14ac:dyDescent="0.3">
      <c r="A359" s="5">
        <v>356</v>
      </c>
      <c r="B359" s="6">
        <v>61</v>
      </c>
      <c r="C359" s="7">
        <v>5</v>
      </c>
      <c r="D359" s="8">
        <v>2357.9999999999995</v>
      </c>
      <c r="E359">
        <f t="shared" si="30"/>
        <v>2</v>
      </c>
      <c r="F359">
        <f t="shared" si="31"/>
        <v>2</v>
      </c>
      <c r="G359">
        <f t="shared" si="32"/>
        <v>2</v>
      </c>
      <c r="H359">
        <f t="shared" si="33"/>
        <v>222</v>
      </c>
      <c r="I359" t="str">
        <f t="shared" si="34"/>
        <v>SILVER</v>
      </c>
      <c r="J359" t="str">
        <f t="shared" si="35"/>
        <v>Almost Losing Customer</v>
      </c>
    </row>
    <row r="360" spans="1:10" x14ac:dyDescent="0.3">
      <c r="A360" s="5">
        <v>357</v>
      </c>
      <c r="B360" s="6">
        <v>15</v>
      </c>
      <c r="C360" s="7">
        <v>8</v>
      </c>
      <c r="D360" s="8">
        <v>4455.49</v>
      </c>
      <c r="E360">
        <f t="shared" si="30"/>
        <v>3</v>
      </c>
      <c r="F360">
        <f t="shared" si="31"/>
        <v>4</v>
      </c>
      <c r="G360">
        <f t="shared" si="32"/>
        <v>4</v>
      </c>
      <c r="H360">
        <f t="shared" si="33"/>
        <v>344</v>
      </c>
      <c r="I360" t="str">
        <f t="shared" si="34"/>
        <v>GOLD</v>
      </c>
      <c r="J360" t="str">
        <f t="shared" si="35"/>
        <v>Potential Customer</v>
      </c>
    </row>
    <row r="361" spans="1:10" x14ac:dyDescent="0.3">
      <c r="A361" s="5">
        <v>358</v>
      </c>
      <c r="B361" s="6">
        <v>70</v>
      </c>
      <c r="C361" s="7">
        <v>2</v>
      </c>
      <c r="D361" s="8">
        <v>1405.99</v>
      </c>
      <c r="E361">
        <f t="shared" si="30"/>
        <v>2</v>
      </c>
      <c r="F361">
        <f t="shared" si="31"/>
        <v>1</v>
      </c>
      <c r="G361">
        <f t="shared" si="32"/>
        <v>1</v>
      </c>
      <c r="H361">
        <f t="shared" si="33"/>
        <v>211</v>
      </c>
      <c r="I361" t="str">
        <f t="shared" si="34"/>
        <v>BRONZE</v>
      </c>
      <c r="J361" t="str">
        <f t="shared" si="35"/>
        <v>Evasive Customer</v>
      </c>
    </row>
    <row r="362" spans="1:10" x14ac:dyDescent="0.3">
      <c r="A362" s="5">
        <v>359</v>
      </c>
      <c r="B362" s="6">
        <v>8</v>
      </c>
      <c r="C362" s="7">
        <v>10</v>
      </c>
      <c r="D362" s="8">
        <v>2921.7599999999993</v>
      </c>
      <c r="E362">
        <f t="shared" si="30"/>
        <v>4</v>
      </c>
      <c r="F362">
        <f t="shared" si="31"/>
        <v>4</v>
      </c>
      <c r="G362">
        <f t="shared" si="32"/>
        <v>3</v>
      </c>
      <c r="H362">
        <f t="shared" si="33"/>
        <v>443</v>
      </c>
      <c r="I362" t="str">
        <f t="shared" si="34"/>
        <v>PLATINUM</v>
      </c>
      <c r="J362" t="str">
        <f t="shared" si="35"/>
        <v>Very Loyal</v>
      </c>
    </row>
    <row r="363" spans="1:10" x14ac:dyDescent="0.3">
      <c r="A363" s="5">
        <v>360</v>
      </c>
      <c r="B363" s="6">
        <v>8</v>
      </c>
      <c r="C363" s="7">
        <v>5</v>
      </c>
      <c r="D363" s="8">
        <v>5070.2299999999996</v>
      </c>
      <c r="E363">
        <f t="shared" si="30"/>
        <v>2</v>
      </c>
      <c r="F363">
        <f t="shared" si="31"/>
        <v>2</v>
      </c>
      <c r="G363">
        <f t="shared" si="32"/>
        <v>4</v>
      </c>
      <c r="H363">
        <f t="shared" si="33"/>
        <v>224</v>
      </c>
      <c r="I363" t="str">
        <f t="shared" si="34"/>
        <v>SILVER</v>
      </c>
      <c r="J363" t="str">
        <f t="shared" si="35"/>
        <v>Almost Losing Customer</v>
      </c>
    </row>
    <row r="364" spans="1:10" x14ac:dyDescent="0.3">
      <c r="A364" s="5">
        <v>361</v>
      </c>
      <c r="B364" s="6">
        <v>146</v>
      </c>
      <c r="C364" s="7">
        <v>7</v>
      </c>
      <c r="D364" s="8">
        <v>3428.1499999999996</v>
      </c>
      <c r="E364">
        <f t="shared" si="30"/>
        <v>4</v>
      </c>
      <c r="F364">
        <f t="shared" si="31"/>
        <v>3</v>
      </c>
      <c r="G364">
        <f t="shared" si="32"/>
        <v>3</v>
      </c>
      <c r="H364">
        <f t="shared" si="33"/>
        <v>433</v>
      </c>
      <c r="I364" t="str">
        <f t="shared" si="34"/>
        <v>PLATINUM</v>
      </c>
      <c r="J364" t="str">
        <f t="shared" si="35"/>
        <v>Becoming Loyal</v>
      </c>
    </row>
    <row r="365" spans="1:10" x14ac:dyDescent="0.3">
      <c r="A365" s="5">
        <v>362</v>
      </c>
      <c r="B365" s="6">
        <v>89</v>
      </c>
      <c r="C365" s="7">
        <v>5</v>
      </c>
      <c r="D365" s="8">
        <v>463.02</v>
      </c>
      <c r="E365">
        <f t="shared" si="30"/>
        <v>4</v>
      </c>
      <c r="F365">
        <f t="shared" si="31"/>
        <v>2</v>
      </c>
      <c r="G365">
        <f t="shared" si="32"/>
        <v>1</v>
      </c>
      <c r="H365">
        <f t="shared" si="33"/>
        <v>421</v>
      </c>
      <c r="I365" t="str">
        <f t="shared" si="34"/>
        <v>PLATINUM</v>
      </c>
      <c r="J365" t="str">
        <f t="shared" si="35"/>
        <v>Recent Customer</v>
      </c>
    </row>
    <row r="366" spans="1:10" x14ac:dyDescent="0.3">
      <c r="A366" s="5">
        <v>363</v>
      </c>
      <c r="B366" s="6">
        <v>14</v>
      </c>
      <c r="C366" s="7">
        <v>6</v>
      </c>
      <c r="D366" s="8">
        <v>9458.17</v>
      </c>
      <c r="E366">
        <f t="shared" si="30"/>
        <v>1</v>
      </c>
      <c r="F366">
        <f t="shared" si="31"/>
        <v>2</v>
      </c>
      <c r="G366">
        <f t="shared" si="32"/>
        <v>4</v>
      </c>
      <c r="H366">
        <f t="shared" si="33"/>
        <v>124</v>
      </c>
      <c r="I366" t="str">
        <f t="shared" si="34"/>
        <v>BRONZE</v>
      </c>
      <c r="J366" t="str">
        <f t="shared" si="35"/>
        <v>Evasive Customer</v>
      </c>
    </row>
    <row r="367" spans="1:10" x14ac:dyDescent="0.3">
      <c r="A367" s="5">
        <v>364</v>
      </c>
      <c r="B367" s="6">
        <v>11</v>
      </c>
      <c r="C367" s="7">
        <v>6</v>
      </c>
      <c r="D367" s="8">
        <v>3329.9700000000003</v>
      </c>
      <c r="E367">
        <f t="shared" si="30"/>
        <v>1</v>
      </c>
      <c r="F367">
        <f t="shared" si="31"/>
        <v>2</v>
      </c>
      <c r="G367">
        <f t="shared" si="32"/>
        <v>3</v>
      </c>
      <c r="H367">
        <f t="shared" si="33"/>
        <v>123</v>
      </c>
      <c r="I367" t="str">
        <f t="shared" si="34"/>
        <v>BRONZE</v>
      </c>
      <c r="J367" t="str">
        <f t="shared" si="35"/>
        <v>Evasive Customer</v>
      </c>
    </row>
    <row r="368" spans="1:10" x14ac:dyDescent="0.3">
      <c r="A368" s="5">
        <v>365</v>
      </c>
      <c r="B368" s="6">
        <v>50</v>
      </c>
      <c r="C368" s="7">
        <v>7</v>
      </c>
      <c r="D368" s="8">
        <v>4724.04</v>
      </c>
      <c r="E368">
        <f t="shared" si="30"/>
        <v>4</v>
      </c>
      <c r="F368">
        <f t="shared" si="31"/>
        <v>3</v>
      </c>
      <c r="G368">
        <f t="shared" si="32"/>
        <v>4</v>
      </c>
      <c r="H368">
        <f t="shared" si="33"/>
        <v>434</v>
      </c>
      <c r="I368" t="str">
        <f t="shared" si="34"/>
        <v>PLATINUM</v>
      </c>
      <c r="J368" t="str">
        <f t="shared" si="35"/>
        <v>Very Loyal</v>
      </c>
    </row>
    <row r="369" spans="1:10" x14ac:dyDescent="0.3">
      <c r="A369" s="5">
        <v>366</v>
      </c>
      <c r="B369" s="6">
        <v>115</v>
      </c>
      <c r="C369" s="7">
        <v>6</v>
      </c>
      <c r="D369" s="8">
        <v>2692.7</v>
      </c>
      <c r="E369">
        <f t="shared" si="30"/>
        <v>4</v>
      </c>
      <c r="F369">
        <f t="shared" si="31"/>
        <v>2</v>
      </c>
      <c r="G369">
        <f t="shared" si="32"/>
        <v>2</v>
      </c>
      <c r="H369">
        <f t="shared" si="33"/>
        <v>422</v>
      </c>
      <c r="I369" t="str">
        <f t="shared" si="34"/>
        <v>PLATINUM</v>
      </c>
      <c r="J369" t="str">
        <f t="shared" si="35"/>
        <v>Becoming Loyal</v>
      </c>
    </row>
    <row r="370" spans="1:10" x14ac:dyDescent="0.3">
      <c r="A370" s="5">
        <v>367</v>
      </c>
      <c r="B370" s="6">
        <v>43</v>
      </c>
      <c r="C370" s="7">
        <v>6</v>
      </c>
      <c r="D370" s="8">
        <v>2022.2000000000003</v>
      </c>
      <c r="E370">
        <f t="shared" si="30"/>
        <v>2</v>
      </c>
      <c r="F370">
        <f t="shared" si="31"/>
        <v>2</v>
      </c>
      <c r="G370">
        <f t="shared" si="32"/>
        <v>2</v>
      </c>
      <c r="H370">
        <f t="shared" si="33"/>
        <v>222</v>
      </c>
      <c r="I370" t="str">
        <f t="shared" si="34"/>
        <v>SILVER</v>
      </c>
      <c r="J370" t="str">
        <f t="shared" si="35"/>
        <v>Almost Losing Customer</v>
      </c>
    </row>
    <row r="371" spans="1:10" x14ac:dyDescent="0.3">
      <c r="A371" s="5">
        <v>368</v>
      </c>
      <c r="B371" s="6">
        <v>13</v>
      </c>
      <c r="C371" s="7">
        <v>9</v>
      </c>
      <c r="D371" s="8">
        <v>3939.7299999999996</v>
      </c>
      <c r="E371">
        <f t="shared" si="30"/>
        <v>1</v>
      </c>
      <c r="F371">
        <f t="shared" si="31"/>
        <v>4</v>
      </c>
      <c r="G371">
        <f t="shared" si="32"/>
        <v>3</v>
      </c>
      <c r="H371">
        <f t="shared" si="33"/>
        <v>143</v>
      </c>
      <c r="I371" t="str">
        <f t="shared" si="34"/>
        <v>BRONZE</v>
      </c>
      <c r="J371" t="str">
        <f t="shared" si="35"/>
        <v>Evasive Customer</v>
      </c>
    </row>
    <row r="372" spans="1:10" x14ac:dyDescent="0.3">
      <c r="A372" s="5">
        <v>369</v>
      </c>
      <c r="B372" s="6">
        <v>101</v>
      </c>
      <c r="C372" s="7">
        <v>8</v>
      </c>
      <c r="D372" s="8">
        <v>3931.7700000000004</v>
      </c>
      <c r="E372">
        <f t="shared" si="30"/>
        <v>3</v>
      </c>
      <c r="F372">
        <f t="shared" si="31"/>
        <v>4</v>
      </c>
      <c r="G372">
        <f t="shared" si="32"/>
        <v>3</v>
      </c>
      <c r="H372">
        <f t="shared" si="33"/>
        <v>343</v>
      </c>
      <c r="I372" t="str">
        <f t="shared" si="34"/>
        <v>GOLD</v>
      </c>
      <c r="J372" t="str">
        <f t="shared" si="35"/>
        <v>Late Bloomer</v>
      </c>
    </row>
    <row r="373" spans="1:10" x14ac:dyDescent="0.3">
      <c r="A373" s="5">
        <v>370</v>
      </c>
      <c r="B373" s="6">
        <v>111</v>
      </c>
      <c r="C373" s="7">
        <v>7</v>
      </c>
      <c r="D373" s="8">
        <v>3290.26</v>
      </c>
      <c r="E373">
        <f t="shared" si="30"/>
        <v>4</v>
      </c>
      <c r="F373">
        <f t="shared" si="31"/>
        <v>3</v>
      </c>
      <c r="G373">
        <f t="shared" si="32"/>
        <v>3</v>
      </c>
      <c r="H373">
        <f t="shared" si="33"/>
        <v>433</v>
      </c>
      <c r="I373" t="str">
        <f t="shared" si="34"/>
        <v>PLATINUM</v>
      </c>
      <c r="J373" t="str">
        <f t="shared" si="35"/>
        <v>Becoming Loyal</v>
      </c>
    </row>
    <row r="374" spans="1:10" x14ac:dyDescent="0.3">
      <c r="A374" s="5">
        <v>371</v>
      </c>
      <c r="B374" s="6">
        <v>9</v>
      </c>
      <c r="C374" s="7">
        <v>5</v>
      </c>
      <c r="D374" s="8">
        <v>5004.5199999999995</v>
      </c>
      <c r="E374">
        <f t="shared" si="30"/>
        <v>1</v>
      </c>
      <c r="F374">
        <f t="shared" si="31"/>
        <v>2</v>
      </c>
      <c r="G374">
        <f t="shared" si="32"/>
        <v>4</v>
      </c>
      <c r="H374">
        <f t="shared" si="33"/>
        <v>124</v>
      </c>
      <c r="I374" t="str">
        <f t="shared" si="34"/>
        <v>BRONZE</v>
      </c>
      <c r="J374" t="str">
        <f t="shared" si="35"/>
        <v>Evasive Customer</v>
      </c>
    </row>
    <row r="375" spans="1:10" x14ac:dyDescent="0.3">
      <c r="A375" s="5">
        <v>372</v>
      </c>
      <c r="B375" s="6">
        <v>31</v>
      </c>
      <c r="C375" s="7">
        <v>8</v>
      </c>
      <c r="D375" s="8">
        <v>2598.13</v>
      </c>
      <c r="E375">
        <f t="shared" si="30"/>
        <v>1</v>
      </c>
      <c r="F375">
        <f t="shared" si="31"/>
        <v>4</v>
      </c>
      <c r="G375">
        <f t="shared" si="32"/>
        <v>2</v>
      </c>
      <c r="H375">
        <f t="shared" si="33"/>
        <v>142</v>
      </c>
      <c r="I375" t="str">
        <f t="shared" si="34"/>
        <v>BRONZE</v>
      </c>
      <c r="J375" t="str">
        <f t="shared" si="35"/>
        <v>Evasive Customer</v>
      </c>
    </row>
    <row r="376" spans="1:10" x14ac:dyDescent="0.3">
      <c r="A376" s="5">
        <v>373</v>
      </c>
      <c r="B376" s="6">
        <v>223</v>
      </c>
      <c r="C376" s="7">
        <v>1</v>
      </c>
      <c r="D376" s="8">
        <v>1103.43</v>
      </c>
      <c r="E376">
        <f t="shared" si="30"/>
        <v>4</v>
      </c>
      <c r="F376">
        <f t="shared" si="31"/>
        <v>1</v>
      </c>
      <c r="G376">
        <f t="shared" si="32"/>
        <v>1</v>
      </c>
      <c r="H376">
        <f t="shared" si="33"/>
        <v>411</v>
      </c>
      <c r="I376" t="str">
        <f t="shared" si="34"/>
        <v>GOLD</v>
      </c>
      <c r="J376" t="str">
        <f t="shared" si="35"/>
        <v>Recent Customer</v>
      </c>
    </row>
    <row r="377" spans="1:10" x14ac:dyDescent="0.3">
      <c r="A377" s="5">
        <v>374</v>
      </c>
      <c r="B377" s="6">
        <v>13</v>
      </c>
      <c r="C377" s="7">
        <v>6</v>
      </c>
      <c r="D377" s="8">
        <v>5271.7500000000009</v>
      </c>
      <c r="E377">
        <f t="shared" si="30"/>
        <v>3</v>
      </c>
      <c r="F377">
        <f t="shared" si="31"/>
        <v>2</v>
      </c>
      <c r="G377">
        <f t="shared" si="32"/>
        <v>4</v>
      </c>
      <c r="H377">
        <f t="shared" si="33"/>
        <v>324</v>
      </c>
      <c r="I377" t="str">
        <f t="shared" si="34"/>
        <v>GOLD</v>
      </c>
      <c r="J377" t="str">
        <f t="shared" si="35"/>
        <v>Late Bloomer</v>
      </c>
    </row>
    <row r="378" spans="1:10" x14ac:dyDescent="0.3">
      <c r="A378" s="5">
        <v>375</v>
      </c>
      <c r="B378" s="6">
        <v>91</v>
      </c>
      <c r="C378" s="7">
        <v>4</v>
      </c>
      <c r="D378" s="8">
        <v>487.99999999999994</v>
      </c>
      <c r="E378">
        <f t="shared" si="30"/>
        <v>1</v>
      </c>
      <c r="F378">
        <f t="shared" si="31"/>
        <v>1</v>
      </c>
      <c r="G378">
        <f t="shared" si="32"/>
        <v>1</v>
      </c>
      <c r="H378">
        <f t="shared" si="33"/>
        <v>111</v>
      </c>
      <c r="I378" t="str">
        <f t="shared" si="34"/>
        <v>BRONZE</v>
      </c>
      <c r="J378" t="str">
        <f t="shared" si="35"/>
        <v>Lost Customer</v>
      </c>
    </row>
    <row r="379" spans="1:10" x14ac:dyDescent="0.3">
      <c r="A379" s="5">
        <v>376</v>
      </c>
      <c r="B379" s="6">
        <v>43</v>
      </c>
      <c r="C379" s="7">
        <v>3</v>
      </c>
      <c r="D379" s="8">
        <v>368.17000000000007</v>
      </c>
      <c r="E379">
        <f t="shared" si="30"/>
        <v>4</v>
      </c>
      <c r="F379">
        <f t="shared" si="31"/>
        <v>1</v>
      </c>
      <c r="G379">
        <f t="shared" si="32"/>
        <v>1</v>
      </c>
      <c r="H379">
        <f t="shared" si="33"/>
        <v>411</v>
      </c>
      <c r="I379" t="str">
        <f t="shared" si="34"/>
        <v>GOLD</v>
      </c>
      <c r="J379" t="str">
        <f t="shared" si="35"/>
        <v>Recent Customer</v>
      </c>
    </row>
    <row r="380" spans="1:10" x14ac:dyDescent="0.3">
      <c r="A380" s="5">
        <v>377</v>
      </c>
      <c r="B380" s="6">
        <v>6</v>
      </c>
      <c r="C380" s="7">
        <v>13</v>
      </c>
      <c r="D380" s="8">
        <v>4124.42</v>
      </c>
      <c r="E380">
        <f t="shared" si="30"/>
        <v>1</v>
      </c>
      <c r="F380">
        <f t="shared" si="31"/>
        <v>4</v>
      </c>
      <c r="G380">
        <f t="shared" si="32"/>
        <v>4</v>
      </c>
      <c r="H380">
        <f t="shared" si="33"/>
        <v>144</v>
      </c>
      <c r="I380" t="str">
        <f t="shared" si="34"/>
        <v>BRONZE</v>
      </c>
      <c r="J380" t="str">
        <f t="shared" si="35"/>
        <v>Evasive Customer</v>
      </c>
    </row>
    <row r="381" spans="1:10" x14ac:dyDescent="0.3">
      <c r="A381" s="5">
        <v>378</v>
      </c>
      <c r="B381" s="6">
        <v>124</v>
      </c>
      <c r="C381" s="7">
        <v>7</v>
      </c>
      <c r="D381" s="8">
        <v>3236.3199999999997</v>
      </c>
      <c r="E381">
        <f t="shared" si="30"/>
        <v>3</v>
      </c>
      <c r="F381">
        <f t="shared" si="31"/>
        <v>3</v>
      </c>
      <c r="G381">
        <f t="shared" si="32"/>
        <v>3</v>
      </c>
      <c r="H381">
        <f t="shared" si="33"/>
        <v>333</v>
      </c>
      <c r="I381" t="str">
        <f t="shared" si="34"/>
        <v>GOLD</v>
      </c>
      <c r="J381" t="str">
        <f t="shared" si="35"/>
        <v>Late Bloomer</v>
      </c>
    </row>
    <row r="382" spans="1:10" x14ac:dyDescent="0.3">
      <c r="A382" s="5">
        <v>379</v>
      </c>
      <c r="B382" s="6">
        <v>145</v>
      </c>
      <c r="C382" s="7">
        <v>2</v>
      </c>
      <c r="D382" s="8">
        <v>640.93000000000006</v>
      </c>
      <c r="E382">
        <f t="shared" si="30"/>
        <v>4</v>
      </c>
      <c r="F382">
        <f t="shared" si="31"/>
        <v>1</v>
      </c>
      <c r="G382">
        <f t="shared" si="32"/>
        <v>1</v>
      </c>
      <c r="H382">
        <f t="shared" si="33"/>
        <v>411</v>
      </c>
      <c r="I382" t="str">
        <f t="shared" si="34"/>
        <v>GOLD</v>
      </c>
      <c r="J382" t="str">
        <f t="shared" si="35"/>
        <v>Recent Customer</v>
      </c>
    </row>
    <row r="383" spans="1:10" x14ac:dyDescent="0.3">
      <c r="A383" s="5">
        <v>380</v>
      </c>
      <c r="B383" s="6">
        <v>35</v>
      </c>
      <c r="C383" s="7">
        <v>8</v>
      </c>
      <c r="D383" s="8">
        <v>6196.16</v>
      </c>
      <c r="E383">
        <f t="shared" si="30"/>
        <v>1</v>
      </c>
      <c r="F383">
        <f t="shared" si="31"/>
        <v>4</v>
      </c>
      <c r="G383">
        <f t="shared" si="32"/>
        <v>4</v>
      </c>
      <c r="H383">
        <f t="shared" si="33"/>
        <v>144</v>
      </c>
      <c r="I383" t="str">
        <f t="shared" si="34"/>
        <v>BRONZE</v>
      </c>
      <c r="J383" t="str">
        <f t="shared" si="35"/>
        <v>Evasive Customer</v>
      </c>
    </row>
    <row r="384" spans="1:10" x14ac:dyDescent="0.3">
      <c r="A384" s="5">
        <v>381</v>
      </c>
      <c r="B384" s="6">
        <v>2</v>
      </c>
      <c r="C384" s="7">
        <v>8</v>
      </c>
      <c r="D384" s="8">
        <v>4534.24</v>
      </c>
      <c r="E384">
        <f t="shared" si="30"/>
        <v>1</v>
      </c>
      <c r="F384">
        <f t="shared" si="31"/>
        <v>4</v>
      </c>
      <c r="G384">
        <f t="shared" si="32"/>
        <v>4</v>
      </c>
      <c r="H384">
        <f t="shared" si="33"/>
        <v>144</v>
      </c>
      <c r="I384" t="str">
        <f t="shared" si="34"/>
        <v>BRONZE</v>
      </c>
      <c r="J384" t="str">
        <f t="shared" si="35"/>
        <v>Evasive Customer</v>
      </c>
    </row>
    <row r="385" spans="1:10" x14ac:dyDescent="0.3">
      <c r="A385" s="5">
        <v>382</v>
      </c>
      <c r="B385" s="6">
        <v>35</v>
      </c>
      <c r="C385" s="7">
        <v>7</v>
      </c>
      <c r="D385" s="8">
        <v>1657.4499999999998</v>
      </c>
      <c r="E385">
        <f t="shared" si="30"/>
        <v>3</v>
      </c>
      <c r="F385">
        <f t="shared" si="31"/>
        <v>3</v>
      </c>
      <c r="G385">
        <f t="shared" si="32"/>
        <v>1</v>
      </c>
      <c r="H385">
        <f t="shared" si="33"/>
        <v>331</v>
      </c>
      <c r="I385" t="str">
        <f t="shared" si="34"/>
        <v>GOLD</v>
      </c>
      <c r="J385" t="str">
        <f t="shared" si="35"/>
        <v>Late Bloomer</v>
      </c>
    </row>
    <row r="386" spans="1:10" x14ac:dyDescent="0.3">
      <c r="A386" s="5">
        <v>383</v>
      </c>
      <c r="B386" s="6">
        <v>51</v>
      </c>
      <c r="C386" s="7">
        <v>3</v>
      </c>
      <c r="D386" s="8">
        <v>987.4899999999999</v>
      </c>
      <c r="E386">
        <f t="shared" si="30"/>
        <v>4</v>
      </c>
      <c r="F386">
        <f t="shared" si="31"/>
        <v>1</v>
      </c>
      <c r="G386">
        <f t="shared" si="32"/>
        <v>1</v>
      </c>
      <c r="H386">
        <f t="shared" si="33"/>
        <v>411</v>
      </c>
      <c r="I386" t="str">
        <f t="shared" si="34"/>
        <v>GOLD</v>
      </c>
      <c r="J386" t="str">
        <f t="shared" si="35"/>
        <v>Recent Customer</v>
      </c>
    </row>
    <row r="387" spans="1:10" x14ac:dyDescent="0.3">
      <c r="A387" s="5">
        <v>384</v>
      </c>
      <c r="B387" s="6">
        <v>85</v>
      </c>
      <c r="C387" s="7">
        <v>5</v>
      </c>
      <c r="D387" s="8">
        <v>2917.59</v>
      </c>
      <c r="E387">
        <f t="shared" si="30"/>
        <v>3</v>
      </c>
      <c r="F387">
        <f t="shared" si="31"/>
        <v>2</v>
      </c>
      <c r="G387">
        <f t="shared" si="32"/>
        <v>3</v>
      </c>
      <c r="H387">
        <f t="shared" si="33"/>
        <v>323</v>
      </c>
      <c r="I387" t="str">
        <f t="shared" si="34"/>
        <v>GOLD</v>
      </c>
      <c r="J387" t="str">
        <f t="shared" si="35"/>
        <v>Late Bloomer</v>
      </c>
    </row>
    <row r="388" spans="1:10" x14ac:dyDescent="0.3">
      <c r="A388" s="5">
        <v>385</v>
      </c>
      <c r="B388" s="6">
        <v>78</v>
      </c>
      <c r="C388" s="7">
        <v>9</v>
      </c>
      <c r="D388" s="8">
        <v>5220.5200000000004</v>
      </c>
      <c r="E388">
        <f t="shared" si="30"/>
        <v>2</v>
      </c>
      <c r="F388">
        <f t="shared" si="31"/>
        <v>4</v>
      </c>
      <c r="G388">
        <f t="shared" si="32"/>
        <v>4</v>
      </c>
      <c r="H388">
        <f t="shared" si="33"/>
        <v>244</v>
      </c>
      <c r="I388" t="str">
        <f t="shared" si="34"/>
        <v>SILVER</v>
      </c>
      <c r="J388" t="str">
        <f t="shared" si="35"/>
        <v>High Risk Customer</v>
      </c>
    </row>
    <row r="389" spans="1:10" x14ac:dyDescent="0.3">
      <c r="A389" s="5">
        <v>386</v>
      </c>
      <c r="B389" s="6">
        <v>66</v>
      </c>
      <c r="C389" s="7">
        <v>5</v>
      </c>
      <c r="D389" s="8">
        <v>2415.9700000000003</v>
      </c>
      <c r="E389">
        <f t="shared" ref="E389:E452" si="36">IF(AND(B387&gt;=88),1,IF(AND(B387&lt;=88,B387&gt;45),2,IF(AND(B387&lt;=45,B387&gt;18),3,4)))</f>
        <v>2</v>
      </c>
      <c r="F389">
        <f t="shared" ref="F389:F452" si="37">IF(AND(C389&gt;7),4,IF(AND(C389&lt;=7,C389&gt;6),3,IF(AND(C389&lt;=6,C389&gt;4),2,IF(AND(C389&lt;=4),1))))</f>
        <v>2</v>
      </c>
      <c r="G389">
        <f t="shared" ref="G389:G452" si="38">IF(AND(D389&gt;4123.1),4,IF(AND(D389&lt;=4123.1,D389&gt;2799.26),3,IF(AND(D389&lt;=2799.26,D389&gt;1797.95),2,IF(AND(D389&lt;=1795.95),1))))</f>
        <v>2</v>
      </c>
      <c r="H389">
        <f t="shared" ref="H389:H452" si="39">100*E389+10*F389+G389</f>
        <v>222</v>
      </c>
      <c r="I389" t="str">
        <f t="shared" ref="I389:I452" si="40">IF(AND(H389&gt;411),"PLATINUM",IF(AND(H389&lt;=411,H389&gt;311),"GOLD",IF(AND(H389&lt;=311,H389&gt;211),"SILVER",IF(AND(H389&lt;=211),"BRONZE"))))</f>
        <v>SILVER</v>
      </c>
      <c r="J389" t="str">
        <f t="shared" ref="J389:J452" si="41">IF(H389=444,"Platinum Customer",
IF(AND(H389&lt;=444,H389&gt;433),"Very Loyal",
 IF(AND(H389&lt;=433,H389&gt;421),"Becoming Loyal",
IF(AND(H389&lt;=421,H389&gt;344),"Recent Customer",
IF(AND(H389&gt;=344,H389&gt;323),"Potential Customer",
IF(AND(H389&gt;=323,H389&gt;311),"Late Bloomer",
IF(AND(H389&gt;311,H389&gt;=224),"Losing Customer",
IF(AND(H389&gt;224,H389&gt;=212),"High Risk Customer",
IF(AND(H389&gt;212,H389&gt;=121),"Almost Losing Customer",
IF(AND(H389&gt;=121,H389&gt;=113),"Evasive Customer",
IF(AND(H389&lt;=113,H389&gt;=111),"Lost Customer")))))))))))</f>
        <v>Almost Losing Customer</v>
      </c>
    </row>
    <row r="390" spans="1:10" x14ac:dyDescent="0.3">
      <c r="A390" s="5">
        <v>387</v>
      </c>
      <c r="B390" s="6">
        <v>31</v>
      </c>
      <c r="C390" s="7">
        <v>3</v>
      </c>
      <c r="D390" s="8">
        <v>3417.7799999999997</v>
      </c>
      <c r="E390">
        <f t="shared" si="36"/>
        <v>2</v>
      </c>
      <c r="F390">
        <f t="shared" si="37"/>
        <v>1</v>
      </c>
      <c r="G390">
        <f t="shared" si="38"/>
        <v>3</v>
      </c>
      <c r="H390">
        <f t="shared" si="39"/>
        <v>213</v>
      </c>
      <c r="I390" t="str">
        <f t="shared" si="40"/>
        <v>SILVER</v>
      </c>
      <c r="J390" t="str">
        <f t="shared" si="41"/>
        <v>Almost Losing Customer</v>
      </c>
    </row>
    <row r="391" spans="1:10" x14ac:dyDescent="0.3">
      <c r="A391" s="5">
        <v>388</v>
      </c>
      <c r="B391" s="6">
        <v>55</v>
      </c>
      <c r="C391" s="7">
        <v>3</v>
      </c>
      <c r="D391" s="8">
        <v>1834.0300000000002</v>
      </c>
      <c r="E391">
        <f t="shared" si="36"/>
        <v>2</v>
      </c>
      <c r="F391">
        <f t="shared" si="37"/>
        <v>1</v>
      </c>
      <c r="G391">
        <f t="shared" si="38"/>
        <v>2</v>
      </c>
      <c r="H391">
        <f t="shared" si="39"/>
        <v>212</v>
      </c>
      <c r="I391" t="str">
        <f t="shared" si="40"/>
        <v>SILVER</v>
      </c>
      <c r="J391" t="str">
        <f t="shared" si="41"/>
        <v>Evasive Customer</v>
      </c>
    </row>
    <row r="392" spans="1:10" x14ac:dyDescent="0.3">
      <c r="A392" s="5">
        <v>389</v>
      </c>
      <c r="B392" s="6">
        <v>113</v>
      </c>
      <c r="C392" s="7">
        <v>6</v>
      </c>
      <c r="D392" s="8">
        <v>2123.2600000000002</v>
      </c>
      <c r="E392">
        <f t="shared" si="36"/>
        <v>3</v>
      </c>
      <c r="F392">
        <f t="shared" si="37"/>
        <v>2</v>
      </c>
      <c r="G392">
        <f t="shared" si="38"/>
        <v>2</v>
      </c>
      <c r="H392">
        <f t="shared" si="39"/>
        <v>322</v>
      </c>
      <c r="I392" t="str">
        <f t="shared" si="40"/>
        <v>GOLD</v>
      </c>
      <c r="J392" t="str">
        <f t="shared" si="41"/>
        <v>Losing Customer</v>
      </c>
    </row>
    <row r="393" spans="1:10" x14ac:dyDescent="0.3">
      <c r="A393" s="5">
        <v>390</v>
      </c>
      <c r="B393" s="6">
        <v>76</v>
      </c>
      <c r="C393" s="7">
        <v>6</v>
      </c>
      <c r="D393" s="8">
        <v>869.56000000000006</v>
      </c>
      <c r="E393">
        <f t="shared" si="36"/>
        <v>2</v>
      </c>
      <c r="F393">
        <f t="shared" si="37"/>
        <v>2</v>
      </c>
      <c r="G393">
        <f t="shared" si="38"/>
        <v>1</v>
      </c>
      <c r="H393">
        <f t="shared" si="39"/>
        <v>221</v>
      </c>
      <c r="I393" t="str">
        <f t="shared" si="40"/>
        <v>SILVER</v>
      </c>
      <c r="J393" t="str">
        <f t="shared" si="41"/>
        <v>Almost Losing Customer</v>
      </c>
    </row>
    <row r="394" spans="1:10" x14ac:dyDescent="0.3">
      <c r="A394" s="5">
        <v>391</v>
      </c>
      <c r="B394" s="6">
        <v>56</v>
      </c>
      <c r="C394" s="7">
        <v>4</v>
      </c>
      <c r="D394" s="8">
        <v>1315.06</v>
      </c>
      <c r="E394">
        <f t="shared" si="36"/>
        <v>1</v>
      </c>
      <c r="F394">
        <f t="shared" si="37"/>
        <v>1</v>
      </c>
      <c r="G394">
        <f t="shared" si="38"/>
        <v>1</v>
      </c>
      <c r="H394">
        <f t="shared" si="39"/>
        <v>111</v>
      </c>
      <c r="I394" t="str">
        <f t="shared" si="40"/>
        <v>BRONZE</v>
      </c>
      <c r="J394" t="str">
        <f t="shared" si="41"/>
        <v>Lost Customer</v>
      </c>
    </row>
    <row r="395" spans="1:10" x14ac:dyDescent="0.3">
      <c r="A395" s="5">
        <v>392</v>
      </c>
      <c r="B395" s="6">
        <v>101</v>
      </c>
      <c r="C395" s="7">
        <v>7</v>
      </c>
      <c r="D395" s="8">
        <v>5025.3100000000004</v>
      </c>
      <c r="E395">
        <f t="shared" si="36"/>
        <v>2</v>
      </c>
      <c r="F395">
        <f t="shared" si="37"/>
        <v>3</v>
      </c>
      <c r="G395">
        <f t="shared" si="38"/>
        <v>4</v>
      </c>
      <c r="H395">
        <f t="shared" si="39"/>
        <v>234</v>
      </c>
      <c r="I395" t="str">
        <f t="shared" si="40"/>
        <v>SILVER</v>
      </c>
      <c r="J395" t="str">
        <f t="shared" si="41"/>
        <v>High Risk Customer</v>
      </c>
    </row>
    <row r="396" spans="1:10" x14ac:dyDescent="0.3">
      <c r="A396" s="5">
        <v>393</v>
      </c>
      <c r="B396" s="6">
        <v>146</v>
      </c>
      <c r="C396" s="7">
        <v>2</v>
      </c>
      <c r="D396" s="8">
        <v>866.57999999999993</v>
      </c>
      <c r="E396">
        <f t="shared" si="36"/>
        <v>2</v>
      </c>
      <c r="F396">
        <f t="shared" si="37"/>
        <v>1</v>
      </c>
      <c r="G396">
        <f t="shared" si="38"/>
        <v>1</v>
      </c>
      <c r="H396">
        <f t="shared" si="39"/>
        <v>211</v>
      </c>
      <c r="I396" t="str">
        <f t="shared" si="40"/>
        <v>BRONZE</v>
      </c>
      <c r="J396" t="str">
        <f t="shared" si="41"/>
        <v>Evasive Customer</v>
      </c>
    </row>
    <row r="397" spans="1:10" x14ac:dyDescent="0.3">
      <c r="A397" s="5">
        <v>394</v>
      </c>
      <c r="B397" s="6">
        <v>45</v>
      </c>
      <c r="C397" s="7">
        <v>8</v>
      </c>
      <c r="D397" s="8">
        <v>5445.46</v>
      </c>
      <c r="E397">
        <f t="shared" si="36"/>
        <v>1</v>
      </c>
      <c r="F397">
        <f t="shared" si="37"/>
        <v>4</v>
      </c>
      <c r="G397">
        <f t="shared" si="38"/>
        <v>4</v>
      </c>
      <c r="H397">
        <f t="shared" si="39"/>
        <v>144</v>
      </c>
      <c r="I397" t="str">
        <f t="shared" si="40"/>
        <v>BRONZE</v>
      </c>
      <c r="J397" t="str">
        <f t="shared" si="41"/>
        <v>Evasive Customer</v>
      </c>
    </row>
    <row r="398" spans="1:10" x14ac:dyDescent="0.3">
      <c r="A398" s="5">
        <v>395</v>
      </c>
      <c r="B398" s="6">
        <v>30</v>
      </c>
      <c r="C398" s="7">
        <v>7</v>
      </c>
      <c r="D398" s="8">
        <v>3528.19</v>
      </c>
      <c r="E398">
        <f t="shared" si="36"/>
        <v>1</v>
      </c>
      <c r="F398">
        <f t="shared" si="37"/>
        <v>3</v>
      </c>
      <c r="G398">
        <f t="shared" si="38"/>
        <v>3</v>
      </c>
      <c r="H398">
        <f t="shared" si="39"/>
        <v>133</v>
      </c>
      <c r="I398" t="str">
        <f t="shared" si="40"/>
        <v>BRONZE</v>
      </c>
      <c r="J398" t="str">
        <f t="shared" si="41"/>
        <v>Evasive Customer</v>
      </c>
    </row>
    <row r="399" spans="1:10" x14ac:dyDescent="0.3">
      <c r="A399" s="5">
        <v>396</v>
      </c>
      <c r="B399" s="6">
        <v>29</v>
      </c>
      <c r="C399" s="7">
        <v>6</v>
      </c>
      <c r="D399" s="8">
        <v>4647.13</v>
      </c>
      <c r="E399">
        <f t="shared" si="36"/>
        <v>3</v>
      </c>
      <c r="F399">
        <f t="shared" si="37"/>
        <v>2</v>
      </c>
      <c r="G399">
        <f t="shared" si="38"/>
        <v>4</v>
      </c>
      <c r="H399">
        <f t="shared" si="39"/>
        <v>324</v>
      </c>
      <c r="I399" t="str">
        <f t="shared" si="40"/>
        <v>GOLD</v>
      </c>
      <c r="J399" t="str">
        <f t="shared" si="41"/>
        <v>Late Bloomer</v>
      </c>
    </row>
    <row r="400" spans="1:10" x14ac:dyDescent="0.3">
      <c r="A400" s="5">
        <v>397</v>
      </c>
      <c r="B400" s="6">
        <v>45</v>
      </c>
      <c r="C400" s="7">
        <v>6</v>
      </c>
      <c r="D400" s="8">
        <v>2618</v>
      </c>
      <c r="E400">
        <f t="shared" si="36"/>
        <v>3</v>
      </c>
      <c r="F400">
        <f t="shared" si="37"/>
        <v>2</v>
      </c>
      <c r="G400">
        <f t="shared" si="38"/>
        <v>2</v>
      </c>
      <c r="H400">
        <f t="shared" si="39"/>
        <v>322</v>
      </c>
      <c r="I400" t="str">
        <f t="shared" si="40"/>
        <v>GOLD</v>
      </c>
      <c r="J400" t="str">
        <f t="shared" si="41"/>
        <v>Losing Customer</v>
      </c>
    </row>
    <row r="401" spans="1:10" x14ac:dyDescent="0.3">
      <c r="A401" s="5">
        <v>398</v>
      </c>
      <c r="B401" s="6">
        <v>12</v>
      </c>
      <c r="C401" s="7">
        <v>7</v>
      </c>
      <c r="D401" s="8">
        <v>795.13999999999976</v>
      </c>
      <c r="E401">
        <f t="shared" si="36"/>
        <v>3</v>
      </c>
      <c r="F401">
        <f t="shared" si="37"/>
        <v>3</v>
      </c>
      <c r="G401">
        <f t="shared" si="38"/>
        <v>1</v>
      </c>
      <c r="H401">
        <f t="shared" si="39"/>
        <v>331</v>
      </c>
      <c r="I401" t="str">
        <f t="shared" si="40"/>
        <v>GOLD</v>
      </c>
      <c r="J401" t="str">
        <f t="shared" si="41"/>
        <v>Late Bloomer</v>
      </c>
    </row>
    <row r="402" spans="1:10" x14ac:dyDescent="0.3">
      <c r="A402" s="5">
        <v>399</v>
      </c>
      <c r="B402" s="6">
        <v>49</v>
      </c>
      <c r="C402" s="7">
        <v>6</v>
      </c>
      <c r="D402" s="8">
        <v>5020.5</v>
      </c>
      <c r="E402">
        <f t="shared" si="36"/>
        <v>3</v>
      </c>
      <c r="F402">
        <f t="shared" si="37"/>
        <v>2</v>
      </c>
      <c r="G402">
        <f t="shared" si="38"/>
        <v>4</v>
      </c>
      <c r="H402">
        <f t="shared" si="39"/>
        <v>324</v>
      </c>
      <c r="I402" t="str">
        <f t="shared" si="40"/>
        <v>GOLD</v>
      </c>
      <c r="J402" t="str">
        <f t="shared" si="41"/>
        <v>Late Bloomer</v>
      </c>
    </row>
    <row r="403" spans="1:10" x14ac:dyDescent="0.3">
      <c r="A403" s="5">
        <v>400</v>
      </c>
      <c r="B403" s="6">
        <v>134</v>
      </c>
      <c r="C403" s="7">
        <v>5</v>
      </c>
      <c r="D403" s="8">
        <v>2688.92</v>
      </c>
      <c r="E403">
        <f t="shared" si="36"/>
        <v>4</v>
      </c>
      <c r="F403">
        <f t="shared" si="37"/>
        <v>2</v>
      </c>
      <c r="G403">
        <f t="shared" si="38"/>
        <v>2</v>
      </c>
      <c r="H403">
        <f t="shared" si="39"/>
        <v>422</v>
      </c>
      <c r="I403" t="str">
        <f t="shared" si="40"/>
        <v>PLATINUM</v>
      </c>
      <c r="J403" t="str">
        <f t="shared" si="41"/>
        <v>Becoming Loyal</v>
      </c>
    </row>
    <row r="404" spans="1:10" x14ac:dyDescent="0.3">
      <c r="A404" s="5">
        <v>401</v>
      </c>
      <c r="B404" s="6">
        <v>29</v>
      </c>
      <c r="C404" s="7">
        <v>7</v>
      </c>
      <c r="D404" s="8">
        <v>3643.0299999999997</v>
      </c>
      <c r="E404">
        <f t="shared" si="36"/>
        <v>2</v>
      </c>
      <c r="F404">
        <f t="shared" si="37"/>
        <v>3</v>
      </c>
      <c r="G404">
        <f t="shared" si="38"/>
        <v>3</v>
      </c>
      <c r="H404">
        <f t="shared" si="39"/>
        <v>233</v>
      </c>
      <c r="I404" t="str">
        <f t="shared" si="40"/>
        <v>SILVER</v>
      </c>
      <c r="J404" t="str">
        <f t="shared" si="41"/>
        <v>High Risk Customer</v>
      </c>
    </row>
    <row r="405" spans="1:10" x14ac:dyDescent="0.3">
      <c r="A405" s="5">
        <v>402</v>
      </c>
      <c r="B405" s="6">
        <v>56</v>
      </c>
      <c r="C405" s="7">
        <v>6</v>
      </c>
      <c r="D405" s="8">
        <v>4965.43</v>
      </c>
      <c r="E405">
        <f t="shared" si="36"/>
        <v>1</v>
      </c>
      <c r="F405">
        <f t="shared" si="37"/>
        <v>2</v>
      </c>
      <c r="G405">
        <f t="shared" si="38"/>
        <v>4</v>
      </c>
      <c r="H405">
        <f t="shared" si="39"/>
        <v>124</v>
      </c>
      <c r="I405" t="str">
        <f t="shared" si="40"/>
        <v>BRONZE</v>
      </c>
      <c r="J405" t="str">
        <f t="shared" si="41"/>
        <v>Evasive Customer</v>
      </c>
    </row>
    <row r="406" spans="1:10" x14ac:dyDescent="0.3">
      <c r="A406" s="5">
        <v>403</v>
      </c>
      <c r="B406" s="6">
        <v>56</v>
      </c>
      <c r="C406" s="7">
        <v>6</v>
      </c>
      <c r="D406" s="8">
        <v>2358.2599999999998</v>
      </c>
      <c r="E406">
        <f t="shared" si="36"/>
        <v>3</v>
      </c>
      <c r="F406">
        <f t="shared" si="37"/>
        <v>2</v>
      </c>
      <c r="G406">
        <f t="shared" si="38"/>
        <v>2</v>
      </c>
      <c r="H406">
        <f t="shared" si="39"/>
        <v>322</v>
      </c>
      <c r="I406" t="str">
        <f t="shared" si="40"/>
        <v>GOLD</v>
      </c>
      <c r="J406" t="str">
        <f t="shared" si="41"/>
        <v>Losing Customer</v>
      </c>
    </row>
    <row r="407" spans="1:10" x14ac:dyDescent="0.3">
      <c r="A407" s="5">
        <v>404</v>
      </c>
      <c r="B407" s="6">
        <v>18</v>
      </c>
      <c r="C407" s="7">
        <v>9</v>
      </c>
      <c r="D407" s="8">
        <v>4874.55</v>
      </c>
      <c r="E407">
        <f t="shared" si="36"/>
        <v>2</v>
      </c>
      <c r="F407">
        <f t="shared" si="37"/>
        <v>4</v>
      </c>
      <c r="G407">
        <f t="shared" si="38"/>
        <v>4</v>
      </c>
      <c r="H407">
        <f t="shared" si="39"/>
        <v>244</v>
      </c>
      <c r="I407" t="str">
        <f t="shared" si="40"/>
        <v>SILVER</v>
      </c>
      <c r="J407" t="str">
        <f t="shared" si="41"/>
        <v>High Risk Customer</v>
      </c>
    </row>
    <row r="408" spans="1:10" x14ac:dyDescent="0.3">
      <c r="A408" s="5">
        <v>405</v>
      </c>
      <c r="B408" s="6">
        <v>14</v>
      </c>
      <c r="C408" s="7">
        <v>6</v>
      </c>
      <c r="D408" s="8">
        <v>3338.34</v>
      </c>
      <c r="E408">
        <f t="shared" si="36"/>
        <v>2</v>
      </c>
      <c r="F408">
        <f t="shared" si="37"/>
        <v>2</v>
      </c>
      <c r="G408">
        <f t="shared" si="38"/>
        <v>3</v>
      </c>
      <c r="H408">
        <f t="shared" si="39"/>
        <v>223</v>
      </c>
      <c r="I408" t="str">
        <f t="shared" si="40"/>
        <v>SILVER</v>
      </c>
      <c r="J408" t="str">
        <f t="shared" si="41"/>
        <v>Almost Losing Customer</v>
      </c>
    </row>
    <row r="409" spans="1:10" x14ac:dyDescent="0.3">
      <c r="A409" s="5">
        <v>406</v>
      </c>
      <c r="B409" s="6">
        <v>106</v>
      </c>
      <c r="C409" s="7">
        <v>6</v>
      </c>
      <c r="D409" s="8">
        <v>3445.0099999999998</v>
      </c>
      <c r="E409">
        <f t="shared" si="36"/>
        <v>4</v>
      </c>
      <c r="F409">
        <f t="shared" si="37"/>
        <v>2</v>
      </c>
      <c r="G409">
        <f t="shared" si="38"/>
        <v>3</v>
      </c>
      <c r="H409">
        <f t="shared" si="39"/>
        <v>423</v>
      </c>
      <c r="I409" t="str">
        <f t="shared" si="40"/>
        <v>PLATINUM</v>
      </c>
      <c r="J409" t="str">
        <f t="shared" si="41"/>
        <v>Becoming Loyal</v>
      </c>
    </row>
    <row r="410" spans="1:10" x14ac:dyDescent="0.3">
      <c r="A410" s="5">
        <v>407</v>
      </c>
      <c r="B410" s="6">
        <v>9</v>
      </c>
      <c r="C410" s="7">
        <v>9</v>
      </c>
      <c r="D410" s="8">
        <v>4096.0599999999995</v>
      </c>
      <c r="E410">
        <f t="shared" si="36"/>
        <v>4</v>
      </c>
      <c r="F410">
        <f t="shared" si="37"/>
        <v>4</v>
      </c>
      <c r="G410">
        <f t="shared" si="38"/>
        <v>3</v>
      </c>
      <c r="H410">
        <f t="shared" si="39"/>
        <v>443</v>
      </c>
      <c r="I410" t="str">
        <f t="shared" si="40"/>
        <v>PLATINUM</v>
      </c>
      <c r="J410" t="str">
        <f t="shared" si="41"/>
        <v>Very Loyal</v>
      </c>
    </row>
    <row r="411" spans="1:10" x14ac:dyDescent="0.3">
      <c r="A411" s="5">
        <v>408</v>
      </c>
      <c r="B411" s="6">
        <v>17</v>
      </c>
      <c r="C411" s="7">
        <v>5</v>
      </c>
      <c r="D411" s="8">
        <v>3082.2799999999997</v>
      </c>
      <c r="E411">
        <f t="shared" si="36"/>
        <v>1</v>
      </c>
      <c r="F411">
        <f t="shared" si="37"/>
        <v>2</v>
      </c>
      <c r="G411">
        <f t="shared" si="38"/>
        <v>3</v>
      </c>
      <c r="H411">
        <f t="shared" si="39"/>
        <v>123</v>
      </c>
      <c r="I411" t="str">
        <f t="shared" si="40"/>
        <v>BRONZE</v>
      </c>
      <c r="J411" t="str">
        <f t="shared" si="41"/>
        <v>Evasive Customer</v>
      </c>
    </row>
    <row r="412" spans="1:10" x14ac:dyDescent="0.3">
      <c r="A412" s="5">
        <v>409</v>
      </c>
      <c r="B412" s="6">
        <v>13</v>
      </c>
      <c r="C412" s="7">
        <v>4</v>
      </c>
      <c r="D412" s="8">
        <v>2267.84</v>
      </c>
      <c r="E412">
        <f t="shared" si="36"/>
        <v>4</v>
      </c>
      <c r="F412">
        <f t="shared" si="37"/>
        <v>1</v>
      </c>
      <c r="G412">
        <f t="shared" si="38"/>
        <v>2</v>
      </c>
      <c r="H412">
        <f t="shared" si="39"/>
        <v>412</v>
      </c>
      <c r="I412" t="str">
        <f t="shared" si="40"/>
        <v>PLATINUM</v>
      </c>
      <c r="J412" t="str">
        <f t="shared" si="41"/>
        <v>Recent Customer</v>
      </c>
    </row>
    <row r="413" spans="1:10" x14ac:dyDescent="0.3">
      <c r="A413" s="5">
        <v>410</v>
      </c>
      <c r="B413" s="6">
        <v>6</v>
      </c>
      <c r="C413" s="7">
        <v>7</v>
      </c>
      <c r="D413" s="8">
        <v>2177.9299999999998</v>
      </c>
      <c r="E413">
        <f t="shared" si="36"/>
        <v>4</v>
      </c>
      <c r="F413">
        <f t="shared" si="37"/>
        <v>3</v>
      </c>
      <c r="G413">
        <f t="shared" si="38"/>
        <v>2</v>
      </c>
      <c r="H413">
        <f t="shared" si="39"/>
        <v>432</v>
      </c>
      <c r="I413" t="str">
        <f t="shared" si="40"/>
        <v>PLATINUM</v>
      </c>
      <c r="J413" t="str">
        <f t="shared" si="41"/>
        <v>Becoming Loyal</v>
      </c>
    </row>
    <row r="414" spans="1:10" x14ac:dyDescent="0.3">
      <c r="A414" s="5">
        <v>411</v>
      </c>
      <c r="B414" s="6">
        <v>187</v>
      </c>
      <c r="C414" s="7">
        <v>5</v>
      </c>
      <c r="D414" s="8">
        <v>2553.8300000000004</v>
      </c>
      <c r="E414">
        <f t="shared" si="36"/>
        <v>4</v>
      </c>
      <c r="F414">
        <f t="shared" si="37"/>
        <v>2</v>
      </c>
      <c r="G414">
        <f t="shared" si="38"/>
        <v>2</v>
      </c>
      <c r="H414">
        <f t="shared" si="39"/>
        <v>422</v>
      </c>
      <c r="I414" t="str">
        <f t="shared" si="40"/>
        <v>PLATINUM</v>
      </c>
      <c r="J414" t="str">
        <f t="shared" si="41"/>
        <v>Becoming Loyal</v>
      </c>
    </row>
    <row r="415" spans="1:10" x14ac:dyDescent="0.3">
      <c r="A415" s="5">
        <v>412</v>
      </c>
      <c r="B415" s="6">
        <v>27</v>
      </c>
      <c r="C415" s="7">
        <v>3</v>
      </c>
      <c r="D415" s="8">
        <v>1055.03</v>
      </c>
      <c r="E415">
        <f t="shared" si="36"/>
        <v>4</v>
      </c>
      <c r="F415">
        <f t="shared" si="37"/>
        <v>1</v>
      </c>
      <c r="G415">
        <f t="shared" si="38"/>
        <v>1</v>
      </c>
      <c r="H415">
        <f t="shared" si="39"/>
        <v>411</v>
      </c>
      <c r="I415" t="str">
        <f t="shared" si="40"/>
        <v>GOLD</v>
      </c>
      <c r="J415" t="str">
        <f t="shared" si="41"/>
        <v>Recent Customer</v>
      </c>
    </row>
    <row r="416" spans="1:10" x14ac:dyDescent="0.3">
      <c r="A416" s="5">
        <v>413</v>
      </c>
      <c r="B416" s="6">
        <v>167</v>
      </c>
      <c r="C416" s="7">
        <v>5</v>
      </c>
      <c r="D416" s="8">
        <v>3822.7999999999997</v>
      </c>
      <c r="E416">
        <f t="shared" si="36"/>
        <v>1</v>
      </c>
      <c r="F416">
        <f t="shared" si="37"/>
        <v>2</v>
      </c>
      <c r="G416">
        <f t="shared" si="38"/>
        <v>3</v>
      </c>
      <c r="H416">
        <f t="shared" si="39"/>
        <v>123</v>
      </c>
      <c r="I416" t="str">
        <f t="shared" si="40"/>
        <v>BRONZE</v>
      </c>
      <c r="J416" t="str">
        <f t="shared" si="41"/>
        <v>Evasive Customer</v>
      </c>
    </row>
    <row r="417" spans="1:10" x14ac:dyDescent="0.3">
      <c r="A417" s="5">
        <v>414</v>
      </c>
      <c r="B417" s="6">
        <v>47</v>
      </c>
      <c r="C417" s="7">
        <v>6</v>
      </c>
      <c r="D417" s="8">
        <v>2304.5599999999995</v>
      </c>
      <c r="E417">
        <f t="shared" si="36"/>
        <v>3</v>
      </c>
      <c r="F417">
        <f t="shared" si="37"/>
        <v>2</v>
      </c>
      <c r="G417">
        <f t="shared" si="38"/>
        <v>2</v>
      </c>
      <c r="H417">
        <f t="shared" si="39"/>
        <v>322</v>
      </c>
      <c r="I417" t="str">
        <f t="shared" si="40"/>
        <v>GOLD</v>
      </c>
      <c r="J417" t="str">
        <f t="shared" si="41"/>
        <v>Losing Customer</v>
      </c>
    </row>
    <row r="418" spans="1:10" x14ac:dyDescent="0.3">
      <c r="A418" s="5">
        <v>415</v>
      </c>
      <c r="B418" s="6">
        <v>248</v>
      </c>
      <c r="C418" s="7">
        <v>2</v>
      </c>
      <c r="D418" s="8">
        <v>1490.77</v>
      </c>
      <c r="E418">
        <f t="shared" si="36"/>
        <v>1</v>
      </c>
      <c r="F418">
        <f t="shared" si="37"/>
        <v>1</v>
      </c>
      <c r="G418">
        <f t="shared" si="38"/>
        <v>1</v>
      </c>
      <c r="H418">
        <f t="shared" si="39"/>
        <v>111</v>
      </c>
      <c r="I418" t="str">
        <f t="shared" si="40"/>
        <v>BRONZE</v>
      </c>
      <c r="J418" t="str">
        <f t="shared" si="41"/>
        <v>Lost Customer</v>
      </c>
    </row>
    <row r="419" spans="1:10" x14ac:dyDescent="0.3">
      <c r="A419" s="5">
        <v>416</v>
      </c>
      <c r="B419" s="6">
        <v>88</v>
      </c>
      <c r="C419" s="7">
        <v>5</v>
      </c>
      <c r="D419" s="8">
        <v>3085.9799999999996</v>
      </c>
      <c r="E419">
        <f t="shared" si="36"/>
        <v>2</v>
      </c>
      <c r="F419">
        <f t="shared" si="37"/>
        <v>2</v>
      </c>
      <c r="G419">
        <f t="shared" si="38"/>
        <v>3</v>
      </c>
      <c r="H419">
        <f t="shared" si="39"/>
        <v>223</v>
      </c>
      <c r="I419" t="str">
        <f t="shared" si="40"/>
        <v>SILVER</v>
      </c>
      <c r="J419" t="str">
        <f t="shared" si="41"/>
        <v>Almost Losing Customer</v>
      </c>
    </row>
    <row r="420" spans="1:10" x14ac:dyDescent="0.3">
      <c r="A420" s="5">
        <v>417</v>
      </c>
      <c r="B420" s="6">
        <v>70</v>
      </c>
      <c r="C420" s="7">
        <v>8</v>
      </c>
      <c r="D420" s="8">
        <v>3807.6400000000003</v>
      </c>
      <c r="E420">
        <f t="shared" si="36"/>
        <v>1</v>
      </c>
      <c r="F420">
        <f t="shared" si="37"/>
        <v>4</v>
      </c>
      <c r="G420">
        <f t="shared" si="38"/>
        <v>3</v>
      </c>
      <c r="H420">
        <f t="shared" si="39"/>
        <v>143</v>
      </c>
      <c r="I420" t="str">
        <f t="shared" si="40"/>
        <v>BRONZE</v>
      </c>
      <c r="J420" t="str">
        <f t="shared" si="41"/>
        <v>Evasive Customer</v>
      </c>
    </row>
    <row r="421" spans="1:10" x14ac:dyDescent="0.3">
      <c r="A421" s="5">
        <v>418</v>
      </c>
      <c r="B421" s="6">
        <v>28</v>
      </c>
      <c r="C421" s="7">
        <v>6</v>
      </c>
      <c r="D421" s="8">
        <v>3325.13</v>
      </c>
      <c r="E421">
        <f t="shared" si="36"/>
        <v>1</v>
      </c>
      <c r="F421">
        <f t="shared" si="37"/>
        <v>2</v>
      </c>
      <c r="G421">
        <f t="shared" si="38"/>
        <v>3</v>
      </c>
      <c r="H421">
        <f t="shared" si="39"/>
        <v>123</v>
      </c>
      <c r="I421" t="str">
        <f t="shared" si="40"/>
        <v>BRONZE</v>
      </c>
      <c r="J421" t="str">
        <f t="shared" si="41"/>
        <v>Evasive Customer</v>
      </c>
    </row>
    <row r="422" spans="1:10" x14ac:dyDescent="0.3">
      <c r="A422" s="5">
        <v>419</v>
      </c>
      <c r="B422" s="6">
        <v>14</v>
      </c>
      <c r="C422" s="7">
        <v>7</v>
      </c>
      <c r="D422" s="8">
        <v>5027.37</v>
      </c>
      <c r="E422">
        <f t="shared" si="36"/>
        <v>2</v>
      </c>
      <c r="F422">
        <f t="shared" si="37"/>
        <v>3</v>
      </c>
      <c r="G422">
        <f t="shared" si="38"/>
        <v>4</v>
      </c>
      <c r="H422">
        <f t="shared" si="39"/>
        <v>234</v>
      </c>
      <c r="I422" t="str">
        <f t="shared" si="40"/>
        <v>SILVER</v>
      </c>
      <c r="J422" t="str">
        <f t="shared" si="41"/>
        <v>High Risk Customer</v>
      </c>
    </row>
    <row r="423" spans="1:10" x14ac:dyDescent="0.3">
      <c r="A423" s="5">
        <v>420</v>
      </c>
      <c r="B423" s="6">
        <v>59</v>
      </c>
      <c r="C423" s="7">
        <v>10</v>
      </c>
      <c r="D423" s="8">
        <v>3652.17</v>
      </c>
      <c r="E423">
        <f t="shared" si="36"/>
        <v>3</v>
      </c>
      <c r="F423">
        <f t="shared" si="37"/>
        <v>4</v>
      </c>
      <c r="G423">
        <f t="shared" si="38"/>
        <v>3</v>
      </c>
      <c r="H423">
        <f t="shared" si="39"/>
        <v>343</v>
      </c>
      <c r="I423" t="str">
        <f t="shared" si="40"/>
        <v>GOLD</v>
      </c>
      <c r="J423" t="str">
        <f t="shared" si="41"/>
        <v>Late Bloomer</v>
      </c>
    </row>
    <row r="424" spans="1:10" x14ac:dyDescent="0.3">
      <c r="A424" s="5">
        <v>421</v>
      </c>
      <c r="B424" s="6">
        <v>56</v>
      </c>
      <c r="C424" s="7">
        <v>6</v>
      </c>
      <c r="D424" s="8">
        <v>3952.1500000000005</v>
      </c>
      <c r="E424">
        <f t="shared" si="36"/>
        <v>4</v>
      </c>
      <c r="F424">
        <f t="shared" si="37"/>
        <v>2</v>
      </c>
      <c r="G424">
        <f t="shared" si="38"/>
        <v>3</v>
      </c>
      <c r="H424">
        <f t="shared" si="39"/>
        <v>423</v>
      </c>
      <c r="I424" t="str">
        <f t="shared" si="40"/>
        <v>PLATINUM</v>
      </c>
      <c r="J424" t="str">
        <f t="shared" si="41"/>
        <v>Becoming Loyal</v>
      </c>
    </row>
    <row r="425" spans="1:10" x14ac:dyDescent="0.3">
      <c r="A425" s="5">
        <v>422</v>
      </c>
      <c r="B425" s="6">
        <v>133</v>
      </c>
      <c r="C425" s="7">
        <v>4</v>
      </c>
      <c r="D425" s="8">
        <v>2390.84</v>
      </c>
      <c r="E425">
        <f t="shared" si="36"/>
        <v>2</v>
      </c>
      <c r="F425">
        <f t="shared" si="37"/>
        <v>1</v>
      </c>
      <c r="G425">
        <f t="shared" si="38"/>
        <v>2</v>
      </c>
      <c r="H425">
        <f t="shared" si="39"/>
        <v>212</v>
      </c>
      <c r="I425" t="str">
        <f t="shared" si="40"/>
        <v>SILVER</v>
      </c>
      <c r="J425" t="str">
        <f t="shared" si="41"/>
        <v>Evasive Customer</v>
      </c>
    </row>
    <row r="426" spans="1:10" x14ac:dyDescent="0.3">
      <c r="A426" s="5">
        <v>423</v>
      </c>
      <c r="B426" s="6">
        <v>141</v>
      </c>
      <c r="C426" s="7">
        <v>5</v>
      </c>
      <c r="D426" s="8">
        <v>1589.8199999999997</v>
      </c>
      <c r="E426">
        <f t="shared" si="36"/>
        <v>2</v>
      </c>
      <c r="F426">
        <f t="shared" si="37"/>
        <v>2</v>
      </c>
      <c r="G426">
        <f t="shared" si="38"/>
        <v>1</v>
      </c>
      <c r="H426">
        <f t="shared" si="39"/>
        <v>221</v>
      </c>
      <c r="I426" t="str">
        <f t="shared" si="40"/>
        <v>SILVER</v>
      </c>
      <c r="J426" t="str">
        <f t="shared" si="41"/>
        <v>Almost Losing Customer</v>
      </c>
    </row>
    <row r="427" spans="1:10" x14ac:dyDescent="0.3">
      <c r="A427" s="5">
        <v>424</v>
      </c>
      <c r="B427" s="6">
        <v>74</v>
      </c>
      <c r="C427" s="7">
        <v>7</v>
      </c>
      <c r="D427" s="8">
        <v>4525.1900000000005</v>
      </c>
      <c r="E427">
        <f t="shared" si="36"/>
        <v>1</v>
      </c>
      <c r="F427">
        <f t="shared" si="37"/>
        <v>3</v>
      </c>
      <c r="G427">
        <f t="shared" si="38"/>
        <v>4</v>
      </c>
      <c r="H427">
        <f t="shared" si="39"/>
        <v>134</v>
      </c>
      <c r="I427" t="str">
        <f t="shared" si="40"/>
        <v>BRONZE</v>
      </c>
      <c r="J427" t="str">
        <f t="shared" si="41"/>
        <v>Evasive Customer</v>
      </c>
    </row>
    <row r="428" spans="1:10" x14ac:dyDescent="0.3">
      <c r="A428" s="5">
        <v>425</v>
      </c>
      <c r="B428" s="6">
        <v>25</v>
      </c>
      <c r="C428" s="7">
        <v>7</v>
      </c>
      <c r="D428" s="8">
        <v>7388.6</v>
      </c>
      <c r="E428">
        <f t="shared" si="36"/>
        <v>1</v>
      </c>
      <c r="F428">
        <f t="shared" si="37"/>
        <v>3</v>
      </c>
      <c r="G428">
        <f t="shared" si="38"/>
        <v>4</v>
      </c>
      <c r="H428">
        <f t="shared" si="39"/>
        <v>134</v>
      </c>
      <c r="I428" t="str">
        <f t="shared" si="40"/>
        <v>BRONZE</v>
      </c>
      <c r="J428" t="str">
        <f t="shared" si="41"/>
        <v>Evasive Customer</v>
      </c>
    </row>
    <row r="429" spans="1:10" x14ac:dyDescent="0.3">
      <c r="A429" s="5">
        <v>426</v>
      </c>
      <c r="B429" s="6">
        <v>59</v>
      </c>
      <c r="C429" s="7">
        <v>9</v>
      </c>
      <c r="D429" s="8">
        <v>5302.9000000000005</v>
      </c>
      <c r="E429">
        <f t="shared" si="36"/>
        <v>2</v>
      </c>
      <c r="F429">
        <f t="shared" si="37"/>
        <v>4</v>
      </c>
      <c r="G429">
        <f t="shared" si="38"/>
        <v>4</v>
      </c>
      <c r="H429">
        <f t="shared" si="39"/>
        <v>244</v>
      </c>
      <c r="I429" t="str">
        <f t="shared" si="40"/>
        <v>SILVER</v>
      </c>
      <c r="J429" t="str">
        <f t="shared" si="41"/>
        <v>High Risk Customer</v>
      </c>
    </row>
    <row r="430" spans="1:10" x14ac:dyDescent="0.3">
      <c r="A430" s="5">
        <v>427</v>
      </c>
      <c r="B430" s="6">
        <v>109</v>
      </c>
      <c r="C430" s="7">
        <v>4</v>
      </c>
      <c r="D430" s="8">
        <v>2515.6800000000003</v>
      </c>
      <c r="E430">
        <f t="shared" si="36"/>
        <v>3</v>
      </c>
      <c r="F430">
        <f t="shared" si="37"/>
        <v>1</v>
      </c>
      <c r="G430">
        <f t="shared" si="38"/>
        <v>2</v>
      </c>
      <c r="H430">
        <f t="shared" si="39"/>
        <v>312</v>
      </c>
      <c r="I430" t="str">
        <f t="shared" si="40"/>
        <v>GOLD</v>
      </c>
      <c r="J430" t="str">
        <f t="shared" si="41"/>
        <v>Losing Customer</v>
      </c>
    </row>
    <row r="431" spans="1:10" x14ac:dyDescent="0.3">
      <c r="A431" s="5">
        <v>428</v>
      </c>
      <c r="B431" s="6">
        <v>51</v>
      </c>
      <c r="C431" s="7">
        <v>8</v>
      </c>
      <c r="D431" s="8">
        <v>3355.11</v>
      </c>
      <c r="E431">
        <f t="shared" si="36"/>
        <v>2</v>
      </c>
      <c r="F431">
        <f t="shared" si="37"/>
        <v>4</v>
      </c>
      <c r="G431">
        <f t="shared" si="38"/>
        <v>3</v>
      </c>
      <c r="H431">
        <f t="shared" si="39"/>
        <v>243</v>
      </c>
      <c r="I431" t="str">
        <f t="shared" si="40"/>
        <v>SILVER</v>
      </c>
      <c r="J431" t="str">
        <f t="shared" si="41"/>
        <v>High Risk Customer</v>
      </c>
    </row>
    <row r="432" spans="1:10" x14ac:dyDescent="0.3">
      <c r="A432" s="5">
        <v>429</v>
      </c>
      <c r="B432" s="6">
        <v>18</v>
      </c>
      <c r="C432" s="7">
        <v>8</v>
      </c>
      <c r="D432" s="8">
        <v>3652.26</v>
      </c>
      <c r="E432">
        <f t="shared" si="36"/>
        <v>1</v>
      </c>
      <c r="F432">
        <f t="shared" si="37"/>
        <v>4</v>
      </c>
      <c r="G432">
        <f t="shared" si="38"/>
        <v>3</v>
      </c>
      <c r="H432">
        <f t="shared" si="39"/>
        <v>143</v>
      </c>
      <c r="I432" t="str">
        <f t="shared" si="40"/>
        <v>BRONZE</v>
      </c>
      <c r="J432" t="str">
        <f t="shared" si="41"/>
        <v>Evasive Customer</v>
      </c>
    </row>
    <row r="433" spans="1:10" x14ac:dyDescent="0.3">
      <c r="A433" s="5">
        <v>430</v>
      </c>
      <c r="B433" s="6">
        <v>65</v>
      </c>
      <c r="C433" s="7">
        <v>6</v>
      </c>
      <c r="D433" s="8">
        <v>5625.17</v>
      </c>
      <c r="E433">
        <f t="shared" si="36"/>
        <v>2</v>
      </c>
      <c r="F433">
        <f t="shared" si="37"/>
        <v>2</v>
      </c>
      <c r="G433">
        <f t="shared" si="38"/>
        <v>4</v>
      </c>
      <c r="H433">
        <f t="shared" si="39"/>
        <v>224</v>
      </c>
      <c r="I433" t="str">
        <f t="shared" si="40"/>
        <v>SILVER</v>
      </c>
      <c r="J433" t="str">
        <f t="shared" si="41"/>
        <v>Almost Losing Customer</v>
      </c>
    </row>
    <row r="434" spans="1:10" x14ac:dyDescent="0.3">
      <c r="A434" s="5">
        <v>431</v>
      </c>
      <c r="B434" s="6">
        <v>138</v>
      </c>
      <c r="C434" s="7">
        <v>2</v>
      </c>
      <c r="D434" s="8">
        <v>1215.3399999999999</v>
      </c>
      <c r="E434">
        <f t="shared" si="36"/>
        <v>4</v>
      </c>
      <c r="F434">
        <f t="shared" si="37"/>
        <v>1</v>
      </c>
      <c r="G434">
        <f t="shared" si="38"/>
        <v>1</v>
      </c>
      <c r="H434">
        <f t="shared" si="39"/>
        <v>411</v>
      </c>
      <c r="I434" t="str">
        <f t="shared" si="40"/>
        <v>GOLD</v>
      </c>
      <c r="J434" t="str">
        <f t="shared" si="41"/>
        <v>Recent Customer</v>
      </c>
    </row>
    <row r="435" spans="1:10" x14ac:dyDescent="0.3">
      <c r="A435" s="5">
        <v>432</v>
      </c>
      <c r="B435" s="6">
        <v>21</v>
      </c>
      <c r="C435" s="7">
        <v>8</v>
      </c>
      <c r="D435" s="8">
        <v>5110.17</v>
      </c>
      <c r="E435">
        <f t="shared" si="36"/>
        <v>2</v>
      </c>
      <c r="F435">
        <f t="shared" si="37"/>
        <v>4</v>
      </c>
      <c r="G435">
        <f t="shared" si="38"/>
        <v>4</v>
      </c>
      <c r="H435">
        <f t="shared" si="39"/>
        <v>244</v>
      </c>
      <c r="I435" t="str">
        <f t="shared" si="40"/>
        <v>SILVER</v>
      </c>
      <c r="J435" t="str">
        <f t="shared" si="41"/>
        <v>High Risk Customer</v>
      </c>
    </row>
    <row r="436" spans="1:10" x14ac:dyDescent="0.3">
      <c r="A436" s="5">
        <v>433</v>
      </c>
      <c r="B436" s="6">
        <v>15</v>
      </c>
      <c r="C436" s="7">
        <v>9</v>
      </c>
      <c r="D436" s="8">
        <v>3754.1600000000003</v>
      </c>
      <c r="E436">
        <f t="shared" si="36"/>
        <v>1</v>
      </c>
      <c r="F436">
        <f t="shared" si="37"/>
        <v>4</v>
      </c>
      <c r="G436">
        <f t="shared" si="38"/>
        <v>3</v>
      </c>
      <c r="H436">
        <f t="shared" si="39"/>
        <v>143</v>
      </c>
      <c r="I436" t="str">
        <f t="shared" si="40"/>
        <v>BRONZE</v>
      </c>
      <c r="J436" t="str">
        <f t="shared" si="41"/>
        <v>Evasive Customer</v>
      </c>
    </row>
    <row r="437" spans="1:10" x14ac:dyDescent="0.3">
      <c r="A437" s="5">
        <v>434</v>
      </c>
      <c r="B437" s="6">
        <v>297</v>
      </c>
      <c r="C437" s="7">
        <v>2</v>
      </c>
      <c r="D437" s="8">
        <v>1027.8899999999999</v>
      </c>
      <c r="E437">
        <f t="shared" si="36"/>
        <v>3</v>
      </c>
      <c r="F437">
        <f t="shared" si="37"/>
        <v>1</v>
      </c>
      <c r="G437">
        <f t="shared" si="38"/>
        <v>1</v>
      </c>
      <c r="H437">
        <f t="shared" si="39"/>
        <v>311</v>
      </c>
      <c r="I437" t="str">
        <f t="shared" si="40"/>
        <v>SILVER</v>
      </c>
      <c r="J437" t="str">
        <f t="shared" si="41"/>
        <v>High Risk Customer</v>
      </c>
    </row>
    <row r="438" spans="1:10" x14ac:dyDescent="0.3">
      <c r="A438" s="5">
        <v>435</v>
      </c>
      <c r="B438" s="6">
        <v>102</v>
      </c>
      <c r="C438" s="7">
        <v>4</v>
      </c>
      <c r="D438" s="8">
        <v>4727.75</v>
      </c>
      <c r="E438">
        <f t="shared" si="36"/>
        <v>4</v>
      </c>
      <c r="F438">
        <f t="shared" si="37"/>
        <v>1</v>
      </c>
      <c r="G438">
        <f t="shared" si="38"/>
        <v>4</v>
      </c>
      <c r="H438">
        <f t="shared" si="39"/>
        <v>414</v>
      </c>
      <c r="I438" t="str">
        <f t="shared" si="40"/>
        <v>PLATINUM</v>
      </c>
      <c r="J438" t="str">
        <f t="shared" si="41"/>
        <v>Recent Customer</v>
      </c>
    </row>
    <row r="439" spans="1:10" x14ac:dyDescent="0.3">
      <c r="A439" s="5">
        <v>436</v>
      </c>
      <c r="B439" s="6">
        <v>50</v>
      </c>
      <c r="C439" s="7">
        <v>3</v>
      </c>
      <c r="D439" s="8">
        <v>2124.71</v>
      </c>
      <c r="E439">
        <f t="shared" si="36"/>
        <v>1</v>
      </c>
      <c r="F439">
        <f t="shared" si="37"/>
        <v>1</v>
      </c>
      <c r="G439">
        <f t="shared" si="38"/>
        <v>2</v>
      </c>
      <c r="H439">
        <f t="shared" si="39"/>
        <v>112</v>
      </c>
      <c r="I439" t="str">
        <f t="shared" si="40"/>
        <v>BRONZE</v>
      </c>
      <c r="J439" t="str">
        <f t="shared" si="41"/>
        <v>Lost Customer</v>
      </c>
    </row>
    <row r="440" spans="1:10" x14ac:dyDescent="0.3">
      <c r="A440" s="5">
        <v>437</v>
      </c>
      <c r="B440" s="6">
        <v>48</v>
      </c>
      <c r="C440" s="7">
        <v>6</v>
      </c>
      <c r="D440" s="8">
        <v>3045.6</v>
      </c>
      <c r="E440">
        <f t="shared" si="36"/>
        <v>1</v>
      </c>
      <c r="F440">
        <f t="shared" si="37"/>
        <v>2</v>
      </c>
      <c r="G440">
        <f t="shared" si="38"/>
        <v>3</v>
      </c>
      <c r="H440">
        <f t="shared" si="39"/>
        <v>123</v>
      </c>
      <c r="I440" t="str">
        <f t="shared" si="40"/>
        <v>BRONZE</v>
      </c>
      <c r="J440" t="str">
        <f t="shared" si="41"/>
        <v>Evasive Customer</v>
      </c>
    </row>
    <row r="441" spans="1:10" x14ac:dyDescent="0.3">
      <c r="A441" s="5">
        <v>438</v>
      </c>
      <c r="B441" s="6">
        <v>51</v>
      </c>
      <c r="C441" s="7">
        <v>8</v>
      </c>
      <c r="D441" s="8">
        <v>7692.3899999999994</v>
      </c>
      <c r="E441">
        <f t="shared" si="36"/>
        <v>2</v>
      </c>
      <c r="F441">
        <f t="shared" si="37"/>
        <v>4</v>
      </c>
      <c r="G441">
        <f t="shared" si="38"/>
        <v>4</v>
      </c>
      <c r="H441">
        <f t="shared" si="39"/>
        <v>244</v>
      </c>
      <c r="I441" t="str">
        <f t="shared" si="40"/>
        <v>SILVER</v>
      </c>
      <c r="J441" t="str">
        <f t="shared" si="41"/>
        <v>High Risk Customer</v>
      </c>
    </row>
    <row r="442" spans="1:10" x14ac:dyDescent="0.3">
      <c r="A442" s="5">
        <v>439</v>
      </c>
      <c r="B442" s="6">
        <v>99</v>
      </c>
      <c r="C442" s="7">
        <v>6</v>
      </c>
      <c r="D442" s="8">
        <v>2621.23</v>
      </c>
      <c r="E442">
        <f t="shared" si="36"/>
        <v>2</v>
      </c>
      <c r="F442">
        <f t="shared" si="37"/>
        <v>2</v>
      </c>
      <c r="G442">
        <f t="shared" si="38"/>
        <v>2</v>
      </c>
      <c r="H442">
        <f t="shared" si="39"/>
        <v>222</v>
      </c>
      <c r="I442" t="str">
        <f t="shared" si="40"/>
        <v>SILVER</v>
      </c>
      <c r="J442" t="str">
        <f t="shared" si="41"/>
        <v>Almost Losing Customer</v>
      </c>
    </row>
    <row r="443" spans="1:10" x14ac:dyDescent="0.3">
      <c r="A443" s="5">
        <v>440</v>
      </c>
      <c r="B443" s="6">
        <v>11</v>
      </c>
      <c r="C443" s="7">
        <v>8</v>
      </c>
      <c r="D443" s="8">
        <v>2481.1899999999996</v>
      </c>
      <c r="E443">
        <f t="shared" si="36"/>
        <v>2</v>
      </c>
      <c r="F443">
        <f t="shared" si="37"/>
        <v>4</v>
      </c>
      <c r="G443">
        <f t="shared" si="38"/>
        <v>2</v>
      </c>
      <c r="H443">
        <f t="shared" si="39"/>
        <v>242</v>
      </c>
      <c r="I443" t="str">
        <f t="shared" si="40"/>
        <v>SILVER</v>
      </c>
      <c r="J443" t="str">
        <f t="shared" si="41"/>
        <v>High Risk Customer</v>
      </c>
    </row>
    <row r="444" spans="1:10" x14ac:dyDescent="0.3">
      <c r="A444" s="5">
        <v>441</v>
      </c>
      <c r="B444" s="6">
        <v>62</v>
      </c>
      <c r="C444" s="7">
        <v>3</v>
      </c>
      <c r="D444" s="8">
        <v>1750.76</v>
      </c>
      <c r="E444">
        <f t="shared" si="36"/>
        <v>1</v>
      </c>
      <c r="F444">
        <f t="shared" si="37"/>
        <v>1</v>
      </c>
      <c r="G444">
        <f t="shared" si="38"/>
        <v>1</v>
      </c>
      <c r="H444">
        <f t="shared" si="39"/>
        <v>111</v>
      </c>
      <c r="I444" t="str">
        <f t="shared" si="40"/>
        <v>BRONZE</v>
      </c>
      <c r="J444" t="str">
        <f t="shared" si="41"/>
        <v>Lost Customer</v>
      </c>
    </row>
    <row r="445" spans="1:10" x14ac:dyDescent="0.3">
      <c r="A445" s="5">
        <v>442</v>
      </c>
      <c r="B445" s="6">
        <v>13</v>
      </c>
      <c r="C445" s="7">
        <v>7</v>
      </c>
      <c r="D445" s="8">
        <v>2789.25</v>
      </c>
      <c r="E445">
        <f t="shared" si="36"/>
        <v>4</v>
      </c>
      <c r="F445">
        <f t="shared" si="37"/>
        <v>3</v>
      </c>
      <c r="G445">
        <f t="shared" si="38"/>
        <v>2</v>
      </c>
      <c r="H445">
        <f t="shared" si="39"/>
        <v>432</v>
      </c>
      <c r="I445" t="str">
        <f t="shared" si="40"/>
        <v>PLATINUM</v>
      </c>
      <c r="J445" t="str">
        <f t="shared" si="41"/>
        <v>Becoming Loyal</v>
      </c>
    </row>
    <row r="446" spans="1:10" x14ac:dyDescent="0.3">
      <c r="A446" s="5">
        <v>443</v>
      </c>
      <c r="B446" s="6">
        <v>205</v>
      </c>
      <c r="C446" s="7">
        <v>7</v>
      </c>
      <c r="D446" s="8">
        <v>3171.1400000000003</v>
      </c>
      <c r="E446">
        <f t="shared" si="36"/>
        <v>2</v>
      </c>
      <c r="F446">
        <f t="shared" si="37"/>
        <v>3</v>
      </c>
      <c r="G446">
        <f t="shared" si="38"/>
        <v>3</v>
      </c>
      <c r="H446">
        <f t="shared" si="39"/>
        <v>233</v>
      </c>
      <c r="I446" t="str">
        <f t="shared" si="40"/>
        <v>SILVER</v>
      </c>
      <c r="J446" t="str">
        <f t="shared" si="41"/>
        <v>High Risk Customer</v>
      </c>
    </row>
    <row r="447" spans="1:10" x14ac:dyDescent="0.3">
      <c r="A447" s="5">
        <v>444</v>
      </c>
      <c r="B447" s="6">
        <v>45</v>
      </c>
      <c r="C447" s="7">
        <v>7</v>
      </c>
      <c r="D447" s="8">
        <v>3807.46</v>
      </c>
      <c r="E447">
        <f t="shared" si="36"/>
        <v>4</v>
      </c>
      <c r="F447">
        <f t="shared" si="37"/>
        <v>3</v>
      </c>
      <c r="G447">
        <f t="shared" si="38"/>
        <v>3</v>
      </c>
      <c r="H447">
        <f t="shared" si="39"/>
        <v>433</v>
      </c>
      <c r="I447" t="str">
        <f t="shared" si="40"/>
        <v>PLATINUM</v>
      </c>
      <c r="J447" t="str">
        <f t="shared" si="41"/>
        <v>Becoming Loyal</v>
      </c>
    </row>
    <row r="448" spans="1:10" x14ac:dyDescent="0.3">
      <c r="A448" s="5">
        <v>445</v>
      </c>
      <c r="B448" s="6">
        <v>24</v>
      </c>
      <c r="C448" s="7">
        <v>11</v>
      </c>
      <c r="D448" s="8">
        <v>8081.8600000000015</v>
      </c>
      <c r="E448">
        <f t="shared" si="36"/>
        <v>1</v>
      </c>
      <c r="F448">
        <f t="shared" si="37"/>
        <v>4</v>
      </c>
      <c r="G448">
        <f t="shared" si="38"/>
        <v>4</v>
      </c>
      <c r="H448">
        <f t="shared" si="39"/>
        <v>144</v>
      </c>
      <c r="I448" t="str">
        <f t="shared" si="40"/>
        <v>BRONZE</v>
      </c>
      <c r="J448" t="str">
        <f t="shared" si="41"/>
        <v>Evasive Customer</v>
      </c>
    </row>
    <row r="449" spans="1:10" x14ac:dyDescent="0.3">
      <c r="A449" s="5">
        <v>446</v>
      </c>
      <c r="B449" s="6">
        <v>52</v>
      </c>
      <c r="C449" s="7">
        <v>8</v>
      </c>
      <c r="D449" s="8">
        <v>5363.2999999999993</v>
      </c>
      <c r="E449">
        <f t="shared" si="36"/>
        <v>3</v>
      </c>
      <c r="F449">
        <f t="shared" si="37"/>
        <v>4</v>
      </c>
      <c r="G449">
        <f t="shared" si="38"/>
        <v>4</v>
      </c>
      <c r="H449">
        <f t="shared" si="39"/>
        <v>344</v>
      </c>
      <c r="I449" t="str">
        <f t="shared" si="40"/>
        <v>GOLD</v>
      </c>
      <c r="J449" t="str">
        <f t="shared" si="41"/>
        <v>Potential Customer</v>
      </c>
    </row>
    <row r="450" spans="1:10" x14ac:dyDescent="0.3">
      <c r="A450" s="5">
        <v>447</v>
      </c>
      <c r="B450" s="6">
        <v>0</v>
      </c>
      <c r="C450" s="7">
        <v>6</v>
      </c>
      <c r="D450" s="8">
        <v>2690.73</v>
      </c>
      <c r="E450">
        <f t="shared" si="36"/>
        <v>3</v>
      </c>
      <c r="F450">
        <f t="shared" si="37"/>
        <v>2</v>
      </c>
      <c r="G450">
        <f t="shared" si="38"/>
        <v>2</v>
      </c>
      <c r="H450">
        <f t="shared" si="39"/>
        <v>322</v>
      </c>
      <c r="I450" t="str">
        <f t="shared" si="40"/>
        <v>GOLD</v>
      </c>
      <c r="J450" t="str">
        <f t="shared" si="41"/>
        <v>Losing Customer</v>
      </c>
    </row>
    <row r="451" spans="1:10" x14ac:dyDescent="0.3">
      <c r="A451" s="5">
        <v>448</v>
      </c>
      <c r="B451" s="6">
        <v>188</v>
      </c>
      <c r="C451" s="7">
        <v>5</v>
      </c>
      <c r="D451" s="8">
        <v>2413.08</v>
      </c>
      <c r="E451">
        <f t="shared" si="36"/>
        <v>2</v>
      </c>
      <c r="F451">
        <f t="shared" si="37"/>
        <v>2</v>
      </c>
      <c r="G451">
        <f t="shared" si="38"/>
        <v>2</v>
      </c>
      <c r="H451">
        <f t="shared" si="39"/>
        <v>222</v>
      </c>
      <c r="I451" t="str">
        <f t="shared" si="40"/>
        <v>SILVER</v>
      </c>
      <c r="J451" t="str">
        <f t="shared" si="41"/>
        <v>Almost Losing Customer</v>
      </c>
    </row>
    <row r="452" spans="1:10" x14ac:dyDescent="0.3">
      <c r="A452" s="5">
        <v>449</v>
      </c>
      <c r="B452" s="6">
        <v>133</v>
      </c>
      <c r="C452" s="7">
        <v>6</v>
      </c>
      <c r="D452" s="8">
        <v>3292.4</v>
      </c>
      <c r="E452">
        <f t="shared" si="36"/>
        <v>4</v>
      </c>
      <c r="F452">
        <f t="shared" si="37"/>
        <v>2</v>
      </c>
      <c r="G452">
        <f t="shared" si="38"/>
        <v>3</v>
      </c>
      <c r="H452">
        <f t="shared" si="39"/>
        <v>423</v>
      </c>
      <c r="I452" t="str">
        <f t="shared" si="40"/>
        <v>PLATINUM</v>
      </c>
      <c r="J452" t="str">
        <f t="shared" si="41"/>
        <v>Becoming Loyal</v>
      </c>
    </row>
    <row r="453" spans="1:10" x14ac:dyDescent="0.3">
      <c r="A453" s="5">
        <v>450</v>
      </c>
      <c r="B453" s="6">
        <v>82</v>
      </c>
      <c r="C453" s="7">
        <v>4</v>
      </c>
      <c r="D453" s="8">
        <v>3178.3</v>
      </c>
      <c r="E453">
        <f t="shared" ref="E453:E516" si="42">IF(AND(B451&gt;=88),1,IF(AND(B451&lt;=88,B451&gt;45),2,IF(AND(B451&lt;=45,B451&gt;18),3,4)))</f>
        <v>1</v>
      </c>
      <c r="F453">
        <f t="shared" ref="F453:F516" si="43">IF(AND(C453&gt;7),4,IF(AND(C453&lt;=7,C453&gt;6),3,IF(AND(C453&lt;=6,C453&gt;4),2,IF(AND(C453&lt;=4),1))))</f>
        <v>1</v>
      </c>
      <c r="G453">
        <f t="shared" ref="G453:G516" si="44">IF(AND(D453&gt;4123.1),4,IF(AND(D453&lt;=4123.1,D453&gt;2799.26),3,IF(AND(D453&lt;=2799.26,D453&gt;1797.95),2,IF(AND(D453&lt;=1795.95),1))))</f>
        <v>3</v>
      </c>
      <c r="H453">
        <f t="shared" ref="H453:H516" si="45">100*E453+10*F453+G453</f>
        <v>113</v>
      </c>
      <c r="I453" t="str">
        <f t="shared" ref="I453:I516" si="46">IF(AND(H453&gt;411),"PLATINUM",IF(AND(H453&lt;=411,H453&gt;311),"GOLD",IF(AND(H453&lt;=311,H453&gt;211),"SILVER",IF(AND(H453&lt;=211),"BRONZE"))))</f>
        <v>BRONZE</v>
      </c>
      <c r="J453" t="str">
        <f t="shared" ref="J453:J516" si="47">IF(H453=444,"Platinum Customer",
IF(AND(H453&lt;=444,H453&gt;433),"Very Loyal",
 IF(AND(H453&lt;=433,H453&gt;421),"Becoming Loyal",
IF(AND(H453&lt;=421,H453&gt;344),"Recent Customer",
IF(AND(H453&gt;=344,H453&gt;323),"Potential Customer",
IF(AND(H453&gt;=323,H453&gt;311),"Late Bloomer",
IF(AND(H453&gt;311,H453&gt;=224),"Losing Customer",
IF(AND(H453&gt;224,H453&gt;=212),"High Risk Customer",
IF(AND(H453&gt;212,H453&gt;=121),"Almost Losing Customer",
IF(AND(H453&gt;=121,H453&gt;=113),"Evasive Customer",
IF(AND(H453&lt;=113,H453&gt;=111),"Lost Customer")))))))))))</f>
        <v>Lost Customer</v>
      </c>
    </row>
    <row r="454" spans="1:10" x14ac:dyDescent="0.3">
      <c r="A454" s="5">
        <v>451</v>
      </c>
      <c r="B454" s="6">
        <v>66</v>
      </c>
      <c r="C454" s="7">
        <v>6</v>
      </c>
      <c r="D454" s="8">
        <v>2560.37</v>
      </c>
      <c r="E454">
        <f t="shared" si="42"/>
        <v>1</v>
      </c>
      <c r="F454">
        <f t="shared" si="43"/>
        <v>2</v>
      </c>
      <c r="G454">
        <f t="shared" si="44"/>
        <v>2</v>
      </c>
      <c r="H454">
        <f t="shared" si="45"/>
        <v>122</v>
      </c>
      <c r="I454" t="str">
        <f t="shared" si="46"/>
        <v>BRONZE</v>
      </c>
      <c r="J454" t="str">
        <f t="shared" si="47"/>
        <v>Evasive Customer</v>
      </c>
    </row>
    <row r="455" spans="1:10" x14ac:dyDescent="0.3">
      <c r="A455" s="5">
        <v>452</v>
      </c>
      <c r="B455" s="6">
        <v>24</v>
      </c>
      <c r="C455" s="7">
        <v>5</v>
      </c>
      <c r="D455" s="8">
        <v>1561.59</v>
      </c>
      <c r="E455">
        <f t="shared" si="42"/>
        <v>2</v>
      </c>
      <c r="F455">
        <f t="shared" si="43"/>
        <v>2</v>
      </c>
      <c r="G455">
        <f t="shared" si="44"/>
        <v>1</v>
      </c>
      <c r="H455">
        <f t="shared" si="45"/>
        <v>221</v>
      </c>
      <c r="I455" t="str">
        <f t="shared" si="46"/>
        <v>SILVER</v>
      </c>
      <c r="J455" t="str">
        <f t="shared" si="47"/>
        <v>Almost Losing Customer</v>
      </c>
    </row>
    <row r="456" spans="1:10" x14ac:dyDescent="0.3">
      <c r="A456" s="5">
        <v>453</v>
      </c>
      <c r="B456" s="6">
        <v>41</v>
      </c>
      <c r="C456" s="7">
        <v>8</v>
      </c>
      <c r="D456" s="8">
        <v>2292.0500000000002</v>
      </c>
      <c r="E456">
        <f t="shared" si="42"/>
        <v>2</v>
      </c>
      <c r="F456">
        <f t="shared" si="43"/>
        <v>4</v>
      </c>
      <c r="G456">
        <f t="shared" si="44"/>
        <v>2</v>
      </c>
      <c r="H456">
        <f t="shared" si="45"/>
        <v>242</v>
      </c>
      <c r="I456" t="str">
        <f t="shared" si="46"/>
        <v>SILVER</v>
      </c>
      <c r="J456" t="str">
        <f t="shared" si="47"/>
        <v>High Risk Customer</v>
      </c>
    </row>
    <row r="457" spans="1:10" x14ac:dyDescent="0.3">
      <c r="A457" s="5">
        <v>454</v>
      </c>
      <c r="B457" s="6">
        <v>49</v>
      </c>
      <c r="C457" s="7">
        <v>7</v>
      </c>
      <c r="D457" s="8">
        <v>4738.75</v>
      </c>
      <c r="E457">
        <f t="shared" si="42"/>
        <v>3</v>
      </c>
      <c r="F457">
        <f t="shared" si="43"/>
        <v>3</v>
      </c>
      <c r="G457">
        <f t="shared" si="44"/>
        <v>4</v>
      </c>
      <c r="H457">
        <f t="shared" si="45"/>
        <v>334</v>
      </c>
      <c r="I457" t="str">
        <f t="shared" si="46"/>
        <v>GOLD</v>
      </c>
      <c r="J457" t="str">
        <f t="shared" si="47"/>
        <v>Late Bloomer</v>
      </c>
    </row>
    <row r="458" spans="1:10" x14ac:dyDescent="0.3">
      <c r="A458" s="5">
        <v>455</v>
      </c>
      <c r="B458" s="6">
        <v>67</v>
      </c>
      <c r="C458" s="7">
        <v>3</v>
      </c>
      <c r="D458" s="8">
        <v>1600.9</v>
      </c>
      <c r="E458">
        <f t="shared" si="42"/>
        <v>3</v>
      </c>
      <c r="F458">
        <f t="shared" si="43"/>
        <v>1</v>
      </c>
      <c r="G458">
        <f t="shared" si="44"/>
        <v>1</v>
      </c>
      <c r="H458">
        <f t="shared" si="45"/>
        <v>311</v>
      </c>
      <c r="I458" t="str">
        <f t="shared" si="46"/>
        <v>SILVER</v>
      </c>
      <c r="J458" t="str">
        <f t="shared" si="47"/>
        <v>High Risk Customer</v>
      </c>
    </row>
    <row r="459" spans="1:10" x14ac:dyDescent="0.3">
      <c r="A459" s="5">
        <v>456</v>
      </c>
      <c r="B459" s="6">
        <v>88</v>
      </c>
      <c r="C459" s="7">
        <v>5</v>
      </c>
      <c r="D459" s="8">
        <v>2183.1</v>
      </c>
      <c r="E459">
        <f t="shared" si="42"/>
        <v>2</v>
      </c>
      <c r="F459">
        <f t="shared" si="43"/>
        <v>2</v>
      </c>
      <c r="G459">
        <f t="shared" si="44"/>
        <v>2</v>
      </c>
      <c r="H459">
        <f t="shared" si="45"/>
        <v>222</v>
      </c>
      <c r="I459" t="str">
        <f t="shared" si="46"/>
        <v>SILVER</v>
      </c>
      <c r="J459" t="str">
        <f t="shared" si="47"/>
        <v>Almost Losing Customer</v>
      </c>
    </row>
    <row r="460" spans="1:10" x14ac:dyDescent="0.3">
      <c r="A460" s="5">
        <v>457</v>
      </c>
      <c r="B460" s="6">
        <v>115</v>
      </c>
      <c r="C460" s="7">
        <v>5</v>
      </c>
      <c r="D460" s="8">
        <v>3680.3399999999992</v>
      </c>
      <c r="E460">
        <f t="shared" si="42"/>
        <v>2</v>
      </c>
      <c r="F460">
        <f t="shared" si="43"/>
        <v>2</v>
      </c>
      <c r="G460">
        <f t="shared" si="44"/>
        <v>3</v>
      </c>
      <c r="H460">
        <f t="shared" si="45"/>
        <v>223</v>
      </c>
      <c r="I460" t="str">
        <f t="shared" si="46"/>
        <v>SILVER</v>
      </c>
      <c r="J460" t="str">
        <f t="shared" si="47"/>
        <v>Almost Losing Customer</v>
      </c>
    </row>
    <row r="461" spans="1:10" x14ac:dyDescent="0.3">
      <c r="A461" s="5">
        <v>458</v>
      </c>
      <c r="B461" s="6">
        <v>26</v>
      </c>
      <c r="C461" s="7">
        <v>5</v>
      </c>
      <c r="D461" s="8">
        <v>1247.24</v>
      </c>
      <c r="E461">
        <f t="shared" si="42"/>
        <v>1</v>
      </c>
      <c r="F461">
        <f t="shared" si="43"/>
        <v>2</v>
      </c>
      <c r="G461">
        <f t="shared" si="44"/>
        <v>1</v>
      </c>
      <c r="H461">
        <f t="shared" si="45"/>
        <v>121</v>
      </c>
      <c r="I461" t="str">
        <f t="shared" si="46"/>
        <v>BRONZE</v>
      </c>
      <c r="J461" t="str">
        <f t="shared" si="47"/>
        <v>Evasive Customer</v>
      </c>
    </row>
    <row r="462" spans="1:10" x14ac:dyDescent="0.3">
      <c r="A462" s="5">
        <v>459</v>
      </c>
      <c r="B462" s="6">
        <v>38</v>
      </c>
      <c r="C462" s="7">
        <v>5</v>
      </c>
      <c r="D462" s="8">
        <v>2402.4</v>
      </c>
      <c r="E462">
        <f t="shared" si="42"/>
        <v>1</v>
      </c>
      <c r="F462">
        <f t="shared" si="43"/>
        <v>2</v>
      </c>
      <c r="G462">
        <f t="shared" si="44"/>
        <v>2</v>
      </c>
      <c r="H462">
        <f t="shared" si="45"/>
        <v>122</v>
      </c>
      <c r="I462" t="str">
        <f t="shared" si="46"/>
        <v>BRONZE</v>
      </c>
      <c r="J462" t="str">
        <f t="shared" si="47"/>
        <v>Evasive Customer</v>
      </c>
    </row>
    <row r="463" spans="1:10" x14ac:dyDescent="0.3">
      <c r="A463" s="5">
        <v>460</v>
      </c>
      <c r="B463" s="6">
        <v>76</v>
      </c>
      <c r="C463" s="7">
        <v>4</v>
      </c>
      <c r="D463" s="8">
        <v>1862.0100000000002</v>
      </c>
      <c r="E463">
        <f t="shared" si="42"/>
        <v>3</v>
      </c>
      <c r="F463">
        <f t="shared" si="43"/>
        <v>1</v>
      </c>
      <c r="G463">
        <f t="shared" si="44"/>
        <v>2</v>
      </c>
      <c r="H463">
        <f t="shared" si="45"/>
        <v>312</v>
      </c>
      <c r="I463" t="str">
        <f t="shared" si="46"/>
        <v>GOLD</v>
      </c>
      <c r="J463" t="str">
        <f t="shared" si="47"/>
        <v>Losing Customer</v>
      </c>
    </row>
    <row r="464" spans="1:10" x14ac:dyDescent="0.3">
      <c r="A464" s="5">
        <v>461</v>
      </c>
      <c r="B464" s="6">
        <v>20</v>
      </c>
      <c r="C464" s="7">
        <v>8</v>
      </c>
      <c r="D464" s="8">
        <v>5722.38</v>
      </c>
      <c r="E464">
        <f t="shared" si="42"/>
        <v>3</v>
      </c>
      <c r="F464">
        <f t="shared" si="43"/>
        <v>4</v>
      </c>
      <c r="G464">
        <f t="shared" si="44"/>
        <v>4</v>
      </c>
      <c r="H464">
        <f t="shared" si="45"/>
        <v>344</v>
      </c>
      <c r="I464" t="str">
        <f t="shared" si="46"/>
        <v>GOLD</v>
      </c>
      <c r="J464" t="str">
        <f t="shared" si="47"/>
        <v>Potential Customer</v>
      </c>
    </row>
    <row r="465" spans="1:10" x14ac:dyDescent="0.3">
      <c r="A465" s="5">
        <v>462</v>
      </c>
      <c r="B465" s="6">
        <v>142</v>
      </c>
      <c r="C465" s="7">
        <v>6</v>
      </c>
      <c r="D465" s="8">
        <v>3600.26</v>
      </c>
      <c r="E465">
        <f t="shared" si="42"/>
        <v>2</v>
      </c>
      <c r="F465">
        <f t="shared" si="43"/>
        <v>2</v>
      </c>
      <c r="G465">
        <f t="shared" si="44"/>
        <v>3</v>
      </c>
      <c r="H465">
        <f t="shared" si="45"/>
        <v>223</v>
      </c>
      <c r="I465" t="str">
        <f t="shared" si="46"/>
        <v>SILVER</v>
      </c>
      <c r="J465" t="str">
        <f t="shared" si="47"/>
        <v>Almost Losing Customer</v>
      </c>
    </row>
    <row r="466" spans="1:10" x14ac:dyDescent="0.3">
      <c r="A466" s="5">
        <v>463</v>
      </c>
      <c r="B466" s="6">
        <v>59</v>
      </c>
      <c r="C466" s="7">
        <v>7</v>
      </c>
      <c r="D466" s="8">
        <v>3829.7</v>
      </c>
      <c r="E466">
        <f t="shared" si="42"/>
        <v>3</v>
      </c>
      <c r="F466">
        <f t="shared" si="43"/>
        <v>3</v>
      </c>
      <c r="G466">
        <f t="shared" si="44"/>
        <v>3</v>
      </c>
      <c r="H466">
        <f t="shared" si="45"/>
        <v>333</v>
      </c>
      <c r="I466" t="str">
        <f t="shared" si="46"/>
        <v>GOLD</v>
      </c>
      <c r="J466" t="str">
        <f t="shared" si="47"/>
        <v>Late Bloomer</v>
      </c>
    </row>
    <row r="467" spans="1:10" x14ac:dyDescent="0.3">
      <c r="A467" s="5">
        <v>464</v>
      </c>
      <c r="B467" s="6">
        <v>9</v>
      </c>
      <c r="C467" s="7">
        <v>6</v>
      </c>
      <c r="D467" s="8">
        <v>2102.9899999999998</v>
      </c>
      <c r="E467">
        <f t="shared" si="42"/>
        <v>1</v>
      </c>
      <c r="F467">
        <f t="shared" si="43"/>
        <v>2</v>
      </c>
      <c r="G467">
        <f t="shared" si="44"/>
        <v>2</v>
      </c>
      <c r="H467">
        <f t="shared" si="45"/>
        <v>122</v>
      </c>
      <c r="I467" t="str">
        <f t="shared" si="46"/>
        <v>BRONZE</v>
      </c>
      <c r="J467" t="str">
        <f t="shared" si="47"/>
        <v>Evasive Customer</v>
      </c>
    </row>
    <row r="468" spans="1:10" x14ac:dyDescent="0.3">
      <c r="A468" s="5">
        <v>465</v>
      </c>
      <c r="B468" s="6">
        <v>4</v>
      </c>
      <c r="C468" s="7">
        <v>6</v>
      </c>
      <c r="D468" s="8">
        <v>3488.7900000000004</v>
      </c>
      <c r="E468">
        <f t="shared" si="42"/>
        <v>2</v>
      </c>
      <c r="F468">
        <f t="shared" si="43"/>
        <v>2</v>
      </c>
      <c r="G468">
        <f t="shared" si="44"/>
        <v>3</v>
      </c>
      <c r="H468">
        <f t="shared" si="45"/>
        <v>223</v>
      </c>
      <c r="I468" t="str">
        <f t="shared" si="46"/>
        <v>SILVER</v>
      </c>
      <c r="J468" t="str">
        <f t="shared" si="47"/>
        <v>Almost Losing Customer</v>
      </c>
    </row>
    <row r="469" spans="1:10" x14ac:dyDescent="0.3">
      <c r="A469" s="5">
        <v>466</v>
      </c>
      <c r="B469" s="6">
        <v>40</v>
      </c>
      <c r="C469" s="7">
        <v>7</v>
      </c>
      <c r="D469" s="8">
        <v>2813.66</v>
      </c>
      <c r="E469">
        <f t="shared" si="42"/>
        <v>4</v>
      </c>
      <c r="F469">
        <f t="shared" si="43"/>
        <v>3</v>
      </c>
      <c r="G469">
        <f t="shared" si="44"/>
        <v>3</v>
      </c>
      <c r="H469">
        <f t="shared" si="45"/>
        <v>433</v>
      </c>
      <c r="I469" t="str">
        <f t="shared" si="46"/>
        <v>PLATINUM</v>
      </c>
      <c r="J469" t="str">
        <f t="shared" si="47"/>
        <v>Becoming Loyal</v>
      </c>
    </row>
    <row r="470" spans="1:10" x14ac:dyDescent="0.3">
      <c r="A470" s="5">
        <v>467</v>
      </c>
      <c r="B470" s="6">
        <v>169</v>
      </c>
      <c r="C470" s="7">
        <v>7</v>
      </c>
      <c r="D470" s="8">
        <v>3850.3200000000006</v>
      </c>
      <c r="E470">
        <f t="shared" si="42"/>
        <v>4</v>
      </c>
      <c r="F470">
        <f t="shared" si="43"/>
        <v>3</v>
      </c>
      <c r="G470">
        <f t="shared" si="44"/>
        <v>3</v>
      </c>
      <c r="H470">
        <f t="shared" si="45"/>
        <v>433</v>
      </c>
      <c r="I470" t="str">
        <f t="shared" si="46"/>
        <v>PLATINUM</v>
      </c>
      <c r="J470" t="str">
        <f t="shared" si="47"/>
        <v>Becoming Loyal</v>
      </c>
    </row>
    <row r="471" spans="1:10" x14ac:dyDescent="0.3">
      <c r="A471" s="5">
        <v>468</v>
      </c>
      <c r="B471" s="6">
        <v>94</v>
      </c>
      <c r="C471" s="7">
        <v>6</v>
      </c>
      <c r="D471" s="8">
        <v>4063.5899999999997</v>
      </c>
      <c r="E471">
        <f t="shared" si="42"/>
        <v>3</v>
      </c>
      <c r="F471">
        <f t="shared" si="43"/>
        <v>2</v>
      </c>
      <c r="G471">
        <f t="shared" si="44"/>
        <v>3</v>
      </c>
      <c r="H471">
        <f t="shared" si="45"/>
        <v>323</v>
      </c>
      <c r="I471" t="str">
        <f t="shared" si="46"/>
        <v>GOLD</v>
      </c>
      <c r="J471" t="str">
        <f t="shared" si="47"/>
        <v>Late Bloomer</v>
      </c>
    </row>
    <row r="472" spans="1:10" x14ac:dyDescent="0.3">
      <c r="A472" s="5">
        <v>469</v>
      </c>
      <c r="B472" s="6">
        <v>101</v>
      </c>
      <c r="C472" s="7">
        <v>10</v>
      </c>
      <c r="D472" s="8">
        <v>4177.21</v>
      </c>
      <c r="E472">
        <f t="shared" si="42"/>
        <v>1</v>
      </c>
      <c r="F472">
        <f t="shared" si="43"/>
        <v>4</v>
      </c>
      <c r="G472">
        <f t="shared" si="44"/>
        <v>4</v>
      </c>
      <c r="H472">
        <f t="shared" si="45"/>
        <v>144</v>
      </c>
      <c r="I472" t="str">
        <f t="shared" si="46"/>
        <v>BRONZE</v>
      </c>
      <c r="J472" t="str">
        <f t="shared" si="47"/>
        <v>Evasive Customer</v>
      </c>
    </row>
    <row r="473" spans="1:10" x14ac:dyDescent="0.3">
      <c r="A473" s="5">
        <v>470</v>
      </c>
      <c r="B473" s="6">
        <v>9</v>
      </c>
      <c r="C473" s="7">
        <v>7</v>
      </c>
      <c r="D473" s="8">
        <v>1890.5700000000002</v>
      </c>
      <c r="E473">
        <f t="shared" si="42"/>
        <v>1</v>
      </c>
      <c r="F473">
        <f t="shared" si="43"/>
        <v>3</v>
      </c>
      <c r="G473">
        <f t="shared" si="44"/>
        <v>2</v>
      </c>
      <c r="H473">
        <f t="shared" si="45"/>
        <v>132</v>
      </c>
      <c r="I473" t="str">
        <f t="shared" si="46"/>
        <v>BRONZE</v>
      </c>
      <c r="J473" t="str">
        <f t="shared" si="47"/>
        <v>Evasive Customer</v>
      </c>
    </row>
    <row r="474" spans="1:10" x14ac:dyDescent="0.3">
      <c r="A474" s="5">
        <v>471</v>
      </c>
      <c r="B474" s="6">
        <v>48</v>
      </c>
      <c r="C474" s="7">
        <v>6</v>
      </c>
      <c r="D474" s="8">
        <v>3918.11</v>
      </c>
      <c r="E474">
        <f t="shared" si="42"/>
        <v>1</v>
      </c>
      <c r="F474">
        <f t="shared" si="43"/>
        <v>2</v>
      </c>
      <c r="G474">
        <f t="shared" si="44"/>
        <v>3</v>
      </c>
      <c r="H474">
        <f t="shared" si="45"/>
        <v>123</v>
      </c>
      <c r="I474" t="str">
        <f t="shared" si="46"/>
        <v>BRONZE</v>
      </c>
      <c r="J474" t="str">
        <f t="shared" si="47"/>
        <v>Evasive Customer</v>
      </c>
    </row>
    <row r="475" spans="1:10" x14ac:dyDescent="0.3">
      <c r="A475" s="5">
        <v>472</v>
      </c>
      <c r="B475" s="6">
        <v>49</v>
      </c>
      <c r="C475" s="7">
        <v>5</v>
      </c>
      <c r="D475" s="8">
        <v>3309.79</v>
      </c>
      <c r="E475">
        <f t="shared" si="42"/>
        <v>4</v>
      </c>
      <c r="F475">
        <f t="shared" si="43"/>
        <v>2</v>
      </c>
      <c r="G475">
        <f t="shared" si="44"/>
        <v>3</v>
      </c>
      <c r="H475">
        <f t="shared" si="45"/>
        <v>423</v>
      </c>
      <c r="I475" t="str">
        <f t="shared" si="46"/>
        <v>PLATINUM</v>
      </c>
      <c r="J475" t="str">
        <f t="shared" si="47"/>
        <v>Becoming Loyal</v>
      </c>
    </row>
    <row r="476" spans="1:10" x14ac:dyDescent="0.3">
      <c r="A476" s="5">
        <v>473</v>
      </c>
      <c r="B476" s="6">
        <v>115</v>
      </c>
      <c r="C476" s="7">
        <v>9</v>
      </c>
      <c r="D476" s="8">
        <v>8364.66</v>
      </c>
      <c r="E476">
        <f t="shared" si="42"/>
        <v>2</v>
      </c>
      <c r="F476">
        <f t="shared" si="43"/>
        <v>4</v>
      </c>
      <c r="G476">
        <f t="shared" si="44"/>
        <v>4</v>
      </c>
      <c r="H476">
        <f t="shared" si="45"/>
        <v>244</v>
      </c>
      <c r="I476" t="str">
        <f t="shared" si="46"/>
        <v>SILVER</v>
      </c>
      <c r="J476" t="str">
        <f t="shared" si="47"/>
        <v>High Risk Customer</v>
      </c>
    </row>
    <row r="477" spans="1:10" x14ac:dyDescent="0.3">
      <c r="A477" s="5">
        <v>474</v>
      </c>
      <c r="B477" s="6">
        <v>97</v>
      </c>
      <c r="C477" s="7">
        <v>2</v>
      </c>
      <c r="D477" s="8">
        <v>1520.73</v>
      </c>
      <c r="E477">
        <f t="shared" si="42"/>
        <v>2</v>
      </c>
      <c r="F477">
        <f t="shared" si="43"/>
        <v>1</v>
      </c>
      <c r="G477">
        <f t="shared" si="44"/>
        <v>1</v>
      </c>
      <c r="H477">
        <f t="shared" si="45"/>
        <v>211</v>
      </c>
      <c r="I477" t="str">
        <f t="shared" si="46"/>
        <v>BRONZE</v>
      </c>
      <c r="J477" t="str">
        <f t="shared" si="47"/>
        <v>Evasive Customer</v>
      </c>
    </row>
    <row r="478" spans="1:10" x14ac:dyDescent="0.3">
      <c r="A478" s="5">
        <v>475</v>
      </c>
      <c r="B478" s="6">
        <v>24</v>
      </c>
      <c r="C478" s="7">
        <v>7</v>
      </c>
      <c r="D478" s="8">
        <v>2907.28</v>
      </c>
      <c r="E478">
        <f t="shared" si="42"/>
        <v>1</v>
      </c>
      <c r="F478">
        <f t="shared" si="43"/>
        <v>3</v>
      </c>
      <c r="G478">
        <f t="shared" si="44"/>
        <v>3</v>
      </c>
      <c r="H478">
        <f t="shared" si="45"/>
        <v>133</v>
      </c>
      <c r="I478" t="str">
        <f t="shared" si="46"/>
        <v>BRONZE</v>
      </c>
      <c r="J478" t="str">
        <f t="shared" si="47"/>
        <v>Evasive Customer</v>
      </c>
    </row>
    <row r="479" spans="1:10" x14ac:dyDescent="0.3">
      <c r="A479" s="5">
        <v>476</v>
      </c>
      <c r="B479" s="6">
        <v>9</v>
      </c>
      <c r="C479" s="7">
        <v>4</v>
      </c>
      <c r="D479" s="8">
        <v>1353.61</v>
      </c>
      <c r="E479">
        <f t="shared" si="42"/>
        <v>1</v>
      </c>
      <c r="F479">
        <f t="shared" si="43"/>
        <v>1</v>
      </c>
      <c r="G479">
        <f t="shared" si="44"/>
        <v>1</v>
      </c>
      <c r="H479">
        <f t="shared" si="45"/>
        <v>111</v>
      </c>
      <c r="I479" t="str">
        <f t="shared" si="46"/>
        <v>BRONZE</v>
      </c>
      <c r="J479" t="str">
        <f t="shared" si="47"/>
        <v>Lost Customer</v>
      </c>
    </row>
    <row r="480" spans="1:10" x14ac:dyDescent="0.3">
      <c r="A480" s="5">
        <v>477</v>
      </c>
      <c r="B480" s="6">
        <v>35</v>
      </c>
      <c r="C480" s="7">
        <v>5</v>
      </c>
      <c r="D480" s="8">
        <v>3375.0600000000004</v>
      </c>
      <c r="E480">
        <f t="shared" si="42"/>
        <v>3</v>
      </c>
      <c r="F480">
        <f t="shared" si="43"/>
        <v>2</v>
      </c>
      <c r="G480">
        <f t="shared" si="44"/>
        <v>3</v>
      </c>
      <c r="H480">
        <f t="shared" si="45"/>
        <v>323</v>
      </c>
      <c r="I480" t="str">
        <f t="shared" si="46"/>
        <v>GOLD</v>
      </c>
      <c r="J480" t="str">
        <f t="shared" si="47"/>
        <v>Late Bloomer</v>
      </c>
    </row>
    <row r="481" spans="1:10" x14ac:dyDescent="0.3">
      <c r="A481" s="5">
        <v>478</v>
      </c>
      <c r="B481" s="6">
        <v>3</v>
      </c>
      <c r="C481" s="7">
        <v>9</v>
      </c>
      <c r="D481" s="8">
        <v>3320.21</v>
      </c>
      <c r="E481">
        <f t="shared" si="42"/>
        <v>4</v>
      </c>
      <c r="F481">
        <f t="shared" si="43"/>
        <v>4</v>
      </c>
      <c r="G481">
        <f t="shared" si="44"/>
        <v>3</v>
      </c>
      <c r="H481">
        <f t="shared" si="45"/>
        <v>443</v>
      </c>
      <c r="I481" t="str">
        <f t="shared" si="46"/>
        <v>PLATINUM</v>
      </c>
      <c r="J481" t="str">
        <f t="shared" si="47"/>
        <v>Very Loyal</v>
      </c>
    </row>
    <row r="482" spans="1:10" x14ac:dyDescent="0.3">
      <c r="A482" s="5">
        <v>479</v>
      </c>
      <c r="B482" s="6">
        <v>76</v>
      </c>
      <c r="C482" s="7">
        <v>9</v>
      </c>
      <c r="D482" s="8">
        <v>3335.2</v>
      </c>
      <c r="E482">
        <f t="shared" si="42"/>
        <v>3</v>
      </c>
      <c r="F482">
        <f t="shared" si="43"/>
        <v>4</v>
      </c>
      <c r="G482">
        <f t="shared" si="44"/>
        <v>3</v>
      </c>
      <c r="H482">
        <f t="shared" si="45"/>
        <v>343</v>
      </c>
      <c r="I482" t="str">
        <f t="shared" si="46"/>
        <v>GOLD</v>
      </c>
      <c r="J482" t="str">
        <f t="shared" si="47"/>
        <v>Late Bloomer</v>
      </c>
    </row>
    <row r="483" spans="1:10" x14ac:dyDescent="0.3">
      <c r="A483" s="5">
        <v>480</v>
      </c>
      <c r="B483" s="6">
        <v>17</v>
      </c>
      <c r="C483" s="7">
        <v>2</v>
      </c>
      <c r="D483" s="8">
        <v>644.01999999999987</v>
      </c>
      <c r="E483">
        <f t="shared" si="42"/>
        <v>4</v>
      </c>
      <c r="F483">
        <f t="shared" si="43"/>
        <v>1</v>
      </c>
      <c r="G483">
        <f t="shared" si="44"/>
        <v>1</v>
      </c>
      <c r="H483">
        <f t="shared" si="45"/>
        <v>411</v>
      </c>
      <c r="I483" t="str">
        <f t="shared" si="46"/>
        <v>GOLD</v>
      </c>
      <c r="J483" t="str">
        <f t="shared" si="47"/>
        <v>Recent Customer</v>
      </c>
    </row>
    <row r="484" spans="1:10" x14ac:dyDescent="0.3">
      <c r="A484" s="5">
        <v>481</v>
      </c>
      <c r="B484" s="6">
        <v>14</v>
      </c>
      <c r="C484" s="7">
        <v>2</v>
      </c>
      <c r="D484" s="8">
        <v>1617.21</v>
      </c>
      <c r="E484">
        <f t="shared" si="42"/>
        <v>2</v>
      </c>
      <c r="F484">
        <f t="shared" si="43"/>
        <v>1</v>
      </c>
      <c r="G484">
        <f t="shared" si="44"/>
        <v>1</v>
      </c>
      <c r="H484">
        <f t="shared" si="45"/>
        <v>211</v>
      </c>
      <c r="I484" t="str">
        <f t="shared" si="46"/>
        <v>BRONZE</v>
      </c>
      <c r="J484" t="str">
        <f t="shared" si="47"/>
        <v>Evasive Customer</v>
      </c>
    </row>
    <row r="485" spans="1:10" x14ac:dyDescent="0.3">
      <c r="A485" s="5">
        <v>482</v>
      </c>
      <c r="B485" s="6">
        <v>75</v>
      </c>
      <c r="C485" s="7">
        <v>10</v>
      </c>
      <c r="D485" s="8">
        <v>5887.1999999999989</v>
      </c>
      <c r="E485">
        <f t="shared" si="42"/>
        <v>4</v>
      </c>
      <c r="F485">
        <f t="shared" si="43"/>
        <v>4</v>
      </c>
      <c r="G485">
        <f t="shared" si="44"/>
        <v>4</v>
      </c>
      <c r="H485">
        <f t="shared" si="45"/>
        <v>444</v>
      </c>
      <c r="I485" t="str">
        <f t="shared" si="46"/>
        <v>PLATINUM</v>
      </c>
      <c r="J485" t="str">
        <f t="shared" si="47"/>
        <v>Platinum Customer</v>
      </c>
    </row>
    <row r="486" spans="1:10" x14ac:dyDescent="0.3">
      <c r="A486" s="5">
        <v>483</v>
      </c>
      <c r="B486" s="6">
        <v>40</v>
      </c>
      <c r="C486" s="7">
        <v>7</v>
      </c>
      <c r="D486" s="8">
        <v>2307.7799999999997</v>
      </c>
      <c r="E486">
        <f t="shared" si="42"/>
        <v>4</v>
      </c>
      <c r="F486">
        <f t="shared" si="43"/>
        <v>3</v>
      </c>
      <c r="G486">
        <f t="shared" si="44"/>
        <v>2</v>
      </c>
      <c r="H486">
        <f t="shared" si="45"/>
        <v>432</v>
      </c>
      <c r="I486" t="str">
        <f t="shared" si="46"/>
        <v>PLATINUM</v>
      </c>
      <c r="J486" t="str">
        <f t="shared" si="47"/>
        <v>Becoming Loyal</v>
      </c>
    </row>
    <row r="487" spans="1:10" x14ac:dyDescent="0.3">
      <c r="A487" s="5">
        <v>484</v>
      </c>
      <c r="B487" s="6">
        <v>19</v>
      </c>
      <c r="C487" s="7">
        <v>5</v>
      </c>
      <c r="D487" s="8">
        <v>1704.7799999999997</v>
      </c>
      <c r="E487">
        <f t="shared" si="42"/>
        <v>2</v>
      </c>
      <c r="F487">
        <f t="shared" si="43"/>
        <v>2</v>
      </c>
      <c r="G487">
        <f t="shared" si="44"/>
        <v>1</v>
      </c>
      <c r="H487">
        <f t="shared" si="45"/>
        <v>221</v>
      </c>
      <c r="I487" t="str">
        <f t="shared" si="46"/>
        <v>SILVER</v>
      </c>
      <c r="J487" t="str">
        <f t="shared" si="47"/>
        <v>Almost Losing Customer</v>
      </c>
    </row>
    <row r="488" spans="1:10" x14ac:dyDescent="0.3">
      <c r="A488" s="5">
        <v>485</v>
      </c>
      <c r="B488" s="6">
        <v>14</v>
      </c>
      <c r="C488" s="7">
        <v>6</v>
      </c>
      <c r="D488" s="8">
        <v>2715.28</v>
      </c>
      <c r="E488">
        <f t="shared" si="42"/>
        <v>3</v>
      </c>
      <c r="F488">
        <f t="shared" si="43"/>
        <v>2</v>
      </c>
      <c r="G488">
        <f t="shared" si="44"/>
        <v>2</v>
      </c>
      <c r="H488">
        <f t="shared" si="45"/>
        <v>322</v>
      </c>
      <c r="I488" t="str">
        <f t="shared" si="46"/>
        <v>GOLD</v>
      </c>
      <c r="J488" t="str">
        <f t="shared" si="47"/>
        <v>Losing Customer</v>
      </c>
    </row>
    <row r="489" spans="1:10" x14ac:dyDescent="0.3">
      <c r="A489" s="5">
        <v>486</v>
      </c>
      <c r="B489" s="6">
        <v>91</v>
      </c>
      <c r="C489" s="7">
        <v>5</v>
      </c>
      <c r="D489" s="8">
        <v>4915.7700000000004</v>
      </c>
      <c r="E489">
        <f t="shared" si="42"/>
        <v>3</v>
      </c>
      <c r="F489">
        <f t="shared" si="43"/>
        <v>2</v>
      </c>
      <c r="G489">
        <f t="shared" si="44"/>
        <v>4</v>
      </c>
      <c r="H489">
        <f t="shared" si="45"/>
        <v>324</v>
      </c>
      <c r="I489" t="str">
        <f t="shared" si="46"/>
        <v>GOLD</v>
      </c>
      <c r="J489" t="str">
        <f t="shared" si="47"/>
        <v>Late Bloomer</v>
      </c>
    </row>
    <row r="490" spans="1:10" x14ac:dyDescent="0.3">
      <c r="A490" s="5">
        <v>487</v>
      </c>
      <c r="B490" s="6">
        <v>139</v>
      </c>
      <c r="C490" s="7">
        <v>2</v>
      </c>
      <c r="D490" s="8">
        <v>687.5100000000001</v>
      </c>
      <c r="E490">
        <f t="shared" si="42"/>
        <v>4</v>
      </c>
      <c r="F490">
        <f t="shared" si="43"/>
        <v>1</v>
      </c>
      <c r="G490">
        <f t="shared" si="44"/>
        <v>1</v>
      </c>
      <c r="H490">
        <f t="shared" si="45"/>
        <v>411</v>
      </c>
      <c r="I490" t="str">
        <f t="shared" si="46"/>
        <v>GOLD</v>
      </c>
      <c r="J490" t="str">
        <f t="shared" si="47"/>
        <v>Recent Customer</v>
      </c>
    </row>
    <row r="491" spans="1:10" x14ac:dyDescent="0.3">
      <c r="A491" s="5">
        <v>488</v>
      </c>
      <c r="B491" s="6">
        <v>27</v>
      </c>
      <c r="C491" s="7">
        <v>7</v>
      </c>
      <c r="D491" s="8">
        <v>1172.0999999999997</v>
      </c>
      <c r="E491">
        <f t="shared" si="42"/>
        <v>1</v>
      </c>
      <c r="F491">
        <f t="shared" si="43"/>
        <v>3</v>
      </c>
      <c r="G491">
        <f t="shared" si="44"/>
        <v>1</v>
      </c>
      <c r="H491">
        <f t="shared" si="45"/>
        <v>131</v>
      </c>
      <c r="I491" t="str">
        <f t="shared" si="46"/>
        <v>BRONZE</v>
      </c>
      <c r="J491" t="str">
        <f t="shared" si="47"/>
        <v>Evasive Customer</v>
      </c>
    </row>
    <row r="492" spans="1:10" x14ac:dyDescent="0.3">
      <c r="A492" s="5">
        <v>489</v>
      </c>
      <c r="B492" s="6">
        <v>124</v>
      </c>
      <c r="C492" s="7">
        <v>5</v>
      </c>
      <c r="D492" s="8">
        <v>2073.6799999999998</v>
      </c>
      <c r="E492">
        <f t="shared" si="42"/>
        <v>1</v>
      </c>
      <c r="F492">
        <f t="shared" si="43"/>
        <v>2</v>
      </c>
      <c r="G492">
        <f t="shared" si="44"/>
        <v>2</v>
      </c>
      <c r="H492">
        <f t="shared" si="45"/>
        <v>122</v>
      </c>
      <c r="I492" t="str">
        <f t="shared" si="46"/>
        <v>BRONZE</v>
      </c>
      <c r="J492" t="str">
        <f t="shared" si="47"/>
        <v>Evasive Customer</v>
      </c>
    </row>
    <row r="493" spans="1:10" x14ac:dyDescent="0.3">
      <c r="A493" s="5">
        <v>490</v>
      </c>
      <c r="B493" s="6">
        <v>53</v>
      </c>
      <c r="C493" s="7">
        <v>9</v>
      </c>
      <c r="D493" s="8">
        <v>4593.01</v>
      </c>
      <c r="E493">
        <f t="shared" si="42"/>
        <v>3</v>
      </c>
      <c r="F493">
        <f t="shared" si="43"/>
        <v>4</v>
      </c>
      <c r="G493">
        <f t="shared" si="44"/>
        <v>4</v>
      </c>
      <c r="H493">
        <f t="shared" si="45"/>
        <v>344</v>
      </c>
      <c r="I493" t="str">
        <f t="shared" si="46"/>
        <v>GOLD</v>
      </c>
      <c r="J493" t="str">
        <f t="shared" si="47"/>
        <v>Potential Customer</v>
      </c>
    </row>
    <row r="494" spans="1:10" x14ac:dyDescent="0.3">
      <c r="A494" s="5">
        <v>491</v>
      </c>
      <c r="B494" s="6">
        <v>68</v>
      </c>
      <c r="C494" s="7">
        <v>7</v>
      </c>
      <c r="D494" s="8">
        <v>2735.71</v>
      </c>
      <c r="E494">
        <f t="shared" si="42"/>
        <v>1</v>
      </c>
      <c r="F494">
        <f t="shared" si="43"/>
        <v>3</v>
      </c>
      <c r="G494">
        <f t="shared" si="44"/>
        <v>2</v>
      </c>
      <c r="H494">
        <f t="shared" si="45"/>
        <v>132</v>
      </c>
      <c r="I494" t="str">
        <f t="shared" si="46"/>
        <v>BRONZE</v>
      </c>
      <c r="J494" t="str">
        <f t="shared" si="47"/>
        <v>Evasive Customer</v>
      </c>
    </row>
    <row r="495" spans="1:10" x14ac:dyDescent="0.3">
      <c r="A495" s="5">
        <v>492</v>
      </c>
      <c r="B495" s="6">
        <v>89</v>
      </c>
      <c r="C495" s="7">
        <v>4</v>
      </c>
      <c r="D495" s="8">
        <v>2707.8999999999996</v>
      </c>
      <c r="E495">
        <f t="shared" si="42"/>
        <v>2</v>
      </c>
      <c r="F495">
        <f t="shared" si="43"/>
        <v>1</v>
      </c>
      <c r="G495">
        <f t="shared" si="44"/>
        <v>2</v>
      </c>
      <c r="H495">
        <f t="shared" si="45"/>
        <v>212</v>
      </c>
      <c r="I495" t="str">
        <f t="shared" si="46"/>
        <v>SILVER</v>
      </c>
      <c r="J495" t="str">
        <f t="shared" si="47"/>
        <v>Evasive Customer</v>
      </c>
    </row>
    <row r="496" spans="1:10" x14ac:dyDescent="0.3">
      <c r="A496" s="5">
        <v>493</v>
      </c>
      <c r="B496" s="6">
        <v>75</v>
      </c>
      <c r="C496" s="7">
        <v>3</v>
      </c>
      <c r="D496" s="8">
        <v>151.93999999999997</v>
      </c>
      <c r="E496">
        <f t="shared" si="42"/>
        <v>2</v>
      </c>
      <c r="F496">
        <f t="shared" si="43"/>
        <v>1</v>
      </c>
      <c r="G496">
        <f t="shared" si="44"/>
        <v>1</v>
      </c>
      <c r="H496">
        <f t="shared" si="45"/>
        <v>211</v>
      </c>
      <c r="I496" t="str">
        <f t="shared" si="46"/>
        <v>BRONZE</v>
      </c>
      <c r="J496" t="str">
        <f t="shared" si="47"/>
        <v>Evasive Customer</v>
      </c>
    </row>
    <row r="497" spans="1:10" x14ac:dyDescent="0.3">
      <c r="A497" s="5">
        <v>494</v>
      </c>
      <c r="B497" s="6">
        <v>133</v>
      </c>
      <c r="C497" s="7">
        <v>3</v>
      </c>
      <c r="D497" s="8">
        <v>894.9899999999999</v>
      </c>
      <c r="E497">
        <f t="shared" si="42"/>
        <v>1</v>
      </c>
      <c r="F497">
        <f t="shared" si="43"/>
        <v>1</v>
      </c>
      <c r="G497">
        <f t="shared" si="44"/>
        <v>1</v>
      </c>
      <c r="H497">
        <f t="shared" si="45"/>
        <v>111</v>
      </c>
      <c r="I497" t="str">
        <f t="shared" si="46"/>
        <v>BRONZE</v>
      </c>
      <c r="J497" t="str">
        <f t="shared" si="47"/>
        <v>Lost Customer</v>
      </c>
    </row>
    <row r="498" spans="1:10" x14ac:dyDescent="0.3">
      <c r="A498" s="5">
        <v>495</v>
      </c>
      <c r="B498" s="6">
        <v>128</v>
      </c>
      <c r="C498" s="7">
        <v>6</v>
      </c>
      <c r="D498" s="8">
        <v>4087.04</v>
      </c>
      <c r="E498">
        <f t="shared" si="42"/>
        <v>2</v>
      </c>
      <c r="F498">
        <f t="shared" si="43"/>
        <v>2</v>
      </c>
      <c r="G498">
        <f t="shared" si="44"/>
        <v>3</v>
      </c>
      <c r="H498">
        <f t="shared" si="45"/>
        <v>223</v>
      </c>
      <c r="I498" t="str">
        <f t="shared" si="46"/>
        <v>SILVER</v>
      </c>
      <c r="J498" t="str">
        <f t="shared" si="47"/>
        <v>Almost Losing Customer</v>
      </c>
    </row>
    <row r="499" spans="1:10" x14ac:dyDescent="0.3">
      <c r="A499" s="5">
        <v>496</v>
      </c>
      <c r="B499" s="6">
        <v>45</v>
      </c>
      <c r="C499" s="7">
        <v>4</v>
      </c>
      <c r="D499" s="8">
        <v>1310.7700000000002</v>
      </c>
      <c r="E499">
        <f t="shared" si="42"/>
        <v>1</v>
      </c>
      <c r="F499">
        <f t="shared" si="43"/>
        <v>1</v>
      </c>
      <c r="G499">
        <f t="shared" si="44"/>
        <v>1</v>
      </c>
      <c r="H499">
        <f t="shared" si="45"/>
        <v>111</v>
      </c>
      <c r="I499" t="str">
        <f t="shared" si="46"/>
        <v>BRONZE</v>
      </c>
      <c r="J499" t="str">
        <f t="shared" si="47"/>
        <v>Lost Customer</v>
      </c>
    </row>
    <row r="500" spans="1:10" x14ac:dyDescent="0.3">
      <c r="A500" s="5">
        <v>497</v>
      </c>
      <c r="B500" s="6">
        <v>59</v>
      </c>
      <c r="C500" s="7">
        <v>4</v>
      </c>
      <c r="D500" s="8">
        <v>1061.48</v>
      </c>
      <c r="E500">
        <f t="shared" si="42"/>
        <v>1</v>
      </c>
      <c r="F500">
        <f t="shared" si="43"/>
        <v>1</v>
      </c>
      <c r="G500">
        <f t="shared" si="44"/>
        <v>1</v>
      </c>
      <c r="H500">
        <f t="shared" si="45"/>
        <v>111</v>
      </c>
      <c r="I500" t="str">
        <f t="shared" si="46"/>
        <v>BRONZE</v>
      </c>
      <c r="J500" t="str">
        <f t="shared" si="47"/>
        <v>Lost Customer</v>
      </c>
    </row>
    <row r="501" spans="1:10" x14ac:dyDescent="0.3">
      <c r="A501" s="5">
        <v>498</v>
      </c>
      <c r="B501" s="6">
        <v>7</v>
      </c>
      <c r="C501" s="7">
        <v>7</v>
      </c>
      <c r="D501" s="8">
        <v>4982.4100000000008</v>
      </c>
      <c r="E501">
        <f t="shared" si="42"/>
        <v>3</v>
      </c>
      <c r="F501">
        <f t="shared" si="43"/>
        <v>3</v>
      </c>
      <c r="G501">
        <f t="shared" si="44"/>
        <v>4</v>
      </c>
      <c r="H501">
        <f t="shared" si="45"/>
        <v>334</v>
      </c>
      <c r="I501" t="str">
        <f t="shared" si="46"/>
        <v>GOLD</v>
      </c>
      <c r="J501" t="str">
        <f t="shared" si="47"/>
        <v>Late Bloomer</v>
      </c>
    </row>
    <row r="502" spans="1:10" x14ac:dyDescent="0.3">
      <c r="A502" s="5">
        <v>499</v>
      </c>
      <c r="B502" s="6">
        <v>55</v>
      </c>
      <c r="C502" s="7">
        <v>11</v>
      </c>
      <c r="D502" s="8">
        <v>4043.5800000000004</v>
      </c>
      <c r="E502">
        <f t="shared" si="42"/>
        <v>2</v>
      </c>
      <c r="F502">
        <f t="shared" si="43"/>
        <v>4</v>
      </c>
      <c r="G502">
        <f t="shared" si="44"/>
        <v>3</v>
      </c>
      <c r="H502">
        <f t="shared" si="45"/>
        <v>243</v>
      </c>
      <c r="I502" t="str">
        <f t="shared" si="46"/>
        <v>SILVER</v>
      </c>
      <c r="J502" t="str">
        <f t="shared" si="47"/>
        <v>High Risk Customer</v>
      </c>
    </row>
    <row r="503" spans="1:10" x14ac:dyDescent="0.3">
      <c r="A503" s="5">
        <v>500</v>
      </c>
      <c r="B503" s="6">
        <v>24</v>
      </c>
      <c r="C503" s="7">
        <v>8</v>
      </c>
      <c r="D503" s="8">
        <v>3977.8099999999995</v>
      </c>
      <c r="E503">
        <f t="shared" si="42"/>
        <v>4</v>
      </c>
      <c r="F503">
        <f t="shared" si="43"/>
        <v>4</v>
      </c>
      <c r="G503">
        <f t="shared" si="44"/>
        <v>3</v>
      </c>
      <c r="H503">
        <f t="shared" si="45"/>
        <v>443</v>
      </c>
      <c r="I503" t="str">
        <f t="shared" si="46"/>
        <v>PLATINUM</v>
      </c>
      <c r="J503" t="str">
        <f t="shared" si="47"/>
        <v>Very Loyal</v>
      </c>
    </row>
    <row r="504" spans="1:10" x14ac:dyDescent="0.3">
      <c r="A504" s="5">
        <v>501</v>
      </c>
      <c r="B504" s="6">
        <v>182</v>
      </c>
      <c r="C504" s="7">
        <v>4</v>
      </c>
      <c r="D504" s="8">
        <v>1264.1300000000001</v>
      </c>
      <c r="E504">
        <f t="shared" si="42"/>
        <v>2</v>
      </c>
      <c r="F504">
        <f t="shared" si="43"/>
        <v>1</v>
      </c>
      <c r="G504">
        <f t="shared" si="44"/>
        <v>1</v>
      </c>
      <c r="H504">
        <f t="shared" si="45"/>
        <v>211</v>
      </c>
      <c r="I504" t="str">
        <f t="shared" si="46"/>
        <v>BRONZE</v>
      </c>
      <c r="J504" t="str">
        <f t="shared" si="47"/>
        <v>Evasive Customer</v>
      </c>
    </row>
    <row r="505" spans="1:10" x14ac:dyDescent="0.3">
      <c r="A505" s="5">
        <v>502</v>
      </c>
      <c r="B505" s="6">
        <v>166</v>
      </c>
      <c r="C505" s="7">
        <v>5</v>
      </c>
      <c r="D505" s="8">
        <v>2508.8100000000004</v>
      </c>
      <c r="E505">
        <f t="shared" si="42"/>
        <v>3</v>
      </c>
      <c r="F505">
        <f t="shared" si="43"/>
        <v>2</v>
      </c>
      <c r="G505">
        <f t="shared" si="44"/>
        <v>2</v>
      </c>
      <c r="H505">
        <f t="shared" si="45"/>
        <v>322</v>
      </c>
      <c r="I505" t="str">
        <f t="shared" si="46"/>
        <v>GOLD</v>
      </c>
      <c r="J505" t="str">
        <f t="shared" si="47"/>
        <v>Losing Customer</v>
      </c>
    </row>
    <row r="506" spans="1:10" x14ac:dyDescent="0.3">
      <c r="A506" s="5">
        <v>503</v>
      </c>
      <c r="B506" s="6">
        <v>83</v>
      </c>
      <c r="C506" s="7">
        <v>4</v>
      </c>
      <c r="D506" s="8">
        <v>1280.6399999999999</v>
      </c>
      <c r="E506">
        <f t="shared" si="42"/>
        <v>1</v>
      </c>
      <c r="F506">
        <f t="shared" si="43"/>
        <v>1</v>
      </c>
      <c r="G506">
        <f t="shared" si="44"/>
        <v>1</v>
      </c>
      <c r="H506">
        <f t="shared" si="45"/>
        <v>111</v>
      </c>
      <c r="I506" t="str">
        <f t="shared" si="46"/>
        <v>BRONZE</v>
      </c>
      <c r="J506" t="str">
        <f t="shared" si="47"/>
        <v>Lost Customer</v>
      </c>
    </row>
    <row r="507" spans="1:10" x14ac:dyDescent="0.3">
      <c r="A507" s="5">
        <v>504</v>
      </c>
      <c r="B507" s="6">
        <v>136</v>
      </c>
      <c r="C507" s="7">
        <v>8</v>
      </c>
      <c r="D507" s="8">
        <v>2714.7599999999998</v>
      </c>
      <c r="E507">
        <f t="shared" si="42"/>
        <v>1</v>
      </c>
      <c r="F507">
        <f t="shared" si="43"/>
        <v>4</v>
      </c>
      <c r="G507">
        <f t="shared" si="44"/>
        <v>2</v>
      </c>
      <c r="H507">
        <f t="shared" si="45"/>
        <v>142</v>
      </c>
      <c r="I507" t="str">
        <f t="shared" si="46"/>
        <v>BRONZE</v>
      </c>
      <c r="J507" t="str">
        <f t="shared" si="47"/>
        <v>Evasive Customer</v>
      </c>
    </row>
    <row r="508" spans="1:10" x14ac:dyDescent="0.3">
      <c r="A508" s="5">
        <v>505</v>
      </c>
      <c r="B508" s="6">
        <v>14</v>
      </c>
      <c r="C508" s="7">
        <v>5</v>
      </c>
      <c r="D508" s="8">
        <v>3369.4700000000003</v>
      </c>
      <c r="E508">
        <f t="shared" si="42"/>
        <v>2</v>
      </c>
      <c r="F508">
        <f t="shared" si="43"/>
        <v>2</v>
      </c>
      <c r="G508">
        <f t="shared" si="44"/>
        <v>3</v>
      </c>
      <c r="H508">
        <f t="shared" si="45"/>
        <v>223</v>
      </c>
      <c r="I508" t="str">
        <f t="shared" si="46"/>
        <v>SILVER</v>
      </c>
      <c r="J508" t="str">
        <f t="shared" si="47"/>
        <v>Almost Losing Customer</v>
      </c>
    </row>
    <row r="509" spans="1:10" x14ac:dyDescent="0.3">
      <c r="A509" s="5">
        <v>506</v>
      </c>
      <c r="B509" s="6">
        <v>56</v>
      </c>
      <c r="C509" s="7">
        <v>10</v>
      </c>
      <c r="D509" s="8">
        <v>6985.24</v>
      </c>
      <c r="E509">
        <f t="shared" si="42"/>
        <v>1</v>
      </c>
      <c r="F509">
        <f t="shared" si="43"/>
        <v>4</v>
      </c>
      <c r="G509">
        <f t="shared" si="44"/>
        <v>4</v>
      </c>
      <c r="H509">
        <f t="shared" si="45"/>
        <v>144</v>
      </c>
      <c r="I509" t="str">
        <f t="shared" si="46"/>
        <v>BRONZE</v>
      </c>
      <c r="J509" t="str">
        <f t="shared" si="47"/>
        <v>Evasive Customer</v>
      </c>
    </row>
    <row r="510" spans="1:10" x14ac:dyDescent="0.3">
      <c r="A510" s="5">
        <v>507</v>
      </c>
      <c r="B510" s="6">
        <v>36</v>
      </c>
      <c r="C510" s="7">
        <v>8</v>
      </c>
      <c r="D510" s="8">
        <v>4290.7700000000004</v>
      </c>
      <c r="E510">
        <f t="shared" si="42"/>
        <v>4</v>
      </c>
      <c r="F510">
        <f t="shared" si="43"/>
        <v>4</v>
      </c>
      <c r="G510">
        <f t="shared" si="44"/>
        <v>4</v>
      </c>
      <c r="H510">
        <f t="shared" si="45"/>
        <v>444</v>
      </c>
      <c r="I510" t="str">
        <f t="shared" si="46"/>
        <v>PLATINUM</v>
      </c>
      <c r="J510" t="str">
        <f t="shared" si="47"/>
        <v>Platinum Customer</v>
      </c>
    </row>
    <row r="511" spans="1:10" x14ac:dyDescent="0.3">
      <c r="A511" s="5">
        <v>508</v>
      </c>
      <c r="B511" s="6">
        <v>155</v>
      </c>
      <c r="C511" s="7">
        <v>6</v>
      </c>
      <c r="D511" s="8">
        <v>2587.54</v>
      </c>
      <c r="E511">
        <f t="shared" si="42"/>
        <v>2</v>
      </c>
      <c r="F511">
        <f t="shared" si="43"/>
        <v>2</v>
      </c>
      <c r="G511">
        <f t="shared" si="44"/>
        <v>2</v>
      </c>
      <c r="H511">
        <f t="shared" si="45"/>
        <v>222</v>
      </c>
      <c r="I511" t="str">
        <f t="shared" si="46"/>
        <v>SILVER</v>
      </c>
      <c r="J511" t="str">
        <f t="shared" si="47"/>
        <v>Almost Losing Customer</v>
      </c>
    </row>
    <row r="512" spans="1:10" x14ac:dyDescent="0.3">
      <c r="A512" s="5">
        <v>509</v>
      </c>
      <c r="B512" s="6">
        <v>89</v>
      </c>
      <c r="C512" s="7">
        <v>6</v>
      </c>
      <c r="D512" s="8">
        <v>4389.7299999999996</v>
      </c>
      <c r="E512">
        <f t="shared" si="42"/>
        <v>3</v>
      </c>
      <c r="F512">
        <f t="shared" si="43"/>
        <v>2</v>
      </c>
      <c r="G512">
        <f t="shared" si="44"/>
        <v>4</v>
      </c>
      <c r="H512">
        <f t="shared" si="45"/>
        <v>324</v>
      </c>
      <c r="I512" t="str">
        <f t="shared" si="46"/>
        <v>GOLD</v>
      </c>
      <c r="J512" t="str">
        <f t="shared" si="47"/>
        <v>Late Bloomer</v>
      </c>
    </row>
    <row r="513" spans="1:10" x14ac:dyDescent="0.3">
      <c r="A513" s="5">
        <v>510</v>
      </c>
      <c r="B513" s="6">
        <v>59</v>
      </c>
      <c r="C513" s="7">
        <v>2</v>
      </c>
      <c r="D513" s="8">
        <v>1694.59</v>
      </c>
      <c r="E513">
        <f t="shared" si="42"/>
        <v>1</v>
      </c>
      <c r="F513">
        <f t="shared" si="43"/>
        <v>1</v>
      </c>
      <c r="G513">
        <f t="shared" si="44"/>
        <v>1</v>
      </c>
      <c r="H513">
        <f t="shared" si="45"/>
        <v>111</v>
      </c>
      <c r="I513" t="str">
        <f t="shared" si="46"/>
        <v>BRONZE</v>
      </c>
      <c r="J513" t="str">
        <f t="shared" si="47"/>
        <v>Lost Customer</v>
      </c>
    </row>
    <row r="514" spans="1:10" x14ac:dyDescent="0.3">
      <c r="A514" s="5">
        <v>511</v>
      </c>
      <c r="B514" s="6">
        <v>11</v>
      </c>
      <c r="C514" s="7">
        <v>5</v>
      </c>
      <c r="D514" s="8">
        <v>2782.8799999999997</v>
      </c>
      <c r="E514">
        <f t="shared" si="42"/>
        <v>1</v>
      </c>
      <c r="F514">
        <f t="shared" si="43"/>
        <v>2</v>
      </c>
      <c r="G514">
        <f t="shared" si="44"/>
        <v>2</v>
      </c>
      <c r="H514">
        <f t="shared" si="45"/>
        <v>122</v>
      </c>
      <c r="I514" t="str">
        <f t="shared" si="46"/>
        <v>BRONZE</v>
      </c>
      <c r="J514" t="str">
        <f t="shared" si="47"/>
        <v>Evasive Customer</v>
      </c>
    </row>
    <row r="515" spans="1:10" x14ac:dyDescent="0.3">
      <c r="A515" s="5">
        <v>512</v>
      </c>
      <c r="B515" s="6">
        <v>95</v>
      </c>
      <c r="C515" s="7">
        <v>4</v>
      </c>
      <c r="D515" s="8">
        <v>1136.3400000000001</v>
      </c>
      <c r="E515">
        <f t="shared" si="42"/>
        <v>2</v>
      </c>
      <c r="F515">
        <f t="shared" si="43"/>
        <v>1</v>
      </c>
      <c r="G515">
        <f t="shared" si="44"/>
        <v>1</v>
      </c>
      <c r="H515">
        <f t="shared" si="45"/>
        <v>211</v>
      </c>
      <c r="I515" t="str">
        <f t="shared" si="46"/>
        <v>BRONZE</v>
      </c>
      <c r="J515" t="str">
        <f t="shared" si="47"/>
        <v>Evasive Customer</v>
      </c>
    </row>
    <row r="516" spans="1:10" x14ac:dyDescent="0.3">
      <c r="A516" s="5">
        <v>513</v>
      </c>
      <c r="B516" s="6">
        <v>14</v>
      </c>
      <c r="C516" s="7">
        <v>5</v>
      </c>
      <c r="D516" s="8">
        <v>4222.1399999999994</v>
      </c>
      <c r="E516">
        <f t="shared" si="42"/>
        <v>4</v>
      </c>
      <c r="F516">
        <f t="shared" si="43"/>
        <v>2</v>
      </c>
      <c r="G516">
        <f t="shared" si="44"/>
        <v>4</v>
      </c>
      <c r="H516">
        <f t="shared" si="45"/>
        <v>424</v>
      </c>
      <c r="I516" t="str">
        <f t="shared" si="46"/>
        <v>PLATINUM</v>
      </c>
      <c r="J516" t="str">
        <f t="shared" si="47"/>
        <v>Becoming Loyal</v>
      </c>
    </row>
    <row r="517" spans="1:10" x14ac:dyDescent="0.3">
      <c r="A517" s="5">
        <v>514</v>
      </c>
      <c r="B517" s="6">
        <v>123</v>
      </c>
      <c r="C517" s="7">
        <v>5</v>
      </c>
      <c r="D517" s="8">
        <v>2144.29</v>
      </c>
      <c r="E517">
        <f t="shared" ref="E517:E580" si="48">IF(AND(B515&gt;=88),1,IF(AND(B515&lt;=88,B515&gt;45),2,IF(AND(B515&lt;=45,B515&gt;18),3,4)))</f>
        <v>1</v>
      </c>
      <c r="F517">
        <f t="shared" ref="F517:F580" si="49">IF(AND(C517&gt;7),4,IF(AND(C517&lt;=7,C517&gt;6),3,IF(AND(C517&lt;=6,C517&gt;4),2,IF(AND(C517&lt;=4),1))))</f>
        <v>2</v>
      </c>
      <c r="G517">
        <f t="shared" ref="G517:G580" si="50">IF(AND(D517&gt;4123.1),4,IF(AND(D517&lt;=4123.1,D517&gt;2799.26),3,IF(AND(D517&lt;=2799.26,D517&gt;1797.95),2,IF(AND(D517&lt;=1795.95),1))))</f>
        <v>2</v>
      </c>
      <c r="H517">
        <f t="shared" ref="H517:H580" si="51">100*E517+10*F517+G517</f>
        <v>122</v>
      </c>
      <c r="I517" t="str">
        <f t="shared" ref="I517:I580" si="52">IF(AND(H517&gt;411),"PLATINUM",IF(AND(H517&lt;=411,H517&gt;311),"GOLD",IF(AND(H517&lt;=311,H517&gt;211),"SILVER",IF(AND(H517&lt;=211),"BRONZE"))))</f>
        <v>BRONZE</v>
      </c>
      <c r="J517" t="str">
        <f t="shared" ref="J517:J580" si="53">IF(H517=444,"Platinum Customer",
IF(AND(H517&lt;=444,H517&gt;433),"Very Loyal",
 IF(AND(H517&lt;=433,H517&gt;421),"Becoming Loyal",
IF(AND(H517&lt;=421,H517&gt;344),"Recent Customer",
IF(AND(H517&gt;=344,H517&gt;323),"Potential Customer",
IF(AND(H517&gt;=323,H517&gt;311),"Late Bloomer",
IF(AND(H517&gt;311,H517&gt;=224),"Losing Customer",
IF(AND(H517&gt;224,H517&gt;=212),"High Risk Customer",
IF(AND(H517&gt;212,H517&gt;=121),"Almost Losing Customer",
IF(AND(H517&gt;=121,H517&gt;=113),"Evasive Customer",
IF(AND(H517&lt;=113,H517&gt;=111),"Lost Customer")))))))))))</f>
        <v>Evasive Customer</v>
      </c>
    </row>
    <row r="518" spans="1:10" x14ac:dyDescent="0.3">
      <c r="A518" s="5">
        <v>515</v>
      </c>
      <c r="B518" s="6">
        <v>14</v>
      </c>
      <c r="C518" s="7">
        <v>9</v>
      </c>
      <c r="D518" s="8">
        <v>5916.6900000000005</v>
      </c>
      <c r="E518">
        <f t="shared" si="48"/>
        <v>4</v>
      </c>
      <c r="F518">
        <f t="shared" si="49"/>
        <v>4</v>
      </c>
      <c r="G518">
        <f t="shared" si="50"/>
        <v>4</v>
      </c>
      <c r="H518">
        <f t="shared" si="51"/>
        <v>444</v>
      </c>
      <c r="I518" t="str">
        <f t="shared" si="52"/>
        <v>PLATINUM</v>
      </c>
      <c r="J518" t="str">
        <f t="shared" si="53"/>
        <v>Platinum Customer</v>
      </c>
    </row>
    <row r="519" spans="1:10" x14ac:dyDescent="0.3">
      <c r="A519" s="5">
        <v>516</v>
      </c>
      <c r="B519" s="6">
        <v>19</v>
      </c>
      <c r="C519" s="7">
        <v>10</v>
      </c>
      <c r="D519" s="8">
        <v>4722.21</v>
      </c>
      <c r="E519">
        <f t="shared" si="48"/>
        <v>1</v>
      </c>
      <c r="F519">
        <f t="shared" si="49"/>
        <v>4</v>
      </c>
      <c r="G519">
        <f t="shared" si="50"/>
        <v>4</v>
      </c>
      <c r="H519">
        <f t="shared" si="51"/>
        <v>144</v>
      </c>
      <c r="I519" t="str">
        <f t="shared" si="52"/>
        <v>BRONZE</v>
      </c>
      <c r="J519" t="str">
        <f t="shared" si="53"/>
        <v>Evasive Customer</v>
      </c>
    </row>
    <row r="520" spans="1:10" x14ac:dyDescent="0.3">
      <c r="A520" s="5">
        <v>517</v>
      </c>
      <c r="B520" s="6">
        <v>10</v>
      </c>
      <c r="C520" s="7">
        <v>6</v>
      </c>
      <c r="D520" s="8">
        <v>2632.1600000000003</v>
      </c>
      <c r="E520">
        <f t="shared" si="48"/>
        <v>4</v>
      </c>
      <c r="F520">
        <f t="shared" si="49"/>
        <v>2</v>
      </c>
      <c r="G520">
        <f t="shared" si="50"/>
        <v>2</v>
      </c>
      <c r="H520">
        <f t="shared" si="51"/>
        <v>422</v>
      </c>
      <c r="I520" t="str">
        <f t="shared" si="52"/>
        <v>PLATINUM</v>
      </c>
      <c r="J520" t="str">
        <f t="shared" si="53"/>
        <v>Becoming Loyal</v>
      </c>
    </row>
    <row r="521" spans="1:10" x14ac:dyDescent="0.3">
      <c r="A521" s="5">
        <v>518</v>
      </c>
      <c r="B521" s="6">
        <v>261</v>
      </c>
      <c r="C521" s="7">
        <v>3</v>
      </c>
      <c r="D521" s="8">
        <v>938.25000000000011</v>
      </c>
      <c r="E521">
        <f t="shared" si="48"/>
        <v>3</v>
      </c>
      <c r="F521">
        <f t="shared" si="49"/>
        <v>1</v>
      </c>
      <c r="G521">
        <f t="shared" si="50"/>
        <v>1</v>
      </c>
      <c r="H521">
        <f t="shared" si="51"/>
        <v>311</v>
      </c>
      <c r="I521" t="str">
        <f t="shared" si="52"/>
        <v>SILVER</v>
      </c>
      <c r="J521" t="str">
        <f t="shared" si="53"/>
        <v>High Risk Customer</v>
      </c>
    </row>
    <row r="522" spans="1:10" x14ac:dyDescent="0.3">
      <c r="A522" s="5">
        <v>519</v>
      </c>
      <c r="B522" s="6">
        <v>55</v>
      </c>
      <c r="C522" s="7">
        <v>4</v>
      </c>
      <c r="D522" s="8">
        <v>2326.3900000000003</v>
      </c>
      <c r="E522">
        <f t="shared" si="48"/>
        <v>4</v>
      </c>
      <c r="F522">
        <f t="shared" si="49"/>
        <v>1</v>
      </c>
      <c r="G522">
        <f t="shared" si="50"/>
        <v>2</v>
      </c>
      <c r="H522">
        <f t="shared" si="51"/>
        <v>412</v>
      </c>
      <c r="I522" t="str">
        <f t="shared" si="52"/>
        <v>PLATINUM</v>
      </c>
      <c r="J522" t="str">
        <f t="shared" si="53"/>
        <v>Recent Customer</v>
      </c>
    </row>
    <row r="523" spans="1:10" x14ac:dyDescent="0.3">
      <c r="A523" s="5">
        <v>520</v>
      </c>
      <c r="B523" s="6">
        <v>16</v>
      </c>
      <c r="C523" s="7">
        <v>5</v>
      </c>
      <c r="D523" s="8">
        <v>819.26</v>
      </c>
      <c r="E523">
        <f t="shared" si="48"/>
        <v>1</v>
      </c>
      <c r="F523">
        <f t="shared" si="49"/>
        <v>2</v>
      </c>
      <c r="G523">
        <f t="shared" si="50"/>
        <v>1</v>
      </c>
      <c r="H523">
        <f t="shared" si="51"/>
        <v>121</v>
      </c>
      <c r="I523" t="str">
        <f t="shared" si="52"/>
        <v>BRONZE</v>
      </c>
      <c r="J523" t="str">
        <f t="shared" si="53"/>
        <v>Evasive Customer</v>
      </c>
    </row>
    <row r="524" spans="1:10" x14ac:dyDescent="0.3">
      <c r="A524" s="5">
        <v>521</v>
      </c>
      <c r="B524" s="6">
        <v>154</v>
      </c>
      <c r="C524" s="7">
        <v>2</v>
      </c>
      <c r="D524" s="8">
        <v>624.90000000000009</v>
      </c>
      <c r="E524">
        <f t="shared" si="48"/>
        <v>2</v>
      </c>
      <c r="F524">
        <f t="shared" si="49"/>
        <v>1</v>
      </c>
      <c r="G524">
        <f t="shared" si="50"/>
        <v>1</v>
      </c>
      <c r="H524">
        <f t="shared" si="51"/>
        <v>211</v>
      </c>
      <c r="I524" t="str">
        <f t="shared" si="52"/>
        <v>BRONZE</v>
      </c>
      <c r="J524" t="str">
        <f t="shared" si="53"/>
        <v>Evasive Customer</v>
      </c>
    </row>
    <row r="525" spans="1:10" x14ac:dyDescent="0.3">
      <c r="A525" s="5">
        <v>522</v>
      </c>
      <c r="B525" s="6">
        <v>41</v>
      </c>
      <c r="C525" s="7">
        <v>4</v>
      </c>
      <c r="D525" s="8">
        <v>1663.83</v>
      </c>
      <c r="E525">
        <f t="shared" si="48"/>
        <v>4</v>
      </c>
      <c r="F525">
        <f t="shared" si="49"/>
        <v>1</v>
      </c>
      <c r="G525">
        <f t="shared" si="50"/>
        <v>1</v>
      </c>
      <c r="H525">
        <f t="shared" si="51"/>
        <v>411</v>
      </c>
      <c r="I525" t="str">
        <f t="shared" si="52"/>
        <v>GOLD</v>
      </c>
      <c r="J525" t="str">
        <f t="shared" si="53"/>
        <v>Recent Customer</v>
      </c>
    </row>
    <row r="526" spans="1:10" x14ac:dyDescent="0.3">
      <c r="A526" s="5">
        <v>523</v>
      </c>
      <c r="B526" s="6">
        <v>18</v>
      </c>
      <c r="C526" s="7">
        <v>6</v>
      </c>
      <c r="D526" s="8">
        <v>2795.7700000000004</v>
      </c>
      <c r="E526">
        <f t="shared" si="48"/>
        <v>1</v>
      </c>
      <c r="F526">
        <f t="shared" si="49"/>
        <v>2</v>
      </c>
      <c r="G526">
        <f t="shared" si="50"/>
        <v>2</v>
      </c>
      <c r="H526">
        <f t="shared" si="51"/>
        <v>122</v>
      </c>
      <c r="I526" t="str">
        <f t="shared" si="52"/>
        <v>BRONZE</v>
      </c>
      <c r="J526" t="str">
        <f t="shared" si="53"/>
        <v>Evasive Customer</v>
      </c>
    </row>
    <row r="527" spans="1:10" x14ac:dyDescent="0.3">
      <c r="A527" s="5">
        <v>524</v>
      </c>
      <c r="B527" s="6">
        <v>138</v>
      </c>
      <c r="C527" s="7">
        <v>7</v>
      </c>
      <c r="D527" s="8">
        <v>2024.5299999999997</v>
      </c>
      <c r="E527">
        <f t="shared" si="48"/>
        <v>3</v>
      </c>
      <c r="F527">
        <f t="shared" si="49"/>
        <v>3</v>
      </c>
      <c r="G527">
        <f t="shared" si="50"/>
        <v>2</v>
      </c>
      <c r="H527">
        <f t="shared" si="51"/>
        <v>332</v>
      </c>
      <c r="I527" t="str">
        <f t="shared" si="52"/>
        <v>GOLD</v>
      </c>
      <c r="J527" t="str">
        <f t="shared" si="53"/>
        <v>Late Bloomer</v>
      </c>
    </row>
    <row r="528" spans="1:10" x14ac:dyDescent="0.3">
      <c r="A528" s="5">
        <v>525</v>
      </c>
      <c r="B528" s="6">
        <v>119</v>
      </c>
      <c r="C528" s="7">
        <v>8</v>
      </c>
      <c r="D528" s="8">
        <v>3584.8299999999995</v>
      </c>
      <c r="E528">
        <f t="shared" si="48"/>
        <v>4</v>
      </c>
      <c r="F528">
        <f t="shared" si="49"/>
        <v>4</v>
      </c>
      <c r="G528">
        <f t="shared" si="50"/>
        <v>3</v>
      </c>
      <c r="H528">
        <f t="shared" si="51"/>
        <v>443</v>
      </c>
      <c r="I528" t="str">
        <f t="shared" si="52"/>
        <v>PLATINUM</v>
      </c>
      <c r="J528" t="str">
        <f t="shared" si="53"/>
        <v>Very Loyal</v>
      </c>
    </row>
    <row r="529" spans="1:10" x14ac:dyDescent="0.3">
      <c r="A529" s="5">
        <v>526</v>
      </c>
      <c r="B529" s="6">
        <v>154</v>
      </c>
      <c r="C529" s="7">
        <v>3</v>
      </c>
      <c r="D529" s="8">
        <v>1111.55</v>
      </c>
      <c r="E529">
        <f t="shared" si="48"/>
        <v>1</v>
      </c>
      <c r="F529">
        <f t="shared" si="49"/>
        <v>1</v>
      </c>
      <c r="G529">
        <f t="shared" si="50"/>
        <v>1</v>
      </c>
      <c r="H529">
        <f t="shared" si="51"/>
        <v>111</v>
      </c>
      <c r="I529" t="str">
        <f t="shared" si="52"/>
        <v>BRONZE</v>
      </c>
      <c r="J529" t="str">
        <f t="shared" si="53"/>
        <v>Lost Customer</v>
      </c>
    </row>
    <row r="530" spans="1:10" x14ac:dyDescent="0.3">
      <c r="A530" s="5">
        <v>527</v>
      </c>
      <c r="B530" s="6">
        <v>43</v>
      </c>
      <c r="C530" s="7">
        <v>2</v>
      </c>
      <c r="D530" s="8">
        <v>1694.76</v>
      </c>
      <c r="E530">
        <f t="shared" si="48"/>
        <v>1</v>
      </c>
      <c r="F530">
        <f t="shared" si="49"/>
        <v>1</v>
      </c>
      <c r="G530">
        <f t="shared" si="50"/>
        <v>1</v>
      </c>
      <c r="H530">
        <f t="shared" si="51"/>
        <v>111</v>
      </c>
      <c r="I530" t="str">
        <f t="shared" si="52"/>
        <v>BRONZE</v>
      </c>
      <c r="J530" t="str">
        <f t="shared" si="53"/>
        <v>Lost Customer</v>
      </c>
    </row>
    <row r="531" spans="1:10" x14ac:dyDescent="0.3">
      <c r="A531" s="5">
        <v>528</v>
      </c>
      <c r="B531" s="6">
        <v>134</v>
      </c>
      <c r="C531" s="7">
        <v>7</v>
      </c>
      <c r="D531" s="8">
        <v>4175.1500000000005</v>
      </c>
      <c r="E531">
        <f t="shared" si="48"/>
        <v>1</v>
      </c>
      <c r="F531">
        <f t="shared" si="49"/>
        <v>3</v>
      </c>
      <c r="G531">
        <f t="shared" si="50"/>
        <v>4</v>
      </c>
      <c r="H531">
        <f t="shared" si="51"/>
        <v>134</v>
      </c>
      <c r="I531" t="str">
        <f t="shared" si="52"/>
        <v>BRONZE</v>
      </c>
      <c r="J531" t="str">
        <f t="shared" si="53"/>
        <v>Evasive Customer</v>
      </c>
    </row>
    <row r="532" spans="1:10" x14ac:dyDescent="0.3">
      <c r="A532" s="5">
        <v>529</v>
      </c>
      <c r="B532" s="6">
        <v>12</v>
      </c>
      <c r="C532" s="7">
        <v>6</v>
      </c>
      <c r="D532" s="8">
        <v>2339.1400000000003</v>
      </c>
      <c r="E532">
        <f t="shared" si="48"/>
        <v>3</v>
      </c>
      <c r="F532">
        <f t="shared" si="49"/>
        <v>2</v>
      </c>
      <c r="G532">
        <f t="shared" si="50"/>
        <v>2</v>
      </c>
      <c r="H532">
        <f t="shared" si="51"/>
        <v>322</v>
      </c>
      <c r="I532" t="str">
        <f t="shared" si="52"/>
        <v>GOLD</v>
      </c>
      <c r="J532" t="str">
        <f t="shared" si="53"/>
        <v>Losing Customer</v>
      </c>
    </row>
    <row r="533" spans="1:10" x14ac:dyDescent="0.3">
      <c r="A533" s="5">
        <v>530</v>
      </c>
      <c r="B533" s="6">
        <v>162</v>
      </c>
      <c r="C533" s="7">
        <v>3</v>
      </c>
      <c r="D533" s="8">
        <v>1751.35</v>
      </c>
      <c r="E533">
        <f t="shared" si="48"/>
        <v>1</v>
      </c>
      <c r="F533">
        <f t="shared" si="49"/>
        <v>1</v>
      </c>
      <c r="G533">
        <f t="shared" si="50"/>
        <v>1</v>
      </c>
      <c r="H533">
        <f t="shared" si="51"/>
        <v>111</v>
      </c>
      <c r="I533" t="str">
        <f t="shared" si="52"/>
        <v>BRONZE</v>
      </c>
      <c r="J533" t="str">
        <f t="shared" si="53"/>
        <v>Lost Customer</v>
      </c>
    </row>
    <row r="534" spans="1:10" x14ac:dyDescent="0.3">
      <c r="A534" s="5">
        <v>531</v>
      </c>
      <c r="B534" s="6">
        <v>61</v>
      </c>
      <c r="C534" s="7">
        <v>6</v>
      </c>
      <c r="D534" s="8">
        <v>1761.4599999999998</v>
      </c>
      <c r="E534">
        <f t="shared" si="48"/>
        <v>4</v>
      </c>
      <c r="F534">
        <f t="shared" si="49"/>
        <v>2</v>
      </c>
      <c r="G534">
        <f t="shared" si="50"/>
        <v>1</v>
      </c>
      <c r="H534">
        <f t="shared" si="51"/>
        <v>421</v>
      </c>
      <c r="I534" t="str">
        <f t="shared" si="52"/>
        <v>PLATINUM</v>
      </c>
      <c r="J534" t="str">
        <f t="shared" si="53"/>
        <v>Recent Customer</v>
      </c>
    </row>
    <row r="535" spans="1:10" x14ac:dyDescent="0.3">
      <c r="A535" s="5">
        <v>532</v>
      </c>
      <c r="B535" s="6">
        <v>28</v>
      </c>
      <c r="C535" s="7">
        <v>6</v>
      </c>
      <c r="D535" s="8">
        <v>2963.8100000000004</v>
      </c>
      <c r="E535">
        <f t="shared" si="48"/>
        <v>1</v>
      </c>
      <c r="F535">
        <f t="shared" si="49"/>
        <v>2</v>
      </c>
      <c r="G535">
        <f t="shared" si="50"/>
        <v>3</v>
      </c>
      <c r="H535">
        <f t="shared" si="51"/>
        <v>123</v>
      </c>
      <c r="I535" t="str">
        <f t="shared" si="52"/>
        <v>BRONZE</v>
      </c>
      <c r="J535" t="str">
        <f t="shared" si="53"/>
        <v>Evasive Customer</v>
      </c>
    </row>
    <row r="536" spans="1:10" x14ac:dyDescent="0.3">
      <c r="A536" s="5">
        <v>533</v>
      </c>
      <c r="B536" s="6">
        <v>2</v>
      </c>
      <c r="C536" s="7">
        <v>6</v>
      </c>
      <c r="D536" s="8">
        <v>5387.05</v>
      </c>
      <c r="E536">
        <f t="shared" si="48"/>
        <v>2</v>
      </c>
      <c r="F536">
        <f t="shared" si="49"/>
        <v>2</v>
      </c>
      <c r="G536">
        <f t="shared" si="50"/>
        <v>4</v>
      </c>
      <c r="H536">
        <f t="shared" si="51"/>
        <v>224</v>
      </c>
      <c r="I536" t="str">
        <f t="shared" si="52"/>
        <v>SILVER</v>
      </c>
      <c r="J536" t="str">
        <f t="shared" si="53"/>
        <v>Almost Losing Customer</v>
      </c>
    </row>
    <row r="537" spans="1:10" x14ac:dyDescent="0.3">
      <c r="A537" s="5">
        <v>534</v>
      </c>
      <c r="B537" s="6">
        <v>6</v>
      </c>
      <c r="C537" s="7">
        <v>8</v>
      </c>
      <c r="D537" s="8">
        <v>4809.95</v>
      </c>
      <c r="E537">
        <f t="shared" si="48"/>
        <v>3</v>
      </c>
      <c r="F537">
        <f t="shared" si="49"/>
        <v>4</v>
      </c>
      <c r="G537">
        <f t="shared" si="50"/>
        <v>4</v>
      </c>
      <c r="H537">
        <f t="shared" si="51"/>
        <v>344</v>
      </c>
      <c r="I537" t="str">
        <f t="shared" si="52"/>
        <v>GOLD</v>
      </c>
      <c r="J537" t="str">
        <f t="shared" si="53"/>
        <v>Potential Customer</v>
      </c>
    </row>
    <row r="538" spans="1:10" x14ac:dyDescent="0.3">
      <c r="A538" s="5">
        <v>535</v>
      </c>
      <c r="B538" s="6">
        <v>73</v>
      </c>
      <c r="C538" s="7">
        <v>2</v>
      </c>
      <c r="D538" s="8">
        <v>1261.57</v>
      </c>
      <c r="E538">
        <f t="shared" si="48"/>
        <v>4</v>
      </c>
      <c r="F538">
        <f t="shared" si="49"/>
        <v>1</v>
      </c>
      <c r="G538">
        <f t="shared" si="50"/>
        <v>1</v>
      </c>
      <c r="H538">
        <f t="shared" si="51"/>
        <v>411</v>
      </c>
      <c r="I538" t="str">
        <f t="shared" si="52"/>
        <v>GOLD</v>
      </c>
      <c r="J538" t="str">
        <f t="shared" si="53"/>
        <v>Recent Customer</v>
      </c>
    </row>
    <row r="539" spans="1:10" x14ac:dyDescent="0.3">
      <c r="A539" s="5">
        <v>536</v>
      </c>
      <c r="B539" s="6">
        <v>32</v>
      </c>
      <c r="C539" s="7">
        <v>4</v>
      </c>
      <c r="D539" s="8">
        <v>2832.0599999999995</v>
      </c>
      <c r="E539">
        <f t="shared" si="48"/>
        <v>4</v>
      </c>
      <c r="F539">
        <f t="shared" si="49"/>
        <v>1</v>
      </c>
      <c r="G539">
        <f t="shared" si="50"/>
        <v>3</v>
      </c>
      <c r="H539">
        <f t="shared" si="51"/>
        <v>413</v>
      </c>
      <c r="I539" t="str">
        <f t="shared" si="52"/>
        <v>PLATINUM</v>
      </c>
      <c r="J539" t="str">
        <f t="shared" si="53"/>
        <v>Recent Customer</v>
      </c>
    </row>
    <row r="540" spans="1:10" x14ac:dyDescent="0.3">
      <c r="A540" s="5">
        <v>537</v>
      </c>
      <c r="B540" s="6">
        <v>49</v>
      </c>
      <c r="C540" s="7">
        <v>3</v>
      </c>
      <c r="D540" s="8">
        <v>825.73</v>
      </c>
      <c r="E540">
        <f t="shared" si="48"/>
        <v>2</v>
      </c>
      <c r="F540">
        <f t="shared" si="49"/>
        <v>1</v>
      </c>
      <c r="G540">
        <f t="shared" si="50"/>
        <v>1</v>
      </c>
      <c r="H540">
        <f t="shared" si="51"/>
        <v>211</v>
      </c>
      <c r="I540" t="str">
        <f t="shared" si="52"/>
        <v>BRONZE</v>
      </c>
      <c r="J540" t="str">
        <f t="shared" si="53"/>
        <v>Evasive Customer</v>
      </c>
    </row>
    <row r="541" spans="1:10" x14ac:dyDescent="0.3">
      <c r="A541" s="5">
        <v>538</v>
      </c>
      <c r="B541" s="6">
        <v>4</v>
      </c>
      <c r="C541" s="7">
        <v>7</v>
      </c>
      <c r="D541" s="8">
        <v>6447.1500000000015</v>
      </c>
      <c r="E541">
        <f t="shared" si="48"/>
        <v>3</v>
      </c>
      <c r="F541">
        <f t="shared" si="49"/>
        <v>3</v>
      </c>
      <c r="G541">
        <f t="shared" si="50"/>
        <v>4</v>
      </c>
      <c r="H541">
        <f t="shared" si="51"/>
        <v>334</v>
      </c>
      <c r="I541" t="str">
        <f t="shared" si="52"/>
        <v>GOLD</v>
      </c>
      <c r="J541" t="str">
        <f t="shared" si="53"/>
        <v>Late Bloomer</v>
      </c>
    </row>
    <row r="542" spans="1:10" x14ac:dyDescent="0.3">
      <c r="A542" s="5">
        <v>539</v>
      </c>
      <c r="B542" s="6">
        <v>36</v>
      </c>
      <c r="C542" s="7">
        <v>8</v>
      </c>
      <c r="D542" s="8">
        <v>1676.4299999999998</v>
      </c>
      <c r="E542">
        <f t="shared" si="48"/>
        <v>2</v>
      </c>
      <c r="F542">
        <f t="shared" si="49"/>
        <v>4</v>
      </c>
      <c r="G542">
        <f t="shared" si="50"/>
        <v>1</v>
      </c>
      <c r="H542">
        <f t="shared" si="51"/>
        <v>241</v>
      </c>
      <c r="I542" t="str">
        <f t="shared" si="52"/>
        <v>SILVER</v>
      </c>
      <c r="J542" t="str">
        <f t="shared" si="53"/>
        <v>High Risk Customer</v>
      </c>
    </row>
    <row r="543" spans="1:10" x14ac:dyDescent="0.3">
      <c r="A543" s="5">
        <v>540</v>
      </c>
      <c r="B543" s="6">
        <v>79</v>
      </c>
      <c r="C543" s="7">
        <v>6</v>
      </c>
      <c r="D543" s="8">
        <v>1821.0300000000004</v>
      </c>
      <c r="E543">
        <f t="shared" si="48"/>
        <v>4</v>
      </c>
      <c r="F543">
        <f t="shared" si="49"/>
        <v>2</v>
      </c>
      <c r="G543">
        <f t="shared" si="50"/>
        <v>2</v>
      </c>
      <c r="H543">
        <f t="shared" si="51"/>
        <v>422</v>
      </c>
      <c r="I543" t="str">
        <f t="shared" si="52"/>
        <v>PLATINUM</v>
      </c>
      <c r="J543" t="str">
        <f t="shared" si="53"/>
        <v>Becoming Loyal</v>
      </c>
    </row>
    <row r="544" spans="1:10" x14ac:dyDescent="0.3">
      <c r="A544" s="5">
        <v>541</v>
      </c>
      <c r="B544" s="6">
        <v>137</v>
      </c>
      <c r="C544" s="7">
        <v>5</v>
      </c>
      <c r="D544" s="8">
        <v>2755.28</v>
      </c>
      <c r="E544">
        <f t="shared" si="48"/>
        <v>3</v>
      </c>
      <c r="F544">
        <f t="shared" si="49"/>
        <v>2</v>
      </c>
      <c r="G544">
        <f t="shared" si="50"/>
        <v>2</v>
      </c>
      <c r="H544">
        <f t="shared" si="51"/>
        <v>322</v>
      </c>
      <c r="I544" t="str">
        <f t="shared" si="52"/>
        <v>GOLD</v>
      </c>
      <c r="J544" t="str">
        <f t="shared" si="53"/>
        <v>Losing Customer</v>
      </c>
    </row>
    <row r="545" spans="1:10" x14ac:dyDescent="0.3">
      <c r="A545" s="5">
        <v>542</v>
      </c>
      <c r="B545" s="6">
        <v>38</v>
      </c>
      <c r="C545" s="7">
        <v>6</v>
      </c>
      <c r="D545" s="8">
        <v>2098.52</v>
      </c>
      <c r="E545">
        <f t="shared" si="48"/>
        <v>2</v>
      </c>
      <c r="F545">
        <f t="shared" si="49"/>
        <v>2</v>
      </c>
      <c r="G545">
        <f t="shared" si="50"/>
        <v>2</v>
      </c>
      <c r="H545">
        <f t="shared" si="51"/>
        <v>222</v>
      </c>
      <c r="I545" t="str">
        <f t="shared" si="52"/>
        <v>SILVER</v>
      </c>
      <c r="J545" t="str">
        <f t="shared" si="53"/>
        <v>Almost Losing Customer</v>
      </c>
    </row>
    <row r="546" spans="1:10" x14ac:dyDescent="0.3">
      <c r="A546" s="5">
        <v>543</v>
      </c>
      <c r="B546" s="6">
        <v>0</v>
      </c>
      <c r="C546" s="7">
        <v>5</v>
      </c>
      <c r="D546" s="8">
        <v>1924.15</v>
      </c>
      <c r="E546">
        <f t="shared" si="48"/>
        <v>1</v>
      </c>
      <c r="F546">
        <f t="shared" si="49"/>
        <v>2</v>
      </c>
      <c r="G546">
        <f t="shared" si="50"/>
        <v>2</v>
      </c>
      <c r="H546">
        <f t="shared" si="51"/>
        <v>122</v>
      </c>
      <c r="I546" t="str">
        <f t="shared" si="52"/>
        <v>BRONZE</v>
      </c>
      <c r="J546" t="str">
        <f t="shared" si="53"/>
        <v>Evasive Customer</v>
      </c>
    </row>
    <row r="547" spans="1:10" x14ac:dyDescent="0.3">
      <c r="A547" s="5">
        <v>544</v>
      </c>
      <c r="B547" s="6">
        <v>173</v>
      </c>
      <c r="C547" s="7">
        <v>4</v>
      </c>
      <c r="D547" s="8">
        <v>2246.42</v>
      </c>
      <c r="E547">
        <f t="shared" si="48"/>
        <v>3</v>
      </c>
      <c r="F547">
        <f t="shared" si="49"/>
        <v>1</v>
      </c>
      <c r="G547">
        <f t="shared" si="50"/>
        <v>2</v>
      </c>
      <c r="H547">
        <f t="shared" si="51"/>
        <v>312</v>
      </c>
      <c r="I547" t="str">
        <f t="shared" si="52"/>
        <v>GOLD</v>
      </c>
      <c r="J547" t="str">
        <f t="shared" si="53"/>
        <v>Losing Customer</v>
      </c>
    </row>
    <row r="548" spans="1:10" x14ac:dyDescent="0.3">
      <c r="A548" s="5">
        <v>545</v>
      </c>
      <c r="B548" s="6">
        <v>6</v>
      </c>
      <c r="C548" s="7">
        <v>6</v>
      </c>
      <c r="D548" s="8">
        <v>5665.7899999999991</v>
      </c>
      <c r="E548">
        <f t="shared" si="48"/>
        <v>4</v>
      </c>
      <c r="F548">
        <f t="shared" si="49"/>
        <v>2</v>
      </c>
      <c r="G548">
        <f t="shared" si="50"/>
        <v>4</v>
      </c>
      <c r="H548">
        <f t="shared" si="51"/>
        <v>424</v>
      </c>
      <c r="I548" t="str">
        <f t="shared" si="52"/>
        <v>PLATINUM</v>
      </c>
      <c r="J548" t="str">
        <f t="shared" si="53"/>
        <v>Becoming Loyal</v>
      </c>
    </row>
    <row r="549" spans="1:10" x14ac:dyDescent="0.3">
      <c r="A549" s="5">
        <v>546</v>
      </c>
      <c r="B549" s="6">
        <v>37</v>
      </c>
      <c r="C549" s="7">
        <v>5</v>
      </c>
      <c r="D549" s="8">
        <v>4449.5300000000007</v>
      </c>
      <c r="E549">
        <f t="shared" si="48"/>
        <v>1</v>
      </c>
      <c r="F549">
        <f t="shared" si="49"/>
        <v>2</v>
      </c>
      <c r="G549">
        <f t="shared" si="50"/>
        <v>4</v>
      </c>
      <c r="H549">
        <f t="shared" si="51"/>
        <v>124</v>
      </c>
      <c r="I549" t="str">
        <f t="shared" si="52"/>
        <v>BRONZE</v>
      </c>
      <c r="J549" t="str">
        <f t="shared" si="53"/>
        <v>Evasive Customer</v>
      </c>
    </row>
    <row r="550" spans="1:10" x14ac:dyDescent="0.3">
      <c r="A550" s="5">
        <v>547</v>
      </c>
      <c r="B550" s="6">
        <v>74</v>
      </c>
      <c r="C550" s="7">
        <v>6</v>
      </c>
      <c r="D550" s="8">
        <v>2901.19</v>
      </c>
      <c r="E550">
        <f t="shared" si="48"/>
        <v>4</v>
      </c>
      <c r="F550">
        <f t="shared" si="49"/>
        <v>2</v>
      </c>
      <c r="G550">
        <f t="shared" si="50"/>
        <v>3</v>
      </c>
      <c r="H550">
        <f t="shared" si="51"/>
        <v>423</v>
      </c>
      <c r="I550" t="str">
        <f t="shared" si="52"/>
        <v>PLATINUM</v>
      </c>
      <c r="J550" t="str">
        <f t="shared" si="53"/>
        <v>Becoming Loyal</v>
      </c>
    </row>
    <row r="551" spans="1:10" x14ac:dyDescent="0.3">
      <c r="A551" s="5">
        <v>548</v>
      </c>
      <c r="B551" s="6">
        <v>10</v>
      </c>
      <c r="C551" s="7">
        <v>7</v>
      </c>
      <c r="D551" s="8">
        <v>4223.29</v>
      </c>
      <c r="E551">
        <f t="shared" si="48"/>
        <v>3</v>
      </c>
      <c r="F551">
        <f t="shared" si="49"/>
        <v>3</v>
      </c>
      <c r="G551">
        <f t="shared" si="50"/>
        <v>4</v>
      </c>
      <c r="H551">
        <f t="shared" si="51"/>
        <v>334</v>
      </c>
      <c r="I551" t="str">
        <f t="shared" si="52"/>
        <v>GOLD</v>
      </c>
      <c r="J551" t="str">
        <f t="shared" si="53"/>
        <v>Late Bloomer</v>
      </c>
    </row>
    <row r="552" spans="1:10" x14ac:dyDescent="0.3">
      <c r="A552" s="5">
        <v>549</v>
      </c>
      <c r="B552" s="6">
        <v>40</v>
      </c>
      <c r="C552" s="7">
        <v>8</v>
      </c>
      <c r="D552" s="8">
        <v>3751.7499999999995</v>
      </c>
      <c r="E552">
        <f t="shared" si="48"/>
        <v>2</v>
      </c>
      <c r="F552">
        <f t="shared" si="49"/>
        <v>4</v>
      </c>
      <c r="G552">
        <f t="shared" si="50"/>
        <v>3</v>
      </c>
      <c r="H552">
        <f t="shared" si="51"/>
        <v>243</v>
      </c>
      <c r="I552" t="str">
        <f t="shared" si="52"/>
        <v>SILVER</v>
      </c>
      <c r="J552" t="str">
        <f t="shared" si="53"/>
        <v>High Risk Customer</v>
      </c>
    </row>
    <row r="553" spans="1:10" x14ac:dyDescent="0.3">
      <c r="A553" s="5">
        <v>550</v>
      </c>
      <c r="B553" s="6">
        <v>14</v>
      </c>
      <c r="C553" s="7">
        <v>5</v>
      </c>
      <c r="D553" s="8">
        <v>1437.7199999999998</v>
      </c>
      <c r="E553">
        <f t="shared" si="48"/>
        <v>4</v>
      </c>
      <c r="F553">
        <f t="shared" si="49"/>
        <v>2</v>
      </c>
      <c r="G553">
        <f t="shared" si="50"/>
        <v>1</v>
      </c>
      <c r="H553">
        <f t="shared" si="51"/>
        <v>421</v>
      </c>
      <c r="I553" t="str">
        <f t="shared" si="52"/>
        <v>PLATINUM</v>
      </c>
      <c r="J553" t="str">
        <f t="shared" si="53"/>
        <v>Recent Customer</v>
      </c>
    </row>
    <row r="554" spans="1:10" x14ac:dyDescent="0.3">
      <c r="A554" s="5">
        <v>551</v>
      </c>
      <c r="B554" s="6">
        <v>152</v>
      </c>
      <c r="C554" s="7">
        <v>4</v>
      </c>
      <c r="D554" s="8">
        <v>2850</v>
      </c>
      <c r="E554">
        <f t="shared" si="48"/>
        <v>3</v>
      </c>
      <c r="F554">
        <f t="shared" si="49"/>
        <v>1</v>
      </c>
      <c r="G554">
        <f t="shared" si="50"/>
        <v>3</v>
      </c>
      <c r="H554">
        <f t="shared" si="51"/>
        <v>313</v>
      </c>
      <c r="I554" t="str">
        <f t="shared" si="52"/>
        <v>GOLD</v>
      </c>
      <c r="J554" t="str">
        <f t="shared" si="53"/>
        <v>Losing Customer</v>
      </c>
    </row>
    <row r="555" spans="1:10" x14ac:dyDescent="0.3">
      <c r="A555" s="5">
        <v>552</v>
      </c>
      <c r="B555" s="6">
        <v>159</v>
      </c>
      <c r="C555" s="7">
        <v>4</v>
      </c>
      <c r="D555" s="8">
        <v>1577.7000000000003</v>
      </c>
      <c r="E555">
        <f t="shared" si="48"/>
        <v>4</v>
      </c>
      <c r="F555">
        <f t="shared" si="49"/>
        <v>1</v>
      </c>
      <c r="G555">
        <f t="shared" si="50"/>
        <v>1</v>
      </c>
      <c r="H555">
        <f t="shared" si="51"/>
        <v>411</v>
      </c>
      <c r="I555" t="str">
        <f t="shared" si="52"/>
        <v>GOLD</v>
      </c>
      <c r="J555" t="str">
        <f t="shared" si="53"/>
        <v>Recent Customer</v>
      </c>
    </row>
    <row r="556" spans="1:10" x14ac:dyDescent="0.3">
      <c r="A556" s="5">
        <v>553</v>
      </c>
      <c r="B556" s="6">
        <v>19</v>
      </c>
      <c r="C556" s="7">
        <v>6</v>
      </c>
      <c r="D556" s="8">
        <v>2566.27</v>
      </c>
      <c r="E556">
        <f t="shared" si="48"/>
        <v>1</v>
      </c>
      <c r="F556">
        <f t="shared" si="49"/>
        <v>2</v>
      </c>
      <c r="G556">
        <f t="shared" si="50"/>
        <v>2</v>
      </c>
      <c r="H556">
        <f t="shared" si="51"/>
        <v>122</v>
      </c>
      <c r="I556" t="str">
        <f t="shared" si="52"/>
        <v>BRONZE</v>
      </c>
      <c r="J556" t="str">
        <f t="shared" si="53"/>
        <v>Evasive Customer</v>
      </c>
    </row>
    <row r="557" spans="1:10" x14ac:dyDescent="0.3">
      <c r="A557" s="5">
        <v>554</v>
      </c>
      <c r="B557" s="6">
        <v>38</v>
      </c>
      <c r="C557" s="7">
        <v>3</v>
      </c>
      <c r="D557" s="8">
        <v>1670.6699999999998</v>
      </c>
      <c r="E557">
        <f t="shared" si="48"/>
        <v>1</v>
      </c>
      <c r="F557">
        <f t="shared" si="49"/>
        <v>1</v>
      </c>
      <c r="G557">
        <f t="shared" si="50"/>
        <v>1</v>
      </c>
      <c r="H557">
        <f t="shared" si="51"/>
        <v>111</v>
      </c>
      <c r="I557" t="str">
        <f t="shared" si="52"/>
        <v>BRONZE</v>
      </c>
      <c r="J557" t="str">
        <f t="shared" si="53"/>
        <v>Lost Customer</v>
      </c>
    </row>
    <row r="558" spans="1:10" x14ac:dyDescent="0.3">
      <c r="A558" s="5">
        <v>555</v>
      </c>
      <c r="B558" s="6">
        <v>165</v>
      </c>
      <c r="C558" s="7">
        <v>4</v>
      </c>
      <c r="D558" s="8">
        <v>3505.63</v>
      </c>
      <c r="E558">
        <f t="shared" si="48"/>
        <v>3</v>
      </c>
      <c r="F558">
        <f t="shared" si="49"/>
        <v>1</v>
      </c>
      <c r="G558">
        <f t="shared" si="50"/>
        <v>3</v>
      </c>
      <c r="H558">
        <f t="shared" si="51"/>
        <v>313</v>
      </c>
      <c r="I558" t="str">
        <f t="shared" si="52"/>
        <v>GOLD</v>
      </c>
      <c r="J558" t="str">
        <f t="shared" si="53"/>
        <v>Losing Customer</v>
      </c>
    </row>
    <row r="559" spans="1:10" x14ac:dyDescent="0.3">
      <c r="A559" s="5">
        <v>556</v>
      </c>
      <c r="B559" s="6">
        <v>9</v>
      </c>
      <c r="C559" s="7">
        <v>5</v>
      </c>
      <c r="D559" s="8">
        <v>3985.0299999999997</v>
      </c>
      <c r="E559">
        <f t="shared" si="48"/>
        <v>3</v>
      </c>
      <c r="F559">
        <f t="shared" si="49"/>
        <v>2</v>
      </c>
      <c r="G559">
        <f t="shared" si="50"/>
        <v>3</v>
      </c>
      <c r="H559">
        <f t="shared" si="51"/>
        <v>323</v>
      </c>
      <c r="I559" t="str">
        <f t="shared" si="52"/>
        <v>GOLD</v>
      </c>
      <c r="J559" t="str">
        <f t="shared" si="53"/>
        <v>Late Bloomer</v>
      </c>
    </row>
    <row r="560" spans="1:10" x14ac:dyDescent="0.3">
      <c r="A560" s="5">
        <v>557</v>
      </c>
      <c r="B560" s="6">
        <v>181</v>
      </c>
      <c r="C560" s="7">
        <v>2</v>
      </c>
      <c r="D560" s="8">
        <v>830.31000000000006</v>
      </c>
      <c r="E560">
        <f t="shared" si="48"/>
        <v>1</v>
      </c>
      <c r="F560">
        <f t="shared" si="49"/>
        <v>1</v>
      </c>
      <c r="G560">
        <f t="shared" si="50"/>
        <v>1</v>
      </c>
      <c r="H560">
        <f t="shared" si="51"/>
        <v>111</v>
      </c>
      <c r="I560" t="str">
        <f t="shared" si="52"/>
        <v>BRONZE</v>
      </c>
      <c r="J560" t="str">
        <f t="shared" si="53"/>
        <v>Lost Customer</v>
      </c>
    </row>
    <row r="561" spans="1:10" x14ac:dyDescent="0.3">
      <c r="A561" s="5">
        <v>558</v>
      </c>
      <c r="B561" s="6">
        <v>35</v>
      </c>
      <c r="C561" s="7">
        <v>7</v>
      </c>
      <c r="D561" s="8">
        <v>3368.76</v>
      </c>
      <c r="E561">
        <f t="shared" si="48"/>
        <v>4</v>
      </c>
      <c r="F561">
        <f t="shared" si="49"/>
        <v>3</v>
      </c>
      <c r="G561">
        <f t="shared" si="50"/>
        <v>3</v>
      </c>
      <c r="H561">
        <f t="shared" si="51"/>
        <v>433</v>
      </c>
      <c r="I561" t="str">
        <f t="shared" si="52"/>
        <v>PLATINUM</v>
      </c>
      <c r="J561" t="str">
        <f t="shared" si="53"/>
        <v>Becoming Loyal</v>
      </c>
    </row>
    <row r="562" spans="1:10" x14ac:dyDescent="0.3">
      <c r="A562" s="5">
        <v>559</v>
      </c>
      <c r="B562" s="6">
        <v>6</v>
      </c>
      <c r="C562" s="7">
        <v>4</v>
      </c>
      <c r="D562" s="8">
        <v>1824.48</v>
      </c>
      <c r="E562">
        <f t="shared" si="48"/>
        <v>1</v>
      </c>
      <c r="F562">
        <f t="shared" si="49"/>
        <v>1</v>
      </c>
      <c r="G562">
        <f t="shared" si="50"/>
        <v>2</v>
      </c>
      <c r="H562">
        <f t="shared" si="51"/>
        <v>112</v>
      </c>
      <c r="I562" t="str">
        <f t="shared" si="52"/>
        <v>BRONZE</v>
      </c>
      <c r="J562" t="str">
        <f t="shared" si="53"/>
        <v>Lost Customer</v>
      </c>
    </row>
    <row r="563" spans="1:10" x14ac:dyDescent="0.3">
      <c r="A563" s="5">
        <v>560</v>
      </c>
      <c r="B563" s="6">
        <v>41</v>
      </c>
      <c r="C563" s="7">
        <v>6</v>
      </c>
      <c r="D563" s="8">
        <v>3583.46</v>
      </c>
      <c r="E563">
        <f t="shared" si="48"/>
        <v>3</v>
      </c>
      <c r="F563">
        <f t="shared" si="49"/>
        <v>2</v>
      </c>
      <c r="G563">
        <f t="shared" si="50"/>
        <v>3</v>
      </c>
      <c r="H563">
        <f t="shared" si="51"/>
        <v>323</v>
      </c>
      <c r="I563" t="str">
        <f t="shared" si="52"/>
        <v>GOLD</v>
      </c>
      <c r="J563" t="str">
        <f t="shared" si="53"/>
        <v>Late Bloomer</v>
      </c>
    </row>
    <row r="564" spans="1:10" x14ac:dyDescent="0.3">
      <c r="A564" s="5">
        <v>561</v>
      </c>
      <c r="B564" s="6">
        <v>28</v>
      </c>
      <c r="C564" s="7">
        <v>6</v>
      </c>
      <c r="D564" s="8">
        <v>2891.59</v>
      </c>
      <c r="E564">
        <f t="shared" si="48"/>
        <v>4</v>
      </c>
      <c r="F564">
        <f t="shared" si="49"/>
        <v>2</v>
      </c>
      <c r="G564">
        <f t="shared" si="50"/>
        <v>3</v>
      </c>
      <c r="H564">
        <f t="shared" si="51"/>
        <v>423</v>
      </c>
      <c r="I564" t="str">
        <f t="shared" si="52"/>
        <v>PLATINUM</v>
      </c>
      <c r="J564" t="str">
        <f t="shared" si="53"/>
        <v>Becoming Loyal</v>
      </c>
    </row>
    <row r="565" spans="1:10" x14ac:dyDescent="0.3">
      <c r="A565" s="5">
        <v>562</v>
      </c>
      <c r="B565" s="6">
        <v>36</v>
      </c>
      <c r="C565" s="7">
        <v>5</v>
      </c>
      <c r="D565" s="8">
        <v>2125.0100000000002</v>
      </c>
      <c r="E565">
        <f t="shared" si="48"/>
        <v>3</v>
      </c>
      <c r="F565">
        <f t="shared" si="49"/>
        <v>2</v>
      </c>
      <c r="G565">
        <f t="shared" si="50"/>
        <v>2</v>
      </c>
      <c r="H565">
        <f t="shared" si="51"/>
        <v>322</v>
      </c>
      <c r="I565" t="str">
        <f t="shared" si="52"/>
        <v>GOLD</v>
      </c>
      <c r="J565" t="str">
        <f t="shared" si="53"/>
        <v>Losing Customer</v>
      </c>
    </row>
    <row r="566" spans="1:10" x14ac:dyDescent="0.3">
      <c r="A566" s="5">
        <v>563</v>
      </c>
      <c r="B566" s="6">
        <v>33</v>
      </c>
      <c r="C566" s="7">
        <v>7</v>
      </c>
      <c r="D566" s="8">
        <v>1931.1299999999999</v>
      </c>
      <c r="E566">
        <f t="shared" si="48"/>
        <v>3</v>
      </c>
      <c r="F566">
        <f t="shared" si="49"/>
        <v>3</v>
      </c>
      <c r="G566">
        <f t="shared" si="50"/>
        <v>2</v>
      </c>
      <c r="H566">
        <f t="shared" si="51"/>
        <v>332</v>
      </c>
      <c r="I566" t="str">
        <f t="shared" si="52"/>
        <v>GOLD</v>
      </c>
      <c r="J566" t="str">
        <f t="shared" si="53"/>
        <v>Late Bloomer</v>
      </c>
    </row>
    <row r="567" spans="1:10" x14ac:dyDescent="0.3">
      <c r="A567" s="5">
        <v>564</v>
      </c>
      <c r="B567" s="6">
        <v>11</v>
      </c>
      <c r="C567" s="7">
        <v>6</v>
      </c>
      <c r="D567" s="8">
        <v>2143.39</v>
      </c>
      <c r="E567">
        <f t="shared" si="48"/>
        <v>3</v>
      </c>
      <c r="F567">
        <f t="shared" si="49"/>
        <v>2</v>
      </c>
      <c r="G567">
        <f t="shared" si="50"/>
        <v>2</v>
      </c>
      <c r="H567">
        <f t="shared" si="51"/>
        <v>322</v>
      </c>
      <c r="I567" t="str">
        <f t="shared" si="52"/>
        <v>GOLD</v>
      </c>
      <c r="J567" t="str">
        <f t="shared" si="53"/>
        <v>Losing Customer</v>
      </c>
    </row>
    <row r="568" spans="1:10" x14ac:dyDescent="0.3">
      <c r="A568" s="5">
        <v>565</v>
      </c>
      <c r="B568" s="6">
        <v>104</v>
      </c>
      <c r="C568" s="7">
        <v>10</v>
      </c>
      <c r="D568" s="8">
        <v>7079.07</v>
      </c>
      <c r="E568">
        <f t="shared" si="48"/>
        <v>3</v>
      </c>
      <c r="F568">
        <f t="shared" si="49"/>
        <v>4</v>
      </c>
      <c r="G568">
        <f t="shared" si="50"/>
        <v>4</v>
      </c>
      <c r="H568">
        <f t="shared" si="51"/>
        <v>344</v>
      </c>
      <c r="I568" t="str">
        <f t="shared" si="52"/>
        <v>GOLD</v>
      </c>
      <c r="J568" t="str">
        <f t="shared" si="53"/>
        <v>Potential Customer</v>
      </c>
    </row>
    <row r="569" spans="1:10" x14ac:dyDescent="0.3">
      <c r="A569" s="5">
        <v>566</v>
      </c>
      <c r="B569" s="6">
        <v>52</v>
      </c>
      <c r="C569" s="7">
        <v>3</v>
      </c>
      <c r="D569" s="8">
        <v>2145.56</v>
      </c>
      <c r="E569">
        <f t="shared" si="48"/>
        <v>4</v>
      </c>
      <c r="F569">
        <f t="shared" si="49"/>
        <v>1</v>
      </c>
      <c r="G569">
        <f t="shared" si="50"/>
        <v>2</v>
      </c>
      <c r="H569">
        <f t="shared" si="51"/>
        <v>412</v>
      </c>
      <c r="I569" t="str">
        <f t="shared" si="52"/>
        <v>PLATINUM</v>
      </c>
      <c r="J569" t="str">
        <f t="shared" si="53"/>
        <v>Recent Customer</v>
      </c>
    </row>
    <row r="570" spans="1:10" x14ac:dyDescent="0.3">
      <c r="A570" s="5">
        <v>567</v>
      </c>
      <c r="B570" s="6">
        <v>60</v>
      </c>
      <c r="C570" s="7">
        <v>4</v>
      </c>
      <c r="D570" s="8">
        <v>439.57000000000005</v>
      </c>
      <c r="E570">
        <f t="shared" si="48"/>
        <v>1</v>
      </c>
      <c r="F570">
        <f t="shared" si="49"/>
        <v>1</v>
      </c>
      <c r="G570">
        <f t="shared" si="50"/>
        <v>1</v>
      </c>
      <c r="H570">
        <f t="shared" si="51"/>
        <v>111</v>
      </c>
      <c r="I570" t="str">
        <f t="shared" si="52"/>
        <v>BRONZE</v>
      </c>
      <c r="J570" t="str">
        <f t="shared" si="53"/>
        <v>Lost Customer</v>
      </c>
    </row>
    <row r="571" spans="1:10" x14ac:dyDescent="0.3">
      <c r="A571" s="5">
        <v>568</v>
      </c>
      <c r="B571" s="6">
        <v>91</v>
      </c>
      <c r="C571" s="7">
        <v>7</v>
      </c>
      <c r="D571" s="8">
        <v>1258.0999999999999</v>
      </c>
      <c r="E571">
        <f t="shared" si="48"/>
        <v>2</v>
      </c>
      <c r="F571">
        <f t="shared" si="49"/>
        <v>3</v>
      </c>
      <c r="G571">
        <f t="shared" si="50"/>
        <v>1</v>
      </c>
      <c r="H571">
        <f t="shared" si="51"/>
        <v>231</v>
      </c>
      <c r="I571" t="str">
        <f t="shared" si="52"/>
        <v>SILVER</v>
      </c>
      <c r="J571" t="str">
        <f t="shared" si="53"/>
        <v>High Risk Customer</v>
      </c>
    </row>
    <row r="572" spans="1:10" x14ac:dyDescent="0.3">
      <c r="A572" s="5">
        <v>569</v>
      </c>
      <c r="B572" s="6">
        <v>98</v>
      </c>
      <c r="C572" s="7">
        <v>4</v>
      </c>
      <c r="D572" s="8">
        <v>6084.1399999999994</v>
      </c>
      <c r="E572">
        <f t="shared" si="48"/>
        <v>2</v>
      </c>
      <c r="F572">
        <f t="shared" si="49"/>
        <v>1</v>
      </c>
      <c r="G572">
        <f t="shared" si="50"/>
        <v>4</v>
      </c>
      <c r="H572">
        <f t="shared" si="51"/>
        <v>214</v>
      </c>
      <c r="I572" t="str">
        <f t="shared" si="52"/>
        <v>SILVER</v>
      </c>
      <c r="J572" t="str">
        <f t="shared" si="53"/>
        <v>Almost Losing Customer</v>
      </c>
    </row>
    <row r="573" spans="1:10" x14ac:dyDescent="0.3">
      <c r="A573" s="5">
        <v>570</v>
      </c>
      <c r="B573" s="6">
        <v>35</v>
      </c>
      <c r="C573" s="7">
        <v>6</v>
      </c>
      <c r="D573" s="8">
        <v>3446.0699999999997</v>
      </c>
      <c r="E573">
        <f t="shared" si="48"/>
        <v>1</v>
      </c>
      <c r="F573">
        <f t="shared" si="49"/>
        <v>2</v>
      </c>
      <c r="G573">
        <f t="shared" si="50"/>
        <v>3</v>
      </c>
      <c r="H573">
        <f t="shared" si="51"/>
        <v>123</v>
      </c>
      <c r="I573" t="str">
        <f t="shared" si="52"/>
        <v>BRONZE</v>
      </c>
      <c r="J573" t="str">
        <f t="shared" si="53"/>
        <v>Evasive Customer</v>
      </c>
    </row>
    <row r="574" spans="1:10" x14ac:dyDescent="0.3">
      <c r="A574" s="5">
        <v>571</v>
      </c>
      <c r="B574" s="6">
        <v>72</v>
      </c>
      <c r="C574" s="7">
        <v>3</v>
      </c>
      <c r="D574" s="8">
        <v>2284.98</v>
      </c>
      <c r="E574">
        <f t="shared" si="48"/>
        <v>1</v>
      </c>
      <c r="F574">
        <f t="shared" si="49"/>
        <v>1</v>
      </c>
      <c r="G574">
        <f t="shared" si="50"/>
        <v>2</v>
      </c>
      <c r="H574">
        <f t="shared" si="51"/>
        <v>112</v>
      </c>
      <c r="I574" t="str">
        <f t="shared" si="52"/>
        <v>BRONZE</v>
      </c>
      <c r="J574" t="str">
        <f t="shared" si="53"/>
        <v>Lost Customer</v>
      </c>
    </row>
    <row r="575" spans="1:10" x14ac:dyDescent="0.3">
      <c r="A575" s="5">
        <v>572</v>
      </c>
      <c r="B575" s="6">
        <v>13</v>
      </c>
      <c r="C575" s="7">
        <v>6</v>
      </c>
      <c r="D575" s="8">
        <v>2600.4399999999996</v>
      </c>
      <c r="E575">
        <f t="shared" si="48"/>
        <v>3</v>
      </c>
      <c r="F575">
        <f t="shared" si="49"/>
        <v>2</v>
      </c>
      <c r="G575">
        <f t="shared" si="50"/>
        <v>2</v>
      </c>
      <c r="H575">
        <f t="shared" si="51"/>
        <v>322</v>
      </c>
      <c r="I575" t="str">
        <f t="shared" si="52"/>
        <v>GOLD</v>
      </c>
      <c r="J575" t="str">
        <f t="shared" si="53"/>
        <v>Losing Customer</v>
      </c>
    </row>
    <row r="576" spans="1:10" x14ac:dyDescent="0.3">
      <c r="A576" s="5">
        <v>573</v>
      </c>
      <c r="B576" s="6">
        <v>105</v>
      </c>
      <c r="C576" s="7">
        <v>2</v>
      </c>
      <c r="D576" s="8">
        <v>1618.8300000000002</v>
      </c>
      <c r="E576">
        <f t="shared" si="48"/>
        <v>2</v>
      </c>
      <c r="F576">
        <f t="shared" si="49"/>
        <v>1</v>
      </c>
      <c r="G576">
        <f t="shared" si="50"/>
        <v>1</v>
      </c>
      <c r="H576">
        <f t="shared" si="51"/>
        <v>211</v>
      </c>
      <c r="I576" t="str">
        <f t="shared" si="52"/>
        <v>BRONZE</v>
      </c>
      <c r="J576" t="str">
        <f t="shared" si="53"/>
        <v>Evasive Customer</v>
      </c>
    </row>
    <row r="577" spans="1:10" x14ac:dyDescent="0.3">
      <c r="A577" s="5">
        <v>574</v>
      </c>
      <c r="B577" s="6">
        <v>277</v>
      </c>
      <c r="C577" s="7">
        <v>4</v>
      </c>
      <c r="D577" s="8">
        <v>2172.41</v>
      </c>
      <c r="E577">
        <f t="shared" si="48"/>
        <v>4</v>
      </c>
      <c r="F577">
        <f t="shared" si="49"/>
        <v>1</v>
      </c>
      <c r="G577">
        <f t="shared" si="50"/>
        <v>2</v>
      </c>
      <c r="H577">
        <f t="shared" si="51"/>
        <v>412</v>
      </c>
      <c r="I577" t="str">
        <f t="shared" si="52"/>
        <v>PLATINUM</v>
      </c>
      <c r="J577" t="str">
        <f t="shared" si="53"/>
        <v>Recent Customer</v>
      </c>
    </row>
    <row r="578" spans="1:10" x14ac:dyDescent="0.3">
      <c r="A578" s="5">
        <v>575</v>
      </c>
      <c r="B578" s="6">
        <v>248</v>
      </c>
      <c r="C578" s="7">
        <v>2</v>
      </c>
      <c r="D578" s="8">
        <v>714.24</v>
      </c>
      <c r="E578">
        <f t="shared" si="48"/>
        <v>1</v>
      </c>
      <c r="F578">
        <f t="shared" si="49"/>
        <v>1</v>
      </c>
      <c r="G578">
        <f t="shared" si="50"/>
        <v>1</v>
      </c>
      <c r="H578">
        <f t="shared" si="51"/>
        <v>111</v>
      </c>
      <c r="I578" t="str">
        <f t="shared" si="52"/>
        <v>BRONZE</v>
      </c>
      <c r="J578" t="str">
        <f t="shared" si="53"/>
        <v>Lost Customer</v>
      </c>
    </row>
    <row r="579" spans="1:10" x14ac:dyDescent="0.3">
      <c r="A579" s="5">
        <v>576</v>
      </c>
      <c r="B579" s="6">
        <v>7</v>
      </c>
      <c r="C579" s="7">
        <v>6</v>
      </c>
      <c r="D579" s="8">
        <v>4580.3500000000004</v>
      </c>
      <c r="E579">
        <f t="shared" si="48"/>
        <v>1</v>
      </c>
      <c r="F579">
        <f t="shared" si="49"/>
        <v>2</v>
      </c>
      <c r="G579">
        <f t="shared" si="50"/>
        <v>4</v>
      </c>
      <c r="H579">
        <f t="shared" si="51"/>
        <v>124</v>
      </c>
      <c r="I579" t="str">
        <f t="shared" si="52"/>
        <v>BRONZE</v>
      </c>
      <c r="J579" t="str">
        <f t="shared" si="53"/>
        <v>Evasive Customer</v>
      </c>
    </row>
    <row r="580" spans="1:10" x14ac:dyDescent="0.3">
      <c r="A580" s="5">
        <v>577</v>
      </c>
      <c r="B580" s="6">
        <v>2</v>
      </c>
      <c r="C580" s="7">
        <v>11</v>
      </c>
      <c r="D580" s="8">
        <v>4242.34</v>
      </c>
      <c r="E580">
        <f t="shared" si="48"/>
        <v>1</v>
      </c>
      <c r="F580">
        <f t="shared" si="49"/>
        <v>4</v>
      </c>
      <c r="G580">
        <f t="shared" si="50"/>
        <v>4</v>
      </c>
      <c r="H580">
        <f t="shared" si="51"/>
        <v>144</v>
      </c>
      <c r="I580" t="str">
        <f t="shared" si="52"/>
        <v>BRONZE</v>
      </c>
      <c r="J580" t="str">
        <f t="shared" si="53"/>
        <v>Evasive Customer</v>
      </c>
    </row>
    <row r="581" spans="1:10" x14ac:dyDescent="0.3">
      <c r="A581" s="5">
        <v>578</v>
      </c>
      <c r="B581" s="6">
        <v>199</v>
      </c>
      <c r="C581" s="7">
        <v>7</v>
      </c>
      <c r="D581" s="8">
        <v>2754.81</v>
      </c>
      <c r="E581">
        <f t="shared" ref="E581:E644" si="54">IF(AND(B579&gt;=88),1,IF(AND(B579&lt;=88,B579&gt;45),2,IF(AND(B579&lt;=45,B579&gt;18),3,4)))</f>
        <v>4</v>
      </c>
      <c r="F581">
        <f t="shared" ref="F581:F644" si="55">IF(AND(C581&gt;7),4,IF(AND(C581&lt;=7,C581&gt;6),3,IF(AND(C581&lt;=6,C581&gt;4),2,IF(AND(C581&lt;=4),1))))</f>
        <v>3</v>
      </c>
      <c r="G581">
        <f t="shared" ref="G581:G644" si="56">IF(AND(D581&gt;4123.1),4,IF(AND(D581&lt;=4123.1,D581&gt;2799.26),3,IF(AND(D581&lt;=2799.26,D581&gt;1797.95),2,IF(AND(D581&lt;=1795.95),1))))</f>
        <v>2</v>
      </c>
      <c r="H581">
        <f t="shared" ref="H581:H644" si="57">100*E581+10*F581+G581</f>
        <v>432</v>
      </c>
      <c r="I581" t="str">
        <f t="shared" ref="I581:I644" si="58">IF(AND(H581&gt;411),"PLATINUM",IF(AND(H581&lt;=411,H581&gt;311),"GOLD",IF(AND(H581&lt;=311,H581&gt;211),"SILVER",IF(AND(H581&lt;=211),"BRONZE"))))</f>
        <v>PLATINUM</v>
      </c>
      <c r="J581" t="str">
        <f t="shared" ref="J581:J644" si="59">IF(H581=444,"Platinum Customer",
IF(AND(H581&lt;=444,H581&gt;433),"Very Loyal",
 IF(AND(H581&lt;=433,H581&gt;421),"Becoming Loyal",
IF(AND(H581&lt;=421,H581&gt;344),"Recent Customer",
IF(AND(H581&gt;=344,H581&gt;323),"Potential Customer",
IF(AND(H581&gt;=323,H581&gt;311),"Late Bloomer",
IF(AND(H581&gt;311,H581&gt;=224),"Losing Customer",
IF(AND(H581&gt;224,H581&gt;=212),"High Risk Customer",
IF(AND(H581&gt;212,H581&gt;=121),"Almost Losing Customer",
IF(AND(H581&gt;=121,H581&gt;=113),"Evasive Customer",
IF(AND(H581&lt;=113,H581&gt;=111),"Lost Customer")))))))))))</f>
        <v>Becoming Loyal</v>
      </c>
    </row>
    <row r="582" spans="1:10" x14ac:dyDescent="0.3">
      <c r="A582" s="5">
        <v>579</v>
      </c>
      <c r="B582" s="6">
        <v>52</v>
      </c>
      <c r="C582" s="7">
        <v>9</v>
      </c>
      <c r="D582" s="8">
        <v>4204.6000000000004</v>
      </c>
      <c r="E582">
        <f t="shared" si="54"/>
        <v>4</v>
      </c>
      <c r="F582">
        <f t="shared" si="55"/>
        <v>4</v>
      </c>
      <c r="G582">
        <f t="shared" si="56"/>
        <v>4</v>
      </c>
      <c r="H582">
        <f t="shared" si="57"/>
        <v>444</v>
      </c>
      <c r="I582" t="str">
        <f t="shared" si="58"/>
        <v>PLATINUM</v>
      </c>
      <c r="J582" t="str">
        <f t="shared" si="59"/>
        <v>Platinum Customer</v>
      </c>
    </row>
    <row r="583" spans="1:10" x14ac:dyDescent="0.3">
      <c r="A583" s="5">
        <v>580</v>
      </c>
      <c r="B583" s="6">
        <v>24</v>
      </c>
      <c r="C583" s="7">
        <v>5</v>
      </c>
      <c r="D583" s="8">
        <v>2185.5099999999998</v>
      </c>
      <c r="E583">
        <f t="shared" si="54"/>
        <v>1</v>
      </c>
      <c r="F583">
        <f t="shared" si="55"/>
        <v>2</v>
      </c>
      <c r="G583">
        <f t="shared" si="56"/>
        <v>2</v>
      </c>
      <c r="H583">
        <f t="shared" si="57"/>
        <v>122</v>
      </c>
      <c r="I583" t="str">
        <f t="shared" si="58"/>
        <v>BRONZE</v>
      </c>
      <c r="J583" t="str">
        <f t="shared" si="59"/>
        <v>Evasive Customer</v>
      </c>
    </row>
    <row r="584" spans="1:10" x14ac:dyDescent="0.3">
      <c r="A584" s="5">
        <v>581</v>
      </c>
      <c r="B584" s="6">
        <v>53</v>
      </c>
      <c r="C584" s="7">
        <v>4</v>
      </c>
      <c r="D584" s="8">
        <v>2223.5499999999997</v>
      </c>
      <c r="E584">
        <f t="shared" si="54"/>
        <v>2</v>
      </c>
      <c r="F584">
        <f t="shared" si="55"/>
        <v>1</v>
      </c>
      <c r="G584">
        <f t="shared" si="56"/>
        <v>2</v>
      </c>
      <c r="H584">
        <f t="shared" si="57"/>
        <v>212</v>
      </c>
      <c r="I584" t="str">
        <f t="shared" si="58"/>
        <v>SILVER</v>
      </c>
      <c r="J584" t="str">
        <f t="shared" si="59"/>
        <v>Evasive Customer</v>
      </c>
    </row>
    <row r="585" spans="1:10" x14ac:dyDescent="0.3">
      <c r="A585" s="5">
        <v>582</v>
      </c>
      <c r="B585" s="6">
        <v>149</v>
      </c>
      <c r="C585" s="7">
        <v>4</v>
      </c>
      <c r="D585" s="8">
        <v>2744.6</v>
      </c>
      <c r="E585">
        <f t="shared" si="54"/>
        <v>3</v>
      </c>
      <c r="F585">
        <f t="shared" si="55"/>
        <v>1</v>
      </c>
      <c r="G585">
        <f t="shared" si="56"/>
        <v>2</v>
      </c>
      <c r="H585">
        <f t="shared" si="57"/>
        <v>312</v>
      </c>
      <c r="I585" t="str">
        <f t="shared" si="58"/>
        <v>GOLD</v>
      </c>
      <c r="J585" t="str">
        <f t="shared" si="59"/>
        <v>Losing Customer</v>
      </c>
    </row>
    <row r="586" spans="1:10" x14ac:dyDescent="0.3">
      <c r="A586" s="5">
        <v>583</v>
      </c>
      <c r="B586" s="6">
        <v>31</v>
      </c>
      <c r="C586" s="7">
        <v>4</v>
      </c>
      <c r="D586" s="8">
        <v>2258.1899999999996</v>
      </c>
      <c r="E586">
        <f t="shared" si="54"/>
        <v>2</v>
      </c>
      <c r="F586">
        <f t="shared" si="55"/>
        <v>1</v>
      </c>
      <c r="G586">
        <f t="shared" si="56"/>
        <v>2</v>
      </c>
      <c r="H586">
        <f t="shared" si="57"/>
        <v>212</v>
      </c>
      <c r="I586" t="str">
        <f t="shared" si="58"/>
        <v>SILVER</v>
      </c>
      <c r="J586" t="str">
        <f t="shared" si="59"/>
        <v>Evasive Customer</v>
      </c>
    </row>
    <row r="587" spans="1:10" x14ac:dyDescent="0.3">
      <c r="A587" s="5">
        <v>584</v>
      </c>
      <c r="B587" s="6">
        <v>132</v>
      </c>
      <c r="C587" s="7">
        <v>4</v>
      </c>
      <c r="D587" s="8">
        <v>1270.2099999999998</v>
      </c>
      <c r="E587">
        <f t="shared" si="54"/>
        <v>1</v>
      </c>
      <c r="F587">
        <f t="shared" si="55"/>
        <v>1</v>
      </c>
      <c r="G587">
        <f t="shared" si="56"/>
        <v>1</v>
      </c>
      <c r="H587">
        <f t="shared" si="57"/>
        <v>111</v>
      </c>
      <c r="I587" t="str">
        <f t="shared" si="58"/>
        <v>BRONZE</v>
      </c>
      <c r="J587" t="str">
        <f t="shared" si="59"/>
        <v>Lost Customer</v>
      </c>
    </row>
    <row r="588" spans="1:10" x14ac:dyDescent="0.3">
      <c r="A588" s="5">
        <v>585</v>
      </c>
      <c r="B588" s="6">
        <v>97</v>
      </c>
      <c r="C588" s="7">
        <v>7</v>
      </c>
      <c r="D588" s="8">
        <v>2174.5</v>
      </c>
      <c r="E588">
        <f t="shared" si="54"/>
        <v>3</v>
      </c>
      <c r="F588">
        <f t="shared" si="55"/>
        <v>3</v>
      </c>
      <c r="G588">
        <f t="shared" si="56"/>
        <v>2</v>
      </c>
      <c r="H588">
        <f t="shared" si="57"/>
        <v>332</v>
      </c>
      <c r="I588" t="str">
        <f t="shared" si="58"/>
        <v>GOLD</v>
      </c>
      <c r="J588" t="str">
        <f t="shared" si="59"/>
        <v>Late Bloomer</v>
      </c>
    </row>
    <row r="589" spans="1:10" x14ac:dyDescent="0.3">
      <c r="A589" s="5">
        <v>586</v>
      </c>
      <c r="B589" s="6">
        <v>90</v>
      </c>
      <c r="C589" s="7">
        <v>4</v>
      </c>
      <c r="D589" s="8">
        <v>2562.4700000000003</v>
      </c>
      <c r="E589">
        <f t="shared" si="54"/>
        <v>1</v>
      </c>
      <c r="F589">
        <f t="shared" si="55"/>
        <v>1</v>
      </c>
      <c r="G589">
        <f t="shared" si="56"/>
        <v>2</v>
      </c>
      <c r="H589">
        <f t="shared" si="57"/>
        <v>112</v>
      </c>
      <c r="I589" t="str">
        <f t="shared" si="58"/>
        <v>BRONZE</v>
      </c>
      <c r="J589" t="str">
        <f t="shared" si="59"/>
        <v>Lost Customer</v>
      </c>
    </row>
    <row r="590" spans="1:10" x14ac:dyDescent="0.3">
      <c r="A590" s="5">
        <v>587</v>
      </c>
      <c r="B590" s="6">
        <v>53</v>
      </c>
      <c r="C590" s="7">
        <v>7</v>
      </c>
      <c r="D590" s="8">
        <v>3293.38</v>
      </c>
      <c r="E590">
        <f t="shared" si="54"/>
        <v>1</v>
      </c>
      <c r="F590">
        <f t="shared" si="55"/>
        <v>3</v>
      </c>
      <c r="G590">
        <f t="shared" si="56"/>
        <v>3</v>
      </c>
      <c r="H590">
        <f t="shared" si="57"/>
        <v>133</v>
      </c>
      <c r="I590" t="str">
        <f t="shared" si="58"/>
        <v>BRONZE</v>
      </c>
      <c r="J590" t="str">
        <f t="shared" si="59"/>
        <v>Evasive Customer</v>
      </c>
    </row>
    <row r="591" spans="1:10" x14ac:dyDescent="0.3">
      <c r="A591" s="5">
        <v>588</v>
      </c>
      <c r="B591" s="6">
        <v>19</v>
      </c>
      <c r="C591" s="7">
        <v>5</v>
      </c>
      <c r="D591" s="8">
        <v>3603.8500000000004</v>
      </c>
      <c r="E591">
        <f t="shared" si="54"/>
        <v>1</v>
      </c>
      <c r="F591">
        <f t="shared" si="55"/>
        <v>2</v>
      </c>
      <c r="G591">
        <f t="shared" si="56"/>
        <v>3</v>
      </c>
      <c r="H591">
        <f t="shared" si="57"/>
        <v>123</v>
      </c>
      <c r="I591" t="str">
        <f t="shared" si="58"/>
        <v>BRONZE</v>
      </c>
      <c r="J591" t="str">
        <f t="shared" si="59"/>
        <v>Evasive Customer</v>
      </c>
    </row>
    <row r="592" spans="1:10" x14ac:dyDescent="0.3">
      <c r="A592" s="5">
        <v>589</v>
      </c>
      <c r="B592" s="6">
        <v>10</v>
      </c>
      <c r="C592" s="7">
        <v>3</v>
      </c>
      <c r="D592" s="8">
        <v>1397.8999999999999</v>
      </c>
      <c r="E592">
        <f t="shared" si="54"/>
        <v>2</v>
      </c>
      <c r="F592">
        <f t="shared" si="55"/>
        <v>1</v>
      </c>
      <c r="G592">
        <f t="shared" si="56"/>
        <v>1</v>
      </c>
      <c r="H592">
        <f t="shared" si="57"/>
        <v>211</v>
      </c>
      <c r="I592" t="str">
        <f t="shared" si="58"/>
        <v>BRONZE</v>
      </c>
      <c r="J592" t="str">
        <f t="shared" si="59"/>
        <v>Evasive Customer</v>
      </c>
    </row>
    <row r="593" spans="1:10" x14ac:dyDescent="0.3">
      <c r="A593" s="5">
        <v>590</v>
      </c>
      <c r="B593" s="6">
        <v>43</v>
      </c>
      <c r="C593" s="7">
        <v>12</v>
      </c>
      <c r="D593" s="8">
        <v>6119.5999999999985</v>
      </c>
      <c r="E593">
        <f t="shared" si="54"/>
        <v>3</v>
      </c>
      <c r="F593">
        <f t="shared" si="55"/>
        <v>4</v>
      </c>
      <c r="G593">
        <f t="shared" si="56"/>
        <v>4</v>
      </c>
      <c r="H593">
        <f t="shared" si="57"/>
        <v>344</v>
      </c>
      <c r="I593" t="str">
        <f t="shared" si="58"/>
        <v>GOLD</v>
      </c>
      <c r="J593" t="str">
        <f t="shared" si="59"/>
        <v>Potential Customer</v>
      </c>
    </row>
    <row r="594" spans="1:10" x14ac:dyDescent="0.3">
      <c r="A594" s="5">
        <v>591</v>
      </c>
      <c r="B594" s="6">
        <v>221</v>
      </c>
      <c r="C594" s="7">
        <v>2</v>
      </c>
      <c r="D594" s="8">
        <v>484.95999999999992</v>
      </c>
      <c r="E594">
        <f t="shared" si="54"/>
        <v>4</v>
      </c>
      <c r="F594">
        <f t="shared" si="55"/>
        <v>1</v>
      </c>
      <c r="G594">
        <f t="shared" si="56"/>
        <v>1</v>
      </c>
      <c r="H594">
        <f t="shared" si="57"/>
        <v>411</v>
      </c>
      <c r="I594" t="str">
        <f t="shared" si="58"/>
        <v>GOLD</v>
      </c>
      <c r="J594" t="str">
        <f t="shared" si="59"/>
        <v>Recent Customer</v>
      </c>
    </row>
    <row r="595" spans="1:10" x14ac:dyDescent="0.3">
      <c r="A595" s="5">
        <v>592</v>
      </c>
      <c r="B595" s="6">
        <v>199</v>
      </c>
      <c r="C595" s="7">
        <v>4</v>
      </c>
      <c r="D595" s="8">
        <v>1071.53</v>
      </c>
      <c r="E595">
        <f t="shared" si="54"/>
        <v>3</v>
      </c>
      <c r="F595">
        <f t="shared" si="55"/>
        <v>1</v>
      </c>
      <c r="G595">
        <f t="shared" si="56"/>
        <v>1</v>
      </c>
      <c r="H595">
        <f t="shared" si="57"/>
        <v>311</v>
      </c>
      <c r="I595" t="str">
        <f t="shared" si="58"/>
        <v>SILVER</v>
      </c>
      <c r="J595" t="str">
        <f t="shared" si="59"/>
        <v>High Risk Customer</v>
      </c>
    </row>
    <row r="596" spans="1:10" x14ac:dyDescent="0.3">
      <c r="A596" s="5">
        <v>593</v>
      </c>
      <c r="B596" s="6">
        <v>1</v>
      </c>
      <c r="C596" s="7">
        <v>6</v>
      </c>
      <c r="D596" s="8">
        <v>3493.8</v>
      </c>
      <c r="E596">
        <f t="shared" si="54"/>
        <v>1</v>
      </c>
      <c r="F596">
        <f t="shared" si="55"/>
        <v>2</v>
      </c>
      <c r="G596">
        <f t="shared" si="56"/>
        <v>3</v>
      </c>
      <c r="H596">
        <f t="shared" si="57"/>
        <v>123</v>
      </c>
      <c r="I596" t="str">
        <f t="shared" si="58"/>
        <v>BRONZE</v>
      </c>
      <c r="J596" t="str">
        <f t="shared" si="59"/>
        <v>Evasive Customer</v>
      </c>
    </row>
    <row r="597" spans="1:10" x14ac:dyDescent="0.3">
      <c r="A597" s="5">
        <v>594</v>
      </c>
      <c r="B597" s="6">
        <v>33</v>
      </c>
      <c r="C597" s="7">
        <v>9</v>
      </c>
      <c r="D597" s="8">
        <v>6630.7200000000012</v>
      </c>
      <c r="E597">
        <f t="shared" si="54"/>
        <v>1</v>
      </c>
      <c r="F597">
        <f t="shared" si="55"/>
        <v>4</v>
      </c>
      <c r="G597">
        <f t="shared" si="56"/>
        <v>4</v>
      </c>
      <c r="H597">
        <f t="shared" si="57"/>
        <v>144</v>
      </c>
      <c r="I597" t="str">
        <f t="shared" si="58"/>
        <v>BRONZE</v>
      </c>
      <c r="J597" t="str">
        <f t="shared" si="59"/>
        <v>Evasive Customer</v>
      </c>
    </row>
    <row r="598" spans="1:10" x14ac:dyDescent="0.3">
      <c r="A598" s="5">
        <v>595</v>
      </c>
      <c r="B598" s="6">
        <v>184</v>
      </c>
      <c r="C598" s="7">
        <v>3</v>
      </c>
      <c r="D598" s="8">
        <v>2011.1599999999999</v>
      </c>
      <c r="E598">
        <f t="shared" si="54"/>
        <v>4</v>
      </c>
      <c r="F598">
        <f t="shared" si="55"/>
        <v>1</v>
      </c>
      <c r="G598">
        <f t="shared" si="56"/>
        <v>2</v>
      </c>
      <c r="H598">
        <f t="shared" si="57"/>
        <v>412</v>
      </c>
      <c r="I598" t="str">
        <f t="shared" si="58"/>
        <v>PLATINUM</v>
      </c>
      <c r="J598" t="str">
        <f t="shared" si="59"/>
        <v>Recent Customer</v>
      </c>
    </row>
    <row r="599" spans="1:10" x14ac:dyDescent="0.3">
      <c r="A599" s="5">
        <v>596</v>
      </c>
      <c r="B599" s="6">
        <v>85</v>
      </c>
      <c r="C599" s="7">
        <v>3</v>
      </c>
      <c r="D599" s="8">
        <v>3836.34</v>
      </c>
      <c r="E599">
        <f t="shared" si="54"/>
        <v>3</v>
      </c>
      <c r="F599">
        <f t="shared" si="55"/>
        <v>1</v>
      </c>
      <c r="G599">
        <f t="shared" si="56"/>
        <v>3</v>
      </c>
      <c r="H599">
        <f t="shared" si="57"/>
        <v>313</v>
      </c>
      <c r="I599" t="str">
        <f t="shared" si="58"/>
        <v>GOLD</v>
      </c>
      <c r="J599" t="str">
        <f t="shared" si="59"/>
        <v>Losing Customer</v>
      </c>
    </row>
    <row r="600" spans="1:10" x14ac:dyDescent="0.3">
      <c r="A600" s="5">
        <v>597</v>
      </c>
      <c r="B600" s="6">
        <v>61</v>
      </c>
      <c r="C600" s="7">
        <v>5</v>
      </c>
      <c r="D600" s="8">
        <v>1830.39</v>
      </c>
      <c r="E600">
        <f t="shared" si="54"/>
        <v>1</v>
      </c>
      <c r="F600">
        <f t="shared" si="55"/>
        <v>2</v>
      </c>
      <c r="G600">
        <f t="shared" si="56"/>
        <v>2</v>
      </c>
      <c r="H600">
        <f t="shared" si="57"/>
        <v>122</v>
      </c>
      <c r="I600" t="str">
        <f t="shared" si="58"/>
        <v>BRONZE</v>
      </c>
      <c r="J600" t="str">
        <f t="shared" si="59"/>
        <v>Evasive Customer</v>
      </c>
    </row>
    <row r="601" spans="1:10" x14ac:dyDescent="0.3">
      <c r="A601" s="5">
        <v>598</v>
      </c>
      <c r="B601" s="6">
        <v>131</v>
      </c>
      <c r="C601" s="7">
        <v>7</v>
      </c>
      <c r="D601" s="8">
        <v>3535.5600000000004</v>
      </c>
      <c r="E601">
        <f t="shared" si="54"/>
        <v>2</v>
      </c>
      <c r="F601">
        <f t="shared" si="55"/>
        <v>3</v>
      </c>
      <c r="G601">
        <f t="shared" si="56"/>
        <v>3</v>
      </c>
      <c r="H601">
        <f t="shared" si="57"/>
        <v>233</v>
      </c>
      <c r="I601" t="str">
        <f t="shared" si="58"/>
        <v>SILVER</v>
      </c>
      <c r="J601" t="str">
        <f t="shared" si="59"/>
        <v>High Risk Customer</v>
      </c>
    </row>
    <row r="602" spans="1:10" x14ac:dyDescent="0.3">
      <c r="A602" s="5">
        <v>599</v>
      </c>
      <c r="B602" s="6">
        <v>115</v>
      </c>
      <c r="C602" s="7">
        <v>5</v>
      </c>
      <c r="D602" s="8">
        <v>4319.1399999999994</v>
      </c>
      <c r="E602">
        <f t="shared" si="54"/>
        <v>2</v>
      </c>
      <c r="F602">
        <f t="shared" si="55"/>
        <v>2</v>
      </c>
      <c r="G602">
        <f t="shared" si="56"/>
        <v>4</v>
      </c>
      <c r="H602">
        <f t="shared" si="57"/>
        <v>224</v>
      </c>
      <c r="I602" t="str">
        <f t="shared" si="58"/>
        <v>SILVER</v>
      </c>
      <c r="J602" t="str">
        <f t="shared" si="59"/>
        <v>Almost Losing Customer</v>
      </c>
    </row>
    <row r="603" spans="1:10" x14ac:dyDescent="0.3">
      <c r="A603" s="5">
        <v>600</v>
      </c>
      <c r="B603" s="6">
        <v>206</v>
      </c>
      <c r="C603" s="7">
        <v>3</v>
      </c>
      <c r="D603" s="8">
        <v>1854.78</v>
      </c>
      <c r="E603">
        <f t="shared" si="54"/>
        <v>1</v>
      </c>
      <c r="F603">
        <f t="shared" si="55"/>
        <v>1</v>
      </c>
      <c r="G603">
        <f t="shared" si="56"/>
        <v>2</v>
      </c>
      <c r="H603">
        <f t="shared" si="57"/>
        <v>112</v>
      </c>
      <c r="I603" t="str">
        <f t="shared" si="58"/>
        <v>BRONZE</v>
      </c>
      <c r="J603" t="str">
        <f t="shared" si="59"/>
        <v>Lost Customer</v>
      </c>
    </row>
    <row r="604" spans="1:10" x14ac:dyDescent="0.3">
      <c r="A604" s="5">
        <v>601</v>
      </c>
      <c r="B604" s="6">
        <v>58</v>
      </c>
      <c r="C604" s="7">
        <v>5</v>
      </c>
      <c r="D604" s="8">
        <v>1423.4399999999998</v>
      </c>
      <c r="E604">
        <f t="shared" si="54"/>
        <v>1</v>
      </c>
      <c r="F604">
        <f t="shared" si="55"/>
        <v>2</v>
      </c>
      <c r="G604">
        <f t="shared" si="56"/>
        <v>1</v>
      </c>
      <c r="H604">
        <f t="shared" si="57"/>
        <v>121</v>
      </c>
      <c r="I604" t="str">
        <f t="shared" si="58"/>
        <v>BRONZE</v>
      </c>
      <c r="J604" t="str">
        <f t="shared" si="59"/>
        <v>Evasive Customer</v>
      </c>
    </row>
    <row r="605" spans="1:10" x14ac:dyDescent="0.3">
      <c r="A605" s="5">
        <v>602</v>
      </c>
      <c r="B605" s="6">
        <v>77</v>
      </c>
      <c r="C605" s="7">
        <v>5</v>
      </c>
      <c r="D605" s="8">
        <v>2568.7600000000002</v>
      </c>
      <c r="E605">
        <f t="shared" si="54"/>
        <v>1</v>
      </c>
      <c r="F605">
        <f t="shared" si="55"/>
        <v>2</v>
      </c>
      <c r="G605">
        <f t="shared" si="56"/>
        <v>2</v>
      </c>
      <c r="H605">
        <f t="shared" si="57"/>
        <v>122</v>
      </c>
      <c r="I605" t="str">
        <f t="shared" si="58"/>
        <v>BRONZE</v>
      </c>
      <c r="J605" t="str">
        <f t="shared" si="59"/>
        <v>Evasive Customer</v>
      </c>
    </row>
    <row r="606" spans="1:10" x14ac:dyDescent="0.3">
      <c r="A606" s="5">
        <v>603</v>
      </c>
      <c r="B606" s="6">
        <v>49</v>
      </c>
      <c r="C606" s="7">
        <v>7</v>
      </c>
      <c r="D606" s="8">
        <v>3148.1</v>
      </c>
      <c r="E606">
        <f t="shared" si="54"/>
        <v>2</v>
      </c>
      <c r="F606">
        <f t="shared" si="55"/>
        <v>3</v>
      </c>
      <c r="G606">
        <f t="shared" si="56"/>
        <v>3</v>
      </c>
      <c r="H606">
        <f t="shared" si="57"/>
        <v>233</v>
      </c>
      <c r="I606" t="str">
        <f t="shared" si="58"/>
        <v>SILVER</v>
      </c>
      <c r="J606" t="str">
        <f t="shared" si="59"/>
        <v>High Risk Customer</v>
      </c>
    </row>
    <row r="607" spans="1:10" x14ac:dyDescent="0.3">
      <c r="A607" s="5">
        <v>604</v>
      </c>
      <c r="B607" s="6">
        <v>69</v>
      </c>
      <c r="C607" s="7">
        <v>6</v>
      </c>
      <c r="D607" s="8">
        <v>4661.9599999999991</v>
      </c>
      <c r="E607">
        <f t="shared" si="54"/>
        <v>2</v>
      </c>
      <c r="F607">
        <f t="shared" si="55"/>
        <v>2</v>
      </c>
      <c r="G607">
        <f t="shared" si="56"/>
        <v>4</v>
      </c>
      <c r="H607">
        <f t="shared" si="57"/>
        <v>224</v>
      </c>
      <c r="I607" t="str">
        <f t="shared" si="58"/>
        <v>SILVER</v>
      </c>
      <c r="J607" t="str">
        <f t="shared" si="59"/>
        <v>Almost Losing Customer</v>
      </c>
    </row>
    <row r="608" spans="1:10" x14ac:dyDescent="0.3">
      <c r="A608" s="5">
        <v>605</v>
      </c>
      <c r="B608" s="6">
        <v>2</v>
      </c>
      <c r="C608" s="7">
        <v>8</v>
      </c>
      <c r="D608" s="8">
        <v>5025.6400000000012</v>
      </c>
      <c r="E608">
        <f t="shared" si="54"/>
        <v>2</v>
      </c>
      <c r="F608">
        <f t="shared" si="55"/>
        <v>4</v>
      </c>
      <c r="G608">
        <f t="shared" si="56"/>
        <v>4</v>
      </c>
      <c r="H608">
        <f t="shared" si="57"/>
        <v>244</v>
      </c>
      <c r="I608" t="str">
        <f t="shared" si="58"/>
        <v>SILVER</v>
      </c>
      <c r="J608" t="str">
        <f t="shared" si="59"/>
        <v>High Risk Customer</v>
      </c>
    </row>
    <row r="609" spans="1:10" x14ac:dyDescent="0.3">
      <c r="A609" s="5">
        <v>606</v>
      </c>
      <c r="B609" s="6">
        <v>55</v>
      </c>
      <c r="C609" s="7">
        <v>6</v>
      </c>
      <c r="D609" s="8">
        <v>2488.5299999999997</v>
      </c>
      <c r="E609">
        <f t="shared" si="54"/>
        <v>2</v>
      </c>
      <c r="F609">
        <f t="shared" si="55"/>
        <v>2</v>
      </c>
      <c r="G609">
        <f t="shared" si="56"/>
        <v>2</v>
      </c>
      <c r="H609">
        <f t="shared" si="57"/>
        <v>222</v>
      </c>
      <c r="I609" t="str">
        <f t="shared" si="58"/>
        <v>SILVER</v>
      </c>
      <c r="J609" t="str">
        <f t="shared" si="59"/>
        <v>Almost Losing Customer</v>
      </c>
    </row>
    <row r="610" spans="1:10" x14ac:dyDescent="0.3">
      <c r="A610" s="5">
        <v>607</v>
      </c>
      <c r="B610" s="6">
        <v>58</v>
      </c>
      <c r="C610" s="7">
        <v>10</v>
      </c>
      <c r="D610" s="8">
        <v>7137.6200000000008</v>
      </c>
      <c r="E610">
        <f t="shared" si="54"/>
        <v>4</v>
      </c>
      <c r="F610">
        <f t="shared" si="55"/>
        <v>4</v>
      </c>
      <c r="G610">
        <f t="shared" si="56"/>
        <v>4</v>
      </c>
      <c r="H610">
        <f t="shared" si="57"/>
        <v>444</v>
      </c>
      <c r="I610" t="str">
        <f t="shared" si="58"/>
        <v>PLATINUM</v>
      </c>
      <c r="J610" t="str">
        <f t="shared" si="59"/>
        <v>Platinum Customer</v>
      </c>
    </row>
    <row r="611" spans="1:10" x14ac:dyDescent="0.3">
      <c r="A611" s="5">
        <v>608</v>
      </c>
      <c r="B611" s="6">
        <v>85</v>
      </c>
      <c r="C611" s="7">
        <v>8</v>
      </c>
      <c r="D611" s="8">
        <v>4050.1099999999997</v>
      </c>
      <c r="E611">
        <f t="shared" si="54"/>
        <v>2</v>
      </c>
      <c r="F611">
        <f t="shared" si="55"/>
        <v>4</v>
      </c>
      <c r="G611">
        <f t="shared" si="56"/>
        <v>3</v>
      </c>
      <c r="H611">
        <f t="shared" si="57"/>
        <v>243</v>
      </c>
      <c r="I611" t="str">
        <f t="shared" si="58"/>
        <v>SILVER</v>
      </c>
      <c r="J611" t="str">
        <f t="shared" si="59"/>
        <v>High Risk Customer</v>
      </c>
    </row>
    <row r="612" spans="1:10" x14ac:dyDescent="0.3">
      <c r="A612" s="5">
        <v>609</v>
      </c>
      <c r="B612" s="6">
        <v>36</v>
      </c>
      <c r="C612" s="7">
        <v>4</v>
      </c>
      <c r="D612" s="8">
        <v>2168.7299999999996</v>
      </c>
      <c r="E612">
        <f t="shared" si="54"/>
        <v>2</v>
      </c>
      <c r="F612">
        <f t="shared" si="55"/>
        <v>1</v>
      </c>
      <c r="G612">
        <f t="shared" si="56"/>
        <v>2</v>
      </c>
      <c r="H612">
        <f t="shared" si="57"/>
        <v>212</v>
      </c>
      <c r="I612" t="str">
        <f t="shared" si="58"/>
        <v>SILVER</v>
      </c>
      <c r="J612" t="str">
        <f t="shared" si="59"/>
        <v>Evasive Customer</v>
      </c>
    </row>
    <row r="613" spans="1:10" x14ac:dyDescent="0.3">
      <c r="A613" s="5">
        <v>610</v>
      </c>
      <c r="B613" s="6">
        <v>46</v>
      </c>
      <c r="C613" s="7">
        <v>9</v>
      </c>
      <c r="D613" s="8">
        <v>3399.91</v>
      </c>
      <c r="E613">
        <f t="shared" si="54"/>
        <v>2</v>
      </c>
      <c r="F613">
        <f t="shared" si="55"/>
        <v>4</v>
      </c>
      <c r="G613">
        <f t="shared" si="56"/>
        <v>3</v>
      </c>
      <c r="H613">
        <f t="shared" si="57"/>
        <v>243</v>
      </c>
      <c r="I613" t="str">
        <f t="shared" si="58"/>
        <v>SILVER</v>
      </c>
      <c r="J613" t="str">
        <f t="shared" si="59"/>
        <v>High Risk Customer</v>
      </c>
    </row>
    <row r="614" spans="1:10" x14ac:dyDescent="0.3">
      <c r="A614" s="5">
        <v>611</v>
      </c>
      <c r="B614" s="6">
        <v>3</v>
      </c>
      <c r="C614" s="7">
        <v>8</v>
      </c>
      <c r="D614" s="8">
        <v>3500.4399999999996</v>
      </c>
      <c r="E614">
        <f t="shared" si="54"/>
        <v>3</v>
      </c>
      <c r="F614">
        <f t="shared" si="55"/>
        <v>4</v>
      </c>
      <c r="G614">
        <f t="shared" si="56"/>
        <v>3</v>
      </c>
      <c r="H614">
        <f t="shared" si="57"/>
        <v>343</v>
      </c>
      <c r="I614" t="str">
        <f t="shared" si="58"/>
        <v>GOLD</v>
      </c>
      <c r="J614" t="str">
        <f t="shared" si="59"/>
        <v>Late Bloomer</v>
      </c>
    </row>
    <row r="615" spans="1:10" x14ac:dyDescent="0.3">
      <c r="A615" s="5">
        <v>612</v>
      </c>
      <c r="B615" s="6">
        <v>1</v>
      </c>
      <c r="C615" s="7">
        <v>5</v>
      </c>
      <c r="D615" s="8">
        <v>2074.34</v>
      </c>
      <c r="E615">
        <f t="shared" si="54"/>
        <v>2</v>
      </c>
      <c r="F615">
        <f t="shared" si="55"/>
        <v>2</v>
      </c>
      <c r="G615">
        <f t="shared" si="56"/>
        <v>2</v>
      </c>
      <c r="H615">
        <f t="shared" si="57"/>
        <v>222</v>
      </c>
      <c r="I615" t="str">
        <f t="shared" si="58"/>
        <v>SILVER</v>
      </c>
      <c r="J615" t="str">
        <f t="shared" si="59"/>
        <v>Almost Losing Customer</v>
      </c>
    </row>
    <row r="616" spans="1:10" x14ac:dyDescent="0.3">
      <c r="A616" s="5">
        <v>613</v>
      </c>
      <c r="B616" s="6">
        <v>3</v>
      </c>
      <c r="C616" s="7">
        <v>6</v>
      </c>
      <c r="D616" s="8">
        <v>2098.59</v>
      </c>
      <c r="E616">
        <f t="shared" si="54"/>
        <v>4</v>
      </c>
      <c r="F616">
        <f t="shared" si="55"/>
        <v>2</v>
      </c>
      <c r="G616">
        <f t="shared" si="56"/>
        <v>2</v>
      </c>
      <c r="H616">
        <f t="shared" si="57"/>
        <v>422</v>
      </c>
      <c r="I616" t="str">
        <f t="shared" si="58"/>
        <v>PLATINUM</v>
      </c>
      <c r="J616" t="str">
        <f t="shared" si="59"/>
        <v>Becoming Loyal</v>
      </c>
    </row>
    <row r="617" spans="1:10" x14ac:dyDescent="0.3">
      <c r="A617" s="5">
        <v>614</v>
      </c>
      <c r="B617" s="6">
        <v>18</v>
      </c>
      <c r="C617" s="7">
        <v>9</v>
      </c>
      <c r="D617" s="8">
        <v>6120.46</v>
      </c>
      <c r="E617">
        <f t="shared" si="54"/>
        <v>4</v>
      </c>
      <c r="F617">
        <f t="shared" si="55"/>
        <v>4</v>
      </c>
      <c r="G617">
        <f t="shared" si="56"/>
        <v>4</v>
      </c>
      <c r="H617">
        <f t="shared" si="57"/>
        <v>444</v>
      </c>
      <c r="I617" t="str">
        <f t="shared" si="58"/>
        <v>PLATINUM</v>
      </c>
      <c r="J617" t="str">
        <f t="shared" si="59"/>
        <v>Platinum Customer</v>
      </c>
    </row>
    <row r="618" spans="1:10" x14ac:dyDescent="0.3">
      <c r="A618" s="5">
        <v>615</v>
      </c>
      <c r="B618" s="6">
        <v>42</v>
      </c>
      <c r="C618" s="7">
        <v>4</v>
      </c>
      <c r="D618" s="8">
        <v>3620.88</v>
      </c>
      <c r="E618">
        <f t="shared" si="54"/>
        <v>4</v>
      </c>
      <c r="F618">
        <f t="shared" si="55"/>
        <v>1</v>
      </c>
      <c r="G618">
        <f t="shared" si="56"/>
        <v>3</v>
      </c>
      <c r="H618">
        <f t="shared" si="57"/>
        <v>413</v>
      </c>
      <c r="I618" t="str">
        <f t="shared" si="58"/>
        <v>PLATINUM</v>
      </c>
      <c r="J618" t="str">
        <f t="shared" si="59"/>
        <v>Recent Customer</v>
      </c>
    </row>
    <row r="619" spans="1:10" x14ac:dyDescent="0.3">
      <c r="A619" s="5">
        <v>616</v>
      </c>
      <c r="B619" s="6">
        <v>92</v>
      </c>
      <c r="C619" s="7">
        <v>4</v>
      </c>
      <c r="D619" s="8">
        <v>1695.9999999999998</v>
      </c>
      <c r="E619">
        <f t="shared" si="54"/>
        <v>4</v>
      </c>
      <c r="F619">
        <f t="shared" si="55"/>
        <v>1</v>
      </c>
      <c r="G619">
        <f t="shared" si="56"/>
        <v>1</v>
      </c>
      <c r="H619">
        <f t="shared" si="57"/>
        <v>411</v>
      </c>
      <c r="I619" t="str">
        <f t="shared" si="58"/>
        <v>GOLD</v>
      </c>
      <c r="J619" t="str">
        <f t="shared" si="59"/>
        <v>Recent Customer</v>
      </c>
    </row>
    <row r="620" spans="1:10" x14ac:dyDescent="0.3">
      <c r="A620" s="5">
        <v>617</v>
      </c>
      <c r="B620" s="6">
        <v>20</v>
      </c>
      <c r="C620" s="7">
        <v>4</v>
      </c>
      <c r="D620" s="8">
        <v>2313.4299999999994</v>
      </c>
      <c r="E620">
        <f t="shared" si="54"/>
        <v>3</v>
      </c>
      <c r="F620">
        <f t="shared" si="55"/>
        <v>1</v>
      </c>
      <c r="G620">
        <f t="shared" si="56"/>
        <v>2</v>
      </c>
      <c r="H620">
        <f t="shared" si="57"/>
        <v>312</v>
      </c>
      <c r="I620" t="str">
        <f t="shared" si="58"/>
        <v>GOLD</v>
      </c>
      <c r="J620" t="str">
        <f t="shared" si="59"/>
        <v>Losing Customer</v>
      </c>
    </row>
    <row r="621" spans="1:10" x14ac:dyDescent="0.3">
      <c r="A621" s="5">
        <v>618</v>
      </c>
      <c r="B621" s="6">
        <v>308</v>
      </c>
      <c r="C621" s="7">
        <v>2</v>
      </c>
      <c r="D621" s="8">
        <v>1202.3899999999999</v>
      </c>
      <c r="E621">
        <f t="shared" si="54"/>
        <v>1</v>
      </c>
      <c r="F621">
        <f t="shared" si="55"/>
        <v>1</v>
      </c>
      <c r="G621">
        <f t="shared" si="56"/>
        <v>1</v>
      </c>
      <c r="H621">
        <f t="shared" si="57"/>
        <v>111</v>
      </c>
      <c r="I621" t="str">
        <f t="shared" si="58"/>
        <v>BRONZE</v>
      </c>
      <c r="J621" t="str">
        <f t="shared" si="59"/>
        <v>Lost Customer</v>
      </c>
    </row>
    <row r="622" spans="1:10" x14ac:dyDescent="0.3">
      <c r="A622" s="5">
        <v>619</v>
      </c>
      <c r="B622" s="6">
        <v>65</v>
      </c>
      <c r="C622" s="7">
        <v>7</v>
      </c>
      <c r="D622" s="8">
        <v>3378.35</v>
      </c>
      <c r="E622">
        <f t="shared" si="54"/>
        <v>3</v>
      </c>
      <c r="F622">
        <f t="shared" si="55"/>
        <v>3</v>
      </c>
      <c r="G622">
        <f t="shared" si="56"/>
        <v>3</v>
      </c>
      <c r="H622">
        <f t="shared" si="57"/>
        <v>333</v>
      </c>
      <c r="I622" t="str">
        <f t="shared" si="58"/>
        <v>GOLD</v>
      </c>
      <c r="J622" t="str">
        <f t="shared" si="59"/>
        <v>Late Bloomer</v>
      </c>
    </row>
    <row r="623" spans="1:10" x14ac:dyDescent="0.3">
      <c r="A623" s="5">
        <v>620</v>
      </c>
      <c r="B623" s="6">
        <v>103</v>
      </c>
      <c r="C623" s="7">
        <v>8</v>
      </c>
      <c r="D623" s="8">
        <v>1981.2999999999997</v>
      </c>
      <c r="E623">
        <f t="shared" si="54"/>
        <v>1</v>
      </c>
      <c r="F623">
        <f t="shared" si="55"/>
        <v>4</v>
      </c>
      <c r="G623">
        <f t="shared" si="56"/>
        <v>2</v>
      </c>
      <c r="H623">
        <f t="shared" si="57"/>
        <v>142</v>
      </c>
      <c r="I623" t="str">
        <f t="shared" si="58"/>
        <v>BRONZE</v>
      </c>
      <c r="J623" t="str">
        <f t="shared" si="59"/>
        <v>Evasive Customer</v>
      </c>
    </row>
    <row r="624" spans="1:10" x14ac:dyDescent="0.3">
      <c r="A624" s="5">
        <v>621</v>
      </c>
      <c r="B624" s="6">
        <v>2</v>
      </c>
      <c r="C624" s="7">
        <v>9</v>
      </c>
      <c r="D624" s="8">
        <v>6126.8100000000013</v>
      </c>
      <c r="E624">
        <f t="shared" si="54"/>
        <v>2</v>
      </c>
      <c r="F624">
        <f t="shared" si="55"/>
        <v>4</v>
      </c>
      <c r="G624">
        <f t="shared" si="56"/>
        <v>4</v>
      </c>
      <c r="H624">
        <f t="shared" si="57"/>
        <v>244</v>
      </c>
      <c r="I624" t="str">
        <f t="shared" si="58"/>
        <v>SILVER</v>
      </c>
      <c r="J624" t="str">
        <f t="shared" si="59"/>
        <v>High Risk Customer</v>
      </c>
    </row>
    <row r="625" spans="1:10" x14ac:dyDescent="0.3">
      <c r="A625" s="5">
        <v>622</v>
      </c>
      <c r="B625" s="6">
        <v>266</v>
      </c>
      <c r="C625" s="7">
        <v>3</v>
      </c>
      <c r="D625" s="8">
        <v>1627.6899999999998</v>
      </c>
      <c r="E625">
        <f t="shared" si="54"/>
        <v>1</v>
      </c>
      <c r="F625">
        <f t="shared" si="55"/>
        <v>1</v>
      </c>
      <c r="G625">
        <f t="shared" si="56"/>
        <v>1</v>
      </c>
      <c r="H625">
        <f t="shared" si="57"/>
        <v>111</v>
      </c>
      <c r="I625" t="str">
        <f t="shared" si="58"/>
        <v>BRONZE</v>
      </c>
      <c r="J625" t="str">
        <f t="shared" si="59"/>
        <v>Lost Customer</v>
      </c>
    </row>
    <row r="626" spans="1:10" x14ac:dyDescent="0.3">
      <c r="A626" s="5">
        <v>623</v>
      </c>
      <c r="B626" s="6">
        <v>93</v>
      </c>
      <c r="C626" s="7">
        <v>3</v>
      </c>
      <c r="D626" s="8">
        <v>1636.8900000000003</v>
      </c>
      <c r="E626">
        <f t="shared" si="54"/>
        <v>4</v>
      </c>
      <c r="F626">
        <f t="shared" si="55"/>
        <v>1</v>
      </c>
      <c r="G626">
        <f t="shared" si="56"/>
        <v>1</v>
      </c>
      <c r="H626">
        <f t="shared" si="57"/>
        <v>411</v>
      </c>
      <c r="I626" t="str">
        <f t="shared" si="58"/>
        <v>GOLD</v>
      </c>
      <c r="J626" t="str">
        <f t="shared" si="59"/>
        <v>Recent Customer</v>
      </c>
    </row>
    <row r="627" spans="1:10" x14ac:dyDescent="0.3">
      <c r="A627" s="5">
        <v>624</v>
      </c>
      <c r="B627" s="6">
        <v>90</v>
      </c>
      <c r="C627" s="7">
        <v>3</v>
      </c>
      <c r="D627" s="8">
        <v>3352.8900000000003</v>
      </c>
      <c r="E627">
        <f t="shared" si="54"/>
        <v>1</v>
      </c>
      <c r="F627">
        <f t="shared" si="55"/>
        <v>1</v>
      </c>
      <c r="G627">
        <f t="shared" si="56"/>
        <v>3</v>
      </c>
      <c r="H627">
        <f t="shared" si="57"/>
        <v>113</v>
      </c>
      <c r="I627" t="str">
        <f t="shared" si="58"/>
        <v>BRONZE</v>
      </c>
      <c r="J627" t="str">
        <f t="shared" si="59"/>
        <v>Lost Customer</v>
      </c>
    </row>
    <row r="628" spans="1:10" x14ac:dyDescent="0.3">
      <c r="A628" s="5">
        <v>625</v>
      </c>
      <c r="B628" s="6">
        <v>16</v>
      </c>
      <c r="C628" s="7">
        <v>6</v>
      </c>
      <c r="D628" s="8">
        <v>2326.0800000000004</v>
      </c>
      <c r="E628">
        <f t="shared" si="54"/>
        <v>1</v>
      </c>
      <c r="F628">
        <f t="shared" si="55"/>
        <v>2</v>
      </c>
      <c r="G628">
        <f t="shared" si="56"/>
        <v>2</v>
      </c>
      <c r="H628">
        <f t="shared" si="57"/>
        <v>122</v>
      </c>
      <c r="I628" t="str">
        <f t="shared" si="58"/>
        <v>BRONZE</v>
      </c>
      <c r="J628" t="str">
        <f t="shared" si="59"/>
        <v>Evasive Customer</v>
      </c>
    </row>
    <row r="629" spans="1:10" x14ac:dyDescent="0.3">
      <c r="A629" s="5">
        <v>626</v>
      </c>
      <c r="B629" s="6">
        <v>54</v>
      </c>
      <c r="C629" s="7">
        <v>9</v>
      </c>
      <c r="D629" s="8">
        <v>3437.3699999999994</v>
      </c>
      <c r="E629">
        <f t="shared" si="54"/>
        <v>1</v>
      </c>
      <c r="F629">
        <f t="shared" si="55"/>
        <v>4</v>
      </c>
      <c r="G629">
        <f t="shared" si="56"/>
        <v>3</v>
      </c>
      <c r="H629">
        <f t="shared" si="57"/>
        <v>143</v>
      </c>
      <c r="I629" t="str">
        <f t="shared" si="58"/>
        <v>BRONZE</v>
      </c>
      <c r="J629" t="str">
        <f t="shared" si="59"/>
        <v>Evasive Customer</v>
      </c>
    </row>
    <row r="630" spans="1:10" x14ac:dyDescent="0.3">
      <c r="A630" s="5">
        <v>627</v>
      </c>
      <c r="B630" s="6">
        <v>58</v>
      </c>
      <c r="C630" s="7">
        <v>5</v>
      </c>
      <c r="D630" s="8">
        <v>4597.2699999999995</v>
      </c>
      <c r="E630">
        <f t="shared" si="54"/>
        <v>4</v>
      </c>
      <c r="F630">
        <f t="shared" si="55"/>
        <v>2</v>
      </c>
      <c r="G630">
        <f t="shared" si="56"/>
        <v>4</v>
      </c>
      <c r="H630">
        <f t="shared" si="57"/>
        <v>424</v>
      </c>
      <c r="I630" t="str">
        <f t="shared" si="58"/>
        <v>PLATINUM</v>
      </c>
      <c r="J630" t="str">
        <f t="shared" si="59"/>
        <v>Becoming Loyal</v>
      </c>
    </row>
    <row r="631" spans="1:10" x14ac:dyDescent="0.3">
      <c r="A631" s="5">
        <v>628</v>
      </c>
      <c r="B631" s="6">
        <v>54</v>
      </c>
      <c r="C631" s="7">
        <v>5</v>
      </c>
      <c r="D631" s="8">
        <v>1313.8600000000001</v>
      </c>
      <c r="E631">
        <f t="shared" si="54"/>
        <v>2</v>
      </c>
      <c r="F631">
        <f t="shared" si="55"/>
        <v>2</v>
      </c>
      <c r="G631">
        <f t="shared" si="56"/>
        <v>1</v>
      </c>
      <c r="H631">
        <f t="shared" si="57"/>
        <v>221</v>
      </c>
      <c r="I631" t="str">
        <f t="shared" si="58"/>
        <v>SILVER</v>
      </c>
      <c r="J631" t="str">
        <f t="shared" si="59"/>
        <v>Almost Losing Customer</v>
      </c>
    </row>
    <row r="632" spans="1:10" x14ac:dyDescent="0.3">
      <c r="A632" s="5">
        <v>629</v>
      </c>
      <c r="B632" s="6">
        <v>64</v>
      </c>
      <c r="C632" s="7">
        <v>8</v>
      </c>
      <c r="D632" s="8">
        <v>2245.4299999999998</v>
      </c>
      <c r="E632">
        <f t="shared" si="54"/>
        <v>2</v>
      </c>
      <c r="F632">
        <f t="shared" si="55"/>
        <v>4</v>
      </c>
      <c r="G632">
        <f t="shared" si="56"/>
        <v>2</v>
      </c>
      <c r="H632">
        <f t="shared" si="57"/>
        <v>242</v>
      </c>
      <c r="I632" t="str">
        <f t="shared" si="58"/>
        <v>SILVER</v>
      </c>
      <c r="J632" t="str">
        <f t="shared" si="59"/>
        <v>High Risk Customer</v>
      </c>
    </row>
    <row r="633" spans="1:10" x14ac:dyDescent="0.3">
      <c r="A633" s="5">
        <v>630</v>
      </c>
      <c r="B633" s="6">
        <v>53</v>
      </c>
      <c r="C633" s="7">
        <v>7</v>
      </c>
      <c r="D633" s="8">
        <v>3717.21</v>
      </c>
      <c r="E633">
        <f t="shared" si="54"/>
        <v>2</v>
      </c>
      <c r="F633">
        <f t="shared" si="55"/>
        <v>3</v>
      </c>
      <c r="G633">
        <f t="shared" si="56"/>
        <v>3</v>
      </c>
      <c r="H633">
        <f t="shared" si="57"/>
        <v>233</v>
      </c>
      <c r="I633" t="str">
        <f t="shared" si="58"/>
        <v>SILVER</v>
      </c>
      <c r="J633" t="str">
        <f t="shared" si="59"/>
        <v>High Risk Customer</v>
      </c>
    </row>
    <row r="634" spans="1:10" x14ac:dyDescent="0.3">
      <c r="A634" s="5">
        <v>631</v>
      </c>
      <c r="B634" s="6">
        <v>16</v>
      </c>
      <c r="C634" s="7">
        <v>6</v>
      </c>
      <c r="D634" s="8">
        <v>1767.39</v>
      </c>
      <c r="E634">
        <f t="shared" si="54"/>
        <v>2</v>
      </c>
      <c r="F634">
        <f t="shared" si="55"/>
        <v>2</v>
      </c>
      <c r="G634">
        <f t="shared" si="56"/>
        <v>1</v>
      </c>
      <c r="H634">
        <f t="shared" si="57"/>
        <v>221</v>
      </c>
      <c r="I634" t="str">
        <f t="shared" si="58"/>
        <v>SILVER</v>
      </c>
      <c r="J634" t="str">
        <f t="shared" si="59"/>
        <v>Almost Losing Customer</v>
      </c>
    </row>
    <row r="635" spans="1:10" x14ac:dyDescent="0.3">
      <c r="A635" s="5">
        <v>632</v>
      </c>
      <c r="B635" s="6">
        <v>41</v>
      </c>
      <c r="C635" s="7">
        <v>3</v>
      </c>
      <c r="D635" s="8">
        <v>1726.6099999999997</v>
      </c>
      <c r="E635">
        <f t="shared" si="54"/>
        <v>2</v>
      </c>
      <c r="F635">
        <f t="shared" si="55"/>
        <v>1</v>
      </c>
      <c r="G635">
        <f t="shared" si="56"/>
        <v>1</v>
      </c>
      <c r="H635">
        <f t="shared" si="57"/>
        <v>211</v>
      </c>
      <c r="I635" t="str">
        <f t="shared" si="58"/>
        <v>BRONZE</v>
      </c>
      <c r="J635" t="str">
        <f t="shared" si="59"/>
        <v>Evasive Customer</v>
      </c>
    </row>
    <row r="636" spans="1:10" x14ac:dyDescent="0.3">
      <c r="A636" s="5">
        <v>633</v>
      </c>
      <c r="B636" s="6">
        <v>1</v>
      </c>
      <c r="C636" s="7">
        <v>7</v>
      </c>
      <c r="D636" s="8">
        <v>3328.45</v>
      </c>
      <c r="E636">
        <f t="shared" si="54"/>
        <v>4</v>
      </c>
      <c r="F636">
        <f t="shared" si="55"/>
        <v>3</v>
      </c>
      <c r="G636">
        <f t="shared" si="56"/>
        <v>3</v>
      </c>
      <c r="H636">
        <f t="shared" si="57"/>
        <v>433</v>
      </c>
      <c r="I636" t="str">
        <f t="shared" si="58"/>
        <v>PLATINUM</v>
      </c>
      <c r="J636" t="str">
        <f t="shared" si="59"/>
        <v>Becoming Loyal</v>
      </c>
    </row>
    <row r="637" spans="1:10" x14ac:dyDescent="0.3">
      <c r="A637" s="5">
        <v>634</v>
      </c>
      <c r="B637" s="6">
        <v>17</v>
      </c>
      <c r="C637" s="7">
        <v>8</v>
      </c>
      <c r="D637" s="8">
        <v>2853.18</v>
      </c>
      <c r="E637">
        <f t="shared" si="54"/>
        <v>3</v>
      </c>
      <c r="F637">
        <f t="shared" si="55"/>
        <v>4</v>
      </c>
      <c r="G637">
        <f t="shared" si="56"/>
        <v>3</v>
      </c>
      <c r="H637">
        <f t="shared" si="57"/>
        <v>343</v>
      </c>
      <c r="I637" t="str">
        <f t="shared" si="58"/>
        <v>GOLD</v>
      </c>
      <c r="J637" t="str">
        <f t="shared" si="59"/>
        <v>Late Bloomer</v>
      </c>
    </row>
    <row r="638" spans="1:10" x14ac:dyDescent="0.3">
      <c r="A638" s="5">
        <v>635</v>
      </c>
      <c r="B638" s="6">
        <v>39</v>
      </c>
      <c r="C638" s="7">
        <v>6</v>
      </c>
      <c r="D638" s="8">
        <v>1220.6100000000001</v>
      </c>
      <c r="E638">
        <f t="shared" si="54"/>
        <v>4</v>
      </c>
      <c r="F638">
        <f t="shared" si="55"/>
        <v>2</v>
      </c>
      <c r="G638">
        <f t="shared" si="56"/>
        <v>1</v>
      </c>
      <c r="H638">
        <f t="shared" si="57"/>
        <v>421</v>
      </c>
      <c r="I638" t="str">
        <f t="shared" si="58"/>
        <v>PLATINUM</v>
      </c>
      <c r="J638" t="str">
        <f t="shared" si="59"/>
        <v>Recent Customer</v>
      </c>
    </row>
    <row r="639" spans="1:10" x14ac:dyDescent="0.3">
      <c r="A639" s="5">
        <v>636</v>
      </c>
      <c r="B639" s="6">
        <v>19</v>
      </c>
      <c r="C639" s="7">
        <v>7</v>
      </c>
      <c r="D639" s="8">
        <v>4418.8999999999996</v>
      </c>
      <c r="E639">
        <f t="shared" si="54"/>
        <v>4</v>
      </c>
      <c r="F639">
        <f t="shared" si="55"/>
        <v>3</v>
      </c>
      <c r="G639">
        <f t="shared" si="56"/>
        <v>4</v>
      </c>
      <c r="H639">
        <f t="shared" si="57"/>
        <v>434</v>
      </c>
      <c r="I639" t="str">
        <f t="shared" si="58"/>
        <v>PLATINUM</v>
      </c>
      <c r="J639" t="str">
        <f t="shared" si="59"/>
        <v>Very Loyal</v>
      </c>
    </row>
    <row r="640" spans="1:10" x14ac:dyDescent="0.3">
      <c r="A640" s="5">
        <v>637</v>
      </c>
      <c r="B640" s="6">
        <v>7</v>
      </c>
      <c r="C640" s="7">
        <v>13</v>
      </c>
      <c r="D640" s="8">
        <v>5402.4700000000012</v>
      </c>
      <c r="E640">
        <f t="shared" si="54"/>
        <v>3</v>
      </c>
      <c r="F640">
        <f t="shared" si="55"/>
        <v>4</v>
      </c>
      <c r="G640">
        <f t="shared" si="56"/>
        <v>4</v>
      </c>
      <c r="H640">
        <f t="shared" si="57"/>
        <v>344</v>
      </c>
      <c r="I640" t="str">
        <f t="shared" si="58"/>
        <v>GOLD</v>
      </c>
      <c r="J640" t="str">
        <f t="shared" si="59"/>
        <v>Potential Customer</v>
      </c>
    </row>
    <row r="641" spans="1:10" x14ac:dyDescent="0.3">
      <c r="A641" s="5">
        <v>638</v>
      </c>
      <c r="B641" s="6">
        <v>60</v>
      </c>
      <c r="C641" s="7">
        <v>8</v>
      </c>
      <c r="D641" s="8">
        <v>3507.13</v>
      </c>
      <c r="E641">
        <f t="shared" si="54"/>
        <v>3</v>
      </c>
      <c r="F641">
        <f t="shared" si="55"/>
        <v>4</v>
      </c>
      <c r="G641">
        <f t="shared" si="56"/>
        <v>3</v>
      </c>
      <c r="H641">
        <f t="shared" si="57"/>
        <v>343</v>
      </c>
      <c r="I641" t="str">
        <f t="shared" si="58"/>
        <v>GOLD</v>
      </c>
      <c r="J641" t="str">
        <f t="shared" si="59"/>
        <v>Late Bloomer</v>
      </c>
    </row>
    <row r="642" spans="1:10" x14ac:dyDescent="0.3">
      <c r="A642" s="5">
        <v>639</v>
      </c>
      <c r="B642" s="6">
        <v>8</v>
      </c>
      <c r="C642" s="7">
        <v>6</v>
      </c>
      <c r="D642" s="8">
        <v>2516.3499999999995</v>
      </c>
      <c r="E642">
        <f t="shared" si="54"/>
        <v>4</v>
      </c>
      <c r="F642">
        <f t="shared" si="55"/>
        <v>2</v>
      </c>
      <c r="G642">
        <f t="shared" si="56"/>
        <v>2</v>
      </c>
      <c r="H642">
        <f t="shared" si="57"/>
        <v>422</v>
      </c>
      <c r="I642" t="str">
        <f t="shared" si="58"/>
        <v>PLATINUM</v>
      </c>
      <c r="J642" t="str">
        <f t="shared" si="59"/>
        <v>Becoming Loyal</v>
      </c>
    </row>
    <row r="643" spans="1:10" x14ac:dyDescent="0.3">
      <c r="A643" s="5">
        <v>640</v>
      </c>
      <c r="B643" s="6">
        <v>10</v>
      </c>
      <c r="C643" s="7">
        <v>8</v>
      </c>
      <c r="D643" s="8">
        <v>4278.6000000000004</v>
      </c>
      <c r="E643">
        <f t="shared" si="54"/>
        <v>2</v>
      </c>
      <c r="F643">
        <f t="shared" si="55"/>
        <v>4</v>
      </c>
      <c r="G643">
        <f t="shared" si="56"/>
        <v>4</v>
      </c>
      <c r="H643">
        <f t="shared" si="57"/>
        <v>244</v>
      </c>
      <c r="I643" t="str">
        <f t="shared" si="58"/>
        <v>SILVER</v>
      </c>
      <c r="J643" t="str">
        <f t="shared" si="59"/>
        <v>High Risk Customer</v>
      </c>
    </row>
    <row r="644" spans="1:10" x14ac:dyDescent="0.3">
      <c r="A644" s="5">
        <v>641</v>
      </c>
      <c r="B644" s="6">
        <v>202</v>
      </c>
      <c r="C644" s="7">
        <v>4</v>
      </c>
      <c r="D644" s="8">
        <v>2456.5100000000002</v>
      </c>
      <c r="E644">
        <f t="shared" si="54"/>
        <v>4</v>
      </c>
      <c r="F644">
        <f t="shared" si="55"/>
        <v>1</v>
      </c>
      <c r="G644">
        <f t="shared" si="56"/>
        <v>2</v>
      </c>
      <c r="H644">
        <f t="shared" si="57"/>
        <v>412</v>
      </c>
      <c r="I644" t="str">
        <f t="shared" si="58"/>
        <v>PLATINUM</v>
      </c>
      <c r="J644" t="str">
        <f t="shared" si="59"/>
        <v>Recent Customer</v>
      </c>
    </row>
    <row r="645" spans="1:10" x14ac:dyDescent="0.3">
      <c r="A645" s="5">
        <v>642</v>
      </c>
      <c r="B645" s="6">
        <v>24</v>
      </c>
      <c r="C645" s="7">
        <v>7</v>
      </c>
      <c r="D645" s="8">
        <v>2724.29</v>
      </c>
      <c r="E645">
        <f t="shared" ref="E645:E708" si="60">IF(AND(B643&gt;=88),1,IF(AND(B643&lt;=88,B643&gt;45),2,IF(AND(B643&lt;=45,B643&gt;18),3,4)))</f>
        <v>4</v>
      </c>
      <c r="F645">
        <f t="shared" ref="F645:F708" si="61">IF(AND(C645&gt;7),4,IF(AND(C645&lt;=7,C645&gt;6),3,IF(AND(C645&lt;=6,C645&gt;4),2,IF(AND(C645&lt;=4),1))))</f>
        <v>3</v>
      </c>
      <c r="G645">
        <f t="shared" ref="G645:G708" si="62">IF(AND(D645&gt;4123.1),4,IF(AND(D645&lt;=4123.1,D645&gt;2799.26),3,IF(AND(D645&lt;=2799.26,D645&gt;1797.95),2,IF(AND(D645&lt;=1795.95),1))))</f>
        <v>2</v>
      </c>
      <c r="H645">
        <f t="shared" ref="H645:H708" si="63">100*E645+10*F645+G645</f>
        <v>432</v>
      </c>
      <c r="I645" t="str">
        <f t="shared" ref="I645:I708" si="64">IF(AND(H645&gt;411),"PLATINUM",IF(AND(H645&lt;=411,H645&gt;311),"GOLD",IF(AND(H645&lt;=311,H645&gt;211),"SILVER",IF(AND(H645&lt;=211),"BRONZE"))))</f>
        <v>PLATINUM</v>
      </c>
      <c r="J645" t="str">
        <f t="shared" ref="J645:J708" si="65">IF(H645=444,"Platinum Customer",
IF(AND(H645&lt;=444,H645&gt;433),"Very Loyal",
 IF(AND(H645&lt;=433,H645&gt;421),"Becoming Loyal",
IF(AND(H645&lt;=421,H645&gt;344),"Recent Customer",
IF(AND(H645&gt;=344,H645&gt;323),"Potential Customer",
IF(AND(H645&gt;=323,H645&gt;311),"Late Bloomer",
IF(AND(H645&gt;311,H645&gt;=224),"Losing Customer",
IF(AND(H645&gt;224,H645&gt;=212),"High Risk Customer",
IF(AND(H645&gt;212,H645&gt;=121),"Almost Losing Customer",
IF(AND(H645&gt;=121,H645&gt;=113),"Evasive Customer",
IF(AND(H645&lt;=113,H645&gt;=111),"Lost Customer")))))))))))</f>
        <v>Becoming Loyal</v>
      </c>
    </row>
    <row r="646" spans="1:10" x14ac:dyDescent="0.3">
      <c r="A646" s="5">
        <v>643</v>
      </c>
      <c r="B646" s="6">
        <v>197</v>
      </c>
      <c r="C646" s="7">
        <v>4</v>
      </c>
      <c r="D646" s="8">
        <v>2308.04</v>
      </c>
      <c r="E646">
        <f t="shared" si="60"/>
        <v>1</v>
      </c>
      <c r="F646">
        <f t="shared" si="61"/>
        <v>1</v>
      </c>
      <c r="G646">
        <f t="shared" si="62"/>
        <v>2</v>
      </c>
      <c r="H646">
        <f t="shared" si="63"/>
        <v>112</v>
      </c>
      <c r="I646" t="str">
        <f t="shared" si="64"/>
        <v>BRONZE</v>
      </c>
      <c r="J646" t="str">
        <f t="shared" si="65"/>
        <v>Lost Customer</v>
      </c>
    </row>
    <row r="647" spans="1:10" x14ac:dyDescent="0.3">
      <c r="A647" s="5">
        <v>644</v>
      </c>
      <c r="B647" s="6">
        <v>157</v>
      </c>
      <c r="C647" s="7">
        <v>3</v>
      </c>
      <c r="D647" s="8">
        <v>549.99999999999989</v>
      </c>
      <c r="E647">
        <f t="shared" si="60"/>
        <v>3</v>
      </c>
      <c r="F647">
        <f t="shared" si="61"/>
        <v>1</v>
      </c>
      <c r="G647">
        <f t="shared" si="62"/>
        <v>1</v>
      </c>
      <c r="H647">
        <f t="shared" si="63"/>
        <v>311</v>
      </c>
      <c r="I647" t="str">
        <f t="shared" si="64"/>
        <v>SILVER</v>
      </c>
      <c r="J647" t="str">
        <f t="shared" si="65"/>
        <v>High Risk Customer</v>
      </c>
    </row>
    <row r="648" spans="1:10" x14ac:dyDescent="0.3">
      <c r="A648" s="5">
        <v>645</v>
      </c>
      <c r="B648" s="6">
        <v>116</v>
      </c>
      <c r="C648" s="7">
        <v>7</v>
      </c>
      <c r="D648" s="8">
        <v>5192.72</v>
      </c>
      <c r="E648">
        <f t="shared" si="60"/>
        <v>1</v>
      </c>
      <c r="F648">
        <f t="shared" si="61"/>
        <v>3</v>
      </c>
      <c r="G648">
        <f t="shared" si="62"/>
        <v>4</v>
      </c>
      <c r="H648">
        <f t="shared" si="63"/>
        <v>134</v>
      </c>
      <c r="I648" t="str">
        <f t="shared" si="64"/>
        <v>BRONZE</v>
      </c>
      <c r="J648" t="str">
        <f t="shared" si="65"/>
        <v>Evasive Customer</v>
      </c>
    </row>
    <row r="649" spans="1:10" x14ac:dyDescent="0.3">
      <c r="A649" s="5">
        <v>646</v>
      </c>
      <c r="B649" s="6">
        <v>110</v>
      </c>
      <c r="C649" s="7">
        <v>4</v>
      </c>
      <c r="D649" s="8">
        <v>2533.4099999999994</v>
      </c>
      <c r="E649">
        <f t="shared" si="60"/>
        <v>1</v>
      </c>
      <c r="F649">
        <f t="shared" si="61"/>
        <v>1</v>
      </c>
      <c r="G649">
        <f t="shared" si="62"/>
        <v>2</v>
      </c>
      <c r="H649">
        <f t="shared" si="63"/>
        <v>112</v>
      </c>
      <c r="I649" t="str">
        <f t="shared" si="64"/>
        <v>BRONZE</v>
      </c>
      <c r="J649" t="str">
        <f t="shared" si="65"/>
        <v>Lost Customer</v>
      </c>
    </row>
    <row r="650" spans="1:10" x14ac:dyDescent="0.3">
      <c r="A650" s="5">
        <v>647</v>
      </c>
      <c r="B650" s="6">
        <v>42</v>
      </c>
      <c r="C650" s="7">
        <v>9</v>
      </c>
      <c r="D650" s="8">
        <v>5279.1899999999987</v>
      </c>
      <c r="E650">
        <f t="shared" si="60"/>
        <v>1</v>
      </c>
      <c r="F650">
        <f t="shared" si="61"/>
        <v>4</v>
      </c>
      <c r="G650">
        <f t="shared" si="62"/>
        <v>4</v>
      </c>
      <c r="H650">
        <f t="shared" si="63"/>
        <v>144</v>
      </c>
      <c r="I650" t="str">
        <f t="shared" si="64"/>
        <v>BRONZE</v>
      </c>
      <c r="J650" t="str">
        <f t="shared" si="65"/>
        <v>Evasive Customer</v>
      </c>
    </row>
    <row r="651" spans="1:10" x14ac:dyDescent="0.3">
      <c r="A651" s="5">
        <v>648</v>
      </c>
      <c r="B651" s="6">
        <v>57</v>
      </c>
      <c r="C651" s="7">
        <v>7</v>
      </c>
      <c r="D651" s="8">
        <v>4222.63</v>
      </c>
      <c r="E651">
        <f t="shared" si="60"/>
        <v>1</v>
      </c>
      <c r="F651">
        <f t="shared" si="61"/>
        <v>3</v>
      </c>
      <c r="G651">
        <f t="shared" si="62"/>
        <v>4</v>
      </c>
      <c r="H651">
        <f t="shared" si="63"/>
        <v>134</v>
      </c>
      <c r="I651" t="str">
        <f t="shared" si="64"/>
        <v>BRONZE</v>
      </c>
      <c r="J651" t="str">
        <f t="shared" si="65"/>
        <v>Evasive Customer</v>
      </c>
    </row>
    <row r="652" spans="1:10" x14ac:dyDescent="0.3">
      <c r="A652" s="5">
        <v>649</v>
      </c>
      <c r="B652" s="6">
        <v>11</v>
      </c>
      <c r="C652" s="7">
        <v>5</v>
      </c>
      <c r="D652" s="8">
        <v>263.53999999999991</v>
      </c>
      <c r="E652">
        <f t="shared" si="60"/>
        <v>3</v>
      </c>
      <c r="F652">
        <f t="shared" si="61"/>
        <v>2</v>
      </c>
      <c r="G652">
        <f t="shared" si="62"/>
        <v>1</v>
      </c>
      <c r="H652">
        <f t="shared" si="63"/>
        <v>321</v>
      </c>
      <c r="I652" t="str">
        <f t="shared" si="64"/>
        <v>GOLD</v>
      </c>
      <c r="J652" t="str">
        <f t="shared" si="65"/>
        <v>Losing Customer</v>
      </c>
    </row>
    <row r="653" spans="1:10" x14ac:dyDescent="0.3">
      <c r="A653" s="5">
        <v>650</v>
      </c>
      <c r="B653" s="6">
        <v>50</v>
      </c>
      <c r="C653" s="7">
        <v>6</v>
      </c>
      <c r="D653" s="8">
        <v>2904.69</v>
      </c>
      <c r="E653">
        <f t="shared" si="60"/>
        <v>2</v>
      </c>
      <c r="F653">
        <f t="shared" si="61"/>
        <v>2</v>
      </c>
      <c r="G653">
        <f t="shared" si="62"/>
        <v>3</v>
      </c>
      <c r="H653">
        <f t="shared" si="63"/>
        <v>223</v>
      </c>
      <c r="I653" t="str">
        <f t="shared" si="64"/>
        <v>SILVER</v>
      </c>
      <c r="J653" t="str">
        <f t="shared" si="65"/>
        <v>Almost Losing Customer</v>
      </c>
    </row>
    <row r="654" spans="1:10" x14ac:dyDescent="0.3">
      <c r="A654" s="5">
        <v>651</v>
      </c>
      <c r="B654" s="6">
        <v>18</v>
      </c>
      <c r="C654" s="7">
        <v>3</v>
      </c>
      <c r="D654" s="8">
        <v>3473.32</v>
      </c>
      <c r="E654">
        <f t="shared" si="60"/>
        <v>4</v>
      </c>
      <c r="F654">
        <f t="shared" si="61"/>
        <v>1</v>
      </c>
      <c r="G654">
        <f t="shared" si="62"/>
        <v>3</v>
      </c>
      <c r="H654">
        <f t="shared" si="63"/>
        <v>413</v>
      </c>
      <c r="I654" t="str">
        <f t="shared" si="64"/>
        <v>PLATINUM</v>
      </c>
      <c r="J654" t="str">
        <f t="shared" si="65"/>
        <v>Recent Customer</v>
      </c>
    </row>
    <row r="655" spans="1:10" x14ac:dyDescent="0.3">
      <c r="A655" s="5">
        <v>652</v>
      </c>
      <c r="B655" s="6">
        <v>5</v>
      </c>
      <c r="C655" s="7">
        <v>9</v>
      </c>
      <c r="D655" s="8">
        <v>2488.9</v>
      </c>
      <c r="E655">
        <f t="shared" si="60"/>
        <v>2</v>
      </c>
      <c r="F655">
        <f t="shared" si="61"/>
        <v>4</v>
      </c>
      <c r="G655">
        <f t="shared" si="62"/>
        <v>2</v>
      </c>
      <c r="H655">
        <f t="shared" si="63"/>
        <v>242</v>
      </c>
      <c r="I655" t="str">
        <f t="shared" si="64"/>
        <v>SILVER</v>
      </c>
      <c r="J655" t="str">
        <f t="shared" si="65"/>
        <v>High Risk Customer</v>
      </c>
    </row>
    <row r="656" spans="1:10" x14ac:dyDescent="0.3">
      <c r="A656" s="5">
        <v>653</v>
      </c>
      <c r="B656" s="6">
        <v>37</v>
      </c>
      <c r="C656" s="7">
        <v>5</v>
      </c>
      <c r="D656" s="8">
        <v>2623.84</v>
      </c>
      <c r="E656">
        <f t="shared" si="60"/>
        <v>4</v>
      </c>
      <c r="F656">
        <f t="shared" si="61"/>
        <v>2</v>
      </c>
      <c r="G656">
        <f t="shared" si="62"/>
        <v>2</v>
      </c>
      <c r="H656">
        <f t="shared" si="63"/>
        <v>422</v>
      </c>
      <c r="I656" t="str">
        <f t="shared" si="64"/>
        <v>PLATINUM</v>
      </c>
      <c r="J656" t="str">
        <f t="shared" si="65"/>
        <v>Becoming Loyal</v>
      </c>
    </row>
    <row r="657" spans="1:10" x14ac:dyDescent="0.3">
      <c r="A657" s="5">
        <v>654</v>
      </c>
      <c r="B657" s="6">
        <v>28</v>
      </c>
      <c r="C657" s="7">
        <v>4</v>
      </c>
      <c r="D657" s="8">
        <v>1374.9</v>
      </c>
      <c r="E657">
        <f t="shared" si="60"/>
        <v>4</v>
      </c>
      <c r="F657">
        <f t="shared" si="61"/>
        <v>1</v>
      </c>
      <c r="G657">
        <f t="shared" si="62"/>
        <v>1</v>
      </c>
      <c r="H657">
        <f t="shared" si="63"/>
        <v>411</v>
      </c>
      <c r="I657" t="str">
        <f t="shared" si="64"/>
        <v>GOLD</v>
      </c>
      <c r="J657" t="str">
        <f t="shared" si="65"/>
        <v>Recent Customer</v>
      </c>
    </row>
    <row r="658" spans="1:10" x14ac:dyDescent="0.3">
      <c r="A658" s="5">
        <v>655</v>
      </c>
      <c r="B658" s="6">
        <v>51</v>
      </c>
      <c r="C658" s="7">
        <v>6</v>
      </c>
      <c r="D658" s="8">
        <v>5753.8799999999992</v>
      </c>
      <c r="E658">
        <f t="shared" si="60"/>
        <v>3</v>
      </c>
      <c r="F658">
        <f t="shared" si="61"/>
        <v>2</v>
      </c>
      <c r="G658">
        <f t="shared" si="62"/>
        <v>4</v>
      </c>
      <c r="H658">
        <f t="shared" si="63"/>
        <v>324</v>
      </c>
      <c r="I658" t="str">
        <f t="shared" si="64"/>
        <v>GOLD</v>
      </c>
      <c r="J658" t="str">
        <f t="shared" si="65"/>
        <v>Late Bloomer</v>
      </c>
    </row>
    <row r="659" spans="1:10" x14ac:dyDescent="0.3">
      <c r="A659" s="5">
        <v>656</v>
      </c>
      <c r="B659" s="6">
        <v>10</v>
      </c>
      <c r="C659" s="7">
        <v>8</v>
      </c>
      <c r="D659" s="8">
        <v>3749.56</v>
      </c>
      <c r="E659">
        <f t="shared" si="60"/>
        <v>3</v>
      </c>
      <c r="F659">
        <f t="shared" si="61"/>
        <v>4</v>
      </c>
      <c r="G659">
        <f t="shared" si="62"/>
        <v>3</v>
      </c>
      <c r="H659">
        <f t="shared" si="63"/>
        <v>343</v>
      </c>
      <c r="I659" t="str">
        <f t="shared" si="64"/>
        <v>GOLD</v>
      </c>
      <c r="J659" t="str">
        <f t="shared" si="65"/>
        <v>Late Bloomer</v>
      </c>
    </row>
    <row r="660" spans="1:10" x14ac:dyDescent="0.3">
      <c r="A660" s="5">
        <v>657</v>
      </c>
      <c r="B660" s="6">
        <v>76</v>
      </c>
      <c r="C660" s="7">
        <v>6</v>
      </c>
      <c r="D660" s="8">
        <v>2729</v>
      </c>
      <c r="E660">
        <f t="shared" si="60"/>
        <v>2</v>
      </c>
      <c r="F660">
        <f t="shared" si="61"/>
        <v>2</v>
      </c>
      <c r="G660">
        <f t="shared" si="62"/>
        <v>2</v>
      </c>
      <c r="H660">
        <f t="shared" si="63"/>
        <v>222</v>
      </c>
      <c r="I660" t="str">
        <f t="shared" si="64"/>
        <v>SILVER</v>
      </c>
      <c r="J660" t="str">
        <f t="shared" si="65"/>
        <v>Almost Losing Customer</v>
      </c>
    </row>
    <row r="661" spans="1:10" x14ac:dyDescent="0.3">
      <c r="A661" s="5">
        <v>658</v>
      </c>
      <c r="B661" s="6">
        <v>97</v>
      </c>
      <c r="C661" s="7">
        <v>5</v>
      </c>
      <c r="D661" s="8">
        <v>2596.17</v>
      </c>
      <c r="E661">
        <f t="shared" si="60"/>
        <v>4</v>
      </c>
      <c r="F661">
        <f t="shared" si="61"/>
        <v>2</v>
      </c>
      <c r="G661">
        <f t="shared" si="62"/>
        <v>2</v>
      </c>
      <c r="H661">
        <f t="shared" si="63"/>
        <v>422</v>
      </c>
      <c r="I661" t="str">
        <f t="shared" si="64"/>
        <v>PLATINUM</v>
      </c>
      <c r="J661" t="str">
        <f t="shared" si="65"/>
        <v>Becoming Loyal</v>
      </c>
    </row>
    <row r="662" spans="1:10" x14ac:dyDescent="0.3">
      <c r="A662" s="5">
        <v>659</v>
      </c>
      <c r="B662" s="6">
        <v>146</v>
      </c>
      <c r="C662" s="7">
        <v>3</v>
      </c>
      <c r="D662" s="8">
        <v>2481.2800000000002</v>
      </c>
      <c r="E662">
        <f t="shared" si="60"/>
        <v>2</v>
      </c>
      <c r="F662">
        <f t="shared" si="61"/>
        <v>1</v>
      </c>
      <c r="G662">
        <f t="shared" si="62"/>
        <v>2</v>
      </c>
      <c r="H662">
        <f t="shared" si="63"/>
        <v>212</v>
      </c>
      <c r="I662" t="str">
        <f t="shared" si="64"/>
        <v>SILVER</v>
      </c>
      <c r="J662" t="str">
        <f t="shared" si="65"/>
        <v>Evasive Customer</v>
      </c>
    </row>
    <row r="663" spans="1:10" x14ac:dyDescent="0.3">
      <c r="A663" s="5">
        <v>660</v>
      </c>
      <c r="B663" s="6">
        <v>12</v>
      </c>
      <c r="C663" s="7">
        <v>4</v>
      </c>
      <c r="D663" s="8">
        <v>3839.45</v>
      </c>
      <c r="E663">
        <f t="shared" si="60"/>
        <v>1</v>
      </c>
      <c r="F663">
        <f t="shared" si="61"/>
        <v>1</v>
      </c>
      <c r="G663">
        <f t="shared" si="62"/>
        <v>3</v>
      </c>
      <c r="H663">
        <f t="shared" si="63"/>
        <v>113</v>
      </c>
      <c r="I663" t="str">
        <f t="shared" si="64"/>
        <v>BRONZE</v>
      </c>
      <c r="J663" t="str">
        <f t="shared" si="65"/>
        <v>Lost Customer</v>
      </c>
    </row>
    <row r="664" spans="1:10" x14ac:dyDescent="0.3">
      <c r="A664" s="5">
        <v>661</v>
      </c>
      <c r="B664" s="6">
        <v>34</v>
      </c>
      <c r="C664" s="7">
        <v>6</v>
      </c>
      <c r="D664" s="8">
        <v>3308.09</v>
      </c>
      <c r="E664">
        <f t="shared" si="60"/>
        <v>1</v>
      </c>
      <c r="F664">
        <f t="shared" si="61"/>
        <v>2</v>
      </c>
      <c r="G664">
        <f t="shared" si="62"/>
        <v>3</v>
      </c>
      <c r="H664">
        <f t="shared" si="63"/>
        <v>123</v>
      </c>
      <c r="I664" t="str">
        <f t="shared" si="64"/>
        <v>BRONZE</v>
      </c>
      <c r="J664" t="str">
        <f t="shared" si="65"/>
        <v>Evasive Customer</v>
      </c>
    </row>
    <row r="665" spans="1:10" x14ac:dyDescent="0.3">
      <c r="A665" s="5">
        <v>662</v>
      </c>
      <c r="B665" s="6">
        <v>86</v>
      </c>
      <c r="C665" s="7">
        <v>7</v>
      </c>
      <c r="D665" s="8">
        <v>3873</v>
      </c>
      <c r="E665">
        <f t="shared" si="60"/>
        <v>4</v>
      </c>
      <c r="F665">
        <f t="shared" si="61"/>
        <v>3</v>
      </c>
      <c r="G665">
        <f t="shared" si="62"/>
        <v>3</v>
      </c>
      <c r="H665">
        <f t="shared" si="63"/>
        <v>433</v>
      </c>
      <c r="I665" t="str">
        <f t="shared" si="64"/>
        <v>PLATINUM</v>
      </c>
      <c r="J665" t="str">
        <f t="shared" si="65"/>
        <v>Becoming Loyal</v>
      </c>
    </row>
    <row r="666" spans="1:10" x14ac:dyDescent="0.3">
      <c r="A666" s="5">
        <v>663</v>
      </c>
      <c r="B666" s="6">
        <v>73</v>
      </c>
      <c r="C666" s="7">
        <v>4</v>
      </c>
      <c r="D666" s="8">
        <v>2132.7900000000004</v>
      </c>
      <c r="E666">
        <f t="shared" si="60"/>
        <v>3</v>
      </c>
      <c r="F666">
        <f t="shared" si="61"/>
        <v>1</v>
      </c>
      <c r="G666">
        <f t="shared" si="62"/>
        <v>2</v>
      </c>
      <c r="H666">
        <f t="shared" si="63"/>
        <v>312</v>
      </c>
      <c r="I666" t="str">
        <f t="shared" si="64"/>
        <v>GOLD</v>
      </c>
      <c r="J666" t="str">
        <f t="shared" si="65"/>
        <v>Losing Customer</v>
      </c>
    </row>
    <row r="667" spans="1:10" x14ac:dyDescent="0.3">
      <c r="A667" s="5">
        <v>664</v>
      </c>
      <c r="B667" s="6">
        <v>84</v>
      </c>
      <c r="C667" s="7">
        <v>5</v>
      </c>
      <c r="D667" s="8">
        <v>1036.0899999999999</v>
      </c>
      <c r="E667">
        <f t="shared" si="60"/>
        <v>2</v>
      </c>
      <c r="F667">
        <f t="shared" si="61"/>
        <v>2</v>
      </c>
      <c r="G667">
        <f t="shared" si="62"/>
        <v>1</v>
      </c>
      <c r="H667">
        <f t="shared" si="63"/>
        <v>221</v>
      </c>
      <c r="I667" t="str">
        <f t="shared" si="64"/>
        <v>SILVER</v>
      </c>
      <c r="J667" t="str">
        <f t="shared" si="65"/>
        <v>Almost Losing Customer</v>
      </c>
    </row>
    <row r="668" spans="1:10" x14ac:dyDescent="0.3">
      <c r="A668" s="5">
        <v>665</v>
      </c>
      <c r="B668" s="6">
        <v>85</v>
      </c>
      <c r="C668" s="7">
        <v>8</v>
      </c>
      <c r="D668" s="8">
        <v>5204.2000000000007</v>
      </c>
      <c r="E668">
        <f t="shared" si="60"/>
        <v>2</v>
      </c>
      <c r="F668">
        <f t="shared" si="61"/>
        <v>4</v>
      </c>
      <c r="G668">
        <f t="shared" si="62"/>
        <v>4</v>
      </c>
      <c r="H668">
        <f t="shared" si="63"/>
        <v>244</v>
      </c>
      <c r="I668" t="str">
        <f t="shared" si="64"/>
        <v>SILVER</v>
      </c>
      <c r="J668" t="str">
        <f t="shared" si="65"/>
        <v>High Risk Customer</v>
      </c>
    </row>
    <row r="669" spans="1:10" x14ac:dyDescent="0.3">
      <c r="A669" s="5">
        <v>666</v>
      </c>
      <c r="B669" s="6">
        <v>41</v>
      </c>
      <c r="C669" s="7">
        <v>5</v>
      </c>
      <c r="D669" s="8">
        <v>2459.7599999999998</v>
      </c>
      <c r="E669">
        <f t="shared" si="60"/>
        <v>2</v>
      </c>
      <c r="F669">
        <f t="shared" si="61"/>
        <v>2</v>
      </c>
      <c r="G669">
        <f t="shared" si="62"/>
        <v>2</v>
      </c>
      <c r="H669">
        <f t="shared" si="63"/>
        <v>222</v>
      </c>
      <c r="I669" t="str">
        <f t="shared" si="64"/>
        <v>SILVER</v>
      </c>
      <c r="J669" t="str">
        <f t="shared" si="65"/>
        <v>Almost Losing Customer</v>
      </c>
    </row>
    <row r="670" spans="1:10" x14ac:dyDescent="0.3">
      <c r="A670" s="5">
        <v>667</v>
      </c>
      <c r="B670" s="6">
        <v>19</v>
      </c>
      <c r="C670" s="7">
        <v>5</v>
      </c>
      <c r="D670" s="8">
        <v>3802.78</v>
      </c>
      <c r="E670">
        <f t="shared" si="60"/>
        <v>2</v>
      </c>
      <c r="F670">
        <f t="shared" si="61"/>
        <v>2</v>
      </c>
      <c r="G670">
        <f t="shared" si="62"/>
        <v>3</v>
      </c>
      <c r="H670">
        <f t="shared" si="63"/>
        <v>223</v>
      </c>
      <c r="I670" t="str">
        <f t="shared" si="64"/>
        <v>SILVER</v>
      </c>
      <c r="J670" t="str">
        <f t="shared" si="65"/>
        <v>Almost Losing Customer</v>
      </c>
    </row>
    <row r="671" spans="1:10" x14ac:dyDescent="0.3">
      <c r="A671" s="5">
        <v>668</v>
      </c>
      <c r="B671" s="6">
        <v>6</v>
      </c>
      <c r="C671" s="7">
        <v>7</v>
      </c>
      <c r="D671" s="8">
        <v>4375.9800000000005</v>
      </c>
      <c r="E671">
        <f t="shared" si="60"/>
        <v>3</v>
      </c>
      <c r="F671">
        <f t="shared" si="61"/>
        <v>3</v>
      </c>
      <c r="G671">
        <f t="shared" si="62"/>
        <v>4</v>
      </c>
      <c r="H671">
        <f t="shared" si="63"/>
        <v>334</v>
      </c>
      <c r="I671" t="str">
        <f t="shared" si="64"/>
        <v>GOLD</v>
      </c>
      <c r="J671" t="str">
        <f t="shared" si="65"/>
        <v>Late Bloomer</v>
      </c>
    </row>
    <row r="672" spans="1:10" x14ac:dyDescent="0.3">
      <c r="A672" s="5">
        <v>669</v>
      </c>
      <c r="B672" s="6">
        <v>8</v>
      </c>
      <c r="C672" s="7">
        <v>11</v>
      </c>
      <c r="D672" s="8">
        <v>5513.2800000000007</v>
      </c>
      <c r="E672">
        <f t="shared" si="60"/>
        <v>3</v>
      </c>
      <c r="F672">
        <f t="shared" si="61"/>
        <v>4</v>
      </c>
      <c r="G672">
        <f t="shared" si="62"/>
        <v>4</v>
      </c>
      <c r="H672">
        <f t="shared" si="63"/>
        <v>344</v>
      </c>
      <c r="I672" t="str">
        <f t="shared" si="64"/>
        <v>GOLD</v>
      </c>
      <c r="J672" t="str">
        <f t="shared" si="65"/>
        <v>Potential Customer</v>
      </c>
    </row>
    <row r="673" spans="1:10" x14ac:dyDescent="0.3">
      <c r="A673" s="5">
        <v>670</v>
      </c>
      <c r="B673" s="6">
        <v>116</v>
      </c>
      <c r="C673" s="7">
        <v>4</v>
      </c>
      <c r="D673" s="8">
        <v>1542.17</v>
      </c>
      <c r="E673">
        <f t="shared" si="60"/>
        <v>4</v>
      </c>
      <c r="F673">
        <f t="shared" si="61"/>
        <v>1</v>
      </c>
      <c r="G673">
        <f t="shared" si="62"/>
        <v>1</v>
      </c>
      <c r="H673">
        <f t="shared" si="63"/>
        <v>411</v>
      </c>
      <c r="I673" t="str">
        <f t="shared" si="64"/>
        <v>GOLD</v>
      </c>
      <c r="J673" t="str">
        <f t="shared" si="65"/>
        <v>Recent Customer</v>
      </c>
    </row>
    <row r="674" spans="1:10" x14ac:dyDescent="0.3">
      <c r="A674" s="5">
        <v>671</v>
      </c>
      <c r="B674" s="6">
        <v>62</v>
      </c>
      <c r="C674" s="7">
        <v>6</v>
      </c>
      <c r="D674" s="8">
        <v>5393.05</v>
      </c>
      <c r="E674">
        <f t="shared" si="60"/>
        <v>4</v>
      </c>
      <c r="F674">
        <f t="shared" si="61"/>
        <v>2</v>
      </c>
      <c r="G674">
        <f t="shared" si="62"/>
        <v>4</v>
      </c>
      <c r="H674">
        <f t="shared" si="63"/>
        <v>424</v>
      </c>
      <c r="I674" t="str">
        <f t="shared" si="64"/>
        <v>PLATINUM</v>
      </c>
      <c r="J674" t="str">
        <f t="shared" si="65"/>
        <v>Becoming Loyal</v>
      </c>
    </row>
    <row r="675" spans="1:10" x14ac:dyDescent="0.3">
      <c r="A675" s="5">
        <v>672</v>
      </c>
      <c r="B675" s="6">
        <v>50</v>
      </c>
      <c r="C675" s="7">
        <v>3</v>
      </c>
      <c r="D675" s="8">
        <v>3633.1399999999994</v>
      </c>
      <c r="E675">
        <f t="shared" si="60"/>
        <v>1</v>
      </c>
      <c r="F675">
        <f t="shared" si="61"/>
        <v>1</v>
      </c>
      <c r="G675">
        <f t="shared" si="62"/>
        <v>3</v>
      </c>
      <c r="H675">
        <f t="shared" si="63"/>
        <v>113</v>
      </c>
      <c r="I675" t="str">
        <f t="shared" si="64"/>
        <v>BRONZE</v>
      </c>
      <c r="J675" t="str">
        <f t="shared" si="65"/>
        <v>Lost Customer</v>
      </c>
    </row>
    <row r="676" spans="1:10" x14ac:dyDescent="0.3">
      <c r="A676" s="5">
        <v>673</v>
      </c>
      <c r="B676" s="6">
        <v>2</v>
      </c>
      <c r="C676" s="7">
        <v>5</v>
      </c>
      <c r="D676" s="8">
        <v>2058.6999999999998</v>
      </c>
      <c r="E676">
        <f t="shared" si="60"/>
        <v>2</v>
      </c>
      <c r="F676">
        <f t="shared" si="61"/>
        <v>2</v>
      </c>
      <c r="G676">
        <f t="shared" si="62"/>
        <v>2</v>
      </c>
      <c r="H676">
        <f t="shared" si="63"/>
        <v>222</v>
      </c>
      <c r="I676" t="str">
        <f t="shared" si="64"/>
        <v>SILVER</v>
      </c>
      <c r="J676" t="str">
        <f t="shared" si="65"/>
        <v>Almost Losing Customer</v>
      </c>
    </row>
    <row r="677" spans="1:10" x14ac:dyDescent="0.3">
      <c r="A677" s="5">
        <v>674</v>
      </c>
      <c r="B677" s="6">
        <v>115</v>
      </c>
      <c r="C677" s="7">
        <v>6</v>
      </c>
      <c r="D677" s="8">
        <v>3008.86</v>
      </c>
      <c r="E677">
        <f t="shared" si="60"/>
        <v>2</v>
      </c>
      <c r="F677">
        <f t="shared" si="61"/>
        <v>2</v>
      </c>
      <c r="G677">
        <f t="shared" si="62"/>
        <v>3</v>
      </c>
      <c r="H677">
        <f t="shared" si="63"/>
        <v>223</v>
      </c>
      <c r="I677" t="str">
        <f t="shared" si="64"/>
        <v>SILVER</v>
      </c>
      <c r="J677" t="str">
        <f t="shared" si="65"/>
        <v>Almost Losing Customer</v>
      </c>
    </row>
    <row r="678" spans="1:10" x14ac:dyDescent="0.3">
      <c r="A678" s="5">
        <v>675</v>
      </c>
      <c r="B678" s="6">
        <v>0</v>
      </c>
      <c r="C678" s="7">
        <v>3</v>
      </c>
      <c r="D678" s="8">
        <v>1396.6200000000003</v>
      </c>
      <c r="E678">
        <f t="shared" si="60"/>
        <v>4</v>
      </c>
      <c r="F678">
        <f t="shared" si="61"/>
        <v>1</v>
      </c>
      <c r="G678">
        <f t="shared" si="62"/>
        <v>1</v>
      </c>
      <c r="H678">
        <f t="shared" si="63"/>
        <v>411</v>
      </c>
      <c r="I678" t="str">
        <f t="shared" si="64"/>
        <v>GOLD</v>
      </c>
      <c r="J678" t="str">
        <f t="shared" si="65"/>
        <v>Recent Customer</v>
      </c>
    </row>
    <row r="679" spans="1:10" x14ac:dyDescent="0.3">
      <c r="A679" s="5">
        <v>676</v>
      </c>
      <c r="B679" s="6">
        <v>33</v>
      </c>
      <c r="C679" s="7">
        <v>6</v>
      </c>
      <c r="D679" s="8">
        <v>2894.8500000000004</v>
      </c>
      <c r="E679">
        <f t="shared" si="60"/>
        <v>1</v>
      </c>
      <c r="F679">
        <f t="shared" si="61"/>
        <v>2</v>
      </c>
      <c r="G679">
        <f t="shared" si="62"/>
        <v>3</v>
      </c>
      <c r="H679">
        <f t="shared" si="63"/>
        <v>123</v>
      </c>
      <c r="I679" t="str">
        <f t="shared" si="64"/>
        <v>BRONZE</v>
      </c>
      <c r="J679" t="str">
        <f t="shared" si="65"/>
        <v>Evasive Customer</v>
      </c>
    </row>
    <row r="680" spans="1:10" x14ac:dyDescent="0.3">
      <c r="A680" s="5">
        <v>677</v>
      </c>
      <c r="B680" s="6">
        <v>71</v>
      </c>
      <c r="C680" s="7">
        <v>5</v>
      </c>
      <c r="D680" s="8">
        <v>940.36</v>
      </c>
      <c r="E680">
        <f t="shared" si="60"/>
        <v>4</v>
      </c>
      <c r="F680">
        <f t="shared" si="61"/>
        <v>2</v>
      </c>
      <c r="G680">
        <f t="shared" si="62"/>
        <v>1</v>
      </c>
      <c r="H680">
        <f t="shared" si="63"/>
        <v>421</v>
      </c>
      <c r="I680" t="str">
        <f t="shared" si="64"/>
        <v>PLATINUM</v>
      </c>
      <c r="J680" t="str">
        <f t="shared" si="65"/>
        <v>Recent Customer</v>
      </c>
    </row>
    <row r="681" spans="1:10" x14ac:dyDescent="0.3">
      <c r="A681" s="5">
        <v>678</v>
      </c>
      <c r="B681" s="6">
        <v>94</v>
      </c>
      <c r="C681" s="7">
        <v>4</v>
      </c>
      <c r="D681" s="8">
        <v>1606.9900000000002</v>
      </c>
      <c r="E681">
        <f t="shared" si="60"/>
        <v>3</v>
      </c>
      <c r="F681">
        <f t="shared" si="61"/>
        <v>1</v>
      </c>
      <c r="G681">
        <f t="shared" si="62"/>
        <v>1</v>
      </c>
      <c r="H681">
        <f t="shared" si="63"/>
        <v>311</v>
      </c>
      <c r="I681" t="str">
        <f t="shared" si="64"/>
        <v>SILVER</v>
      </c>
      <c r="J681" t="str">
        <f t="shared" si="65"/>
        <v>High Risk Customer</v>
      </c>
    </row>
    <row r="682" spans="1:10" x14ac:dyDescent="0.3">
      <c r="A682" s="5">
        <v>679</v>
      </c>
      <c r="B682" s="6">
        <v>62</v>
      </c>
      <c r="C682" s="7">
        <v>10</v>
      </c>
      <c r="D682" s="8">
        <v>3551.2399999999993</v>
      </c>
      <c r="E682">
        <f t="shared" si="60"/>
        <v>2</v>
      </c>
      <c r="F682">
        <f t="shared" si="61"/>
        <v>4</v>
      </c>
      <c r="G682">
        <f t="shared" si="62"/>
        <v>3</v>
      </c>
      <c r="H682">
        <f t="shared" si="63"/>
        <v>243</v>
      </c>
      <c r="I682" t="str">
        <f t="shared" si="64"/>
        <v>SILVER</v>
      </c>
      <c r="J682" t="str">
        <f t="shared" si="65"/>
        <v>High Risk Customer</v>
      </c>
    </row>
    <row r="683" spans="1:10" x14ac:dyDescent="0.3">
      <c r="A683" s="5">
        <v>680</v>
      </c>
      <c r="B683" s="6">
        <v>14</v>
      </c>
      <c r="C683" s="7">
        <v>4</v>
      </c>
      <c r="D683" s="8">
        <v>3291.4300000000003</v>
      </c>
      <c r="E683">
        <f t="shared" si="60"/>
        <v>1</v>
      </c>
      <c r="F683">
        <f t="shared" si="61"/>
        <v>1</v>
      </c>
      <c r="G683">
        <f t="shared" si="62"/>
        <v>3</v>
      </c>
      <c r="H683">
        <f t="shared" si="63"/>
        <v>113</v>
      </c>
      <c r="I683" t="str">
        <f t="shared" si="64"/>
        <v>BRONZE</v>
      </c>
      <c r="J683" t="str">
        <f t="shared" si="65"/>
        <v>Lost Customer</v>
      </c>
    </row>
    <row r="684" spans="1:10" x14ac:dyDescent="0.3">
      <c r="A684" s="5">
        <v>681</v>
      </c>
      <c r="B684" s="6">
        <v>7</v>
      </c>
      <c r="C684" s="7">
        <v>6</v>
      </c>
      <c r="D684" s="8">
        <v>2244.1899999999996</v>
      </c>
      <c r="E684">
        <f t="shared" si="60"/>
        <v>2</v>
      </c>
      <c r="F684">
        <f t="shared" si="61"/>
        <v>2</v>
      </c>
      <c r="G684">
        <f t="shared" si="62"/>
        <v>2</v>
      </c>
      <c r="H684">
        <f t="shared" si="63"/>
        <v>222</v>
      </c>
      <c r="I684" t="str">
        <f t="shared" si="64"/>
        <v>SILVER</v>
      </c>
      <c r="J684" t="str">
        <f t="shared" si="65"/>
        <v>Almost Losing Customer</v>
      </c>
    </row>
    <row r="685" spans="1:10" x14ac:dyDescent="0.3">
      <c r="A685" s="5">
        <v>682</v>
      </c>
      <c r="B685" s="6">
        <v>20</v>
      </c>
      <c r="C685" s="7">
        <v>7</v>
      </c>
      <c r="D685" s="8">
        <v>5428.9400000000005</v>
      </c>
      <c r="E685">
        <f t="shared" si="60"/>
        <v>4</v>
      </c>
      <c r="F685">
        <f t="shared" si="61"/>
        <v>3</v>
      </c>
      <c r="G685">
        <f t="shared" si="62"/>
        <v>4</v>
      </c>
      <c r="H685">
        <f t="shared" si="63"/>
        <v>434</v>
      </c>
      <c r="I685" t="str">
        <f t="shared" si="64"/>
        <v>PLATINUM</v>
      </c>
      <c r="J685" t="str">
        <f t="shared" si="65"/>
        <v>Very Loyal</v>
      </c>
    </row>
    <row r="686" spans="1:10" x14ac:dyDescent="0.3">
      <c r="A686" s="5">
        <v>683</v>
      </c>
      <c r="B686" s="6">
        <v>15</v>
      </c>
      <c r="C686" s="7">
        <v>5</v>
      </c>
      <c r="D686" s="8">
        <v>1478.67</v>
      </c>
      <c r="E686">
        <f t="shared" si="60"/>
        <v>4</v>
      </c>
      <c r="F686">
        <f t="shared" si="61"/>
        <v>2</v>
      </c>
      <c r="G686">
        <f t="shared" si="62"/>
        <v>1</v>
      </c>
      <c r="H686">
        <f t="shared" si="63"/>
        <v>421</v>
      </c>
      <c r="I686" t="str">
        <f t="shared" si="64"/>
        <v>PLATINUM</v>
      </c>
      <c r="J686" t="str">
        <f t="shared" si="65"/>
        <v>Recent Customer</v>
      </c>
    </row>
    <row r="687" spans="1:10" x14ac:dyDescent="0.3">
      <c r="A687" s="5">
        <v>684</v>
      </c>
      <c r="B687" s="6">
        <v>42</v>
      </c>
      <c r="C687" s="7">
        <v>8</v>
      </c>
      <c r="D687" s="8">
        <v>2431.6000000000004</v>
      </c>
      <c r="E687">
        <f t="shared" si="60"/>
        <v>3</v>
      </c>
      <c r="F687">
        <f t="shared" si="61"/>
        <v>4</v>
      </c>
      <c r="G687">
        <f t="shared" si="62"/>
        <v>2</v>
      </c>
      <c r="H687">
        <f t="shared" si="63"/>
        <v>342</v>
      </c>
      <c r="I687" t="str">
        <f t="shared" si="64"/>
        <v>GOLD</v>
      </c>
      <c r="J687" t="str">
        <f t="shared" si="65"/>
        <v>Late Bloomer</v>
      </c>
    </row>
    <row r="688" spans="1:10" x14ac:dyDescent="0.3">
      <c r="A688" s="5">
        <v>685</v>
      </c>
      <c r="B688" s="6">
        <v>102</v>
      </c>
      <c r="C688" s="7">
        <v>6</v>
      </c>
      <c r="D688" s="8">
        <v>5218.2</v>
      </c>
      <c r="E688">
        <f t="shared" si="60"/>
        <v>4</v>
      </c>
      <c r="F688">
        <f t="shared" si="61"/>
        <v>2</v>
      </c>
      <c r="G688">
        <f t="shared" si="62"/>
        <v>4</v>
      </c>
      <c r="H688">
        <f t="shared" si="63"/>
        <v>424</v>
      </c>
      <c r="I688" t="str">
        <f t="shared" si="64"/>
        <v>PLATINUM</v>
      </c>
      <c r="J688" t="str">
        <f t="shared" si="65"/>
        <v>Becoming Loyal</v>
      </c>
    </row>
    <row r="689" spans="1:10" x14ac:dyDescent="0.3">
      <c r="A689" s="5">
        <v>686</v>
      </c>
      <c r="B689" s="6">
        <v>37</v>
      </c>
      <c r="C689" s="7">
        <v>5</v>
      </c>
      <c r="D689" s="8">
        <v>2073.8100000000004</v>
      </c>
      <c r="E689">
        <f t="shared" si="60"/>
        <v>3</v>
      </c>
      <c r="F689">
        <f t="shared" si="61"/>
        <v>2</v>
      </c>
      <c r="G689">
        <f t="shared" si="62"/>
        <v>2</v>
      </c>
      <c r="H689">
        <f t="shared" si="63"/>
        <v>322</v>
      </c>
      <c r="I689" t="str">
        <f t="shared" si="64"/>
        <v>GOLD</v>
      </c>
      <c r="J689" t="str">
        <f t="shared" si="65"/>
        <v>Losing Customer</v>
      </c>
    </row>
    <row r="690" spans="1:10" x14ac:dyDescent="0.3">
      <c r="A690" s="5">
        <v>687</v>
      </c>
      <c r="B690" s="6">
        <v>8</v>
      </c>
      <c r="C690" s="7">
        <v>6</v>
      </c>
      <c r="D690" s="8">
        <v>812.72</v>
      </c>
      <c r="E690">
        <f t="shared" si="60"/>
        <v>1</v>
      </c>
      <c r="F690">
        <f t="shared" si="61"/>
        <v>2</v>
      </c>
      <c r="G690">
        <f t="shared" si="62"/>
        <v>1</v>
      </c>
      <c r="H690">
        <f t="shared" si="63"/>
        <v>121</v>
      </c>
      <c r="I690" t="str">
        <f t="shared" si="64"/>
        <v>BRONZE</v>
      </c>
      <c r="J690" t="str">
        <f t="shared" si="65"/>
        <v>Evasive Customer</v>
      </c>
    </row>
    <row r="691" spans="1:10" x14ac:dyDescent="0.3">
      <c r="A691" s="5">
        <v>688</v>
      </c>
      <c r="B691" s="6">
        <v>81</v>
      </c>
      <c r="C691" s="7">
        <v>4</v>
      </c>
      <c r="D691" s="8">
        <v>2967.7999999999997</v>
      </c>
      <c r="E691">
        <f t="shared" si="60"/>
        <v>3</v>
      </c>
      <c r="F691">
        <f t="shared" si="61"/>
        <v>1</v>
      </c>
      <c r="G691">
        <f t="shared" si="62"/>
        <v>3</v>
      </c>
      <c r="H691">
        <f t="shared" si="63"/>
        <v>313</v>
      </c>
      <c r="I691" t="str">
        <f t="shared" si="64"/>
        <v>GOLD</v>
      </c>
      <c r="J691" t="str">
        <f t="shared" si="65"/>
        <v>Losing Customer</v>
      </c>
    </row>
    <row r="692" spans="1:10" x14ac:dyDescent="0.3">
      <c r="A692" s="5">
        <v>689</v>
      </c>
      <c r="B692" s="6">
        <v>12</v>
      </c>
      <c r="C692" s="7">
        <v>3</v>
      </c>
      <c r="D692" s="8">
        <v>541.32999999999993</v>
      </c>
      <c r="E692">
        <f t="shared" si="60"/>
        <v>4</v>
      </c>
      <c r="F692">
        <f t="shared" si="61"/>
        <v>1</v>
      </c>
      <c r="G692">
        <f t="shared" si="62"/>
        <v>1</v>
      </c>
      <c r="H692">
        <f t="shared" si="63"/>
        <v>411</v>
      </c>
      <c r="I692" t="str">
        <f t="shared" si="64"/>
        <v>GOLD</v>
      </c>
      <c r="J692" t="str">
        <f t="shared" si="65"/>
        <v>Recent Customer</v>
      </c>
    </row>
    <row r="693" spans="1:10" x14ac:dyDescent="0.3">
      <c r="A693" s="5">
        <v>690</v>
      </c>
      <c r="B693" s="6">
        <v>64</v>
      </c>
      <c r="C693" s="7">
        <v>6</v>
      </c>
      <c r="D693" s="8">
        <v>2848.24</v>
      </c>
      <c r="E693">
        <f t="shared" si="60"/>
        <v>2</v>
      </c>
      <c r="F693">
        <f t="shared" si="61"/>
        <v>2</v>
      </c>
      <c r="G693">
        <f t="shared" si="62"/>
        <v>3</v>
      </c>
      <c r="H693">
        <f t="shared" si="63"/>
        <v>223</v>
      </c>
      <c r="I693" t="str">
        <f t="shared" si="64"/>
        <v>SILVER</v>
      </c>
      <c r="J693" t="str">
        <f t="shared" si="65"/>
        <v>Almost Losing Customer</v>
      </c>
    </row>
    <row r="694" spans="1:10" x14ac:dyDescent="0.3">
      <c r="A694" s="5">
        <v>691</v>
      </c>
      <c r="B694" s="6">
        <v>39</v>
      </c>
      <c r="C694" s="7">
        <v>8</v>
      </c>
      <c r="D694" s="8">
        <v>5678.4</v>
      </c>
      <c r="E694">
        <f t="shared" si="60"/>
        <v>4</v>
      </c>
      <c r="F694">
        <f t="shared" si="61"/>
        <v>4</v>
      </c>
      <c r="G694">
        <f t="shared" si="62"/>
        <v>4</v>
      </c>
      <c r="H694">
        <f t="shared" si="63"/>
        <v>444</v>
      </c>
      <c r="I694" t="str">
        <f t="shared" si="64"/>
        <v>PLATINUM</v>
      </c>
      <c r="J694" t="str">
        <f t="shared" si="65"/>
        <v>Platinum Customer</v>
      </c>
    </row>
    <row r="695" spans="1:10" x14ac:dyDescent="0.3">
      <c r="A695" s="5">
        <v>692</v>
      </c>
      <c r="B695" s="6">
        <v>50</v>
      </c>
      <c r="C695" s="7">
        <v>9</v>
      </c>
      <c r="D695" s="8">
        <v>5027.4900000000016</v>
      </c>
      <c r="E695">
        <f t="shared" si="60"/>
        <v>2</v>
      </c>
      <c r="F695">
        <f t="shared" si="61"/>
        <v>4</v>
      </c>
      <c r="G695">
        <f t="shared" si="62"/>
        <v>4</v>
      </c>
      <c r="H695">
        <f t="shared" si="63"/>
        <v>244</v>
      </c>
      <c r="I695" t="str">
        <f t="shared" si="64"/>
        <v>SILVER</v>
      </c>
      <c r="J695" t="str">
        <f t="shared" si="65"/>
        <v>High Risk Customer</v>
      </c>
    </row>
    <row r="696" spans="1:10" x14ac:dyDescent="0.3">
      <c r="A696" s="5">
        <v>693</v>
      </c>
      <c r="B696" s="6">
        <v>10</v>
      </c>
      <c r="C696" s="7">
        <v>5</v>
      </c>
      <c r="D696" s="8">
        <v>3763.92</v>
      </c>
      <c r="E696">
        <f t="shared" si="60"/>
        <v>3</v>
      </c>
      <c r="F696">
        <f t="shared" si="61"/>
        <v>2</v>
      </c>
      <c r="G696">
        <f t="shared" si="62"/>
        <v>3</v>
      </c>
      <c r="H696">
        <f t="shared" si="63"/>
        <v>323</v>
      </c>
      <c r="I696" t="str">
        <f t="shared" si="64"/>
        <v>GOLD</v>
      </c>
      <c r="J696" t="str">
        <f t="shared" si="65"/>
        <v>Late Bloomer</v>
      </c>
    </row>
    <row r="697" spans="1:10" x14ac:dyDescent="0.3">
      <c r="A697" s="5">
        <v>694</v>
      </c>
      <c r="B697" s="6">
        <v>7</v>
      </c>
      <c r="C697" s="7">
        <v>5</v>
      </c>
      <c r="D697" s="8">
        <v>2400.83</v>
      </c>
      <c r="E697">
        <f t="shared" si="60"/>
        <v>2</v>
      </c>
      <c r="F697">
        <f t="shared" si="61"/>
        <v>2</v>
      </c>
      <c r="G697">
        <f t="shared" si="62"/>
        <v>2</v>
      </c>
      <c r="H697">
        <f t="shared" si="63"/>
        <v>222</v>
      </c>
      <c r="I697" t="str">
        <f t="shared" si="64"/>
        <v>SILVER</v>
      </c>
      <c r="J697" t="str">
        <f t="shared" si="65"/>
        <v>Almost Losing Customer</v>
      </c>
    </row>
    <row r="698" spans="1:10" x14ac:dyDescent="0.3">
      <c r="A698" s="5">
        <v>695</v>
      </c>
      <c r="B698" s="6">
        <v>16</v>
      </c>
      <c r="C698" s="7">
        <v>8</v>
      </c>
      <c r="D698" s="8">
        <v>4659</v>
      </c>
      <c r="E698">
        <f t="shared" si="60"/>
        <v>4</v>
      </c>
      <c r="F698">
        <f t="shared" si="61"/>
        <v>4</v>
      </c>
      <c r="G698">
        <f t="shared" si="62"/>
        <v>4</v>
      </c>
      <c r="H698">
        <f t="shared" si="63"/>
        <v>444</v>
      </c>
      <c r="I698" t="str">
        <f t="shared" si="64"/>
        <v>PLATINUM</v>
      </c>
      <c r="J698" t="str">
        <f t="shared" si="65"/>
        <v>Platinum Customer</v>
      </c>
    </row>
    <row r="699" spans="1:10" x14ac:dyDescent="0.3">
      <c r="A699" s="5">
        <v>696</v>
      </c>
      <c r="B699" s="6">
        <v>21</v>
      </c>
      <c r="C699" s="7">
        <v>7</v>
      </c>
      <c r="D699" s="8">
        <v>1879.1399999999999</v>
      </c>
      <c r="E699">
        <f t="shared" si="60"/>
        <v>4</v>
      </c>
      <c r="F699">
        <f t="shared" si="61"/>
        <v>3</v>
      </c>
      <c r="G699">
        <f t="shared" si="62"/>
        <v>2</v>
      </c>
      <c r="H699">
        <f t="shared" si="63"/>
        <v>432</v>
      </c>
      <c r="I699" t="str">
        <f t="shared" si="64"/>
        <v>PLATINUM</v>
      </c>
      <c r="J699" t="str">
        <f t="shared" si="65"/>
        <v>Becoming Loyal</v>
      </c>
    </row>
    <row r="700" spans="1:10" x14ac:dyDescent="0.3">
      <c r="A700" s="5">
        <v>697</v>
      </c>
      <c r="B700" s="6">
        <v>11</v>
      </c>
      <c r="C700" s="7">
        <v>4</v>
      </c>
      <c r="D700" s="8">
        <v>3996.6</v>
      </c>
      <c r="E700">
        <f t="shared" si="60"/>
        <v>4</v>
      </c>
      <c r="F700">
        <f t="shared" si="61"/>
        <v>1</v>
      </c>
      <c r="G700">
        <f t="shared" si="62"/>
        <v>3</v>
      </c>
      <c r="H700">
        <f t="shared" si="63"/>
        <v>413</v>
      </c>
      <c r="I700" t="str">
        <f t="shared" si="64"/>
        <v>PLATINUM</v>
      </c>
      <c r="J700" t="str">
        <f t="shared" si="65"/>
        <v>Recent Customer</v>
      </c>
    </row>
    <row r="701" spans="1:10" x14ac:dyDescent="0.3">
      <c r="A701" s="5">
        <v>698</v>
      </c>
      <c r="B701" s="6">
        <v>76</v>
      </c>
      <c r="C701" s="7">
        <v>3</v>
      </c>
      <c r="D701" s="8">
        <v>1295.96</v>
      </c>
      <c r="E701">
        <f t="shared" si="60"/>
        <v>3</v>
      </c>
      <c r="F701">
        <f t="shared" si="61"/>
        <v>1</v>
      </c>
      <c r="G701">
        <f t="shared" si="62"/>
        <v>1</v>
      </c>
      <c r="H701">
        <f t="shared" si="63"/>
        <v>311</v>
      </c>
      <c r="I701" t="str">
        <f t="shared" si="64"/>
        <v>SILVER</v>
      </c>
      <c r="J701" t="str">
        <f t="shared" si="65"/>
        <v>High Risk Customer</v>
      </c>
    </row>
    <row r="702" spans="1:10" x14ac:dyDescent="0.3">
      <c r="A702" s="5">
        <v>699</v>
      </c>
      <c r="B702" s="6">
        <v>55</v>
      </c>
      <c r="C702" s="7">
        <v>3</v>
      </c>
      <c r="D702" s="8">
        <v>976.24</v>
      </c>
      <c r="E702">
        <f t="shared" si="60"/>
        <v>4</v>
      </c>
      <c r="F702">
        <f t="shared" si="61"/>
        <v>1</v>
      </c>
      <c r="G702">
        <f t="shared" si="62"/>
        <v>1</v>
      </c>
      <c r="H702">
        <f t="shared" si="63"/>
        <v>411</v>
      </c>
      <c r="I702" t="str">
        <f t="shared" si="64"/>
        <v>GOLD</v>
      </c>
      <c r="J702" t="str">
        <f t="shared" si="65"/>
        <v>Recent Customer</v>
      </c>
    </row>
    <row r="703" spans="1:10" x14ac:dyDescent="0.3">
      <c r="A703" s="5">
        <v>700</v>
      </c>
      <c r="B703" s="6">
        <v>106</v>
      </c>
      <c r="C703" s="7">
        <v>8</v>
      </c>
      <c r="D703" s="8">
        <v>4618.1099999999997</v>
      </c>
      <c r="E703">
        <f t="shared" si="60"/>
        <v>2</v>
      </c>
      <c r="F703">
        <f t="shared" si="61"/>
        <v>4</v>
      </c>
      <c r="G703">
        <f t="shared" si="62"/>
        <v>4</v>
      </c>
      <c r="H703">
        <f t="shared" si="63"/>
        <v>244</v>
      </c>
      <c r="I703" t="str">
        <f t="shared" si="64"/>
        <v>SILVER</v>
      </c>
      <c r="J703" t="str">
        <f t="shared" si="65"/>
        <v>High Risk Customer</v>
      </c>
    </row>
    <row r="704" spans="1:10" x14ac:dyDescent="0.3">
      <c r="A704" s="5">
        <v>701</v>
      </c>
      <c r="B704" s="6">
        <v>32</v>
      </c>
      <c r="C704" s="7">
        <v>6</v>
      </c>
      <c r="D704" s="8">
        <v>2215.56</v>
      </c>
      <c r="E704">
        <f t="shared" si="60"/>
        <v>2</v>
      </c>
      <c r="F704">
        <f t="shared" si="61"/>
        <v>2</v>
      </c>
      <c r="G704">
        <f t="shared" si="62"/>
        <v>2</v>
      </c>
      <c r="H704">
        <f t="shared" si="63"/>
        <v>222</v>
      </c>
      <c r="I704" t="str">
        <f t="shared" si="64"/>
        <v>SILVER</v>
      </c>
      <c r="J704" t="str">
        <f t="shared" si="65"/>
        <v>Almost Losing Customer</v>
      </c>
    </row>
    <row r="705" spans="1:10" x14ac:dyDescent="0.3">
      <c r="A705" s="5">
        <v>702</v>
      </c>
      <c r="B705" s="6">
        <v>62</v>
      </c>
      <c r="C705" s="7">
        <v>3</v>
      </c>
      <c r="D705" s="8">
        <v>1905.88</v>
      </c>
      <c r="E705">
        <f t="shared" si="60"/>
        <v>1</v>
      </c>
      <c r="F705">
        <f t="shared" si="61"/>
        <v>1</v>
      </c>
      <c r="G705">
        <f t="shared" si="62"/>
        <v>2</v>
      </c>
      <c r="H705">
        <f t="shared" si="63"/>
        <v>112</v>
      </c>
      <c r="I705" t="str">
        <f t="shared" si="64"/>
        <v>BRONZE</v>
      </c>
      <c r="J705" t="str">
        <f t="shared" si="65"/>
        <v>Lost Customer</v>
      </c>
    </row>
    <row r="706" spans="1:10" x14ac:dyDescent="0.3">
      <c r="A706" s="5">
        <v>703</v>
      </c>
      <c r="B706" s="6">
        <v>1</v>
      </c>
      <c r="C706" s="7">
        <v>5</v>
      </c>
      <c r="D706" s="8">
        <v>4928.8</v>
      </c>
      <c r="E706">
        <f t="shared" si="60"/>
        <v>3</v>
      </c>
      <c r="F706">
        <f t="shared" si="61"/>
        <v>2</v>
      </c>
      <c r="G706">
        <f t="shared" si="62"/>
        <v>4</v>
      </c>
      <c r="H706">
        <f t="shared" si="63"/>
        <v>324</v>
      </c>
      <c r="I706" t="str">
        <f t="shared" si="64"/>
        <v>GOLD</v>
      </c>
      <c r="J706" t="str">
        <f t="shared" si="65"/>
        <v>Late Bloomer</v>
      </c>
    </row>
    <row r="707" spans="1:10" x14ac:dyDescent="0.3">
      <c r="A707" s="5">
        <v>704</v>
      </c>
      <c r="B707" s="6">
        <v>10</v>
      </c>
      <c r="C707" s="7">
        <v>10</v>
      </c>
      <c r="D707" s="8">
        <v>4034.46</v>
      </c>
      <c r="E707">
        <f t="shared" si="60"/>
        <v>2</v>
      </c>
      <c r="F707">
        <f t="shared" si="61"/>
        <v>4</v>
      </c>
      <c r="G707">
        <f t="shared" si="62"/>
        <v>3</v>
      </c>
      <c r="H707">
        <f t="shared" si="63"/>
        <v>243</v>
      </c>
      <c r="I707" t="str">
        <f t="shared" si="64"/>
        <v>SILVER</v>
      </c>
      <c r="J707" t="str">
        <f t="shared" si="65"/>
        <v>High Risk Customer</v>
      </c>
    </row>
    <row r="708" spans="1:10" x14ac:dyDescent="0.3">
      <c r="A708" s="5">
        <v>705</v>
      </c>
      <c r="B708" s="6">
        <v>11</v>
      </c>
      <c r="C708" s="7">
        <v>5</v>
      </c>
      <c r="D708" s="8">
        <v>502.12</v>
      </c>
      <c r="E708">
        <f t="shared" si="60"/>
        <v>4</v>
      </c>
      <c r="F708">
        <f t="shared" si="61"/>
        <v>2</v>
      </c>
      <c r="G708">
        <f t="shared" si="62"/>
        <v>1</v>
      </c>
      <c r="H708">
        <f t="shared" si="63"/>
        <v>421</v>
      </c>
      <c r="I708" t="str">
        <f t="shared" si="64"/>
        <v>PLATINUM</v>
      </c>
      <c r="J708" t="str">
        <f t="shared" si="65"/>
        <v>Recent Customer</v>
      </c>
    </row>
    <row r="709" spans="1:10" x14ac:dyDescent="0.3">
      <c r="A709" s="5">
        <v>706</v>
      </c>
      <c r="B709" s="6">
        <v>30</v>
      </c>
      <c r="C709" s="7">
        <v>6</v>
      </c>
      <c r="D709" s="8">
        <v>7109.4</v>
      </c>
      <c r="E709">
        <f t="shared" ref="E709:E772" si="66">IF(AND(B707&gt;=88),1,IF(AND(B707&lt;=88,B707&gt;45),2,IF(AND(B707&lt;=45,B707&gt;18),3,4)))</f>
        <v>4</v>
      </c>
      <c r="F709">
        <f t="shared" ref="F709:F772" si="67">IF(AND(C709&gt;7),4,IF(AND(C709&lt;=7,C709&gt;6),3,IF(AND(C709&lt;=6,C709&gt;4),2,IF(AND(C709&lt;=4),1))))</f>
        <v>2</v>
      </c>
      <c r="G709">
        <f t="shared" ref="G709:G772" si="68">IF(AND(D709&gt;4123.1),4,IF(AND(D709&lt;=4123.1,D709&gt;2799.26),3,IF(AND(D709&lt;=2799.26,D709&gt;1797.95),2,IF(AND(D709&lt;=1795.95),1))))</f>
        <v>4</v>
      </c>
      <c r="H709">
        <f t="shared" ref="H709:H772" si="69">100*E709+10*F709+G709</f>
        <v>424</v>
      </c>
      <c r="I709" t="str">
        <f t="shared" ref="I709:I772" si="70">IF(AND(H709&gt;411),"PLATINUM",IF(AND(H709&lt;=411,H709&gt;311),"GOLD",IF(AND(H709&lt;=311,H709&gt;211),"SILVER",IF(AND(H709&lt;=211),"BRONZE"))))</f>
        <v>PLATINUM</v>
      </c>
      <c r="J709" t="str">
        <f t="shared" ref="J709:J772" si="71">IF(H709=444,"Platinum Customer",
IF(AND(H709&lt;=444,H709&gt;433),"Very Loyal",
 IF(AND(H709&lt;=433,H709&gt;421),"Becoming Loyal",
IF(AND(H709&lt;=421,H709&gt;344),"Recent Customer",
IF(AND(H709&gt;=344,H709&gt;323),"Potential Customer",
IF(AND(H709&gt;=323,H709&gt;311),"Late Bloomer",
IF(AND(H709&gt;311,H709&gt;=224),"Losing Customer",
IF(AND(H709&gt;224,H709&gt;=212),"High Risk Customer",
IF(AND(H709&gt;212,H709&gt;=121),"Almost Losing Customer",
IF(AND(H709&gt;=121,H709&gt;=113),"Evasive Customer",
IF(AND(H709&lt;=113,H709&gt;=111),"Lost Customer")))))))))))</f>
        <v>Becoming Loyal</v>
      </c>
    </row>
    <row r="710" spans="1:10" x14ac:dyDescent="0.3">
      <c r="A710" s="5">
        <v>707</v>
      </c>
      <c r="B710" s="6">
        <v>44</v>
      </c>
      <c r="C710" s="7">
        <v>6</v>
      </c>
      <c r="D710" s="8">
        <v>3368.2</v>
      </c>
      <c r="E710">
        <f t="shared" si="66"/>
        <v>4</v>
      </c>
      <c r="F710">
        <f t="shared" si="67"/>
        <v>2</v>
      </c>
      <c r="G710">
        <f t="shared" si="68"/>
        <v>3</v>
      </c>
      <c r="H710">
        <f t="shared" si="69"/>
        <v>423</v>
      </c>
      <c r="I710" t="str">
        <f t="shared" si="70"/>
        <v>PLATINUM</v>
      </c>
      <c r="J710" t="str">
        <f t="shared" si="71"/>
        <v>Becoming Loyal</v>
      </c>
    </row>
    <row r="711" spans="1:10" x14ac:dyDescent="0.3">
      <c r="A711" s="5">
        <v>708</v>
      </c>
      <c r="B711" s="6">
        <v>175</v>
      </c>
      <c r="C711" s="7">
        <v>3</v>
      </c>
      <c r="D711" s="8">
        <v>2145.83</v>
      </c>
      <c r="E711">
        <f t="shared" si="66"/>
        <v>3</v>
      </c>
      <c r="F711">
        <f t="shared" si="67"/>
        <v>1</v>
      </c>
      <c r="G711">
        <f t="shared" si="68"/>
        <v>2</v>
      </c>
      <c r="H711">
        <f t="shared" si="69"/>
        <v>312</v>
      </c>
      <c r="I711" t="str">
        <f t="shared" si="70"/>
        <v>GOLD</v>
      </c>
      <c r="J711" t="str">
        <f t="shared" si="71"/>
        <v>Losing Customer</v>
      </c>
    </row>
    <row r="712" spans="1:10" x14ac:dyDescent="0.3">
      <c r="A712" s="5">
        <v>709</v>
      </c>
      <c r="B712" s="6">
        <v>146</v>
      </c>
      <c r="C712" s="7">
        <v>5</v>
      </c>
      <c r="D712" s="8">
        <v>3243.2999999999997</v>
      </c>
      <c r="E712">
        <f t="shared" si="66"/>
        <v>3</v>
      </c>
      <c r="F712">
        <f t="shared" si="67"/>
        <v>2</v>
      </c>
      <c r="G712">
        <f t="shared" si="68"/>
        <v>3</v>
      </c>
      <c r="H712">
        <f t="shared" si="69"/>
        <v>323</v>
      </c>
      <c r="I712" t="str">
        <f t="shared" si="70"/>
        <v>GOLD</v>
      </c>
      <c r="J712" t="str">
        <f t="shared" si="71"/>
        <v>Late Bloomer</v>
      </c>
    </row>
    <row r="713" spans="1:10" x14ac:dyDescent="0.3">
      <c r="A713" s="5">
        <v>710</v>
      </c>
      <c r="B713" s="6">
        <v>39</v>
      </c>
      <c r="C713" s="7">
        <v>7</v>
      </c>
      <c r="D713" s="8">
        <v>5201.3900000000003</v>
      </c>
      <c r="E713">
        <f t="shared" si="66"/>
        <v>1</v>
      </c>
      <c r="F713">
        <f t="shared" si="67"/>
        <v>3</v>
      </c>
      <c r="G713">
        <f t="shared" si="68"/>
        <v>4</v>
      </c>
      <c r="H713">
        <f t="shared" si="69"/>
        <v>134</v>
      </c>
      <c r="I713" t="str">
        <f t="shared" si="70"/>
        <v>BRONZE</v>
      </c>
      <c r="J713" t="str">
        <f t="shared" si="71"/>
        <v>Evasive Customer</v>
      </c>
    </row>
    <row r="714" spans="1:10" x14ac:dyDescent="0.3">
      <c r="A714" s="5">
        <v>711</v>
      </c>
      <c r="B714" s="6">
        <v>83</v>
      </c>
      <c r="C714" s="7">
        <v>4</v>
      </c>
      <c r="D714" s="8">
        <v>2685.62</v>
      </c>
      <c r="E714">
        <f t="shared" si="66"/>
        <v>1</v>
      </c>
      <c r="F714">
        <f t="shared" si="67"/>
        <v>1</v>
      </c>
      <c r="G714">
        <f t="shared" si="68"/>
        <v>2</v>
      </c>
      <c r="H714">
        <f t="shared" si="69"/>
        <v>112</v>
      </c>
      <c r="I714" t="str">
        <f t="shared" si="70"/>
        <v>BRONZE</v>
      </c>
      <c r="J714" t="str">
        <f t="shared" si="71"/>
        <v>Lost Customer</v>
      </c>
    </row>
    <row r="715" spans="1:10" x14ac:dyDescent="0.3">
      <c r="A715" s="5">
        <v>712</v>
      </c>
      <c r="B715" s="6">
        <v>61</v>
      </c>
      <c r="C715" s="7">
        <v>8</v>
      </c>
      <c r="D715" s="8">
        <v>4581.4599999999991</v>
      </c>
      <c r="E715">
        <f t="shared" si="66"/>
        <v>3</v>
      </c>
      <c r="F715">
        <f t="shared" si="67"/>
        <v>4</v>
      </c>
      <c r="G715">
        <f t="shared" si="68"/>
        <v>4</v>
      </c>
      <c r="H715">
        <f t="shared" si="69"/>
        <v>344</v>
      </c>
      <c r="I715" t="str">
        <f t="shared" si="70"/>
        <v>GOLD</v>
      </c>
      <c r="J715" t="str">
        <f t="shared" si="71"/>
        <v>Potential Customer</v>
      </c>
    </row>
    <row r="716" spans="1:10" x14ac:dyDescent="0.3">
      <c r="A716" s="5">
        <v>713</v>
      </c>
      <c r="B716" s="6">
        <v>255</v>
      </c>
      <c r="C716" s="7">
        <v>4</v>
      </c>
      <c r="D716" s="8">
        <v>1891.1000000000001</v>
      </c>
      <c r="E716">
        <f t="shared" si="66"/>
        <v>2</v>
      </c>
      <c r="F716">
        <f t="shared" si="67"/>
        <v>1</v>
      </c>
      <c r="G716">
        <f t="shared" si="68"/>
        <v>2</v>
      </c>
      <c r="H716">
        <f t="shared" si="69"/>
        <v>212</v>
      </c>
      <c r="I716" t="str">
        <f t="shared" si="70"/>
        <v>SILVER</v>
      </c>
      <c r="J716" t="str">
        <f t="shared" si="71"/>
        <v>Evasive Customer</v>
      </c>
    </row>
    <row r="717" spans="1:10" x14ac:dyDescent="0.3">
      <c r="A717" s="5">
        <v>714</v>
      </c>
      <c r="B717" s="6">
        <v>59</v>
      </c>
      <c r="C717" s="7">
        <v>11</v>
      </c>
      <c r="D717" s="8">
        <v>3588.63</v>
      </c>
      <c r="E717">
        <f t="shared" si="66"/>
        <v>2</v>
      </c>
      <c r="F717">
        <f t="shared" si="67"/>
        <v>4</v>
      </c>
      <c r="G717">
        <f t="shared" si="68"/>
        <v>3</v>
      </c>
      <c r="H717">
        <f t="shared" si="69"/>
        <v>243</v>
      </c>
      <c r="I717" t="str">
        <f t="shared" si="70"/>
        <v>SILVER</v>
      </c>
      <c r="J717" t="str">
        <f t="shared" si="71"/>
        <v>High Risk Customer</v>
      </c>
    </row>
    <row r="718" spans="1:10" x14ac:dyDescent="0.3">
      <c r="A718" s="5">
        <v>715</v>
      </c>
      <c r="B718" s="6">
        <v>158</v>
      </c>
      <c r="C718" s="7">
        <v>3</v>
      </c>
      <c r="D718" s="8">
        <v>2410.2400000000002</v>
      </c>
      <c r="E718">
        <f t="shared" si="66"/>
        <v>1</v>
      </c>
      <c r="F718">
        <f t="shared" si="67"/>
        <v>1</v>
      </c>
      <c r="G718">
        <f t="shared" si="68"/>
        <v>2</v>
      </c>
      <c r="H718">
        <f t="shared" si="69"/>
        <v>112</v>
      </c>
      <c r="I718" t="str">
        <f t="shared" si="70"/>
        <v>BRONZE</v>
      </c>
      <c r="J718" t="str">
        <f t="shared" si="71"/>
        <v>Lost Customer</v>
      </c>
    </row>
    <row r="719" spans="1:10" x14ac:dyDescent="0.3">
      <c r="A719" s="5">
        <v>716</v>
      </c>
      <c r="B719" s="6">
        <v>12</v>
      </c>
      <c r="C719" s="7">
        <v>6</v>
      </c>
      <c r="D719" s="8">
        <v>3777.5299999999997</v>
      </c>
      <c r="E719">
        <f t="shared" si="66"/>
        <v>2</v>
      </c>
      <c r="F719">
        <f t="shared" si="67"/>
        <v>2</v>
      </c>
      <c r="G719">
        <f t="shared" si="68"/>
        <v>3</v>
      </c>
      <c r="H719">
        <f t="shared" si="69"/>
        <v>223</v>
      </c>
      <c r="I719" t="str">
        <f t="shared" si="70"/>
        <v>SILVER</v>
      </c>
      <c r="J719" t="str">
        <f t="shared" si="71"/>
        <v>Almost Losing Customer</v>
      </c>
    </row>
    <row r="720" spans="1:10" x14ac:dyDescent="0.3">
      <c r="A720" s="5">
        <v>717</v>
      </c>
      <c r="B720" s="6">
        <v>14</v>
      </c>
      <c r="C720" s="7">
        <v>6</v>
      </c>
      <c r="D720" s="8">
        <v>1857.27</v>
      </c>
      <c r="E720">
        <f t="shared" si="66"/>
        <v>1</v>
      </c>
      <c r="F720">
        <f t="shared" si="67"/>
        <v>2</v>
      </c>
      <c r="G720">
        <f t="shared" si="68"/>
        <v>2</v>
      </c>
      <c r="H720">
        <f t="shared" si="69"/>
        <v>122</v>
      </c>
      <c r="I720" t="str">
        <f t="shared" si="70"/>
        <v>BRONZE</v>
      </c>
      <c r="J720" t="str">
        <f t="shared" si="71"/>
        <v>Evasive Customer</v>
      </c>
    </row>
    <row r="721" spans="1:10" x14ac:dyDescent="0.3">
      <c r="A721" s="5">
        <v>718</v>
      </c>
      <c r="B721" s="6">
        <v>34</v>
      </c>
      <c r="C721" s="7">
        <v>8</v>
      </c>
      <c r="D721" s="8">
        <v>2164.08</v>
      </c>
      <c r="E721">
        <f t="shared" si="66"/>
        <v>4</v>
      </c>
      <c r="F721">
        <f t="shared" si="67"/>
        <v>4</v>
      </c>
      <c r="G721">
        <f t="shared" si="68"/>
        <v>2</v>
      </c>
      <c r="H721">
        <f t="shared" si="69"/>
        <v>442</v>
      </c>
      <c r="I721" t="str">
        <f t="shared" si="70"/>
        <v>PLATINUM</v>
      </c>
      <c r="J721" t="str">
        <f t="shared" si="71"/>
        <v>Very Loyal</v>
      </c>
    </row>
    <row r="722" spans="1:10" x14ac:dyDescent="0.3">
      <c r="A722" s="5">
        <v>719</v>
      </c>
      <c r="B722" s="6">
        <v>11</v>
      </c>
      <c r="C722" s="7">
        <v>9</v>
      </c>
      <c r="D722" s="8">
        <v>4227.84</v>
      </c>
      <c r="E722">
        <f t="shared" si="66"/>
        <v>4</v>
      </c>
      <c r="F722">
        <f t="shared" si="67"/>
        <v>4</v>
      </c>
      <c r="G722">
        <f t="shared" si="68"/>
        <v>4</v>
      </c>
      <c r="H722">
        <f t="shared" si="69"/>
        <v>444</v>
      </c>
      <c r="I722" t="str">
        <f t="shared" si="70"/>
        <v>PLATINUM</v>
      </c>
      <c r="J722" t="str">
        <f t="shared" si="71"/>
        <v>Platinum Customer</v>
      </c>
    </row>
    <row r="723" spans="1:10" x14ac:dyDescent="0.3">
      <c r="A723" s="5">
        <v>720</v>
      </c>
      <c r="B723" s="6">
        <v>20</v>
      </c>
      <c r="C723" s="7">
        <v>10</v>
      </c>
      <c r="D723" s="8">
        <v>7212.170000000001</v>
      </c>
      <c r="E723">
        <f t="shared" si="66"/>
        <v>3</v>
      </c>
      <c r="F723">
        <f t="shared" si="67"/>
        <v>4</v>
      </c>
      <c r="G723">
        <f t="shared" si="68"/>
        <v>4</v>
      </c>
      <c r="H723">
        <f t="shared" si="69"/>
        <v>344</v>
      </c>
      <c r="I723" t="str">
        <f t="shared" si="70"/>
        <v>GOLD</v>
      </c>
      <c r="J723" t="str">
        <f t="shared" si="71"/>
        <v>Potential Customer</v>
      </c>
    </row>
    <row r="724" spans="1:10" x14ac:dyDescent="0.3">
      <c r="A724" s="5">
        <v>721</v>
      </c>
      <c r="B724" s="6">
        <v>4</v>
      </c>
      <c r="C724" s="7">
        <v>7</v>
      </c>
      <c r="D724" s="8">
        <v>6579.62</v>
      </c>
      <c r="E724">
        <f t="shared" si="66"/>
        <v>4</v>
      </c>
      <c r="F724">
        <f t="shared" si="67"/>
        <v>3</v>
      </c>
      <c r="G724">
        <f t="shared" si="68"/>
        <v>4</v>
      </c>
      <c r="H724">
        <f t="shared" si="69"/>
        <v>434</v>
      </c>
      <c r="I724" t="str">
        <f t="shared" si="70"/>
        <v>PLATINUM</v>
      </c>
      <c r="J724" t="str">
        <f t="shared" si="71"/>
        <v>Very Loyal</v>
      </c>
    </row>
    <row r="725" spans="1:10" x14ac:dyDescent="0.3">
      <c r="A725" s="5">
        <v>722</v>
      </c>
      <c r="B725" s="6">
        <v>87</v>
      </c>
      <c r="C725" s="7">
        <v>5</v>
      </c>
      <c r="D725" s="8">
        <v>2934.44</v>
      </c>
      <c r="E725">
        <f t="shared" si="66"/>
        <v>3</v>
      </c>
      <c r="F725">
        <f t="shared" si="67"/>
        <v>2</v>
      </c>
      <c r="G725">
        <f t="shared" si="68"/>
        <v>3</v>
      </c>
      <c r="H725">
        <f t="shared" si="69"/>
        <v>323</v>
      </c>
      <c r="I725" t="str">
        <f t="shared" si="70"/>
        <v>GOLD</v>
      </c>
      <c r="J725" t="str">
        <f t="shared" si="71"/>
        <v>Late Bloomer</v>
      </c>
    </row>
    <row r="726" spans="1:10" x14ac:dyDescent="0.3">
      <c r="A726" s="5">
        <v>723</v>
      </c>
      <c r="B726" s="6">
        <v>15</v>
      </c>
      <c r="C726" s="7">
        <v>8</v>
      </c>
      <c r="D726" s="8">
        <v>3489.9599999999996</v>
      </c>
      <c r="E726">
        <f t="shared" si="66"/>
        <v>4</v>
      </c>
      <c r="F726">
        <f t="shared" si="67"/>
        <v>4</v>
      </c>
      <c r="G726">
        <f t="shared" si="68"/>
        <v>3</v>
      </c>
      <c r="H726">
        <f t="shared" si="69"/>
        <v>443</v>
      </c>
      <c r="I726" t="str">
        <f t="shared" si="70"/>
        <v>PLATINUM</v>
      </c>
      <c r="J726" t="str">
        <f t="shared" si="71"/>
        <v>Very Loyal</v>
      </c>
    </row>
    <row r="727" spans="1:10" x14ac:dyDescent="0.3">
      <c r="A727" s="5">
        <v>724</v>
      </c>
      <c r="B727" s="6">
        <v>23</v>
      </c>
      <c r="C727" s="7">
        <v>8</v>
      </c>
      <c r="D727" s="8">
        <v>5073.2699999999995</v>
      </c>
      <c r="E727">
        <f t="shared" si="66"/>
        <v>2</v>
      </c>
      <c r="F727">
        <f t="shared" si="67"/>
        <v>4</v>
      </c>
      <c r="G727">
        <f t="shared" si="68"/>
        <v>4</v>
      </c>
      <c r="H727">
        <f t="shared" si="69"/>
        <v>244</v>
      </c>
      <c r="I727" t="str">
        <f t="shared" si="70"/>
        <v>SILVER</v>
      </c>
      <c r="J727" t="str">
        <f t="shared" si="71"/>
        <v>High Risk Customer</v>
      </c>
    </row>
    <row r="728" spans="1:10" x14ac:dyDescent="0.3">
      <c r="A728" s="5">
        <v>725</v>
      </c>
      <c r="B728" s="6">
        <v>3</v>
      </c>
      <c r="C728" s="7">
        <v>11</v>
      </c>
      <c r="D728" s="8">
        <v>7321.5</v>
      </c>
      <c r="E728">
        <f t="shared" si="66"/>
        <v>4</v>
      </c>
      <c r="F728">
        <f t="shared" si="67"/>
        <v>4</v>
      </c>
      <c r="G728">
        <f t="shared" si="68"/>
        <v>4</v>
      </c>
      <c r="H728">
        <f t="shared" si="69"/>
        <v>444</v>
      </c>
      <c r="I728" t="str">
        <f t="shared" si="70"/>
        <v>PLATINUM</v>
      </c>
      <c r="J728" t="str">
        <f t="shared" si="71"/>
        <v>Platinum Customer</v>
      </c>
    </row>
    <row r="729" spans="1:10" x14ac:dyDescent="0.3">
      <c r="A729" s="5">
        <v>726</v>
      </c>
      <c r="B729" s="6">
        <v>54</v>
      </c>
      <c r="C729" s="7">
        <v>3</v>
      </c>
      <c r="D729" s="8">
        <v>2965.7599999999998</v>
      </c>
      <c r="E729">
        <f t="shared" si="66"/>
        <v>3</v>
      </c>
      <c r="F729">
        <f t="shared" si="67"/>
        <v>1</v>
      </c>
      <c r="G729">
        <f t="shared" si="68"/>
        <v>3</v>
      </c>
      <c r="H729">
        <f t="shared" si="69"/>
        <v>313</v>
      </c>
      <c r="I729" t="str">
        <f t="shared" si="70"/>
        <v>GOLD</v>
      </c>
      <c r="J729" t="str">
        <f t="shared" si="71"/>
        <v>Losing Customer</v>
      </c>
    </row>
    <row r="730" spans="1:10" x14ac:dyDescent="0.3">
      <c r="A730" s="5">
        <v>727</v>
      </c>
      <c r="B730" s="6">
        <v>61</v>
      </c>
      <c r="C730" s="7">
        <v>6</v>
      </c>
      <c r="D730" s="8">
        <v>3970.03</v>
      </c>
      <c r="E730">
        <f t="shared" si="66"/>
        <v>4</v>
      </c>
      <c r="F730">
        <f t="shared" si="67"/>
        <v>2</v>
      </c>
      <c r="G730">
        <f t="shared" si="68"/>
        <v>3</v>
      </c>
      <c r="H730">
        <f t="shared" si="69"/>
        <v>423</v>
      </c>
      <c r="I730" t="str">
        <f t="shared" si="70"/>
        <v>PLATINUM</v>
      </c>
      <c r="J730" t="str">
        <f t="shared" si="71"/>
        <v>Becoming Loyal</v>
      </c>
    </row>
    <row r="731" spans="1:10" x14ac:dyDescent="0.3">
      <c r="A731" s="5">
        <v>728</v>
      </c>
      <c r="B731" s="6">
        <v>25</v>
      </c>
      <c r="C731" s="7">
        <v>9</v>
      </c>
      <c r="D731" s="8">
        <v>6411.7599999999993</v>
      </c>
      <c r="E731">
        <f t="shared" si="66"/>
        <v>2</v>
      </c>
      <c r="F731">
        <f t="shared" si="67"/>
        <v>4</v>
      </c>
      <c r="G731">
        <f t="shared" si="68"/>
        <v>4</v>
      </c>
      <c r="H731">
        <f t="shared" si="69"/>
        <v>244</v>
      </c>
      <c r="I731" t="str">
        <f t="shared" si="70"/>
        <v>SILVER</v>
      </c>
      <c r="J731" t="str">
        <f t="shared" si="71"/>
        <v>High Risk Customer</v>
      </c>
    </row>
    <row r="732" spans="1:10" x14ac:dyDescent="0.3">
      <c r="A732" s="5">
        <v>729</v>
      </c>
      <c r="B732" s="6">
        <v>1</v>
      </c>
      <c r="C732" s="7">
        <v>10</v>
      </c>
      <c r="D732" s="8">
        <v>8953.17</v>
      </c>
      <c r="E732">
        <f t="shared" si="66"/>
        <v>2</v>
      </c>
      <c r="F732">
        <f t="shared" si="67"/>
        <v>4</v>
      </c>
      <c r="G732">
        <f t="shared" si="68"/>
        <v>4</v>
      </c>
      <c r="H732">
        <f t="shared" si="69"/>
        <v>244</v>
      </c>
      <c r="I732" t="str">
        <f t="shared" si="70"/>
        <v>SILVER</v>
      </c>
      <c r="J732" t="str">
        <f t="shared" si="71"/>
        <v>High Risk Customer</v>
      </c>
    </row>
    <row r="733" spans="1:10" x14ac:dyDescent="0.3">
      <c r="A733" s="5">
        <v>730</v>
      </c>
      <c r="B733" s="6">
        <v>14</v>
      </c>
      <c r="C733" s="7">
        <v>7</v>
      </c>
      <c r="D733" s="8">
        <v>3182.9900000000002</v>
      </c>
      <c r="E733">
        <f t="shared" si="66"/>
        <v>3</v>
      </c>
      <c r="F733">
        <f t="shared" si="67"/>
        <v>3</v>
      </c>
      <c r="G733">
        <f t="shared" si="68"/>
        <v>3</v>
      </c>
      <c r="H733">
        <f t="shared" si="69"/>
        <v>333</v>
      </c>
      <c r="I733" t="str">
        <f t="shared" si="70"/>
        <v>GOLD</v>
      </c>
      <c r="J733" t="str">
        <f t="shared" si="71"/>
        <v>Late Bloomer</v>
      </c>
    </row>
    <row r="734" spans="1:10" x14ac:dyDescent="0.3">
      <c r="A734" s="5">
        <v>731</v>
      </c>
      <c r="B734" s="6">
        <v>134</v>
      </c>
      <c r="C734" s="7">
        <v>6</v>
      </c>
      <c r="D734" s="8">
        <v>2654.2699999999995</v>
      </c>
      <c r="E734">
        <f t="shared" si="66"/>
        <v>4</v>
      </c>
      <c r="F734">
        <f t="shared" si="67"/>
        <v>2</v>
      </c>
      <c r="G734">
        <f t="shared" si="68"/>
        <v>2</v>
      </c>
      <c r="H734">
        <f t="shared" si="69"/>
        <v>422</v>
      </c>
      <c r="I734" t="str">
        <f t="shared" si="70"/>
        <v>PLATINUM</v>
      </c>
      <c r="J734" t="str">
        <f t="shared" si="71"/>
        <v>Becoming Loyal</v>
      </c>
    </row>
    <row r="735" spans="1:10" x14ac:dyDescent="0.3">
      <c r="A735" s="5">
        <v>732</v>
      </c>
      <c r="B735" s="6">
        <v>64</v>
      </c>
      <c r="C735" s="7">
        <v>5</v>
      </c>
      <c r="D735" s="8">
        <v>3269.1200000000003</v>
      </c>
      <c r="E735">
        <f t="shared" si="66"/>
        <v>4</v>
      </c>
      <c r="F735">
        <f t="shared" si="67"/>
        <v>2</v>
      </c>
      <c r="G735">
        <f t="shared" si="68"/>
        <v>3</v>
      </c>
      <c r="H735">
        <f t="shared" si="69"/>
        <v>423</v>
      </c>
      <c r="I735" t="str">
        <f t="shared" si="70"/>
        <v>PLATINUM</v>
      </c>
      <c r="J735" t="str">
        <f t="shared" si="71"/>
        <v>Becoming Loyal</v>
      </c>
    </row>
    <row r="736" spans="1:10" x14ac:dyDescent="0.3">
      <c r="A736" s="5">
        <v>733</v>
      </c>
      <c r="B736" s="6">
        <v>46</v>
      </c>
      <c r="C736" s="7">
        <v>10</v>
      </c>
      <c r="D736" s="8">
        <v>8210.2999999999993</v>
      </c>
      <c r="E736">
        <f t="shared" si="66"/>
        <v>1</v>
      </c>
      <c r="F736">
        <f t="shared" si="67"/>
        <v>4</v>
      </c>
      <c r="G736">
        <f t="shared" si="68"/>
        <v>4</v>
      </c>
      <c r="H736">
        <f t="shared" si="69"/>
        <v>144</v>
      </c>
      <c r="I736" t="str">
        <f t="shared" si="70"/>
        <v>BRONZE</v>
      </c>
      <c r="J736" t="str">
        <f t="shared" si="71"/>
        <v>Evasive Customer</v>
      </c>
    </row>
    <row r="737" spans="1:10" x14ac:dyDescent="0.3">
      <c r="A737" s="5">
        <v>734</v>
      </c>
      <c r="B737" s="6">
        <v>89</v>
      </c>
      <c r="C737" s="7">
        <v>3</v>
      </c>
      <c r="D737" s="8">
        <v>1140.1499999999996</v>
      </c>
      <c r="E737">
        <f t="shared" si="66"/>
        <v>2</v>
      </c>
      <c r="F737">
        <f t="shared" si="67"/>
        <v>1</v>
      </c>
      <c r="G737">
        <f t="shared" si="68"/>
        <v>1</v>
      </c>
      <c r="H737">
        <f t="shared" si="69"/>
        <v>211</v>
      </c>
      <c r="I737" t="str">
        <f t="shared" si="70"/>
        <v>BRONZE</v>
      </c>
      <c r="J737" t="str">
        <f t="shared" si="71"/>
        <v>Evasive Customer</v>
      </c>
    </row>
    <row r="738" spans="1:10" x14ac:dyDescent="0.3">
      <c r="A738" s="5">
        <v>735</v>
      </c>
      <c r="B738" s="6">
        <v>87</v>
      </c>
      <c r="C738" s="7">
        <v>4</v>
      </c>
      <c r="D738" s="8">
        <v>3025.33</v>
      </c>
      <c r="E738">
        <f t="shared" si="66"/>
        <v>2</v>
      </c>
      <c r="F738">
        <f t="shared" si="67"/>
        <v>1</v>
      </c>
      <c r="G738">
        <f t="shared" si="68"/>
        <v>3</v>
      </c>
      <c r="H738">
        <f t="shared" si="69"/>
        <v>213</v>
      </c>
      <c r="I738" t="str">
        <f t="shared" si="70"/>
        <v>SILVER</v>
      </c>
      <c r="J738" t="str">
        <f t="shared" si="71"/>
        <v>Almost Losing Customer</v>
      </c>
    </row>
    <row r="739" spans="1:10" x14ac:dyDescent="0.3">
      <c r="A739" s="5">
        <v>736</v>
      </c>
      <c r="B739" s="6">
        <v>11</v>
      </c>
      <c r="C739" s="7">
        <v>6</v>
      </c>
      <c r="D739" s="8">
        <v>4107.8899999999994</v>
      </c>
      <c r="E739">
        <f t="shared" si="66"/>
        <v>1</v>
      </c>
      <c r="F739">
        <f t="shared" si="67"/>
        <v>2</v>
      </c>
      <c r="G739">
        <f t="shared" si="68"/>
        <v>3</v>
      </c>
      <c r="H739">
        <f t="shared" si="69"/>
        <v>123</v>
      </c>
      <c r="I739" t="str">
        <f t="shared" si="70"/>
        <v>BRONZE</v>
      </c>
      <c r="J739" t="str">
        <f t="shared" si="71"/>
        <v>Evasive Customer</v>
      </c>
    </row>
    <row r="740" spans="1:10" x14ac:dyDescent="0.3">
      <c r="A740" s="5">
        <v>737</v>
      </c>
      <c r="B740" s="6">
        <v>54</v>
      </c>
      <c r="C740" s="7">
        <v>7</v>
      </c>
      <c r="D740" s="8">
        <v>4480.09</v>
      </c>
      <c r="E740">
        <f t="shared" si="66"/>
        <v>2</v>
      </c>
      <c r="F740">
        <f t="shared" si="67"/>
        <v>3</v>
      </c>
      <c r="G740">
        <f t="shared" si="68"/>
        <v>4</v>
      </c>
      <c r="H740">
        <f t="shared" si="69"/>
        <v>234</v>
      </c>
      <c r="I740" t="str">
        <f t="shared" si="70"/>
        <v>SILVER</v>
      </c>
      <c r="J740" t="str">
        <f t="shared" si="71"/>
        <v>High Risk Customer</v>
      </c>
    </row>
    <row r="741" spans="1:10" x14ac:dyDescent="0.3">
      <c r="A741" s="5">
        <v>738</v>
      </c>
      <c r="B741" s="6">
        <v>69</v>
      </c>
      <c r="C741" s="7">
        <v>8</v>
      </c>
      <c r="D741" s="8">
        <v>4706.8600000000006</v>
      </c>
      <c r="E741">
        <f t="shared" si="66"/>
        <v>4</v>
      </c>
      <c r="F741">
        <f t="shared" si="67"/>
        <v>4</v>
      </c>
      <c r="G741">
        <f t="shared" si="68"/>
        <v>4</v>
      </c>
      <c r="H741">
        <f t="shared" si="69"/>
        <v>444</v>
      </c>
      <c r="I741" t="str">
        <f t="shared" si="70"/>
        <v>PLATINUM</v>
      </c>
      <c r="J741" t="str">
        <f t="shared" si="71"/>
        <v>Platinum Customer</v>
      </c>
    </row>
    <row r="742" spans="1:10" x14ac:dyDescent="0.3">
      <c r="A742" s="5">
        <v>739</v>
      </c>
      <c r="B742" s="6">
        <v>1</v>
      </c>
      <c r="C742" s="7">
        <v>10</v>
      </c>
      <c r="D742" s="8">
        <v>4842.2</v>
      </c>
      <c r="E742">
        <f t="shared" si="66"/>
        <v>2</v>
      </c>
      <c r="F742">
        <f t="shared" si="67"/>
        <v>4</v>
      </c>
      <c r="G742">
        <f t="shared" si="68"/>
        <v>4</v>
      </c>
      <c r="H742">
        <f t="shared" si="69"/>
        <v>244</v>
      </c>
      <c r="I742" t="str">
        <f t="shared" si="70"/>
        <v>SILVER</v>
      </c>
      <c r="J742" t="str">
        <f t="shared" si="71"/>
        <v>High Risk Customer</v>
      </c>
    </row>
    <row r="743" spans="1:10" x14ac:dyDescent="0.3">
      <c r="A743" s="5">
        <v>740</v>
      </c>
      <c r="B743" s="6">
        <v>61</v>
      </c>
      <c r="C743" s="7">
        <v>4</v>
      </c>
      <c r="D743" s="8">
        <v>2083.73</v>
      </c>
      <c r="E743">
        <f t="shared" si="66"/>
        <v>2</v>
      </c>
      <c r="F743">
        <f t="shared" si="67"/>
        <v>1</v>
      </c>
      <c r="G743">
        <f t="shared" si="68"/>
        <v>2</v>
      </c>
      <c r="H743">
        <f t="shared" si="69"/>
        <v>212</v>
      </c>
      <c r="I743" t="str">
        <f t="shared" si="70"/>
        <v>SILVER</v>
      </c>
      <c r="J743" t="str">
        <f t="shared" si="71"/>
        <v>Evasive Customer</v>
      </c>
    </row>
    <row r="744" spans="1:10" x14ac:dyDescent="0.3">
      <c r="A744" s="5">
        <v>741</v>
      </c>
      <c r="B744" s="6">
        <v>148</v>
      </c>
      <c r="C744" s="7">
        <v>5</v>
      </c>
      <c r="D744" s="8">
        <v>1091.1400000000001</v>
      </c>
      <c r="E744">
        <f t="shared" si="66"/>
        <v>4</v>
      </c>
      <c r="F744">
        <f t="shared" si="67"/>
        <v>2</v>
      </c>
      <c r="G744">
        <f t="shared" si="68"/>
        <v>1</v>
      </c>
      <c r="H744">
        <f t="shared" si="69"/>
        <v>421</v>
      </c>
      <c r="I744" t="str">
        <f t="shared" si="70"/>
        <v>PLATINUM</v>
      </c>
      <c r="J744" t="str">
        <f t="shared" si="71"/>
        <v>Recent Customer</v>
      </c>
    </row>
    <row r="745" spans="1:10" x14ac:dyDescent="0.3">
      <c r="A745" s="5">
        <v>742</v>
      </c>
      <c r="B745" s="6">
        <v>10</v>
      </c>
      <c r="C745" s="7">
        <v>6</v>
      </c>
      <c r="D745" s="8">
        <v>1246.1099999999999</v>
      </c>
      <c r="E745">
        <f t="shared" si="66"/>
        <v>2</v>
      </c>
      <c r="F745">
        <f t="shared" si="67"/>
        <v>2</v>
      </c>
      <c r="G745">
        <f t="shared" si="68"/>
        <v>1</v>
      </c>
      <c r="H745">
        <f t="shared" si="69"/>
        <v>221</v>
      </c>
      <c r="I745" t="str">
        <f t="shared" si="70"/>
        <v>SILVER</v>
      </c>
      <c r="J745" t="str">
        <f t="shared" si="71"/>
        <v>Almost Losing Customer</v>
      </c>
    </row>
    <row r="746" spans="1:10" x14ac:dyDescent="0.3">
      <c r="A746" s="5">
        <v>743</v>
      </c>
      <c r="B746" s="6">
        <v>89</v>
      </c>
      <c r="C746" s="7">
        <v>5</v>
      </c>
      <c r="D746" s="8">
        <v>3908.7999999999997</v>
      </c>
      <c r="E746">
        <f t="shared" si="66"/>
        <v>1</v>
      </c>
      <c r="F746">
        <f t="shared" si="67"/>
        <v>2</v>
      </c>
      <c r="G746">
        <f t="shared" si="68"/>
        <v>3</v>
      </c>
      <c r="H746">
        <f t="shared" si="69"/>
        <v>123</v>
      </c>
      <c r="I746" t="str">
        <f t="shared" si="70"/>
        <v>BRONZE</v>
      </c>
      <c r="J746" t="str">
        <f t="shared" si="71"/>
        <v>Evasive Customer</v>
      </c>
    </row>
    <row r="747" spans="1:10" x14ac:dyDescent="0.3">
      <c r="A747" s="5">
        <v>744</v>
      </c>
      <c r="B747" s="6">
        <v>23</v>
      </c>
      <c r="C747" s="7">
        <v>5</v>
      </c>
      <c r="D747" s="8">
        <v>1267.6799999999998</v>
      </c>
      <c r="E747">
        <f t="shared" si="66"/>
        <v>4</v>
      </c>
      <c r="F747">
        <f t="shared" si="67"/>
        <v>2</v>
      </c>
      <c r="G747">
        <f t="shared" si="68"/>
        <v>1</v>
      </c>
      <c r="H747">
        <f t="shared" si="69"/>
        <v>421</v>
      </c>
      <c r="I747" t="str">
        <f t="shared" si="70"/>
        <v>PLATINUM</v>
      </c>
      <c r="J747" t="str">
        <f t="shared" si="71"/>
        <v>Recent Customer</v>
      </c>
    </row>
    <row r="748" spans="1:10" x14ac:dyDescent="0.3">
      <c r="A748" s="5">
        <v>745</v>
      </c>
      <c r="B748" s="6">
        <v>11</v>
      </c>
      <c r="C748" s="7">
        <v>4</v>
      </c>
      <c r="D748" s="8">
        <v>2066.0300000000002</v>
      </c>
      <c r="E748">
        <f t="shared" si="66"/>
        <v>1</v>
      </c>
      <c r="F748">
        <f t="shared" si="67"/>
        <v>1</v>
      </c>
      <c r="G748">
        <f t="shared" si="68"/>
        <v>2</v>
      </c>
      <c r="H748">
        <f t="shared" si="69"/>
        <v>112</v>
      </c>
      <c r="I748" t="str">
        <f t="shared" si="70"/>
        <v>BRONZE</v>
      </c>
      <c r="J748" t="str">
        <f t="shared" si="71"/>
        <v>Lost Customer</v>
      </c>
    </row>
    <row r="749" spans="1:10" x14ac:dyDescent="0.3">
      <c r="A749" s="5">
        <v>746</v>
      </c>
      <c r="B749" s="6">
        <v>43</v>
      </c>
      <c r="C749" s="7">
        <v>6</v>
      </c>
      <c r="D749" s="8">
        <v>1779.1599999999999</v>
      </c>
      <c r="E749">
        <f t="shared" si="66"/>
        <v>3</v>
      </c>
      <c r="F749">
        <f t="shared" si="67"/>
        <v>2</v>
      </c>
      <c r="G749">
        <f t="shared" si="68"/>
        <v>1</v>
      </c>
      <c r="H749">
        <f t="shared" si="69"/>
        <v>321</v>
      </c>
      <c r="I749" t="str">
        <f t="shared" si="70"/>
        <v>GOLD</v>
      </c>
      <c r="J749" t="str">
        <f t="shared" si="71"/>
        <v>Losing Customer</v>
      </c>
    </row>
    <row r="750" spans="1:10" x14ac:dyDescent="0.3">
      <c r="A750" s="5">
        <v>747</v>
      </c>
      <c r="B750" s="6">
        <v>35</v>
      </c>
      <c r="C750" s="7">
        <v>2</v>
      </c>
      <c r="D750" s="8">
        <v>571.37999999999988</v>
      </c>
      <c r="E750">
        <f t="shared" si="66"/>
        <v>4</v>
      </c>
      <c r="F750">
        <f t="shared" si="67"/>
        <v>1</v>
      </c>
      <c r="G750">
        <f t="shared" si="68"/>
        <v>1</v>
      </c>
      <c r="H750">
        <f t="shared" si="69"/>
        <v>411</v>
      </c>
      <c r="I750" t="str">
        <f t="shared" si="70"/>
        <v>GOLD</v>
      </c>
      <c r="J750" t="str">
        <f t="shared" si="71"/>
        <v>Recent Customer</v>
      </c>
    </row>
    <row r="751" spans="1:10" x14ac:dyDescent="0.3">
      <c r="A751" s="5">
        <v>748</v>
      </c>
      <c r="B751" s="6">
        <v>46</v>
      </c>
      <c r="C751" s="7">
        <v>9</v>
      </c>
      <c r="D751" s="8">
        <v>3516</v>
      </c>
      <c r="E751">
        <f t="shared" si="66"/>
        <v>3</v>
      </c>
      <c r="F751">
        <f t="shared" si="67"/>
        <v>4</v>
      </c>
      <c r="G751">
        <f t="shared" si="68"/>
        <v>3</v>
      </c>
      <c r="H751">
        <f t="shared" si="69"/>
        <v>343</v>
      </c>
      <c r="I751" t="str">
        <f t="shared" si="70"/>
        <v>GOLD</v>
      </c>
      <c r="J751" t="str">
        <f t="shared" si="71"/>
        <v>Late Bloomer</v>
      </c>
    </row>
    <row r="752" spans="1:10" x14ac:dyDescent="0.3">
      <c r="A752" s="5">
        <v>749</v>
      </c>
      <c r="B752" s="6">
        <v>80</v>
      </c>
      <c r="C752" s="7">
        <v>9</v>
      </c>
      <c r="D752" s="8">
        <v>1830.7199999999998</v>
      </c>
      <c r="E752">
        <f t="shared" si="66"/>
        <v>3</v>
      </c>
      <c r="F752">
        <f t="shared" si="67"/>
        <v>4</v>
      </c>
      <c r="G752">
        <f t="shared" si="68"/>
        <v>2</v>
      </c>
      <c r="H752">
        <f t="shared" si="69"/>
        <v>342</v>
      </c>
      <c r="I752" t="str">
        <f t="shared" si="70"/>
        <v>GOLD</v>
      </c>
      <c r="J752" t="str">
        <f t="shared" si="71"/>
        <v>Late Bloomer</v>
      </c>
    </row>
    <row r="753" spans="1:10" x14ac:dyDescent="0.3">
      <c r="A753" s="5">
        <v>750</v>
      </c>
      <c r="B753" s="6">
        <v>58</v>
      </c>
      <c r="C753" s="7">
        <v>6</v>
      </c>
      <c r="D753" s="8">
        <v>5391.71</v>
      </c>
      <c r="E753">
        <f t="shared" si="66"/>
        <v>2</v>
      </c>
      <c r="F753">
        <f t="shared" si="67"/>
        <v>2</v>
      </c>
      <c r="G753">
        <f t="shared" si="68"/>
        <v>4</v>
      </c>
      <c r="H753">
        <f t="shared" si="69"/>
        <v>224</v>
      </c>
      <c r="I753" t="str">
        <f t="shared" si="70"/>
        <v>SILVER</v>
      </c>
      <c r="J753" t="str">
        <f t="shared" si="71"/>
        <v>Almost Losing Customer</v>
      </c>
    </row>
    <row r="754" spans="1:10" x14ac:dyDescent="0.3">
      <c r="A754" s="5">
        <v>751</v>
      </c>
      <c r="B754" s="6">
        <v>130</v>
      </c>
      <c r="C754" s="7">
        <v>2</v>
      </c>
      <c r="D754" s="8">
        <v>96.62</v>
      </c>
      <c r="E754">
        <f t="shared" si="66"/>
        <v>2</v>
      </c>
      <c r="F754">
        <f t="shared" si="67"/>
        <v>1</v>
      </c>
      <c r="G754">
        <f t="shared" si="68"/>
        <v>1</v>
      </c>
      <c r="H754">
        <f t="shared" si="69"/>
        <v>211</v>
      </c>
      <c r="I754" t="str">
        <f t="shared" si="70"/>
        <v>BRONZE</v>
      </c>
      <c r="J754" t="str">
        <f t="shared" si="71"/>
        <v>Evasive Customer</v>
      </c>
    </row>
    <row r="755" spans="1:10" x14ac:dyDescent="0.3">
      <c r="A755" s="5">
        <v>752</v>
      </c>
      <c r="B755" s="6">
        <v>20</v>
      </c>
      <c r="C755" s="7">
        <v>8</v>
      </c>
      <c r="D755" s="8">
        <v>2952.01</v>
      </c>
      <c r="E755">
        <f t="shared" si="66"/>
        <v>2</v>
      </c>
      <c r="F755">
        <f t="shared" si="67"/>
        <v>4</v>
      </c>
      <c r="G755">
        <f t="shared" si="68"/>
        <v>3</v>
      </c>
      <c r="H755">
        <f t="shared" si="69"/>
        <v>243</v>
      </c>
      <c r="I755" t="str">
        <f t="shared" si="70"/>
        <v>SILVER</v>
      </c>
      <c r="J755" t="str">
        <f t="shared" si="71"/>
        <v>High Risk Customer</v>
      </c>
    </row>
    <row r="756" spans="1:10" x14ac:dyDescent="0.3">
      <c r="A756" s="5">
        <v>753</v>
      </c>
      <c r="B756" s="6">
        <v>15</v>
      </c>
      <c r="C756" s="7">
        <v>8</v>
      </c>
      <c r="D756" s="8">
        <v>7727.170000000001</v>
      </c>
      <c r="E756">
        <f t="shared" si="66"/>
        <v>1</v>
      </c>
      <c r="F756">
        <f t="shared" si="67"/>
        <v>4</v>
      </c>
      <c r="G756">
        <f t="shared" si="68"/>
        <v>4</v>
      </c>
      <c r="H756">
        <f t="shared" si="69"/>
        <v>144</v>
      </c>
      <c r="I756" t="str">
        <f t="shared" si="70"/>
        <v>BRONZE</v>
      </c>
      <c r="J756" t="str">
        <f t="shared" si="71"/>
        <v>Evasive Customer</v>
      </c>
    </row>
    <row r="757" spans="1:10" x14ac:dyDescent="0.3">
      <c r="A757" s="5">
        <v>754</v>
      </c>
      <c r="B757" s="6">
        <v>210</v>
      </c>
      <c r="C757" s="7">
        <v>2</v>
      </c>
      <c r="D757" s="8">
        <v>93.009999999999991</v>
      </c>
      <c r="E757">
        <f t="shared" si="66"/>
        <v>3</v>
      </c>
      <c r="F757">
        <f t="shared" si="67"/>
        <v>1</v>
      </c>
      <c r="G757">
        <f t="shared" si="68"/>
        <v>1</v>
      </c>
      <c r="H757">
        <f t="shared" si="69"/>
        <v>311</v>
      </c>
      <c r="I757" t="str">
        <f t="shared" si="70"/>
        <v>SILVER</v>
      </c>
      <c r="J757" t="str">
        <f t="shared" si="71"/>
        <v>High Risk Customer</v>
      </c>
    </row>
    <row r="758" spans="1:10" x14ac:dyDescent="0.3">
      <c r="A758" s="5">
        <v>755</v>
      </c>
      <c r="B758" s="6">
        <v>95</v>
      </c>
      <c r="C758" s="7">
        <v>3</v>
      </c>
      <c r="D758" s="8">
        <v>847.22</v>
      </c>
      <c r="E758">
        <f t="shared" si="66"/>
        <v>4</v>
      </c>
      <c r="F758">
        <f t="shared" si="67"/>
        <v>1</v>
      </c>
      <c r="G758">
        <f t="shared" si="68"/>
        <v>1</v>
      </c>
      <c r="H758">
        <f t="shared" si="69"/>
        <v>411</v>
      </c>
      <c r="I758" t="str">
        <f t="shared" si="70"/>
        <v>GOLD</v>
      </c>
      <c r="J758" t="str">
        <f t="shared" si="71"/>
        <v>Recent Customer</v>
      </c>
    </row>
    <row r="759" spans="1:10" x14ac:dyDescent="0.3">
      <c r="A759" s="5">
        <v>756</v>
      </c>
      <c r="B759" s="6">
        <v>25</v>
      </c>
      <c r="C759" s="7">
        <v>6</v>
      </c>
      <c r="D759" s="8">
        <v>2121.61</v>
      </c>
      <c r="E759">
        <f t="shared" si="66"/>
        <v>1</v>
      </c>
      <c r="F759">
        <f t="shared" si="67"/>
        <v>2</v>
      </c>
      <c r="G759">
        <f t="shared" si="68"/>
        <v>2</v>
      </c>
      <c r="H759">
        <f t="shared" si="69"/>
        <v>122</v>
      </c>
      <c r="I759" t="str">
        <f t="shared" si="70"/>
        <v>BRONZE</v>
      </c>
      <c r="J759" t="str">
        <f t="shared" si="71"/>
        <v>Evasive Customer</v>
      </c>
    </row>
    <row r="760" spans="1:10" x14ac:dyDescent="0.3">
      <c r="A760" s="5">
        <v>757</v>
      </c>
      <c r="B760" s="6">
        <v>72</v>
      </c>
      <c r="C760" s="7">
        <v>5</v>
      </c>
      <c r="D760" s="8">
        <v>2946.73</v>
      </c>
      <c r="E760">
        <f t="shared" si="66"/>
        <v>1</v>
      </c>
      <c r="F760">
        <f t="shared" si="67"/>
        <v>2</v>
      </c>
      <c r="G760">
        <f t="shared" si="68"/>
        <v>3</v>
      </c>
      <c r="H760">
        <f t="shared" si="69"/>
        <v>123</v>
      </c>
      <c r="I760" t="str">
        <f t="shared" si="70"/>
        <v>BRONZE</v>
      </c>
      <c r="J760" t="str">
        <f t="shared" si="71"/>
        <v>Evasive Customer</v>
      </c>
    </row>
    <row r="761" spans="1:10" x14ac:dyDescent="0.3">
      <c r="A761" s="5">
        <v>758</v>
      </c>
      <c r="B761" s="6">
        <v>27</v>
      </c>
      <c r="C761" s="7">
        <v>2</v>
      </c>
      <c r="D761" s="8">
        <v>165.57999999999998</v>
      </c>
      <c r="E761">
        <f t="shared" si="66"/>
        <v>3</v>
      </c>
      <c r="F761">
        <f t="shared" si="67"/>
        <v>1</v>
      </c>
      <c r="G761">
        <f t="shared" si="68"/>
        <v>1</v>
      </c>
      <c r="H761">
        <f t="shared" si="69"/>
        <v>311</v>
      </c>
      <c r="I761" t="str">
        <f t="shared" si="70"/>
        <v>SILVER</v>
      </c>
      <c r="J761" t="str">
        <f t="shared" si="71"/>
        <v>High Risk Customer</v>
      </c>
    </row>
    <row r="762" spans="1:10" x14ac:dyDescent="0.3">
      <c r="A762" s="5">
        <v>759</v>
      </c>
      <c r="B762" s="6">
        <v>23</v>
      </c>
      <c r="C762" s="7">
        <v>9</v>
      </c>
      <c r="D762" s="8">
        <v>2646.67</v>
      </c>
      <c r="E762">
        <f t="shared" si="66"/>
        <v>2</v>
      </c>
      <c r="F762">
        <f t="shared" si="67"/>
        <v>4</v>
      </c>
      <c r="G762">
        <f t="shared" si="68"/>
        <v>2</v>
      </c>
      <c r="H762">
        <f t="shared" si="69"/>
        <v>242</v>
      </c>
      <c r="I762" t="str">
        <f t="shared" si="70"/>
        <v>SILVER</v>
      </c>
      <c r="J762" t="str">
        <f t="shared" si="71"/>
        <v>High Risk Customer</v>
      </c>
    </row>
    <row r="763" spans="1:10" x14ac:dyDescent="0.3">
      <c r="A763" s="5">
        <v>760</v>
      </c>
      <c r="B763" s="6">
        <v>26</v>
      </c>
      <c r="C763" s="7">
        <v>9</v>
      </c>
      <c r="D763" s="8">
        <v>4847.0500000000011</v>
      </c>
      <c r="E763">
        <f t="shared" si="66"/>
        <v>3</v>
      </c>
      <c r="F763">
        <f t="shared" si="67"/>
        <v>4</v>
      </c>
      <c r="G763">
        <f t="shared" si="68"/>
        <v>4</v>
      </c>
      <c r="H763">
        <f t="shared" si="69"/>
        <v>344</v>
      </c>
      <c r="I763" t="str">
        <f t="shared" si="70"/>
        <v>GOLD</v>
      </c>
      <c r="J763" t="str">
        <f t="shared" si="71"/>
        <v>Potential Customer</v>
      </c>
    </row>
    <row r="764" spans="1:10" x14ac:dyDescent="0.3">
      <c r="A764" s="5">
        <v>761</v>
      </c>
      <c r="B764" s="6">
        <v>145</v>
      </c>
      <c r="C764" s="7">
        <v>5</v>
      </c>
      <c r="D764" s="8">
        <v>1896.39</v>
      </c>
      <c r="E764">
        <f t="shared" si="66"/>
        <v>3</v>
      </c>
      <c r="F764">
        <f t="shared" si="67"/>
        <v>2</v>
      </c>
      <c r="G764">
        <f t="shared" si="68"/>
        <v>2</v>
      </c>
      <c r="H764">
        <f t="shared" si="69"/>
        <v>322</v>
      </c>
      <c r="I764" t="str">
        <f t="shared" si="70"/>
        <v>GOLD</v>
      </c>
      <c r="J764" t="str">
        <f t="shared" si="71"/>
        <v>Losing Customer</v>
      </c>
    </row>
    <row r="765" spans="1:10" x14ac:dyDescent="0.3">
      <c r="A765" s="5">
        <v>762</v>
      </c>
      <c r="B765" s="6">
        <v>85</v>
      </c>
      <c r="C765" s="7">
        <v>5</v>
      </c>
      <c r="D765" s="8">
        <v>2347.98</v>
      </c>
      <c r="E765">
        <f t="shared" si="66"/>
        <v>3</v>
      </c>
      <c r="F765">
        <f t="shared" si="67"/>
        <v>2</v>
      </c>
      <c r="G765">
        <f t="shared" si="68"/>
        <v>2</v>
      </c>
      <c r="H765">
        <f t="shared" si="69"/>
        <v>322</v>
      </c>
      <c r="I765" t="str">
        <f t="shared" si="70"/>
        <v>GOLD</v>
      </c>
      <c r="J765" t="str">
        <f t="shared" si="71"/>
        <v>Losing Customer</v>
      </c>
    </row>
    <row r="766" spans="1:10" x14ac:dyDescent="0.3">
      <c r="A766" s="5">
        <v>763</v>
      </c>
      <c r="B766" s="6">
        <v>74</v>
      </c>
      <c r="C766" s="7">
        <v>6</v>
      </c>
      <c r="D766" s="8">
        <v>3894.51</v>
      </c>
      <c r="E766">
        <f t="shared" si="66"/>
        <v>1</v>
      </c>
      <c r="F766">
        <f t="shared" si="67"/>
        <v>2</v>
      </c>
      <c r="G766">
        <f t="shared" si="68"/>
        <v>3</v>
      </c>
      <c r="H766">
        <f t="shared" si="69"/>
        <v>123</v>
      </c>
      <c r="I766" t="str">
        <f t="shared" si="70"/>
        <v>BRONZE</v>
      </c>
      <c r="J766" t="str">
        <f t="shared" si="71"/>
        <v>Evasive Customer</v>
      </c>
    </row>
    <row r="767" spans="1:10" x14ac:dyDescent="0.3">
      <c r="A767" s="5">
        <v>764</v>
      </c>
      <c r="B767" s="6">
        <v>79</v>
      </c>
      <c r="C767" s="7">
        <v>4</v>
      </c>
      <c r="D767" s="8">
        <v>1364.06</v>
      </c>
      <c r="E767">
        <f t="shared" si="66"/>
        <v>2</v>
      </c>
      <c r="F767">
        <f t="shared" si="67"/>
        <v>1</v>
      </c>
      <c r="G767">
        <f t="shared" si="68"/>
        <v>1</v>
      </c>
      <c r="H767">
        <f t="shared" si="69"/>
        <v>211</v>
      </c>
      <c r="I767" t="str">
        <f t="shared" si="70"/>
        <v>BRONZE</v>
      </c>
      <c r="J767" t="str">
        <f t="shared" si="71"/>
        <v>Evasive Customer</v>
      </c>
    </row>
    <row r="768" spans="1:10" x14ac:dyDescent="0.3">
      <c r="A768" s="5">
        <v>765</v>
      </c>
      <c r="B768" s="6">
        <v>24</v>
      </c>
      <c r="C768" s="7">
        <v>10</v>
      </c>
      <c r="D768" s="8">
        <v>5070.62</v>
      </c>
      <c r="E768">
        <f t="shared" si="66"/>
        <v>2</v>
      </c>
      <c r="F768">
        <f t="shared" si="67"/>
        <v>4</v>
      </c>
      <c r="G768">
        <f t="shared" si="68"/>
        <v>4</v>
      </c>
      <c r="H768">
        <f t="shared" si="69"/>
        <v>244</v>
      </c>
      <c r="I768" t="str">
        <f t="shared" si="70"/>
        <v>SILVER</v>
      </c>
      <c r="J768" t="str">
        <f t="shared" si="71"/>
        <v>High Risk Customer</v>
      </c>
    </row>
    <row r="769" spans="1:10" x14ac:dyDescent="0.3">
      <c r="A769" s="5">
        <v>766</v>
      </c>
      <c r="B769" s="6">
        <v>16</v>
      </c>
      <c r="C769" s="7">
        <v>6</v>
      </c>
      <c r="D769" s="8">
        <v>2271.9300000000003</v>
      </c>
      <c r="E769">
        <f t="shared" si="66"/>
        <v>2</v>
      </c>
      <c r="F769">
        <f t="shared" si="67"/>
        <v>2</v>
      </c>
      <c r="G769">
        <f t="shared" si="68"/>
        <v>2</v>
      </c>
      <c r="H769">
        <f t="shared" si="69"/>
        <v>222</v>
      </c>
      <c r="I769" t="str">
        <f t="shared" si="70"/>
        <v>SILVER</v>
      </c>
      <c r="J769" t="str">
        <f t="shared" si="71"/>
        <v>Almost Losing Customer</v>
      </c>
    </row>
    <row r="770" spans="1:10" x14ac:dyDescent="0.3">
      <c r="A770" s="5">
        <v>767</v>
      </c>
      <c r="B770" s="6">
        <v>42</v>
      </c>
      <c r="C770" s="7">
        <v>5</v>
      </c>
      <c r="D770" s="8">
        <v>2438.84</v>
      </c>
      <c r="E770">
        <f t="shared" si="66"/>
        <v>3</v>
      </c>
      <c r="F770">
        <f t="shared" si="67"/>
        <v>2</v>
      </c>
      <c r="G770">
        <f t="shared" si="68"/>
        <v>2</v>
      </c>
      <c r="H770">
        <f t="shared" si="69"/>
        <v>322</v>
      </c>
      <c r="I770" t="str">
        <f t="shared" si="70"/>
        <v>GOLD</v>
      </c>
      <c r="J770" t="str">
        <f t="shared" si="71"/>
        <v>Losing Customer</v>
      </c>
    </row>
    <row r="771" spans="1:10" x14ac:dyDescent="0.3">
      <c r="A771" s="5">
        <v>768</v>
      </c>
      <c r="B771" s="6">
        <v>5</v>
      </c>
      <c r="C771" s="7">
        <v>9</v>
      </c>
      <c r="D771" s="8">
        <v>5580.5700000000006</v>
      </c>
      <c r="E771">
        <f t="shared" si="66"/>
        <v>4</v>
      </c>
      <c r="F771">
        <f t="shared" si="67"/>
        <v>4</v>
      </c>
      <c r="G771">
        <f t="shared" si="68"/>
        <v>4</v>
      </c>
      <c r="H771">
        <f t="shared" si="69"/>
        <v>444</v>
      </c>
      <c r="I771" t="str">
        <f t="shared" si="70"/>
        <v>PLATINUM</v>
      </c>
      <c r="J771" t="str">
        <f t="shared" si="71"/>
        <v>Platinum Customer</v>
      </c>
    </row>
    <row r="772" spans="1:10" x14ac:dyDescent="0.3">
      <c r="A772" s="5">
        <v>769</v>
      </c>
      <c r="B772" s="6">
        <v>19</v>
      </c>
      <c r="C772" s="7">
        <v>8</v>
      </c>
      <c r="D772" s="8">
        <v>5070.24</v>
      </c>
      <c r="E772">
        <f t="shared" si="66"/>
        <v>3</v>
      </c>
      <c r="F772">
        <f t="shared" si="67"/>
        <v>4</v>
      </c>
      <c r="G772">
        <f t="shared" si="68"/>
        <v>4</v>
      </c>
      <c r="H772">
        <f t="shared" si="69"/>
        <v>344</v>
      </c>
      <c r="I772" t="str">
        <f t="shared" si="70"/>
        <v>GOLD</v>
      </c>
      <c r="J772" t="str">
        <f t="shared" si="71"/>
        <v>Potential Customer</v>
      </c>
    </row>
    <row r="773" spans="1:10" x14ac:dyDescent="0.3">
      <c r="A773" s="5">
        <v>770</v>
      </c>
      <c r="B773" s="6">
        <v>49</v>
      </c>
      <c r="C773" s="7">
        <v>6</v>
      </c>
      <c r="D773" s="8">
        <v>4457.4800000000005</v>
      </c>
      <c r="E773">
        <f t="shared" ref="E773:E836" si="72">IF(AND(B771&gt;=88),1,IF(AND(B771&lt;=88,B771&gt;45),2,IF(AND(B771&lt;=45,B771&gt;18),3,4)))</f>
        <v>4</v>
      </c>
      <c r="F773">
        <f t="shared" ref="F773:F836" si="73">IF(AND(C773&gt;7),4,IF(AND(C773&lt;=7,C773&gt;6),3,IF(AND(C773&lt;=6,C773&gt;4),2,IF(AND(C773&lt;=4),1))))</f>
        <v>2</v>
      </c>
      <c r="G773">
        <f t="shared" ref="G773:G836" si="74">IF(AND(D773&gt;4123.1),4,IF(AND(D773&lt;=4123.1,D773&gt;2799.26),3,IF(AND(D773&lt;=2799.26,D773&gt;1797.95),2,IF(AND(D773&lt;=1795.95),1))))</f>
        <v>4</v>
      </c>
      <c r="H773">
        <f t="shared" ref="H773:H836" si="75">100*E773+10*F773+G773</f>
        <v>424</v>
      </c>
      <c r="I773" t="str">
        <f t="shared" ref="I773:I836" si="76">IF(AND(H773&gt;411),"PLATINUM",IF(AND(H773&lt;=411,H773&gt;311),"GOLD",IF(AND(H773&lt;=311,H773&gt;211),"SILVER",IF(AND(H773&lt;=211),"BRONZE"))))</f>
        <v>PLATINUM</v>
      </c>
      <c r="J773" t="str">
        <f t="shared" ref="J773:J836" si="77">IF(H773=444,"Platinum Customer",
IF(AND(H773&lt;=444,H773&gt;433),"Very Loyal",
 IF(AND(H773&lt;=433,H773&gt;421),"Becoming Loyal",
IF(AND(H773&lt;=421,H773&gt;344),"Recent Customer",
IF(AND(H773&gt;=344,H773&gt;323),"Potential Customer",
IF(AND(H773&gt;=323,H773&gt;311),"Late Bloomer",
IF(AND(H773&gt;311,H773&gt;=224),"Losing Customer",
IF(AND(H773&gt;224,H773&gt;=212),"High Risk Customer",
IF(AND(H773&gt;212,H773&gt;=121),"Almost Losing Customer",
IF(AND(H773&gt;=121,H773&gt;=113),"Evasive Customer",
IF(AND(H773&lt;=113,H773&gt;=111),"Lost Customer")))))))))))</f>
        <v>Becoming Loyal</v>
      </c>
    </row>
    <row r="774" spans="1:10" x14ac:dyDescent="0.3">
      <c r="A774" s="5">
        <v>771</v>
      </c>
      <c r="B774" s="6">
        <v>124</v>
      </c>
      <c r="C774" s="7">
        <v>6</v>
      </c>
      <c r="D774" s="8">
        <v>3155.8100000000004</v>
      </c>
      <c r="E774">
        <f t="shared" si="72"/>
        <v>3</v>
      </c>
      <c r="F774">
        <f t="shared" si="73"/>
        <v>2</v>
      </c>
      <c r="G774">
        <f t="shared" si="74"/>
        <v>3</v>
      </c>
      <c r="H774">
        <f t="shared" si="75"/>
        <v>323</v>
      </c>
      <c r="I774" t="str">
        <f t="shared" si="76"/>
        <v>GOLD</v>
      </c>
      <c r="J774" t="str">
        <f t="shared" si="77"/>
        <v>Late Bloomer</v>
      </c>
    </row>
    <row r="775" spans="1:10" x14ac:dyDescent="0.3">
      <c r="A775" s="5">
        <v>772</v>
      </c>
      <c r="B775" s="6">
        <v>2</v>
      </c>
      <c r="C775" s="7">
        <v>6</v>
      </c>
      <c r="D775" s="8">
        <v>4423.8</v>
      </c>
      <c r="E775">
        <f t="shared" si="72"/>
        <v>2</v>
      </c>
      <c r="F775">
        <f t="shared" si="73"/>
        <v>2</v>
      </c>
      <c r="G775">
        <f t="shared" si="74"/>
        <v>4</v>
      </c>
      <c r="H775">
        <f t="shared" si="75"/>
        <v>224</v>
      </c>
      <c r="I775" t="str">
        <f t="shared" si="76"/>
        <v>SILVER</v>
      </c>
      <c r="J775" t="str">
        <f t="shared" si="77"/>
        <v>Almost Losing Customer</v>
      </c>
    </row>
    <row r="776" spans="1:10" x14ac:dyDescent="0.3">
      <c r="A776" s="5">
        <v>773</v>
      </c>
      <c r="B776" s="6">
        <v>72</v>
      </c>
      <c r="C776" s="7">
        <v>8</v>
      </c>
      <c r="D776" s="8">
        <v>5907.35</v>
      </c>
      <c r="E776">
        <f t="shared" si="72"/>
        <v>1</v>
      </c>
      <c r="F776">
        <f t="shared" si="73"/>
        <v>4</v>
      </c>
      <c r="G776">
        <f t="shared" si="74"/>
        <v>4</v>
      </c>
      <c r="H776">
        <f t="shared" si="75"/>
        <v>144</v>
      </c>
      <c r="I776" t="str">
        <f t="shared" si="76"/>
        <v>BRONZE</v>
      </c>
      <c r="J776" t="str">
        <f t="shared" si="77"/>
        <v>Evasive Customer</v>
      </c>
    </row>
    <row r="777" spans="1:10" x14ac:dyDescent="0.3">
      <c r="A777" s="5">
        <v>774</v>
      </c>
      <c r="B777" s="6">
        <v>143</v>
      </c>
      <c r="C777" s="7">
        <v>1</v>
      </c>
      <c r="D777" s="8">
        <v>144.26</v>
      </c>
      <c r="E777">
        <f t="shared" si="72"/>
        <v>4</v>
      </c>
      <c r="F777">
        <f t="shared" si="73"/>
        <v>1</v>
      </c>
      <c r="G777">
        <f t="shared" si="74"/>
        <v>1</v>
      </c>
      <c r="H777">
        <f t="shared" si="75"/>
        <v>411</v>
      </c>
      <c r="I777" t="str">
        <f t="shared" si="76"/>
        <v>GOLD</v>
      </c>
      <c r="J777" t="str">
        <f t="shared" si="77"/>
        <v>Recent Customer</v>
      </c>
    </row>
    <row r="778" spans="1:10" x14ac:dyDescent="0.3">
      <c r="A778" s="5">
        <v>775</v>
      </c>
      <c r="B778" s="6">
        <v>58</v>
      </c>
      <c r="C778" s="7">
        <v>7</v>
      </c>
      <c r="D778" s="8">
        <v>2862.3300000000004</v>
      </c>
      <c r="E778">
        <f t="shared" si="72"/>
        <v>2</v>
      </c>
      <c r="F778">
        <f t="shared" si="73"/>
        <v>3</v>
      </c>
      <c r="G778">
        <f t="shared" si="74"/>
        <v>3</v>
      </c>
      <c r="H778">
        <f t="shared" si="75"/>
        <v>233</v>
      </c>
      <c r="I778" t="str">
        <f t="shared" si="76"/>
        <v>SILVER</v>
      </c>
      <c r="J778" t="str">
        <f t="shared" si="77"/>
        <v>High Risk Customer</v>
      </c>
    </row>
    <row r="779" spans="1:10" x14ac:dyDescent="0.3">
      <c r="A779" s="5">
        <v>776</v>
      </c>
      <c r="B779" s="6">
        <v>13</v>
      </c>
      <c r="C779" s="7">
        <v>9</v>
      </c>
      <c r="D779" s="8">
        <v>2201.86</v>
      </c>
      <c r="E779">
        <f t="shared" si="72"/>
        <v>1</v>
      </c>
      <c r="F779">
        <f t="shared" si="73"/>
        <v>4</v>
      </c>
      <c r="G779">
        <f t="shared" si="74"/>
        <v>2</v>
      </c>
      <c r="H779">
        <f t="shared" si="75"/>
        <v>142</v>
      </c>
      <c r="I779" t="str">
        <f t="shared" si="76"/>
        <v>BRONZE</v>
      </c>
      <c r="J779" t="str">
        <f t="shared" si="77"/>
        <v>Evasive Customer</v>
      </c>
    </row>
    <row r="780" spans="1:10" x14ac:dyDescent="0.3">
      <c r="A780" s="5">
        <v>777</v>
      </c>
      <c r="B780" s="6">
        <v>27</v>
      </c>
      <c r="C780" s="7">
        <v>6</v>
      </c>
      <c r="D780" s="8">
        <v>3184.33</v>
      </c>
      <c r="E780">
        <f t="shared" si="72"/>
        <v>2</v>
      </c>
      <c r="F780">
        <f t="shared" si="73"/>
        <v>2</v>
      </c>
      <c r="G780">
        <f t="shared" si="74"/>
        <v>3</v>
      </c>
      <c r="H780">
        <f t="shared" si="75"/>
        <v>223</v>
      </c>
      <c r="I780" t="str">
        <f t="shared" si="76"/>
        <v>SILVER</v>
      </c>
      <c r="J780" t="str">
        <f t="shared" si="77"/>
        <v>Almost Losing Customer</v>
      </c>
    </row>
    <row r="781" spans="1:10" x14ac:dyDescent="0.3">
      <c r="A781" s="5">
        <v>778</v>
      </c>
      <c r="B781" s="6">
        <v>263</v>
      </c>
      <c r="C781" s="7">
        <v>5</v>
      </c>
      <c r="D781" s="8">
        <v>698.81</v>
      </c>
      <c r="E781">
        <f t="shared" si="72"/>
        <v>4</v>
      </c>
      <c r="F781">
        <f t="shared" si="73"/>
        <v>2</v>
      </c>
      <c r="G781">
        <f t="shared" si="74"/>
        <v>1</v>
      </c>
      <c r="H781">
        <f t="shared" si="75"/>
        <v>421</v>
      </c>
      <c r="I781" t="str">
        <f t="shared" si="76"/>
        <v>PLATINUM</v>
      </c>
      <c r="J781" t="str">
        <f t="shared" si="77"/>
        <v>Recent Customer</v>
      </c>
    </row>
    <row r="782" spans="1:10" x14ac:dyDescent="0.3">
      <c r="A782" s="5">
        <v>779</v>
      </c>
      <c r="B782" s="6">
        <v>82</v>
      </c>
      <c r="C782" s="7">
        <v>5</v>
      </c>
      <c r="D782" s="8">
        <v>1186.4100000000001</v>
      </c>
      <c r="E782">
        <f t="shared" si="72"/>
        <v>3</v>
      </c>
      <c r="F782">
        <f t="shared" si="73"/>
        <v>2</v>
      </c>
      <c r="G782">
        <f t="shared" si="74"/>
        <v>1</v>
      </c>
      <c r="H782">
        <f t="shared" si="75"/>
        <v>321</v>
      </c>
      <c r="I782" t="str">
        <f t="shared" si="76"/>
        <v>GOLD</v>
      </c>
      <c r="J782" t="str">
        <f t="shared" si="77"/>
        <v>Losing Customer</v>
      </c>
    </row>
    <row r="783" spans="1:10" x14ac:dyDescent="0.3">
      <c r="A783" s="5">
        <v>780</v>
      </c>
      <c r="B783" s="6">
        <v>88</v>
      </c>
      <c r="C783" s="7">
        <v>3</v>
      </c>
      <c r="D783" s="8">
        <v>798.62000000000012</v>
      </c>
      <c r="E783">
        <f t="shared" si="72"/>
        <v>1</v>
      </c>
      <c r="F783">
        <f t="shared" si="73"/>
        <v>1</v>
      </c>
      <c r="G783">
        <f t="shared" si="74"/>
        <v>1</v>
      </c>
      <c r="H783">
        <f t="shared" si="75"/>
        <v>111</v>
      </c>
      <c r="I783" t="str">
        <f t="shared" si="76"/>
        <v>BRONZE</v>
      </c>
      <c r="J783" t="str">
        <f t="shared" si="77"/>
        <v>Lost Customer</v>
      </c>
    </row>
    <row r="784" spans="1:10" x14ac:dyDescent="0.3">
      <c r="A784" s="5">
        <v>781</v>
      </c>
      <c r="B784" s="6">
        <v>125</v>
      </c>
      <c r="C784" s="7">
        <v>5</v>
      </c>
      <c r="D784" s="8">
        <v>2256.3099999999995</v>
      </c>
      <c r="E784">
        <f t="shared" si="72"/>
        <v>2</v>
      </c>
      <c r="F784">
        <f t="shared" si="73"/>
        <v>2</v>
      </c>
      <c r="G784">
        <f t="shared" si="74"/>
        <v>2</v>
      </c>
      <c r="H784">
        <f t="shared" si="75"/>
        <v>222</v>
      </c>
      <c r="I784" t="str">
        <f t="shared" si="76"/>
        <v>SILVER</v>
      </c>
      <c r="J784" t="str">
        <f t="shared" si="77"/>
        <v>Almost Losing Customer</v>
      </c>
    </row>
    <row r="785" spans="1:10" x14ac:dyDescent="0.3">
      <c r="A785" s="5">
        <v>782</v>
      </c>
      <c r="B785" s="6">
        <v>25</v>
      </c>
      <c r="C785" s="7">
        <v>6</v>
      </c>
      <c r="D785" s="8">
        <v>3627.1699999999992</v>
      </c>
      <c r="E785">
        <f t="shared" si="72"/>
        <v>1</v>
      </c>
      <c r="F785">
        <f t="shared" si="73"/>
        <v>2</v>
      </c>
      <c r="G785">
        <f t="shared" si="74"/>
        <v>3</v>
      </c>
      <c r="H785">
        <f t="shared" si="75"/>
        <v>123</v>
      </c>
      <c r="I785" t="str">
        <f t="shared" si="76"/>
        <v>BRONZE</v>
      </c>
      <c r="J785" t="str">
        <f t="shared" si="77"/>
        <v>Evasive Customer</v>
      </c>
    </row>
    <row r="786" spans="1:10" x14ac:dyDescent="0.3">
      <c r="A786" s="5">
        <v>783</v>
      </c>
      <c r="B786" s="6">
        <v>96</v>
      </c>
      <c r="C786" s="7">
        <v>5</v>
      </c>
      <c r="D786" s="8">
        <v>3498.86</v>
      </c>
      <c r="E786">
        <f t="shared" si="72"/>
        <v>1</v>
      </c>
      <c r="F786">
        <f t="shared" si="73"/>
        <v>2</v>
      </c>
      <c r="G786">
        <f t="shared" si="74"/>
        <v>3</v>
      </c>
      <c r="H786">
        <f t="shared" si="75"/>
        <v>123</v>
      </c>
      <c r="I786" t="str">
        <f t="shared" si="76"/>
        <v>BRONZE</v>
      </c>
      <c r="J786" t="str">
        <f t="shared" si="77"/>
        <v>Evasive Customer</v>
      </c>
    </row>
    <row r="787" spans="1:10" x14ac:dyDescent="0.3">
      <c r="A787" s="5">
        <v>784</v>
      </c>
      <c r="B787" s="6">
        <v>143</v>
      </c>
      <c r="C787" s="7">
        <v>2</v>
      </c>
      <c r="D787" s="8">
        <v>304.07</v>
      </c>
      <c r="E787">
        <f t="shared" si="72"/>
        <v>3</v>
      </c>
      <c r="F787">
        <f t="shared" si="73"/>
        <v>1</v>
      </c>
      <c r="G787">
        <f t="shared" si="74"/>
        <v>1</v>
      </c>
      <c r="H787">
        <f t="shared" si="75"/>
        <v>311</v>
      </c>
      <c r="I787" t="str">
        <f t="shared" si="76"/>
        <v>SILVER</v>
      </c>
      <c r="J787" t="str">
        <f t="shared" si="77"/>
        <v>High Risk Customer</v>
      </c>
    </row>
    <row r="788" spans="1:10" x14ac:dyDescent="0.3">
      <c r="A788" s="5">
        <v>785</v>
      </c>
      <c r="B788" s="6">
        <v>18</v>
      </c>
      <c r="C788" s="7">
        <v>6</v>
      </c>
      <c r="D788" s="8">
        <v>1813.12</v>
      </c>
      <c r="E788">
        <f t="shared" si="72"/>
        <v>1</v>
      </c>
      <c r="F788">
        <f t="shared" si="73"/>
        <v>2</v>
      </c>
      <c r="G788">
        <f t="shared" si="74"/>
        <v>2</v>
      </c>
      <c r="H788">
        <f t="shared" si="75"/>
        <v>122</v>
      </c>
      <c r="I788" t="str">
        <f t="shared" si="76"/>
        <v>BRONZE</v>
      </c>
      <c r="J788" t="str">
        <f t="shared" si="77"/>
        <v>Evasive Customer</v>
      </c>
    </row>
    <row r="789" spans="1:10" x14ac:dyDescent="0.3">
      <c r="A789" s="5">
        <v>786</v>
      </c>
      <c r="B789" s="6">
        <v>9</v>
      </c>
      <c r="C789" s="7">
        <v>7</v>
      </c>
      <c r="D789" s="8">
        <v>3828.7400000000002</v>
      </c>
      <c r="E789">
        <f t="shared" si="72"/>
        <v>1</v>
      </c>
      <c r="F789">
        <f t="shared" si="73"/>
        <v>3</v>
      </c>
      <c r="G789">
        <f t="shared" si="74"/>
        <v>3</v>
      </c>
      <c r="H789">
        <f t="shared" si="75"/>
        <v>133</v>
      </c>
      <c r="I789" t="str">
        <f t="shared" si="76"/>
        <v>BRONZE</v>
      </c>
      <c r="J789" t="str">
        <f t="shared" si="77"/>
        <v>Evasive Customer</v>
      </c>
    </row>
    <row r="790" spans="1:10" x14ac:dyDescent="0.3">
      <c r="A790" s="5">
        <v>787</v>
      </c>
      <c r="B790" s="6">
        <v>75</v>
      </c>
      <c r="C790" s="7">
        <v>10</v>
      </c>
      <c r="D790" s="8">
        <v>6646</v>
      </c>
      <c r="E790">
        <f t="shared" si="72"/>
        <v>4</v>
      </c>
      <c r="F790">
        <f t="shared" si="73"/>
        <v>4</v>
      </c>
      <c r="G790">
        <f t="shared" si="74"/>
        <v>4</v>
      </c>
      <c r="H790">
        <f t="shared" si="75"/>
        <v>444</v>
      </c>
      <c r="I790" t="str">
        <f t="shared" si="76"/>
        <v>PLATINUM</v>
      </c>
      <c r="J790" t="str">
        <f t="shared" si="77"/>
        <v>Platinum Customer</v>
      </c>
    </row>
    <row r="791" spans="1:10" x14ac:dyDescent="0.3">
      <c r="A791" s="5">
        <v>788</v>
      </c>
      <c r="B791" s="6">
        <v>39</v>
      </c>
      <c r="C791" s="7">
        <v>7</v>
      </c>
      <c r="D791" s="8">
        <v>2415.0899999999997</v>
      </c>
      <c r="E791">
        <f t="shared" si="72"/>
        <v>4</v>
      </c>
      <c r="F791">
        <f t="shared" si="73"/>
        <v>3</v>
      </c>
      <c r="G791">
        <f t="shared" si="74"/>
        <v>2</v>
      </c>
      <c r="H791">
        <f t="shared" si="75"/>
        <v>432</v>
      </c>
      <c r="I791" t="str">
        <f t="shared" si="76"/>
        <v>PLATINUM</v>
      </c>
      <c r="J791" t="str">
        <f t="shared" si="77"/>
        <v>Becoming Loyal</v>
      </c>
    </row>
    <row r="792" spans="1:10" x14ac:dyDescent="0.3">
      <c r="A792" s="5">
        <v>789</v>
      </c>
      <c r="B792" s="6">
        <v>4</v>
      </c>
      <c r="C792" s="7">
        <v>8</v>
      </c>
      <c r="D792" s="8">
        <v>2892.7599999999998</v>
      </c>
      <c r="E792">
        <f t="shared" si="72"/>
        <v>2</v>
      </c>
      <c r="F792">
        <f t="shared" si="73"/>
        <v>4</v>
      </c>
      <c r="G792">
        <f t="shared" si="74"/>
        <v>3</v>
      </c>
      <c r="H792">
        <f t="shared" si="75"/>
        <v>243</v>
      </c>
      <c r="I792" t="str">
        <f t="shared" si="76"/>
        <v>SILVER</v>
      </c>
      <c r="J792" t="str">
        <f t="shared" si="77"/>
        <v>High Risk Customer</v>
      </c>
    </row>
    <row r="793" spans="1:10" x14ac:dyDescent="0.3">
      <c r="A793" s="5">
        <v>790</v>
      </c>
      <c r="B793" s="6">
        <v>14</v>
      </c>
      <c r="C793" s="7">
        <v>8</v>
      </c>
      <c r="D793" s="8">
        <v>4889.1099999999997</v>
      </c>
      <c r="E793">
        <f t="shared" si="72"/>
        <v>3</v>
      </c>
      <c r="F793">
        <f t="shared" si="73"/>
        <v>4</v>
      </c>
      <c r="G793">
        <f t="shared" si="74"/>
        <v>4</v>
      </c>
      <c r="H793">
        <f t="shared" si="75"/>
        <v>344</v>
      </c>
      <c r="I793" t="str">
        <f t="shared" si="76"/>
        <v>GOLD</v>
      </c>
      <c r="J793" t="str">
        <f t="shared" si="77"/>
        <v>Potential Customer</v>
      </c>
    </row>
    <row r="794" spans="1:10" x14ac:dyDescent="0.3">
      <c r="A794" s="5">
        <v>791</v>
      </c>
      <c r="B794" s="6">
        <v>123</v>
      </c>
      <c r="C794" s="7">
        <v>6</v>
      </c>
      <c r="D794" s="8">
        <v>3819</v>
      </c>
      <c r="E794">
        <f t="shared" si="72"/>
        <v>4</v>
      </c>
      <c r="F794">
        <f t="shared" si="73"/>
        <v>2</v>
      </c>
      <c r="G794">
        <f t="shared" si="74"/>
        <v>3</v>
      </c>
      <c r="H794">
        <f t="shared" si="75"/>
        <v>423</v>
      </c>
      <c r="I794" t="str">
        <f t="shared" si="76"/>
        <v>PLATINUM</v>
      </c>
      <c r="J794" t="str">
        <f t="shared" si="77"/>
        <v>Becoming Loyal</v>
      </c>
    </row>
    <row r="795" spans="1:10" x14ac:dyDescent="0.3">
      <c r="A795" s="5">
        <v>792</v>
      </c>
      <c r="B795" s="6">
        <v>17</v>
      </c>
      <c r="C795" s="7">
        <v>6</v>
      </c>
      <c r="D795" s="8">
        <v>3295.6500000000005</v>
      </c>
      <c r="E795">
        <f t="shared" si="72"/>
        <v>4</v>
      </c>
      <c r="F795">
        <f t="shared" si="73"/>
        <v>2</v>
      </c>
      <c r="G795">
        <f t="shared" si="74"/>
        <v>3</v>
      </c>
      <c r="H795">
        <f t="shared" si="75"/>
        <v>423</v>
      </c>
      <c r="I795" t="str">
        <f t="shared" si="76"/>
        <v>PLATINUM</v>
      </c>
      <c r="J795" t="str">
        <f t="shared" si="77"/>
        <v>Becoming Loyal</v>
      </c>
    </row>
    <row r="796" spans="1:10" x14ac:dyDescent="0.3">
      <c r="A796" s="5">
        <v>793</v>
      </c>
      <c r="B796" s="6">
        <v>1</v>
      </c>
      <c r="C796" s="7">
        <v>10</v>
      </c>
      <c r="D796" s="8">
        <v>4778.33</v>
      </c>
      <c r="E796">
        <f t="shared" si="72"/>
        <v>1</v>
      </c>
      <c r="F796">
        <f t="shared" si="73"/>
        <v>4</v>
      </c>
      <c r="G796">
        <f t="shared" si="74"/>
        <v>4</v>
      </c>
      <c r="H796">
        <f t="shared" si="75"/>
        <v>144</v>
      </c>
      <c r="I796" t="str">
        <f t="shared" si="76"/>
        <v>BRONZE</v>
      </c>
      <c r="J796" t="str">
        <f t="shared" si="77"/>
        <v>Evasive Customer</v>
      </c>
    </row>
    <row r="797" spans="1:10" x14ac:dyDescent="0.3">
      <c r="A797" s="5">
        <v>794</v>
      </c>
      <c r="B797" s="6">
        <v>22</v>
      </c>
      <c r="C797" s="7">
        <v>7</v>
      </c>
      <c r="D797" s="8">
        <v>4248.67</v>
      </c>
      <c r="E797">
        <f t="shared" si="72"/>
        <v>4</v>
      </c>
      <c r="F797">
        <f t="shared" si="73"/>
        <v>3</v>
      </c>
      <c r="G797">
        <f t="shared" si="74"/>
        <v>4</v>
      </c>
      <c r="H797">
        <f t="shared" si="75"/>
        <v>434</v>
      </c>
      <c r="I797" t="str">
        <f t="shared" si="76"/>
        <v>PLATINUM</v>
      </c>
      <c r="J797" t="str">
        <f t="shared" si="77"/>
        <v>Very Loyal</v>
      </c>
    </row>
    <row r="798" spans="1:10" x14ac:dyDescent="0.3">
      <c r="A798" s="5">
        <v>795</v>
      </c>
      <c r="B798" s="6">
        <v>18</v>
      </c>
      <c r="C798" s="7">
        <v>5</v>
      </c>
      <c r="D798" s="8">
        <v>2785.9800000000005</v>
      </c>
      <c r="E798">
        <f t="shared" si="72"/>
        <v>4</v>
      </c>
      <c r="F798">
        <f t="shared" si="73"/>
        <v>2</v>
      </c>
      <c r="G798">
        <f t="shared" si="74"/>
        <v>2</v>
      </c>
      <c r="H798">
        <f t="shared" si="75"/>
        <v>422</v>
      </c>
      <c r="I798" t="str">
        <f t="shared" si="76"/>
        <v>PLATINUM</v>
      </c>
      <c r="J798" t="str">
        <f t="shared" si="77"/>
        <v>Becoming Loyal</v>
      </c>
    </row>
    <row r="799" spans="1:10" x14ac:dyDescent="0.3">
      <c r="A799" s="5">
        <v>796</v>
      </c>
      <c r="B799" s="6">
        <v>6</v>
      </c>
      <c r="C799" s="7">
        <v>7</v>
      </c>
      <c r="D799" s="8">
        <v>3815.93</v>
      </c>
      <c r="E799">
        <f t="shared" si="72"/>
        <v>3</v>
      </c>
      <c r="F799">
        <f t="shared" si="73"/>
        <v>3</v>
      </c>
      <c r="G799">
        <f t="shared" si="74"/>
        <v>3</v>
      </c>
      <c r="H799">
        <f t="shared" si="75"/>
        <v>333</v>
      </c>
      <c r="I799" t="str">
        <f t="shared" si="76"/>
        <v>GOLD</v>
      </c>
      <c r="J799" t="str">
        <f t="shared" si="77"/>
        <v>Late Bloomer</v>
      </c>
    </row>
    <row r="800" spans="1:10" x14ac:dyDescent="0.3">
      <c r="A800" s="5">
        <v>797</v>
      </c>
      <c r="B800" s="6">
        <v>21</v>
      </c>
      <c r="C800" s="7">
        <v>4</v>
      </c>
      <c r="D800" s="8">
        <v>2277.96</v>
      </c>
      <c r="E800">
        <f t="shared" si="72"/>
        <v>4</v>
      </c>
      <c r="F800">
        <f t="shared" si="73"/>
        <v>1</v>
      </c>
      <c r="G800">
        <f t="shared" si="74"/>
        <v>2</v>
      </c>
      <c r="H800">
        <f t="shared" si="75"/>
        <v>412</v>
      </c>
      <c r="I800" t="str">
        <f t="shared" si="76"/>
        <v>PLATINUM</v>
      </c>
      <c r="J800" t="str">
        <f t="shared" si="77"/>
        <v>Recent Customer</v>
      </c>
    </row>
    <row r="801" spans="1:10" x14ac:dyDescent="0.3">
      <c r="A801" s="5">
        <v>798</v>
      </c>
      <c r="B801" s="6">
        <v>21</v>
      </c>
      <c r="C801" s="7">
        <v>3</v>
      </c>
      <c r="D801" s="8">
        <v>1691.8100000000002</v>
      </c>
      <c r="E801">
        <f t="shared" si="72"/>
        <v>4</v>
      </c>
      <c r="F801">
        <f t="shared" si="73"/>
        <v>1</v>
      </c>
      <c r="G801">
        <f t="shared" si="74"/>
        <v>1</v>
      </c>
      <c r="H801">
        <f t="shared" si="75"/>
        <v>411</v>
      </c>
      <c r="I801" t="str">
        <f t="shared" si="76"/>
        <v>GOLD</v>
      </c>
      <c r="J801" t="str">
        <f t="shared" si="77"/>
        <v>Recent Customer</v>
      </c>
    </row>
    <row r="802" spans="1:10" x14ac:dyDescent="0.3">
      <c r="A802" s="5">
        <v>799</v>
      </c>
      <c r="B802" s="6">
        <v>10</v>
      </c>
      <c r="C802" s="7">
        <v>11</v>
      </c>
      <c r="D802" s="8">
        <v>7142.2000000000025</v>
      </c>
      <c r="E802">
        <f t="shared" si="72"/>
        <v>3</v>
      </c>
      <c r="F802">
        <f t="shared" si="73"/>
        <v>4</v>
      </c>
      <c r="G802">
        <f t="shared" si="74"/>
        <v>4</v>
      </c>
      <c r="H802">
        <f t="shared" si="75"/>
        <v>344</v>
      </c>
      <c r="I802" t="str">
        <f t="shared" si="76"/>
        <v>GOLD</v>
      </c>
      <c r="J802" t="str">
        <f t="shared" si="77"/>
        <v>Potential Customer</v>
      </c>
    </row>
    <row r="803" spans="1:10" x14ac:dyDescent="0.3">
      <c r="A803" s="5">
        <v>800</v>
      </c>
      <c r="B803" s="6">
        <v>85</v>
      </c>
      <c r="C803" s="7">
        <v>6</v>
      </c>
      <c r="D803" s="8">
        <v>3239.4799999999996</v>
      </c>
      <c r="E803">
        <f t="shared" si="72"/>
        <v>3</v>
      </c>
      <c r="F803">
        <f t="shared" si="73"/>
        <v>2</v>
      </c>
      <c r="G803">
        <f t="shared" si="74"/>
        <v>3</v>
      </c>
      <c r="H803">
        <f t="shared" si="75"/>
        <v>323</v>
      </c>
      <c r="I803" t="str">
        <f t="shared" si="76"/>
        <v>GOLD</v>
      </c>
      <c r="J803" t="str">
        <f t="shared" si="77"/>
        <v>Late Bloomer</v>
      </c>
    </row>
    <row r="804" spans="1:10" x14ac:dyDescent="0.3">
      <c r="A804" s="5">
        <v>801</v>
      </c>
      <c r="B804" s="6">
        <v>182</v>
      </c>
      <c r="C804" s="7">
        <v>2</v>
      </c>
      <c r="D804" s="8">
        <v>254.62999999999994</v>
      </c>
      <c r="E804">
        <f t="shared" si="72"/>
        <v>4</v>
      </c>
      <c r="F804">
        <f t="shared" si="73"/>
        <v>1</v>
      </c>
      <c r="G804">
        <f t="shared" si="74"/>
        <v>1</v>
      </c>
      <c r="H804">
        <f t="shared" si="75"/>
        <v>411</v>
      </c>
      <c r="I804" t="str">
        <f t="shared" si="76"/>
        <v>GOLD</v>
      </c>
      <c r="J804" t="str">
        <f t="shared" si="77"/>
        <v>Recent Customer</v>
      </c>
    </row>
    <row r="805" spans="1:10" x14ac:dyDescent="0.3">
      <c r="A805" s="5">
        <v>802</v>
      </c>
      <c r="B805" s="6">
        <v>95</v>
      </c>
      <c r="C805" s="7">
        <v>6</v>
      </c>
      <c r="D805" s="8">
        <v>2893.2</v>
      </c>
      <c r="E805">
        <f t="shared" si="72"/>
        <v>2</v>
      </c>
      <c r="F805">
        <f t="shared" si="73"/>
        <v>2</v>
      </c>
      <c r="G805">
        <f t="shared" si="74"/>
        <v>3</v>
      </c>
      <c r="H805">
        <f t="shared" si="75"/>
        <v>223</v>
      </c>
      <c r="I805" t="str">
        <f t="shared" si="76"/>
        <v>SILVER</v>
      </c>
      <c r="J805" t="str">
        <f t="shared" si="77"/>
        <v>Almost Losing Customer</v>
      </c>
    </row>
    <row r="806" spans="1:10" x14ac:dyDescent="0.3">
      <c r="A806" s="5">
        <v>803</v>
      </c>
      <c r="B806" s="6">
        <v>66</v>
      </c>
      <c r="C806" s="7">
        <v>6</v>
      </c>
      <c r="D806" s="8">
        <v>1746.5500000000002</v>
      </c>
      <c r="E806">
        <f t="shared" si="72"/>
        <v>1</v>
      </c>
      <c r="F806">
        <f t="shared" si="73"/>
        <v>2</v>
      </c>
      <c r="G806">
        <f t="shared" si="74"/>
        <v>1</v>
      </c>
      <c r="H806">
        <f t="shared" si="75"/>
        <v>121</v>
      </c>
      <c r="I806" t="str">
        <f t="shared" si="76"/>
        <v>BRONZE</v>
      </c>
      <c r="J806" t="str">
        <f t="shared" si="77"/>
        <v>Evasive Customer</v>
      </c>
    </row>
    <row r="807" spans="1:10" x14ac:dyDescent="0.3">
      <c r="A807" s="5">
        <v>804</v>
      </c>
      <c r="B807" s="6">
        <v>41</v>
      </c>
      <c r="C807" s="7">
        <v>3</v>
      </c>
      <c r="D807" s="8">
        <v>3065.9</v>
      </c>
      <c r="E807">
        <f t="shared" si="72"/>
        <v>1</v>
      </c>
      <c r="F807">
        <f t="shared" si="73"/>
        <v>1</v>
      </c>
      <c r="G807">
        <f t="shared" si="74"/>
        <v>3</v>
      </c>
      <c r="H807">
        <f t="shared" si="75"/>
        <v>113</v>
      </c>
      <c r="I807" t="str">
        <f t="shared" si="76"/>
        <v>BRONZE</v>
      </c>
      <c r="J807" t="str">
        <f t="shared" si="77"/>
        <v>Lost Customer</v>
      </c>
    </row>
    <row r="808" spans="1:10" x14ac:dyDescent="0.3">
      <c r="A808" s="5">
        <v>805</v>
      </c>
      <c r="B808" s="6">
        <v>122</v>
      </c>
      <c r="C808" s="7">
        <v>6</v>
      </c>
      <c r="D808" s="8">
        <v>2795.75</v>
      </c>
      <c r="E808">
        <f t="shared" si="72"/>
        <v>2</v>
      </c>
      <c r="F808">
        <f t="shared" si="73"/>
        <v>2</v>
      </c>
      <c r="G808">
        <f t="shared" si="74"/>
        <v>2</v>
      </c>
      <c r="H808">
        <f t="shared" si="75"/>
        <v>222</v>
      </c>
      <c r="I808" t="str">
        <f t="shared" si="76"/>
        <v>SILVER</v>
      </c>
      <c r="J808" t="str">
        <f t="shared" si="77"/>
        <v>Almost Losing Customer</v>
      </c>
    </row>
    <row r="809" spans="1:10" x14ac:dyDescent="0.3">
      <c r="A809" s="5">
        <v>806</v>
      </c>
      <c r="B809" s="6">
        <v>31</v>
      </c>
      <c r="C809" s="7">
        <v>4</v>
      </c>
      <c r="D809" s="8">
        <v>2189.5700000000002</v>
      </c>
      <c r="E809">
        <f t="shared" si="72"/>
        <v>3</v>
      </c>
      <c r="F809">
        <f t="shared" si="73"/>
        <v>1</v>
      </c>
      <c r="G809">
        <f t="shared" si="74"/>
        <v>2</v>
      </c>
      <c r="H809">
        <f t="shared" si="75"/>
        <v>312</v>
      </c>
      <c r="I809" t="str">
        <f t="shared" si="76"/>
        <v>GOLD</v>
      </c>
      <c r="J809" t="str">
        <f t="shared" si="77"/>
        <v>Losing Customer</v>
      </c>
    </row>
    <row r="810" spans="1:10" x14ac:dyDescent="0.3">
      <c r="A810" s="5">
        <v>807</v>
      </c>
      <c r="B810" s="6">
        <v>80</v>
      </c>
      <c r="C810" s="7">
        <v>4</v>
      </c>
      <c r="D810" s="8">
        <v>2491.1299999999997</v>
      </c>
      <c r="E810">
        <f t="shared" si="72"/>
        <v>1</v>
      </c>
      <c r="F810">
        <f t="shared" si="73"/>
        <v>1</v>
      </c>
      <c r="G810">
        <f t="shared" si="74"/>
        <v>2</v>
      </c>
      <c r="H810">
        <f t="shared" si="75"/>
        <v>112</v>
      </c>
      <c r="I810" t="str">
        <f t="shared" si="76"/>
        <v>BRONZE</v>
      </c>
      <c r="J810" t="str">
        <f t="shared" si="77"/>
        <v>Lost Customer</v>
      </c>
    </row>
    <row r="811" spans="1:10" x14ac:dyDescent="0.3">
      <c r="A811" s="5">
        <v>808</v>
      </c>
      <c r="B811" s="6">
        <v>123</v>
      </c>
      <c r="C811" s="7">
        <v>3</v>
      </c>
      <c r="D811" s="8">
        <v>2119.7199999999998</v>
      </c>
      <c r="E811">
        <f t="shared" si="72"/>
        <v>3</v>
      </c>
      <c r="F811">
        <f t="shared" si="73"/>
        <v>1</v>
      </c>
      <c r="G811">
        <f t="shared" si="74"/>
        <v>2</v>
      </c>
      <c r="H811">
        <f t="shared" si="75"/>
        <v>312</v>
      </c>
      <c r="I811" t="str">
        <f t="shared" si="76"/>
        <v>GOLD</v>
      </c>
      <c r="J811" t="str">
        <f t="shared" si="77"/>
        <v>Losing Customer</v>
      </c>
    </row>
    <row r="812" spans="1:10" x14ac:dyDescent="0.3">
      <c r="A812" s="5">
        <v>809</v>
      </c>
      <c r="B812" s="6">
        <v>45</v>
      </c>
      <c r="C812" s="7">
        <v>4</v>
      </c>
      <c r="D812" s="8">
        <v>492.7399999999999</v>
      </c>
      <c r="E812">
        <f t="shared" si="72"/>
        <v>2</v>
      </c>
      <c r="F812">
        <f t="shared" si="73"/>
        <v>1</v>
      </c>
      <c r="G812">
        <f t="shared" si="74"/>
        <v>1</v>
      </c>
      <c r="H812">
        <f t="shared" si="75"/>
        <v>211</v>
      </c>
      <c r="I812" t="str">
        <f t="shared" si="76"/>
        <v>BRONZE</v>
      </c>
      <c r="J812" t="str">
        <f t="shared" si="77"/>
        <v>Evasive Customer</v>
      </c>
    </row>
    <row r="813" spans="1:10" x14ac:dyDescent="0.3">
      <c r="A813" s="5">
        <v>810</v>
      </c>
      <c r="B813" s="6">
        <v>68</v>
      </c>
      <c r="C813" s="7">
        <v>4</v>
      </c>
      <c r="D813" s="8">
        <v>945.16</v>
      </c>
      <c r="E813">
        <f t="shared" si="72"/>
        <v>1</v>
      </c>
      <c r="F813">
        <f t="shared" si="73"/>
        <v>1</v>
      </c>
      <c r="G813">
        <f t="shared" si="74"/>
        <v>1</v>
      </c>
      <c r="H813">
        <f t="shared" si="75"/>
        <v>111</v>
      </c>
      <c r="I813" t="str">
        <f t="shared" si="76"/>
        <v>BRONZE</v>
      </c>
      <c r="J813" t="str">
        <f t="shared" si="77"/>
        <v>Lost Customer</v>
      </c>
    </row>
    <row r="814" spans="1:10" x14ac:dyDescent="0.3">
      <c r="A814" s="5">
        <v>811</v>
      </c>
      <c r="B814" s="6">
        <v>174</v>
      </c>
      <c r="C814" s="7">
        <v>4</v>
      </c>
      <c r="D814" s="8">
        <v>496.61999999999989</v>
      </c>
      <c r="E814">
        <f t="shared" si="72"/>
        <v>3</v>
      </c>
      <c r="F814">
        <f t="shared" si="73"/>
        <v>1</v>
      </c>
      <c r="G814">
        <f t="shared" si="74"/>
        <v>1</v>
      </c>
      <c r="H814">
        <f t="shared" si="75"/>
        <v>311</v>
      </c>
      <c r="I814" t="str">
        <f t="shared" si="76"/>
        <v>SILVER</v>
      </c>
      <c r="J814" t="str">
        <f t="shared" si="77"/>
        <v>High Risk Customer</v>
      </c>
    </row>
    <row r="815" spans="1:10" x14ac:dyDescent="0.3">
      <c r="A815" s="5">
        <v>812</v>
      </c>
      <c r="B815" s="6">
        <v>197</v>
      </c>
      <c r="C815" s="7">
        <v>3</v>
      </c>
      <c r="D815" s="8">
        <v>566.34</v>
      </c>
      <c r="E815">
        <f t="shared" si="72"/>
        <v>2</v>
      </c>
      <c r="F815">
        <f t="shared" si="73"/>
        <v>1</v>
      </c>
      <c r="G815">
        <f t="shared" si="74"/>
        <v>1</v>
      </c>
      <c r="H815">
        <f t="shared" si="75"/>
        <v>211</v>
      </c>
      <c r="I815" t="str">
        <f t="shared" si="76"/>
        <v>BRONZE</v>
      </c>
      <c r="J815" t="str">
        <f t="shared" si="77"/>
        <v>Evasive Customer</v>
      </c>
    </row>
    <row r="816" spans="1:10" x14ac:dyDescent="0.3">
      <c r="A816" s="5">
        <v>813</v>
      </c>
      <c r="B816" s="6">
        <v>50</v>
      </c>
      <c r="C816" s="7">
        <v>5</v>
      </c>
      <c r="D816" s="8">
        <v>1633.61</v>
      </c>
      <c r="E816">
        <f t="shared" si="72"/>
        <v>1</v>
      </c>
      <c r="F816">
        <f t="shared" si="73"/>
        <v>2</v>
      </c>
      <c r="G816">
        <f t="shared" si="74"/>
        <v>1</v>
      </c>
      <c r="H816">
        <f t="shared" si="75"/>
        <v>121</v>
      </c>
      <c r="I816" t="str">
        <f t="shared" si="76"/>
        <v>BRONZE</v>
      </c>
      <c r="J816" t="str">
        <f t="shared" si="77"/>
        <v>Evasive Customer</v>
      </c>
    </row>
    <row r="817" spans="1:10" x14ac:dyDescent="0.3">
      <c r="A817" s="5">
        <v>814</v>
      </c>
      <c r="B817" s="6">
        <v>48</v>
      </c>
      <c r="C817" s="7">
        <v>3</v>
      </c>
      <c r="D817" s="8">
        <v>2154.13</v>
      </c>
      <c r="E817">
        <f t="shared" si="72"/>
        <v>1</v>
      </c>
      <c r="F817">
        <f t="shared" si="73"/>
        <v>1</v>
      </c>
      <c r="G817">
        <f t="shared" si="74"/>
        <v>2</v>
      </c>
      <c r="H817">
        <f t="shared" si="75"/>
        <v>112</v>
      </c>
      <c r="I817" t="str">
        <f t="shared" si="76"/>
        <v>BRONZE</v>
      </c>
      <c r="J817" t="str">
        <f t="shared" si="77"/>
        <v>Lost Customer</v>
      </c>
    </row>
    <row r="818" spans="1:10" x14ac:dyDescent="0.3">
      <c r="A818" s="5">
        <v>815</v>
      </c>
      <c r="B818" s="6">
        <v>27</v>
      </c>
      <c r="C818" s="7">
        <v>6</v>
      </c>
      <c r="D818" s="8">
        <v>5081.3000000000011</v>
      </c>
      <c r="E818">
        <f t="shared" si="72"/>
        <v>2</v>
      </c>
      <c r="F818">
        <f t="shared" si="73"/>
        <v>2</v>
      </c>
      <c r="G818">
        <f t="shared" si="74"/>
        <v>4</v>
      </c>
      <c r="H818">
        <f t="shared" si="75"/>
        <v>224</v>
      </c>
      <c r="I818" t="str">
        <f t="shared" si="76"/>
        <v>SILVER</v>
      </c>
      <c r="J818" t="str">
        <f t="shared" si="77"/>
        <v>Almost Losing Customer</v>
      </c>
    </row>
    <row r="819" spans="1:10" x14ac:dyDescent="0.3">
      <c r="A819" s="5">
        <v>816</v>
      </c>
      <c r="B819" s="6">
        <v>53</v>
      </c>
      <c r="C819" s="7">
        <v>4</v>
      </c>
      <c r="D819" s="8">
        <v>945.8499999999998</v>
      </c>
      <c r="E819">
        <f t="shared" si="72"/>
        <v>2</v>
      </c>
      <c r="F819">
        <f t="shared" si="73"/>
        <v>1</v>
      </c>
      <c r="G819">
        <f t="shared" si="74"/>
        <v>1</v>
      </c>
      <c r="H819">
        <f t="shared" si="75"/>
        <v>211</v>
      </c>
      <c r="I819" t="str">
        <f t="shared" si="76"/>
        <v>BRONZE</v>
      </c>
      <c r="J819" t="str">
        <f t="shared" si="77"/>
        <v>Evasive Customer</v>
      </c>
    </row>
    <row r="820" spans="1:10" x14ac:dyDescent="0.3">
      <c r="A820" s="5">
        <v>817</v>
      </c>
      <c r="B820" s="6">
        <v>16</v>
      </c>
      <c r="C820" s="7">
        <v>5</v>
      </c>
      <c r="D820" s="8">
        <v>2328.9299999999998</v>
      </c>
      <c r="E820">
        <f t="shared" si="72"/>
        <v>3</v>
      </c>
      <c r="F820">
        <f t="shared" si="73"/>
        <v>2</v>
      </c>
      <c r="G820">
        <f t="shared" si="74"/>
        <v>2</v>
      </c>
      <c r="H820">
        <f t="shared" si="75"/>
        <v>322</v>
      </c>
      <c r="I820" t="str">
        <f t="shared" si="76"/>
        <v>GOLD</v>
      </c>
      <c r="J820" t="str">
        <f t="shared" si="77"/>
        <v>Losing Customer</v>
      </c>
    </row>
    <row r="821" spans="1:10" x14ac:dyDescent="0.3">
      <c r="A821" s="5">
        <v>818</v>
      </c>
      <c r="B821" s="6">
        <v>40</v>
      </c>
      <c r="C821" s="7">
        <v>6</v>
      </c>
      <c r="D821" s="8">
        <v>3028.8399999999997</v>
      </c>
      <c r="E821">
        <f t="shared" si="72"/>
        <v>2</v>
      </c>
      <c r="F821">
        <f t="shared" si="73"/>
        <v>2</v>
      </c>
      <c r="G821">
        <f t="shared" si="74"/>
        <v>3</v>
      </c>
      <c r="H821">
        <f t="shared" si="75"/>
        <v>223</v>
      </c>
      <c r="I821" t="str">
        <f t="shared" si="76"/>
        <v>SILVER</v>
      </c>
      <c r="J821" t="str">
        <f t="shared" si="77"/>
        <v>Almost Losing Customer</v>
      </c>
    </row>
    <row r="822" spans="1:10" x14ac:dyDescent="0.3">
      <c r="A822" s="5">
        <v>819</v>
      </c>
      <c r="B822" s="6">
        <v>43</v>
      </c>
      <c r="C822" s="7">
        <v>5</v>
      </c>
      <c r="D822" s="8">
        <v>2558.04</v>
      </c>
      <c r="E822">
        <f t="shared" si="72"/>
        <v>4</v>
      </c>
      <c r="F822">
        <f t="shared" si="73"/>
        <v>2</v>
      </c>
      <c r="G822">
        <f t="shared" si="74"/>
        <v>2</v>
      </c>
      <c r="H822">
        <f t="shared" si="75"/>
        <v>422</v>
      </c>
      <c r="I822" t="str">
        <f t="shared" si="76"/>
        <v>PLATINUM</v>
      </c>
      <c r="J822" t="str">
        <f t="shared" si="77"/>
        <v>Becoming Loyal</v>
      </c>
    </row>
    <row r="823" spans="1:10" x14ac:dyDescent="0.3">
      <c r="A823" s="5">
        <v>820</v>
      </c>
      <c r="B823" s="6">
        <v>3</v>
      </c>
      <c r="C823" s="7">
        <v>10</v>
      </c>
      <c r="D823" s="8">
        <v>4381.4799999999996</v>
      </c>
      <c r="E823">
        <f t="shared" si="72"/>
        <v>3</v>
      </c>
      <c r="F823">
        <f t="shared" si="73"/>
        <v>4</v>
      </c>
      <c r="G823">
        <f t="shared" si="74"/>
        <v>4</v>
      </c>
      <c r="H823">
        <f t="shared" si="75"/>
        <v>344</v>
      </c>
      <c r="I823" t="str">
        <f t="shared" si="76"/>
        <v>GOLD</v>
      </c>
      <c r="J823" t="str">
        <f t="shared" si="77"/>
        <v>Potential Customer</v>
      </c>
    </row>
    <row r="824" spans="1:10" x14ac:dyDescent="0.3">
      <c r="A824" s="5">
        <v>821</v>
      </c>
      <c r="B824" s="6">
        <v>33</v>
      </c>
      <c r="C824" s="7">
        <v>5</v>
      </c>
      <c r="D824" s="8">
        <v>2925.75</v>
      </c>
      <c r="E824">
        <f t="shared" si="72"/>
        <v>3</v>
      </c>
      <c r="F824">
        <f t="shared" si="73"/>
        <v>2</v>
      </c>
      <c r="G824">
        <f t="shared" si="74"/>
        <v>3</v>
      </c>
      <c r="H824">
        <f t="shared" si="75"/>
        <v>323</v>
      </c>
      <c r="I824" t="str">
        <f t="shared" si="76"/>
        <v>GOLD</v>
      </c>
      <c r="J824" t="str">
        <f t="shared" si="77"/>
        <v>Late Bloomer</v>
      </c>
    </row>
    <row r="825" spans="1:10" x14ac:dyDescent="0.3">
      <c r="A825" s="5">
        <v>822</v>
      </c>
      <c r="B825" s="6">
        <v>328</v>
      </c>
      <c r="C825" s="7">
        <v>1</v>
      </c>
      <c r="D825" s="8">
        <v>802.26</v>
      </c>
      <c r="E825">
        <f t="shared" si="72"/>
        <v>4</v>
      </c>
      <c r="F825">
        <f t="shared" si="73"/>
        <v>1</v>
      </c>
      <c r="G825">
        <f t="shared" si="74"/>
        <v>1</v>
      </c>
      <c r="H825">
        <f t="shared" si="75"/>
        <v>411</v>
      </c>
      <c r="I825" t="str">
        <f t="shared" si="76"/>
        <v>GOLD</v>
      </c>
      <c r="J825" t="str">
        <f t="shared" si="77"/>
        <v>Recent Customer</v>
      </c>
    </row>
    <row r="826" spans="1:10" x14ac:dyDescent="0.3">
      <c r="A826" s="5">
        <v>823</v>
      </c>
      <c r="B826" s="6">
        <v>23</v>
      </c>
      <c r="C826" s="7">
        <v>6</v>
      </c>
      <c r="D826" s="8">
        <v>5811.3000000000011</v>
      </c>
      <c r="E826">
        <f t="shared" si="72"/>
        <v>3</v>
      </c>
      <c r="F826">
        <f t="shared" si="73"/>
        <v>2</v>
      </c>
      <c r="G826">
        <f t="shared" si="74"/>
        <v>4</v>
      </c>
      <c r="H826">
        <f t="shared" si="75"/>
        <v>324</v>
      </c>
      <c r="I826" t="str">
        <f t="shared" si="76"/>
        <v>GOLD</v>
      </c>
      <c r="J826" t="str">
        <f t="shared" si="77"/>
        <v>Late Bloomer</v>
      </c>
    </row>
    <row r="827" spans="1:10" x14ac:dyDescent="0.3">
      <c r="A827" s="5">
        <v>824</v>
      </c>
      <c r="B827" s="6">
        <v>9</v>
      </c>
      <c r="C827" s="7">
        <v>4</v>
      </c>
      <c r="D827" s="8">
        <v>4137.7800000000007</v>
      </c>
      <c r="E827">
        <f t="shared" si="72"/>
        <v>1</v>
      </c>
      <c r="F827">
        <f t="shared" si="73"/>
        <v>1</v>
      </c>
      <c r="G827">
        <f t="shared" si="74"/>
        <v>4</v>
      </c>
      <c r="H827">
        <f t="shared" si="75"/>
        <v>114</v>
      </c>
      <c r="I827" t="str">
        <f t="shared" si="76"/>
        <v>BRONZE</v>
      </c>
      <c r="J827" t="b">
        <f t="shared" si="77"/>
        <v>0</v>
      </c>
    </row>
    <row r="828" spans="1:10" x14ac:dyDescent="0.3">
      <c r="A828" s="5">
        <v>825</v>
      </c>
      <c r="B828" s="6">
        <v>10</v>
      </c>
      <c r="C828" s="7">
        <v>8</v>
      </c>
      <c r="D828" s="8">
        <v>1352.3500000000004</v>
      </c>
      <c r="E828">
        <f t="shared" si="72"/>
        <v>3</v>
      </c>
      <c r="F828">
        <f t="shared" si="73"/>
        <v>4</v>
      </c>
      <c r="G828">
        <f t="shared" si="74"/>
        <v>1</v>
      </c>
      <c r="H828">
        <f t="shared" si="75"/>
        <v>341</v>
      </c>
      <c r="I828" t="str">
        <f t="shared" si="76"/>
        <v>GOLD</v>
      </c>
      <c r="J828" t="str">
        <f t="shared" si="77"/>
        <v>Late Bloomer</v>
      </c>
    </row>
    <row r="829" spans="1:10" x14ac:dyDescent="0.3">
      <c r="A829" s="5">
        <v>826</v>
      </c>
      <c r="B829" s="6">
        <v>4</v>
      </c>
      <c r="C829" s="7">
        <v>4</v>
      </c>
      <c r="D829" s="8">
        <v>1454.6100000000001</v>
      </c>
      <c r="E829">
        <f t="shared" si="72"/>
        <v>4</v>
      </c>
      <c r="F829">
        <f t="shared" si="73"/>
        <v>1</v>
      </c>
      <c r="G829">
        <f t="shared" si="74"/>
        <v>1</v>
      </c>
      <c r="H829">
        <f t="shared" si="75"/>
        <v>411</v>
      </c>
      <c r="I829" t="str">
        <f t="shared" si="76"/>
        <v>GOLD</v>
      </c>
      <c r="J829" t="str">
        <f t="shared" si="77"/>
        <v>Recent Customer</v>
      </c>
    </row>
    <row r="830" spans="1:10" x14ac:dyDescent="0.3">
      <c r="A830" s="5">
        <v>827</v>
      </c>
      <c r="B830" s="6">
        <v>49</v>
      </c>
      <c r="C830" s="7">
        <v>8</v>
      </c>
      <c r="D830" s="8">
        <v>4014.4199999999996</v>
      </c>
      <c r="E830">
        <f t="shared" si="72"/>
        <v>4</v>
      </c>
      <c r="F830">
        <f t="shared" si="73"/>
        <v>4</v>
      </c>
      <c r="G830">
        <f t="shared" si="74"/>
        <v>3</v>
      </c>
      <c r="H830">
        <f t="shared" si="75"/>
        <v>443</v>
      </c>
      <c r="I830" t="str">
        <f t="shared" si="76"/>
        <v>PLATINUM</v>
      </c>
      <c r="J830" t="str">
        <f t="shared" si="77"/>
        <v>Very Loyal</v>
      </c>
    </row>
    <row r="831" spans="1:10" x14ac:dyDescent="0.3">
      <c r="A831" s="5">
        <v>828</v>
      </c>
      <c r="B831" s="6">
        <v>79</v>
      </c>
      <c r="C831" s="7">
        <v>5</v>
      </c>
      <c r="D831" s="8">
        <v>1378.3899999999999</v>
      </c>
      <c r="E831">
        <f t="shared" si="72"/>
        <v>4</v>
      </c>
      <c r="F831">
        <f t="shared" si="73"/>
        <v>2</v>
      </c>
      <c r="G831">
        <f t="shared" si="74"/>
        <v>1</v>
      </c>
      <c r="H831">
        <f t="shared" si="75"/>
        <v>421</v>
      </c>
      <c r="I831" t="str">
        <f t="shared" si="76"/>
        <v>PLATINUM</v>
      </c>
      <c r="J831" t="str">
        <f t="shared" si="77"/>
        <v>Recent Customer</v>
      </c>
    </row>
    <row r="832" spans="1:10" x14ac:dyDescent="0.3">
      <c r="A832" s="5">
        <v>829</v>
      </c>
      <c r="B832" s="6">
        <v>12</v>
      </c>
      <c r="C832" s="7">
        <v>6</v>
      </c>
      <c r="D832" s="8">
        <v>4600.24</v>
      </c>
      <c r="E832">
        <f t="shared" si="72"/>
        <v>2</v>
      </c>
      <c r="F832">
        <f t="shared" si="73"/>
        <v>2</v>
      </c>
      <c r="G832">
        <f t="shared" si="74"/>
        <v>4</v>
      </c>
      <c r="H832">
        <f t="shared" si="75"/>
        <v>224</v>
      </c>
      <c r="I832" t="str">
        <f t="shared" si="76"/>
        <v>SILVER</v>
      </c>
      <c r="J832" t="str">
        <f t="shared" si="77"/>
        <v>Almost Losing Customer</v>
      </c>
    </row>
    <row r="833" spans="1:10" x14ac:dyDescent="0.3">
      <c r="A833" s="5">
        <v>830</v>
      </c>
      <c r="B833" s="6">
        <v>149</v>
      </c>
      <c r="C833" s="7">
        <v>6</v>
      </c>
      <c r="D833" s="8">
        <v>2506.27</v>
      </c>
      <c r="E833">
        <f t="shared" si="72"/>
        <v>2</v>
      </c>
      <c r="F833">
        <f t="shared" si="73"/>
        <v>2</v>
      </c>
      <c r="G833">
        <f t="shared" si="74"/>
        <v>2</v>
      </c>
      <c r="H833">
        <f t="shared" si="75"/>
        <v>222</v>
      </c>
      <c r="I833" t="str">
        <f t="shared" si="76"/>
        <v>SILVER</v>
      </c>
      <c r="J833" t="str">
        <f t="shared" si="77"/>
        <v>Almost Losing Customer</v>
      </c>
    </row>
    <row r="834" spans="1:10" x14ac:dyDescent="0.3">
      <c r="A834" s="5">
        <v>831</v>
      </c>
      <c r="B834" s="6">
        <v>11</v>
      </c>
      <c r="C834" s="7">
        <v>5</v>
      </c>
      <c r="D834" s="8">
        <v>1883.5900000000001</v>
      </c>
      <c r="E834">
        <f t="shared" si="72"/>
        <v>4</v>
      </c>
      <c r="F834">
        <f t="shared" si="73"/>
        <v>2</v>
      </c>
      <c r="G834">
        <f t="shared" si="74"/>
        <v>2</v>
      </c>
      <c r="H834">
        <f t="shared" si="75"/>
        <v>422</v>
      </c>
      <c r="I834" t="str">
        <f t="shared" si="76"/>
        <v>PLATINUM</v>
      </c>
      <c r="J834" t="str">
        <f t="shared" si="77"/>
        <v>Becoming Loyal</v>
      </c>
    </row>
    <row r="835" spans="1:10" x14ac:dyDescent="0.3">
      <c r="A835" s="5">
        <v>832</v>
      </c>
      <c r="B835" s="6">
        <v>17</v>
      </c>
      <c r="C835" s="7">
        <v>12</v>
      </c>
      <c r="D835" s="8">
        <v>8366.15</v>
      </c>
      <c r="E835">
        <f t="shared" si="72"/>
        <v>1</v>
      </c>
      <c r="F835">
        <f t="shared" si="73"/>
        <v>4</v>
      </c>
      <c r="G835">
        <f t="shared" si="74"/>
        <v>4</v>
      </c>
      <c r="H835">
        <f t="shared" si="75"/>
        <v>144</v>
      </c>
      <c r="I835" t="str">
        <f t="shared" si="76"/>
        <v>BRONZE</v>
      </c>
      <c r="J835" t="str">
        <f t="shared" si="77"/>
        <v>Evasive Customer</v>
      </c>
    </row>
    <row r="836" spans="1:10" x14ac:dyDescent="0.3">
      <c r="A836" s="5">
        <v>833</v>
      </c>
      <c r="B836" s="6">
        <v>25</v>
      </c>
      <c r="C836" s="7">
        <v>8</v>
      </c>
      <c r="D836" s="8">
        <v>4776.1000000000004</v>
      </c>
      <c r="E836">
        <f t="shared" si="72"/>
        <v>4</v>
      </c>
      <c r="F836">
        <f t="shared" si="73"/>
        <v>4</v>
      </c>
      <c r="G836">
        <f t="shared" si="74"/>
        <v>4</v>
      </c>
      <c r="H836">
        <f t="shared" si="75"/>
        <v>444</v>
      </c>
      <c r="I836" t="str">
        <f t="shared" si="76"/>
        <v>PLATINUM</v>
      </c>
      <c r="J836" t="str">
        <f t="shared" si="77"/>
        <v>Platinum Customer</v>
      </c>
    </row>
    <row r="837" spans="1:10" x14ac:dyDescent="0.3">
      <c r="A837" s="5">
        <v>834</v>
      </c>
      <c r="B837" s="6">
        <v>18</v>
      </c>
      <c r="C837" s="7">
        <v>4</v>
      </c>
      <c r="D837" s="8">
        <v>722.3</v>
      </c>
      <c r="E837">
        <f t="shared" ref="E837:E900" si="78">IF(AND(B835&gt;=88),1,IF(AND(B835&lt;=88,B835&gt;45),2,IF(AND(B835&lt;=45,B835&gt;18),3,4)))</f>
        <v>4</v>
      </c>
      <c r="F837">
        <f t="shared" ref="F837:F900" si="79">IF(AND(C837&gt;7),4,IF(AND(C837&lt;=7,C837&gt;6),3,IF(AND(C837&lt;=6,C837&gt;4),2,IF(AND(C837&lt;=4),1))))</f>
        <v>1</v>
      </c>
      <c r="G837">
        <f t="shared" ref="G837:G900" si="80">IF(AND(D837&gt;4123.1),4,IF(AND(D837&lt;=4123.1,D837&gt;2799.26),3,IF(AND(D837&lt;=2799.26,D837&gt;1797.95),2,IF(AND(D837&lt;=1795.95),1))))</f>
        <v>1</v>
      </c>
      <c r="H837">
        <f t="shared" ref="H837:H900" si="81">100*E837+10*F837+G837</f>
        <v>411</v>
      </c>
      <c r="I837" t="str">
        <f t="shared" ref="I837:I900" si="82">IF(AND(H837&gt;411),"PLATINUM",IF(AND(H837&lt;=411,H837&gt;311),"GOLD",IF(AND(H837&lt;=311,H837&gt;211),"SILVER",IF(AND(H837&lt;=211),"BRONZE"))))</f>
        <v>GOLD</v>
      </c>
      <c r="J837" t="str">
        <f t="shared" ref="J837:J900" si="83">IF(H837=444,"Platinum Customer",
IF(AND(H837&lt;=444,H837&gt;433),"Very Loyal",
 IF(AND(H837&lt;=433,H837&gt;421),"Becoming Loyal",
IF(AND(H837&lt;=421,H837&gt;344),"Recent Customer",
IF(AND(H837&gt;=344,H837&gt;323),"Potential Customer",
IF(AND(H837&gt;=323,H837&gt;311),"Late Bloomer",
IF(AND(H837&gt;311,H837&gt;=224),"Losing Customer",
IF(AND(H837&gt;224,H837&gt;=212),"High Risk Customer",
IF(AND(H837&gt;212,H837&gt;=121),"Almost Losing Customer",
IF(AND(H837&gt;=121,H837&gt;=113),"Evasive Customer",
IF(AND(H837&lt;=113,H837&gt;=111),"Lost Customer")))))))))))</f>
        <v>Recent Customer</v>
      </c>
    </row>
    <row r="838" spans="1:10" x14ac:dyDescent="0.3">
      <c r="A838" s="5">
        <v>835</v>
      </c>
      <c r="B838" s="6">
        <v>7</v>
      </c>
      <c r="C838" s="7">
        <v>8</v>
      </c>
      <c r="D838" s="8">
        <v>3225.92</v>
      </c>
      <c r="E838">
        <f t="shared" si="78"/>
        <v>3</v>
      </c>
      <c r="F838">
        <f t="shared" si="79"/>
        <v>4</v>
      </c>
      <c r="G838">
        <f t="shared" si="80"/>
        <v>3</v>
      </c>
      <c r="H838">
        <f t="shared" si="81"/>
        <v>343</v>
      </c>
      <c r="I838" t="str">
        <f t="shared" si="82"/>
        <v>GOLD</v>
      </c>
      <c r="J838" t="str">
        <f t="shared" si="83"/>
        <v>Late Bloomer</v>
      </c>
    </row>
    <row r="839" spans="1:10" x14ac:dyDescent="0.3">
      <c r="A839" s="5">
        <v>836</v>
      </c>
      <c r="B839" s="6">
        <v>72</v>
      </c>
      <c r="C839" s="7">
        <v>4</v>
      </c>
      <c r="D839" s="8">
        <v>1768.44</v>
      </c>
      <c r="E839">
        <f t="shared" si="78"/>
        <v>4</v>
      </c>
      <c r="F839">
        <f t="shared" si="79"/>
        <v>1</v>
      </c>
      <c r="G839">
        <f t="shared" si="80"/>
        <v>1</v>
      </c>
      <c r="H839">
        <f t="shared" si="81"/>
        <v>411</v>
      </c>
      <c r="I839" t="str">
        <f t="shared" si="82"/>
        <v>GOLD</v>
      </c>
      <c r="J839" t="str">
        <f t="shared" si="83"/>
        <v>Recent Customer</v>
      </c>
    </row>
    <row r="840" spans="1:10" x14ac:dyDescent="0.3">
      <c r="A840" s="5">
        <v>837</v>
      </c>
      <c r="B840" s="6">
        <v>157</v>
      </c>
      <c r="C840" s="7">
        <v>3</v>
      </c>
      <c r="D840" s="8">
        <v>1335.81</v>
      </c>
      <c r="E840">
        <f t="shared" si="78"/>
        <v>4</v>
      </c>
      <c r="F840">
        <f t="shared" si="79"/>
        <v>1</v>
      </c>
      <c r="G840">
        <f t="shared" si="80"/>
        <v>1</v>
      </c>
      <c r="H840">
        <f t="shared" si="81"/>
        <v>411</v>
      </c>
      <c r="I840" t="str">
        <f t="shared" si="82"/>
        <v>GOLD</v>
      </c>
      <c r="J840" t="str">
        <f t="shared" si="83"/>
        <v>Recent Customer</v>
      </c>
    </row>
    <row r="841" spans="1:10" x14ac:dyDescent="0.3">
      <c r="A841" s="5">
        <v>838</v>
      </c>
      <c r="B841" s="6">
        <v>41</v>
      </c>
      <c r="C841" s="7">
        <v>4</v>
      </c>
      <c r="D841" s="8">
        <v>1966.08</v>
      </c>
      <c r="E841">
        <f t="shared" si="78"/>
        <v>2</v>
      </c>
      <c r="F841">
        <f t="shared" si="79"/>
        <v>1</v>
      </c>
      <c r="G841">
        <f t="shared" si="80"/>
        <v>2</v>
      </c>
      <c r="H841">
        <f t="shared" si="81"/>
        <v>212</v>
      </c>
      <c r="I841" t="str">
        <f t="shared" si="82"/>
        <v>SILVER</v>
      </c>
      <c r="J841" t="str">
        <f t="shared" si="83"/>
        <v>Evasive Customer</v>
      </c>
    </row>
    <row r="842" spans="1:10" x14ac:dyDescent="0.3">
      <c r="A842" s="5">
        <v>839</v>
      </c>
      <c r="B842" s="6">
        <v>106</v>
      </c>
      <c r="C842" s="7">
        <v>4</v>
      </c>
      <c r="D842" s="8">
        <v>826.26</v>
      </c>
      <c r="E842">
        <f t="shared" si="78"/>
        <v>1</v>
      </c>
      <c r="F842">
        <f t="shared" si="79"/>
        <v>1</v>
      </c>
      <c r="G842">
        <f t="shared" si="80"/>
        <v>1</v>
      </c>
      <c r="H842">
        <f t="shared" si="81"/>
        <v>111</v>
      </c>
      <c r="I842" t="str">
        <f t="shared" si="82"/>
        <v>BRONZE</v>
      </c>
      <c r="J842" t="str">
        <f t="shared" si="83"/>
        <v>Lost Customer</v>
      </c>
    </row>
    <row r="843" spans="1:10" x14ac:dyDescent="0.3">
      <c r="A843" s="5">
        <v>840</v>
      </c>
      <c r="B843" s="6">
        <v>38</v>
      </c>
      <c r="C843" s="7">
        <v>6</v>
      </c>
      <c r="D843" s="8">
        <v>3320.09</v>
      </c>
      <c r="E843">
        <f t="shared" si="78"/>
        <v>3</v>
      </c>
      <c r="F843">
        <f t="shared" si="79"/>
        <v>2</v>
      </c>
      <c r="G843">
        <f t="shared" si="80"/>
        <v>3</v>
      </c>
      <c r="H843">
        <f t="shared" si="81"/>
        <v>323</v>
      </c>
      <c r="I843" t="str">
        <f t="shared" si="82"/>
        <v>GOLD</v>
      </c>
      <c r="J843" t="str">
        <f t="shared" si="83"/>
        <v>Late Bloomer</v>
      </c>
    </row>
    <row r="844" spans="1:10" x14ac:dyDescent="0.3">
      <c r="A844" s="5">
        <v>841</v>
      </c>
      <c r="B844" s="6">
        <v>150</v>
      </c>
      <c r="C844" s="7">
        <v>7</v>
      </c>
      <c r="D844" s="8">
        <v>8330.0899999999983</v>
      </c>
      <c r="E844">
        <f t="shared" si="78"/>
        <v>1</v>
      </c>
      <c r="F844">
        <f t="shared" si="79"/>
        <v>3</v>
      </c>
      <c r="G844">
        <f t="shared" si="80"/>
        <v>4</v>
      </c>
      <c r="H844">
        <f t="shared" si="81"/>
        <v>134</v>
      </c>
      <c r="I844" t="str">
        <f t="shared" si="82"/>
        <v>BRONZE</v>
      </c>
      <c r="J844" t="str">
        <f t="shared" si="83"/>
        <v>Evasive Customer</v>
      </c>
    </row>
    <row r="845" spans="1:10" x14ac:dyDescent="0.3">
      <c r="A845" s="5">
        <v>842</v>
      </c>
      <c r="B845" s="6">
        <v>55</v>
      </c>
      <c r="C845" s="7">
        <v>4</v>
      </c>
      <c r="D845" s="8">
        <v>1727.32</v>
      </c>
      <c r="E845">
        <f t="shared" si="78"/>
        <v>3</v>
      </c>
      <c r="F845">
        <f t="shared" si="79"/>
        <v>1</v>
      </c>
      <c r="G845">
        <f t="shared" si="80"/>
        <v>1</v>
      </c>
      <c r="H845">
        <f t="shared" si="81"/>
        <v>311</v>
      </c>
      <c r="I845" t="str">
        <f t="shared" si="82"/>
        <v>SILVER</v>
      </c>
      <c r="J845" t="str">
        <f t="shared" si="83"/>
        <v>High Risk Customer</v>
      </c>
    </row>
    <row r="846" spans="1:10" x14ac:dyDescent="0.3">
      <c r="A846" s="5">
        <v>843</v>
      </c>
      <c r="B846" s="6">
        <v>2</v>
      </c>
      <c r="C846" s="7">
        <v>6</v>
      </c>
      <c r="D846" s="8">
        <v>2372.09</v>
      </c>
      <c r="E846">
        <f t="shared" si="78"/>
        <v>1</v>
      </c>
      <c r="F846">
        <f t="shared" si="79"/>
        <v>2</v>
      </c>
      <c r="G846">
        <f t="shared" si="80"/>
        <v>2</v>
      </c>
      <c r="H846">
        <f t="shared" si="81"/>
        <v>122</v>
      </c>
      <c r="I846" t="str">
        <f t="shared" si="82"/>
        <v>BRONZE</v>
      </c>
      <c r="J846" t="str">
        <f t="shared" si="83"/>
        <v>Evasive Customer</v>
      </c>
    </row>
    <row r="847" spans="1:10" x14ac:dyDescent="0.3">
      <c r="A847" s="5">
        <v>844</v>
      </c>
      <c r="B847" s="6">
        <v>31</v>
      </c>
      <c r="C847" s="7">
        <v>9</v>
      </c>
      <c r="D847" s="8">
        <v>4730.3200000000006</v>
      </c>
      <c r="E847">
        <f t="shared" si="78"/>
        <v>2</v>
      </c>
      <c r="F847">
        <f t="shared" si="79"/>
        <v>4</v>
      </c>
      <c r="G847">
        <f t="shared" si="80"/>
        <v>4</v>
      </c>
      <c r="H847">
        <f t="shared" si="81"/>
        <v>244</v>
      </c>
      <c r="I847" t="str">
        <f t="shared" si="82"/>
        <v>SILVER</v>
      </c>
      <c r="J847" t="str">
        <f t="shared" si="83"/>
        <v>High Risk Customer</v>
      </c>
    </row>
    <row r="848" spans="1:10" x14ac:dyDescent="0.3">
      <c r="A848" s="5">
        <v>845</v>
      </c>
      <c r="B848" s="6">
        <v>97</v>
      </c>
      <c r="C848" s="7">
        <v>4</v>
      </c>
      <c r="D848" s="8">
        <v>1314.03</v>
      </c>
      <c r="E848">
        <f t="shared" si="78"/>
        <v>4</v>
      </c>
      <c r="F848">
        <f t="shared" si="79"/>
        <v>1</v>
      </c>
      <c r="G848">
        <f t="shared" si="80"/>
        <v>1</v>
      </c>
      <c r="H848">
        <f t="shared" si="81"/>
        <v>411</v>
      </c>
      <c r="I848" t="str">
        <f t="shared" si="82"/>
        <v>GOLD</v>
      </c>
      <c r="J848" t="str">
        <f t="shared" si="83"/>
        <v>Recent Customer</v>
      </c>
    </row>
    <row r="849" spans="1:10" x14ac:dyDescent="0.3">
      <c r="A849" s="5">
        <v>846</v>
      </c>
      <c r="B849" s="6">
        <v>82</v>
      </c>
      <c r="C849" s="7">
        <v>3</v>
      </c>
      <c r="D849" s="8">
        <v>2129.34</v>
      </c>
      <c r="E849">
        <f t="shared" si="78"/>
        <v>3</v>
      </c>
      <c r="F849">
        <f t="shared" si="79"/>
        <v>1</v>
      </c>
      <c r="G849">
        <f t="shared" si="80"/>
        <v>2</v>
      </c>
      <c r="H849">
        <f t="shared" si="81"/>
        <v>312</v>
      </c>
      <c r="I849" t="str">
        <f t="shared" si="82"/>
        <v>GOLD</v>
      </c>
      <c r="J849" t="str">
        <f t="shared" si="83"/>
        <v>Losing Customer</v>
      </c>
    </row>
    <row r="850" spans="1:10" x14ac:dyDescent="0.3">
      <c r="A850" s="5">
        <v>847</v>
      </c>
      <c r="B850" s="6">
        <v>114</v>
      </c>
      <c r="C850" s="7">
        <v>5</v>
      </c>
      <c r="D850" s="8">
        <v>2521.58</v>
      </c>
      <c r="E850">
        <f t="shared" si="78"/>
        <v>1</v>
      </c>
      <c r="F850">
        <f t="shared" si="79"/>
        <v>2</v>
      </c>
      <c r="G850">
        <f t="shared" si="80"/>
        <v>2</v>
      </c>
      <c r="H850">
        <f t="shared" si="81"/>
        <v>122</v>
      </c>
      <c r="I850" t="str">
        <f t="shared" si="82"/>
        <v>BRONZE</v>
      </c>
      <c r="J850" t="str">
        <f t="shared" si="83"/>
        <v>Evasive Customer</v>
      </c>
    </row>
    <row r="851" spans="1:10" x14ac:dyDescent="0.3">
      <c r="A851" s="5">
        <v>848</v>
      </c>
      <c r="B851" s="6">
        <v>140</v>
      </c>
      <c r="C851" s="7">
        <v>4</v>
      </c>
      <c r="D851" s="8">
        <v>1964.52</v>
      </c>
      <c r="E851">
        <f t="shared" si="78"/>
        <v>2</v>
      </c>
      <c r="F851">
        <f t="shared" si="79"/>
        <v>1</v>
      </c>
      <c r="G851">
        <f t="shared" si="80"/>
        <v>2</v>
      </c>
      <c r="H851">
        <f t="shared" si="81"/>
        <v>212</v>
      </c>
      <c r="I851" t="str">
        <f t="shared" si="82"/>
        <v>SILVER</v>
      </c>
      <c r="J851" t="str">
        <f t="shared" si="83"/>
        <v>Evasive Customer</v>
      </c>
    </row>
    <row r="852" spans="1:10" x14ac:dyDescent="0.3">
      <c r="A852" s="5">
        <v>849</v>
      </c>
      <c r="B852" s="6">
        <v>27</v>
      </c>
      <c r="C852" s="7">
        <v>6</v>
      </c>
      <c r="D852" s="8">
        <v>4284.21</v>
      </c>
      <c r="E852">
        <f t="shared" si="78"/>
        <v>1</v>
      </c>
      <c r="F852">
        <f t="shared" si="79"/>
        <v>2</v>
      </c>
      <c r="G852">
        <f t="shared" si="80"/>
        <v>4</v>
      </c>
      <c r="H852">
        <f t="shared" si="81"/>
        <v>124</v>
      </c>
      <c r="I852" t="str">
        <f t="shared" si="82"/>
        <v>BRONZE</v>
      </c>
      <c r="J852" t="str">
        <f t="shared" si="83"/>
        <v>Evasive Customer</v>
      </c>
    </row>
    <row r="853" spans="1:10" x14ac:dyDescent="0.3">
      <c r="A853" s="5">
        <v>850</v>
      </c>
      <c r="B853" s="6">
        <v>34</v>
      </c>
      <c r="C853" s="7">
        <v>8</v>
      </c>
      <c r="D853" s="8">
        <v>2838.72</v>
      </c>
      <c r="E853">
        <f t="shared" si="78"/>
        <v>1</v>
      </c>
      <c r="F853">
        <f t="shared" si="79"/>
        <v>4</v>
      </c>
      <c r="G853">
        <f t="shared" si="80"/>
        <v>3</v>
      </c>
      <c r="H853">
        <f t="shared" si="81"/>
        <v>143</v>
      </c>
      <c r="I853" t="str">
        <f t="shared" si="82"/>
        <v>BRONZE</v>
      </c>
      <c r="J853" t="str">
        <f t="shared" si="83"/>
        <v>Evasive Customer</v>
      </c>
    </row>
    <row r="854" spans="1:10" x14ac:dyDescent="0.3">
      <c r="A854" s="5">
        <v>851</v>
      </c>
      <c r="B854" s="6">
        <v>9</v>
      </c>
      <c r="C854" s="7">
        <v>4</v>
      </c>
      <c r="D854" s="8">
        <v>3245.12</v>
      </c>
      <c r="E854">
        <f t="shared" si="78"/>
        <v>3</v>
      </c>
      <c r="F854">
        <f t="shared" si="79"/>
        <v>1</v>
      </c>
      <c r="G854">
        <f t="shared" si="80"/>
        <v>3</v>
      </c>
      <c r="H854">
        <f t="shared" si="81"/>
        <v>313</v>
      </c>
      <c r="I854" t="str">
        <f t="shared" si="82"/>
        <v>GOLD</v>
      </c>
      <c r="J854" t="str">
        <f t="shared" si="83"/>
        <v>Losing Customer</v>
      </c>
    </row>
    <row r="855" spans="1:10" x14ac:dyDescent="0.3">
      <c r="A855" s="5">
        <v>853</v>
      </c>
      <c r="B855" s="6">
        <v>64</v>
      </c>
      <c r="C855" s="7">
        <v>9</v>
      </c>
      <c r="D855" s="8">
        <v>7263.6600000000008</v>
      </c>
      <c r="E855">
        <f t="shared" si="78"/>
        <v>3</v>
      </c>
      <c r="F855">
        <f t="shared" si="79"/>
        <v>4</v>
      </c>
      <c r="G855">
        <f t="shared" si="80"/>
        <v>4</v>
      </c>
      <c r="H855">
        <f t="shared" si="81"/>
        <v>344</v>
      </c>
      <c r="I855" t="str">
        <f t="shared" si="82"/>
        <v>GOLD</v>
      </c>
      <c r="J855" t="str">
        <f t="shared" si="83"/>
        <v>Potential Customer</v>
      </c>
    </row>
    <row r="856" spans="1:10" x14ac:dyDescent="0.3">
      <c r="A856" s="5">
        <v>854</v>
      </c>
      <c r="B856" s="6">
        <v>8</v>
      </c>
      <c r="C856" s="7">
        <v>4</v>
      </c>
      <c r="D856" s="8">
        <v>2074.13</v>
      </c>
      <c r="E856">
        <f t="shared" si="78"/>
        <v>4</v>
      </c>
      <c r="F856">
        <f t="shared" si="79"/>
        <v>1</v>
      </c>
      <c r="G856">
        <f t="shared" si="80"/>
        <v>2</v>
      </c>
      <c r="H856">
        <f t="shared" si="81"/>
        <v>412</v>
      </c>
      <c r="I856" t="str">
        <f t="shared" si="82"/>
        <v>PLATINUM</v>
      </c>
      <c r="J856" t="str">
        <f t="shared" si="83"/>
        <v>Recent Customer</v>
      </c>
    </row>
    <row r="857" spans="1:10" x14ac:dyDescent="0.3">
      <c r="A857" s="5">
        <v>855</v>
      </c>
      <c r="B857" s="6">
        <v>104</v>
      </c>
      <c r="C857" s="7">
        <v>4</v>
      </c>
      <c r="D857" s="8">
        <v>3050.76</v>
      </c>
      <c r="E857">
        <f t="shared" si="78"/>
        <v>2</v>
      </c>
      <c r="F857">
        <f t="shared" si="79"/>
        <v>1</v>
      </c>
      <c r="G857">
        <f t="shared" si="80"/>
        <v>3</v>
      </c>
      <c r="H857">
        <f t="shared" si="81"/>
        <v>213</v>
      </c>
      <c r="I857" t="str">
        <f t="shared" si="82"/>
        <v>SILVER</v>
      </c>
      <c r="J857" t="str">
        <f t="shared" si="83"/>
        <v>Almost Losing Customer</v>
      </c>
    </row>
    <row r="858" spans="1:10" x14ac:dyDescent="0.3">
      <c r="A858" s="5">
        <v>856</v>
      </c>
      <c r="B858" s="6">
        <v>1</v>
      </c>
      <c r="C858" s="7">
        <v>7</v>
      </c>
      <c r="D858" s="8">
        <v>2912.65</v>
      </c>
      <c r="E858">
        <f t="shared" si="78"/>
        <v>4</v>
      </c>
      <c r="F858">
        <f t="shared" si="79"/>
        <v>3</v>
      </c>
      <c r="G858">
        <f t="shared" si="80"/>
        <v>3</v>
      </c>
      <c r="H858">
        <f t="shared" si="81"/>
        <v>433</v>
      </c>
      <c r="I858" t="str">
        <f t="shared" si="82"/>
        <v>PLATINUM</v>
      </c>
      <c r="J858" t="str">
        <f t="shared" si="83"/>
        <v>Becoming Loyal</v>
      </c>
    </row>
    <row r="859" spans="1:10" x14ac:dyDescent="0.3">
      <c r="A859" s="5">
        <v>857</v>
      </c>
      <c r="B859" s="6">
        <v>24</v>
      </c>
      <c r="C859" s="7">
        <v>5</v>
      </c>
      <c r="D859" s="8">
        <v>3721.92</v>
      </c>
      <c r="E859">
        <f t="shared" si="78"/>
        <v>1</v>
      </c>
      <c r="F859">
        <f t="shared" si="79"/>
        <v>2</v>
      </c>
      <c r="G859">
        <f t="shared" si="80"/>
        <v>3</v>
      </c>
      <c r="H859">
        <f t="shared" si="81"/>
        <v>123</v>
      </c>
      <c r="I859" t="str">
        <f t="shared" si="82"/>
        <v>BRONZE</v>
      </c>
      <c r="J859" t="str">
        <f t="shared" si="83"/>
        <v>Evasive Customer</v>
      </c>
    </row>
    <row r="860" spans="1:10" x14ac:dyDescent="0.3">
      <c r="A860" s="5">
        <v>858</v>
      </c>
      <c r="B860" s="6">
        <v>11</v>
      </c>
      <c r="C860" s="7">
        <v>6</v>
      </c>
      <c r="D860" s="8">
        <v>2708.6</v>
      </c>
      <c r="E860">
        <f t="shared" si="78"/>
        <v>4</v>
      </c>
      <c r="F860">
        <f t="shared" si="79"/>
        <v>2</v>
      </c>
      <c r="G860">
        <f t="shared" si="80"/>
        <v>2</v>
      </c>
      <c r="H860">
        <f t="shared" si="81"/>
        <v>422</v>
      </c>
      <c r="I860" t="str">
        <f t="shared" si="82"/>
        <v>PLATINUM</v>
      </c>
      <c r="J860" t="str">
        <f t="shared" si="83"/>
        <v>Becoming Loyal</v>
      </c>
    </row>
    <row r="861" spans="1:10" x14ac:dyDescent="0.3">
      <c r="A861" s="5">
        <v>859</v>
      </c>
      <c r="B861" s="6">
        <v>18</v>
      </c>
      <c r="C861" s="7">
        <v>6</v>
      </c>
      <c r="D861" s="8">
        <v>2289.06</v>
      </c>
      <c r="E861">
        <f t="shared" si="78"/>
        <v>3</v>
      </c>
      <c r="F861">
        <f t="shared" si="79"/>
        <v>2</v>
      </c>
      <c r="G861">
        <f t="shared" si="80"/>
        <v>2</v>
      </c>
      <c r="H861">
        <f t="shared" si="81"/>
        <v>322</v>
      </c>
      <c r="I861" t="str">
        <f t="shared" si="82"/>
        <v>GOLD</v>
      </c>
      <c r="J861" t="str">
        <f t="shared" si="83"/>
        <v>Losing Customer</v>
      </c>
    </row>
    <row r="862" spans="1:10" x14ac:dyDescent="0.3">
      <c r="A862" s="5">
        <v>860</v>
      </c>
      <c r="B862" s="6">
        <v>91</v>
      </c>
      <c r="C862" s="7">
        <v>4</v>
      </c>
      <c r="D862" s="8">
        <v>3530.12</v>
      </c>
      <c r="E862">
        <f t="shared" si="78"/>
        <v>4</v>
      </c>
      <c r="F862">
        <f t="shared" si="79"/>
        <v>1</v>
      </c>
      <c r="G862">
        <f t="shared" si="80"/>
        <v>3</v>
      </c>
      <c r="H862">
        <f t="shared" si="81"/>
        <v>413</v>
      </c>
      <c r="I862" t="str">
        <f t="shared" si="82"/>
        <v>PLATINUM</v>
      </c>
      <c r="J862" t="str">
        <f t="shared" si="83"/>
        <v>Recent Customer</v>
      </c>
    </row>
    <row r="863" spans="1:10" x14ac:dyDescent="0.3">
      <c r="A863" s="5">
        <v>861</v>
      </c>
      <c r="B863" s="6">
        <v>54</v>
      </c>
      <c r="C863" s="7">
        <v>5</v>
      </c>
      <c r="D863" s="8">
        <v>1009.34</v>
      </c>
      <c r="E863">
        <f t="shared" si="78"/>
        <v>4</v>
      </c>
      <c r="F863">
        <f t="shared" si="79"/>
        <v>2</v>
      </c>
      <c r="G863">
        <f t="shared" si="80"/>
        <v>1</v>
      </c>
      <c r="H863">
        <f t="shared" si="81"/>
        <v>421</v>
      </c>
      <c r="I863" t="str">
        <f t="shared" si="82"/>
        <v>PLATINUM</v>
      </c>
      <c r="J863" t="str">
        <f t="shared" si="83"/>
        <v>Recent Customer</v>
      </c>
    </row>
    <row r="864" spans="1:10" x14ac:dyDescent="0.3">
      <c r="A864" s="5">
        <v>862</v>
      </c>
      <c r="B864" s="6">
        <v>54</v>
      </c>
      <c r="C864" s="7">
        <v>1</v>
      </c>
      <c r="D864" s="8">
        <v>309.80999999999995</v>
      </c>
      <c r="E864">
        <f t="shared" si="78"/>
        <v>1</v>
      </c>
      <c r="F864">
        <f t="shared" si="79"/>
        <v>1</v>
      </c>
      <c r="G864">
        <f t="shared" si="80"/>
        <v>1</v>
      </c>
      <c r="H864">
        <f t="shared" si="81"/>
        <v>111</v>
      </c>
      <c r="I864" t="str">
        <f t="shared" si="82"/>
        <v>BRONZE</v>
      </c>
      <c r="J864" t="str">
        <f t="shared" si="83"/>
        <v>Lost Customer</v>
      </c>
    </row>
    <row r="865" spans="1:10" x14ac:dyDescent="0.3">
      <c r="A865" s="5">
        <v>863</v>
      </c>
      <c r="B865" s="6">
        <v>69</v>
      </c>
      <c r="C865" s="7">
        <v>4</v>
      </c>
      <c r="D865" s="8">
        <v>703.62</v>
      </c>
      <c r="E865">
        <f t="shared" si="78"/>
        <v>2</v>
      </c>
      <c r="F865">
        <f t="shared" si="79"/>
        <v>1</v>
      </c>
      <c r="G865">
        <f t="shared" si="80"/>
        <v>1</v>
      </c>
      <c r="H865">
        <f t="shared" si="81"/>
        <v>211</v>
      </c>
      <c r="I865" t="str">
        <f t="shared" si="82"/>
        <v>BRONZE</v>
      </c>
      <c r="J865" t="str">
        <f t="shared" si="83"/>
        <v>Evasive Customer</v>
      </c>
    </row>
    <row r="866" spans="1:10" x14ac:dyDescent="0.3">
      <c r="A866" s="5">
        <v>864</v>
      </c>
      <c r="B866" s="6">
        <v>46</v>
      </c>
      <c r="C866" s="7">
        <v>6</v>
      </c>
      <c r="D866" s="8">
        <v>4499.38</v>
      </c>
      <c r="E866">
        <f t="shared" si="78"/>
        <v>2</v>
      </c>
      <c r="F866">
        <f t="shared" si="79"/>
        <v>2</v>
      </c>
      <c r="G866">
        <f t="shared" si="80"/>
        <v>4</v>
      </c>
      <c r="H866">
        <f t="shared" si="81"/>
        <v>224</v>
      </c>
      <c r="I866" t="str">
        <f t="shared" si="82"/>
        <v>SILVER</v>
      </c>
      <c r="J866" t="str">
        <f t="shared" si="83"/>
        <v>Almost Losing Customer</v>
      </c>
    </row>
    <row r="867" spans="1:10" x14ac:dyDescent="0.3">
      <c r="A867" s="5">
        <v>865</v>
      </c>
      <c r="B867" s="6">
        <v>121</v>
      </c>
      <c r="C867" s="7">
        <v>7</v>
      </c>
      <c r="D867" s="8">
        <v>4261</v>
      </c>
      <c r="E867">
        <f t="shared" si="78"/>
        <v>2</v>
      </c>
      <c r="F867">
        <f t="shared" si="79"/>
        <v>3</v>
      </c>
      <c r="G867">
        <f t="shared" si="80"/>
        <v>4</v>
      </c>
      <c r="H867">
        <f t="shared" si="81"/>
        <v>234</v>
      </c>
      <c r="I867" t="str">
        <f t="shared" si="82"/>
        <v>SILVER</v>
      </c>
      <c r="J867" t="str">
        <f t="shared" si="83"/>
        <v>High Risk Customer</v>
      </c>
    </row>
    <row r="868" spans="1:10" x14ac:dyDescent="0.3">
      <c r="A868" s="5">
        <v>866</v>
      </c>
      <c r="B868" s="6">
        <v>98</v>
      </c>
      <c r="C868" s="7">
        <v>5</v>
      </c>
      <c r="D868" s="8">
        <v>4753.84</v>
      </c>
      <c r="E868">
        <f t="shared" si="78"/>
        <v>2</v>
      </c>
      <c r="F868">
        <f t="shared" si="79"/>
        <v>2</v>
      </c>
      <c r="G868">
        <f t="shared" si="80"/>
        <v>4</v>
      </c>
      <c r="H868">
        <f t="shared" si="81"/>
        <v>224</v>
      </c>
      <c r="I868" t="str">
        <f t="shared" si="82"/>
        <v>SILVER</v>
      </c>
      <c r="J868" t="str">
        <f t="shared" si="83"/>
        <v>Almost Losing Customer</v>
      </c>
    </row>
    <row r="869" spans="1:10" x14ac:dyDescent="0.3">
      <c r="A869" s="5">
        <v>867</v>
      </c>
      <c r="B869" s="6">
        <v>293</v>
      </c>
      <c r="C869" s="7">
        <v>6</v>
      </c>
      <c r="D869" s="8">
        <v>4295.0199999999995</v>
      </c>
      <c r="E869">
        <f t="shared" si="78"/>
        <v>1</v>
      </c>
      <c r="F869">
        <f t="shared" si="79"/>
        <v>2</v>
      </c>
      <c r="G869">
        <f t="shared" si="80"/>
        <v>4</v>
      </c>
      <c r="H869">
        <f t="shared" si="81"/>
        <v>124</v>
      </c>
      <c r="I869" t="str">
        <f t="shared" si="82"/>
        <v>BRONZE</v>
      </c>
      <c r="J869" t="str">
        <f t="shared" si="83"/>
        <v>Evasive Customer</v>
      </c>
    </row>
    <row r="870" spans="1:10" x14ac:dyDescent="0.3">
      <c r="A870" s="5">
        <v>868</v>
      </c>
      <c r="B870" s="6">
        <v>83</v>
      </c>
      <c r="C870" s="7">
        <v>6</v>
      </c>
      <c r="D870" s="8">
        <v>5534.83</v>
      </c>
      <c r="E870">
        <f t="shared" si="78"/>
        <v>1</v>
      </c>
      <c r="F870">
        <f t="shared" si="79"/>
        <v>2</v>
      </c>
      <c r="G870">
        <f t="shared" si="80"/>
        <v>4</v>
      </c>
      <c r="H870">
        <f t="shared" si="81"/>
        <v>124</v>
      </c>
      <c r="I870" t="str">
        <f t="shared" si="82"/>
        <v>BRONZE</v>
      </c>
      <c r="J870" t="str">
        <f t="shared" si="83"/>
        <v>Evasive Customer</v>
      </c>
    </row>
    <row r="871" spans="1:10" x14ac:dyDescent="0.3">
      <c r="A871" s="5">
        <v>870</v>
      </c>
      <c r="B871" s="6">
        <v>100</v>
      </c>
      <c r="C871" s="7">
        <v>8</v>
      </c>
      <c r="D871" s="8">
        <v>3818.9700000000003</v>
      </c>
      <c r="E871">
        <f t="shared" si="78"/>
        <v>1</v>
      </c>
      <c r="F871">
        <f t="shared" si="79"/>
        <v>4</v>
      </c>
      <c r="G871">
        <f t="shared" si="80"/>
        <v>3</v>
      </c>
      <c r="H871">
        <f t="shared" si="81"/>
        <v>143</v>
      </c>
      <c r="I871" t="str">
        <f t="shared" si="82"/>
        <v>BRONZE</v>
      </c>
      <c r="J871" t="str">
        <f t="shared" si="83"/>
        <v>Evasive Customer</v>
      </c>
    </row>
    <row r="872" spans="1:10" x14ac:dyDescent="0.3">
      <c r="A872" s="5">
        <v>871</v>
      </c>
      <c r="B872" s="6">
        <v>54</v>
      </c>
      <c r="C872" s="7">
        <v>8</v>
      </c>
      <c r="D872" s="8">
        <v>3502.8600000000006</v>
      </c>
      <c r="E872">
        <f t="shared" si="78"/>
        <v>2</v>
      </c>
      <c r="F872">
        <f t="shared" si="79"/>
        <v>4</v>
      </c>
      <c r="G872">
        <f t="shared" si="80"/>
        <v>3</v>
      </c>
      <c r="H872">
        <f t="shared" si="81"/>
        <v>243</v>
      </c>
      <c r="I872" t="str">
        <f t="shared" si="82"/>
        <v>SILVER</v>
      </c>
      <c r="J872" t="str">
        <f t="shared" si="83"/>
        <v>High Risk Customer</v>
      </c>
    </row>
    <row r="873" spans="1:10" x14ac:dyDescent="0.3">
      <c r="A873" s="5">
        <v>872</v>
      </c>
      <c r="B873" s="6">
        <v>171</v>
      </c>
      <c r="C873" s="7">
        <v>1</v>
      </c>
      <c r="D873" s="8">
        <v>75.480000000000018</v>
      </c>
      <c r="E873">
        <f t="shared" si="78"/>
        <v>1</v>
      </c>
      <c r="F873">
        <f t="shared" si="79"/>
        <v>1</v>
      </c>
      <c r="G873">
        <f t="shared" si="80"/>
        <v>1</v>
      </c>
      <c r="H873">
        <f t="shared" si="81"/>
        <v>111</v>
      </c>
      <c r="I873" t="str">
        <f t="shared" si="82"/>
        <v>BRONZE</v>
      </c>
      <c r="J873" t="str">
        <f t="shared" si="83"/>
        <v>Lost Customer</v>
      </c>
    </row>
    <row r="874" spans="1:10" x14ac:dyDescent="0.3">
      <c r="A874" s="5">
        <v>873</v>
      </c>
      <c r="B874" s="6">
        <v>31</v>
      </c>
      <c r="C874" s="7">
        <v>5</v>
      </c>
      <c r="D874" s="8">
        <v>3226.46</v>
      </c>
      <c r="E874">
        <f t="shared" si="78"/>
        <v>2</v>
      </c>
      <c r="F874">
        <f t="shared" si="79"/>
        <v>2</v>
      </c>
      <c r="G874">
        <f t="shared" si="80"/>
        <v>3</v>
      </c>
      <c r="H874">
        <f t="shared" si="81"/>
        <v>223</v>
      </c>
      <c r="I874" t="str">
        <f t="shared" si="82"/>
        <v>SILVER</v>
      </c>
      <c r="J874" t="str">
        <f t="shared" si="83"/>
        <v>Almost Losing Customer</v>
      </c>
    </row>
    <row r="875" spans="1:10" x14ac:dyDescent="0.3">
      <c r="A875" s="5">
        <v>874</v>
      </c>
      <c r="B875" s="6">
        <v>46</v>
      </c>
      <c r="C875" s="7">
        <v>8</v>
      </c>
      <c r="D875" s="8">
        <v>2786.56</v>
      </c>
      <c r="E875">
        <f t="shared" si="78"/>
        <v>1</v>
      </c>
      <c r="F875">
        <f t="shared" si="79"/>
        <v>4</v>
      </c>
      <c r="G875">
        <f t="shared" si="80"/>
        <v>2</v>
      </c>
      <c r="H875">
        <f t="shared" si="81"/>
        <v>142</v>
      </c>
      <c r="I875" t="str">
        <f t="shared" si="82"/>
        <v>BRONZE</v>
      </c>
      <c r="J875" t="str">
        <f t="shared" si="83"/>
        <v>Evasive Customer</v>
      </c>
    </row>
    <row r="876" spans="1:10" x14ac:dyDescent="0.3">
      <c r="A876" s="5">
        <v>875</v>
      </c>
      <c r="B876" s="6">
        <v>63</v>
      </c>
      <c r="C876" s="7">
        <v>6</v>
      </c>
      <c r="D876" s="8">
        <v>4796.9599999999991</v>
      </c>
      <c r="E876">
        <f t="shared" si="78"/>
        <v>3</v>
      </c>
      <c r="F876">
        <f t="shared" si="79"/>
        <v>2</v>
      </c>
      <c r="G876">
        <f t="shared" si="80"/>
        <v>4</v>
      </c>
      <c r="H876">
        <f t="shared" si="81"/>
        <v>324</v>
      </c>
      <c r="I876" t="str">
        <f t="shared" si="82"/>
        <v>GOLD</v>
      </c>
      <c r="J876" t="str">
        <f t="shared" si="83"/>
        <v>Late Bloomer</v>
      </c>
    </row>
    <row r="877" spans="1:10" x14ac:dyDescent="0.3">
      <c r="A877" s="5">
        <v>876</v>
      </c>
      <c r="B877" s="6">
        <v>16</v>
      </c>
      <c r="C877" s="7">
        <v>3</v>
      </c>
      <c r="D877" s="8">
        <v>1171.02</v>
      </c>
      <c r="E877">
        <f t="shared" si="78"/>
        <v>2</v>
      </c>
      <c r="F877">
        <f t="shared" si="79"/>
        <v>1</v>
      </c>
      <c r="G877">
        <f t="shared" si="80"/>
        <v>1</v>
      </c>
      <c r="H877">
        <f t="shared" si="81"/>
        <v>211</v>
      </c>
      <c r="I877" t="str">
        <f t="shared" si="82"/>
        <v>BRONZE</v>
      </c>
      <c r="J877" t="str">
        <f t="shared" si="83"/>
        <v>Evasive Customer</v>
      </c>
    </row>
    <row r="878" spans="1:10" x14ac:dyDescent="0.3">
      <c r="A878" s="5">
        <v>877</v>
      </c>
      <c r="B878" s="6">
        <v>17</v>
      </c>
      <c r="C878" s="7">
        <v>9</v>
      </c>
      <c r="D878" s="8">
        <v>4918.8700000000008</v>
      </c>
      <c r="E878">
        <f t="shared" si="78"/>
        <v>2</v>
      </c>
      <c r="F878">
        <f t="shared" si="79"/>
        <v>4</v>
      </c>
      <c r="G878">
        <f t="shared" si="80"/>
        <v>4</v>
      </c>
      <c r="H878">
        <f t="shared" si="81"/>
        <v>244</v>
      </c>
      <c r="I878" t="str">
        <f t="shared" si="82"/>
        <v>SILVER</v>
      </c>
      <c r="J878" t="str">
        <f t="shared" si="83"/>
        <v>High Risk Customer</v>
      </c>
    </row>
    <row r="879" spans="1:10" x14ac:dyDescent="0.3">
      <c r="A879" s="5">
        <v>878</v>
      </c>
      <c r="B879" s="6">
        <v>79</v>
      </c>
      <c r="C879" s="7">
        <v>3</v>
      </c>
      <c r="D879" s="8">
        <v>2809.75</v>
      </c>
      <c r="E879">
        <f t="shared" si="78"/>
        <v>4</v>
      </c>
      <c r="F879">
        <f t="shared" si="79"/>
        <v>1</v>
      </c>
      <c r="G879">
        <f t="shared" si="80"/>
        <v>3</v>
      </c>
      <c r="H879">
        <f t="shared" si="81"/>
        <v>413</v>
      </c>
      <c r="I879" t="str">
        <f t="shared" si="82"/>
        <v>PLATINUM</v>
      </c>
      <c r="J879" t="str">
        <f t="shared" si="83"/>
        <v>Recent Customer</v>
      </c>
    </row>
    <row r="880" spans="1:10" x14ac:dyDescent="0.3">
      <c r="A880" s="5">
        <v>879</v>
      </c>
      <c r="B880" s="6">
        <v>76</v>
      </c>
      <c r="C880" s="7">
        <v>4</v>
      </c>
      <c r="D880" s="8">
        <v>852.50000000000011</v>
      </c>
      <c r="E880">
        <f t="shared" si="78"/>
        <v>4</v>
      </c>
      <c r="F880">
        <f t="shared" si="79"/>
        <v>1</v>
      </c>
      <c r="G880">
        <f t="shared" si="80"/>
        <v>1</v>
      </c>
      <c r="H880">
        <f t="shared" si="81"/>
        <v>411</v>
      </c>
      <c r="I880" t="str">
        <f t="shared" si="82"/>
        <v>GOLD</v>
      </c>
      <c r="J880" t="str">
        <f t="shared" si="83"/>
        <v>Recent Customer</v>
      </c>
    </row>
    <row r="881" spans="1:10" x14ac:dyDescent="0.3">
      <c r="A881" s="5">
        <v>880</v>
      </c>
      <c r="B881" s="6">
        <v>62</v>
      </c>
      <c r="C881" s="7">
        <v>3</v>
      </c>
      <c r="D881" s="8">
        <v>1751.7199999999998</v>
      </c>
      <c r="E881">
        <f t="shared" si="78"/>
        <v>2</v>
      </c>
      <c r="F881">
        <f t="shared" si="79"/>
        <v>1</v>
      </c>
      <c r="G881">
        <f t="shared" si="80"/>
        <v>1</v>
      </c>
      <c r="H881">
        <f t="shared" si="81"/>
        <v>211</v>
      </c>
      <c r="I881" t="str">
        <f t="shared" si="82"/>
        <v>BRONZE</v>
      </c>
      <c r="J881" t="str">
        <f t="shared" si="83"/>
        <v>Evasive Customer</v>
      </c>
    </row>
    <row r="882" spans="1:10" x14ac:dyDescent="0.3">
      <c r="A882" s="5">
        <v>881</v>
      </c>
      <c r="B882" s="6">
        <v>147</v>
      </c>
      <c r="C882" s="7">
        <v>3</v>
      </c>
      <c r="D882" s="8">
        <v>2481.4300000000003</v>
      </c>
      <c r="E882">
        <f t="shared" si="78"/>
        <v>2</v>
      </c>
      <c r="F882">
        <f t="shared" si="79"/>
        <v>1</v>
      </c>
      <c r="G882">
        <f t="shared" si="80"/>
        <v>2</v>
      </c>
      <c r="H882">
        <f t="shared" si="81"/>
        <v>212</v>
      </c>
      <c r="I882" t="str">
        <f t="shared" si="82"/>
        <v>SILVER</v>
      </c>
      <c r="J882" t="str">
        <f t="shared" si="83"/>
        <v>Evasive Customer</v>
      </c>
    </row>
    <row r="883" spans="1:10" x14ac:dyDescent="0.3">
      <c r="A883" s="5">
        <v>882</v>
      </c>
      <c r="B883" s="6">
        <v>112</v>
      </c>
      <c r="C883" s="7">
        <v>5</v>
      </c>
      <c r="D883" s="8">
        <v>4571.9299999999994</v>
      </c>
      <c r="E883">
        <f t="shared" si="78"/>
        <v>2</v>
      </c>
      <c r="F883">
        <f t="shared" si="79"/>
        <v>2</v>
      </c>
      <c r="G883">
        <f t="shared" si="80"/>
        <v>4</v>
      </c>
      <c r="H883">
        <f t="shared" si="81"/>
        <v>224</v>
      </c>
      <c r="I883" t="str">
        <f t="shared" si="82"/>
        <v>SILVER</v>
      </c>
      <c r="J883" t="str">
        <f t="shared" si="83"/>
        <v>Almost Losing Customer</v>
      </c>
    </row>
    <row r="884" spans="1:10" x14ac:dyDescent="0.3">
      <c r="A884" s="5">
        <v>883</v>
      </c>
      <c r="B884" s="6">
        <v>47</v>
      </c>
      <c r="C884" s="7">
        <v>4</v>
      </c>
      <c r="D884" s="8">
        <v>705.35000000000014</v>
      </c>
      <c r="E884">
        <f t="shared" si="78"/>
        <v>1</v>
      </c>
      <c r="F884">
        <f t="shared" si="79"/>
        <v>1</v>
      </c>
      <c r="G884">
        <f t="shared" si="80"/>
        <v>1</v>
      </c>
      <c r="H884">
        <f t="shared" si="81"/>
        <v>111</v>
      </c>
      <c r="I884" t="str">
        <f t="shared" si="82"/>
        <v>BRONZE</v>
      </c>
      <c r="J884" t="str">
        <f t="shared" si="83"/>
        <v>Lost Customer</v>
      </c>
    </row>
    <row r="885" spans="1:10" x14ac:dyDescent="0.3">
      <c r="A885" s="5">
        <v>884</v>
      </c>
      <c r="B885" s="6">
        <v>1</v>
      </c>
      <c r="C885" s="7">
        <v>6</v>
      </c>
      <c r="D885" s="8">
        <v>2770.8500000000004</v>
      </c>
      <c r="E885">
        <f t="shared" si="78"/>
        <v>1</v>
      </c>
      <c r="F885">
        <f t="shared" si="79"/>
        <v>2</v>
      </c>
      <c r="G885">
        <f t="shared" si="80"/>
        <v>2</v>
      </c>
      <c r="H885">
        <f t="shared" si="81"/>
        <v>122</v>
      </c>
      <c r="I885" t="str">
        <f t="shared" si="82"/>
        <v>BRONZE</v>
      </c>
      <c r="J885" t="str">
        <f t="shared" si="83"/>
        <v>Evasive Customer</v>
      </c>
    </row>
    <row r="886" spans="1:10" x14ac:dyDescent="0.3">
      <c r="A886" s="5">
        <v>885</v>
      </c>
      <c r="B886" s="6">
        <v>7</v>
      </c>
      <c r="C886" s="7">
        <v>3</v>
      </c>
      <c r="D886" s="8">
        <v>863.67999999999984</v>
      </c>
      <c r="E886">
        <f t="shared" si="78"/>
        <v>2</v>
      </c>
      <c r="F886">
        <f t="shared" si="79"/>
        <v>1</v>
      </c>
      <c r="G886">
        <f t="shared" si="80"/>
        <v>1</v>
      </c>
      <c r="H886">
        <f t="shared" si="81"/>
        <v>211</v>
      </c>
      <c r="I886" t="str">
        <f t="shared" si="82"/>
        <v>BRONZE</v>
      </c>
      <c r="J886" t="str">
        <f t="shared" si="83"/>
        <v>Evasive Customer</v>
      </c>
    </row>
    <row r="887" spans="1:10" x14ac:dyDescent="0.3">
      <c r="A887" s="5">
        <v>886</v>
      </c>
      <c r="B887" s="6">
        <v>1</v>
      </c>
      <c r="C887" s="7">
        <v>7</v>
      </c>
      <c r="D887" s="8">
        <v>4067.65</v>
      </c>
      <c r="E887">
        <f t="shared" si="78"/>
        <v>4</v>
      </c>
      <c r="F887">
        <f t="shared" si="79"/>
        <v>3</v>
      </c>
      <c r="G887">
        <f t="shared" si="80"/>
        <v>3</v>
      </c>
      <c r="H887">
        <f t="shared" si="81"/>
        <v>433</v>
      </c>
      <c r="I887" t="str">
        <f t="shared" si="82"/>
        <v>PLATINUM</v>
      </c>
      <c r="J887" t="str">
        <f t="shared" si="83"/>
        <v>Becoming Loyal</v>
      </c>
    </row>
    <row r="888" spans="1:10" x14ac:dyDescent="0.3">
      <c r="A888" s="5">
        <v>887</v>
      </c>
      <c r="B888" s="6">
        <v>39</v>
      </c>
      <c r="C888" s="7">
        <v>8</v>
      </c>
      <c r="D888" s="8">
        <v>5247.44</v>
      </c>
      <c r="E888">
        <f t="shared" si="78"/>
        <v>4</v>
      </c>
      <c r="F888">
        <f t="shared" si="79"/>
        <v>4</v>
      </c>
      <c r="G888">
        <f t="shared" si="80"/>
        <v>4</v>
      </c>
      <c r="H888">
        <f t="shared" si="81"/>
        <v>444</v>
      </c>
      <c r="I888" t="str">
        <f t="shared" si="82"/>
        <v>PLATINUM</v>
      </c>
      <c r="J888" t="str">
        <f t="shared" si="83"/>
        <v>Platinum Customer</v>
      </c>
    </row>
    <row r="889" spans="1:10" x14ac:dyDescent="0.3">
      <c r="A889" s="5">
        <v>888</v>
      </c>
      <c r="B889" s="6">
        <v>68</v>
      </c>
      <c r="C889" s="7">
        <v>5</v>
      </c>
      <c r="D889" s="8">
        <v>2278.7000000000003</v>
      </c>
      <c r="E889">
        <f t="shared" si="78"/>
        <v>4</v>
      </c>
      <c r="F889">
        <f t="shared" si="79"/>
        <v>2</v>
      </c>
      <c r="G889">
        <f t="shared" si="80"/>
        <v>2</v>
      </c>
      <c r="H889">
        <f t="shared" si="81"/>
        <v>422</v>
      </c>
      <c r="I889" t="str">
        <f t="shared" si="82"/>
        <v>PLATINUM</v>
      </c>
      <c r="J889" t="str">
        <f t="shared" si="83"/>
        <v>Becoming Loyal</v>
      </c>
    </row>
    <row r="890" spans="1:10" x14ac:dyDescent="0.3">
      <c r="A890" s="5">
        <v>889</v>
      </c>
      <c r="B890" s="6">
        <v>36</v>
      </c>
      <c r="C890" s="7">
        <v>5</v>
      </c>
      <c r="D890" s="8">
        <v>2357.6900000000005</v>
      </c>
      <c r="E890">
        <f t="shared" si="78"/>
        <v>3</v>
      </c>
      <c r="F890">
        <f t="shared" si="79"/>
        <v>2</v>
      </c>
      <c r="G890">
        <f t="shared" si="80"/>
        <v>2</v>
      </c>
      <c r="H890">
        <f t="shared" si="81"/>
        <v>322</v>
      </c>
      <c r="I890" t="str">
        <f t="shared" si="82"/>
        <v>GOLD</v>
      </c>
      <c r="J890" t="str">
        <f t="shared" si="83"/>
        <v>Losing Customer</v>
      </c>
    </row>
    <row r="891" spans="1:10" x14ac:dyDescent="0.3">
      <c r="A891" s="5">
        <v>890</v>
      </c>
      <c r="B891" s="6">
        <v>165</v>
      </c>
      <c r="C891" s="7">
        <v>4</v>
      </c>
      <c r="D891" s="8">
        <v>1561.06</v>
      </c>
      <c r="E891">
        <f t="shared" si="78"/>
        <v>2</v>
      </c>
      <c r="F891">
        <f t="shared" si="79"/>
        <v>1</v>
      </c>
      <c r="G891">
        <f t="shared" si="80"/>
        <v>1</v>
      </c>
      <c r="H891">
        <f t="shared" si="81"/>
        <v>211</v>
      </c>
      <c r="I891" t="str">
        <f t="shared" si="82"/>
        <v>BRONZE</v>
      </c>
      <c r="J891" t="str">
        <f t="shared" si="83"/>
        <v>Evasive Customer</v>
      </c>
    </row>
    <row r="892" spans="1:10" x14ac:dyDescent="0.3">
      <c r="A892" s="5">
        <v>891</v>
      </c>
      <c r="B892" s="6">
        <v>12</v>
      </c>
      <c r="C892" s="7">
        <v>5</v>
      </c>
      <c r="D892" s="8">
        <v>2197.6799999999998</v>
      </c>
      <c r="E892">
        <f t="shared" si="78"/>
        <v>3</v>
      </c>
      <c r="F892">
        <f t="shared" si="79"/>
        <v>2</v>
      </c>
      <c r="G892">
        <f t="shared" si="80"/>
        <v>2</v>
      </c>
      <c r="H892">
        <f t="shared" si="81"/>
        <v>322</v>
      </c>
      <c r="I892" t="str">
        <f t="shared" si="82"/>
        <v>GOLD</v>
      </c>
      <c r="J892" t="str">
        <f t="shared" si="83"/>
        <v>Losing Customer</v>
      </c>
    </row>
    <row r="893" spans="1:10" x14ac:dyDescent="0.3">
      <c r="A893" s="5">
        <v>892</v>
      </c>
      <c r="B893" s="6">
        <v>90</v>
      </c>
      <c r="C893" s="7">
        <v>10</v>
      </c>
      <c r="D893" s="8">
        <v>3941.7000000000007</v>
      </c>
      <c r="E893">
        <f t="shared" si="78"/>
        <v>1</v>
      </c>
      <c r="F893">
        <f t="shared" si="79"/>
        <v>4</v>
      </c>
      <c r="G893">
        <f t="shared" si="80"/>
        <v>3</v>
      </c>
      <c r="H893">
        <f t="shared" si="81"/>
        <v>143</v>
      </c>
      <c r="I893" t="str">
        <f t="shared" si="82"/>
        <v>BRONZE</v>
      </c>
      <c r="J893" t="str">
        <f t="shared" si="83"/>
        <v>Evasive Customer</v>
      </c>
    </row>
    <row r="894" spans="1:10" x14ac:dyDescent="0.3">
      <c r="A894" s="5">
        <v>893</v>
      </c>
      <c r="B894" s="6">
        <v>75</v>
      </c>
      <c r="C894" s="7">
        <v>7</v>
      </c>
      <c r="D894" s="8">
        <v>4868.8700000000008</v>
      </c>
      <c r="E894">
        <f t="shared" si="78"/>
        <v>4</v>
      </c>
      <c r="F894">
        <f t="shared" si="79"/>
        <v>3</v>
      </c>
      <c r="G894">
        <f t="shared" si="80"/>
        <v>4</v>
      </c>
      <c r="H894">
        <f t="shared" si="81"/>
        <v>434</v>
      </c>
      <c r="I894" t="str">
        <f t="shared" si="82"/>
        <v>PLATINUM</v>
      </c>
      <c r="J894" t="str">
        <f t="shared" si="83"/>
        <v>Very Loyal</v>
      </c>
    </row>
    <row r="895" spans="1:10" x14ac:dyDescent="0.3">
      <c r="A895" s="5">
        <v>894</v>
      </c>
      <c r="B895" s="6">
        <v>48</v>
      </c>
      <c r="C895" s="7">
        <v>8</v>
      </c>
      <c r="D895" s="8">
        <v>3564.2699999999995</v>
      </c>
      <c r="E895">
        <f t="shared" si="78"/>
        <v>1</v>
      </c>
      <c r="F895">
        <f t="shared" si="79"/>
        <v>4</v>
      </c>
      <c r="G895">
        <f t="shared" si="80"/>
        <v>3</v>
      </c>
      <c r="H895">
        <f t="shared" si="81"/>
        <v>143</v>
      </c>
      <c r="I895" t="str">
        <f t="shared" si="82"/>
        <v>BRONZE</v>
      </c>
      <c r="J895" t="str">
        <f t="shared" si="83"/>
        <v>Evasive Customer</v>
      </c>
    </row>
    <row r="896" spans="1:10" x14ac:dyDescent="0.3">
      <c r="A896" s="5">
        <v>895</v>
      </c>
      <c r="B896" s="6">
        <v>61</v>
      </c>
      <c r="C896" s="7">
        <v>3</v>
      </c>
      <c r="D896" s="8">
        <v>1867.17</v>
      </c>
      <c r="E896">
        <f t="shared" si="78"/>
        <v>2</v>
      </c>
      <c r="F896">
        <f t="shared" si="79"/>
        <v>1</v>
      </c>
      <c r="G896">
        <f t="shared" si="80"/>
        <v>2</v>
      </c>
      <c r="H896">
        <f t="shared" si="81"/>
        <v>212</v>
      </c>
      <c r="I896" t="str">
        <f t="shared" si="82"/>
        <v>SILVER</v>
      </c>
      <c r="J896" t="str">
        <f t="shared" si="83"/>
        <v>Evasive Customer</v>
      </c>
    </row>
    <row r="897" spans="1:10" x14ac:dyDescent="0.3">
      <c r="A897" s="5">
        <v>896</v>
      </c>
      <c r="B897" s="6">
        <v>38</v>
      </c>
      <c r="C897" s="7">
        <v>4</v>
      </c>
      <c r="D897" s="8">
        <v>1669.89</v>
      </c>
      <c r="E897">
        <f t="shared" si="78"/>
        <v>2</v>
      </c>
      <c r="F897">
        <f t="shared" si="79"/>
        <v>1</v>
      </c>
      <c r="G897">
        <f t="shared" si="80"/>
        <v>1</v>
      </c>
      <c r="H897">
        <f t="shared" si="81"/>
        <v>211</v>
      </c>
      <c r="I897" t="str">
        <f t="shared" si="82"/>
        <v>BRONZE</v>
      </c>
      <c r="J897" t="str">
        <f t="shared" si="83"/>
        <v>Evasive Customer</v>
      </c>
    </row>
    <row r="898" spans="1:10" x14ac:dyDescent="0.3">
      <c r="A898" s="5">
        <v>897</v>
      </c>
      <c r="B898" s="6">
        <v>129</v>
      </c>
      <c r="C898" s="7">
        <v>8</v>
      </c>
      <c r="D898" s="8">
        <v>4080.8399999999997</v>
      </c>
      <c r="E898">
        <f t="shared" si="78"/>
        <v>2</v>
      </c>
      <c r="F898">
        <f t="shared" si="79"/>
        <v>4</v>
      </c>
      <c r="G898">
        <f t="shared" si="80"/>
        <v>3</v>
      </c>
      <c r="H898">
        <f t="shared" si="81"/>
        <v>243</v>
      </c>
      <c r="I898" t="str">
        <f t="shared" si="82"/>
        <v>SILVER</v>
      </c>
      <c r="J898" t="str">
        <f t="shared" si="83"/>
        <v>High Risk Customer</v>
      </c>
    </row>
    <row r="899" spans="1:10" x14ac:dyDescent="0.3">
      <c r="A899" s="5">
        <v>898</v>
      </c>
      <c r="B899" s="6">
        <v>205</v>
      </c>
      <c r="C899" s="7">
        <v>1</v>
      </c>
      <c r="D899" s="8">
        <v>179.44</v>
      </c>
      <c r="E899">
        <f t="shared" si="78"/>
        <v>3</v>
      </c>
      <c r="F899">
        <f t="shared" si="79"/>
        <v>1</v>
      </c>
      <c r="G899">
        <f t="shared" si="80"/>
        <v>1</v>
      </c>
      <c r="H899">
        <f t="shared" si="81"/>
        <v>311</v>
      </c>
      <c r="I899" t="str">
        <f t="shared" si="82"/>
        <v>SILVER</v>
      </c>
      <c r="J899" t="str">
        <f t="shared" si="83"/>
        <v>High Risk Customer</v>
      </c>
    </row>
    <row r="900" spans="1:10" x14ac:dyDescent="0.3">
      <c r="A900" s="5">
        <v>899</v>
      </c>
      <c r="B900" s="6">
        <v>49</v>
      </c>
      <c r="C900" s="7">
        <v>6</v>
      </c>
      <c r="D900" s="8">
        <v>1274.48</v>
      </c>
      <c r="E900">
        <f t="shared" si="78"/>
        <v>1</v>
      </c>
      <c r="F900">
        <f t="shared" si="79"/>
        <v>2</v>
      </c>
      <c r="G900">
        <f t="shared" si="80"/>
        <v>1</v>
      </c>
      <c r="H900">
        <f t="shared" si="81"/>
        <v>121</v>
      </c>
      <c r="I900" t="str">
        <f t="shared" si="82"/>
        <v>BRONZE</v>
      </c>
      <c r="J900" t="str">
        <f t="shared" si="83"/>
        <v>Evasive Customer</v>
      </c>
    </row>
    <row r="901" spans="1:10" x14ac:dyDescent="0.3">
      <c r="A901" s="5">
        <v>900</v>
      </c>
      <c r="B901" s="6">
        <v>12</v>
      </c>
      <c r="C901" s="7">
        <v>4</v>
      </c>
      <c r="D901" s="8">
        <v>780.7</v>
      </c>
      <c r="E901">
        <f t="shared" ref="E901:E964" si="84">IF(AND(B899&gt;=88),1,IF(AND(B899&lt;=88,B899&gt;45),2,IF(AND(B899&lt;=45,B899&gt;18),3,4)))</f>
        <v>1</v>
      </c>
      <c r="F901">
        <f t="shared" ref="F901:F964" si="85">IF(AND(C901&gt;7),4,IF(AND(C901&lt;=7,C901&gt;6),3,IF(AND(C901&lt;=6,C901&gt;4),2,IF(AND(C901&lt;=4),1))))</f>
        <v>1</v>
      </c>
      <c r="G901">
        <f t="shared" ref="G901:G964" si="86">IF(AND(D901&gt;4123.1),4,IF(AND(D901&lt;=4123.1,D901&gt;2799.26),3,IF(AND(D901&lt;=2799.26,D901&gt;1797.95),2,IF(AND(D901&lt;=1795.95),1))))</f>
        <v>1</v>
      </c>
      <c r="H901">
        <f t="shared" ref="H901:H964" si="87">100*E901+10*F901+G901</f>
        <v>111</v>
      </c>
      <c r="I901" t="str">
        <f t="shared" ref="I901:I964" si="88">IF(AND(H901&gt;411),"PLATINUM",IF(AND(H901&lt;=411,H901&gt;311),"GOLD",IF(AND(H901&lt;=311,H901&gt;211),"SILVER",IF(AND(H901&lt;=211),"BRONZE"))))</f>
        <v>BRONZE</v>
      </c>
      <c r="J901" t="str">
        <f t="shared" ref="J901:J964" si="89">IF(H901=444,"Platinum Customer",
IF(AND(H901&lt;=444,H901&gt;433),"Very Loyal",
 IF(AND(H901&lt;=433,H901&gt;421),"Becoming Loyal",
IF(AND(H901&lt;=421,H901&gt;344),"Recent Customer",
IF(AND(H901&gt;=344,H901&gt;323),"Potential Customer",
IF(AND(H901&gt;=323,H901&gt;311),"Late Bloomer",
IF(AND(H901&gt;311,H901&gt;=224),"Losing Customer",
IF(AND(H901&gt;224,H901&gt;=212),"High Risk Customer",
IF(AND(H901&gt;212,H901&gt;=121),"Almost Losing Customer",
IF(AND(H901&gt;=121,H901&gt;=113),"Evasive Customer",
IF(AND(H901&lt;=113,H901&gt;=111),"Lost Customer")))))))))))</f>
        <v>Lost Customer</v>
      </c>
    </row>
    <row r="902" spans="1:10" x14ac:dyDescent="0.3">
      <c r="A902" s="5">
        <v>901</v>
      </c>
      <c r="B902" s="6">
        <v>82</v>
      </c>
      <c r="C902" s="7">
        <v>4</v>
      </c>
      <c r="D902" s="8">
        <v>3812.88</v>
      </c>
      <c r="E902">
        <f t="shared" si="84"/>
        <v>2</v>
      </c>
      <c r="F902">
        <f t="shared" si="85"/>
        <v>1</v>
      </c>
      <c r="G902">
        <f t="shared" si="86"/>
        <v>3</v>
      </c>
      <c r="H902">
        <f t="shared" si="87"/>
        <v>213</v>
      </c>
      <c r="I902" t="str">
        <f t="shared" si="88"/>
        <v>SILVER</v>
      </c>
      <c r="J902" t="str">
        <f t="shared" si="89"/>
        <v>Almost Losing Customer</v>
      </c>
    </row>
    <row r="903" spans="1:10" x14ac:dyDescent="0.3">
      <c r="A903" s="5">
        <v>902</v>
      </c>
      <c r="B903" s="6">
        <v>14</v>
      </c>
      <c r="C903" s="7">
        <v>9</v>
      </c>
      <c r="D903" s="8">
        <v>6003.0499999999993</v>
      </c>
      <c r="E903">
        <f t="shared" si="84"/>
        <v>4</v>
      </c>
      <c r="F903">
        <f t="shared" si="85"/>
        <v>4</v>
      </c>
      <c r="G903">
        <f t="shared" si="86"/>
        <v>4</v>
      </c>
      <c r="H903">
        <f t="shared" si="87"/>
        <v>444</v>
      </c>
      <c r="I903" t="str">
        <f t="shared" si="88"/>
        <v>PLATINUM</v>
      </c>
      <c r="J903" t="str">
        <f t="shared" si="89"/>
        <v>Platinum Customer</v>
      </c>
    </row>
    <row r="904" spans="1:10" x14ac:dyDescent="0.3">
      <c r="A904" s="5">
        <v>903</v>
      </c>
      <c r="B904" s="6">
        <v>16</v>
      </c>
      <c r="C904" s="7">
        <v>9</v>
      </c>
      <c r="D904" s="8">
        <v>3401.85</v>
      </c>
      <c r="E904">
        <f t="shared" si="84"/>
        <v>2</v>
      </c>
      <c r="F904">
        <f t="shared" si="85"/>
        <v>4</v>
      </c>
      <c r="G904">
        <f t="shared" si="86"/>
        <v>3</v>
      </c>
      <c r="H904">
        <f t="shared" si="87"/>
        <v>243</v>
      </c>
      <c r="I904" t="str">
        <f t="shared" si="88"/>
        <v>SILVER</v>
      </c>
      <c r="J904" t="str">
        <f t="shared" si="89"/>
        <v>High Risk Customer</v>
      </c>
    </row>
    <row r="905" spans="1:10" x14ac:dyDescent="0.3">
      <c r="A905" s="5">
        <v>904</v>
      </c>
      <c r="B905" s="6">
        <v>37</v>
      </c>
      <c r="C905" s="7">
        <v>4</v>
      </c>
      <c r="D905" s="8">
        <v>1496.79</v>
      </c>
      <c r="E905">
        <f t="shared" si="84"/>
        <v>4</v>
      </c>
      <c r="F905">
        <f t="shared" si="85"/>
        <v>1</v>
      </c>
      <c r="G905">
        <f t="shared" si="86"/>
        <v>1</v>
      </c>
      <c r="H905">
        <f t="shared" si="87"/>
        <v>411</v>
      </c>
      <c r="I905" t="str">
        <f t="shared" si="88"/>
        <v>GOLD</v>
      </c>
      <c r="J905" t="str">
        <f t="shared" si="89"/>
        <v>Recent Customer</v>
      </c>
    </row>
    <row r="906" spans="1:10" x14ac:dyDescent="0.3">
      <c r="A906" s="5">
        <v>905</v>
      </c>
      <c r="B906" s="6">
        <v>105</v>
      </c>
      <c r="C906" s="7">
        <v>8</v>
      </c>
      <c r="D906" s="8">
        <v>3553.2799999999997</v>
      </c>
      <c r="E906">
        <f t="shared" si="84"/>
        <v>4</v>
      </c>
      <c r="F906">
        <f t="shared" si="85"/>
        <v>4</v>
      </c>
      <c r="G906">
        <f t="shared" si="86"/>
        <v>3</v>
      </c>
      <c r="H906">
        <f t="shared" si="87"/>
        <v>443</v>
      </c>
      <c r="I906" t="str">
        <f t="shared" si="88"/>
        <v>PLATINUM</v>
      </c>
      <c r="J906" t="str">
        <f t="shared" si="89"/>
        <v>Very Loyal</v>
      </c>
    </row>
    <row r="907" spans="1:10" x14ac:dyDescent="0.3">
      <c r="A907" s="5">
        <v>906</v>
      </c>
      <c r="B907" s="6">
        <v>16</v>
      </c>
      <c r="C907" s="7">
        <v>9</v>
      </c>
      <c r="D907" s="8">
        <v>4473.87</v>
      </c>
      <c r="E907">
        <f t="shared" si="84"/>
        <v>3</v>
      </c>
      <c r="F907">
        <f t="shared" si="85"/>
        <v>4</v>
      </c>
      <c r="G907">
        <f t="shared" si="86"/>
        <v>4</v>
      </c>
      <c r="H907">
        <f t="shared" si="87"/>
        <v>344</v>
      </c>
      <c r="I907" t="str">
        <f t="shared" si="88"/>
        <v>GOLD</v>
      </c>
      <c r="J907" t="str">
        <f t="shared" si="89"/>
        <v>Potential Customer</v>
      </c>
    </row>
    <row r="908" spans="1:10" x14ac:dyDescent="0.3">
      <c r="A908" s="5">
        <v>907</v>
      </c>
      <c r="B908" s="6">
        <v>26</v>
      </c>
      <c r="C908" s="7">
        <v>7</v>
      </c>
      <c r="D908" s="8">
        <v>1370.3700000000001</v>
      </c>
      <c r="E908">
        <f t="shared" si="84"/>
        <v>1</v>
      </c>
      <c r="F908">
        <f t="shared" si="85"/>
        <v>3</v>
      </c>
      <c r="G908">
        <f t="shared" si="86"/>
        <v>1</v>
      </c>
      <c r="H908">
        <f t="shared" si="87"/>
        <v>131</v>
      </c>
      <c r="I908" t="str">
        <f t="shared" si="88"/>
        <v>BRONZE</v>
      </c>
      <c r="J908" t="str">
        <f t="shared" si="89"/>
        <v>Evasive Customer</v>
      </c>
    </row>
    <row r="909" spans="1:10" x14ac:dyDescent="0.3">
      <c r="A909" s="5">
        <v>908</v>
      </c>
      <c r="B909" s="6">
        <v>4</v>
      </c>
      <c r="C909" s="7">
        <v>7</v>
      </c>
      <c r="D909" s="8">
        <v>2880.1</v>
      </c>
      <c r="E909">
        <f t="shared" si="84"/>
        <v>4</v>
      </c>
      <c r="F909">
        <f t="shared" si="85"/>
        <v>3</v>
      </c>
      <c r="G909">
        <f t="shared" si="86"/>
        <v>3</v>
      </c>
      <c r="H909">
        <f t="shared" si="87"/>
        <v>433</v>
      </c>
      <c r="I909" t="str">
        <f t="shared" si="88"/>
        <v>PLATINUM</v>
      </c>
      <c r="J909" t="str">
        <f t="shared" si="89"/>
        <v>Becoming Loyal</v>
      </c>
    </row>
    <row r="910" spans="1:10" x14ac:dyDescent="0.3">
      <c r="A910" s="5">
        <v>909</v>
      </c>
      <c r="B910" s="6">
        <v>189</v>
      </c>
      <c r="C910" s="7">
        <v>5</v>
      </c>
      <c r="D910" s="8">
        <v>5289.2199999999993</v>
      </c>
      <c r="E910">
        <f t="shared" si="84"/>
        <v>3</v>
      </c>
      <c r="F910">
        <f t="shared" si="85"/>
        <v>2</v>
      </c>
      <c r="G910">
        <f t="shared" si="86"/>
        <v>4</v>
      </c>
      <c r="H910">
        <f t="shared" si="87"/>
        <v>324</v>
      </c>
      <c r="I910" t="str">
        <f t="shared" si="88"/>
        <v>GOLD</v>
      </c>
      <c r="J910" t="str">
        <f t="shared" si="89"/>
        <v>Late Bloomer</v>
      </c>
    </row>
    <row r="911" spans="1:10" x14ac:dyDescent="0.3">
      <c r="A911" s="5">
        <v>910</v>
      </c>
      <c r="B911" s="6">
        <v>272</v>
      </c>
      <c r="C911" s="7">
        <v>2</v>
      </c>
      <c r="D911" s="8">
        <v>1346.38</v>
      </c>
      <c r="E911">
        <f t="shared" si="84"/>
        <v>4</v>
      </c>
      <c r="F911">
        <f t="shared" si="85"/>
        <v>1</v>
      </c>
      <c r="G911">
        <f t="shared" si="86"/>
        <v>1</v>
      </c>
      <c r="H911">
        <f t="shared" si="87"/>
        <v>411</v>
      </c>
      <c r="I911" t="str">
        <f t="shared" si="88"/>
        <v>GOLD</v>
      </c>
      <c r="J911" t="str">
        <f t="shared" si="89"/>
        <v>Recent Customer</v>
      </c>
    </row>
    <row r="912" spans="1:10" x14ac:dyDescent="0.3">
      <c r="A912" s="5">
        <v>911</v>
      </c>
      <c r="B912" s="6">
        <v>56</v>
      </c>
      <c r="C912" s="7">
        <v>5</v>
      </c>
      <c r="D912" s="8">
        <v>633.3499999999998</v>
      </c>
      <c r="E912">
        <f t="shared" si="84"/>
        <v>1</v>
      </c>
      <c r="F912">
        <f t="shared" si="85"/>
        <v>2</v>
      </c>
      <c r="G912">
        <f t="shared" si="86"/>
        <v>1</v>
      </c>
      <c r="H912">
        <f t="shared" si="87"/>
        <v>121</v>
      </c>
      <c r="I912" t="str">
        <f t="shared" si="88"/>
        <v>BRONZE</v>
      </c>
      <c r="J912" t="str">
        <f t="shared" si="89"/>
        <v>Evasive Customer</v>
      </c>
    </row>
    <row r="913" spans="1:10" x14ac:dyDescent="0.3">
      <c r="A913" s="5">
        <v>912</v>
      </c>
      <c r="B913" s="6">
        <v>40</v>
      </c>
      <c r="C913" s="7">
        <v>7</v>
      </c>
      <c r="D913" s="8">
        <v>4164.2099999999991</v>
      </c>
      <c r="E913">
        <f t="shared" si="84"/>
        <v>1</v>
      </c>
      <c r="F913">
        <f t="shared" si="85"/>
        <v>3</v>
      </c>
      <c r="G913">
        <f t="shared" si="86"/>
        <v>4</v>
      </c>
      <c r="H913">
        <f t="shared" si="87"/>
        <v>134</v>
      </c>
      <c r="I913" t="str">
        <f t="shared" si="88"/>
        <v>BRONZE</v>
      </c>
      <c r="J913" t="str">
        <f t="shared" si="89"/>
        <v>Evasive Customer</v>
      </c>
    </row>
    <row r="914" spans="1:10" x14ac:dyDescent="0.3">
      <c r="A914" s="5">
        <v>913</v>
      </c>
      <c r="B914" s="6">
        <v>113</v>
      </c>
      <c r="C914" s="7">
        <v>5</v>
      </c>
      <c r="D914" s="8">
        <v>2426.34</v>
      </c>
      <c r="E914">
        <f t="shared" si="84"/>
        <v>2</v>
      </c>
      <c r="F914">
        <f t="shared" si="85"/>
        <v>2</v>
      </c>
      <c r="G914">
        <f t="shared" si="86"/>
        <v>2</v>
      </c>
      <c r="H914">
        <f t="shared" si="87"/>
        <v>222</v>
      </c>
      <c r="I914" t="str">
        <f t="shared" si="88"/>
        <v>SILVER</v>
      </c>
      <c r="J914" t="str">
        <f t="shared" si="89"/>
        <v>Almost Losing Customer</v>
      </c>
    </row>
    <row r="915" spans="1:10" x14ac:dyDescent="0.3">
      <c r="A915" s="5">
        <v>914</v>
      </c>
      <c r="B915" s="6">
        <v>106</v>
      </c>
      <c r="C915" s="7">
        <v>5</v>
      </c>
      <c r="D915" s="8">
        <v>2530.9299999999998</v>
      </c>
      <c r="E915">
        <f t="shared" si="84"/>
        <v>3</v>
      </c>
      <c r="F915">
        <f t="shared" si="85"/>
        <v>2</v>
      </c>
      <c r="G915">
        <f t="shared" si="86"/>
        <v>2</v>
      </c>
      <c r="H915">
        <f t="shared" si="87"/>
        <v>322</v>
      </c>
      <c r="I915" t="str">
        <f t="shared" si="88"/>
        <v>GOLD</v>
      </c>
      <c r="J915" t="str">
        <f t="shared" si="89"/>
        <v>Losing Customer</v>
      </c>
    </row>
    <row r="916" spans="1:10" x14ac:dyDescent="0.3">
      <c r="A916" s="5">
        <v>915</v>
      </c>
      <c r="B916" s="6">
        <v>28</v>
      </c>
      <c r="C916" s="7">
        <v>5</v>
      </c>
      <c r="D916" s="8">
        <v>1260.1299999999999</v>
      </c>
      <c r="E916">
        <f t="shared" si="84"/>
        <v>1</v>
      </c>
      <c r="F916">
        <f t="shared" si="85"/>
        <v>2</v>
      </c>
      <c r="G916">
        <f t="shared" si="86"/>
        <v>1</v>
      </c>
      <c r="H916">
        <f t="shared" si="87"/>
        <v>121</v>
      </c>
      <c r="I916" t="str">
        <f t="shared" si="88"/>
        <v>BRONZE</v>
      </c>
      <c r="J916" t="str">
        <f t="shared" si="89"/>
        <v>Evasive Customer</v>
      </c>
    </row>
    <row r="917" spans="1:10" x14ac:dyDescent="0.3">
      <c r="A917" s="5">
        <v>916</v>
      </c>
      <c r="B917" s="6">
        <v>36</v>
      </c>
      <c r="C917" s="7">
        <v>5</v>
      </c>
      <c r="D917" s="8">
        <v>3465.07</v>
      </c>
      <c r="E917">
        <f t="shared" si="84"/>
        <v>1</v>
      </c>
      <c r="F917">
        <f t="shared" si="85"/>
        <v>2</v>
      </c>
      <c r="G917">
        <f t="shared" si="86"/>
        <v>3</v>
      </c>
      <c r="H917">
        <f t="shared" si="87"/>
        <v>123</v>
      </c>
      <c r="I917" t="str">
        <f t="shared" si="88"/>
        <v>BRONZE</v>
      </c>
      <c r="J917" t="str">
        <f t="shared" si="89"/>
        <v>Evasive Customer</v>
      </c>
    </row>
    <row r="918" spans="1:10" x14ac:dyDescent="0.3">
      <c r="A918" s="5">
        <v>917</v>
      </c>
      <c r="B918" s="6">
        <v>35</v>
      </c>
      <c r="C918" s="7">
        <v>8</v>
      </c>
      <c r="D918" s="8">
        <v>5392.8899999999994</v>
      </c>
      <c r="E918">
        <f t="shared" si="84"/>
        <v>3</v>
      </c>
      <c r="F918">
        <f t="shared" si="85"/>
        <v>4</v>
      </c>
      <c r="G918">
        <f t="shared" si="86"/>
        <v>4</v>
      </c>
      <c r="H918">
        <f t="shared" si="87"/>
        <v>344</v>
      </c>
      <c r="I918" t="str">
        <f t="shared" si="88"/>
        <v>GOLD</v>
      </c>
      <c r="J918" t="str">
        <f t="shared" si="89"/>
        <v>Potential Customer</v>
      </c>
    </row>
    <row r="919" spans="1:10" x14ac:dyDescent="0.3">
      <c r="A919" s="5">
        <v>918</v>
      </c>
      <c r="B919" s="6">
        <v>16</v>
      </c>
      <c r="C919" s="7">
        <v>6</v>
      </c>
      <c r="D919" s="8">
        <v>4066.24</v>
      </c>
      <c r="E919">
        <f t="shared" si="84"/>
        <v>3</v>
      </c>
      <c r="F919">
        <f t="shared" si="85"/>
        <v>2</v>
      </c>
      <c r="G919">
        <f t="shared" si="86"/>
        <v>3</v>
      </c>
      <c r="H919">
        <f t="shared" si="87"/>
        <v>323</v>
      </c>
      <c r="I919" t="str">
        <f t="shared" si="88"/>
        <v>GOLD</v>
      </c>
      <c r="J919" t="str">
        <f t="shared" si="89"/>
        <v>Late Bloomer</v>
      </c>
    </row>
    <row r="920" spans="1:10" x14ac:dyDescent="0.3">
      <c r="A920" s="5">
        <v>919</v>
      </c>
      <c r="B920" s="6">
        <v>80</v>
      </c>
      <c r="C920" s="7">
        <v>9</v>
      </c>
      <c r="D920" s="8">
        <v>4458.8900000000003</v>
      </c>
      <c r="E920">
        <f t="shared" si="84"/>
        <v>3</v>
      </c>
      <c r="F920">
        <f t="shared" si="85"/>
        <v>4</v>
      </c>
      <c r="G920">
        <f t="shared" si="86"/>
        <v>4</v>
      </c>
      <c r="H920">
        <f t="shared" si="87"/>
        <v>344</v>
      </c>
      <c r="I920" t="str">
        <f t="shared" si="88"/>
        <v>GOLD</v>
      </c>
      <c r="J920" t="str">
        <f t="shared" si="89"/>
        <v>Potential Customer</v>
      </c>
    </row>
    <row r="921" spans="1:10" x14ac:dyDescent="0.3">
      <c r="A921" s="5">
        <v>920</v>
      </c>
      <c r="B921" s="6">
        <v>90</v>
      </c>
      <c r="C921" s="7">
        <v>6</v>
      </c>
      <c r="D921" s="8">
        <v>4144.1899999999996</v>
      </c>
      <c r="E921">
        <f t="shared" si="84"/>
        <v>4</v>
      </c>
      <c r="F921">
        <f t="shared" si="85"/>
        <v>2</v>
      </c>
      <c r="G921">
        <f t="shared" si="86"/>
        <v>4</v>
      </c>
      <c r="H921">
        <f t="shared" si="87"/>
        <v>424</v>
      </c>
      <c r="I921" t="str">
        <f t="shared" si="88"/>
        <v>PLATINUM</v>
      </c>
      <c r="J921" t="str">
        <f t="shared" si="89"/>
        <v>Becoming Loyal</v>
      </c>
    </row>
    <row r="922" spans="1:10" x14ac:dyDescent="0.3">
      <c r="A922" s="5">
        <v>921</v>
      </c>
      <c r="B922" s="6">
        <v>44</v>
      </c>
      <c r="C922" s="7">
        <v>8</v>
      </c>
      <c r="D922" s="8">
        <v>6285.7500000000018</v>
      </c>
      <c r="E922">
        <f t="shared" si="84"/>
        <v>2</v>
      </c>
      <c r="F922">
        <f t="shared" si="85"/>
        <v>4</v>
      </c>
      <c r="G922">
        <f t="shared" si="86"/>
        <v>4</v>
      </c>
      <c r="H922">
        <f t="shared" si="87"/>
        <v>244</v>
      </c>
      <c r="I922" t="str">
        <f t="shared" si="88"/>
        <v>SILVER</v>
      </c>
      <c r="J922" t="str">
        <f t="shared" si="89"/>
        <v>High Risk Customer</v>
      </c>
    </row>
    <row r="923" spans="1:10" x14ac:dyDescent="0.3">
      <c r="A923" s="5">
        <v>922</v>
      </c>
      <c r="B923" s="6">
        <v>188</v>
      </c>
      <c r="C923" s="7">
        <v>2</v>
      </c>
      <c r="D923" s="8">
        <v>41.129999999999995</v>
      </c>
      <c r="E923">
        <f t="shared" si="84"/>
        <v>1</v>
      </c>
      <c r="F923">
        <f t="shared" si="85"/>
        <v>1</v>
      </c>
      <c r="G923">
        <f t="shared" si="86"/>
        <v>1</v>
      </c>
      <c r="H923">
        <f t="shared" si="87"/>
        <v>111</v>
      </c>
      <c r="I923" t="str">
        <f t="shared" si="88"/>
        <v>BRONZE</v>
      </c>
      <c r="J923" t="str">
        <f t="shared" si="89"/>
        <v>Lost Customer</v>
      </c>
    </row>
    <row r="924" spans="1:10" x14ac:dyDescent="0.3">
      <c r="A924" s="5">
        <v>923</v>
      </c>
      <c r="B924" s="6">
        <v>32</v>
      </c>
      <c r="C924" s="7">
        <v>7</v>
      </c>
      <c r="D924" s="8">
        <v>3337.16</v>
      </c>
      <c r="E924">
        <f t="shared" si="84"/>
        <v>3</v>
      </c>
      <c r="F924">
        <f t="shared" si="85"/>
        <v>3</v>
      </c>
      <c r="G924">
        <f t="shared" si="86"/>
        <v>3</v>
      </c>
      <c r="H924">
        <f t="shared" si="87"/>
        <v>333</v>
      </c>
      <c r="I924" t="str">
        <f t="shared" si="88"/>
        <v>GOLD</v>
      </c>
      <c r="J924" t="str">
        <f t="shared" si="89"/>
        <v>Late Bloomer</v>
      </c>
    </row>
    <row r="925" spans="1:10" x14ac:dyDescent="0.3">
      <c r="A925" s="5">
        <v>924</v>
      </c>
      <c r="B925" s="6">
        <v>109</v>
      </c>
      <c r="C925" s="7">
        <v>9</v>
      </c>
      <c r="D925" s="8">
        <v>3479.51</v>
      </c>
      <c r="E925">
        <f t="shared" si="84"/>
        <v>1</v>
      </c>
      <c r="F925">
        <f t="shared" si="85"/>
        <v>4</v>
      </c>
      <c r="G925">
        <f t="shared" si="86"/>
        <v>3</v>
      </c>
      <c r="H925">
        <f t="shared" si="87"/>
        <v>143</v>
      </c>
      <c r="I925" t="str">
        <f t="shared" si="88"/>
        <v>BRONZE</v>
      </c>
      <c r="J925" t="str">
        <f t="shared" si="89"/>
        <v>Evasive Customer</v>
      </c>
    </row>
    <row r="926" spans="1:10" x14ac:dyDescent="0.3">
      <c r="A926" s="5">
        <v>925</v>
      </c>
      <c r="B926" s="6">
        <v>12</v>
      </c>
      <c r="C926" s="7">
        <v>10</v>
      </c>
      <c r="D926" s="8">
        <v>4371.16</v>
      </c>
      <c r="E926">
        <f t="shared" si="84"/>
        <v>3</v>
      </c>
      <c r="F926">
        <f t="shared" si="85"/>
        <v>4</v>
      </c>
      <c r="G926">
        <f t="shared" si="86"/>
        <v>4</v>
      </c>
      <c r="H926">
        <f t="shared" si="87"/>
        <v>344</v>
      </c>
      <c r="I926" t="str">
        <f t="shared" si="88"/>
        <v>GOLD</v>
      </c>
      <c r="J926" t="str">
        <f t="shared" si="89"/>
        <v>Potential Customer</v>
      </c>
    </row>
    <row r="927" spans="1:10" x14ac:dyDescent="0.3">
      <c r="A927" s="5">
        <v>926</v>
      </c>
      <c r="B927" s="6">
        <v>12</v>
      </c>
      <c r="C927" s="7">
        <v>6</v>
      </c>
      <c r="D927" s="8">
        <v>1414.17</v>
      </c>
      <c r="E927">
        <f t="shared" si="84"/>
        <v>1</v>
      </c>
      <c r="F927">
        <f t="shared" si="85"/>
        <v>2</v>
      </c>
      <c r="G927">
        <f t="shared" si="86"/>
        <v>1</v>
      </c>
      <c r="H927">
        <f t="shared" si="87"/>
        <v>121</v>
      </c>
      <c r="I927" t="str">
        <f t="shared" si="88"/>
        <v>BRONZE</v>
      </c>
      <c r="J927" t="str">
        <f t="shared" si="89"/>
        <v>Evasive Customer</v>
      </c>
    </row>
    <row r="928" spans="1:10" x14ac:dyDescent="0.3">
      <c r="A928" s="5">
        <v>927</v>
      </c>
      <c r="B928" s="6">
        <v>295</v>
      </c>
      <c r="C928" s="7">
        <v>3</v>
      </c>
      <c r="D928" s="8">
        <v>1982.12</v>
      </c>
      <c r="E928">
        <f t="shared" si="84"/>
        <v>4</v>
      </c>
      <c r="F928">
        <f t="shared" si="85"/>
        <v>1</v>
      </c>
      <c r="G928">
        <f t="shared" si="86"/>
        <v>2</v>
      </c>
      <c r="H928">
        <f t="shared" si="87"/>
        <v>412</v>
      </c>
      <c r="I928" t="str">
        <f t="shared" si="88"/>
        <v>PLATINUM</v>
      </c>
      <c r="J928" t="str">
        <f t="shared" si="89"/>
        <v>Recent Customer</v>
      </c>
    </row>
    <row r="929" spans="1:10" x14ac:dyDescent="0.3">
      <c r="A929" s="5">
        <v>928</v>
      </c>
      <c r="B929" s="6">
        <v>11</v>
      </c>
      <c r="C929" s="7">
        <v>8</v>
      </c>
      <c r="D929" s="8">
        <v>2798.7200000000003</v>
      </c>
      <c r="E929">
        <f t="shared" si="84"/>
        <v>4</v>
      </c>
      <c r="F929">
        <f t="shared" si="85"/>
        <v>4</v>
      </c>
      <c r="G929">
        <f t="shared" si="86"/>
        <v>2</v>
      </c>
      <c r="H929">
        <f t="shared" si="87"/>
        <v>442</v>
      </c>
      <c r="I929" t="str">
        <f t="shared" si="88"/>
        <v>PLATINUM</v>
      </c>
      <c r="J929" t="str">
        <f t="shared" si="89"/>
        <v>Very Loyal</v>
      </c>
    </row>
    <row r="930" spans="1:10" x14ac:dyDescent="0.3">
      <c r="A930" s="5">
        <v>929</v>
      </c>
      <c r="B930" s="6">
        <v>56</v>
      </c>
      <c r="C930" s="7">
        <v>5</v>
      </c>
      <c r="D930" s="8">
        <v>2540.3500000000004</v>
      </c>
      <c r="E930">
        <f t="shared" si="84"/>
        <v>1</v>
      </c>
      <c r="F930">
        <f t="shared" si="85"/>
        <v>2</v>
      </c>
      <c r="G930">
        <f t="shared" si="86"/>
        <v>2</v>
      </c>
      <c r="H930">
        <f t="shared" si="87"/>
        <v>122</v>
      </c>
      <c r="I930" t="str">
        <f t="shared" si="88"/>
        <v>BRONZE</v>
      </c>
      <c r="J930" t="str">
        <f t="shared" si="89"/>
        <v>Evasive Customer</v>
      </c>
    </row>
    <row r="931" spans="1:10" x14ac:dyDescent="0.3">
      <c r="A931" s="5">
        <v>930</v>
      </c>
      <c r="B931" s="6">
        <v>147</v>
      </c>
      <c r="C931" s="7">
        <v>3</v>
      </c>
      <c r="D931" s="8">
        <v>150.88999999999999</v>
      </c>
      <c r="E931">
        <f t="shared" si="84"/>
        <v>4</v>
      </c>
      <c r="F931">
        <f t="shared" si="85"/>
        <v>1</v>
      </c>
      <c r="G931">
        <f t="shared" si="86"/>
        <v>1</v>
      </c>
      <c r="H931">
        <f t="shared" si="87"/>
        <v>411</v>
      </c>
      <c r="I931" t="str">
        <f t="shared" si="88"/>
        <v>GOLD</v>
      </c>
      <c r="J931" t="str">
        <f t="shared" si="89"/>
        <v>Recent Customer</v>
      </c>
    </row>
    <row r="932" spans="1:10" x14ac:dyDescent="0.3">
      <c r="A932" s="5">
        <v>931</v>
      </c>
      <c r="B932" s="6">
        <v>70</v>
      </c>
      <c r="C932" s="7">
        <v>5</v>
      </c>
      <c r="D932" s="8">
        <v>2890.0600000000004</v>
      </c>
      <c r="E932">
        <f t="shared" si="84"/>
        <v>2</v>
      </c>
      <c r="F932">
        <f t="shared" si="85"/>
        <v>2</v>
      </c>
      <c r="G932">
        <f t="shared" si="86"/>
        <v>3</v>
      </c>
      <c r="H932">
        <f t="shared" si="87"/>
        <v>223</v>
      </c>
      <c r="I932" t="str">
        <f t="shared" si="88"/>
        <v>SILVER</v>
      </c>
      <c r="J932" t="str">
        <f t="shared" si="89"/>
        <v>Almost Losing Customer</v>
      </c>
    </row>
    <row r="933" spans="1:10" x14ac:dyDescent="0.3">
      <c r="A933" s="5">
        <v>932</v>
      </c>
      <c r="B933" s="6">
        <v>3</v>
      </c>
      <c r="C933" s="7">
        <v>6</v>
      </c>
      <c r="D933" s="8">
        <v>2121.73</v>
      </c>
      <c r="E933">
        <f t="shared" si="84"/>
        <v>1</v>
      </c>
      <c r="F933">
        <f t="shared" si="85"/>
        <v>2</v>
      </c>
      <c r="G933">
        <f t="shared" si="86"/>
        <v>2</v>
      </c>
      <c r="H933">
        <f t="shared" si="87"/>
        <v>122</v>
      </c>
      <c r="I933" t="str">
        <f t="shared" si="88"/>
        <v>BRONZE</v>
      </c>
      <c r="J933" t="str">
        <f t="shared" si="89"/>
        <v>Evasive Customer</v>
      </c>
    </row>
    <row r="934" spans="1:10" x14ac:dyDescent="0.3">
      <c r="A934" s="5">
        <v>933</v>
      </c>
      <c r="B934" s="6">
        <v>0</v>
      </c>
      <c r="C934" s="7">
        <v>5</v>
      </c>
      <c r="D934" s="8">
        <v>2817.63</v>
      </c>
      <c r="E934">
        <f t="shared" si="84"/>
        <v>2</v>
      </c>
      <c r="F934">
        <f t="shared" si="85"/>
        <v>2</v>
      </c>
      <c r="G934">
        <f t="shared" si="86"/>
        <v>3</v>
      </c>
      <c r="H934">
        <f t="shared" si="87"/>
        <v>223</v>
      </c>
      <c r="I934" t="str">
        <f t="shared" si="88"/>
        <v>SILVER</v>
      </c>
      <c r="J934" t="str">
        <f t="shared" si="89"/>
        <v>Almost Losing Customer</v>
      </c>
    </row>
    <row r="935" spans="1:10" x14ac:dyDescent="0.3">
      <c r="A935" s="5">
        <v>934</v>
      </c>
      <c r="B935" s="6">
        <v>0</v>
      </c>
      <c r="C935" s="7">
        <v>8</v>
      </c>
      <c r="D935" s="8">
        <v>4689.76</v>
      </c>
      <c r="E935">
        <f t="shared" si="84"/>
        <v>4</v>
      </c>
      <c r="F935">
        <f t="shared" si="85"/>
        <v>4</v>
      </c>
      <c r="G935">
        <f t="shared" si="86"/>
        <v>4</v>
      </c>
      <c r="H935">
        <f t="shared" si="87"/>
        <v>444</v>
      </c>
      <c r="I935" t="str">
        <f t="shared" si="88"/>
        <v>PLATINUM</v>
      </c>
      <c r="J935" t="str">
        <f t="shared" si="89"/>
        <v>Platinum Customer</v>
      </c>
    </row>
    <row r="936" spans="1:10" x14ac:dyDescent="0.3">
      <c r="A936" s="5">
        <v>935</v>
      </c>
      <c r="B936" s="6">
        <v>53</v>
      </c>
      <c r="C936" s="7">
        <v>7</v>
      </c>
      <c r="D936" s="8">
        <v>5502.11</v>
      </c>
      <c r="E936">
        <f t="shared" si="84"/>
        <v>4</v>
      </c>
      <c r="F936">
        <f t="shared" si="85"/>
        <v>3</v>
      </c>
      <c r="G936">
        <f t="shared" si="86"/>
        <v>4</v>
      </c>
      <c r="H936">
        <f t="shared" si="87"/>
        <v>434</v>
      </c>
      <c r="I936" t="str">
        <f t="shared" si="88"/>
        <v>PLATINUM</v>
      </c>
      <c r="J936" t="str">
        <f t="shared" si="89"/>
        <v>Very Loyal</v>
      </c>
    </row>
    <row r="937" spans="1:10" x14ac:dyDescent="0.3">
      <c r="A937" s="5">
        <v>936</v>
      </c>
      <c r="B937" s="6">
        <v>32</v>
      </c>
      <c r="C937" s="7">
        <v>12</v>
      </c>
      <c r="D937" s="8">
        <v>8661.6299999999992</v>
      </c>
      <c r="E937">
        <f t="shared" si="84"/>
        <v>4</v>
      </c>
      <c r="F937">
        <f t="shared" si="85"/>
        <v>4</v>
      </c>
      <c r="G937">
        <f t="shared" si="86"/>
        <v>4</v>
      </c>
      <c r="H937">
        <f t="shared" si="87"/>
        <v>444</v>
      </c>
      <c r="I937" t="str">
        <f t="shared" si="88"/>
        <v>PLATINUM</v>
      </c>
      <c r="J937" t="str">
        <f t="shared" si="89"/>
        <v>Platinum Customer</v>
      </c>
    </row>
    <row r="938" spans="1:10" x14ac:dyDescent="0.3">
      <c r="A938" s="5">
        <v>937</v>
      </c>
      <c r="B938" s="6">
        <v>15</v>
      </c>
      <c r="C938" s="7">
        <v>5</v>
      </c>
      <c r="D938" s="8">
        <v>2680.15</v>
      </c>
      <c r="E938">
        <f t="shared" si="84"/>
        <v>2</v>
      </c>
      <c r="F938">
        <f t="shared" si="85"/>
        <v>2</v>
      </c>
      <c r="G938">
        <f t="shared" si="86"/>
        <v>2</v>
      </c>
      <c r="H938">
        <f t="shared" si="87"/>
        <v>222</v>
      </c>
      <c r="I938" t="str">
        <f t="shared" si="88"/>
        <v>SILVER</v>
      </c>
      <c r="J938" t="str">
        <f t="shared" si="89"/>
        <v>Almost Losing Customer</v>
      </c>
    </row>
    <row r="939" spans="1:10" x14ac:dyDescent="0.3">
      <c r="A939" s="5">
        <v>938</v>
      </c>
      <c r="B939" s="6">
        <v>61</v>
      </c>
      <c r="C939" s="7">
        <v>9</v>
      </c>
      <c r="D939" s="8">
        <v>4819.03</v>
      </c>
      <c r="E939">
        <f t="shared" si="84"/>
        <v>3</v>
      </c>
      <c r="F939">
        <f t="shared" si="85"/>
        <v>4</v>
      </c>
      <c r="G939">
        <f t="shared" si="86"/>
        <v>4</v>
      </c>
      <c r="H939">
        <f t="shared" si="87"/>
        <v>344</v>
      </c>
      <c r="I939" t="str">
        <f t="shared" si="88"/>
        <v>GOLD</v>
      </c>
      <c r="J939" t="str">
        <f t="shared" si="89"/>
        <v>Potential Customer</v>
      </c>
    </row>
    <row r="940" spans="1:10" x14ac:dyDescent="0.3">
      <c r="A940" s="5">
        <v>939</v>
      </c>
      <c r="B940" s="6">
        <v>31</v>
      </c>
      <c r="C940" s="7">
        <v>4</v>
      </c>
      <c r="D940" s="8">
        <v>1818.27</v>
      </c>
      <c r="E940">
        <f t="shared" si="84"/>
        <v>4</v>
      </c>
      <c r="F940">
        <f t="shared" si="85"/>
        <v>1</v>
      </c>
      <c r="G940">
        <f t="shared" si="86"/>
        <v>2</v>
      </c>
      <c r="H940">
        <f t="shared" si="87"/>
        <v>412</v>
      </c>
      <c r="I940" t="str">
        <f t="shared" si="88"/>
        <v>PLATINUM</v>
      </c>
      <c r="J940" t="str">
        <f t="shared" si="89"/>
        <v>Recent Customer</v>
      </c>
    </row>
    <row r="941" spans="1:10" x14ac:dyDescent="0.3">
      <c r="A941" s="5">
        <v>940</v>
      </c>
      <c r="B941" s="6">
        <v>52</v>
      </c>
      <c r="C941" s="7">
        <v>5</v>
      </c>
      <c r="D941" s="8">
        <v>3256.14</v>
      </c>
      <c r="E941">
        <f t="shared" si="84"/>
        <v>2</v>
      </c>
      <c r="F941">
        <f t="shared" si="85"/>
        <v>2</v>
      </c>
      <c r="G941">
        <f t="shared" si="86"/>
        <v>3</v>
      </c>
      <c r="H941">
        <f t="shared" si="87"/>
        <v>223</v>
      </c>
      <c r="I941" t="str">
        <f t="shared" si="88"/>
        <v>SILVER</v>
      </c>
      <c r="J941" t="str">
        <f t="shared" si="89"/>
        <v>Almost Losing Customer</v>
      </c>
    </row>
    <row r="942" spans="1:10" x14ac:dyDescent="0.3">
      <c r="A942" s="5">
        <v>941</v>
      </c>
      <c r="B942" s="6">
        <v>33</v>
      </c>
      <c r="C942" s="7">
        <v>10</v>
      </c>
      <c r="D942" s="8">
        <v>11668.949999999997</v>
      </c>
      <c r="E942">
        <f t="shared" si="84"/>
        <v>3</v>
      </c>
      <c r="F942">
        <f t="shared" si="85"/>
        <v>4</v>
      </c>
      <c r="G942">
        <f t="shared" si="86"/>
        <v>4</v>
      </c>
      <c r="H942">
        <f t="shared" si="87"/>
        <v>344</v>
      </c>
      <c r="I942" t="str">
        <f t="shared" si="88"/>
        <v>GOLD</v>
      </c>
      <c r="J942" t="str">
        <f t="shared" si="89"/>
        <v>Potential Customer</v>
      </c>
    </row>
    <row r="943" spans="1:10" x14ac:dyDescent="0.3">
      <c r="A943" s="5">
        <v>942</v>
      </c>
      <c r="B943" s="6">
        <v>213</v>
      </c>
      <c r="C943" s="7">
        <v>4</v>
      </c>
      <c r="D943" s="8">
        <v>1859.17</v>
      </c>
      <c r="E943">
        <f t="shared" si="84"/>
        <v>2</v>
      </c>
      <c r="F943">
        <f t="shared" si="85"/>
        <v>1</v>
      </c>
      <c r="G943">
        <f t="shared" si="86"/>
        <v>2</v>
      </c>
      <c r="H943">
        <f t="shared" si="87"/>
        <v>212</v>
      </c>
      <c r="I943" t="str">
        <f t="shared" si="88"/>
        <v>SILVER</v>
      </c>
      <c r="J943" t="str">
        <f t="shared" si="89"/>
        <v>Evasive Customer</v>
      </c>
    </row>
    <row r="944" spans="1:10" x14ac:dyDescent="0.3">
      <c r="A944" s="5">
        <v>943</v>
      </c>
      <c r="B944" s="6">
        <v>112</v>
      </c>
      <c r="C944" s="7">
        <v>7</v>
      </c>
      <c r="D944" s="8">
        <v>5300.95</v>
      </c>
      <c r="E944">
        <f t="shared" si="84"/>
        <v>3</v>
      </c>
      <c r="F944">
        <f t="shared" si="85"/>
        <v>3</v>
      </c>
      <c r="G944">
        <f t="shared" si="86"/>
        <v>4</v>
      </c>
      <c r="H944">
        <f t="shared" si="87"/>
        <v>334</v>
      </c>
      <c r="I944" t="str">
        <f t="shared" si="88"/>
        <v>GOLD</v>
      </c>
      <c r="J944" t="str">
        <f t="shared" si="89"/>
        <v>Late Bloomer</v>
      </c>
    </row>
    <row r="945" spans="1:10" x14ac:dyDescent="0.3">
      <c r="A945" s="5">
        <v>944</v>
      </c>
      <c r="B945" s="6">
        <v>133</v>
      </c>
      <c r="C945" s="7">
        <v>8</v>
      </c>
      <c r="D945" s="8">
        <v>1934.0400000000002</v>
      </c>
      <c r="E945">
        <f t="shared" si="84"/>
        <v>1</v>
      </c>
      <c r="F945">
        <f t="shared" si="85"/>
        <v>4</v>
      </c>
      <c r="G945">
        <f t="shared" si="86"/>
        <v>2</v>
      </c>
      <c r="H945">
        <f t="shared" si="87"/>
        <v>142</v>
      </c>
      <c r="I945" t="str">
        <f t="shared" si="88"/>
        <v>BRONZE</v>
      </c>
      <c r="J945" t="str">
        <f t="shared" si="89"/>
        <v>Evasive Customer</v>
      </c>
    </row>
    <row r="946" spans="1:10" x14ac:dyDescent="0.3">
      <c r="A946" s="5">
        <v>945</v>
      </c>
      <c r="B946" s="6">
        <v>14</v>
      </c>
      <c r="C946" s="7">
        <v>7</v>
      </c>
      <c r="D946" s="8">
        <v>3812.2699999999995</v>
      </c>
      <c r="E946">
        <f t="shared" si="84"/>
        <v>1</v>
      </c>
      <c r="F946">
        <f t="shared" si="85"/>
        <v>3</v>
      </c>
      <c r="G946">
        <f t="shared" si="86"/>
        <v>3</v>
      </c>
      <c r="H946">
        <f t="shared" si="87"/>
        <v>133</v>
      </c>
      <c r="I946" t="str">
        <f t="shared" si="88"/>
        <v>BRONZE</v>
      </c>
      <c r="J946" t="str">
        <f t="shared" si="89"/>
        <v>Evasive Customer</v>
      </c>
    </row>
    <row r="947" spans="1:10" x14ac:dyDescent="0.3">
      <c r="A947" s="5">
        <v>946</v>
      </c>
      <c r="B947" s="6">
        <v>2</v>
      </c>
      <c r="C947" s="7">
        <v>8</v>
      </c>
      <c r="D947" s="8">
        <v>6305.6</v>
      </c>
      <c r="E947">
        <f t="shared" si="84"/>
        <v>1</v>
      </c>
      <c r="F947">
        <f t="shared" si="85"/>
        <v>4</v>
      </c>
      <c r="G947">
        <f t="shared" si="86"/>
        <v>4</v>
      </c>
      <c r="H947">
        <f t="shared" si="87"/>
        <v>144</v>
      </c>
      <c r="I947" t="str">
        <f t="shared" si="88"/>
        <v>BRONZE</v>
      </c>
      <c r="J947" t="str">
        <f t="shared" si="89"/>
        <v>Evasive Customer</v>
      </c>
    </row>
    <row r="948" spans="1:10" x14ac:dyDescent="0.3">
      <c r="A948" s="5">
        <v>947</v>
      </c>
      <c r="B948" s="6">
        <v>80</v>
      </c>
      <c r="C948" s="7">
        <v>6</v>
      </c>
      <c r="D948" s="8">
        <v>2981.52</v>
      </c>
      <c r="E948">
        <f t="shared" si="84"/>
        <v>4</v>
      </c>
      <c r="F948">
        <f t="shared" si="85"/>
        <v>2</v>
      </c>
      <c r="G948">
        <f t="shared" si="86"/>
        <v>3</v>
      </c>
      <c r="H948">
        <f t="shared" si="87"/>
        <v>423</v>
      </c>
      <c r="I948" t="str">
        <f t="shared" si="88"/>
        <v>PLATINUM</v>
      </c>
      <c r="J948" t="str">
        <f t="shared" si="89"/>
        <v>Becoming Loyal</v>
      </c>
    </row>
    <row r="949" spans="1:10" x14ac:dyDescent="0.3">
      <c r="A949" s="5">
        <v>948</v>
      </c>
      <c r="B949" s="6">
        <v>100</v>
      </c>
      <c r="C949" s="7">
        <v>3</v>
      </c>
      <c r="D949" s="8">
        <v>1422.85</v>
      </c>
      <c r="E949">
        <f t="shared" si="84"/>
        <v>4</v>
      </c>
      <c r="F949">
        <f t="shared" si="85"/>
        <v>1</v>
      </c>
      <c r="G949">
        <f t="shared" si="86"/>
        <v>1</v>
      </c>
      <c r="H949">
        <f t="shared" si="87"/>
        <v>411</v>
      </c>
      <c r="I949" t="str">
        <f t="shared" si="88"/>
        <v>GOLD</v>
      </c>
      <c r="J949" t="str">
        <f t="shared" si="89"/>
        <v>Recent Customer</v>
      </c>
    </row>
    <row r="950" spans="1:10" x14ac:dyDescent="0.3">
      <c r="A950" s="5">
        <v>949</v>
      </c>
      <c r="B950" s="6">
        <v>88</v>
      </c>
      <c r="C950" s="7">
        <v>6</v>
      </c>
      <c r="D950" s="8">
        <v>3644.49</v>
      </c>
      <c r="E950">
        <f t="shared" si="84"/>
        <v>2</v>
      </c>
      <c r="F950">
        <f t="shared" si="85"/>
        <v>2</v>
      </c>
      <c r="G950">
        <f t="shared" si="86"/>
        <v>3</v>
      </c>
      <c r="H950">
        <f t="shared" si="87"/>
        <v>223</v>
      </c>
      <c r="I950" t="str">
        <f t="shared" si="88"/>
        <v>SILVER</v>
      </c>
      <c r="J950" t="str">
        <f t="shared" si="89"/>
        <v>Almost Losing Customer</v>
      </c>
    </row>
    <row r="951" spans="1:10" x14ac:dyDescent="0.3">
      <c r="A951" s="5">
        <v>950</v>
      </c>
      <c r="B951" s="6">
        <v>32</v>
      </c>
      <c r="C951" s="7">
        <v>7</v>
      </c>
      <c r="D951" s="8">
        <v>3609.0899999999997</v>
      </c>
      <c r="E951">
        <f t="shared" si="84"/>
        <v>1</v>
      </c>
      <c r="F951">
        <f t="shared" si="85"/>
        <v>3</v>
      </c>
      <c r="G951">
        <f t="shared" si="86"/>
        <v>3</v>
      </c>
      <c r="H951">
        <f t="shared" si="87"/>
        <v>133</v>
      </c>
      <c r="I951" t="str">
        <f t="shared" si="88"/>
        <v>BRONZE</v>
      </c>
      <c r="J951" t="str">
        <f t="shared" si="89"/>
        <v>Evasive Customer</v>
      </c>
    </row>
    <row r="952" spans="1:10" x14ac:dyDescent="0.3">
      <c r="A952" s="5">
        <v>951</v>
      </c>
      <c r="B952" s="6">
        <v>6</v>
      </c>
      <c r="C952" s="7">
        <v>6</v>
      </c>
      <c r="D952" s="8">
        <v>1740.6100000000001</v>
      </c>
      <c r="E952">
        <f t="shared" si="84"/>
        <v>1</v>
      </c>
      <c r="F952">
        <f t="shared" si="85"/>
        <v>2</v>
      </c>
      <c r="G952">
        <f t="shared" si="86"/>
        <v>1</v>
      </c>
      <c r="H952">
        <f t="shared" si="87"/>
        <v>121</v>
      </c>
      <c r="I952" t="str">
        <f t="shared" si="88"/>
        <v>BRONZE</v>
      </c>
      <c r="J952" t="str">
        <f t="shared" si="89"/>
        <v>Evasive Customer</v>
      </c>
    </row>
    <row r="953" spans="1:10" x14ac:dyDescent="0.3">
      <c r="A953" s="5">
        <v>952</v>
      </c>
      <c r="B953" s="6">
        <v>46</v>
      </c>
      <c r="C953" s="7">
        <v>5</v>
      </c>
      <c r="D953" s="8">
        <v>3569.98</v>
      </c>
      <c r="E953">
        <f t="shared" si="84"/>
        <v>3</v>
      </c>
      <c r="F953">
        <f t="shared" si="85"/>
        <v>2</v>
      </c>
      <c r="G953">
        <f t="shared" si="86"/>
        <v>3</v>
      </c>
      <c r="H953">
        <f t="shared" si="87"/>
        <v>323</v>
      </c>
      <c r="I953" t="str">
        <f t="shared" si="88"/>
        <v>GOLD</v>
      </c>
      <c r="J953" t="str">
        <f t="shared" si="89"/>
        <v>Late Bloomer</v>
      </c>
    </row>
    <row r="954" spans="1:10" x14ac:dyDescent="0.3">
      <c r="A954" s="5">
        <v>953</v>
      </c>
      <c r="B954" s="6">
        <v>11</v>
      </c>
      <c r="C954" s="7">
        <v>9</v>
      </c>
      <c r="D954" s="8">
        <v>5191.5200000000004</v>
      </c>
      <c r="E954">
        <f t="shared" si="84"/>
        <v>4</v>
      </c>
      <c r="F954">
        <f t="shared" si="85"/>
        <v>4</v>
      </c>
      <c r="G954">
        <f t="shared" si="86"/>
        <v>4</v>
      </c>
      <c r="H954">
        <f t="shared" si="87"/>
        <v>444</v>
      </c>
      <c r="I954" t="str">
        <f t="shared" si="88"/>
        <v>PLATINUM</v>
      </c>
      <c r="J954" t="str">
        <f t="shared" si="89"/>
        <v>Platinum Customer</v>
      </c>
    </row>
    <row r="955" spans="1:10" x14ac:dyDescent="0.3">
      <c r="A955" s="5">
        <v>954</v>
      </c>
      <c r="B955" s="6">
        <v>113</v>
      </c>
      <c r="C955" s="7">
        <v>4</v>
      </c>
      <c r="D955" s="8">
        <v>3624</v>
      </c>
      <c r="E955">
        <f t="shared" si="84"/>
        <v>2</v>
      </c>
      <c r="F955">
        <f t="shared" si="85"/>
        <v>1</v>
      </c>
      <c r="G955">
        <f t="shared" si="86"/>
        <v>3</v>
      </c>
      <c r="H955">
        <f t="shared" si="87"/>
        <v>213</v>
      </c>
      <c r="I955" t="str">
        <f t="shared" si="88"/>
        <v>SILVER</v>
      </c>
      <c r="J955" t="str">
        <f t="shared" si="89"/>
        <v>Almost Losing Customer</v>
      </c>
    </row>
    <row r="956" spans="1:10" x14ac:dyDescent="0.3">
      <c r="A956" s="5">
        <v>955</v>
      </c>
      <c r="B956" s="6">
        <v>13</v>
      </c>
      <c r="C956" s="7">
        <v>7</v>
      </c>
      <c r="D956" s="8">
        <v>1429.36</v>
      </c>
      <c r="E956">
        <f t="shared" si="84"/>
        <v>4</v>
      </c>
      <c r="F956">
        <f t="shared" si="85"/>
        <v>3</v>
      </c>
      <c r="G956">
        <f t="shared" si="86"/>
        <v>1</v>
      </c>
      <c r="H956">
        <f t="shared" si="87"/>
        <v>431</v>
      </c>
      <c r="I956" t="str">
        <f t="shared" si="88"/>
        <v>PLATINUM</v>
      </c>
      <c r="J956" t="str">
        <f t="shared" si="89"/>
        <v>Becoming Loyal</v>
      </c>
    </row>
    <row r="957" spans="1:10" x14ac:dyDescent="0.3">
      <c r="A957" s="5">
        <v>956</v>
      </c>
      <c r="B957" s="6">
        <v>173</v>
      </c>
      <c r="C957" s="7">
        <v>3</v>
      </c>
      <c r="D957" s="8">
        <v>936.97999999999979</v>
      </c>
      <c r="E957">
        <f t="shared" si="84"/>
        <v>1</v>
      </c>
      <c r="F957">
        <f t="shared" si="85"/>
        <v>1</v>
      </c>
      <c r="G957">
        <f t="shared" si="86"/>
        <v>1</v>
      </c>
      <c r="H957">
        <f t="shared" si="87"/>
        <v>111</v>
      </c>
      <c r="I957" t="str">
        <f t="shared" si="88"/>
        <v>BRONZE</v>
      </c>
      <c r="J957" t="str">
        <f t="shared" si="89"/>
        <v>Lost Customer</v>
      </c>
    </row>
    <row r="958" spans="1:10" x14ac:dyDescent="0.3">
      <c r="A958" s="5">
        <v>957</v>
      </c>
      <c r="B958" s="6">
        <v>38</v>
      </c>
      <c r="C958" s="7">
        <v>5</v>
      </c>
      <c r="D958" s="8">
        <v>2632.09</v>
      </c>
      <c r="E958">
        <f t="shared" si="84"/>
        <v>4</v>
      </c>
      <c r="F958">
        <f t="shared" si="85"/>
        <v>2</v>
      </c>
      <c r="G958">
        <f t="shared" si="86"/>
        <v>2</v>
      </c>
      <c r="H958">
        <f t="shared" si="87"/>
        <v>422</v>
      </c>
      <c r="I958" t="str">
        <f t="shared" si="88"/>
        <v>PLATINUM</v>
      </c>
      <c r="J958" t="str">
        <f t="shared" si="89"/>
        <v>Becoming Loyal</v>
      </c>
    </row>
    <row r="959" spans="1:10" x14ac:dyDescent="0.3">
      <c r="A959" s="5">
        <v>958</v>
      </c>
      <c r="B959" s="6">
        <v>34</v>
      </c>
      <c r="C959" s="7">
        <v>6</v>
      </c>
      <c r="D959" s="8">
        <v>2183.7099999999991</v>
      </c>
      <c r="E959">
        <f t="shared" si="84"/>
        <v>1</v>
      </c>
      <c r="F959">
        <f t="shared" si="85"/>
        <v>2</v>
      </c>
      <c r="G959">
        <f t="shared" si="86"/>
        <v>2</v>
      </c>
      <c r="H959">
        <f t="shared" si="87"/>
        <v>122</v>
      </c>
      <c r="I959" t="str">
        <f t="shared" si="88"/>
        <v>BRONZE</v>
      </c>
      <c r="J959" t="str">
        <f t="shared" si="89"/>
        <v>Evasive Customer</v>
      </c>
    </row>
    <row r="960" spans="1:10" x14ac:dyDescent="0.3">
      <c r="A960" s="5">
        <v>959</v>
      </c>
      <c r="B960" s="6">
        <v>76</v>
      </c>
      <c r="C960" s="7">
        <v>6</v>
      </c>
      <c r="D960" s="8">
        <v>2178.4399999999996</v>
      </c>
      <c r="E960">
        <f t="shared" si="84"/>
        <v>3</v>
      </c>
      <c r="F960">
        <f t="shared" si="85"/>
        <v>2</v>
      </c>
      <c r="G960">
        <f t="shared" si="86"/>
        <v>2</v>
      </c>
      <c r="H960">
        <f t="shared" si="87"/>
        <v>322</v>
      </c>
      <c r="I960" t="str">
        <f t="shared" si="88"/>
        <v>GOLD</v>
      </c>
      <c r="J960" t="str">
        <f t="shared" si="89"/>
        <v>Losing Customer</v>
      </c>
    </row>
    <row r="961" spans="1:10" x14ac:dyDescent="0.3">
      <c r="A961" s="5">
        <v>960</v>
      </c>
      <c r="B961" s="6">
        <v>78</v>
      </c>
      <c r="C961" s="7">
        <v>4</v>
      </c>
      <c r="D961" s="8">
        <v>3516.3700000000008</v>
      </c>
      <c r="E961">
        <f t="shared" si="84"/>
        <v>3</v>
      </c>
      <c r="F961">
        <f t="shared" si="85"/>
        <v>1</v>
      </c>
      <c r="G961">
        <f t="shared" si="86"/>
        <v>3</v>
      </c>
      <c r="H961">
        <f t="shared" si="87"/>
        <v>313</v>
      </c>
      <c r="I961" t="str">
        <f t="shared" si="88"/>
        <v>GOLD</v>
      </c>
      <c r="J961" t="str">
        <f t="shared" si="89"/>
        <v>Losing Customer</v>
      </c>
    </row>
    <row r="962" spans="1:10" x14ac:dyDescent="0.3">
      <c r="A962" s="5">
        <v>961</v>
      </c>
      <c r="B962" s="6">
        <v>64</v>
      </c>
      <c r="C962" s="7">
        <v>4</v>
      </c>
      <c r="D962" s="8">
        <v>1035.3100000000002</v>
      </c>
      <c r="E962">
        <f t="shared" si="84"/>
        <v>2</v>
      </c>
      <c r="F962">
        <f t="shared" si="85"/>
        <v>1</v>
      </c>
      <c r="G962">
        <f t="shared" si="86"/>
        <v>1</v>
      </c>
      <c r="H962">
        <f t="shared" si="87"/>
        <v>211</v>
      </c>
      <c r="I962" t="str">
        <f t="shared" si="88"/>
        <v>BRONZE</v>
      </c>
      <c r="J962" t="str">
        <f t="shared" si="89"/>
        <v>Evasive Customer</v>
      </c>
    </row>
    <row r="963" spans="1:10" x14ac:dyDescent="0.3">
      <c r="A963" s="5">
        <v>962</v>
      </c>
      <c r="B963" s="6">
        <v>2</v>
      </c>
      <c r="C963" s="7">
        <v>7</v>
      </c>
      <c r="D963" s="8">
        <v>2344</v>
      </c>
      <c r="E963">
        <f t="shared" si="84"/>
        <v>2</v>
      </c>
      <c r="F963">
        <f t="shared" si="85"/>
        <v>3</v>
      </c>
      <c r="G963">
        <f t="shared" si="86"/>
        <v>2</v>
      </c>
      <c r="H963">
        <f t="shared" si="87"/>
        <v>232</v>
      </c>
      <c r="I963" t="str">
        <f t="shared" si="88"/>
        <v>SILVER</v>
      </c>
      <c r="J963" t="str">
        <f t="shared" si="89"/>
        <v>High Risk Customer</v>
      </c>
    </row>
    <row r="964" spans="1:10" x14ac:dyDescent="0.3">
      <c r="A964" s="5">
        <v>963</v>
      </c>
      <c r="B964" s="6">
        <v>60</v>
      </c>
      <c r="C964" s="7">
        <v>12</v>
      </c>
      <c r="D964" s="8">
        <v>4779.130000000001</v>
      </c>
      <c r="E964">
        <f t="shared" si="84"/>
        <v>2</v>
      </c>
      <c r="F964">
        <f t="shared" si="85"/>
        <v>4</v>
      </c>
      <c r="G964">
        <f t="shared" si="86"/>
        <v>4</v>
      </c>
      <c r="H964">
        <f t="shared" si="87"/>
        <v>244</v>
      </c>
      <c r="I964" t="str">
        <f t="shared" si="88"/>
        <v>SILVER</v>
      </c>
      <c r="J964" t="str">
        <f t="shared" si="89"/>
        <v>High Risk Customer</v>
      </c>
    </row>
    <row r="965" spans="1:10" x14ac:dyDescent="0.3">
      <c r="A965" s="5">
        <v>964</v>
      </c>
      <c r="B965" s="6">
        <v>1</v>
      </c>
      <c r="C965" s="7">
        <v>5</v>
      </c>
      <c r="D965" s="8">
        <v>2018.6</v>
      </c>
      <c r="E965">
        <f t="shared" ref="E965:E1028" si="90">IF(AND(B963&gt;=88),1,IF(AND(B963&lt;=88,B963&gt;45),2,IF(AND(B963&lt;=45,B963&gt;18),3,4)))</f>
        <v>4</v>
      </c>
      <c r="F965">
        <f t="shared" ref="F965:F1028" si="91">IF(AND(C965&gt;7),4,IF(AND(C965&lt;=7,C965&gt;6),3,IF(AND(C965&lt;=6,C965&gt;4),2,IF(AND(C965&lt;=4),1))))</f>
        <v>2</v>
      </c>
      <c r="G965">
        <f t="shared" ref="G965:G1028" si="92">IF(AND(D965&gt;4123.1),4,IF(AND(D965&lt;=4123.1,D965&gt;2799.26),3,IF(AND(D965&lt;=2799.26,D965&gt;1797.95),2,IF(AND(D965&lt;=1795.95),1))))</f>
        <v>2</v>
      </c>
      <c r="H965">
        <f t="shared" ref="H965:H1028" si="93">100*E965+10*F965+G965</f>
        <v>422</v>
      </c>
      <c r="I965" t="str">
        <f t="shared" ref="I965:I1028" si="94">IF(AND(H965&gt;411),"PLATINUM",IF(AND(H965&lt;=411,H965&gt;311),"GOLD",IF(AND(H965&lt;=311,H965&gt;211),"SILVER",IF(AND(H965&lt;=211),"BRONZE"))))</f>
        <v>PLATINUM</v>
      </c>
      <c r="J965" t="str">
        <f t="shared" ref="J965:J1028" si="95">IF(H965=444,"Platinum Customer",
IF(AND(H965&lt;=444,H965&gt;433),"Very Loyal",
 IF(AND(H965&lt;=433,H965&gt;421),"Becoming Loyal",
IF(AND(H965&lt;=421,H965&gt;344),"Recent Customer",
IF(AND(H965&gt;=344,H965&gt;323),"Potential Customer",
IF(AND(H965&gt;=323,H965&gt;311),"Late Bloomer",
IF(AND(H965&gt;311,H965&gt;=224),"Losing Customer",
IF(AND(H965&gt;224,H965&gt;=212),"High Risk Customer",
IF(AND(H965&gt;212,H965&gt;=121),"Almost Losing Customer",
IF(AND(H965&gt;=121,H965&gt;=113),"Evasive Customer",
IF(AND(H965&lt;=113,H965&gt;=111),"Lost Customer")))))))))))</f>
        <v>Becoming Loyal</v>
      </c>
    </row>
    <row r="966" spans="1:10" x14ac:dyDescent="0.3">
      <c r="A966" s="5">
        <v>965</v>
      </c>
      <c r="B966" s="6">
        <v>60</v>
      </c>
      <c r="C966" s="7">
        <v>4</v>
      </c>
      <c r="D966" s="8">
        <v>3867.7400000000002</v>
      </c>
      <c r="E966">
        <f t="shared" si="90"/>
        <v>2</v>
      </c>
      <c r="F966">
        <f t="shared" si="91"/>
        <v>1</v>
      </c>
      <c r="G966">
        <f t="shared" si="92"/>
        <v>3</v>
      </c>
      <c r="H966">
        <f t="shared" si="93"/>
        <v>213</v>
      </c>
      <c r="I966" t="str">
        <f t="shared" si="94"/>
        <v>SILVER</v>
      </c>
      <c r="J966" t="str">
        <f t="shared" si="95"/>
        <v>Almost Losing Customer</v>
      </c>
    </row>
    <row r="967" spans="1:10" x14ac:dyDescent="0.3">
      <c r="A967" s="5">
        <v>966</v>
      </c>
      <c r="B967" s="6">
        <v>13</v>
      </c>
      <c r="C967" s="7">
        <v>4</v>
      </c>
      <c r="D967" s="8">
        <v>527.74</v>
      </c>
      <c r="E967">
        <f t="shared" si="90"/>
        <v>4</v>
      </c>
      <c r="F967">
        <f t="shared" si="91"/>
        <v>1</v>
      </c>
      <c r="G967">
        <f t="shared" si="92"/>
        <v>1</v>
      </c>
      <c r="H967">
        <f t="shared" si="93"/>
        <v>411</v>
      </c>
      <c r="I967" t="str">
        <f t="shared" si="94"/>
        <v>GOLD</v>
      </c>
      <c r="J967" t="str">
        <f t="shared" si="95"/>
        <v>Recent Customer</v>
      </c>
    </row>
    <row r="968" spans="1:10" x14ac:dyDescent="0.3">
      <c r="A968" s="5">
        <v>967</v>
      </c>
      <c r="B968" s="6">
        <v>66</v>
      </c>
      <c r="C968" s="7">
        <v>4</v>
      </c>
      <c r="D968" s="8">
        <v>3798.3500000000004</v>
      </c>
      <c r="E968">
        <f t="shared" si="90"/>
        <v>2</v>
      </c>
      <c r="F968">
        <f t="shared" si="91"/>
        <v>1</v>
      </c>
      <c r="G968">
        <f t="shared" si="92"/>
        <v>3</v>
      </c>
      <c r="H968">
        <f t="shared" si="93"/>
        <v>213</v>
      </c>
      <c r="I968" t="str">
        <f t="shared" si="94"/>
        <v>SILVER</v>
      </c>
      <c r="J968" t="str">
        <f t="shared" si="95"/>
        <v>Almost Losing Customer</v>
      </c>
    </row>
    <row r="969" spans="1:10" x14ac:dyDescent="0.3">
      <c r="A969" s="5">
        <v>968</v>
      </c>
      <c r="B969" s="6">
        <v>35</v>
      </c>
      <c r="C969" s="7">
        <v>8</v>
      </c>
      <c r="D969" s="8">
        <v>4223.16</v>
      </c>
      <c r="E969">
        <f t="shared" si="90"/>
        <v>4</v>
      </c>
      <c r="F969">
        <f t="shared" si="91"/>
        <v>4</v>
      </c>
      <c r="G969">
        <f t="shared" si="92"/>
        <v>4</v>
      </c>
      <c r="H969">
        <f t="shared" si="93"/>
        <v>444</v>
      </c>
      <c r="I969" t="str">
        <f t="shared" si="94"/>
        <v>PLATINUM</v>
      </c>
      <c r="J969" t="str">
        <f t="shared" si="95"/>
        <v>Platinum Customer</v>
      </c>
    </row>
    <row r="970" spans="1:10" x14ac:dyDescent="0.3">
      <c r="A970" s="5">
        <v>969</v>
      </c>
      <c r="B970" s="6">
        <v>17</v>
      </c>
      <c r="C970" s="7">
        <v>5</v>
      </c>
      <c r="D970" s="8">
        <v>2793.0499999999997</v>
      </c>
      <c r="E970">
        <f t="shared" si="90"/>
        <v>2</v>
      </c>
      <c r="F970">
        <f t="shared" si="91"/>
        <v>2</v>
      </c>
      <c r="G970">
        <f t="shared" si="92"/>
        <v>2</v>
      </c>
      <c r="H970">
        <f t="shared" si="93"/>
        <v>222</v>
      </c>
      <c r="I970" t="str">
        <f t="shared" si="94"/>
        <v>SILVER</v>
      </c>
      <c r="J970" t="str">
        <f t="shared" si="95"/>
        <v>Almost Losing Customer</v>
      </c>
    </row>
    <row r="971" spans="1:10" x14ac:dyDescent="0.3">
      <c r="A971" s="5">
        <v>970</v>
      </c>
      <c r="B971" s="6">
        <v>33</v>
      </c>
      <c r="C971" s="7">
        <v>5</v>
      </c>
      <c r="D971" s="8">
        <v>2840.8100000000004</v>
      </c>
      <c r="E971">
        <f t="shared" si="90"/>
        <v>3</v>
      </c>
      <c r="F971">
        <f t="shared" si="91"/>
        <v>2</v>
      </c>
      <c r="G971">
        <f t="shared" si="92"/>
        <v>3</v>
      </c>
      <c r="H971">
        <f t="shared" si="93"/>
        <v>323</v>
      </c>
      <c r="I971" t="str">
        <f t="shared" si="94"/>
        <v>GOLD</v>
      </c>
      <c r="J971" t="str">
        <f t="shared" si="95"/>
        <v>Late Bloomer</v>
      </c>
    </row>
    <row r="972" spans="1:10" x14ac:dyDescent="0.3">
      <c r="A972" s="5">
        <v>971</v>
      </c>
      <c r="B972" s="6">
        <v>48</v>
      </c>
      <c r="C972" s="7">
        <v>5</v>
      </c>
      <c r="D972" s="8">
        <v>4015.7799999999997</v>
      </c>
      <c r="E972">
        <f t="shared" si="90"/>
        <v>4</v>
      </c>
      <c r="F972">
        <f t="shared" si="91"/>
        <v>2</v>
      </c>
      <c r="G972">
        <f t="shared" si="92"/>
        <v>3</v>
      </c>
      <c r="H972">
        <f t="shared" si="93"/>
        <v>423</v>
      </c>
      <c r="I972" t="str">
        <f t="shared" si="94"/>
        <v>PLATINUM</v>
      </c>
      <c r="J972" t="str">
        <f t="shared" si="95"/>
        <v>Becoming Loyal</v>
      </c>
    </row>
    <row r="973" spans="1:10" x14ac:dyDescent="0.3">
      <c r="A973" s="5">
        <v>972</v>
      </c>
      <c r="B973" s="6">
        <v>175</v>
      </c>
      <c r="C973" s="7">
        <v>2</v>
      </c>
      <c r="D973" s="8">
        <v>2158.9999999999995</v>
      </c>
      <c r="E973">
        <f t="shared" si="90"/>
        <v>3</v>
      </c>
      <c r="F973">
        <f t="shared" si="91"/>
        <v>1</v>
      </c>
      <c r="G973">
        <f t="shared" si="92"/>
        <v>2</v>
      </c>
      <c r="H973">
        <f t="shared" si="93"/>
        <v>312</v>
      </c>
      <c r="I973" t="str">
        <f t="shared" si="94"/>
        <v>GOLD</v>
      </c>
      <c r="J973" t="str">
        <f t="shared" si="95"/>
        <v>Losing Customer</v>
      </c>
    </row>
    <row r="974" spans="1:10" x14ac:dyDescent="0.3">
      <c r="A974" s="5">
        <v>973</v>
      </c>
      <c r="B974" s="6">
        <v>8</v>
      </c>
      <c r="C974" s="7">
        <v>8</v>
      </c>
      <c r="D974" s="8">
        <v>6639.85</v>
      </c>
      <c r="E974">
        <f t="shared" si="90"/>
        <v>2</v>
      </c>
      <c r="F974">
        <f t="shared" si="91"/>
        <v>4</v>
      </c>
      <c r="G974">
        <f t="shared" si="92"/>
        <v>4</v>
      </c>
      <c r="H974">
        <f t="shared" si="93"/>
        <v>244</v>
      </c>
      <c r="I974" t="str">
        <f t="shared" si="94"/>
        <v>SILVER</v>
      </c>
      <c r="J974" t="str">
        <f t="shared" si="95"/>
        <v>High Risk Customer</v>
      </c>
    </row>
    <row r="975" spans="1:10" x14ac:dyDescent="0.3">
      <c r="A975" s="5">
        <v>974</v>
      </c>
      <c r="B975" s="6">
        <v>6</v>
      </c>
      <c r="C975" s="7">
        <v>6</v>
      </c>
      <c r="D975" s="8">
        <v>3250.13</v>
      </c>
      <c r="E975">
        <f t="shared" si="90"/>
        <v>1</v>
      </c>
      <c r="F975">
        <f t="shared" si="91"/>
        <v>2</v>
      </c>
      <c r="G975">
        <f t="shared" si="92"/>
        <v>3</v>
      </c>
      <c r="H975">
        <f t="shared" si="93"/>
        <v>123</v>
      </c>
      <c r="I975" t="str">
        <f t="shared" si="94"/>
        <v>BRONZE</v>
      </c>
      <c r="J975" t="str">
        <f t="shared" si="95"/>
        <v>Evasive Customer</v>
      </c>
    </row>
    <row r="976" spans="1:10" x14ac:dyDescent="0.3">
      <c r="A976" s="5">
        <v>975</v>
      </c>
      <c r="B976" s="6">
        <v>10</v>
      </c>
      <c r="C976" s="7">
        <v>9</v>
      </c>
      <c r="D976" s="8">
        <v>3962.8799999999997</v>
      </c>
      <c r="E976">
        <f t="shared" si="90"/>
        <v>4</v>
      </c>
      <c r="F976">
        <f t="shared" si="91"/>
        <v>4</v>
      </c>
      <c r="G976">
        <f t="shared" si="92"/>
        <v>3</v>
      </c>
      <c r="H976">
        <f t="shared" si="93"/>
        <v>443</v>
      </c>
      <c r="I976" t="str">
        <f t="shared" si="94"/>
        <v>PLATINUM</v>
      </c>
      <c r="J976" t="str">
        <f t="shared" si="95"/>
        <v>Very Loyal</v>
      </c>
    </row>
    <row r="977" spans="1:10" x14ac:dyDescent="0.3">
      <c r="A977" s="5">
        <v>976</v>
      </c>
      <c r="B977" s="6">
        <v>170</v>
      </c>
      <c r="C977" s="7">
        <v>6</v>
      </c>
      <c r="D977" s="8">
        <v>3830.6800000000003</v>
      </c>
      <c r="E977">
        <f t="shared" si="90"/>
        <v>4</v>
      </c>
      <c r="F977">
        <f t="shared" si="91"/>
        <v>2</v>
      </c>
      <c r="G977">
        <f t="shared" si="92"/>
        <v>3</v>
      </c>
      <c r="H977">
        <f t="shared" si="93"/>
        <v>423</v>
      </c>
      <c r="I977" t="str">
        <f t="shared" si="94"/>
        <v>PLATINUM</v>
      </c>
      <c r="J977" t="str">
        <f t="shared" si="95"/>
        <v>Becoming Loyal</v>
      </c>
    </row>
    <row r="978" spans="1:10" x14ac:dyDescent="0.3">
      <c r="A978" s="5">
        <v>977</v>
      </c>
      <c r="B978" s="6">
        <v>41</v>
      </c>
      <c r="C978" s="7">
        <v>5</v>
      </c>
      <c r="D978" s="8">
        <v>2449.15</v>
      </c>
      <c r="E978">
        <f t="shared" si="90"/>
        <v>4</v>
      </c>
      <c r="F978">
        <f t="shared" si="91"/>
        <v>2</v>
      </c>
      <c r="G978">
        <f t="shared" si="92"/>
        <v>2</v>
      </c>
      <c r="H978">
        <f t="shared" si="93"/>
        <v>422</v>
      </c>
      <c r="I978" t="str">
        <f t="shared" si="94"/>
        <v>PLATINUM</v>
      </c>
      <c r="J978" t="str">
        <f t="shared" si="95"/>
        <v>Becoming Loyal</v>
      </c>
    </row>
    <row r="979" spans="1:10" x14ac:dyDescent="0.3">
      <c r="A979" s="5">
        <v>978</v>
      </c>
      <c r="B979" s="6">
        <v>192</v>
      </c>
      <c r="C979" s="7">
        <v>5</v>
      </c>
      <c r="D979" s="8">
        <v>2890.84</v>
      </c>
      <c r="E979">
        <f t="shared" si="90"/>
        <v>1</v>
      </c>
      <c r="F979">
        <f t="shared" si="91"/>
        <v>2</v>
      </c>
      <c r="G979">
        <f t="shared" si="92"/>
        <v>3</v>
      </c>
      <c r="H979">
        <f t="shared" si="93"/>
        <v>123</v>
      </c>
      <c r="I979" t="str">
        <f t="shared" si="94"/>
        <v>BRONZE</v>
      </c>
      <c r="J979" t="str">
        <f t="shared" si="95"/>
        <v>Evasive Customer</v>
      </c>
    </row>
    <row r="980" spans="1:10" x14ac:dyDescent="0.3">
      <c r="A980" s="5">
        <v>979</v>
      </c>
      <c r="B980" s="6">
        <v>5</v>
      </c>
      <c r="C980" s="7">
        <v>5</v>
      </c>
      <c r="D980" s="8">
        <v>3756.9100000000003</v>
      </c>
      <c r="E980">
        <f t="shared" si="90"/>
        <v>3</v>
      </c>
      <c r="F980">
        <f t="shared" si="91"/>
        <v>2</v>
      </c>
      <c r="G980">
        <f t="shared" si="92"/>
        <v>3</v>
      </c>
      <c r="H980">
        <f t="shared" si="93"/>
        <v>323</v>
      </c>
      <c r="I980" t="str">
        <f t="shared" si="94"/>
        <v>GOLD</v>
      </c>
      <c r="J980" t="str">
        <f t="shared" si="95"/>
        <v>Late Bloomer</v>
      </c>
    </row>
    <row r="981" spans="1:10" x14ac:dyDescent="0.3">
      <c r="A981" s="5">
        <v>980</v>
      </c>
      <c r="B981" s="6">
        <v>177</v>
      </c>
      <c r="C981" s="7">
        <v>5</v>
      </c>
      <c r="D981" s="8">
        <v>2640.55</v>
      </c>
      <c r="E981">
        <f t="shared" si="90"/>
        <v>1</v>
      </c>
      <c r="F981">
        <f t="shared" si="91"/>
        <v>2</v>
      </c>
      <c r="G981">
        <f t="shared" si="92"/>
        <v>2</v>
      </c>
      <c r="H981">
        <f t="shared" si="93"/>
        <v>122</v>
      </c>
      <c r="I981" t="str">
        <f t="shared" si="94"/>
        <v>BRONZE</v>
      </c>
      <c r="J981" t="str">
        <f t="shared" si="95"/>
        <v>Evasive Customer</v>
      </c>
    </row>
    <row r="982" spans="1:10" x14ac:dyDescent="0.3">
      <c r="A982" s="5">
        <v>981</v>
      </c>
      <c r="B982" s="6">
        <v>25</v>
      </c>
      <c r="C982" s="7">
        <v>7</v>
      </c>
      <c r="D982" s="8">
        <v>2867</v>
      </c>
      <c r="E982">
        <f t="shared" si="90"/>
        <v>4</v>
      </c>
      <c r="F982">
        <f t="shared" si="91"/>
        <v>3</v>
      </c>
      <c r="G982">
        <f t="shared" si="92"/>
        <v>3</v>
      </c>
      <c r="H982">
        <f t="shared" si="93"/>
        <v>433</v>
      </c>
      <c r="I982" t="str">
        <f t="shared" si="94"/>
        <v>PLATINUM</v>
      </c>
      <c r="J982" t="str">
        <f t="shared" si="95"/>
        <v>Becoming Loyal</v>
      </c>
    </row>
    <row r="983" spans="1:10" x14ac:dyDescent="0.3">
      <c r="A983" s="5">
        <v>982</v>
      </c>
      <c r="B983" s="6">
        <v>55</v>
      </c>
      <c r="C983" s="7">
        <v>6</v>
      </c>
      <c r="D983" s="8">
        <v>943.93000000000006</v>
      </c>
      <c r="E983">
        <f t="shared" si="90"/>
        <v>1</v>
      </c>
      <c r="F983">
        <f t="shared" si="91"/>
        <v>2</v>
      </c>
      <c r="G983">
        <f t="shared" si="92"/>
        <v>1</v>
      </c>
      <c r="H983">
        <f t="shared" si="93"/>
        <v>121</v>
      </c>
      <c r="I983" t="str">
        <f t="shared" si="94"/>
        <v>BRONZE</v>
      </c>
      <c r="J983" t="str">
        <f t="shared" si="95"/>
        <v>Evasive Customer</v>
      </c>
    </row>
    <row r="984" spans="1:10" x14ac:dyDescent="0.3">
      <c r="A984" s="5">
        <v>983</v>
      </c>
      <c r="B984" s="6">
        <v>1</v>
      </c>
      <c r="C984" s="7">
        <v>8</v>
      </c>
      <c r="D984" s="8">
        <v>6710.0600000000013</v>
      </c>
      <c r="E984">
        <f t="shared" si="90"/>
        <v>3</v>
      </c>
      <c r="F984">
        <f t="shared" si="91"/>
        <v>4</v>
      </c>
      <c r="G984">
        <f t="shared" si="92"/>
        <v>4</v>
      </c>
      <c r="H984">
        <f t="shared" si="93"/>
        <v>344</v>
      </c>
      <c r="I984" t="str">
        <f t="shared" si="94"/>
        <v>GOLD</v>
      </c>
      <c r="J984" t="str">
        <f t="shared" si="95"/>
        <v>Potential Customer</v>
      </c>
    </row>
    <row r="985" spans="1:10" x14ac:dyDescent="0.3">
      <c r="A985" s="5">
        <v>984</v>
      </c>
      <c r="B985" s="6">
        <v>56</v>
      </c>
      <c r="C985" s="7">
        <v>8</v>
      </c>
      <c r="D985" s="8">
        <v>2294.4299999999998</v>
      </c>
      <c r="E985">
        <f t="shared" si="90"/>
        <v>2</v>
      </c>
      <c r="F985">
        <f t="shared" si="91"/>
        <v>4</v>
      </c>
      <c r="G985">
        <f t="shared" si="92"/>
        <v>2</v>
      </c>
      <c r="H985">
        <f t="shared" si="93"/>
        <v>242</v>
      </c>
      <c r="I985" t="str">
        <f t="shared" si="94"/>
        <v>SILVER</v>
      </c>
      <c r="J985" t="str">
        <f t="shared" si="95"/>
        <v>High Risk Customer</v>
      </c>
    </row>
    <row r="986" spans="1:10" x14ac:dyDescent="0.3">
      <c r="A986" s="5">
        <v>985</v>
      </c>
      <c r="B986" s="6">
        <v>14</v>
      </c>
      <c r="C986" s="7">
        <v>4</v>
      </c>
      <c r="D986" s="8">
        <v>1690.91</v>
      </c>
      <c r="E986">
        <f t="shared" si="90"/>
        <v>4</v>
      </c>
      <c r="F986">
        <f t="shared" si="91"/>
        <v>1</v>
      </c>
      <c r="G986">
        <f t="shared" si="92"/>
        <v>1</v>
      </c>
      <c r="H986">
        <f t="shared" si="93"/>
        <v>411</v>
      </c>
      <c r="I986" t="str">
        <f t="shared" si="94"/>
        <v>GOLD</v>
      </c>
      <c r="J986" t="str">
        <f t="shared" si="95"/>
        <v>Recent Customer</v>
      </c>
    </row>
    <row r="987" spans="1:10" x14ac:dyDescent="0.3">
      <c r="A987" s="5">
        <v>986</v>
      </c>
      <c r="B987" s="6">
        <v>75</v>
      </c>
      <c r="C987" s="7">
        <v>8</v>
      </c>
      <c r="D987" s="8">
        <v>4272.9699999999993</v>
      </c>
      <c r="E987">
        <f t="shared" si="90"/>
        <v>2</v>
      </c>
      <c r="F987">
        <f t="shared" si="91"/>
        <v>4</v>
      </c>
      <c r="G987">
        <f t="shared" si="92"/>
        <v>4</v>
      </c>
      <c r="H987">
        <f t="shared" si="93"/>
        <v>244</v>
      </c>
      <c r="I987" t="str">
        <f t="shared" si="94"/>
        <v>SILVER</v>
      </c>
      <c r="J987" t="str">
        <f t="shared" si="95"/>
        <v>High Risk Customer</v>
      </c>
    </row>
    <row r="988" spans="1:10" x14ac:dyDescent="0.3">
      <c r="A988" s="5">
        <v>987</v>
      </c>
      <c r="B988" s="6">
        <v>22</v>
      </c>
      <c r="C988" s="7">
        <v>8</v>
      </c>
      <c r="D988" s="8">
        <v>5180.26</v>
      </c>
      <c r="E988">
        <f t="shared" si="90"/>
        <v>4</v>
      </c>
      <c r="F988">
        <f t="shared" si="91"/>
        <v>4</v>
      </c>
      <c r="G988">
        <f t="shared" si="92"/>
        <v>4</v>
      </c>
      <c r="H988">
        <f t="shared" si="93"/>
        <v>444</v>
      </c>
      <c r="I988" t="str">
        <f t="shared" si="94"/>
        <v>PLATINUM</v>
      </c>
      <c r="J988" t="str">
        <f t="shared" si="95"/>
        <v>Platinum Customer</v>
      </c>
    </row>
    <row r="989" spans="1:10" x14ac:dyDescent="0.3">
      <c r="A989" s="5">
        <v>988</v>
      </c>
      <c r="B989" s="6">
        <v>112</v>
      </c>
      <c r="C989" s="7">
        <v>2</v>
      </c>
      <c r="D989" s="8">
        <v>243.94</v>
      </c>
      <c r="E989">
        <f t="shared" si="90"/>
        <v>2</v>
      </c>
      <c r="F989">
        <f t="shared" si="91"/>
        <v>1</v>
      </c>
      <c r="G989">
        <f t="shared" si="92"/>
        <v>1</v>
      </c>
      <c r="H989">
        <f t="shared" si="93"/>
        <v>211</v>
      </c>
      <c r="I989" t="str">
        <f t="shared" si="94"/>
        <v>BRONZE</v>
      </c>
      <c r="J989" t="str">
        <f t="shared" si="95"/>
        <v>Evasive Customer</v>
      </c>
    </row>
    <row r="990" spans="1:10" x14ac:dyDescent="0.3">
      <c r="A990" s="5">
        <v>989</v>
      </c>
      <c r="B990" s="6">
        <v>25</v>
      </c>
      <c r="C990" s="7">
        <v>6</v>
      </c>
      <c r="D990" s="8">
        <v>3380.3399999999997</v>
      </c>
      <c r="E990">
        <f t="shared" si="90"/>
        <v>3</v>
      </c>
      <c r="F990">
        <f t="shared" si="91"/>
        <v>2</v>
      </c>
      <c r="G990">
        <f t="shared" si="92"/>
        <v>3</v>
      </c>
      <c r="H990">
        <f t="shared" si="93"/>
        <v>323</v>
      </c>
      <c r="I990" t="str">
        <f t="shared" si="94"/>
        <v>GOLD</v>
      </c>
      <c r="J990" t="str">
        <f t="shared" si="95"/>
        <v>Late Bloomer</v>
      </c>
    </row>
    <row r="991" spans="1:10" x14ac:dyDescent="0.3">
      <c r="A991" s="5">
        <v>990</v>
      </c>
      <c r="B991" s="6">
        <v>11</v>
      </c>
      <c r="C991" s="7">
        <v>7</v>
      </c>
      <c r="D991" s="8">
        <v>2353.4899999999998</v>
      </c>
      <c r="E991">
        <f t="shared" si="90"/>
        <v>1</v>
      </c>
      <c r="F991">
        <f t="shared" si="91"/>
        <v>3</v>
      </c>
      <c r="G991">
        <f t="shared" si="92"/>
        <v>2</v>
      </c>
      <c r="H991">
        <f t="shared" si="93"/>
        <v>132</v>
      </c>
      <c r="I991" t="str">
        <f t="shared" si="94"/>
        <v>BRONZE</v>
      </c>
      <c r="J991" t="str">
        <f t="shared" si="95"/>
        <v>Evasive Customer</v>
      </c>
    </row>
    <row r="992" spans="1:10" x14ac:dyDescent="0.3">
      <c r="A992" s="5">
        <v>991</v>
      </c>
      <c r="B992" s="6">
        <v>147</v>
      </c>
      <c r="C992" s="7">
        <v>6</v>
      </c>
      <c r="D992" s="8">
        <v>2655.6</v>
      </c>
      <c r="E992">
        <f t="shared" si="90"/>
        <v>3</v>
      </c>
      <c r="F992">
        <f t="shared" si="91"/>
        <v>2</v>
      </c>
      <c r="G992">
        <f t="shared" si="92"/>
        <v>2</v>
      </c>
      <c r="H992">
        <f t="shared" si="93"/>
        <v>322</v>
      </c>
      <c r="I992" t="str">
        <f t="shared" si="94"/>
        <v>GOLD</v>
      </c>
      <c r="J992" t="str">
        <f t="shared" si="95"/>
        <v>Losing Customer</v>
      </c>
    </row>
    <row r="993" spans="1:10" x14ac:dyDescent="0.3">
      <c r="A993" s="5">
        <v>992</v>
      </c>
      <c r="B993" s="6">
        <v>203</v>
      </c>
      <c r="C993" s="7">
        <v>2</v>
      </c>
      <c r="D993" s="8">
        <v>1028.76</v>
      </c>
      <c r="E993">
        <f t="shared" si="90"/>
        <v>4</v>
      </c>
      <c r="F993">
        <f t="shared" si="91"/>
        <v>1</v>
      </c>
      <c r="G993">
        <f t="shared" si="92"/>
        <v>1</v>
      </c>
      <c r="H993">
        <f t="shared" si="93"/>
        <v>411</v>
      </c>
      <c r="I993" t="str">
        <f t="shared" si="94"/>
        <v>GOLD</v>
      </c>
      <c r="J993" t="str">
        <f t="shared" si="95"/>
        <v>Recent Customer</v>
      </c>
    </row>
    <row r="994" spans="1:10" x14ac:dyDescent="0.3">
      <c r="A994" s="5">
        <v>993</v>
      </c>
      <c r="B994" s="6">
        <v>0</v>
      </c>
      <c r="C994" s="7">
        <v>9</v>
      </c>
      <c r="D994" s="8">
        <v>2738.89</v>
      </c>
      <c r="E994">
        <f t="shared" si="90"/>
        <v>1</v>
      </c>
      <c r="F994">
        <f t="shared" si="91"/>
        <v>4</v>
      </c>
      <c r="G994">
        <f t="shared" si="92"/>
        <v>2</v>
      </c>
      <c r="H994">
        <f t="shared" si="93"/>
        <v>142</v>
      </c>
      <c r="I994" t="str">
        <f t="shared" si="94"/>
        <v>BRONZE</v>
      </c>
      <c r="J994" t="str">
        <f t="shared" si="95"/>
        <v>Evasive Customer</v>
      </c>
    </row>
    <row r="995" spans="1:10" x14ac:dyDescent="0.3">
      <c r="A995" s="5">
        <v>994</v>
      </c>
      <c r="B995" s="6">
        <v>42</v>
      </c>
      <c r="C995" s="7">
        <v>5</v>
      </c>
      <c r="D995" s="8">
        <v>2069.6400000000003</v>
      </c>
      <c r="E995">
        <f t="shared" si="90"/>
        <v>1</v>
      </c>
      <c r="F995">
        <f t="shared" si="91"/>
        <v>2</v>
      </c>
      <c r="G995">
        <f t="shared" si="92"/>
        <v>2</v>
      </c>
      <c r="H995">
        <f t="shared" si="93"/>
        <v>122</v>
      </c>
      <c r="I995" t="str">
        <f t="shared" si="94"/>
        <v>BRONZE</v>
      </c>
      <c r="J995" t="str">
        <f t="shared" si="95"/>
        <v>Evasive Customer</v>
      </c>
    </row>
    <row r="996" spans="1:10" x14ac:dyDescent="0.3">
      <c r="A996" s="5">
        <v>995</v>
      </c>
      <c r="B996" s="6">
        <v>11</v>
      </c>
      <c r="C996" s="7">
        <v>7</v>
      </c>
      <c r="D996" s="8">
        <v>6764.67</v>
      </c>
      <c r="E996">
        <f t="shared" si="90"/>
        <v>4</v>
      </c>
      <c r="F996">
        <f t="shared" si="91"/>
        <v>3</v>
      </c>
      <c r="G996">
        <f t="shared" si="92"/>
        <v>4</v>
      </c>
      <c r="H996">
        <f t="shared" si="93"/>
        <v>434</v>
      </c>
      <c r="I996" t="str">
        <f t="shared" si="94"/>
        <v>PLATINUM</v>
      </c>
      <c r="J996" t="str">
        <f t="shared" si="95"/>
        <v>Very Loyal</v>
      </c>
    </row>
    <row r="997" spans="1:10" x14ac:dyDescent="0.3">
      <c r="A997" s="5">
        <v>996</v>
      </c>
      <c r="B997" s="6">
        <v>63</v>
      </c>
      <c r="C997" s="7">
        <v>6</v>
      </c>
      <c r="D997" s="8">
        <v>4593.26</v>
      </c>
      <c r="E997">
        <f t="shared" si="90"/>
        <v>3</v>
      </c>
      <c r="F997">
        <f t="shared" si="91"/>
        <v>2</v>
      </c>
      <c r="G997">
        <f t="shared" si="92"/>
        <v>4</v>
      </c>
      <c r="H997">
        <f t="shared" si="93"/>
        <v>324</v>
      </c>
      <c r="I997" t="str">
        <f t="shared" si="94"/>
        <v>GOLD</v>
      </c>
      <c r="J997" t="str">
        <f t="shared" si="95"/>
        <v>Late Bloomer</v>
      </c>
    </row>
    <row r="998" spans="1:10" x14ac:dyDescent="0.3">
      <c r="A998" s="5">
        <v>997</v>
      </c>
      <c r="B998" s="6">
        <v>59</v>
      </c>
      <c r="C998" s="7">
        <v>7</v>
      </c>
      <c r="D998" s="8">
        <v>2923.2899999999995</v>
      </c>
      <c r="E998">
        <f t="shared" si="90"/>
        <v>4</v>
      </c>
      <c r="F998">
        <f t="shared" si="91"/>
        <v>3</v>
      </c>
      <c r="G998">
        <f t="shared" si="92"/>
        <v>3</v>
      </c>
      <c r="H998">
        <f t="shared" si="93"/>
        <v>433</v>
      </c>
      <c r="I998" t="str">
        <f t="shared" si="94"/>
        <v>PLATINUM</v>
      </c>
      <c r="J998" t="str">
        <f t="shared" si="95"/>
        <v>Becoming Loyal</v>
      </c>
    </row>
    <row r="999" spans="1:10" x14ac:dyDescent="0.3">
      <c r="A999" s="5">
        <v>998</v>
      </c>
      <c r="B999" s="6">
        <v>321</v>
      </c>
      <c r="C999" s="7">
        <v>2</v>
      </c>
      <c r="D999" s="8">
        <v>585.45000000000005</v>
      </c>
      <c r="E999">
        <f t="shared" si="90"/>
        <v>2</v>
      </c>
      <c r="F999">
        <f t="shared" si="91"/>
        <v>1</v>
      </c>
      <c r="G999">
        <f t="shared" si="92"/>
        <v>1</v>
      </c>
      <c r="H999">
        <f t="shared" si="93"/>
        <v>211</v>
      </c>
      <c r="I999" t="str">
        <f t="shared" si="94"/>
        <v>BRONZE</v>
      </c>
      <c r="J999" t="str">
        <f t="shared" si="95"/>
        <v>Evasive Customer</v>
      </c>
    </row>
    <row r="1000" spans="1:10" x14ac:dyDescent="0.3">
      <c r="A1000" s="5">
        <v>999</v>
      </c>
      <c r="B1000" s="6">
        <v>76</v>
      </c>
      <c r="C1000" s="7">
        <v>10</v>
      </c>
      <c r="D1000" s="8">
        <v>8413.66</v>
      </c>
      <c r="E1000">
        <f t="shared" si="90"/>
        <v>2</v>
      </c>
      <c r="F1000">
        <f t="shared" si="91"/>
        <v>4</v>
      </c>
      <c r="G1000">
        <f t="shared" si="92"/>
        <v>4</v>
      </c>
      <c r="H1000">
        <f t="shared" si="93"/>
        <v>244</v>
      </c>
      <c r="I1000" t="str">
        <f t="shared" si="94"/>
        <v>SILVER</v>
      </c>
      <c r="J1000" t="str">
        <f t="shared" si="95"/>
        <v>High Risk Customer</v>
      </c>
    </row>
    <row r="1001" spans="1:10" x14ac:dyDescent="0.3">
      <c r="A1001" s="5">
        <v>1000</v>
      </c>
      <c r="B1001" s="6">
        <v>0</v>
      </c>
      <c r="C1001" s="7">
        <v>9</v>
      </c>
      <c r="D1001" s="8">
        <v>5383.4800000000005</v>
      </c>
      <c r="E1001">
        <f t="shared" si="90"/>
        <v>1</v>
      </c>
      <c r="F1001">
        <f t="shared" si="91"/>
        <v>4</v>
      </c>
      <c r="G1001">
        <f t="shared" si="92"/>
        <v>4</v>
      </c>
      <c r="H1001">
        <f t="shared" si="93"/>
        <v>144</v>
      </c>
      <c r="I1001" t="str">
        <f t="shared" si="94"/>
        <v>BRONZE</v>
      </c>
      <c r="J1001" t="str">
        <f t="shared" si="95"/>
        <v>Evasive Customer</v>
      </c>
    </row>
    <row r="1002" spans="1:10" x14ac:dyDescent="0.3">
      <c r="A1002" s="5">
        <v>1001</v>
      </c>
      <c r="B1002" s="6">
        <v>42</v>
      </c>
      <c r="C1002" s="7">
        <v>7</v>
      </c>
      <c r="D1002" s="8">
        <v>2884.1900000000005</v>
      </c>
      <c r="E1002">
        <f t="shared" si="90"/>
        <v>2</v>
      </c>
      <c r="F1002">
        <f t="shared" si="91"/>
        <v>3</v>
      </c>
      <c r="G1002">
        <f t="shared" si="92"/>
        <v>3</v>
      </c>
      <c r="H1002">
        <f t="shared" si="93"/>
        <v>233</v>
      </c>
      <c r="I1002" t="str">
        <f t="shared" si="94"/>
        <v>SILVER</v>
      </c>
      <c r="J1002" t="str">
        <f t="shared" si="95"/>
        <v>High Risk Customer</v>
      </c>
    </row>
    <row r="1003" spans="1:10" x14ac:dyDescent="0.3">
      <c r="A1003" s="5">
        <v>1002</v>
      </c>
      <c r="B1003" s="6">
        <v>155</v>
      </c>
      <c r="C1003" s="7">
        <v>4</v>
      </c>
      <c r="D1003" s="8">
        <v>2254.56</v>
      </c>
      <c r="E1003">
        <f t="shared" si="90"/>
        <v>4</v>
      </c>
      <c r="F1003">
        <f t="shared" si="91"/>
        <v>1</v>
      </c>
      <c r="G1003">
        <f t="shared" si="92"/>
        <v>2</v>
      </c>
      <c r="H1003">
        <f t="shared" si="93"/>
        <v>412</v>
      </c>
      <c r="I1003" t="str">
        <f t="shared" si="94"/>
        <v>PLATINUM</v>
      </c>
      <c r="J1003" t="str">
        <f t="shared" si="95"/>
        <v>Recent Customer</v>
      </c>
    </row>
    <row r="1004" spans="1:10" x14ac:dyDescent="0.3">
      <c r="A1004" s="5">
        <v>1003</v>
      </c>
      <c r="B1004" s="6">
        <v>47</v>
      </c>
      <c r="C1004" s="7">
        <v>9</v>
      </c>
      <c r="D1004" s="8">
        <v>5300.380000000001</v>
      </c>
      <c r="E1004">
        <f t="shared" si="90"/>
        <v>3</v>
      </c>
      <c r="F1004">
        <f t="shared" si="91"/>
        <v>4</v>
      </c>
      <c r="G1004">
        <f t="shared" si="92"/>
        <v>4</v>
      </c>
      <c r="H1004">
        <f t="shared" si="93"/>
        <v>344</v>
      </c>
      <c r="I1004" t="str">
        <f t="shared" si="94"/>
        <v>GOLD</v>
      </c>
      <c r="J1004" t="str">
        <f t="shared" si="95"/>
        <v>Potential Customer</v>
      </c>
    </row>
    <row r="1005" spans="1:10" x14ac:dyDescent="0.3">
      <c r="A1005" s="5">
        <v>1004</v>
      </c>
      <c r="B1005" s="6">
        <v>203</v>
      </c>
      <c r="C1005" s="7">
        <v>6</v>
      </c>
      <c r="D1005" s="8">
        <v>3600.94</v>
      </c>
      <c r="E1005">
        <f t="shared" si="90"/>
        <v>1</v>
      </c>
      <c r="F1005">
        <f t="shared" si="91"/>
        <v>2</v>
      </c>
      <c r="G1005">
        <f t="shared" si="92"/>
        <v>3</v>
      </c>
      <c r="H1005">
        <f t="shared" si="93"/>
        <v>123</v>
      </c>
      <c r="I1005" t="str">
        <f t="shared" si="94"/>
        <v>BRONZE</v>
      </c>
      <c r="J1005" t="str">
        <f t="shared" si="95"/>
        <v>Evasive Customer</v>
      </c>
    </row>
    <row r="1006" spans="1:10" x14ac:dyDescent="0.3">
      <c r="A1006" s="5">
        <v>1005</v>
      </c>
      <c r="B1006" s="6">
        <v>159</v>
      </c>
      <c r="C1006" s="7">
        <v>5</v>
      </c>
      <c r="D1006" s="8">
        <v>4365.2500000000009</v>
      </c>
      <c r="E1006">
        <f t="shared" si="90"/>
        <v>2</v>
      </c>
      <c r="F1006">
        <f t="shared" si="91"/>
        <v>2</v>
      </c>
      <c r="G1006">
        <f t="shared" si="92"/>
        <v>4</v>
      </c>
      <c r="H1006">
        <f t="shared" si="93"/>
        <v>224</v>
      </c>
      <c r="I1006" t="str">
        <f t="shared" si="94"/>
        <v>SILVER</v>
      </c>
      <c r="J1006" t="str">
        <f t="shared" si="95"/>
        <v>Almost Losing Customer</v>
      </c>
    </row>
    <row r="1007" spans="1:10" x14ac:dyDescent="0.3">
      <c r="A1007" s="5">
        <v>1006</v>
      </c>
      <c r="B1007" s="6">
        <v>37</v>
      </c>
      <c r="C1007" s="7">
        <v>8</v>
      </c>
      <c r="D1007" s="8">
        <v>4687.5300000000007</v>
      </c>
      <c r="E1007">
        <f t="shared" si="90"/>
        <v>1</v>
      </c>
      <c r="F1007">
        <f t="shared" si="91"/>
        <v>4</v>
      </c>
      <c r="G1007">
        <f t="shared" si="92"/>
        <v>4</v>
      </c>
      <c r="H1007">
        <f t="shared" si="93"/>
        <v>144</v>
      </c>
      <c r="I1007" t="str">
        <f t="shared" si="94"/>
        <v>BRONZE</v>
      </c>
      <c r="J1007" t="str">
        <f t="shared" si="95"/>
        <v>Evasive Customer</v>
      </c>
    </row>
    <row r="1008" spans="1:10" x14ac:dyDescent="0.3">
      <c r="A1008" s="5">
        <v>1007</v>
      </c>
      <c r="B1008" s="6">
        <v>20</v>
      </c>
      <c r="C1008" s="7">
        <v>7</v>
      </c>
      <c r="D1008" s="8">
        <v>3468.58</v>
      </c>
      <c r="E1008">
        <f t="shared" si="90"/>
        <v>1</v>
      </c>
      <c r="F1008">
        <f t="shared" si="91"/>
        <v>3</v>
      </c>
      <c r="G1008">
        <f t="shared" si="92"/>
        <v>3</v>
      </c>
      <c r="H1008">
        <f t="shared" si="93"/>
        <v>133</v>
      </c>
      <c r="I1008" t="str">
        <f t="shared" si="94"/>
        <v>BRONZE</v>
      </c>
      <c r="J1008" t="str">
        <f t="shared" si="95"/>
        <v>Evasive Customer</v>
      </c>
    </row>
    <row r="1009" spans="1:10" x14ac:dyDescent="0.3">
      <c r="A1009" s="5">
        <v>1008</v>
      </c>
      <c r="B1009" s="6">
        <v>17</v>
      </c>
      <c r="C1009" s="7">
        <v>4</v>
      </c>
      <c r="D1009" s="8">
        <v>2523.5299999999997</v>
      </c>
      <c r="E1009">
        <f t="shared" si="90"/>
        <v>3</v>
      </c>
      <c r="F1009">
        <f t="shared" si="91"/>
        <v>1</v>
      </c>
      <c r="G1009">
        <f t="shared" si="92"/>
        <v>2</v>
      </c>
      <c r="H1009">
        <f t="shared" si="93"/>
        <v>312</v>
      </c>
      <c r="I1009" t="str">
        <f t="shared" si="94"/>
        <v>GOLD</v>
      </c>
      <c r="J1009" t="str">
        <f t="shared" si="95"/>
        <v>Losing Customer</v>
      </c>
    </row>
    <row r="1010" spans="1:10" x14ac:dyDescent="0.3">
      <c r="A1010" s="5">
        <v>1009</v>
      </c>
      <c r="B1010" s="6">
        <v>54</v>
      </c>
      <c r="C1010" s="7">
        <v>5</v>
      </c>
      <c r="D1010" s="8">
        <v>2370.7799999999997</v>
      </c>
      <c r="E1010">
        <f t="shared" si="90"/>
        <v>3</v>
      </c>
      <c r="F1010">
        <f t="shared" si="91"/>
        <v>2</v>
      </c>
      <c r="G1010">
        <f t="shared" si="92"/>
        <v>2</v>
      </c>
      <c r="H1010">
        <f t="shared" si="93"/>
        <v>322</v>
      </c>
      <c r="I1010" t="str">
        <f t="shared" si="94"/>
        <v>GOLD</v>
      </c>
      <c r="J1010" t="str">
        <f t="shared" si="95"/>
        <v>Losing Customer</v>
      </c>
    </row>
    <row r="1011" spans="1:10" x14ac:dyDescent="0.3">
      <c r="A1011" s="5">
        <v>1010</v>
      </c>
      <c r="B1011" s="6">
        <v>126</v>
      </c>
      <c r="C1011" s="7">
        <v>4</v>
      </c>
      <c r="D1011" s="8">
        <v>386.36</v>
      </c>
      <c r="E1011">
        <f t="shared" si="90"/>
        <v>4</v>
      </c>
      <c r="F1011">
        <f t="shared" si="91"/>
        <v>1</v>
      </c>
      <c r="G1011">
        <f t="shared" si="92"/>
        <v>1</v>
      </c>
      <c r="H1011">
        <f t="shared" si="93"/>
        <v>411</v>
      </c>
      <c r="I1011" t="str">
        <f t="shared" si="94"/>
        <v>GOLD</v>
      </c>
      <c r="J1011" t="str">
        <f t="shared" si="95"/>
        <v>Recent Customer</v>
      </c>
    </row>
    <row r="1012" spans="1:10" x14ac:dyDescent="0.3">
      <c r="A1012" s="5">
        <v>1011</v>
      </c>
      <c r="B1012" s="6">
        <v>242</v>
      </c>
      <c r="C1012" s="7">
        <v>3</v>
      </c>
      <c r="D1012" s="8">
        <v>1399.44</v>
      </c>
      <c r="E1012">
        <f t="shared" si="90"/>
        <v>2</v>
      </c>
      <c r="F1012">
        <f t="shared" si="91"/>
        <v>1</v>
      </c>
      <c r="G1012">
        <f t="shared" si="92"/>
        <v>1</v>
      </c>
      <c r="H1012">
        <f t="shared" si="93"/>
        <v>211</v>
      </c>
      <c r="I1012" t="str">
        <f t="shared" si="94"/>
        <v>BRONZE</v>
      </c>
      <c r="J1012" t="str">
        <f t="shared" si="95"/>
        <v>Evasive Customer</v>
      </c>
    </row>
    <row r="1013" spans="1:10" x14ac:dyDescent="0.3">
      <c r="A1013" s="5">
        <v>1012</v>
      </c>
      <c r="B1013" s="6">
        <v>9</v>
      </c>
      <c r="C1013" s="7">
        <v>4</v>
      </c>
      <c r="D1013" s="8">
        <v>2704.39</v>
      </c>
      <c r="E1013">
        <f t="shared" si="90"/>
        <v>1</v>
      </c>
      <c r="F1013">
        <f t="shared" si="91"/>
        <v>1</v>
      </c>
      <c r="G1013">
        <f t="shared" si="92"/>
        <v>2</v>
      </c>
      <c r="H1013">
        <f t="shared" si="93"/>
        <v>112</v>
      </c>
      <c r="I1013" t="str">
        <f t="shared" si="94"/>
        <v>BRONZE</v>
      </c>
      <c r="J1013" t="str">
        <f t="shared" si="95"/>
        <v>Lost Customer</v>
      </c>
    </row>
    <row r="1014" spans="1:10" x14ac:dyDescent="0.3">
      <c r="A1014" s="5">
        <v>1013</v>
      </c>
      <c r="B1014" s="6">
        <v>95</v>
      </c>
      <c r="C1014" s="7">
        <v>6</v>
      </c>
      <c r="D1014" s="8">
        <v>2463.79</v>
      </c>
      <c r="E1014">
        <f t="shared" si="90"/>
        <v>1</v>
      </c>
      <c r="F1014">
        <f t="shared" si="91"/>
        <v>2</v>
      </c>
      <c r="G1014">
        <f t="shared" si="92"/>
        <v>2</v>
      </c>
      <c r="H1014">
        <f t="shared" si="93"/>
        <v>122</v>
      </c>
      <c r="I1014" t="str">
        <f t="shared" si="94"/>
        <v>BRONZE</v>
      </c>
      <c r="J1014" t="str">
        <f t="shared" si="95"/>
        <v>Evasive Customer</v>
      </c>
    </row>
    <row r="1015" spans="1:10" x14ac:dyDescent="0.3">
      <c r="A1015" s="5">
        <v>1014</v>
      </c>
      <c r="B1015" s="6">
        <v>4</v>
      </c>
      <c r="C1015" s="7">
        <v>7</v>
      </c>
      <c r="D1015" s="8">
        <v>3933.79</v>
      </c>
      <c r="E1015">
        <f t="shared" si="90"/>
        <v>4</v>
      </c>
      <c r="F1015">
        <f t="shared" si="91"/>
        <v>3</v>
      </c>
      <c r="G1015">
        <f t="shared" si="92"/>
        <v>3</v>
      </c>
      <c r="H1015">
        <f t="shared" si="93"/>
        <v>433</v>
      </c>
      <c r="I1015" t="str">
        <f t="shared" si="94"/>
        <v>PLATINUM</v>
      </c>
      <c r="J1015" t="str">
        <f t="shared" si="95"/>
        <v>Becoming Loyal</v>
      </c>
    </row>
    <row r="1016" spans="1:10" x14ac:dyDescent="0.3">
      <c r="A1016" s="5">
        <v>1015</v>
      </c>
      <c r="B1016" s="6">
        <v>26</v>
      </c>
      <c r="C1016" s="7">
        <v>6</v>
      </c>
      <c r="D1016" s="8">
        <v>2136.87</v>
      </c>
      <c r="E1016">
        <f t="shared" si="90"/>
        <v>1</v>
      </c>
      <c r="F1016">
        <f t="shared" si="91"/>
        <v>2</v>
      </c>
      <c r="G1016">
        <f t="shared" si="92"/>
        <v>2</v>
      </c>
      <c r="H1016">
        <f t="shared" si="93"/>
        <v>122</v>
      </c>
      <c r="I1016" t="str">
        <f t="shared" si="94"/>
        <v>BRONZE</v>
      </c>
      <c r="J1016" t="str">
        <f t="shared" si="95"/>
        <v>Evasive Customer</v>
      </c>
    </row>
    <row r="1017" spans="1:10" x14ac:dyDescent="0.3">
      <c r="A1017" s="5">
        <v>1016</v>
      </c>
      <c r="B1017" s="6">
        <v>66</v>
      </c>
      <c r="C1017" s="7">
        <v>6</v>
      </c>
      <c r="D1017" s="8">
        <v>1087.02</v>
      </c>
      <c r="E1017">
        <f t="shared" si="90"/>
        <v>4</v>
      </c>
      <c r="F1017">
        <f t="shared" si="91"/>
        <v>2</v>
      </c>
      <c r="G1017">
        <f t="shared" si="92"/>
        <v>1</v>
      </c>
      <c r="H1017">
        <f t="shared" si="93"/>
        <v>421</v>
      </c>
      <c r="I1017" t="str">
        <f t="shared" si="94"/>
        <v>PLATINUM</v>
      </c>
      <c r="J1017" t="str">
        <f t="shared" si="95"/>
        <v>Recent Customer</v>
      </c>
    </row>
    <row r="1018" spans="1:10" x14ac:dyDescent="0.3">
      <c r="A1018" s="5">
        <v>1017</v>
      </c>
      <c r="B1018" s="6">
        <v>226</v>
      </c>
      <c r="C1018" s="7">
        <v>3</v>
      </c>
      <c r="D1018" s="8">
        <v>2858.8900000000003</v>
      </c>
      <c r="E1018">
        <f t="shared" si="90"/>
        <v>3</v>
      </c>
      <c r="F1018">
        <f t="shared" si="91"/>
        <v>1</v>
      </c>
      <c r="G1018">
        <f t="shared" si="92"/>
        <v>3</v>
      </c>
      <c r="H1018">
        <f t="shared" si="93"/>
        <v>313</v>
      </c>
      <c r="I1018" t="str">
        <f t="shared" si="94"/>
        <v>GOLD</v>
      </c>
      <c r="J1018" t="str">
        <f t="shared" si="95"/>
        <v>Losing Customer</v>
      </c>
    </row>
    <row r="1019" spans="1:10" x14ac:dyDescent="0.3">
      <c r="A1019" s="5">
        <v>1018</v>
      </c>
      <c r="B1019" s="6">
        <v>26</v>
      </c>
      <c r="C1019" s="7">
        <v>5</v>
      </c>
      <c r="D1019" s="8">
        <v>2497.8000000000002</v>
      </c>
      <c r="E1019">
        <f t="shared" si="90"/>
        <v>2</v>
      </c>
      <c r="F1019">
        <f t="shared" si="91"/>
        <v>2</v>
      </c>
      <c r="G1019">
        <f t="shared" si="92"/>
        <v>2</v>
      </c>
      <c r="H1019">
        <f t="shared" si="93"/>
        <v>222</v>
      </c>
      <c r="I1019" t="str">
        <f t="shared" si="94"/>
        <v>SILVER</v>
      </c>
      <c r="J1019" t="str">
        <f t="shared" si="95"/>
        <v>Almost Losing Customer</v>
      </c>
    </row>
    <row r="1020" spans="1:10" x14ac:dyDescent="0.3">
      <c r="A1020" s="5">
        <v>1019</v>
      </c>
      <c r="B1020" s="6">
        <v>42</v>
      </c>
      <c r="C1020" s="7">
        <v>5</v>
      </c>
      <c r="D1020" s="8">
        <v>2842.8999999999996</v>
      </c>
      <c r="E1020">
        <f t="shared" si="90"/>
        <v>1</v>
      </c>
      <c r="F1020">
        <f t="shared" si="91"/>
        <v>2</v>
      </c>
      <c r="G1020">
        <f t="shared" si="92"/>
        <v>3</v>
      </c>
      <c r="H1020">
        <f t="shared" si="93"/>
        <v>123</v>
      </c>
      <c r="I1020" t="str">
        <f t="shared" si="94"/>
        <v>BRONZE</v>
      </c>
      <c r="J1020" t="str">
        <f t="shared" si="95"/>
        <v>Evasive Customer</v>
      </c>
    </row>
    <row r="1021" spans="1:10" x14ac:dyDescent="0.3">
      <c r="A1021" s="5">
        <v>1020</v>
      </c>
      <c r="B1021" s="6">
        <v>89</v>
      </c>
      <c r="C1021" s="7">
        <v>4</v>
      </c>
      <c r="D1021" s="8">
        <v>1531.9</v>
      </c>
      <c r="E1021">
        <f t="shared" si="90"/>
        <v>3</v>
      </c>
      <c r="F1021">
        <f t="shared" si="91"/>
        <v>1</v>
      </c>
      <c r="G1021">
        <f t="shared" si="92"/>
        <v>1</v>
      </c>
      <c r="H1021">
        <f t="shared" si="93"/>
        <v>311</v>
      </c>
      <c r="I1021" t="str">
        <f t="shared" si="94"/>
        <v>SILVER</v>
      </c>
      <c r="J1021" t="str">
        <f t="shared" si="95"/>
        <v>High Risk Customer</v>
      </c>
    </row>
    <row r="1022" spans="1:10" x14ac:dyDescent="0.3">
      <c r="A1022" s="5">
        <v>1021</v>
      </c>
      <c r="B1022" s="6">
        <v>28</v>
      </c>
      <c r="C1022" s="7">
        <v>8</v>
      </c>
      <c r="D1022" s="8">
        <v>5048.2599999999993</v>
      </c>
      <c r="E1022">
        <f t="shared" si="90"/>
        <v>3</v>
      </c>
      <c r="F1022">
        <f t="shared" si="91"/>
        <v>4</v>
      </c>
      <c r="G1022">
        <f t="shared" si="92"/>
        <v>4</v>
      </c>
      <c r="H1022">
        <f t="shared" si="93"/>
        <v>344</v>
      </c>
      <c r="I1022" t="str">
        <f t="shared" si="94"/>
        <v>GOLD</v>
      </c>
      <c r="J1022" t="str">
        <f t="shared" si="95"/>
        <v>Potential Customer</v>
      </c>
    </row>
    <row r="1023" spans="1:10" x14ac:dyDescent="0.3">
      <c r="A1023" s="5">
        <v>1022</v>
      </c>
      <c r="B1023" s="6">
        <v>83</v>
      </c>
      <c r="C1023" s="7">
        <v>5</v>
      </c>
      <c r="D1023" s="8">
        <v>6444.49</v>
      </c>
      <c r="E1023">
        <f t="shared" si="90"/>
        <v>1</v>
      </c>
      <c r="F1023">
        <f t="shared" si="91"/>
        <v>2</v>
      </c>
      <c r="G1023">
        <f t="shared" si="92"/>
        <v>4</v>
      </c>
      <c r="H1023">
        <f t="shared" si="93"/>
        <v>124</v>
      </c>
      <c r="I1023" t="str">
        <f t="shared" si="94"/>
        <v>BRONZE</v>
      </c>
      <c r="J1023" t="str">
        <f t="shared" si="95"/>
        <v>Evasive Customer</v>
      </c>
    </row>
    <row r="1024" spans="1:10" x14ac:dyDescent="0.3">
      <c r="A1024" s="5">
        <v>1023</v>
      </c>
      <c r="B1024" s="6">
        <v>125</v>
      </c>
      <c r="C1024" s="7">
        <v>2</v>
      </c>
      <c r="D1024" s="8">
        <v>492.65</v>
      </c>
      <c r="E1024">
        <f t="shared" si="90"/>
        <v>3</v>
      </c>
      <c r="F1024">
        <f t="shared" si="91"/>
        <v>1</v>
      </c>
      <c r="G1024">
        <f t="shared" si="92"/>
        <v>1</v>
      </c>
      <c r="H1024">
        <f t="shared" si="93"/>
        <v>311</v>
      </c>
      <c r="I1024" t="str">
        <f t="shared" si="94"/>
        <v>SILVER</v>
      </c>
      <c r="J1024" t="str">
        <f t="shared" si="95"/>
        <v>High Risk Customer</v>
      </c>
    </row>
    <row r="1025" spans="1:10" x14ac:dyDescent="0.3">
      <c r="A1025" s="5">
        <v>1024</v>
      </c>
      <c r="B1025" s="6">
        <v>34</v>
      </c>
      <c r="C1025" s="7">
        <v>8</v>
      </c>
      <c r="D1025" s="8">
        <v>4560.5599999999995</v>
      </c>
      <c r="E1025">
        <f t="shared" si="90"/>
        <v>2</v>
      </c>
      <c r="F1025">
        <f t="shared" si="91"/>
        <v>4</v>
      </c>
      <c r="G1025">
        <f t="shared" si="92"/>
        <v>4</v>
      </c>
      <c r="H1025">
        <f t="shared" si="93"/>
        <v>244</v>
      </c>
      <c r="I1025" t="str">
        <f t="shared" si="94"/>
        <v>SILVER</v>
      </c>
      <c r="J1025" t="str">
        <f t="shared" si="95"/>
        <v>High Risk Customer</v>
      </c>
    </row>
    <row r="1026" spans="1:10" x14ac:dyDescent="0.3">
      <c r="A1026" s="5">
        <v>1025</v>
      </c>
      <c r="B1026" s="6">
        <v>60</v>
      </c>
      <c r="C1026" s="7">
        <v>8</v>
      </c>
      <c r="D1026" s="8">
        <v>1800.12</v>
      </c>
      <c r="E1026">
        <f t="shared" si="90"/>
        <v>1</v>
      </c>
      <c r="F1026">
        <f t="shared" si="91"/>
        <v>4</v>
      </c>
      <c r="G1026">
        <f t="shared" si="92"/>
        <v>2</v>
      </c>
      <c r="H1026">
        <f t="shared" si="93"/>
        <v>142</v>
      </c>
      <c r="I1026" t="str">
        <f t="shared" si="94"/>
        <v>BRONZE</v>
      </c>
      <c r="J1026" t="str">
        <f t="shared" si="95"/>
        <v>Evasive Customer</v>
      </c>
    </row>
    <row r="1027" spans="1:10" x14ac:dyDescent="0.3">
      <c r="A1027" s="5">
        <v>1026</v>
      </c>
      <c r="B1027" s="6">
        <v>29</v>
      </c>
      <c r="C1027" s="7">
        <v>7</v>
      </c>
      <c r="D1027" s="8">
        <v>1313.7800000000002</v>
      </c>
      <c r="E1027">
        <f t="shared" si="90"/>
        <v>3</v>
      </c>
      <c r="F1027">
        <f t="shared" si="91"/>
        <v>3</v>
      </c>
      <c r="G1027">
        <f t="shared" si="92"/>
        <v>1</v>
      </c>
      <c r="H1027">
        <f t="shared" si="93"/>
        <v>331</v>
      </c>
      <c r="I1027" t="str">
        <f t="shared" si="94"/>
        <v>GOLD</v>
      </c>
      <c r="J1027" t="str">
        <f t="shared" si="95"/>
        <v>Late Bloomer</v>
      </c>
    </row>
    <row r="1028" spans="1:10" x14ac:dyDescent="0.3">
      <c r="A1028" s="5">
        <v>1027</v>
      </c>
      <c r="B1028" s="6">
        <v>24</v>
      </c>
      <c r="C1028" s="7">
        <v>6</v>
      </c>
      <c r="D1028" s="8">
        <v>1449.4399999999998</v>
      </c>
      <c r="E1028">
        <f t="shared" si="90"/>
        <v>2</v>
      </c>
      <c r="F1028">
        <f t="shared" si="91"/>
        <v>2</v>
      </c>
      <c r="G1028">
        <f t="shared" si="92"/>
        <v>1</v>
      </c>
      <c r="H1028">
        <f t="shared" si="93"/>
        <v>221</v>
      </c>
      <c r="I1028" t="str">
        <f t="shared" si="94"/>
        <v>SILVER</v>
      </c>
      <c r="J1028" t="str">
        <f t="shared" si="95"/>
        <v>Almost Losing Customer</v>
      </c>
    </row>
    <row r="1029" spans="1:10" x14ac:dyDescent="0.3">
      <c r="A1029" s="5">
        <v>1028</v>
      </c>
      <c r="B1029" s="6">
        <v>8</v>
      </c>
      <c r="C1029" s="7">
        <v>7</v>
      </c>
      <c r="D1029" s="8">
        <v>7562.6799999999985</v>
      </c>
      <c r="E1029">
        <f t="shared" ref="E1029:E1092" si="96">IF(AND(B1027&gt;=88),1,IF(AND(B1027&lt;=88,B1027&gt;45),2,IF(AND(B1027&lt;=45,B1027&gt;18),3,4)))</f>
        <v>3</v>
      </c>
      <c r="F1029">
        <f t="shared" ref="F1029:F1092" si="97">IF(AND(C1029&gt;7),4,IF(AND(C1029&lt;=7,C1029&gt;6),3,IF(AND(C1029&lt;=6,C1029&gt;4),2,IF(AND(C1029&lt;=4),1))))</f>
        <v>3</v>
      </c>
      <c r="G1029">
        <f t="shared" ref="G1029:G1092" si="98">IF(AND(D1029&gt;4123.1),4,IF(AND(D1029&lt;=4123.1,D1029&gt;2799.26),3,IF(AND(D1029&lt;=2799.26,D1029&gt;1797.95),2,IF(AND(D1029&lt;=1795.95),1))))</f>
        <v>4</v>
      </c>
      <c r="H1029">
        <f t="shared" ref="H1029:H1092" si="99">100*E1029+10*F1029+G1029</f>
        <v>334</v>
      </c>
      <c r="I1029" t="str">
        <f t="shared" ref="I1029:I1092" si="100">IF(AND(H1029&gt;411),"PLATINUM",IF(AND(H1029&lt;=411,H1029&gt;311),"GOLD",IF(AND(H1029&lt;=311,H1029&gt;211),"SILVER",IF(AND(H1029&lt;=211),"BRONZE"))))</f>
        <v>GOLD</v>
      </c>
      <c r="J1029" t="str">
        <f t="shared" ref="J1029:J1092" si="101">IF(H1029=444,"Platinum Customer",
IF(AND(H1029&lt;=444,H1029&gt;433),"Very Loyal",
 IF(AND(H1029&lt;=433,H1029&gt;421),"Becoming Loyal",
IF(AND(H1029&lt;=421,H1029&gt;344),"Recent Customer",
IF(AND(H1029&gt;=344,H1029&gt;323),"Potential Customer",
IF(AND(H1029&gt;=323,H1029&gt;311),"Late Bloomer",
IF(AND(H1029&gt;311,H1029&gt;=224),"Losing Customer",
IF(AND(H1029&gt;224,H1029&gt;=212),"High Risk Customer",
IF(AND(H1029&gt;212,H1029&gt;=121),"Almost Losing Customer",
IF(AND(H1029&gt;=121,H1029&gt;=113),"Evasive Customer",
IF(AND(H1029&lt;=113,H1029&gt;=111),"Lost Customer")))))))))))</f>
        <v>Late Bloomer</v>
      </c>
    </row>
    <row r="1030" spans="1:10" x14ac:dyDescent="0.3">
      <c r="A1030" s="5">
        <v>1029</v>
      </c>
      <c r="B1030" s="6">
        <v>30</v>
      </c>
      <c r="C1030" s="7">
        <v>6</v>
      </c>
      <c r="D1030" s="8">
        <v>3660.0600000000004</v>
      </c>
      <c r="E1030">
        <f t="shared" si="96"/>
        <v>3</v>
      </c>
      <c r="F1030">
        <f t="shared" si="97"/>
        <v>2</v>
      </c>
      <c r="G1030">
        <f t="shared" si="98"/>
        <v>3</v>
      </c>
      <c r="H1030">
        <f t="shared" si="99"/>
        <v>323</v>
      </c>
      <c r="I1030" t="str">
        <f t="shared" si="100"/>
        <v>GOLD</v>
      </c>
      <c r="J1030" t="str">
        <f t="shared" si="101"/>
        <v>Late Bloomer</v>
      </c>
    </row>
    <row r="1031" spans="1:10" x14ac:dyDescent="0.3">
      <c r="A1031" s="5">
        <v>1030</v>
      </c>
      <c r="B1031" s="6">
        <v>39</v>
      </c>
      <c r="C1031" s="7">
        <v>8</v>
      </c>
      <c r="D1031" s="8">
        <v>4698.5999999999995</v>
      </c>
      <c r="E1031">
        <f t="shared" si="96"/>
        <v>4</v>
      </c>
      <c r="F1031">
        <f t="shared" si="97"/>
        <v>4</v>
      </c>
      <c r="G1031">
        <f t="shared" si="98"/>
        <v>4</v>
      </c>
      <c r="H1031">
        <f t="shared" si="99"/>
        <v>444</v>
      </c>
      <c r="I1031" t="str">
        <f t="shared" si="100"/>
        <v>PLATINUM</v>
      </c>
      <c r="J1031" t="str">
        <f t="shared" si="101"/>
        <v>Platinum Customer</v>
      </c>
    </row>
    <row r="1032" spans="1:10" x14ac:dyDescent="0.3">
      <c r="A1032" s="5">
        <v>1031</v>
      </c>
      <c r="B1032" s="6">
        <v>46</v>
      </c>
      <c r="C1032" s="7">
        <v>3</v>
      </c>
      <c r="D1032" s="8">
        <v>1463.88</v>
      </c>
      <c r="E1032">
        <f t="shared" si="96"/>
        <v>3</v>
      </c>
      <c r="F1032">
        <f t="shared" si="97"/>
        <v>1</v>
      </c>
      <c r="G1032">
        <f t="shared" si="98"/>
        <v>1</v>
      </c>
      <c r="H1032">
        <f t="shared" si="99"/>
        <v>311</v>
      </c>
      <c r="I1032" t="str">
        <f t="shared" si="100"/>
        <v>SILVER</v>
      </c>
      <c r="J1032" t="str">
        <f t="shared" si="101"/>
        <v>High Risk Customer</v>
      </c>
    </row>
    <row r="1033" spans="1:10" x14ac:dyDescent="0.3">
      <c r="A1033" s="5">
        <v>1032</v>
      </c>
      <c r="B1033" s="6">
        <v>30</v>
      </c>
      <c r="C1033" s="7">
        <v>8</v>
      </c>
      <c r="D1033" s="8">
        <v>3191.12</v>
      </c>
      <c r="E1033">
        <f t="shared" si="96"/>
        <v>3</v>
      </c>
      <c r="F1033">
        <f t="shared" si="97"/>
        <v>4</v>
      </c>
      <c r="G1033">
        <f t="shared" si="98"/>
        <v>3</v>
      </c>
      <c r="H1033">
        <f t="shared" si="99"/>
        <v>343</v>
      </c>
      <c r="I1033" t="str">
        <f t="shared" si="100"/>
        <v>GOLD</v>
      </c>
      <c r="J1033" t="str">
        <f t="shared" si="101"/>
        <v>Late Bloomer</v>
      </c>
    </row>
    <row r="1034" spans="1:10" x14ac:dyDescent="0.3">
      <c r="A1034" s="5">
        <v>1033</v>
      </c>
      <c r="B1034" s="6">
        <v>14</v>
      </c>
      <c r="C1034" s="7">
        <v>9</v>
      </c>
      <c r="D1034" s="8">
        <v>6836.44</v>
      </c>
      <c r="E1034">
        <f t="shared" si="96"/>
        <v>2</v>
      </c>
      <c r="F1034">
        <f t="shared" si="97"/>
        <v>4</v>
      </c>
      <c r="G1034">
        <f t="shared" si="98"/>
        <v>4</v>
      </c>
      <c r="H1034">
        <f t="shared" si="99"/>
        <v>244</v>
      </c>
      <c r="I1034" t="str">
        <f t="shared" si="100"/>
        <v>SILVER</v>
      </c>
      <c r="J1034" t="str">
        <f t="shared" si="101"/>
        <v>High Risk Customer</v>
      </c>
    </row>
    <row r="1035" spans="1:10" x14ac:dyDescent="0.3">
      <c r="A1035" s="5">
        <v>1034</v>
      </c>
      <c r="B1035" s="6">
        <v>104</v>
      </c>
      <c r="C1035" s="7">
        <v>2</v>
      </c>
      <c r="D1035" s="8">
        <v>1033.56</v>
      </c>
      <c r="E1035">
        <f t="shared" si="96"/>
        <v>3</v>
      </c>
      <c r="F1035">
        <f t="shared" si="97"/>
        <v>1</v>
      </c>
      <c r="G1035">
        <f t="shared" si="98"/>
        <v>1</v>
      </c>
      <c r="H1035">
        <f t="shared" si="99"/>
        <v>311</v>
      </c>
      <c r="I1035" t="str">
        <f t="shared" si="100"/>
        <v>SILVER</v>
      </c>
      <c r="J1035" t="str">
        <f t="shared" si="101"/>
        <v>High Risk Customer</v>
      </c>
    </row>
    <row r="1036" spans="1:10" x14ac:dyDescent="0.3">
      <c r="A1036" s="5">
        <v>1035</v>
      </c>
      <c r="B1036" s="6">
        <v>13</v>
      </c>
      <c r="C1036" s="7">
        <v>3</v>
      </c>
      <c r="D1036" s="8">
        <v>485.46000000000015</v>
      </c>
      <c r="E1036">
        <f t="shared" si="96"/>
        <v>4</v>
      </c>
      <c r="F1036">
        <f t="shared" si="97"/>
        <v>1</v>
      </c>
      <c r="G1036">
        <f t="shared" si="98"/>
        <v>1</v>
      </c>
      <c r="H1036">
        <f t="shared" si="99"/>
        <v>411</v>
      </c>
      <c r="I1036" t="str">
        <f t="shared" si="100"/>
        <v>GOLD</v>
      </c>
      <c r="J1036" t="str">
        <f t="shared" si="101"/>
        <v>Recent Customer</v>
      </c>
    </row>
    <row r="1037" spans="1:10" x14ac:dyDescent="0.3">
      <c r="A1037" s="5">
        <v>1036</v>
      </c>
      <c r="B1037" s="6">
        <v>162</v>
      </c>
      <c r="C1037" s="7">
        <v>5</v>
      </c>
      <c r="D1037" s="8">
        <v>3787</v>
      </c>
      <c r="E1037">
        <f t="shared" si="96"/>
        <v>1</v>
      </c>
      <c r="F1037">
        <f t="shared" si="97"/>
        <v>2</v>
      </c>
      <c r="G1037">
        <f t="shared" si="98"/>
        <v>3</v>
      </c>
      <c r="H1037">
        <f t="shared" si="99"/>
        <v>123</v>
      </c>
      <c r="I1037" t="str">
        <f t="shared" si="100"/>
        <v>BRONZE</v>
      </c>
      <c r="J1037" t="str">
        <f t="shared" si="101"/>
        <v>Evasive Customer</v>
      </c>
    </row>
    <row r="1038" spans="1:10" x14ac:dyDescent="0.3">
      <c r="A1038" s="5">
        <v>1037</v>
      </c>
      <c r="B1038" s="6">
        <v>73</v>
      </c>
      <c r="C1038" s="7">
        <v>8</v>
      </c>
      <c r="D1038" s="8">
        <v>2368.4399999999996</v>
      </c>
      <c r="E1038">
        <f t="shared" si="96"/>
        <v>4</v>
      </c>
      <c r="F1038">
        <f t="shared" si="97"/>
        <v>4</v>
      </c>
      <c r="G1038">
        <f t="shared" si="98"/>
        <v>2</v>
      </c>
      <c r="H1038">
        <f t="shared" si="99"/>
        <v>442</v>
      </c>
      <c r="I1038" t="str">
        <f t="shared" si="100"/>
        <v>PLATINUM</v>
      </c>
      <c r="J1038" t="str">
        <f t="shared" si="101"/>
        <v>Very Loyal</v>
      </c>
    </row>
    <row r="1039" spans="1:10" x14ac:dyDescent="0.3">
      <c r="A1039" s="5">
        <v>1038</v>
      </c>
      <c r="B1039" s="6">
        <v>12</v>
      </c>
      <c r="C1039" s="7">
        <v>4</v>
      </c>
      <c r="D1039" s="8">
        <v>2079.1999999999998</v>
      </c>
      <c r="E1039">
        <f t="shared" si="96"/>
        <v>1</v>
      </c>
      <c r="F1039">
        <f t="shared" si="97"/>
        <v>1</v>
      </c>
      <c r="G1039">
        <f t="shared" si="98"/>
        <v>2</v>
      </c>
      <c r="H1039">
        <f t="shared" si="99"/>
        <v>112</v>
      </c>
      <c r="I1039" t="str">
        <f t="shared" si="100"/>
        <v>BRONZE</v>
      </c>
      <c r="J1039" t="str">
        <f t="shared" si="101"/>
        <v>Lost Customer</v>
      </c>
    </row>
    <row r="1040" spans="1:10" x14ac:dyDescent="0.3">
      <c r="A1040" s="5">
        <v>1039</v>
      </c>
      <c r="B1040" s="6">
        <v>52</v>
      </c>
      <c r="C1040" s="7">
        <v>7</v>
      </c>
      <c r="D1040" s="8">
        <v>5259</v>
      </c>
      <c r="E1040">
        <f t="shared" si="96"/>
        <v>2</v>
      </c>
      <c r="F1040">
        <f t="shared" si="97"/>
        <v>3</v>
      </c>
      <c r="G1040">
        <f t="shared" si="98"/>
        <v>4</v>
      </c>
      <c r="H1040">
        <f t="shared" si="99"/>
        <v>234</v>
      </c>
      <c r="I1040" t="str">
        <f t="shared" si="100"/>
        <v>SILVER</v>
      </c>
      <c r="J1040" t="str">
        <f t="shared" si="101"/>
        <v>High Risk Customer</v>
      </c>
    </row>
    <row r="1041" spans="1:10" x14ac:dyDescent="0.3">
      <c r="A1041" s="5">
        <v>1040</v>
      </c>
      <c r="B1041" s="6">
        <v>161</v>
      </c>
      <c r="C1041" s="7">
        <v>4</v>
      </c>
      <c r="D1041" s="8">
        <v>1768.4300000000003</v>
      </c>
      <c r="E1041">
        <f t="shared" si="96"/>
        <v>4</v>
      </c>
      <c r="F1041">
        <f t="shared" si="97"/>
        <v>1</v>
      </c>
      <c r="G1041">
        <f t="shared" si="98"/>
        <v>1</v>
      </c>
      <c r="H1041">
        <f t="shared" si="99"/>
        <v>411</v>
      </c>
      <c r="I1041" t="str">
        <f t="shared" si="100"/>
        <v>GOLD</v>
      </c>
      <c r="J1041" t="str">
        <f t="shared" si="101"/>
        <v>Recent Customer</v>
      </c>
    </row>
    <row r="1042" spans="1:10" x14ac:dyDescent="0.3">
      <c r="A1042" s="5">
        <v>1041</v>
      </c>
      <c r="B1042" s="6">
        <v>20</v>
      </c>
      <c r="C1042" s="7">
        <v>4</v>
      </c>
      <c r="D1042" s="8">
        <v>2292.5100000000002</v>
      </c>
      <c r="E1042">
        <f t="shared" si="96"/>
        <v>2</v>
      </c>
      <c r="F1042">
        <f t="shared" si="97"/>
        <v>1</v>
      </c>
      <c r="G1042">
        <f t="shared" si="98"/>
        <v>2</v>
      </c>
      <c r="H1042">
        <f t="shared" si="99"/>
        <v>212</v>
      </c>
      <c r="I1042" t="str">
        <f t="shared" si="100"/>
        <v>SILVER</v>
      </c>
      <c r="J1042" t="str">
        <f t="shared" si="101"/>
        <v>Evasive Customer</v>
      </c>
    </row>
    <row r="1043" spans="1:10" x14ac:dyDescent="0.3">
      <c r="A1043" s="5">
        <v>1042</v>
      </c>
      <c r="B1043" s="6">
        <v>35</v>
      </c>
      <c r="C1043" s="7">
        <v>3</v>
      </c>
      <c r="D1043" s="8">
        <v>2771.37</v>
      </c>
      <c r="E1043">
        <f t="shared" si="96"/>
        <v>1</v>
      </c>
      <c r="F1043">
        <f t="shared" si="97"/>
        <v>1</v>
      </c>
      <c r="G1043">
        <f t="shared" si="98"/>
        <v>2</v>
      </c>
      <c r="H1043">
        <f t="shared" si="99"/>
        <v>112</v>
      </c>
      <c r="I1043" t="str">
        <f t="shared" si="100"/>
        <v>BRONZE</v>
      </c>
      <c r="J1043" t="str">
        <f t="shared" si="101"/>
        <v>Lost Customer</v>
      </c>
    </row>
    <row r="1044" spans="1:10" x14ac:dyDescent="0.3">
      <c r="A1044" s="5">
        <v>1043</v>
      </c>
      <c r="B1044" s="6">
        <v>154</v>
      </c>
      <c r="C1044" s="7">
        <v>10</v>
      </c>
      <c r="D1044" s="8">
        <v>6933.5499999999993</v>
      </c>
      <c r="E1044">
        <f t="shared" si="96"/>
        <v>3</v>
      </c>
      <c r="F1044">
        <f t="shared" si="97"/>
        <v>4</v>
      </c>
      <c r="G1044">
        <f t="shared" si="98"/>
        <v>4</v>
      </c>
      <c r="H1044">
        <f t="shared" si="99"/>
        <v>344</v>
      </c>
      <c r="I1044" t="str">
        <f t="shared" si="100"/>
        <v>GOLD</v>
      </c>
      <c r="J1044" t="str">
        <f t="shared" si="101"/>
        <v>Potential Customer</v>
      </c>
    </row>
    <row r="1045" spans="1:10" x14ac:dyDescent="0.3">
      <c r="A1045" s="5">
        <v>1044</v>
      </c>
      <c r="B1045" s="6">
        <v>112</v>
      </c>
      <c r="C1045" s="7">
        <v>5</v>
      </c>
      <c r="D1045" s="8">
        <v>2205.27</v>
      </c>
      <c r="E1045">
        <f t="shared" si="96"/>
        <v>3</v>
      </c>
      <c r="F1045">
        <f t="shared" si="97"/>
        <v>2</v>
      </c>
      <c r="G1045">
        <f t="shared" si="98"/>
        <v>2</v>
      </c>
      <c r="H1045">
        <f t="shared" si="99"/>
        <v>322</v>
      </c>
      <c r="I1045" t="str">
        <f t="shared" si="100"/>
        <v>GOLD</v>
      </c>
      <c r="J1045" t="str">
        <f t="shared" si="101"/>
        <v>Losing Customer</v>
      </c>
    </row>
    <row r="1046" spans="1:10" x14ac:dyDescent="0.3">
      <c r="A1046" s="5">
        <v>1045</v>
      </c>
      <c r="B1046" s="6">
        <v>113</v>
      </c>
      <c r="C1046" s="7">
        <v>3</v>
      </c>
      <c r="D1046" s="8">
        <v>2038.5800000000002</v>
      </c>
      <c r="E1046">
        <f t="shared" si="96"/>
        <v>1</v>
      </c>
      <c r="F1046">
        <f t="shared" si="97"/>
        <v>1</v>
      </c>
      <c r="G1046">
        <f t="shared" si="98"/>
        <v>2</v>
      </c>
      <c r="H1046">
        <f t="shared" si="99"/>
        <v>112</v>
      </c>
      <c r="I1046" t="str">
        <f t="shared" si="100"/>
        <v>BRONZE</v>
      </c>
      <c r="J1046" t="str">
        <f t="shared" si="101"/>
        <v>Lost Customer</v>
      </c>
    </row>
    <row r="1047" spans="1:10" x14ac:dyDescent="0.3">
      <c r="A1047" s="5">
        <v>1046</v>
      </c>
      <c r="B1047" s="6">
        <v>52</v>
      </c>
      <c r="C1047" s="7">
        <v>5</v>
      </c>
      <c r="D1047" s="8">
        <v>1985.1000000000001</v>
      </c>
      <c r="E1047">
        <f t="shared" si="96"/>
        <v>1</v>
      </c>
      <c r="F1047">
        <f t="shared" si="97"/>
        <v>2</v>
      </c>
      <c r="G1047">
        <f t="shared" si="98"/>
        <v>2</v>
      </c>
      <c r="H1047">
        <f t="shared" si="99"/>
        <v>122</v>
      </c>
      <c r="I1047" t="str">
        <f t="shared" si="100"/>
        <v>BRONZE</v>
      </c>
      <c r="J1047" t="str">
        <f t="shared" si="101"/>
        <v>Evasive Customer</v>
      </c>
    </row>
    <row r="1048" spans="1:10" x14ac:dyDescent="0.3">
      <c r="A1048" s="5">
        <v>1047</v>
      </c>
      <c r="B1048" s="6">
        <v>57</v>
      </c>
      <c r="C1048" s="7">
        <v>8</v>
      </c>
      <c r="D1048" s="8">
        <v>2026.5400000000002</v>
      </c>
      <c r="E1048">
        <f t="shared" si="96"/>
        <v>1</v>
      </c>
      <c r="F1048">
        <f t="shared" si="97"/>
        <v>4</v>
      </c>
      <c r="G1048">
        <f t="shared" si="98"/>
        <v>2</v>
      </c>
      <c r="H1048">
        <f t="shared" si="99"/>
        <v>142</v>
      </c>
      <c r="I1048" t="str">
        <f t="shared" si="100"/>
        <v>BRONZE</v>
      </c>
      <c r="J1048" t="str">
        <f t="shared" si="101"/>
        <v>Evasive Customer</v>
      </c>
    </row>
    <row r="1049" spans="1:10" x14ac:dyDescent="0.3">
      <c r="A1049" s="5">
        <v>1048</v>
      </c>
      <c r="B1049" s="6">
        <v>133</v>
      </c>
      <c r="C1049" s="7">
        <v>7</v>
      </c>
      <c r="D1049" s="8">
        <v>2830.94</v>
      </c>
      <c r="E1049">
        <f t="shared" si="96"/>
        <v>2</v>
      </c>
      <c r="F1049">
        <f t="shared" si="97"/>
        <v>3</v>
      </c>
      <c r="G1049">
        <f t="shared" si="98"/>
        <v>3</v>
      </c>
      <c r="H1049">
        <f t="shared" si="99"/>
        <v>233</v>
      </c>
      <c r="I1049" t="str">
        <f t="shared" si="100"/>
        <v>SILVER</v>
      </c>
      <c r="J1049" t="str">
        <f t="shared" si="101"/>
        <v>High Risk Customer</v>
      </c>
    </row>
    <row r="1050" spans="1:10" x14ac:dyDescent="0.3">
      <c r="A1050" s="5">
        <v>1049</v>
      </c>
      <c r="B1050" s="6">
        <v>32</v>
      </c>
      <c r="C1050" s="7">
        <v>10</v>
      </c>
      <c r="D1050" s="8">
        <v>4486.32</v>
      </c>
      <c r="E1050">
        <f t="shared" si="96"/>
        <v>2</v>
      </c>
      <c r="F1050">
        <f t="shared" si="97"/>
        <v>4</v>
      </c>
      <c r="G1050">
        <f t="shared" si="98"/>
        <v>4</v>
      </c>
      <c r="H1050">
        <f t="shared" si="99"/>
        <v>244</v>
      </c>
      <c r="I1050" t="str">
        <f t="shared" si="100"/>
        <v>SILVER</v>
      </c>
      <c r="J1050" t="str">
        <f t="shared" si="101"/>
        <v>High Risk Customer</v>
      </c>
    </row>
    <row r="1051" spans="1:10" x14ac:dyDescent="0.3">
      <c r="A1051" s="5">
        <v>1050</v>
      </c>
      <c r="B1051" s="6">
        <v>26</v>
      </c>
      <c r="C1051" s="7">
        <v>6</v>
      </c>
      <c r="D1051" s="8">
        <v>2535.63</v>
      </c>
      <c r="E1051">
        <f t="shared" si="96"/>
        <v>1</v>
      </c>
      <c r="F1051">
        <f t="shared" si="97"/>
        <v>2</v>
      </c>
      <c r="G1051">
        <f t="shared" si="98"/>
        <v>2</v>
      </c>
      <c r="H1051">
        <f t="shared" si="99"/>
        <v>122</v>
      </c>
      <c r="I1051" t="str">
        <f t="shared" si="100"/>
        <v>BRONZE</v>
      </c>
      <c r="J1051" t="str">
        <f t="shared" si="101"/>
        <v>Evasive Customer</v>
      </c>
    </row>
    <row r="1052" spans="1:10" x14ac:dyDescent="0.3">
      <c r="A1052" s="5">
        <v>1051</v>
      </c>
      <c r="B1052" s="6">
        <v>179</v>
      </c>
      <c r="C1052" s="7">
        <v>5</v>
      </c>
      <c r="D1052" s="8">
        <v>1294.69</v>
      </c>
      <c r="E1052">
        <f t="shared" si="96"/>
        <v>3</v>
      </c>
      <c r="F1052">
        <f t="shared" si="97"/>
        <v>2</v>
      </c>
      <c r="G1052">
        <f t="shared" si="98"/>
        <v>1</v>
      </c>
      <c r="H1052">
        <f t="shared" si="99"/>
        <v>321</v>
      </c>
      <c r="I1052" t="str">
        <f t="shared" si="100"/>
        <v>GOLD</v>
      </c>
      <c r="J1052" t="str">
        <f t="shared" si="101"/>
        <v>Losing Customer</v>
      </c>
    </row>
    <row r="1053" spans="1:10" x14ac:dyDescent="0.3">
      <c r="A1053" s="5">
        <v>1052</v>
      </c>
      <c r="B1053" s="6">
        <v>0</v>
      </c>
      <c r="C1053" s="7">
        <v>6</v>
      </c>
      <c r="D1053" s="8">
        <v>3260.3199999999997</v>
      </c>
      <c r="E1053">
        <f t="shared" si="96"/>
        <v>3</v>
      </c>
      <c r="F1053">
        <f t="shared" si="97"/>
        <v>2</v>
      </c>
      <c r="G1053">
        <f t="shared" si="98"/>
        <v>3</v>
      </c>
      <c r="H1053">
        <f t="shared" si="99"/>
        <v>323</v>
      </c>
      <c r="I1053" t="str">
        <f t="shared" si="100"/>
        <v>GOLD</v>
      </c>
      <c r="J1053" t="str">
        <f t="shared" si="101"/>
        <v>Late Bloomer</v>
      </c>
    </row>
    <row r="1054" spans="1:10" x14ac:dyDescent="0.3">
      <c r="A1054" s="5">
        <v>1053</v>
      </c>
      <c r="B1054" s="6">
        <v>139</v>
      </c>
      <c r="C1054" s="7">
        <v>3</v>
      </c>
      <c r="D1054" s="8">
        <v>1566.26</v>
      </c>
      <c r="E1054">
        <f t="shared" si="96"/>
        <v>1</v>
      </c>
      <c r="F1054">
        <f t="shared" si="97"/>
        <v>1</v>
      </c>
      <c r="G1054">
        <f t="shared" si="98"/>
        <v>1</v>
      </c>
      <c r="H1054">
        <f t="shared" si="99"/>
        <v>111</v>
      </c>
      <c r="I1054" t="str">
        <f t="shared" si="100"/>
        <v>BRONZE</v>
      </c>
      <c r="J1054" t="str">
        <f t="shared" si="101"/>
        <v>Lost Customer</v>
      </c>
    </row>
    <row r="1055" spans="1:10" x14ac:dyDescent="0.3">
      <c r="A1055" s="5">
        <v>1054</v>
      </c>
      <c r="B1055" s="6">
        <v>5</v>
      </c>
      <c r="C1055" s="7">
        <v>8</v>
      </c>
      <c r="D1055" s="8">
        <v>3406.16</v>
      </c>
      <c r="E1055">
        <f t="shared" si="96"/>
        <v>4</v>
      </c>
      <c r="F1055">
        <f t="shared" si="97"/>
        <v>4</v>
      </c>
      <c r="G1055">
        <f t="shared" si="98"/>
        <v>3</v>
      </c>
      <c r="H1055">
        <f t="shared" si="99"/>
        <v>443</v>
      </c>
      <c r="I1055" t="str">
        <f t="shared" si="100"/>
        <v>PLATINUM</v>
      </c>
      <c r="J1055" t="str">
        <f t="shared" si="101"/>
        <v>Very Loyal</v>
      </c>
    </row>
    <row r="1056" spans="1:10" x14ac:dyDescent="0.3">
      <c r="A1056" s="5">
        <v>1055</v>
      </c>
      <c r="B1056" s="6">
        <v>206</v>
      </c>
      <c r="C1056" s="7">
        <v>2</v>
      </c>
      <c r="D1056" s="8">
        <v>343.24</v>
      </c>
      <c r="E1056">
        <f t="shared" si="96"/>
        <v>1</v>
      </c>
      <c r="F1056">
        <f t="shared" si="97"/>
        <v>1</v>
      </c>
      <c r="G1056">
        <f t="shared" si="98"/>
        <v>1</v>
      </c>
      <c r="H1056">
        <f t="shared" si="99"/>
        <v>111</v>
      </c>
      <c r="I1056" t="str">
        <f t="shared" si="100"/>
        <v>BRONZE</v>
      </c>
      <c r="J1056" t="str">
        <f t="shared" si="101"/>
        <v>Lost Customer</v>
      </c>
    </row>
    <row r="1057" spans="1:10" x14ac:dyDescent="0.3">
      <c r="A1057" s="5">
        <v>1056</v>
      </c>
      <c r="B1057" s="6">
        <v>24</v>
      </c>
      <c r="C1057" s="7">
        <v>7</v>
      </c>
      <c r="D1057" s="8">
        <v>3954.4200000000005</v>
      </c>
      <c r="E1057">
        <f t="shared" si="96"/>
        <v>4</v>
      </c>
      <c r="F1057">
        <f t="shared" si="97"/>
        <v>3</v>
      </c>
      <c r="G1057">
        <f t="shared" si="98"/>
        <v>3</v>
      </c>
      <c r="H1057">
        <f t="shared" si="99"/>
        <v>433</v>
      </c>
      <c r="I1057" t="str">
        <f t="shared" si="100"/>
        <v>PLATINUM</v>
      </c>
      <c r="J1057" t="str">
        <f t="shared" si="101"/>
        <v>Becoming Loyal</v>
      </c>
    </row>
    <row r="1058" spans="1:10" x14ac:dyDescent="0.3">
      <c r="A1058" s="5">
        <v>1057</v>
      </c>
      <c r="B1058" s="6">
        <v>112</v>
      </c>
      <c r="C1058" s="7">
        <v>4</v>
      </c>
      <c r="D1058" s="8">
        <v>2488.8000000000002</v>
      </c>
      <c r="E1058">
        <f t="shared" si="96"/>
        <v>1</v>
      </c>
      <c r="F1058">
        <f t="shared" si="97"/>
        <v>1</v>
      </c>
      <c r="G1058">
        <f t="shared" si="98"/>
        <v>2</v>
      </c>
      <c r="H1058">
        <f t="shared" si="99"/>
        <v>112</v>
      </c>
      <c r="I1058" t="str">
        <f t="shared" si="100"/>
        <v>BRONZE</v>
      </c>
      <c r="J1058" t="str">
        <f t="shared" si="101"/>
        <v>Lost Customer</v>
      </c>
    </row>
    <row r="1059" spans="1:10" x14ac:dyDescent="0.3">
      <c r="A1059" s="5">
        <v>1058</v>
      </c>
      <c r="B1059" s="6">
        <v>116</v>
      </c>
      <c r="C1059" s="7">
        <v>3</v>
      </c>
      <c r="D1059" s="8">
        <v>759.57</v>
      </c>
      <c r="E1059">
        <f t="shared" si="96"/>
        <v>3</v>
      </c>
      <c r="F1059">
        <f t="shared" si="97"/>
        <v>1</v>
      </c>
      <c r="G1059">
        <f t="shared" si="98"/>
        <v>1</v>
      </c>
      <c r="H1059">
        <f t="shared" si="99"/>
        <v>311</v>
      </c>
      <c r="I1059" t="str">
        <f t="shared" si="100"/>
        <v>SILVER</v>
      </c>
      <c r="J1059" t="str">
        <f t="shared" si="101"/>
        <v>High Risk Customer</v>
      </c>
    </row>
    <row r="1060" spans="1:10" x14ac:dyDescent="0.3">
      <c r="A1060" s="5">
        <v>1059</v>
      </c>
      <c r="B1060" s="6">
        <v>22</v>
      </c>
      <c r="C1060" s="7">
        <v>2</v>
      </c>
      <c r="D1060" s="8">
        <v>1618.8300000000002</v>
      </c>
      <c r="E1060">
        <f t="shared" si="96"/>
        <v>1</v>
      </c>
      <c r="F1060">
        <f t="shared" si="97"/>
        <v>1</v>
      </c>
      <c r="G1060">
        <f t="shared" si="98"/>
        <v>1</v>
      </c>
      <c r="H1060">
        <f t="shared" si="99"/>
        <v>111</v>
      </c>
      <c r="I1060" t="str">
        <f t="shared" si="100"/>
        <v>BRONZE</v>
      </c>
      <c r="J1060" t="str">
        <f t="shared" si="101"/>
        <v>Lost Customer</v>
      </c>
    </row>
    <row r="1061" spans="1:10" x14ac:dyDescent="0.3">
      <c r="A1061" s="5">
        <v>1060</v>
      </c>
      <c r="B1061" s="6">
        <v>187</v>
      </c>
      <c r="C1061" s="7">
        <v>6</v>
      </c>
      <c r="D1061" s="8">
        <v>2475.2799999999997</v>
      </c>
      <c r="E1061">
        <f t="shared" si="96"/>
        <v>1</v>
      </c>
      <c r="F1061">
        <f t="shared" si="97"/>
        <v>2</v>
      </c>
      <c r="G1061">
        <f t="shared" si="98"/>
        <v>2</v>
      </c>
      <c r="H1061">
        <f t="shared" si="99"/>
        <v>122</v>
      </c>
      <c r="I1061" t="str">
        <f t="shared" si="100"/>
        <v>BRONZE</v>
      </c>
      <c r="J1061" t="str">
        <f t="shared" si="101"/>
        <v>Evasive Customer</v>
      </c>
    </row>
    <row r="1062" spans="1:10" x14ac:dyDescent="0.3">
      <c r="A1062" s="5">
        <v>1061</v>
      </c>
      <c r="B1062" s="6">
        <v>24</v>
      </c>
      <c r="C1062" s="7">
        <v>6</v>
      </c>
      <c r="D1062" s="8">
        <v>1137.94</v>
      </c>
      <c r="E1062">
        <f t="shared" si="96"/>
        <v>3</v>
      </c>
      <c r="F1062">
        <f t="shared" si="97"/>
        <v>2</v>
      </c>
      <c r="G1062">
        <f t="shared" si="98"/>
        <v>1</v>
      </c>
      <c r="H1062">
        <f t="shared" si="99"/>
        <v>321</v>
      </c>
      <c r="I1062" t="str">
        <f t="shared" si="100"/>
        <v>GOLD</v>
      </c>
      <c r="J1062" t="str">
        <f t="shared" si="101"/>
        <v>Losing Customer</v>
      </c>
    </row>
    <row r="1063" spans="1:10" x14ac:dyDescent="0.3">
      <c r="A1063" s="5">
        <v>1062</v>
      </c>
      <c r="B1063" s="6">
        <v>2</v>
      </c>
      <c r="C1063" s="7">
        <v>6</v>
      </c>
      <c r="D1063" s="8">
        <v>4450.8500000000004</v>
      </c>
      <c r="E1063">
        <f t="shared" si="96"/>
        <v>1</v>
      </c>
      <c r="F1063">
        <f t="shared" si="97"/>
        <v>2</v>
      </c>
      <c r="G1063">
        <f t="shared" si="98"/>
        <v>4</v>
      </c>
      <c r="H1063">
        <f t="shared" si="99"/>
        <v>124</v>
      </c>
      <c r="I1063" t="str">
        <f t="shared" si="100"/>
        <v>BRONZE</v>
      </c>
      <c r="J1063" t="str">
        <f t="shared" si="101"/>
        <v>Evasive Customer</v>
      </c>
    </row>
    <row r="1064" spans="1:10" x14ac:dyDescent="0.3">
      <c r="A1064" s="5">
        <v>1063</v>
      </c>
      <c r="B1064" s="6">
        <v>46</v>
      </c>
      <c r="C1064" s="7">
        <v>6</v>
      </c>
      <c r="D1064" s="8">
        <v>3112.69</v>
      </c>
      <c r="E1064">
        <f t="shared" si="96"/>
        <v>3</v>
      </c>
      <c r="F1064">
        <f t="shared" si="97"/>
        <v>2</v>
      </c>
      <c r="G1064">
        <f t="shared" si="98"/>
        <v>3</v>
      </c>
      <c r="H1064">
        <f t="shared" si="99"/>
        <v>323</v>
      </c>
      <c r="I1064" t="str">
        <f t="shared" si="100"/>
        <v>GOLD</v>
      </c>
      <c r="J1064" t="str">
        <f t="shared" si="101"/>
        <v>Late Bloomer</v>
      </c>
    </row>
    <row r="1065" spans="1:10" x14ac:dyDescent="0.3">
      <c r="A1065" s="5">
        <v>1064</v>
      </c>
      <c r="B1065" s="6">
        <v>139</v>
      </c>
      <c r="C1065" s="7">
        <v>3</v>
      </c>
      <c r="D1065" s="8">
        <v>1398.3999999999999</v>
      </c>
      <c r="E1065">
        <f t="shared" si="96"/>
        <v>4</v>
      </c>
      <c r="F1065">
        <f t="shared" si="97"/>
        <v>1</v>
      </c>
      <c r="G1065">
        <f t="shared" si="98"/>
        <v>1</v>
      </c>
      <c r="H1065">
        <f t="shared" si="99"/>
        <v>411</v>
      </c>
      <c r="I1065" t="str">
        <f t="shared" si="100"/>
        <v>GOLD</v>
      </c>
      <c r="J1065" t="str">
        <f t="shared" si="101"/>
        <v>Recent Customer</v>
      </c>
    </row>
    <row r="1066" spans="1:10" x14ac:dyDescent="0.3">
      <c r="A1066" s="5">
        <v>1065</v>
      </c>
      <c r="B1066" s="6">
        <v>79</v>
      </c>
      <c r="C1066" s="7">
        <v>6</v>
      </c>
      <c r="D1066" s="8">
        <v>2753.3200000000006</v>
      </c>
      <c r="E1066">
        <f t="shared" si="96"/>
        <v>2</v>
      </c>
      <c r="F1066">
        <f t="shared" si="97"/>
        <v>2</v>
      </c>
      <c r="G1066">
        <f t="shared" si="98"/>
        <v>2</v>
      </c>
      <c r="H1066">
        <f t="shared" si="99"/>
        <v>222</v>
      </c>
      <c r="I1066" t="str">
        <f t="shared" si="100"/>
        <v>SILVER</v>
      </c>
      <c r="J1066" t="str">
        <f t="shared" si="101"/>
        <v>Almost Losing Customer</v>
      </c>
    </row>
    <row r="1067" spans="1:10" x14ac:dyDescent="0.3">
      <c r="A1067" s="5">
        <v>1066</v>
      </c>
      <c r="B1067" s="6">
        <v>166</v>
      </c>
      <c r="C1067" s="7">
        <v>3</v>
      </c>
      <c r="D1067" s="8">
        <v>1396.98</v>
      </c>
      <c r="E1067">
        <f t="shared" si="96"/>
        <v>1</v>
      </c>
      <c r="F1067">
        <f t="shared" si="97"/>
        <v>1</v>
      </c>
      <c r="G1067">
        <f t="shared" si="98"/>
        <v>1</v>
      </c>
      <c r="H1067">
        <f t="shared" si="99"/>
        <v>111</v>
      </c>
      <c r="I1067" t="str">
        <f t="shared" si="100"/>
        <v>BRONZE</v>
      </c>
      <c r="J1067" t="str">
        <f t="shared" si="101"/>
        <v>Lost Customer</v>
      </c>
    </row>
    <row r="1068" spans="1:10" x14ac:dyDescent="0.3">
      <c r="A1068" s="5">
        <v>1067</v>
      </c>
      <c r="B1068" s="6">
        <v>232</v>
      </c>
      <c r="C1068" s="7">
        <v>2</v>
      </c>
      <c r="D1068" s="8">
        <v>741.97</v>
      </c>
      <c r="E1068">
        <f t="shared" si="96"/>
        <v>2</v>
      </c>
      <c r="F1068">
        <f t="shared" si="97"/>
        <v>1</v>
      </c>
      <c r="G1068">
        <f t="shared" si="98"/>
        <v>1</v>
      </c>
      <c r="H1068">
        <f t="shared" si="99"/>
        <v>211</v>
      </c>
      <c r="I1068" t="str">
        <f t="shared" si="100"/>
        <v>BRONZE</v>
      </c>
      <c r="J1068" t="str">
        <f t="shared" si="101"/>
        <v>Evasive Customer</v>
      </c>
    </row>
    <row r="1069" spans="1:10" x14ac:dyDescent="0.3">
      <c r="A1069" s="5">
        <v>1068</v>
      </c>
      <c r="B1069" s="6">
        <v>4</v>
      </c>
      <c r="C1069" s="7">
        <v>14</v>
      </c>
      <c r="D1069" s="8">
        <v>4841.7100000000019</v>
      </c>
      <c r="E1069">
        <f t="shared" si="96"/>
        <v>1</v>
      </c>
      <c r="F1069">
        <f t="shared" si="97"/>
        <v>4</v>
      </c>
      <c r="G1069">
        <f t="shared" si="98"/>
        <v>4</v>
      </c>
      <c r="H1069">
        <f t="shared" si="99"/>
        <v>144</v>
      </c>
      <c r="I1069" t="str">
        <f t="shared" si="100"/>
        <v>BRONZE</v>
      </c>
      <c r="J1069" t="str">
        <f t="shared" si="101"/>
        <v>Evasive Customer</v>
      </c>
    </row>
    <row r="1070" spans="1:10" x14ac:dyDescent="0.3">
      <c r="A1070" s="5">
        <v>1069</v>
      </c>
      <c r="B1070" s="6">
        <v>204</v>
      </c>
      <c r="C1070" s="7">
        <v>5</v>
      </c>
      <c r="D1070" s="8">
        <v>1982.69</v>
      </c>
      <c r="E1070">
        <f t="shared" si="96"/>
        <v>1</v>
      </c>
      <c r="F1070">
        <f t="shared" si="97"/>
        <v>2</v>
      </c>
      <c r="G1070">
        <f t="shared" si="98"/>
        <v>2</v>
      </c>
      <c r="H1070">
        <f t="shared" si="99"/>
        <v>122</v>
      </c>
      <c r="I1070" t="str">
        <f t="shared" si="100"/>
        <v>BRONZE</v>
      </c>
      <c r="J1070" t="str">
        <f t="shared" si="101"/>
        <v>Evasive Customer</v>
      </c>
    </row>
    <row r="1071" spans="1:10" x14ac:dyDescent="0.3">
      <c r="A1071" s="5">
        <v>1070</v>
      </c>
      <c r="B1071" s="6">
        <v>0</v>
      </c>
      <c r="C1071" s="7">
        <v>4</v>
      </c>
      <c r="D1071" s="8">
        <v>3559.49</v>
      </c>
      <c r="E1071">
        <f t="shared" si="96"/>
        <v>4</v>
      </c>
      <c r="F1071">
        <f t="shared" si="97"/>
        <v>1</v>
      </c>
      <c r="G1071">
        <f t="shared" si="98"/>
        <v>3</v>
      </c>
      <c r="H1071">
        <f t="shared" si="99"/>
        <v>413</v>
      </c>
      <c r="I1071" t="str">
        <f t="shared" si="100"/>
        <v>PLATINUM</v>
      </c>
      <c r="J1071" t="str">
        <f t="shared" si="101"/>
        <v>Recent Customer</v>
      </c>
    </row>
    <row r="1072" spans="1:10" x14ac:dyDescent="0.3">
      <c r="A1072" s="5">
        <v>1071</v>
      </c>
      <c r="B1072" s="6">
        <v>39</v>
      </c>
      <c r="C1072" s="7">
        <v>6</v>
      </c>
      <c r="D1072" s="8">
        <v>3359.09</v>
      </c>
      <c r="E1072">
        <f t="shared" si="96"/>
        <v>1</v>
      </c>
      <c r="F1072">
        <f t="shared" si="97"/>
        <v>2</v>
      </c>
      <c r="G1072">
        <f t="shared" si="98"/>
        <v>3</v>
      </c>
      <c r="H1072">
        <f t="shared" si="99"/>
        <v>123</v>
      </c>
      <c r="I1072" t="str">
        <f t="shared" si="100"/>
        <v>BRONZE</v>
      </c>
      <c r="J1072" t="str">
        <f t="shared" si="101"/>
        <v>Evasive Customer</v>
      </c>
    </row>
    <row r="1073" spans="1:10" x14ac:dyDescent="0.3">
      <c r="A1073" s="5">
        <v>1072</v>
      </c>
      <c r="B1073" s="6">
        <v>46</v>
      </c>
      <c r="C1073" s="7">
        <v>3</v>
      </c>
      <c r="D1073" s="8">
        <v>2102.3200000000002</v>
      </c>
      <c r="E1073">
        <f t="shared" si="96"/>
        <v>4</v>
      </c>
      <c r="F1073">
        <f t="shared" si="97"/>
        <v>1</v>
      </c>
      <c r="G1073">
        <f t="shared" si="98"/>
        <v>2</v>
      </c>
      <c r="H1073">
        <f t="shared" si="99"/>
        <v>412</v>
      </c>
      <c r="I1073" t="str">
        <f t="shared" si="100"/>
        <v>PLATINUM</v>
      </c>
      <c r="J1073" t="str">
        <f t="shared" si="101"/>
        <v>Recent Customer</v>
      </c>
    </row>
    <row r="1074" spans="1:10" x14ac:dyDescent="0.3">
      <c r="A1074" s="5">
        <v>1073</v>
      </c>
      <c r="B1074" s="6">
        <v>17</v>
      </c>
      <c r="C1074" s="7">
        <v>6</v>
      </c>
      <c r="D1074" s="8">
        <v>2723.99</v>
      </c>
      <c r="E1074">
        <f t="shared" si="96"/>
        <v>3</v>
      </c>
      <c r="F1074">
        <f t="shared" si="97"/>
        <v>2</v>
      </c>
      <c r="G1074">
        <f t="shared" si="98"/>
        <v>2</v>
      </c>
      <c r="H1074">
        <f t="shared" si="99"/>
        <v>322</v>
      </c>
      <c r="I1074" t="str">
        <f t="shared" si="100"/>
        <v>GOLD</v>
      </c>
      <c r="J1074" t="str">
        <f t="shared" si="101"/>
        <v>Losing Customer</v>
      </c>
    </row>
    <row r="1075" spans="1:10" x14ac:dyDescent="0.3">
      <c r="A1075" s="5">
        <v>1074</v>
      </c>
      <c r="B1075" s="6">
        <v>16</v>
      </c>
      <c r="C1075" s="7">
        <v>8</v>
      </c>
      <c r="D1075" s="8">
        <v>4053.6800000000003</v>
      </c>
      <c r="E1075">
        <f t="shared" si="96"/>
        <v>2</v>
      </c>
      <c r="F1075">
        <f t="shared" si="97"/>
        <v>4</v>
      </c>
      <c r="G1075">
        <f t="shared" si="98"/>
        <v>3</v>
      </c>
      <c r="H1075">
        <f t="shared" si="99"/>
        <v>243</v>
      </c>
      <c r="I1075" t="str">
        <f t="shared" si="100"/>
        <v>SILVER</v>
      </c>
      <c r="J1075" t="str">
        <f t="shared" si="101"/>
        <v>High Risk Customer</v>
      </c>
    </row>
    <row r="1076" spans="1:10" x14ac:dyDescent="0.3">
      <c r="A1076" s="5">
        <v>1075</v>
      </c>
      <c r="B1076" s="6">
        <v>67</v>
      </c>
      <c r="C1076" s="7">
        <v>7</v>
      </c>
      <c r="D1076" s="8">
        <v>2242.12</v>
      </c>
      <c r="E1076">
        <f t="shared" si="96"/>
        <v>4</v>
      </c>
      <c r="F1076">
        <f t="shared" si="97"/>
        <v>3</v>
      </c>
      <c r="G1076">
        <f t="shared" si="98"/>
        <v>2</v>
      </c>
      <c r="H1076">
        <f t="shared" si="99"/>
        <v>432</v>
      </c>
      <c r="I1076" t="str">
        <f t="shared" si="100"/>
        <v>PLATINUM</v>
      </c>
      <c r="J1076" t="str">
        <f t="shared" si="101"/>
        <v>Becoming Loyal</v>
      </c>
    </row>
    <row r="1077" spans="1:10" x14ac:dyDescent="0.3">
      <c r="A1077" s="5">
        <v>1076</v>
      </c>
      <c r="B1077" s="6">
        <v>9</v>
      </c>
      <c r="C1077" s="7">
        <v>12</v>
      </c>
      <c r="D1077" s="8">
        <v>8104.54</v>
      </c>
      <c r="E1077">
        <f t="shared" si="96"/>
        <v>4</v>
      </c>
      <c r="F1077">
        <f t="shared" si="97"/>
        <v>4</v>
      </c>
      <c r="G1077">
        <f t="shared" si="98"/>
        <v>4</v>
      </c>
      <c r="H1077">
        <f t="shared" si="99"/>
        <v>444</v>
      </c>
      <c r="I1077" t="str">
        <f t="shared" si="100"/>
        <v>PLATINUM</v>
      </c>
      <c r="J1077" t="str">
        <f t="shared" si="101"/>
        <v>Platinum Customer</v>
      </c>
    </row>
    <row r="1078" spans="1:10" x14ac:dyDescent="0.3">
      <c r="A1078" s="5">
        <v>1077</v>
      </c>
      <c r="B1078" s="6">
        <v>5</v>
      </c>
      <c r="C1078" s="7">
        <v>6</v>
      </c>
      <c r="D1078" s="8">
        <v>1658.4500000000003</v>
      </c>
      <c r="E1078">
        <f t="shared" si="96"/>
        <v>2</v>
      </c>
      <c r="F1078">
        <f t="shared" si="97"/>
        <v>2</v>
      </c>
      <c r="G1078">
        <f t="shared" si="98"/>
        <v>1</v>
      </c>
      <c r="H1078">
        <f t="shared" si="99"/>
        <v>221</v>
      </c>
      <c r="I1078" t="str">
        <f t="shared" si="100"/>
        <v>SILVER</v>
      </c>
      <c r="J1078" t="str">
        <f t="shared" si="101"/>
        <v>Almost Losing Customer</v>
      </c>
    </row>
    <row r="1079" spans="1:10" x14ac:dyDescent="0.3">
      <c r="A1079" s="5">
        <v>1078</v>
      </c>
      <c r="B1079" s="6">
        <v>18</v>
      </c>
      <c r="C1079" s="7">
        <v>6</v>
      </c>
      <c r="D1079" s="8">
        <v>899.97</v>
      </c>
      <c r="E1079">
        <f t="shared" si="96"/>
        <v>4</v>
      </c>
      <c r="F1079">
        <f t="shared" si="97"/>
        <v>2</v>
      </c>
      <c r="G1079">
        <f t="shared" si="98"/>
        <v>1</v>
      </c>
      <c r="H1079">
        <f t="shared" si="99"/>
        <v>421</v>
      </c>
      <c r="I1079" t="str">
        <f t="shared" si="100"/>
        <v>PLATINUM</v>
      </c>
      <c r="J1079" t="str">
        <f t="shared" si="101"/>
        <v>Recent Customer</v>
      </c>
    </row>
    <row r="1080" spans="1:10" x14ac:dyDescent="0.3">
      <c r="A1080" s="5">
        <v>1079</v>
      </c>
      <c r="B1080" s="6">
        <v>17</v>
      </c>
      <c r="C1080" s="7">
        <v>4</v>
      </c>
      <c r="D1080" s="8">
        <v>2306.9899999999998</v>
      </c>
      <c r="E1080">
        <f t="shared" si="96"/>
        <v>4</v>
      </c>
      <c r="F1080">
        <f t="shared" si="97"/>
        <v>1</v>
      </c>
      <c r="G1080">
        <f t="shared" si="98"/>
        <v>2</v>
      </c>
      <c r="H1080">
        <f t="shared" si="99"/>
        <v>412</v>
      </c>
      <c r="I1080" t="str">
        <f t="shared" si="100"/>
        <v>PLATINUM</v>
      </c>
      <c r="J1080" t="str">
        <f t="shared" si="101"/>
        <v>Recent Customer</v>
      </c>
    </row>
    <row r="1081" spans="1:10" x14ac:dyDescent="0.3">
      <c r="A1081" s="5">
        <v>1080</v>
      </c>
      <c r="B1081" s="6">
        <v>47</v>
      </c>
      <c r="C1081" s="7">
        <v>3</v>
      </c>
      <c r="D1081" s="8">
        <v>1857.62</v>
      </c>
      <c r="E1081">
        <f t="shared" si="96"/>
        <v>4</v>
      </c>
      <c r="F1081">
        <f t="shared" si="97"/>
        <v>1</v>
      </c>
      <c r="G1081">
        <f t="shared" si="98"/>
        <v>2</v>
      </c>
      <c r="H1081">
        <f t="shared" si="99"/>
        <v>412</v>
      </c>
      <c r="I1081" t="str">
        <f t="shared" si="100"/>
        <v>PLATINUM</v>
      </c>
      <c r="J1081" t="str">
        <f t="shared" si="101"/>
        <v>Recent Customer</v>
      </c>
    </row>
    <row r="1082" spans="1:10" x14ac:dyDescent="0.3">
      <c r="A1082" s="5">
        <v>1081</v>
      </c>
      <c r="B1082" s="6">
        <v>11</v>
      </c>
      <c r="C1082" s="7">
        <v>5</v>
      </c>
      <c r="D1082" s="8">
        <v>3227.89</v>
      </c>
      <c r="E1082">
        <f t="shared" si="96"/>
        <v>4</v>
      </c>
      <c r="F1082">
        <f t="shared" si="97"/>
        <v>2</v>
      </c>
      <c r="G1082">
        <f t="shared" si="98"/>
        <v>3</v>
      </c>
      <c r="H1082">
        <f t="shared" si="99"/>
        <v>423</v>
      </c>
      <c r="I1082" t="str">
        <f t="shared" si="100"/>
        <v>PLATINUM</v>
      </c>
      <c r="J1082" t="str">
        <f t="shared" si="101"/>
        <v>Becoming Loyal</v>
      </c>
    </row>
    <row r="1083" spans="1:10" x14ac:dyDescent="0.3">
      <c r="A1083" s="5">
        <v>1082</v>
      </c>
      <c r="B1083" s="6">
        <v>47</v>
      </c>
      <c r="C1083" s="7">
        <v>5</v>
      </c>
      <c r="D1083" s="8">
        <v>2832.7000000000003</v>
      </c>
      <c r="E1083">
        <f t="shared" si="96"/>
        <v>2</v>
      </c>
      <c r="F1083">
        <f t="shared" si="97"/>
        <v>2</v>
      </c>
      <c r="G1083">
        <f t="shared" si="98"/>
        <v>3</v>
      </c>
      <c r="H1083">
        <f t="shared" si="99"/>
        <v>223</v>
      </c>
      <c r="I1083" t="str">
        <f t="shared" si="100"/>
        <v>SILVER</v>
      </c>
      <c r="J1083" t="str">
        <f t="shared" si="101"/>
        <v>Almost Losing Customer</v>
      </c>
    </row>
    <row r="1084" spans="1:10" x14ac:dyDescent="0.3">
      <c r="A1084" s="5">
        <v>1083</v>
      </c>
      <c r="B1084" s="6">
        <v>266</v>
      </c>
      <c r="C1084" s="7">
        <v>2</v>
      </c>
      <c r="D1084" s="8">
        <v>880.99</v>
      </c>
      <c r="E1084">
        <f t="shared" si="96"/>
        <v>4</v>
      </c>
      <c r="F1084">
        <f t="shared" si="97"/>
        <v>1</v>
      </c>
      <c r="G1084">
        <f t="shared" si="98"/>
        <v>1</v>
      </c>
      <c r="H1084">
        <f t="shared" si="99"/>
        <v>411</v>
      </c>
      <c r="I1084" t="str">
        <f t="shared" si="100"/>
        <v>GOLD</v>
      </c>
      <c r="J1084" t="str">
        <f t="shared" si="101"/>
        <v>Recent Customer</v>
      </c>
    </row>
    <row r="1085" spans="1:10" x14ac:dyDescent="0.3">
      <c r="A1085" s="5">
        <v>1084</v>
      </c>
      <c r="B1085" s="6">
        <v>4</v>
      </c>
      <c r="C1085" s="7">
        <v>11</v>
      </c>
      <c r="D1085" s="8">
        <v>6580.5600000000013</v>
      </c>
      <c r="E1085">
        <f t="shared" si="96"/>
        <v>2</v>
      </c>
      <c r="F1085">
        <f t="shared" si="97"/>
        <v>4</v>
      </c>
      <c r="G1085">
        <f t="shared" si="98"/>
        <v>4</v>
      </c>
      <c r="H1085">
        <f t="shared" si="99"/>
        <v>244</v>
      </c>
      <c r="I1085" t="str">
        <f t="shared" si="100"/>
        <v>SILVER</v>
      </c>
      <c r="J1085" t="str">
        <f t="shared" si="101"/>
        <v>High Risk Customer</v>
      </c>
    </row>
    <row r="1086" spans="1:10" x14ac:dyDescent="0.3">
      <c r="A1086" s="5">
        <v>1085</v>
      </c>
      <c r="B1086" s="6">
        <v>64</v>
      </c>
      <c r="C1086" s="7">
        <v>4</v>
      </c>
      <c r="D1086" s="8">
        <v>1081.6500000000001</v>
      </c>
      <c r="E1086">
        <f t="shared" si="96"/>
        <v>1</v>
      </c>
      <c r="F1086">
        <f t="shared" si="97"/>
        <v>1</v>
      </c>
      <c r="G1086">
        <f t="shared" si="98"/>
        <v>1</v>
      </c>
      <c r="H1086">
        <f t="shared" si="99"/>
        <v>111</v>
      </c>
      <c r="I1086" t="str">
        <f t="shared" si="100"/>
        <v>BRONZE</v>
      </c>
      <c r="J1086" t="str">
        <f t="shared" si="101"/>
        <v>Lost Customer</v>
      </c>
    </row>
    <row r="1087" spans="1:10" x14ac:dyDescent="0.3">
      <c r="A1087" s="5">
        <v>1086</v>
      </c>
      <c r="B1087" s="6">
        <v>13</v>
      </c>
      <c r="C1087" s="7">
        <v>9</v>
      </c>
      <c r="D1087" s="8">
        <v>4705.6500000000005</v>
      </c>
      <c r="E1087">
        <f t="shared" si="96"/>
        <v>4</v>
      </c>
      <c r="F1087">
        <f t="shared" si="97"/>
        <v>4</v>
      </c>
      <c r="G1087">
        <f t="shared" si="98"/>
        <v>4</v>
      </c>
      <c r="H1087">
        <f t="shared" si="99"/>
        <v>444</v>
      </c>
      <c r="I1087" t="str">
        <f t="shared" si="100"/>
        <v>PLATINUM</v>
      </c>
      <c r="J1087" t="str">
        <f t="shared" si="101"/>
        <v>Platinum Customer</v>
      </c>
    </row>
    <row r="1088" spans="1:10" x14ac:dyDescent="0.3">
      <c r="A1088" s="5">
        <v>1087</v>
      </c>
      <c r="B1088" s="6">
        <v>14</v>
      </c>
      <c r="C1088" s="7">
        <v>3</v>
      </c>
      <c r="D1088" s="8">
        <v>1521.5700000000002</v>
      </c>
      <c r="E1088">
        <f t="shared" si="96"/>
        <v>2</v>
      </c>
      <c r="F1088">
        <f t="shared" si="97"/>
        <v>1</v>
      </c>
      <c r="G1088">
        <f t="shared" si="98"/>
        <v>1</v>
      </c>
      <c r="H1088">
        <f t="shared" si="99"/>
        <v>211</v>
      </c>
      <c r="I1088" t="str">
        <f t="shared" si="100"/>
        <v>BRONZE</v>
      </c>
      <c r="J1088" t="str">
        <f t="shared" si="101"/>
        <v>Evasive Customer</v>
      </c>
    </row>
    <row r="1089" spans="1:10" x14ac:dyDescent="0.3">
      <c r="A1089" s="5">
        <v>1088</v>
      </c>
      <c r="B1089" s="6">
        <v>13</v>
      </c>
      <c r="C1089" s="7">
        <v>6</v>
      </c>
      <c r="D1089" s="8">
        <v>3595.32</v>
      </c>
      <c r="E1089">
        <f t="shared" si="96"/>
        <v>4</v>
      </c>
      <c r="F1089">
        <f t="shared" si="97"/>
        <v>2</v>
      </c>
      <c r="G1089">
        <f t="shared" si="98"/>
        <v>3</v>
      </c>
      <c r="H1089">
        <f t="shared" si="99"/>
        <v>423</v>
      </c>
      <c r="I1089" t="str">
        <f t="shared" si="100"/>
        <v>PLATINUM</v>
      </c>
      <c r="J1089" t="str">
        <f t="shared" si="101"/>
        <v>Becoming Loyal</v>
      </c>
    </row>
    <row r="1090" spans="1:10" x14ac:dyDescent="0.3">
      <c r="A1090" s="5">
        <v>1089</v>
      </c>
      <c r="B1090" s="6">
        <v>151</v>
      </c>
      <c r="C1090" s="7">
        <v>7</v>
      </c>
      <c r="D1090" s="8">
        <v>2349.29</v>
      </c>
      <c r="E1090">
        <f t="shared" si="96"/>
        <v>4</v>
      </c>
      <c r="F1090">
        <f t="shared" si="97"/>
        <v>3</v>
      </c>
      <c r="G1090">
        <f t="shared" si="98"/>
        <v>2</v>
      </c>
      <c r="H1090">
        <f t="shared" si="99"/>
        <v>432</v>
      </c>
      <c r="I1090" t="str">
        <f t="shared" si="100"/>
        <v>PLATINUM</v>
      </c>
      <c r="J1090" t="str">
        <f t="shared" si="101"/>
        <v>Becoming Loyal</v>
      </c>
    </row>
    <row r="1091" spans="1:10" x14ac:dyDescent="0.3">
      <c r="A1091" s="5">
        <v>1090</v>
      </c>
      <c r="B1091" s="6">
        <v>71</v>
      </c>
      <c r="C1091" s="7">
        <v>7</v>
      </c>
      <c r="D1091" s="8">
        <v>1529.0100000000004</v>
      </c>
      <c r="E1091">
        <f t="shared" si="96"/>
        <v>4</v>
      </c>
      <c r="F1091">
        <f t="shared" si="97"/>
        <v>3</v>
      </c>
      <c r="G1091">
        <f t="shared" si="98"/>
        <v>1</v>
      </c>
      <c r="H1091">
        <f t="shared" si="99"/>
        <v>431</v>
      </c>
      <c r="I1091" t="str">
        <f t="shared" si="100"/>
        <v>PLATINUM</v>
      </c>
      <c r="J1091" t="str">
        <f t="shared" si="101"/>
        <v>Becoming Loyal</v>
      </c>
    </row>
    <row r="1092" spans="1:10" x14ac:dyDescent="0.3">
      <c r="A1092" s="5">
        <v>1091</v>
      </c>
      <c r="B1092" s="6">
        <v>4</v>
      </c>
      <c r="C1092" s="7">
        <v>11</v>
      </c>
      <c r="D1092" s="8">
        <v>4183.8100000000004</v>
      </c>
      <c r="E1092">
        <f t="shared" si="96"/>
        <v>1</v>
      </c>
      <c r="F1092">
        <f t="shared" si="97"/>
        <v>4</v>
      </c>
      <c r="G1092">
        <f t="shared" si="98"/>
        <v>4</v>
      </c>
      <c r="H1092">
        <f t="shared" si="99"/>
        <v>144</v>
      </c>
      <c r="I1092" t="str">
        <f t="shared" si="100"/>
        <v>BRONZE</v>
      </c>
      <c r="J1092" t="str">
        <f t="shared" si="101"/>
        <v>Evasive Customer</v>
      </c>
    </row>
    <row r="1093" spans="1:10" x14ac:dyDescent="0.3">
      <c r="A1093" s="5">
        <v>1092</v>
      </c>
      <c r="B1093" s="6">
        <v>202</v>
      </c>
      <c r="C1093" s="7">
        <v>5</v>
      </c>
      <c r="D1093" s="8">
        <v>1245.27</v>
      </c>
      <c r="E1093">
        <f t="shared" ref="E1093:E1156" si="102">IF(AND(B1091&gt;=88),1,IF(AND(B1091&lt;=88,B1091&gt;45),2,IF(AND(B1091&lt;=45,B1091&gt;18),3,4)))</f>
        <v>2</v>
      </c>
      <c r="F1093">
        <f t="shared" ref="F1093:F1156" si="103">IF(AND(C1093&gt;7),4,IF(AND(C1093&lt;=7,C1093&gt;6),3,IF(AND(C1093&lt;=6,C1093&gt;4),2,IF(AND(C1093&lt;=4),1))))</f>
        <v>2</v>
      </c>
      <c r="G1093">
        <f t="shared" ref="G1093:G1156" si="104">IF(AND(D1093&gt;4123.1),4,IF(AND(D1093&lt;=4123.1,D1093&gt;2799.26),3,IF(AND(D1093&lt;=2799.26,D1093&gt;1797.95),2,IF(AND(D1093&lt;=1795.95),1))))</f>
        <v>1</v>
      </c>
      <c r="H1093">
        <f t="shared" ref="H1093:H1156" si="105">100*E1093+10*F1093+G1093</f>
        <v>221</v>
      </c>
      <c r="I1093" t="str">
        <f t="shared" ref="I1093:I1156" si="106">IF(AND(H1093&gt;411),"PLATINUM",IF(AND(H1093&lt;=411,H1093&gt;311),"GOLD",IF(AND(H1093&lt;=311,H1093&gt;211),"SILVER",IF(AND(H1093&lt;=211),"BRONZE"))))</f>
        <v>SILVER</v>
      </c>
      <c r="J1093" t="str">
        <f t="shared" ref="J1093:J1156" si="107">IF(H1093=444,"Platinum Customer",
IF(AND(H1093&lt;=444,H1093&gt;433),"Very Loyal",
 IF(AND(H1093&lt;=433,H1093&gt;421),"Becoming Loyal",
IF(AND(H1093&lt;=421,H1093&gt;344),"Recent Customer",
IF(AND(H1093&gt;=344,H1093&gt;323),"Potential Customer",
IF(AND(H1093&gt;=323,H1093&gt;311),"Late Bloomer",
IF(AND(H1093&gt;311,H1093&gt;=224),"Losing Customer",
IF(AND(H1093&gt;224,H1093&gt;=212),"High Risk Customer",
IF(AND(H1093&gt;212,H1093&gt;=121),"Almost Losing Customer",
IF(AND(H1093&gt;=121,H1093&gt;=113),"Evasive Customer",
IF(AND(H1093&lt;=113,H1093&gt;=111),"Lost Customer")))))))))))</f>
        <v>Almost Losing Customer</v>
      </c>
    </row>
    <row r="1094" spans="1:10" x14ac:dyDescent="0.3">
      <c r="A1094" s="5">
        <v>1093</v>
      </c>
      <c r="B1094" s="6">
        <v>99</v>
      </c>
      <c r="C1094" s="7">
        <v>9</v>
      </c>
      <c r="D1094" s="8">
        <v>7159.69</v>
      </c>
      <c r="E1094">
        <f t="shared" si="102"/>
        <v>4</v>
      </c>
      <c r="F1094">
        <f t="shared" si="103"/>
        <v>4</v>
      </c>
      <c r="G1094">
        <f t="shared" si="104"/>
        <v>4</v>
      </c>
      <c r="H1094">
        <f t="shared" si="105"/>
        <v>444</v>
      </c>
      <c r="I1094" t="str">
        <f t="shared" si="106"/>
        <v>PLATINUM</v>
      </c>
      <c r="J1094" t="str">
        <f t="shared" si="107"/>
        <v>Platinum Customer</v>
      </c>
    </row>
    <row r="1095" spans="1:10" x14ac:dyDescent="0.3">
      <c r="A1095" s="5">
        <v>1094</v>
      </c>
      <c r="B1095" s="6">
        <v>43</v>
      </c>
      <c r="C1095" s="7">
        <v>7</v>
      </c>
      <c r="D1095" s="8">
        <v>3632.3</v>
      </c>
      <c r="E1095">
        <f t="shared" si="102"/>
        <v>1</v>
      </c>
      <c r="F1095">
        <f t="shared" si="103"/>
        <v>3</v>
      </c>
      <c r="G1095">
        <f t="shared" si="104"/>
        <v>3</v>
      </c>
      <c r="H1095">
        <f t="shared" si="105"/>
        <v>133</v>
      </c>
      <c r="I1095" t="str">
        <f t="shared" si="106"/>
        <v>BRONZE</v>
      </c>
      <c r="J1095" t="str">
        <f t="shared" si="107"/>
        <v>Evasive Customer</v>
      </c>
    </row>
    <row r="1096" spans="1:10" x14ac:dyDescent="0.3">
      <c r="A1096" s="5">
        <v>1095</v>
      </c>
      <c r="B1096" s="6">
        <v>14</v>
      </c>
      <c r="C1096" s="7">
        <v>4</v>
      </c>
      <c r="D1096" s="8">
        <v>4498.34</v>
      </c>
      <c r="E1096">
        <f t="shared" si="102"/>
        <v>1</v>
      </c>
      <c r="F1096">
        <f t="shared" si="103"/>
        <v>1</v>
      </c>
      <c r="G1096">
        <f t="shared" si="104"/>
        <v>4</v>
      </c>
      <c r="H1096">
        <f t="shared" si="105"/>
        <v>114</v>
      </c>
      <c r="I1096" t="str">
        <f t="shared" si="106"/>
        <v>BRONZE</v>
      </c>
      <c r="J1096" t="b">
        <f t="shared" si="107"/>
        <v>0</v>
      </c>
    </row>
    <row r="1097" spans="1:10" x14ac:dyDescent="0.3">
      <c r="A1097" s="5">
        <v>1096</v>
      </c>
      <c r="B1097" s="6">
        <v>55</v>
      </c>
      <c r="C1097" s="7">
        <v>5</v>
      </c>
      <c r="D1097" s="8">
        <v>2086.85</v>
      </c>
      <c r="E1097">
        <f t="shared" si="102"/>
        <v>3</v>
      </c>
      <c r="F1097">
        <f t="shared" si="103"/>
        <v>2</v>
      </c>
      <c r="G1097">
        <f t="shared" si="104"/>
        <v>2</v>
      </c>
      <c r="H1097">
        <f t="shared" si="105"/>
        <v>322</v>
      </c>
      <c r="I1097" t="str">
        <f t="shared" si="106"/>
        <v>GOLD</v>
      </c>
      <c r="J1097" t="str">
        <f t="shared" si="107"/>
        <v>Losing Customer</v>
      </c>
    </row>
    <row r="1098" spans="1:10" x14ac:dyDescent="0.3">
      <c r="A1098" s="5">
        <v>1097</v>
      </c>
      <c r="B1098" s="6">
        <v>188</v>
      </c>
      <c r="C1098" s="7">
        <v>4</v>
      </c>
      <c r="D1098" s="8">
        <v>666.78999999999985</v>
      </c>
      <c r="E1098">
        <f t="shared" si="102"/>
        <v>4</v>
      </c>
      <c r="F1098">
        <f t="shared" si="103"/>
        <v>1</v>
      </c>
      <c r="G1098">
        <f t="shared" si="104"/>
        <v>1</v>
      </c>
      <c r="H1098">
        <f t="shared" si="105"/>
        <v>411</v>
      </c>
      <c r="I1098" t="str">
        <f t="shared" si="106"/>
        <v>GOLD</v>
      </c>
      <c r="J1098" t="str">
        <f t="shared" si="107"/>
        <v>Recent Customer</v>
      </c>
    </row>
    <row r="1099" spans="1:10" x14ac:dyDescent="0.3">
      <c r="A1099" s="5">
        <v>1098</v>
      </c>
      <c r="B1099" s="6">
        <v>8</v>
      </c>
      <c r="C1099" s="7">
        <v>8</v>
      </c>
      <c r="D1099" s="8">
        <v>3879.14</v>
      </c>
      <c r="E1099">
        <f t="shared" si="102"/>
        <v>2</v>
      </c>
      <c r="F1099">
        <f t="shared" si="103"/>
        <v>4</v>
      </c>
      <c r="G1099">
        <f t="shared" si="104"/>
        <v>3</v>
      </c>
      <c r="H1099">
        <f t="shared" si="105"/>
        <v>243</v>
      </c>
      <c r="I1099" t="str">
        <f t="shared" si="106"/>
        <v>SILVER</v>
      </c>
      <c r="J1099" t="str">
        <f t="shared" si="107"/>
        <v>High Risk Customer</v>
      </c>
    </row>
    <row r="1100" spans="1:10" x14ac:dyDescent="0.3">
      <c r="A1100" s="5">
        <v>1099</v>
      </c>
      <c r="B1100" s="6">
        <v>110</v>
      </c>
      <c r="C1100" s="7">
        <v>2</v>
      </c>
      <c r="D1100" s="8">
        <v>183.1999999999999</v>
      </c>
      <c r="E1100">
        <f t="shared" si="102"/>
        <v>1</v>
      </c>
      <c r="F1100">
        <f t="shared" si="103"/>
        <v>1</v>
      </c>
      <c r="G1100">
        <f t="shared" si="104"/>
        <v>1</v>
      </c>
      <c r="H1100">
        <f t="shared" si="105"/>
        <v>111</v>
      </c>
      <c r="I1100" t="str">
        <f t="shared" si="106"/>
        <v>BRONZE</v>
      </c>
      <c r="J1100" t="str">
        <f t="shared" si="107"/>
        <v>Lost Customer</v>
      </c>
    </row>
    <row r="1101" spans="1:10" x14ac:dyDescent="0.3">
      <c r="A1101" s="5">
        <v>1100</v>
      </c>
      <c r="B1101" s="6">
        <v>45</v>
      </c>
      <c r="C1101" s="7">
        <v>3</v>
      </c>
      <c r="D1101" s="8">
        <v>1051.23</v>
      </c>
      <c r="E1101">
        <f t="shared" si="102"/>
        <v>4</v>
      </c>
      <c r="F1101">
        <f t="shared" si="103"/>
        <v>1</v>
      </c>
      <c r="G1101">
        <f t="shared" si="104"/>
        <v>1</v>
      </c>
      <c r="H1101">
        <f t="shared" si="105"/>
        <v>411</v>
      </c>
      <c r="I1101" t="str">
        <f t="shared" si="106"/>
        <v>GOLD</v>
      </c>
      <c r="J1101" t="str">
        <f t="shared" si="107"/>
        <v>Recent Customer</v>
      </c>
    </row>
    <row r="1102" spans="1:10" x14ac:dyDescent="0.3">
      <c r="A1102" s="5">
        <v>1101</v>
      </c>
      <c r="B1102" s="6">
        <v>113</v>
      </c>
      <c r="C1102" s="7">
        <v>5</v>
      </c>
      <c r="D1102" s="8">
        <v>4267.42</v>
      </c>
      <c r="E1102">
        <f t="shared" si="102"/>
        <v>1</v>
      </c>
      <c r="F1102">
        <f t="shared" si="103"/>
        <v>2</v>
      </c>
      <c r="G1102">
        <f t="shared" si="104"/>
        <v>4</v>
      </c>
      <c r="H1102">
        <f t="shared" si="105"/>
        <v>124</v>
      </c>
      <c r="I1102" t="str">
        <f t="shared" si="106"/>
        <v>BRONZE</v>
      </c>
      <c r="J1102" t="str">
        <f t="shared" si="107"/>
        <v>Evasive Customer</v>
      </c>
    </row>
    <row r="1103" spans="1:10" x14ac:dyDescent="0.3">
      <c r="A1103" s="5">
        <v>1102</v>
      </c>
      <c r="B1103" s="6">
        <v>21</v>
      </c>
      <c r="C1103" s="7">
        <v>8</v>
      </c>
      <c r="D1103" s="8">
        <v>5025.4399999999996</v>
      </c>
      <c r="E1103">
        <f t="shared" si="102"/>
        <v>3</v>
      </c>
      <c r="F1103">
        <f t="shared" si="103"/>
        <v>4</v>
      </c>
      <c r="G1103">
        <f t="shared" si="104"/>
        <v>4</v>
      </c>
      <c r="H1103">
        <f t="shared" si="105"/>
        <v>344</v>
      </c>
      <c r="I1103" t="str">
        <f t="shared" si="106"/>
        <v>GOLD</v>
      </c>
      <c r="J1103" t="str">
        <f t="shared" si="107"/>
        <v>Potential Customer</v>
      </c>
    </row>
    <row r="1104" spans="1:10" x14ac:dyDescent="0.3">
      <c r="A1104" s="5">
        <v>1103</v>
      </c>
      <c r="B1104" s="6">
        <v>32</v>
      </c>
      <c r="C1104" s="7">
        <v>12</v>
      </c>
      <c r="D1104" s="8">
        <v>7367.880000000001</v>
      </c>
      <c r="E1104">
        <f t="shared" si="102"/>
        <v>1</v>
      </c>
      <c r="F1104">
        <f t="shared" si="103"/>
        <v>4</v>
      </c>
      <c r="G1104">
        <f t="shared" si="104"/>
        <v>4</v>
      </c>
      <c r="H1104">
        <f t="shared" si="105"/>
        <v>144</v>
      </c>
      <c r="I1104" t="str">
        <f t="shared" si="106"/>
        <v>BRONZE</v>
      </c>
      <c r="J1104" t="str">
        <f t="shared" si="107"/>
        <v>Evasive Customer</v>
      </c>
    </row>
    <row r="1105" spans="1:10" x14ac:dyDescent="0.3">
      <c r="A1105" s="5">
        <v>1104</v>
      </c>
      <c r="B1105" s="6">
        <v>11</v>
      </c>
      <c r="C1105" s="7">
        <v>7</v>
      </c>
      <c r="D1105" s="8">
        <v>2568.9700000000007</v>
      </c>
      <c r="E1105">
        <f t="shared" si="102"/>
        <v>3</v>
      </c>
      <c r="F1105">
        <f t="shared" si="103"/>
        <v>3</v>
      </c>
      <c r="G1105">
        <f t="shared" si="104"/>
        <v>2</v>
      </c>
      <c r="H1105">
        <f t="shared" si="105"/>
        <v>332</v>
      </c>
      <c r="I1105" t="str">
        <f t="shared" si="106"/>
        <v>GOLD</v>
      </c>
      <c r="J1105" t="str">
        <f t="shared" si="107"/>
        <v>Late Bloomer</v>
      </c>
    </row>
    <row r="1106" spans="1:10" x14ac:dyDescent="0.3">
      <c r="A1106" s="5">
        <v>1105</v>
      </c>
      <c r="B1106" s="6">
        <v>16</v>
      </c>
      <c r="C1106" s="7">
        <v>2</v>
      </c>
      <c r="D1106" s="8">
        <v>2712.5699999999997</v>
      </c>
      <c r="E1106">
        <f t="shared" si="102"/>
        <v>3</v>
      </c>
      <c r="F1106">
        <f t="shared" si="103"/>
        <v>1</v>
      </c>
      <c r="G1106">
        <f t="shared" si="104"/>
        <v>2</v>
      </c>
      <c r="H1106">
        <f t="shared" si="105"/>
        <v>312</v>
      </c>
      <c r="I1106" t="str">
        <f t="shared" si="106"/>
        <v>GOLD</v>
      </c>
      <c r="J1106" t="str">
        <f t="shared" si="107"/>
        <v>Losing Customer</v>
      </c>
    </row>
    <row r="1107" spans="1:10" x14ac:dyDescent="0.3">
      <c r="A1107" s="5">
        <v>1106</v>
      </c>
      <c r="B1107" s="6">
        <v>24</v>
      </c>
      <c r="C1107" s="7">
        <v>9</v>
      </c>
      <c r="D1107" s="8">
        <v>5691.6100000000006</v>
      </c>
      <c r="E1107">
        <f t="shared" si="102"/>
        <v>4</v>
      </c>
      <c r="F1107">
        <f t="shared" si="103"/>
        <v>4</v>
      </c>
      <c r="G1107">
        <f t="shared" si="104"/>
        <v>4</v>
      </c>
      <c r="H1107">
        <f t="shared" si="105"/>
        <v>444</v>
      </c>
      <c r="I1107" t="str">
        <f t="shared" si="106"/>
        <v>PLATINUM</v>
      </c>
      <c r="J1107" t="str">
        <f t="shared" si="107"/>
        <v>Platinum Customer</v>
      </c>
    </row>
    <row r="1108" spans="1:10" x14ac:dyDescent="0.3">
      <c r="A1108" s="5">
        <v>1107</v>
      </c>
      <c r="B1108" s="6">
        <v>48</v>
      </c>
      <c r="C1108" s="7">
        <v>6</v>
      </c>
      <c r="D1108" s="8">
        <v>1843.57</v>
      </c>
      <c r="E1108">
        <f t="shared" si="102"/>
        <v>4</v>
      </c>
      <c r="F1108">
        <f t="shared" si="103"/>
        <v>2</v>
      </c>
      <c r="G1108">
        <f t="shared" si="104"/>
        <v>2</v>
      </c>
      <c r="H1108">
        <f t="shared" si="105"/>
        <v>422</v>
      </c>
      <c r="I1108" t="str">
        <f t="shared" si="106"/>
        <v>PLATINUM</v>
      </c>
      <c r="J1108" t="str">
        <f t="shared" si="107"/>
        <v>Becoming Loyal</v>
      </c>
    </row>
    <row r="1109" spans="1:10" x14ac:dyDescent="0.3">
      <c r="A1109" s="5">
        <v>1108</v>
      </c>
      <c r="B1109" s="6">
        <v>12</v>
      </c>
      <c r="C1109" s="7">
        <v>4</v>
      </c>
      <c r="D1109" s="8">
        <v>1338.61</v>
      </c>
      <c r="E1109">
        <f t="shared" si="102"/>
        <v>3</v>
      </c>
      <c r="F1109">
        <f t="shared" si="103"/>
        <v>1</v>
      </c>
      <c r="G1109">
        <f t="shared" si="104"/>
        <v>1</v>
      </c>
      <c r="H1109">
        <f t="shared" si="105"/>
        <v>311</v>
      </c>
      <c r="I1109" t="str">
        <f t="shared" si="106"/>
        <v>SILVER</v>
      </c>
      <c r="J1109" t="str">
        <f t="shared" si="107"/>
        <v>High Risk Customer</v>
      </c>
    </row>
    <row r="1110" spans="1:10" x14ac:dyDescent="0.3">
      <c r="A1110" s="5">
        <v>1109</v>
      </c>
      <c r="B1110" s="6">
        <v>208</v>
      </c>
      <c r="C1110" s="7">
        <v>3</v>
      </c>
      <c r="D1110" s="8">
        <v>683.2</v>
      </c>
      <c r="E1110">
        <f t="shared" si="102"/>
        <v>2</v>
      </c>
      <c r="F1110">
        <f t="shared" si="103"/>
        <v>1</v>
      </c>
      <c r="G1110">
        <f t="shared" si="104"/>
        <v>1</v>
      </c>
      <c r="H1110">
        <f t="shared" si="105"/>
        <v>211</v>
      </c>
      <c r="I1110" t="str">
        <f t="shared" si="106"/>
        <v>BRONZE</v>
      </c>
      <c r="J1110" t="str">
        <f t="shared" si="107"/>
        <v>Evasive Customer</v>
      </c>
    </row>
    <row r="1111" spans="1:10" x14ac:dyDescent="0.3">
      <c r="A1111" s="5">
        <v>1110</v>
      </c>
      <c r="B1111" s="6">
        <v>17</v>
      </c>
      <c r="C1111" s="7">
        <v>6</v>
      </c>
      <c r="D1111" s="8">
        <v>4574.0999999999995</v>
      </c>
      <c r="E1111">
        <f t="shared" si="102"/>
        <v>4</v>
      </c>
      <c r="F1111">
        <f t="shared" si="103"/>
        <v>2</v>
      </c>
      <c r="G1111">
        <f t="shared" si="104"/>
        <v>4</v>
      </c>
      <c r="H1111">
        <f t="shared" si="105"/>
        <v>424</v>
      </c>
      <c r="I1111" t="str">
        <f t="shared" si="106"/>
        <v>PLATINUM</v>
      </c>
      <c r="J1111" t="str">
        <f t="shared" si="107"/>
        <v>Becoming Loyal</v>
      </c>
    </row>
    <row r="1112" spans="1:10" x14ac:dyDescent="0.3">
      <c r="A1112" s="5">
        <v>1111</v>
      </c>
      <c r="B1112" s="6">
        <v>20</v>
      </c>
      <c r="C1112" s="7">
        <v>7</v>
      </c>
      <c r="D1112" s="8">
        <v>2561.15</v>
      </c>
      <c r="E1112">
        <f t="shared" si="102"/>
        <v>1</v>
      </c>
      <c r="F1112">
        <f t="shared" si="103"/>
        <v>3</v>
      </c>
      <c r="G1112">
        <f t="shared" si="104"/>
        <v>2</v>
      </c>
      <c r="H1112">
        <f t="shared" si="105"/>
        <v>132</v>
      </c>
      <c r="I1112" t="str">
        <f t="shared" si="106"/>
        <v>BRONZE</v>
      </c>
      <c r="J1112" t="str">
        <f t="shared" si="107"/>
        <v>Evasive Customer</v>
      </c>
    </row>
    <row r="1113" spans="1:10" x14ac:dyDescent="0.3">
      <c r="A1113" s="5">
        <v>1112</v>
      </c>
      <c r="B1113" s="6">
        <v>108</v>
      </c>
      <c r="C1113" s="7">
        <v>3</v>
      </c>
      <c r="D1113" s="8">
        <v>1217.23</v>
      </c>
      <c r="E1113">
        <f t="shared" si="102"/>
        <v>4</v>
      </c>
      <c r="F1113">
        <f t="shared" si="103"/>
        <v>1</v>
      </c>
      <c r="G1113">
        <f t="shared" si="104"/>
        <v>1</v>
      </c>
      <c r="H1113">
        <f t="shared" si="105"/>
        <v>411</v>
      </c>
      <c r="I1113" t="str">
        <f t="shared" si="106"/>
        <v>GOLD</v>
      </c>
      <c r="J1113" t="str">
        <f t="shared" si="107"/>
        <v>Recent Customer</v>
      </c>
    </row>
    <row r="1114" spans="1:10" x14ac:dyDescent="0.3">
      <c r="A1114" s="5">
        <v>1113</v>
      </c>
      <c r="B1114" s="6">
        <v>26</v>
      </c>
      <c r="C1114" s="7">
        <v>9</v>
      </c>
      <c r="D1114" s="8">
        <v>6072.4800000000005</v>
      </c>
      <c r="E1114">
        <f t="shared" si="102"/>
        <v>3</v>
      </c>
      <c r="F1114">
        <f t="shared" si="103"/>
        <v>4</v>
      </c>
      <c r="G1114">
        <f t="shared" si="104"/>
        <v>4</v>
      </c>
      <c r="H1114">
        <f t="shared" si="105"/>
        <v>344</v>
      </c>
      <c r="I1114" t="str">
        <f t="shared" si="106"/>
        <v>GOLD</v>
      </c>
      <c r="J1114" t="str">
        <f t="shared" si="107"/>
        <v>Potential Customer</v>
      </c>
    </row>
    <row r="1115" spans="1:10" x14ac:dyDescent="0.3">
      <c r="A1115" s="5">
        <v>1114</v>
      </c>
      <c r="B1115" s="6">
        <v>64</v>
      </c>
      <c r="C1115" s="7">
        <v>4</v>
      </c>
      <c r="D1115" s="8">
        <v>1774.12</v>
      </c>
      <c r="E1115">
        <f t="shared" si="102"/>
        <v>1</v>
      </c>
      <c r="F1115">
        <f t="shared" si="103"/>
        <v>1</v>
      </c>
      <c r="G1115">
        <f t="shared" si="104"/>
        <v>1</v>
      </c>
      <c r="H1115">
        <f t="shared" si="105"/>
        <v>111</v>
      </c>
      <c r="I1115" t="str">
        <f t="shared" si="106"/>
        <v>BRONZE</v>
      </c>
      <c r="J1115" t="str">
        <f t="shared" si="107"/>
        <v>Lost Customer</v>
      </c>
    </row>
    <row r="1116" spans="1:10" x14ac:dyDescent="0.3">
      <c r="A1116" s="5">
        <v>1115</v>
      </c>
      <c r="B1116" s="6">
        <v>2</v>
      </c>
      <c r="C1116" s="7">
        <v>9</v>
      </c>
      <c r="D1116" s="8">
        <v>4631.2300000000005</v>
      </c>
      <c r="E1116">
        <f t="shared" si="102"/>
        <v>3</v>
      </c>
      <c r="F1116">
        <f t="shared" si="103"/>
        <v>4</v>
      </c>
      <c r="G1116">
        <f t="shared" si="104"/>
        <v>4</v>
      </c>
      <c r="H1116">
        <f t="shared" si="105"/>
        <v>344</v>
      </c>
      <c r="I1116" t="str">
        <f t="shared" si="106"/>
        <v>GOLD</v>
      </c>
      <c r="J1116" t="str">
        <f t="shared" si="107"/>
        <v>Potential Customer</v>
      </c>
    </row>
    <row r="1117" spans="1:10" x14ac:dyDescent="0.3">
      <c r="A1117" s="5">
        <v>1116</v>
      </c>
      <c r="B1117" s="6">
        <v>7</v>
      </c>
      <c r="C1117" s="7">
        <v>3</v>
      </c>
      <c r="D1117" s="8">
        <v>4053.9199999999996</v>
      </c>
      <c r="E1117">
        <f t="shared" si="102"/>
        <v>2</v>
      </c>
      <c r="F1117">
        <f t="shared" si="103"/>
        <v>1</v>
      </c>
      <c r="G1117">
        <f t="shared" si="104"/>
        <v>3</v>
      </c>
      <c r="H1117">
        <f t="shared" si="105"/>
        <v>213</v>
      </c>
      <c r="I1117" t="str">
        <f t="shared" si="106"/>
        <v>SILVER</v>
      </c>
      <c r="J1117" t="str">
        <f t="shared" si="107"/>
        <v>Almost Losing Customer</v>
      </c>
    </row>
    <row r="1118" spans="1:10" x14ac:dyDescent="0.3">
      <c r="A1118" s="5">
        <v>1117</v>
      </c>
      <c r="B1118" s="6">
        <v>136</v>
      </c>
      <c r="C1118" s="7">
        <v>10</v>
      </c>
      <c r="D1118" s="8">
        <v>3427.64</v>
      </c>
      <c r="E1118">
        <f t="shared" si="102"/>
        <v>4</v>
      </c>
      <c r="F1118">
        <f t="shared" si="103"/>
        <v>4</v>
      </c>
      <c r="G1118">
        <f t="shared" si="104"/>
        <v>3</v>
      </c>
      <c r="H1118">
        <f t="shared" si="105"/>
        <v>443</v>
      </c>
      <c r="I1118" t="str">
        <f t="shared" si="106"/>
        <v>PLATINUM</v>
      </c>
      <c r="J1118" t="str">
        <f t="shared" si="107"/>
        <v>Very Loyal</v>
      </c>
    </row>
    <row r="1119" spans="1:10" x14ac:dyDescent="0.3">
      <c r="A1119" s="5">
        <v>1118</v>
      </c>
      <c r="B1119" s="6">
        <v>38</v>
      </c>
      <c r="C1119" s="7">
        <v>4</v>
      </c>
      <c r="D1119" s="8">
        <v>1858.97</v>
      </c>
      <c r="E1119">
        <f t="shared" si="102"/>
        <v>4</v>
      </c>
      <c r="F1119">
        <f t="shared" si="103"/>
        <v>1</v>
      </c>
      <c r="G1119">
        <f t="shared" si="104"/>
        <v>2</v>
      </c>
      <c r="H1119">
        <f t="shared" si="105"/>
        <v>412</v>
      </c>
      <c r="I1119" t="str">
        <f t="shared" si="106"/>
        <v>PLATINUM</v>
      </c>
      <c r="J1119" t="str">
        <f t="shared" si="107"/>
        <v>Recent Customer</v>
      </c>
    </row>
    <row r="1120" spans="1:10" x14ac:dyDescent="0.3">
      <c r="A1120" s="5">
        <v>1119</v>
      </c>
      <c r="B1120" s="6">
        <v>98</v>
      </c>
      <c r="C1120" s="7">
        <v>7</v>
      </c>
      <c r="D1120" s="8">
        <v>4825.8500000000004</v>
      </c>
      <c r="E1120">
        <f t="shared" si="102"/>
        <v>1</v>
      </c>
      <c r="F1120">
        <f t="shared" si="103"/>
        <v>3</v>
      </c>
      <c r="G1120">
        <f t="shared" si="104"/>
        <v>4</v>
      </c>
      <c r="H1120">
        <f t="shared" si="105"/>
        <v>134</v>
      </c>
      <c r="I1120" t="str">
        <f t="shared" si="106"/>
        <v>BRONZE</v>
      </c>
      <c r="J1120" t="str">
        <f t="shared" si="107"/>
        <v>Evasive Customer</v>
      </c>
    </row>
    <row r="1121" spans="1:10" x14ac:dyDescent="0.3">
      <c r="A1121" s="5">
        <v>1120</v>
      </c>
      <c r="B1121" s="6">
        <v>1</v>
      </c>
      <c r="C1121" s="7">
        <v>6</v>
      </c>
      <c r="D1121" s="8">
        <v>912.94000000000017</v>
      </c>
      <c r="E1121">
        <f t="shared" si="102"/>
        <v>3</v>
      </c>
      <c r="F1121">
        <f t="shared" si="103"/>
        <v>2</v>
      </c>
      <c r="G1121">
        <f t="shared" si="104"/>
        <v>1</v>
      </c>
      <c r="H1121">
        <f t="shared" si="105"/>
        <v>321</v>
      </c>
      <c r="I1121" t="str">
        <f t="shared" si="106"/>
        <v>GOLD</v>
      </c>
      <c r="J1121" t="str">
        <f t="shared" si="107"/>
        <v>Losing Customer</v>
      </c>
    </row>
    <row r="1122" spans="1:10" x14ac:dyDescent="0.3">
      <c r="A1122" s="5">
        <v>1121</v>
      </c>
      <c r="B1122" s="6">
        <v>7</v>
      </c>
      <c r="C1122" s="7">
        <v>2</v>
      </c>
      <c r="D1122" s="8">
        <v>327.07000000000016</v>
      </c>
      <c r="E1122">
        <f t="shared" si="102"/>
        <v>1</v>
      </c>
      <c r="F1122">
        <f t="shared" si="103"/>
        <v>1</v>
      </c>
      <c r="G1122">
        <f t="shared" si="104"/>
        <v>1</v>
      </c>
      <c r="H1122">
        <f t="shared" si="105"/>
        <v>111</v>
      </c>
      <c r="I1122" t="str">
        <f t="shared" si="106"/>
        <v>BRONZE</v>
      </c>
      <c r="J1122" t="str">
        <f t="shared" si="107"/>
        <v>Lost Customer</v>
      </c>
    </row>
    <row r="1123" spans="1:10" x14ac:dyDescent="0.3">
      <c r="A1123" s="5">
        <v>1122</v>
      </c>
      <c r="B1123" s="6">
        <v>26</v>
      </c>
      <c r="C1123" s="7">
        <v>5</v>
      </c>
      <c r="D1123" s="8">
        <v>3026.3900000000003</v>
      </c>
      <c r="E1123">
        <f t="shared" si="102"/>
        <v>4</v>
      </c>
      <c r="F1123">
        <f t="shared" si="103"/>
        <v>2</v>
      </c>
      <c r="G1123">
        <f t="shared" si="104"/>
        <v>3</v>
      </c>
      <c r="H1123">
        <f t="shared" si="105"/>
        <v>423</v>
      </c>
      <c r="I1123" t="str">
        <f t="shared" si="106"/>
        <v>PLATINUM</v>
      </c>
      <c r="J1123" t="str">
        <f t="shared" si="107"/>
        <v>Becoming Loyal</v>
      </c>
    </row>
    <row r="1124" spans="1:10" x14ac:dyDescent="0.3">
      <c r="A1124" s="5">
        <v>1123</v>
      </c>
      <c r="B1124" s="6">
        <v>10</v>
      </c>
      <c r="C1124" s="7">
        <v>5</v>
      </c>
      <c r="D1124" s="8">
        <v>4235.7999999999993</v>
      </c>
      <c r="E1124">
        <f t="shared" si="102"/>
        <v>4</v>
      </c>
      <c r="F1124">
        <f t="shared" si="103"/>
        <v>2</v>
      </c>
      <c r="G1124">
        <f t="shared" si="104"/>
        <v>4</v>
      </c>
      <c r="H1124">
        <f t="shared" si="105"/>
        <v>424</v>
      </c>
      <c r="I1124" t="str">
        <f t="shared" si="106"/>
        <v>PLATINUM</v>
      </c>
      <c r="J1124" t="str">
        <f t="shared" si="107"/>
        <v>Becoming Loyal</v>
      </c>
    </row>
    <row r="1125" spans="1:10" x14ac:dyDescent="0.3">
      <c r="A1125" s="5">
        <v>1124</v>
      </c>
      <c r="B1125" s="6">
        <v>44</v>
      </c>
      <c r="C1125" s="7">
        <v>3</v>
      </c>
      <c r="D1125" s="8">
        <v>2742.04</v>
      </c>
      <c r="E1125">
        <f t="shared" si="102"/>
        <v>3</v>
      </c>
      <c r="F1125">
        <f t="shared" si="103"/>
        <v>1</v>
      </c>
      <c r="G1125">
        <f t="shared" si="104"/>
        <v>2</v>
      </c>
      <c r="H1125">
        <f t="shared" si="105"/>
        <v>312</v>
      </c>
      <c r="I1125" t="str">
        <f t="shared" si="106"/>
        <v>GOLD</v>
      </c>
      <c r="J1125" t="str">
        <f t="shared" si="107"/>
        <v>Losing Customer</v>
      </c>
    </row>
    <row r="1126" spans="1:10" x14ac:dyDescent="0.3">
      <c r="A1126" s="5">
        <v>1125</v>
      </c>
      <c r="B1126" s="6">
        <v>29</v>
      </c>
      <c r="C1126" s="7">
        <v>5</v>
      </c>
      <c r="D1126" s="8">
        <v>2839.9300000000003</v>
      </c>
      <c r="E1126">
        <f t="shared" si="102"/>
        <v>4</v>
      </c>
      <c r="F1126">
        <f t="shared" si="103"/>
        <v>2</v>
      </c>
      <c r="G1126">
        <f t="shared" si="104"/>
        <v>3</v>
      </c>
      <c r="H1126">
        <f t="shared" si="105"/>
        <v>423</v>
      </c>
      <c r="I1126" t="str">
        <f t="shared" si="106"/>
        <v>PLATINUM</v>
      </c>
      <c r="J1126" t="str">
        <f t="shared" si="107"/>
        <v>Becoming Loyal</v>
      </c>
    </row>
    <row r="1127" spans="1:10" x14ac:dyDescent="0.3">
      <c r="A1127" s="5">
        <v>1126</v>
      </c>
      <c r="B1127" s="6">
        <v>19</v>
      </c>
      <c r="C1127" s="7">
        <v>4</v>
      </c>
      <c r="D1127" s="8">
        <v>2135.37</v>
      </c>
      <c r="E1127">
        <f t="shared" si="102"/>
        <v>3</v>
      </c>
      <c r="F1127">
        <f t="shared" si="103"/>
        <v>1</v>
      </c>
      <c r="G1127">
        <f t="shared" si="104"/>
        <v>2</v>
      </c>
      <c r="H1127">
        <f t="shared" si="105"/>
        <v>312</v>
      </c>
      <c r="I1127" t="str">
        <f t="shared" si="106"/>
        <v>GOLD</v>
      </c>
      <c r="J1127" t="str">
        <f t="shared" si="107"/>
        <v>Losing Customer</v>
      </c>
    </row>
    <row r="1128" spans="1:10" x14ac:dyDescent="0.3">
      <c r="A1128" s="5">
        <v>1127</v>
      </c>
      <c r="B1128" s="6">
        <v>136</v>
      </c>
      <c r="C1128" s="7">
        <v>4</v>
      </c>
      <c r="D1128" s="8">
        <v>2285.0500000000002</v>
      </c>
      <c r="E1128">
        <f t="shared" si="102"/>
        <v>3</v>
      </c>
      <c r="F1128">
        <f t="shared" si="103"/>
        <v>1</v>
      </c>
      <c r="G1128">
        <f t="shared" si="104"/>
        <v>2</v>
      </c>
      <c r="H1128">
        <f t="shared" si="105"/>
        <v>312</v>
      </c>
      <c r="I1128" t="str">
        <f t="shared" si="106"/>
        <v>GOLD</v>
      </c>
      <c r="J1128" t="str">
        <f t="shared" si="107"/>
        <v>Losing Customer</v>
      </c>
    </row>
    <row r="1129" spans="1:10" x14ac:dyDescent="0.3">
      <c r="A1129" s="5">
        <v>1128</v>
      </c>
      <c r="B1129" s="6">
        <v>26</v>
      </c>
      <c r="C1129" s="7">
        <v>5</v>
      </c>
      <c r="D1129" s="8">
        <v>3388.35</v>
      </c>
      <c r="E1129">
        <f t="shared" si="102"/>
        <v>3</v>
      </c>
      <c r="F1129">
        <f t="shared" si="103"/>
        <v>2</v>
      </c>
      <c r="G1129">
        <f t="shared" si="104"/>
        <v>3</v>
      </c>
      <c r="H1129">
        <f t="shared" si="105"/>
        <v>323</v>
      </c>
      <c r="I1129" t="str">
        <f t="shared" si="106"/>
        <v>GOLD</v>
      </c>
      <c r="J1129" t="str">
        <f t="shared" si="107"/>
        <v>Late Bloomer</v>
      </c>
    </row>
    <row r="1130" spans="1:10" x14ac:dyDescent="0.3">
      <c r="A1130" s="5">
        <v>1129</v>
      </c>
      <c r="B1130" s="6">
        <v>26</v>
      </c>
      <c r="C1130" s="7">
        <v>13</v>
      </c>
      <c r="D1130" s="8">
        <v>6790.6899999999987</v>
      </c>
      <c r="E1130">
        <f t="shared" si="102"/>
        <v>1</v>
      </c>
      <c r="F1130">
        <f t="shared" si="103"/>
        <v>4</v>
      </c>
      <c r="G1130">
        <f t="shared" si="104"/>
        <v>4</v>
      </c>
      <c r="H1130">
        <f t="shared" si="105"/>
        <v>144</v>
      </c>
      <c r="I1130" t="str">
        <f t="shared" si="106"/>
        <v>BRONZE</v>
      </c>
      <c r="J1130" t="str">
        <f t="shared" si="107"/>
        <v>Evasive Customer</v>
      </c>
    </row>
    <row r="1131" spans="1:10" x14ac:dyDescent="0.3">
      <c r="A1131" s="5">
        <v>1130</v>
      </c>
      <c r="B1131" s="6">
        <v>117</v>
      </c>
      <c r="C1131" s="7">
        <v>5</v>
      </c>
      <c r="D1131" s="8">
        <v>3784.98</v>
      </c>
      <c r="E1131">
        <f t="shared" si="102"/>
        <v>3</v>
      </c>
      <c r="F1131">
        <f t="shared" si="103"/>
        <v>2</v>
      </c>
      <c r="G1131">
        <f t="shared" si="104"/>
        <v>3</v>
      </c>
      <c r="H1131">
        <f t="shared" si="105"/>
        <v>323</v>
      </c>
      <c r="I1131" t="str">
        <f t="shared" si="106"/>
        <v>GOLD</v>
      </c>
      <c r="J1131" t="str">
        <f t="shared" si="107"/>
        <v>Late Bloomer</v>
      </c>
    </row>
    <row r="1132" spans="1:10" x14ac:dyDescent="0.3">
      <c r="A1132" s="5">
        <v>1131</v>
      </c>
      <c r="B1132" s="6">
        <v>53</v>
      </c>
      <c r="C1132" s="7">
        <v>8</v>
      </c>
      <c r="D1132" s="8">
        <v>4703.3300000000008</v>
      </c>
      <c r="E1132">
        <f t="shared" si="102"/>
        <v>3</v>
      </c>
      <c r="F1132">
        <f t="shared" si="103"/>
        <v>4</v>
      </c>
      <c r="G1132">
        <f t="shared" si="104"/>
        <v>4</v>
      </c>
      <c r="H1132">
        <f t="shared" si="105"/>
        <v>344</v>
      </c>
      <c r="I1132" t="str">
        <f t="shared" si="106"/>
        <v>GOLD</v>
      </c>
      <c r="J1132" t="str">
        <f t="shared" si="107"/>
        <v>Potential Customer</v>
      </c>
    </row>
    <row r="1133" spans="1:10" x14ac:dyDescent="0.3">
      <c r="A1133" s="5">
        <v>1132</v>
      </c>
      <c r="B1133" s="6">
        <v>44</v>
      </c>
      <c r="C1133" s="7">
        <v>9</v>
      </c>
      <c r="D1133" s="8">
        <v>3203.16</v>
      </c>
      <c r="E1133">
        <f t="shared" si="102"/>
        <v>1</v>
      </c>
      <c r="F1133">
        <f t="shared" si="103"/>
        <v>4</v>
      </c>
      <c r="G1133">
        <f t="shared" si="104"/>
        <v>3</v>
      </c>
      <c r="H1133">
        <f t="shared" si="105"/>
        <v>143</v>
      </c>
      <c r="I1133" t="str">
        <f t="shared" si="106"/>
        <v>BRONZE</v>
      </c>
      <c r="J1133" t="str">
        <f t="shared" si="107"/>
        <v>Evasive Customer</v>
      </c>
    </row>
    <row r="1134" spans="1:10" x14ac:dyDescent="0.3">
      <c r="A1134" s="5">
        <v>1133</v>
      </c>
      <c r="B1134" s="6">
        <v>75</v>
      </c>
      <c r="C1134" s="7">
        <v>7</v>
      </c>
      <c r="D1134" s="8">
        <v>4618.7999999999993</v>
      </c>
      <c r="E1134">
        <f t="shared" si="102"/>
        <v>2</v>
      </c>
      <c r="F1134">
        <f t="shared" si="103"/>
        <v>3</v>
      </c>
      <c r="G1134">
        <f t="shared" si="104"/>
        <v>4</v>
      </c>
      <c r="H1134">
        <f t="shared" si="105"/>
        <v>234</v>
      </c>
      <c r="I1134" t="str">
        <f t="shared" si="106"/>
        <v>SILVER</v>
      </c>
      <c r="J1134" t="str">
        <f t="shared" si="107"/>
        <v>High Risk Customer</v>
      </c>
    </row>
    <row r="1135" spans="1:10" x14ac:dyDescent="0.3">
      <c r="A1135" s="5">
        <v>1134</v>
      </c>
      <c r="B1135" s="6">
        <v>3</v>
      </c>
      <c r="C1135" s="7">
        <v>7</v>
      </c>
      <c r="D1135" s="8">
        <v>1733.79</v>
      </c>
      <c r="E1135">
        <f t="shared" si="102"/>
        <v>3</v>
      </c>
      <c r="F1135">
        <f t="shared" si="103"/>
        <v>3</v>
      </c>
      <c r="G1135">
        <f t="shared" si="104"/>
        <v>1</v>
      </c>
      <c r="H1135">
        <f t="shared" si="105"/>
        <v>331</v>
      </c>
      <c r="I1135" t="str">
        <f t="shared" si="106"/>
        <v>GOLD</v>
      </c>
      <c r="J1135" t="str">
        <f t="shared" si="107"/>
        <v>Late Bloomer</v>
      </c>
    </row>
    <row r="1136" spans="1:10" x14ac:dyDescent="0.3">
      <c r="A1136" s="5">
        <v>1135</v>
      </c>
      <c r="B1136" s="6">
        <v>164</v>
      </c>
      <c r="C1136" s="7">
        <v>3</v>
      </c>
      <c r="D1136" s="8">
        <v>1758.9800000000002</v>
      </c>
      <c r="E1136">
        <f t="shared" si="102"/>
        <v>2</v>
      </c>
      <c r="F1136">
        <f t="shared" si="103"/>
        <v>1</v>
      </c>
      <c r="G1136">
        <f t="shared" si="104"/>
        <v>1</v>
      </c>
      <c r="H1136">
        <f t="shared" si="105"/>
        <v>211</v>
      </c>
      <c r="I1136" t="str">
        <f t="shared" si="106"/>
        <v>BRONZE</v>
      </c>
      <c r="J1136" t="str">
        <f t="shared" si="107"/>
        <v>Evasive Customer</v>
      </c>
    </row>
    <row r="1137" spans="1:10" x14ac:dyDescent="0.3">
      <c r="A1137" s="5">
        <v>1136</v>
      </c>
      <c r="B1137" s="6">
        <v>35</v>
      </c>
      <c r="C1137" s="7">
        <v>6</v>
      </c>
      <c r="D1137" s="8">
        <v>3394.099999999999</v>
      </c>
      <c r="E1137">
        <f t="shared" si="102"/>
        <v>4</v>
      </c>
      <c r="F1137">
        <f t="shared" si="103"/>
        <v>2</v>
      </c>
      <c r="G1137">
        <f t="shared" si="104"/>
        <v>3</v>
      </c>
      <c r="H1137">
        <f t="shared" si="105"/>
        <v>423</v>
      </c>
      <c r="I1137" t="str">
        <f t="shared" si="106"/>
        <v>PLATINUM</v>
      </c>
      <c r="J1137" t="str">
        <f t="shared" si="107"/>
        <v>Becoming Loyal</v>
      </c>
    </row>
    <row r="1138" spans="1:10" x14ac:dyDescent="0.3">
      <c r="A1138" s="5">
        <v>1137</v>
      </c>
      <c r="B1138" s="6">
        <v>5</v>
      </c>
      <c r="C1138" s="7">
        <v>9</v>
      </c>
      <c r="D1138" s="8">
        <v>4837.1900000000005</v>
      </c>
      <c r="E1138">
        <f t="shared" si="102"/>
        <v>1</v>
      </c>
      <c r="F1138">
        <f t="shared" si="103"/>
        <v>4</v>
      </c>
      <c r="G1138">
        <f t="shared" si="104"/>
        <v>4</v>
      </c>
      <c r="H1138">
        <f t="shared" si="105"/>
        <v>144</v>
      </c>
      <c r="I1138" t="str">
        <f t="shared" si="106"/>
        <v>BRONZE</v>
      </c>
      <c r="J1138" t="str">
        <f t="shared" si="107"/>
        <v>Evasive Customer</v>
      </c>
    </row>
    <row r="1139" spans="1:10" x14ac:dyDescent="0.3">
      <c r="A1139" s="5">
        <v>1138</v>
      </c>
      <c r="B1139" s="6">
        <v>124</v>
      </c>
      <c r="C1139" s="7">
        <v>6</v>
      </c>
      <c r="D1139" s="8">
        <v>5174.4399999999996</v>
      </c>
      <c r="E1139">
        <f t="shared" si="102"/>
        <v>3</v>
      </c>
      <c r="F1139">
        <f t="shared" si="103"/>
        <v>2</v>
      </c>
      <c r="G1139">
        <f t="shared" si="104"/>
        <v>4</v>
      </c>
      <c r="H1139">
        <f t="shared" si="105"/>
        <v>324</v>
      </c>
      <c r="I1139" t="str">
        <f t="shared" si="106"/>
        <v>GOLD</v>
      </c>
      <c r="J1139" t="str">
        <f t="shared" si="107"/>
        <v>Late Bloomer</v>
      </c>
    </row>
    <row r="1140" spans="1:10" x14ac:dyDescent="0.3">
      <c r="A1140" s="5">
        <v>1139</v>
      </c>
      <c r="B1140" s="6">
        <v>69</v>
      </c>
      <c r="C1140" s="7">
        <v>4</v>
      </c>
      <c r="D1140" s="8">
        <v>1434.57</v>
      </c>
      <c r="E1140">
        <f t="shared" si="102"/>
        <v>4</v>
      </c>
      <c r="F1140">
        <f t="shared" si="103"/>
        <v>1</v>
      </c>
      <c r="G1140">
        <f t="shared" si="104"/>
        <v>1</v>
      </c>
      <c r="H1140">
        <f t="shared" si="105"/>
        <v>411</v>
      </c>
      <c r="I1140" t="str">
        <f t="shared" si="106"/>
        <v>GOLD</v>
      </c>
      <c r="J1140" t="str">
        <f t="shared" si="107"/>
        <v>Recent Customer</v>
      </c>
    </row>
    <row r="1141" spans="1:10" x14ac:dyDescent="0.3">
      <c r="A1141" s="5">
        <v>1140</v>
      </c>
      <c r="B1141" s="6">
        <v>6</v>
      </c>
      <c r="C1141" s="7">
        <v>13</v>
      </c>
      <c r="D1141" s="8">
        <v>6541.0500000000011</v>
      </c>
      <c r="E1141">
        <f t="shared" si="102"/>
        <v>1</v>
      </c>
      <c r="F1141">
        <f t="shared" si="103"/>
        <v>4</v>
      </c>
      <c r="G1141">
        <f t="shared" si="104"/>
        <v>4</v>
      </c>
      <c r="H1141">
        <f t="shared" si="105"/>
        <v>144</v>
      </c>
      <c r="I1141" t="str">
        <f t="shared" si="106"/>
        <v>BRONZE</v>
      </c>
      <c r="J1141" t="str">
        <f t="shared" si="107"/>
        <v>Evasive Customer</v>
      </c>
    </row>
    <row r="1142" spans="1:10" x14ac:dyDescent="0.3">
      <c r="A1142" s="5">
        <v>1141</v>
      </c>
      <c r="B1142" s="6">
        <v>133</v>
      </c>
      <c r="C1142" s="7">
        <v>5</v>
      </c>
      <c r="D1142" s="8">
        <v>772.09999999999991</v>
      </c>
      <c r="E1142">
        <f t="shared" si="102"/>
        <v>2</v>
      </c>
      <c r="F1142">
        <f t="shared" si="103"/>
        <v>2</v>
      </c>
      <c r="G1142">
        <f t="shared" si="104"/>
        <v>1</v>
      </c>
      <c r="H1142">
        <f t="shared" si="105"/>
        <v>221</v>
      </c>
      <c r="I1142" t="str">
        <f t="shared" si="106"/>
        <v>SILVER</v>
      </c>
      <c r="J1142" t="str">
        <f t="shared" si="107"/>
        <v>Almost Losing Customer</v>
      </c>
    </row>
    <row r="1143" spans="1:10" x14ac:dyDescent="0.3">
      <c r="A1143" s="5">
        <v>1142</v>
      </c>
      <c r="B1143" s="6">
        <v>38</v>
      </c>
      <c r="C1143" s="7">
        <v>4</v>
      </c>
      <c r="D1143" s="8">
        <v>1841.73</v>
      </c>
      <c r="E1143">
        <f t="shared" si="102"/>
        <v>4</v>
      </c>
      <c r="F1143">
        <f t="shared" si="103"/>
        <v>1</v>
      </c>
      <c r="G1143">
        <f t="shared" si="104"/>
        <v>2</v>
      </c>
      <c r="H1143">
        <f t="shared" si="105"/>
        <v>412</v>
      </c>
      <c r="I1143" t="str">
        <f t="shared" si="106"/>
        <v>PLATINUM</v>
      </c>
      <c r="J1143" t="str">
        <f t="shared" si="107"/>
        <v>Recent Customer</v>
      </c>
    </row>
    <row r="1144" spans="1:10" x14ac:dyDescent="0.3">
      <c r="A1144" s="5">
        <v>1143</v>
      </c>
      <c r="B1144" s="6">
        <v>4</v>
      </c>
      <c r="C1144" s="7">
        <v>5</v>
      </c>
      <c r="D1144" s="8">
        <v>3277.77</v>
      </c>
      <c r="E1144">
        <f t="shared" si="102"/>
        <v>1</v>
      </c>
      <c r="F1144">
        <f t="shared" si="103"/>
        <v>2</v>
      </c>
      <c r="G1144">
        <f t="shared" si="104"/>
        <v>3</v>
      </c>
      <c r="H1144">
        <f t="shared" si="105"/>
        <v>123</v>
      </c>
      <c r="I1144" t="str">
        <f t="shared" si="106"/>
        <v>BRONZE</v>
      </c>
      <c r="J1144" t="str">
        <f t="shared" si="107"/>
        <v>Evasive Customer</v>
      </c>
    </row>
    <row r="1145" spans="1:10" x14ac:dyDescent="0.3">
      <c r="A1145" s="5">
        <v>1144</v>
      </c>
      <c r="B1145" s="6">
        <v>17</v>
      </c>
      <c r="C1145" s="7">
        <v>7</v>
      </c>
      <c r="D1145" s="8">
        <v>5961.25</v>
      </c>
      <c r="E1145">
        <f t="shared" si="102"/>
        <v>3</v>
      </c>
      <c r="F1145">
        <f t="shared" si="103"/>
        <v>3</v>
      </c>
      <c r="G1145">
        <f t="shared" si="104"/>
        <v>4</v>
      </c>
      <c r="H1145">
        <f t="shared" si="105"/>
        <v>334</v>
      </c>
      <c r="I1145" t="str">
        <f t="shared" si="106"/>
        <v>GOLD</v>
      </c>
      <c r="J1145" t="str">
        <f t="shared" si="107"/>
        <v>Late Bloomer</v>
      </c>
    </row>
    <row r="1146" spans="1:10" x14ac:dyDescent="0.3">
      <c r="A1146" s="5">
        <v>1145</v>
      </c>
      <c r="B1146" s="6">
        <v>13</v>
      </c>
      <c r="C1146" s="7">
        <v>2</v>
      </c>
      <c r="D1146" s="8">
        <v>1172.58</v>
      </c>
      <c r="E1146">
        <f t="shared" si="102"/>
        <v>4</v>
      </c>
      <c r="F1146">
        <f t="shared" si="103"/>
        <v>1</v>
      </c>
      <c r="G1146">
        <f t="shared" si="104"/>
        <v>1</v>
      </c>
      <c r="H1146">
        <f t="shared" si="105"/>
        <v>411</v>
      </c>
      <c r="I1146" t="str">
        <f t="shared" si="106"/>
        <v>GOLD</v>
      </c>
      <c r="J1146" t="str">
        <f t="shared" si="107"/>
        <v>Recent Customer</v>
      </c>
    </row>
    <row r="1147" spans="1:10" x14ac:dyDescent="0.3">
      <c r="A1147" s="5">
        <v>1146</v>
      </c>
      <c r="B1147" s="6">
        <v>73</v>
      </c>
      <c r="C1147" s="7">
        <v>2</v>
      </c>
      <c r="D1147" s="8">
        <v>1294.4000000000001</v>
      </c>
      <c r="E1147">
        <f t="shared" si="102"/>
        <v>4</v>
      </c>
      <c r="F1147">
        <f t="shared" si="103"/>
        <v>1</v>
      </c>
      <c r="G1147">
        <f t="shared" si="104"/>
        <v>1</v>
      </c>
      <c r="H1147">
        <f t="shared" si="105"/>
        <v>411</v>
      </c>
      <c r="I1147" t="str">
        <f t="shared" si="106"/>
        <v>GOLD</v>
      </c>
      <c r="J1147" t="str">
        <f t="shared" si="107"/>
        <v>Recent Customer</v>
      </c>
    </row>
    <row r="1148" spans="1:10" x14ac:dyDescent="0.3">
      <c r="A1148" s="5">
        <v>1147</v>
      </c>
      <c r="B1148" s="6">
        <v>165</v>
      </c>
      <c r="C1148" s="7">
        <v>6</v>
      </c>
      <c r="D1148" s="8">
        <v>4173.67</v>
      </c>
      <c r="E1148">
        <f t="shared" si="102"/>
        <v>4</v>
      </c>
      <c r="F1148">
        <f t="shared" si="103"/>
        <v>2</v>
      </c>
      <c r="G1148">
        <f t="shared" si="104"/>
        <v>4</v>
      </c>
      <c r="H1148">
        <f t="shared" si="105"/>
        <v>424</v>
      </c>
      <c r="I1148" t="str">
        <f t="shared" si="106"/>
        <v>PLATINUM</v>
      </c>
      <c r="J1148" t="str">
        <f t="shared" si="107"/>
        <v>Becoming Loyal</v>
      </c>
    </row>
    <row r="1149" spans="1:10" x14ac:dyDescent="0.3">
      <c r="A1149" s="5">
        <v>1148</v>
      </c>
      <c r="B1149" s="6">
        <v>8</v>
      </c>
      <c r="C1149" s="7">
        <v>3</v>
      </c>
      <c r="D1149" s="8">
        <v>1689.75</v>
      </c>
      <c r="E1149">
        <f t="shared" si="102"/>
        <v>2</v>
      </c>
      <c r="F1149">
        <f t="shared" si="103"/>
        <v>1</v>
      </c>
      <c r="G1149">
        <f t="shared" si="104"/>
        <v>1</v>
      </c>
      <c r="H1149">
        <f t="shared" si="105"/>
        <v>211</v>
      </c>
      <c r="I1149" t="str">
        <f t="shared" si="106"/>
        <v>BRONZE</v>
      </c>
      <c r="J1149" t="str">
        <f t="shared" si="107"/>
        <v>Evasive Customer</v>
      </c>
    </row>
    <row r="1150" spans="1:10" x14ac:dyDescent="0.3">
      <c r="A1150" s="5">
        <v>1149</v>
      </c>
      <c r="B1150" s="6">
        <v>188</v>
      </c>
      <c r="C1150" s="7">
        <v>4</v>
      </c>
      <c r="D1150" s="8">
        <v>2393.31</v>
      </c>
      <c r="E1150">
        <f t="shared" si="102"/>
        <v>1</v>
      </c>
      <c r="F1150">
        <f t="shared" si="103"/>
        <v>1</v>
      </c>
      <c r="G1150">
        <f t="shared" si="104"/>
        <v>2</v>
      </c>
      <c r="H1150">
        <f t="shared" si="105"/>
        <v>112</v>
      </c>
      <c r="I1150" t="str">
        <f t="shared" si="106"/>
        <v>BRONZE</v>
      </c>
      <c r="J1150" t="str">
        <f t="shared" si="107"/>
        <v>Lost Customer</v>
      </c>
    </row>
    <row r="1151" spans="1:10" x14ac:dyDescent="0.3">
      <c r="A1151" s="5">
        <v>1150</v>
      </c>
      <c r="B1151" s="6">
        <v>103</v>
      </c>
      <c r="C1151" s="7">
        <v>5</v>
      </c>
      <c r="D1151" s="8">
        <v>6308.28</v>
      </c>
      <c r="E1151">
        <f t="shared" si="102"/>
        <v>4</v>
      </c>
      <c r="F1151">
        <f t="shared" si="103"/>
        <v>2</v>
      </c>
      <c r="G1151">
        <f t="shared" si="104"/>
        <v>4</v>
      </c>
      <c r="H1151">
        <f t="shared" si="105"/>
        <v>424</v>
      </c>
      <c r="I1151" t="str">
        <f t="shared" si="106"/>
        <v>PLATINUM</v>
      </c>
      <c r="J1151" t="str">
        <f t="shared" si="107"/>
        <v>Becoming Loyal</v>
      </c>
    </row>
    <row r="1152" spans="1:10" x14ac:dyDescent="0.3">
      <c r="A1152" s="5">
        <v>1151</v>
      </c>
      <c r="B1152" s="6">
        <v>75</v>
      </c>
      <c r="C1152" s="7">
        <v>5</v>
      </c>
      <c r="D1152" s="8">
        <v>3449.31</v>
      </c>
      <c r="E1152">
        <f t="shared" si="102"/>
        <v>1</v>
      </c>
      <c r="F1152">
        <f t="shared" si="103"/>
        <v>2</v>
      </c>
      <c r="G1152">
        <f t="shared" si="104"/>
        <v>3</v>
      </c>
      <c r="H1152">
        <f t="shared" si="105"/>
        <v>123</v>
      </c>
      <c r="I1152" t="str">
        <f t="shared" si="106"/>
        <v>BRONZE</v>
      </c>
      <c r="J1152" t="str">
        <f t="shared" si="107"/>
        <v>Evasive Customer</v>
      </c>
    </row>
    <row r="1153" spans="1:10" x14ac:dyDescent="0.3">
      <c r="A1153" s="5">
        <v>1152</v>
      </c>
      <c r="B1153" s="6">
        <v>24</v>
      </c>
      <c r="C1153" s="7">
        <v>8</v>
      </c>
      <c r="D1153" s="8">
        <v>4516.1400000000003</v>
      </c>
      <c r="E1153">
        <f t="shared" si="102"/>
        <v>1</v>
      </c>
      <c r="F1153">
        <f t="shared" si="103"/>
        <v>4</v>
      </c>
      <c r="G1153">
        <f t="shared" si="104"/>
        <v>4</v>
      </c>
      <c r="H1153">
        <f t="shared" si="105"/>
        <v>144</v>
      </c>
      <c r="I1153" t="str">
        <f t="shared" si="106"/>
        <v>BRONZE</v>
      </c>
      <c r="J1153" t="str">
        <f t="shared" si="107"/>
        <v>Evasive Customer</v>
      </c>
    </row>
    <row r="1154" spans="1:10" x14ac:dyDescent="0.3">
      <c r="A1154" s="5">
        <v>1153</v>
      </c>
      <c r="B1154" s="6">
        <v>17</v>
      </c>
      <c r="C1154" s="7">
        <v>5</v>
      </c>
      <c r="D1154" s="8">
        <v>2501.7799999999997</v>
      </c>
      <c r="E1154">
        <f t="shared" si="102"/>
        <v>2</v>
      </c>
      <c r="F1154">
        <f t="shared" si="103"/>
        <v>2</v>
      </c>
      <c r="G1154">
        <f t="shared" si="104"/>
        <v>2</v>
      </c>
      <c r="H1154">
        <f t="shared" si="105"/>
        <v>222</v>
      </c>
      <c r="I1154" t="str">
        <f t="shared" si="106"/>
        <v>SILVER</v>
      </c>
      <c r="J1154" t="str">
        <f t="shared" si="107"/>
        <v>Almost Losing Customer</v>
      </c>
    </row>
    <row r="1155" spans="1:10" x14ac:dyDescent="0.3">
      <c r="A1155" s="5">
        <v>1154</v>
      </c>
      <c r="B1155" s="6">
        <v>131</v>
      </c>
      <c r="C1155" s="7">
        <v>6</v>
      </c>
      <c r="D1155" s="8">
        <v>958.31000000000006</v>
      </c>
      <c r="E1155">
        <f t="shared" si="102"/>
        <v>3</v>
      </c>
      <c r="F1155">
        <f t="shared" si="103"/>
        <v>2</v>
      </c>
      <c r="G1155">
        <f t="shared" si="104"/>
        <v>1</v>
      </c>
      <c r="H1155">
        <f t="shared" si="105"/>
        <v>321</v>
      </c>
      <c r="I1155" t="str">
        <f t="shared" si="106"/>
        <v>GOLD</v>
      </c>
      <c r="J1155" t="str">
        <f t="shared" si="107"/>
        <v>Losing Customer</v>
      </c>
    </row>
    <row r="1156" spans="1:10" x14ac:dyDescent="0.3">
      <c r="A1156" s="5">
        <v>1155</v>
      </c>
      <c r="B1156" s="6">
        <v>29</v>
      </c>
      <c r="C1156" s="7">
        <v>7</v>
      </c>
      <c r="D1156" s="8">
        <v>2332.4499999999998</v>
      </c>
      <c r="E1156">
        <f t="shared" si="102"/>
        <v>4</v>
      </c>
      <c r="F1156">
        <f t="shared" si="103"/>
        <v>3</v>
      </c>
      <c r="G1156">
        <f t="shared" si="104"/>
        <v>2</v>
      </c>
      <c r="H1156">
        <f t="shared" si="105"/>
        <v>432</v>
      </c>
      <c r="I1156" t="str">
        <f t="shared" si="106"/>
        <v>PLATINUM</v>
      </c>
      <c r="J1156" t="str">
        <f t="shared" si="107"/>
        <v>Becoming Loyal</v>
      </c>
    </row>
    <row r="1157" spans="1:10" x14ac:dyDescent="0.3">
      <c r="A1157" s="5">
        <v>1156</v>
      </c>
      <c r="B1157" s="6">
        <v>40</v>
      </c>
      <c r="C1157" s="7">
        <v>4</v>
      </c>
      <c r="D1157" s="8">
        <v>2559.66</v>
      </c>
      <c r="E1157">
        <f t="shared" ref="E1157:E1220" si="108">IF(AND(B1155&gt;=88),1,IF(AND(B1155&lt;=88,B1155&gt;45),2,IF(AND(B1155&lt;=45,B1155&gt;18),3,4)))</f>
        <v>1</v>
      </c>
      <c r="F1157">
        <f t="shared" ref="F1157:F1220" si="109">IF(AND(C1157&gt;7),4,IF(AND(C1157&lt;=7,C1157&gt;6),3,IF(AND(C1157&lt;=6,C1157&gt;4),2,IF(AND(C1157&lt;=4),1))))</f>
        <v>1</v>
      </c>
      <c r="G1157">
        <f t="shared" ref="G1157:G1220" si="110">IF(AND(D1157&gt;4123.1),4,IF(AND(D1157&lt;=4123.1,D1157&gt;2799.26),3,IF(AND(D1157&lt;=2799.26,D1157&gt;1797.95),2,IF(AND(D1157&lt;=1795.95),1))))</f>
        <v>2</v>
      </c>
      <c r="H1157">
        <f t="shared" ref="H1157:H1220" si="111">100*E1157+10*F1157+G1157</f>
        <v>112</v>
      </c>
      <c r="I1157" t="str">
        <f t="shared" ref="I1157:I1220" si="112">IF(AND(H1157&gt;411),"PLATINUM",IF(AND(H1157&lt;=411,H1157&gt;311),"GOLD",IF(AND(H1157&lt;=311,H1157&gt;211),"SILVER",IF(AND(H1157&lt;=211),"BRONZE"))))</f>
        <v>BRONZE</v>
      </c>
      <c r="J1157" t="str">
        <f t="shared" ref="J1157:J1220" si="113">IF(H1157=444,"Platinum Customer",
IF(AND(H1157&lt;=444,H1157&gt;433),"Very Loyal",
 IF(AND(H1157&lt;=433,H1157&gt;421),"Becoming Loyal",
IF(AND(H1157&lt;=421,H1157&gt;344),"Recent Customer",
IF(AND(H1157&gt;=344,H1157&gt;323),"Potential Customer",
IF(AND(H1157&gt;=323,H1157&gt;311),"Late Bloomer",
IF(AND(H1157&gt;311,H1157&gt;=224),"Losing Customer",
IF(AND(H1157&gt;224,H1157&gt;=212),"High Risk Customer",
IF(AND(H1157&gt;212,H1157&gt;=121),"Almost Losing Customer",
IF(AND(H1157&gt;=121,H1157&gt;=113),"Evasive Customer",
IF(AND(H1157&lt;=113,H1157&gt;=111),"Lost Customer")))))))))))</f>
        <v>Lost Customer</v>
      </c>
    </row>
    <row r="1158" spans="1:10" x14ac:dyDescent="0.3">
      <c r="A1158" s="5">
        <v>1157</v>
      </c>
      <c r="B1158" s="6">
        <v>85</v>
      </c>
      <c r="C1158" s="7">
        <v>7</v>
      </c>
      <c r="D1158" s="8">
        <v>5037.46</v>
      </c>
      <c r="E1158">
        <f t="shared" si="108"/>
        <v>3</v>
      </c>
      <c r="F1158">
        <f t="shared" si="109"/>
        <v>3</v>
      </c>
      <c r="G1158">
        <f t="shared" si="110"/>
        <v>4</v>
      </c>
      <c r="H1158">
        <f t="shared" si="111"/>
        <v>334</v>
      </c>
      <c r="I1158" t="str">
        <f t="shared" si="112"/>
        <v>GOLD</v>
      </c>
      <c r="J1158" t="str">
        <f t="shared" si="113"/>
        <v>Late Bloomer</v>
      </c>
    </row>
    <row r="1159" spans="1:10" x14ac:dyDescent="0.3">
      <c r="A1159" s="5">
        <v>1158</v>
      </c>
      <c r="B1159" s="6">
        <v>2</v>
      </c>
      <c r="C1159" s="7">
        <v>7</v>
      </c>
      <c r="D1159" s="8">
        <v>4888.9699999999993</v>
      </c>
      <c r="E1159">
        <f t="shared" si="108"/>
        <v>3</v>
      </c>
      <c r="F1159">
        <f t="shared" si="109"/>
        <v>3</v>
      </c>
      <c r="G1159">
        <f t="shared" si="110"/>
        <v>4</v>
      </c>
      <c r="H1159">
        <f t="shared" si="111"/>
        <v>334</v>
      </c>
      <c r="I1159" t="str">
        <f t="shared" si="112"/>
        <v>GOLD</v>
      </c>
      <c r="J1159" t="str">
        <f t="shared" si="113"/>
        <v>Late Bloomer</v>
      </c>
    </row>
    <row r="1160" spans="1:10" x14ac:dyDescent="0.3">
      <c r="A1160" s="5">
        <v>1159</v>
      </c>
      <c r="B1160" s="6">
        <v>6</v>
      </c>
      <c r="C1160" s="7">
        <v>4</v>
      </c>
      <c r="D1160" s="8">
        <v>2352.2800000000002</v>
      </c>
      <c r="E1160">
        <f t="shared" si="108"/>
        <v>2</v>
      </c>
      <c r="F1160">
        <f t="shared" si="109"/>
        <v>1</v>
      </c>
      <c r="G1160">
        <f t="shared" si="110"/>
        <v>2</v>
      </c>
      <c r="H1160">
        <f t="shared" si="111"/>
        <v>212</v>
      </c>
      <c r="I1160" t="str">
        <f t="shared" si="112"/>
        <v>SILVER</v>
      </c>
      <c r="J1160" t="str">
        <f t="shared" si="113"/>
        <v>Evasive Customer</v>
      </c>
    </row>
    <row r="1161" spans="1:10" x14ac:dyDescent="0.3">
      <c r="A1161" s="5">
        <v>1160</v>
      </c>
      <c r="B1161" s="6">
        <v>163</v>
      </c>
      <c r="C1161" s="7">
        <v>3</v>
      </c>
      <c r="D1161" s="8">
        <v>684.51999999999987</v>
      </c>
      <c r="E1161">
        <f t="shared" si="108"/>
        <v>4</v>
      </c>
      <c r="F1161">
        <f t="shared" si="109"/>
        <v>1</v>
      </c>
      <c r="G1161">
        <f t="shared" si="110"/>
        <v>1</v>
      </c>
      <c r="H1161">
        <f t="shared" si="111"/>
        <v>411</v>
      </c>
      <c r="I1161" t="str">
        <f t="shared" si="112"/>
        <v>GOLD</v>
      </c>
      <c r="J1161" t="str">
        <f t="shared" si="113"/>
        <v>Recent Customer</v>
      </c>
    </row>
    <row r="1162" spans="1:10" x14ac:dyDescent="0.3">
      <c r="A1162" s="5">
        <v>1161</v>
      </c>
      <c r="B1162" s="6">
        <v>12</v>
      </c>
      <c r="C1162" s="7">
        <v>4</v>
      </c>
      <c r="D1162" s="8">
        <v>2669.74</v>
      </c>
      <c r="E1162">
        <f t="shared" si="108"/>
        <v>4</v>
      </c>
      <c r="F1162">
        <f t="shared" si="109"/>
        <v>1</v>
      </c>
      <c r="G1162">
        <f t="shared" si="110"/>
        <v>2</v>
      </c>
      <c r="H1162">
        <f t="shared" si="111"/>
        <v>412</v>
      </c>
      <c r="I1162" t="str">
        <f t="shared" si="112"/>
        <v>PLATINUM</v>
      </c>
      <c r="J1162" t="str">
        <f t="shared" si="113"/>
        <v>Recent Customer</v>
      </c>
    </row>
    <row r="1163" spans="1:10" x14ac:dyDescent="0.3">
      <c r="A1163" s="5">
        <v>1162</v>
      </c>
      <c r="B1163" s="6">
        <v>136</v>
      </c>
      <c r="C1163" s="7">
        <v>4</v>
      </c>
      <c r="D1163" s="8">
        <v>1675.3100000000002</v>
      </c>
      <c r="E1163">
        <f t="shared" si="108"/>
        <v>1</v>
      </c>
      <c r="F1163">
        <f t="shared" si="109"/>
        <v>1</v>
      </c>
      <c r="G1163">
        <f t="shared" si="110"/>
        <v>1</v>
      </c>
      <c r="H1163">
        <f t="shared" si="111"/>
        <v>111</v>
      </c>
      <c r="I1163" t="str">
        <f t="shared" si="112"/>
        <v>BRONZE</v>
      </c>
      <c r="J1163" t="str">
        <f t="shared" si="113"/>
        <v>Lost Customer</v>
      </c>
    </row>
    <row r="1164" spans="1:10" x14ac:dyDescent="0.3">
      <c r="A1164" s="5">
        <v>1163</v>
      </c>
      <c r="B1164" s="6">
        <v>48</v>
      </c>
      <c r="C1164" s="7">
        <v>5</v>
      </c>
      <c r="D1164" s="8">
        <v>1775.0100000000002</v>
      </c>
      <c r="E1164">
        <f t="shared" si="108"/>
        <v>4</v>
      </c>
      <c r="F1164">
        <f t="shared" si="109"/>
        <v>2</v>
      </c>
      <c r="G1164">
        <f t="shared" si="110"/>
        <v>1</v>
      </c>
      <c r="H1164">
        <f t="shared" si="111"/>
        <v>421</v>
      </c>
      <c r="I1164" t="str">
        <f t="shared" si="112"/>
        <v>PLATINUM</v>
      </c>
      <c r="J1164" t="str">
        <f t="shared" si="113"/>
        <v>Recent Customer</v>
      </c>
    </row>
    <row r="1165" spans="1:10" x14ac:dyDescent="0.3">
      <c r="A1165" s="5">
        <v>1164</v>
      </c>
      <c r="B1165" s="6">
        <v>153</v>
      </c>
      <c r="C1165" s="7">
        <v>3</v>
      </c>
      <c r="D1165" s="8">
        <v>346.88999999999993</v>
      </c>
      <c r="E1165">
        <f t="shared" si="108"/>
        <v>1</v>
      </c>
      <c r="F1165">
        <f t="shared" si="109"/>
        <v>1</v>
      </c>
      <c r="G1165">
        <f t="shared" si="110"/>
        <v>1</v>
      </c>
      <c r="H1165">
        <f t="shared" si="111"/>
        <v>111</v>
      </c>
      <c r="I1165" t="str">
        <f t="shared" si="112"/>
        <v>BRONZE</v>
      </c>
      <c r="J1165" t="str">
        <f t="shared" si="113"/>
        <v>Lost Customer</v>
      </c>
    </row>
    <row r="1166" spans="1:10" x14ac:dyDescent="0.3">
      <c r="A1166" s="5">
        <v>1165</v>
      </c>
      <c r="B1166" s="6">
        <v>10</v>
      </c>
      <c r="C1166" s="7">
        <v>9</v>
      </c>
      <c r="D1166" s="8">
        <v>3286.3500000000004</v>
      </c>
      <c r="E1166">
        <f t="shared" si="108"/>
        <v>2</v>
      </c>
      <c r="F1166">
        <f t="shared" si="109"/>
        <v>4</v>
      </c>
      <c r="G1166">
        <f t="shared" si="110"/>
        <v>3</v>
      </c>
      <c r="H1166">
        <f t="shared" si="111"/>
        <v>243</v>
      </c>
      <c r="I1166" t="str">
        <f t="shared" si="112"/>
        <v>SILVER</v>
      </c>
      <c r="J1166" t="str">
        <f t="shared" si="113"/>
        <v>High Risk Customer</v>
      </c>
    </row>
    <row r="1167" spans="1:10" x14ac:dyDescent="0.3">
      <c r="A1167" s="5">
        <v>1166</v>
      </c>
      <c r="B1167" s="6">
        <v>14</v>
      </c>
      <c r="C1167" s="7">
        <v>6</v>
      </c>
      <c r="D1167" s="8">
        <v>2539.71</v>
      </c>
      <c r="E1167">
        <f t="shared" si="108"/>
        <v>1</v>
      </c>
      <c r="F1167">
        <f t="shared" si="109"/>
        <v>2</v>
      </c>
      <c r="G1167">
        <f t="shared" si="110"/>
        <v>2</v>
      </c>
      <c r="H1167">
        <f t="shared" si="111"/>
        <v>122</v>
      </c>
      <c r="I1167" t="str">
        <f t="shared" si="112"/>
        <v>BRONZE</v>
      </c>
      <c r="J1167" t="str">
        <f t="shared" si="113"/>
        <v>Evasive Customer</v>
      </c>
    </row>
    <row r="1168" spans="1:10" x14ac:dyDescent="0.3">
      <c r="A1168" s="5">
        <v>1167</v>
      </c>
      <c r="B1168" s="6">
        <v>10</v>
      </c>
      <c r="C1168" s="7">
        <v>4</v>
      </c>
      <c r="D1168" s="8">
        <v>2641.9300000000003</v>
      </c>
      <c r="E1168">
        <f t="shared" si="108"/>
        <v>4</v>
      </c>
      <c r="F1168">
        <f t="shared" si="109"/>
        <v>1</v>
      </c>
      <c r="G1168">
        <f t="shared" si="110"/>
        <v>2</v>
      </c>
      <c r="H1168">
        <f t="shared" si="111"/>
        <v>412</v>
      </c>
      <c r="I1168" t="str">
        <f t="shared" si="112"/>
        <v>PLATINUM</v>
      </c>
      <c r="J1168" t="str">
        <f t="shared" si="113"/>
        <v>Recent Customer</v>
      </c>
    </row>
    <row r="1169" spans="1:10" x14ac:dyDescent="0.3">
      <c r="A1169" s="5">
        <v>1168</v>
      </c>
      <c r="B1169" s="6">
        <v>59</v>
      </c>
      <c r="C1169" s="7">
        <v>7</v>
      </c>
      <c r="D1169" s="8">
        <v>6128.8600000000006</v>
      </c>
      <c r="E1169">
        <f t="shared" si="108"/>
        <v>4</v>
      </c>
      <c r="F1169">
        <f t="shared" si="109"/>
        <v>3</v>
      </c>
      <c r="G1169">
        <f t="shared" si="110"/>
        <v>4</v>
      </c>
      <c r="H1169">
        <f t="shared" si="111"/>
        <v>434</v>
      </c>
      <c r="I1169" t="str">
        <f t="shared" si="112"/>
        <v>PLATINUM</v>
      </c>
      <c r="J1169" t="str">
        <f t="shared" si="113"/>
        <v>Very Loyal</v>
      </c>
    </row>
    <row r="1170" spans="1:10" x14ac:dyDescent="0.3">
      <c r="A1170" s="5">
        <v>1169</v>
      </c>
      <c r="B1170" s="6">
        <v>62</v>
      </c>
      <c r="C1170" s="7">
        <v>7</v>
      </c>
      <c r="D1170" s="8">
        <v>4318.2000000000007</v>
      </c>
      <c r="E1170">
        <f t="shared" si="108"/>
        <v>4</v>
      </c>
      <c r="F1170">
        <f t="shared" si="109"/>
        <v>3</v>
      </c>
      <c r="G1170">
        <f t="shared" si="110"/>
        <v>4</v>
      </c>
      <c r="H1170">
        <f t="shared" si="111"/>
        <v>434</v>
      </c>
      <c r="I1170" t="str">
        <f t="shared" si="112"/>
        <v>PLATINUM</v>
      </c>
      <c r="J1170" t="str">
        <f t="shared" si="113"/>
        <v>Very Loyal</v>
      </c>
    </row>
    <row r="1171" spans="1:10" x14ac:dyDescent="0.3">
      <c r="A1171" s="5">
        <v>1170</v>
      </c>
      <c r="B1171" s="6">
        <v>86</v>
      </c>
      <c r="C1171" s="7">
        <v>5</v>
      </c>
      <c r="D1171" s="8">
        <v>3351.7000000000007</v>
      </c>
      <c r="E1171">
        <f t="shared" si="108"/>
        <v>2</v>
      </c>
      <c r="F1171">
        <f t="shared" si="109"/>
        <v>2</v>
      </c>
      <c r="G1171">
        <f t="shared" si="110"/>
        <v>3</v>
      </c>
      <c r="H1171">
        <f t="shared" si="111"/>
        <v>223</v>
      </c>
      <c r="I1171" t="str">
        <f t="shared" si="112"/>
        <v>SILVER</v>
      </c>
      <c r="J1171" t="str">
        <f t="shared" si="113"/>
        <v>Almost Losing Customer</v>
      </c>
    </row>
    <row r="1172" spans="1:10" x14ac:dyDescent="0.3">
      <c r="A1172" s="5">
        <v>1171</v>
      </c>
      <c r="B1172" s="6">
        <v>34</v>
      </c>
      <c r="C1172" s="7">
        <v>9</v>
      </c>
      <c r="D1172" s="8">
        <v>3879.32</v>
      </c>
      <c r="E1172">
        <f t="shared" si="108"/>
        <v>2</v>
      </c>
      <c r="F1172">
        <f t="shared" si="109"/>
        <v>4</v>
      </c>
      <c r="G1172">
        <f t="shared" si="110"/>
        <v>3</v>
      </c>
      <c r="H1172">
        <f t="shared" si="111"/>
        <v>243</v>
      </c>
      <c r="I1172" t="str">
        <f t="shared" si="112"/>
        <v>SILVER</v>
      </c>
      <c r="J1172" t="str">
        <f t="shared" si="113"/>
        <v>High Risk Customer</v>
      </c>
    </row>
    <row r="1173" spans="1:10" x14ac:dyDescent="0.3">
      <c r="A1173" s="5">
        <v>1172</v>
      </c>
      <c r="B1173" s="6">
        <v>44</v>
      </c>
      <c r="C1173" s="7">
        <v>6</v>
      </c>
      <c r="D1173" s="8">
        <v>3329.4700000000003</v>
      </c>
      <c r="E1173">
        <f t="shared" si="108"/>
        <v>2</v>
      </c>
      <c r="F1173">
        <f t="shared" si="109"/>
        <v>2</v>
      </c>
      <c r="G1173">
        <f t="shared" si="110"/>
        <v>3</v>
      </c>
      <c r="H1173">
        <f t="shared" si="111"/>
        <v>223</v>
      </c>
      <c r="I1173" t="str">
        <f t="shared" si="112"/>
        <v>SILVER</v>
      </c>
      <c r="J1173" t="str">
        <f t="shared" si="113"/>
        <v>Almost Losing Customer</v>
      </c>
    </row>
    <row r="1174" spans="1:10" x14ac:dyDescent="0.3">
      <c r="A1174" s="5">
        <v>1173</v>
      </c>
      <c r="B1174" s="6">
        <v>108</v>
      </c>
      <c r="C1174" s="7">
        <v>3</v>
      </c>
      <c r="D1174" s="8">
        <v>348.61999999999989</v>
      </c>
      <c r="E1174">
        <f t="shared" si="108"/>
        <v>3</v>
      </c>
      <c r="F1174">
        <f t="shared" si="109"/>
        <v>1</v>
      </c>
      <c r="G1174">
        <f t="shared" si="110"/>
        <v>1</v>
      </c>
      <c r="H1174">
        <f t="shared" si="111"/>
        <v>311</v>
      </c>
      <c r="I1174" t="str">
        <f t="shared" si="112"/>
        <v>SILVER</v>
      </c>
      <c r="J1174" t="str">
        <f t="shared" si="113"/>
        <v>High Risk Customer</v>
      </c>
    </row>
    <row r="1175" spans="1:10" x14ac:dyDescent="0.3">
      <c r="A1175" s="5">
        <v>1174</v>
      </c>
      <c r="B1175" s="6">
        <v>8</v>
      </c>
      <c r="C1175" s="7">
        <v>3</v>
      </c>
      <c r="D1175" s="8">
        <v>1854.13</v>
      </c>
      <c r="E1175">
        <f t="shared" si="108"/>
        <v>3</v>
      </c>
      <c r="F1175">
        <f t="shared" si="109"/>
        <v>1</v>
      </c>
      <c r="G1175">
        <f t="shared" si="110"/>
        <v>2</v>
      </c>
      <c r="H1175">
        <f t="shared" si="111"/>
        <v>312</v>
      </c>
      <c r="I1175" t="str">
        <f t="shared" si="112"/>
        <v>GOLD</v>
      </c>
      <c r="J1175" t="str">
        <f t="shared" si="113"/>
        <v>Losing Customer</v>
      </c>
    </row>
    <row r="1176" spans="1:10" x14ac:dyDescent="0.3">
      <c r="A1176" s="5">
        <v>1175</v>
      </c>
      <c r="B1176" s="6">
        <v>218</v>
      </c>
      <c r="C1176" s="7">
        <v>2</v>
      </c>
      <c r="D1176" s="8">
        <v>1153.8399999999999</v>
      </c>
      <c r="E1176">
        <f t="shared" si="108"/>
        <v>1</v>
      </c>
      <c r="F1176">
        <f t="shared" si="109"/>
        <v>1</v>
      </c>
      <c r="G1176">
        <f t="shared" si="110"/>
        <v>1</v>
      </c>
      <c r="H1176">
        <f t="shared" si="111"/>
        <v>111</v>
      </c>
      <c r="I1176" t="str">
        <f t="shared" si="112"/>
        <v>BRONZE</v>
      </c>
      <c r="J1176" t="str">
        <f t="shared" si="113"/>
        <v>Lost Customer</v>
      </c>
    </row>
    <row r="1177" spans="1:10" x14ac:dyDescent="0.3">
      <c r="A1177" s="5">
        <v>1176</v>
      </c>
      <c r="B1177" s="6">
        <v>77</v>
      </c>
      <c r="C1177" s="7">
        <v>4</v>
      </c>
      <c r="D1177" s="8">
        <v>842.14999999999986</v>
      </c>
      <c r="E1177">
        <f t="shared" si="108"/>
        <v>4</v>
      </c>
      <c r="F1177">
        <f t="shared" si="109"/>
        <v>1</v>
      </c>
      <c r="G1177">
        <f t="shared" si="110"/>
        <v>1</v>
      </c>
      <c r="H1177">
        <f t="shared" si="111"/>
        <v>411</v>
      </c>
      <c r="I1177" t="str">
        <f t="shared" si="112"/>
        <v>GOLD</v>
      </c>
      <c r="J1177" t="str">
        <f t="shared" si="113"/>
        <v>Recent Customer</v>
      </c>
    </row>
    <row r="1178" spans="1:10" x14ac:dyDescent="0.3">
      <c r="A1178" s="5">
        <v>1177</v>
      </c>
      <c r="B1178" s="6">
        <v>87</v>
      </c>
      <c r="C1178" s="7">
        <v>8</v>
      </c>
      <c r="D1178" s="8">
        <v>2447.0499999999997</v>
      </c>
      <c r="E1178">
        <f t="shared" si="108"/>
        <v>1</v>
      </c>
      <c r="F1178">
        <f t="shared" si="109"/>
        <v>4</v>
      </c>
      <c r="G1178">
        <f t="shared" si="110"/>
        <v>2</v>
      </c>
      <c r="H1178">
        <f t="shared" si="111"/>
        <v>142</v>
      </c>
      <c r="I1178" t="str">
        <f t="shared" si="112"/>
        <v>BRONZE</v>
      </c>
      <c r="J1178" t="str">
        <f t="shared" si="113"/>
        <v>Evasive Customer</v>
      </c>
    </row>
    <row r="1179" spans="1:10" x14ac:dyDescent="0.3">
      <c r="A1179" s="5">
        <v>1178</v>
      </c>
      <c r="B1179" s="6">
        <v>44</v>
      </c>
      <c r="C1179" s="7">
        <v>8</v>
      </c>
      <c r="D1179" s="8">
        <v>5167.2299999999996</v>
      </c>
      <c r="E1179">
        <f t="shared" si="108"/>
        <v>2</v>
      </c>
      <c r="F1179">
        <f t="shared" si="109"/>
        <v>4</v>
      </c>
      <c r="G1179">
        <f t="shared" si="110"/>
        <v>4</v>
      </c>
      <c r="H1179">
        <f t="shared" si="111"/>
        <v>244</v>
      </c>
      <c r="I1179" t="str">
        <f t="shared" si="112"/>
        <v>SILVER</v>
      </c>
      <c r="J1179" t="str">
        <f t="shared" si="113"/>
        <v>High Risk Customer</v>
      </c>
    </row>
    <row r="1180" spans="1:10" x14ac:dyDescent="0.3">
      <c r="A1180" s="5">
        <v>1179</v>
      </c>
      <c r="B1180" s="6">
        <v>7</v>
      </c>
      <c r="C1180" s="7">
        <v>4</v>
      </c>
      <c r="D1180" s="8">
        <v>5068.4400000000005</v>
      </c>
      <c r="E1180">
        <f t="shared" si="108"/>
        <v>2</v>
      </c>
      <c r="F1180">
        <f t="shared" si="109"/>
        <v>1</v>
      </c>
      <c r="G1180">
        <f t="shared" si="110"/>
        <v>4</v>
      </c>
      <c r="H1180">
        <f t="shared" si="111"/>
        <v>214</v>
      </c>
      <c r="I1180" t="str">
        <f t="shared" si="112"/>
        <v>SILVER</v>
      </c>
      <c r="J1180" t="str">
        <f t="shared" si="113"/>
        <v>Almost Losing Customer</v>
      </c>
    </row>
    <row r="1181" spans="1:10" x14ac:dyDescent="0.3">
      <c r="A1181" s="5">
        <v>1180</v>
      </c>
      <c r="B1181" s="6">
        <v>59</v>
      </c>
      <c r="C1181" s="7">
        <v>4</v>
      </c>
      <c r="D1181" s="8">
        <v>2305.1099999999997</v>
      </c>
      <c r="E1181">
        <f t="shared" si="108"/>
        <v>3</v>
      </c>
      <c r="F1181">
        <f t="shared" si="109"/>
        <v>1</v>
      </c>
      <c r="G1181">
        <f t="shared" si="110"/>
        <v>2</v>
      </c>
      <c r="H1181">
        <f t="shared" si="111"/>
        <v>312</v>
      </c>
      <c r="I1181" t="str">
        <f t="shared" si="112"/>
        <v>GOLD</v>
      </c>
      <c r="J1181" t="str">
        <f t="shared" si="113"/>
        <v>Losing Customer</v>
      </c>
    </row>
    <row r="1182" spans="1:10" x14ac:dyDescent="0.3">
      <c r="A1182" s="5">
        <v>1181</v>
      </c>
      <c r="B1182" s="6">
        <v>44</v>
      </c>
      <c r="C1182" s="7">
        <v>10</v>
      </c>
      <c r="D1182" s="8">
        <v>4513.0599999999995</v>
      </c>
      <c r="E1182">
        <f t="shared" si="108"/>
        <v>4</v>
      </c>
      <c r="F1182">
        <f t="shared" si="109"/>
        <v>4</v>
      </c>
      <c r="G1182">
        <f t="shared" si="110"/>
        <v>4</v>
      </c>
      <c r="H1182">
        <f t="shared" si="111"/>
        <v>444</v>
      </c>
      <c r="I1182" t="str">
        <f t="shared" si="112"/>
        <v>PLATINUM</v>
      </c>
      <c r="J1182" t="str">
        <f t="shared" si="113"/>
        <v>Platinum Customer</v>
      </c>
    </row>
    <row r="1183" spans="1:10" x14ac:dyDescent="0.3">
      <c r="A1183" s="5">
        <v>1182</v>
      </c>
      <c r="B1183" s="6">
        <v>5</v>
      </c>
      <c r="C1183" s="7">
        <v>8</v>
      </c>
      <c r="D1183" s="8">
        <v>3597.45</v>
      </c>
      <c r="E1183">
        <f t="shared" si="108"/>
        <v>2</v>
      </c>
      <c r="F1183">
        <f t="shared" si="109"/>
        <v>4</v>
      </c>
      <c r="G1183">
        <f t="shared" si="110"/>
        <v>3</v>
      </c>
      <c r="H1183">
        <f t="shared" si="111"/>
        <v>243</v>
      </c>
      <c r="I1183" t="str">
        <f t="shared" si="112"/>
        <v>SILVER</v>
      </c>
      <c r="J1183" t="str">
        <f t="shared" si="113"/>
        <v>High Risk Customer</v>
      </c>
    </row>
    <row r="1184" spans="1:10" x14ac:dyDescent="0.3">
      <c r="A1184" s="5">
        <v>1183</v>
      </c>
      <c r="B1184" s="6">
        <v>153</v>
      </c>
      <c r="C1184" s="7">
        <v>5</v>
      </c>
      <c r="D1184" s="8">
        <v>4140.91</v>
      </c>
      <c r="E1184">
        <f t="shared" si="108"/>
        <v>3</v>
      </c>
      <c r="F1184">
        <f t="shared" si="109"/>
        <v>2</v>
      </c>
      <c r="G1184">
        <f t="shared" si="110"/>
        <v>4</v>
      </c>
      <c r="H1184">
        <f t="shared" si="111"/>
        <v>324</v>
      </c>
      <c r="I1184" t="str">
        <f t="shared" si="112"/>
        <v>GOLD</v>
      </c>
      <c r="J1184" t="str">
        <f t="shared" si="113"/>
        <v>Late Bloomer</v>
      </c>
    </row>
    <row r="1185" spans="1:10" x14ac:dyDescent="0.3">
      <c r="A1185" s="5">
        <v>1184</v>
      </c>
      <c r="B1185" s="6">
        <v>5</v>
      </c>
      <c r="C1185" s="7">
        <v>6</v>
      </c>
      <c r="D1185" s="8">
        <v>4314.8900000000003</v>
      </c>
      <c r="E1185">
        <f t="shared" si="108"/>
        <v>4</v>
      </c>
      <c r="F1185">
        <f t="shared" si="109"/>
        <v>2</v>
      </c>
      <c r="G1185">
        <f t="shared" si="110"/>
        <v>4</v>
      </c>
      <c r="H1185">
        <f t="shared" si="111"/>
        <v>424</v>
      </c>
      <c r="I1185" t="str">
        <f t="shared" si="112"/>
        <v>PLATINUM</v>
      </c>
      <c r="J1185" t="str">
        <f t="shared" si="113"/>
        <v>Becoming Loyal</v>
      </c>
    </row>
    <row r="1186" spans="1:10" x14ac:dyDescent="0.3">
      <c r="A1186" s="5">
        <v>1185</v>
      </c>
      <c r="B1186" s="6">
        <v>9</v>
      </c>
      <c r="C1186" s="7">
        <v>3</v>
      </c>
      <c r="D1186" s="8">
        <v>773.81000000000017</v>
      </c>
      <c r="E1186">
        <f t="shared" si="108"/>
        <v>1</v>
      </c>
      <c r="F1186">
        <f t="shared" si="109"/>
        <v>1</v>
      </c>
      <c r="G1186">
        <f t="shared" si="110"/>
        <v>1</v>
      </c>
      <c r="H1186">
        <f t="shared" si="111"/>
        <v>111</v>
      </c>
      <c r="I1186" t="str">
        <f t="shared" si="112"/>
        <v>BRONZE</v>
      </c>
      <c r="J1186" t="str">
        <f t="shared" si="113"/>
        <v>Lost Customer</v>
      </c>
    </row>
    <row r="1187" spans="1:10" x14ac:dyDescent="0.3">
      <c r="A1187" s="5">
        <v>1186</v>
      </c>
      <c r="B1187" s="6">
        <v>33</v>
      </c>
      <c r="C1187" s="7">
        <v>6</v>
      </c>
      <c r="D1187" s="8">
        <v>2437.23</v>
      </c>
      <c r="E1187">
        <f t="shared" si="108"/>
        <v>4</v>
      </c>
      <c r="F1187">
        <f t="shared" si="109"/>
        <v>2</v>
      </c>
      <c r="G1187">
        <f t="shared" si="110"/>
        <v>2</v>
      </c>
      <c r="H1187">
        <f t="shared" si="111"/>
        <v>422</v>
      </c>
      <c r="I1187" t="str">
        <f t="shared" si="112"/>
        <v>PLATINUM</v>
      </c>
      <c r="J1187" t="str">
        <f t="shared" si="113"/>
        <v>Becoming Loyal</v>
      </c>
    </row>
    <row r="1188" spans="1:10" x14ac:dyDescent="0.3">
      <c r="A1188" s="5">
        <v>1187</v>
      </c>
      <c r="B1188" s="6">
        <v>58</v>
      </c>
      <c r="C1188" s="7">
        <v>4</v>
      </c>
      <c r="D1188" s="8">
        <v>831.25</v>
      </c>
      <c r="E1188">
        <f t="shared" si="108"/>
        <v>4</v>
      </c>
      <c r="F1188">
        <f t="shared" si="109"/>
        <v>1</v>
      </c>
      <c r="G1188">
        <f t="shared" si="110"/>
        <v>1</v>
      </c>
      <c r="H1188">
        <f t="shared" si="111"/>
        <v>411</v>
      </c>
      <c r="I1188" t="str">
        <f t="shared" si="112"/>
        <v>GOLD</v>
      </c>
      <c r="J1188" t="str">
        <f t="shared" si="113"/>
        <v>Recent Customer</v>
      </c>
    </row>
    <row r="1189" spans="1:10" x14ac:dyDescent="0.3">
      <c r="A1189" s="5">
        <v>1188</v>
      </c>
      <c r="B1189" s="6">
        <v>18</v>
      </c>
      <c r="C1189" s="7">
        <v>2</v>
      </c>
      <c r="D1189" s="8">
        <v>2299.8200000000002</v>
      </c>
      <c r="E1189">
        <f t="shared" si="108"/>
        <v>3</v>
      </c>
      <c r="F1189">
        <f t="shared" si="109"/>
        <v>1</v>
      </c>
      <c r="G1189">
        <f t="shared" si="110"/>
        <v>2</v>
      </c>
      <c r="H1189">
        <f t="shared" si="111"/>
        <v>312</v>
      </c>
      <c r="I1189" t="str">
        <f t="shared" si="112"/>
        <v>GOLD</v>
      </c>
      <c r="J1189" t="str">
        <f t="shared" si="113"/>
        <v>Losing Customer</v>
      </c>
    </row>
    <row r="1190" spans="1:10" x14ac:dyDescent="0.3">
      <c r="A1190" s="5">
        <v>1189</v>
      </c>
      <c r="B1190" s="6">
        <v>47</v>
      </c>
      <c r="C1190" s="7">
        <v>4</v>
      </c>
      <c r="D1190" s="8">
        <v>1472.66</v>
      </c>
      <c r="E1190">
        <f t="shared" si="108"/>
        <v>2</v>
      </c>
      <c r="F1190">
        <f t="shared" si="109"/>
        <v>1</v>
      </c>
      <c r="G1190">
        <f t="shared" si="110"/>
        <v>1</v>
      </c>
      <c r="H1190">
        <f t="shared" si="111"/>
        <v>211</v>
      </c>
      <c r="I1190" t="str">
        <f t="shared" si="112"/>
        <v>BRONZE</v>
      </c>
      <c r="J1190" t="str">
        <f t="shared" si="113"/>
        <v>Evasive Customer</v>
      </c>
    </row>
    <row r="1191" spans="1:10" x14ac:dyDescent="0.3">
      <c r="A1191" s="5">
        <v>1190</v>
      </c>
      <c r="B1191" s="6">
        <v>6</v>
      </c>
      <c r="C1191" s="7">
        <v>6</v>
      </c>
      <c r="D1191" s="8">
        <v>2008.23</v>
      </c>
      <c r="E1191">
        <f t="shared" si="108"/>
        <v>4</v>
      </c>
      <c r="F1191">
        <f t="shared" si="109"/>
        <v>2</v>
      </c>
      <c r="G1191">
        <f t="shared" si="110"/>
        <v>2</v>
      </c>
      <c r="H1191">
        <f t="shared" si="111"/>
        <v>422</v>
      </c>
      <c r="I1191" t="str">
        <f t="shared" si="112"/>
        <v>PLATINUM</v>
      </c>
      <c r="J1191" t="str">
        <f t="shared" si="113"/>
        <v>Becoming Loyal</v>
      </c>
    </row>
    <row r="1192" spans="1:10" x14ac:dyDescent="0.3">
      <c r="A1192" s="5">
        <v>1191</v>
      </c>
      <c r="B1192" s="6">
        <v>43</v>
      </c>
      <c r="C1192" s="7">
        <v>8</v>
      </c>
      <c r="D1192" s="8">
        <v>1339.2700000000002</v>
      </c>
      <c r="E1192">
        <f t="shared" si="108"/>
        <v>2</v>
      </c>
      <c r="F1192">
        <f t="shared" si="109"/>
        <v>4</v>
      </c>
      <c r="G1192">
        <f t="shared" si="110"/>
        <v>1</v>
      </c>
      <c r="H1192">
        <f t="shared" si="111"/>
        <v>241</v>
      </c>
      <c r="I1192" t="str">
        <f t="shared" si="112"/>
        <v>SILVER</v>
      </c>
      <c r="J1192" t="str">
        <f t="shared" si="113"/>
        <v>High Risk Customer</v>
      </c>
    </row>
    <row r="1193" spans="1:10" x14ac:dyDescent="0.3">
      <c r="A1193" s="5">
        <v>1192</v>
      </c>
      <c r="B1193" s="6">
        <v>79</v>
      </c>
      <c r="C1193" s="7">
        <v>5</v>
      </c>
      <c r="D1193" s="8">
        <v>1397.3799999999999</v>
      </c>
      <c r="E1193">
        <f t="shared" si="108"/>
        <v>4</v>
      </c>
      <c r="F1193">
        <f t="shared" si="109"/>
        <v>2</v>
      </c>
      <c r="G1193">
        <f t="shared" si="110"/>
        <v>1</v>
      </c>
      <c r="H1193">
        <f t="shared" si="111"/>
        <v>421</v>
      </c>
      <c r="I1193" t="str">
        <f t="shared" si="112"/>
        <v>PLATINUM</v>
      </c>
      <c r="J1193" t="str">
        <f t="shared" si="113"/>
        <v>Recent Customer</v>
      </c>
    </row>
    <row r="1194" spans="1:10" x14ac:dyDescent="0.3">
      <c r="A1194" s="5">
        <v>1193</v>
      </c>
      <c r="B1194" s="6">
        <v>36</v>
      </c>
      <c r="C1194" s="7">
        <v>4</v>
      </c>
      <c r="D1194" s="8">
        <v>962.2199999999998</v>
      </c>
      <c r="E1194">
        <f t="shared" si="108"/>
        <v>3</v>
      </c>
      <c r="F1194">
        <f t="shared" si="109"/>
        <v>1</v>
      </c>
      <c r="G1194">
        <f t="shared" si="110"/>
        <v>1</v>
      </c>
      <c r="H1194">
        <f t="shared" si="111"/>
        <v>311</v>
      </c>
      <c r="I1194" t="str">
        <f t="shared" si="112"/>
        <v>SILVER</v>
      </c>
      <c r="J1194" t="str">
        <f t="shared" si="113"/>
        <v>High Risk Customer</v>
      </c>
    </row>
    <row r="1195" spans="1:10" x14ac:dyDescent="0.3">
      <c r="A1195" s="5">
        <v>1194</v>
      </c>
      <c r="B1195" s="6">
        <v>28</v>
      </c>
      <c r="C1195" s="7">
        <v>8</v>
      </c>
      <c r="D1195" s="8">
        <v>4148.57</v>
      </c>
      <c r="E1195">
        <f t="shared" si="108"/>
        <v>2</v>
      </c>
      <c r="F1195">
        <f t="shared" si="109"/>
        <v>4</v>
      </c>
      <c r="G1195">
        <f t="shared" si="110"/>
        <v>4</v>
      </c>
      <c r="H1195">
        <f t="shared" si="111"/>
        <v>244</v>
      </c>
      <c r="I1195" t="str">
        <f t="shared" si="112"/>
        <v>SILVER</v>
      </c>
      <c r="J1195" t="str">
        <f t="shared" si="113"/>
        <v>High Risk Customer</v>
      </c>
    </row>
    <row r="1196" spans="1:10" x14ac:dyDescent="0.3">
      <c r="A1196" s="5">
        <v>1195</v>
      </c>
      <c r="B1196" s="6">
        <v>19</v>
      </c>
      <c r="C1196" s="7">
        <v>5</v>
      </c>
      <c r="D1196" s="8">
        <v>3463.8100000000004</v>
      </c>
      <c r="E1196">
        <f t="shared" si="108"/>
        <v>3</v>
      </c>
      <c r="F1196">
        <f t="shared" si="109"/>
        <v>2</v>
      </c>
      <c r="G1196">
        <f t="shared" si="110"/>
        <v>3</v>
      </c>
      <c r="H1196">
        <f t="shared" si="111"/>
        <v>323</v>
      </c>
      <c r="I1196" t="str">
        <f t="shared" si="112"/>
        <v>GOLD</v>
      </c>
      <c r="J1196" t="str">
        <f t="shared" si="113"/>
        <v>Late Bloomer</v>
      </c>
    </row>
    <row r="1197" spans="1:10" x14ac:dyDescent="0.3">
      <c r="A1197" s="5">
        <v>1196</v>
      </c>
      <c r="B1197" s="6">
        <v>18</v>
      </c>
      <c r="C1197" s="7">
        <v>6</v>
      </c>
      <c r="D1197" s="8">
        <v>1455.3799999999997</v>
      </c>
      <c r="E1197">
        <f t="shared" si="108"/>
        <v>3</v>
      </c>
      <c r="F1197">
        <f t="shared" si="109"/>
        <v>2</v>
      </c>
      <c r="G1197">
        <f t="shared" si="110"/>
        <v>1</v>
      </c>
      <c r="H1197">
        <f t="shared" si="111"/>
        <v>321</v>
      </c>
      <c r="I1197" t="str">
        <f t="shared" si="112"/>
        <v>GOLD</v>
      </c>
      <c r="J1197" t="str">
        <f t="shared" si="113"/>
        <v>Losing Customer</v>
      </c>
    </row>
    <row r="1198" spans="1:10" x14ac:dyDescent="0.3">
      <c r="A1198" s="5">
        <v>1197</v>
      </c>
      <c r="B1198" s="6">
        <v>7</v>
      </c>
      <c r="C1198" s="7">
        <v>4</v>
      </c>
      <c r="D1198" s="8">
        <v>1559.1300000000006</v>
      </c>
      <c r="E1198">
        <f t="shared" si="108"/>
        <v>3</v>
      </c>
      <c r="F1198">
        <f t="shared" si="109"/>
        <v>1</v>
      </c>
      <c r="G1198">
        <f t="shared" si="110"/>
        <v>1</v>
      </c>
      <c r="H1198">
        <f t="shared" si="111"/>
        <v>311</v>
      </c>
      <c r="I1198" t="str">
        <f t="shared" si="112"/>
        <v>SILVER</v>
      </c>
      <c r="J1198" t="str">
        <f t="shared" si="113"/>
        <v>High Risk Customer</v>
      </c>
    </row>
    <row r="1199" spans="1:10" x14ac:dyDescent="0.3">
      <c r="A1199" s="5">
        <v>1198</v>
      </c>
      <c r="B1199" s="6">
        <v>68</v>
      </c>
      <c r="C1199" s="7">
        <v>6</v>
      </c>
      <c r="D1199" s="8">
        <v>2323.92</v>
      </c>
      <c r="E1199">
        <f t="shared" si="108"/>
        <v>4</v>
      </c>
      <c r="F1199">
        <f t="shared" si="109"/>
        <v>2</v>
      </c>
      <c r="G1199">
        <f t="shared" si="110"/>
        <v>2</v>
      </c>
      <c r="H1199">
        <f t="shared" si="111"/>
        <v>422</v>
      </c>
      <c r="I1199" t="str">
        <f t="shared" si="112"/>
        <v>PLATINUM</v>
      </c>
      <c r="J1199" t="str">
        <f t="shared" si="113"/>
        <v>Becoming Loyal</v>
      </c>
    </row>
    <row r="1200" spans="1:10" x14ac:dyDescent="0.3">
      <c r="A1200" s="5">
        <v>1199</v>
      </c>
      <c r="B1200" s="6">
        <v>43</v>
      </c>
      <c r="C1200" s="7">
        <v>8</v>
      </c>
      <c r="D1200" s="8">
        <v>2037.32</v>
      </c>
      <c r="E1200">
        <f t="shared" si="108"/>
        <v>4</v>
      </c>
      <c r="F1200">
        <f t="shared" si="109"/>
        <v>4</v>
      </c>
      <c r="G1200">
        <f t="shared" si="110"/>
        <v>2</v>
      </c>
      <c r="H1200">
        <f t="shared" si="111"/>
        <v>442</v>
      </c>
      <c r="I1200" t="str">
        <f t="shared" si="112"/>
        <v>PLATINUM</v>
      </c>
      <c r="J1200" t="str">
        <f t="shared" si="113"/>
        <v>Very Loyal</v>
      </c>
    </row>
    <row r="1201" spans="1:10" x14ac:dyDescent="0.3">
      <c r="A1201" s="5">
        <v>1200</v>
      </c>
      <c r="B1201" s="6">
        <v>79</v>
      </c>
      <c r="C1201" s="7">
        <v>9</v>
      </c>
      <c r="D1201" s="8">
        <v>2844.9</v>
      </c>
      <c r="E1201">
        <f t="shared" si="108"/>
        <v>2</v>
      </c>
      <c r="F1201">
        <f t="shared" si="109"/>
        <v>4</v>
      </c>
      <c r="G1201">
        <f t="shared" si="110"/>
        <v>3</v>
      </c>
      <c r="H1201">
        <f t="shared" si="111"/>
        <v>243</v>
      </c>
      <c r="I1201" t="str">
        <f t="shared" si="112"/>
        <v>SILVER</v>
      </c>
      <c r="J1201" t="str">
        <f t="shared" si="113"/>
        <v>High Risk Customer</v>
      </c>
    </row>
    <row r="1202" spans="1:10" x14ac:dyDescent="0.3">
      <c r="A1202" s="5">
        <v>1201</v>
      </c>
      <c r="B1202" s="6">
        <v>82</v>
      </c>
      <c r="C1202" s="7">
        <v>3</v>
      </c>
      <c r="D1202" s="8">
        <v>807.37</v>
      </c>
      <c r="E1202">
        <f t="shared" si="108"/>
        <v>3</v>
      </c>
      <c r="F1202">
        <f t="shared" si="109"/>
        <v>1</v>
      </c>
      <c r="G1202">
        <f t="shared" si="110"/>
        <v>1</v>
      </c>
      <c r="H1202">
        <f t="shared" si="111"/>
        <v>311</v>
      </c>
      <c r="I1202" t="str">
        <f t="shared" si="112"/>
        <v>SILVER</v>
      </c>
      <c r="J1202" t="str">
        <f t="shared" si="113"/>
        <v>High Risk Customer</v>
      </c>
    </row>
    <row r="1203" spans="1:10" x14ac:dyDescent="0.3">
      <c r="A1203" s="5">
        <v>1202</v>
      </c>
      <c r="B1203" s="6">
        <v>85</v>
      </c>
      <c r="C1203" s="7">
        <v>3</v>
      </c>
      <c r="D1203" s="8">
        <v>412.84999999999991</v>
      </c>
      <c r="E1203">
        <f t="shared" si="108"/>
        <v>2</v>
      </c>
      <c r="F1203">
        <f t="shared" si="109"/>
        <v>1</v>
      </c>
      <c r="G1203">
        <f t="shared" si="110"/>
        <v>1</v>
      </c>
      <c r="H1203">
        <f t="shared" si="111"/>
        <v>211</v>
      </c>
      <c r="I1203" t="str">
        <f t="shared" si="112"/>
        <v>BRONZE</v>
      </c>
      <c r="J1203" t="str">
        <f t="shared" si="113"/>
        <v>Evasive Customer</v>
      </c>
    </row>
    <row r="1204" spans="1:10" x14ac:dyDescent="0.3">
      <c r="A1204" s="5">
        <v>1203</v>
      </c>
      <c r="B1204" s="6">
        <v>7</v>
      </c>
      <c r="C1204" s="7">
        <v>1</v>
      </c>
      <c r="D1204" s="8">
        <v>830.2399999999999</v>
      </c>
      <c r="E1204">
        <f t="shared" si="108"/>
        <v>2</v>
      </c>
      <c r="F1204">
        <f t="shared" si="109"/>
        <v>1</v>
      </c>
      <c r="G1204">
        <f t="shared" si="110"/>
        <v>1</v>
      </c>
      <c r="H1204">
        <f t="shared" si="111"/>
        <v>211</v>
      </c>
      <c r="I1204" t="str">
        <f t="shared" si="112"/>
        <v>BRONZE</v>
      </c>
      <c r="J1204" t="str">
        <f t="shared" si="113"/>
        <v>Evasive Customer</v>
      </c>
    </row>
    <row r="1205" spans="1:10" x14ac:dyDescent="0.3">
      <c r="A1205" s="5">
        <v>1204</v>
      </c>
      <c r="B1205" s="6">
        <v>200</v>
      </c>
      <c r="C1205" s="7">
        <v>3</v>
      </c>
      <c r="D1205" s="8">
        <v>110.56</v>
      </c>
      <c r="E1205">
        <f t="shared" si="108"/>
        <v>2</v>
      </c>
      <c r="F1205">
        <f t="shared" si="109"/>
        <v>1</v>
      </c>
      <c r="G1205">
        <f t="shared" si="110"/>
        <v>1</v>
      </c>
      <c r="H1205">
        <f t="shared" si="111"/>
        <v>211</v>
      </c>
      <c r="I1205" t="str">
        <f t="shared" si="112"/>
        <v>BRONZE</v>
      </c>
      <c r="J1205" t="str">
        <f t="shared" si="113"/>
        <v>Evasive Customer</v>
      </c>
    </row>
    <row r="1206" spans="1:10" x14ac:dyDescent="0.3">
      <c r="A1206" s="5">
        <v>1205</v>
      </c>
      <c r="B1206" s="6">
        <v>22</v>
      </c>
      <c r="C1206" s="7">
        <v>9</v>
      </c>
      <c r="D1206" s="8">
        <v>4962.0200000000004</v>
      </c>
      <c r="E1206">
        <f t="shared" si="108"/>
        <v>4</v>
      </c>
      <c r="F1206">
        <f t="shared" si="109"/>
        <v>4</v>
      </c>
      <c r="G1206">
        <f t="shared" si="110"/>
        <v>4</v>
      </c>
      <c r="H1206">
        <f t="shared" si="111"/>
        <v>444</v>
      </c>
      <c r="I1206" t="str">
        <f t="shared" si="112"/>
        <v>PLATINUM</v>
      </c>
      <c r="J1206" t="str">
        <f t="shared" si="113"/>
        <v>Platinum Customer</v>
      </c>
    </row>
    <row r="1207" spans="1:10" x14ac:dyDescent="0.3">
      <c r="A1207" s="5">
        <v>1206</v>
      </c>
      <c r="B1207" s="6">
        <v>83</v>
      </c>
      <c r="C1207" s="7">
        <v>2</v>
      </c>
      <c r="D1207" s="8">
        <v>889.72</v>
      </c>
      <c r="E1207">
        <f t="shared" si="108"/>
        <v>1</v>
      </c>
      <c r="F1207">
        <f t="shared" si="109"/>
        <v>1</v>
      </c>
      <c r="G1207">
        <f t="shared" si="110"/>
        <v>1</v>
      </c>
      <c r="H1207">
        <f t="shared" si="111"/>
        <v>111</v>
      </c>
      <c r="I1207" t="str">
        <f t="shared" si="112"/>
        <v>BRONZE</v>
      </c>
      <c r="J1207" t="str">
        <f t="shared" si="113"/>
        <v>Lost Customer</v>
      </c>
    </row>
    <row r="1208" spans="1:10" x14ac:dyDescent="0.3">
      <c r="A1208" s="5">
        <v>1207</v>
      </c>
      <c r="B1208" s="6">
        <v>13</v>
      </c>
      <c r="C1208" s="7">
        <v>7</v>
      </c>
      <c r="D1208" s="8">
        <v>1108.1999999999998</v>
      </c>
      <c r="E1208">
        <f t="shared" si="108"/>
        <v>3</v>
      </c>
      <c r="F1208">
        <f t="shared" si="109"/>
        <v>3</v>
      </c>
      <c r="G1208">
        <f t="shared" si="110"/>
        <v>1</v>
      </c>
      <c r="H1208">
        <f t="shared" si="111"/>
        <v>331</v>
      </c>
      <c r="I1208" t="str">
        <f t="shared" si="112"/>
        <v>GOLD</v>
      </c>
      <c r="J1208" t="str">
        <f t="shared" si="113"/>
        <v>Late Bloomer</v>
      </c>
    </row>
    <row r="1209" spans="1:10" x14ac:dyDescent="0.3">
      <c r="A1209" s="5">
        <v>1208</v>
      </c>
      <c r="B1209" s="6">
        <v>77</v>
      </c>
      <c r="C1209" s="7">
        <v>5</v>
      </c>
      <c r="D1209" s="8">
        <v>3238.37</v>
      </c>
      <c r="E1209">
        <f t="shared" si="108"/>
        <v>2</v>
      </c>
      <c r="F1209">
        <f t="shared" si="109"/>
        <v>2</v>
      </c>
      <c r="G1209">
        <f t="shared" si="110"/>
        <v>3</v>
      </c>
      <c r="H1209">
        <f t="shared" si="111"/>
        <v>223</v>
      </c>
      <c r="I1209" t="str">
        <f t="shared" si="112"/>
        <v>SILVER</v>
      </c>
      <c r="J1209" t="str">
        <f t="shared" si="113"/>
        <v>Almost Losing Customer</v>
      </c>
    </row>
    <row r="1210" spans="1:10" x14ac:dyDescent="0.3">
      <c r="A1210" s="5">
        <v>1209</v>
      </c>
      <c r="B1210" s="6">
        <v>131</v>
      </c>
      <c r="C1210" s="7">
        <v>2</v>
      </c>
      <c r="D1210" s="8">
        <v>1809.69</v>
      </c>
      <c r="E1210">
        <f t="shared" si="108"/>
        <v>4</v>
      </c>
      <c r="F1210">
        <f t="shared" si="109"/>
        <v>1</v>
      </c>
      <c r="G1210">
        <f t="shared" si="110"/>
        <v>2</v>
      </c>
      <c r="H1210">
        <f t="shared" si="111"/>
        <v>412</v>
      </c>
      <c r="I1210" t="str">
        <f t="shared" si="112"/>
        <v>PLATINUM</v>
      </c>
      <c r="J1210" t="str">
        <f t="shared" si="113"/>
        <v>Recent Customer</v>
      </c>
    </row>
    <row r="1211" spans="1:10" x14ac:dyDescent="0.3">
      <c r="A1211" s="5">
        <v>1210</v>
      </c>
      <c r="B1211" s="6">
        <v>17</v>
      </c>
      <c r="C1211" s="7">
        <v>9</v>
      </c>
      <c r="D1211" s="8">
        <v>4716.7200000000012</v>
      </c>
      <c r="E1211">
        <f t="shared" si="108"/>
        <v>2</v>
      </c>
      <c r="F1211">
        <f t="shared" si="109"/>
        <v>4</v>
      </c>
      <c r="G1211">
        <f t="shared" si="110"/>
        <v>4</v>
      </c>
      <c r="H1211">
        <f t="shared" si="111"/>
        <v>244</v>
      </c>
      <c r="I1211" t="str">
        <f t="shared" si="112"/>
        <v>SILVER</v>
      </c>
      <c r="J1211" t="str">
        <f t="shared" si="113"/>
        <v>High Risk Customer</v>
      </c>
    </row>
    <row r="1212" spans="1:10" x14ac:dyDescent="0.3">
      <c r="A1212" s="5">
        <v>1211</v>
      </c>
      <c r="B1212" s="6">
        <v>234</v>
      </c>
      <c r="C1212" s="7">
        <v>4</v>
      </c>
      <c r="D1212" s="8">
        <v>1495.94</v>
      </c>
      <c r="E1212">
        <f t="shared" si="108"/>
        <v>1</v>
      </c>
      <c r="F1212">
        <f t="shared" si="109"/>
        <v>1</v>
      </c>
      <c r="G1212">
        <f t="shared" si="110"/>
        <v>1</v>
      </c>
      <c r="H1212">
        <f t="shared" si="111"/>
        <v>111</v>
      </c>
      <c r="I1212" t="str">
        <f t="shared" si="112"/>
        <v>BRONZE</v>
      </c>
      <c r="J1212" t="str">
        <f t="shared" si="113"/>
        <v>Lost Customer</v>
      </c>
    </row>
    <row r="1213" spans="1:10" x14ac:dyDescent="0.3">
      <c r="A1213" s="5">
        <v>1212</v>
      </c>
      <c r="B1213" s="6">
        <v>71</v>
      </c>
      <c r="C1213" s="7">
        <v>3</v>
      </c>
      <c r="D1213" s="8">
        <v>2331.63</v>
      </c>
      <c r="E1213">
        <f t="shared" si="108"/>
        <v>4</v>
      </c>
      <c r="F1213">
        <f t="shared" si="109"/>
        <v>1</v>
      </c>
      <c r="G1213">
        <f t="shared" si="110"/>
        <v>2</v>
      </c>
      <c r="H1213">
        <f t="shared" si="111"/>
        <v>412</v>
      </c>
      <c r="I1213" t="str">
        <f t="shared" si="112"/>
        <v>PLATINUM</v>
      </c>
      <c r="J1213" t="str">
        <f t="shared" si="113"/>
        <v>Recent Customer</v>
      </c>
    </row>
    <row r="1214" spans="1:10" x14ac:dyDescent="0.3">
      <c r="A1214" s="5">
        <v>1213</v>
      </c>
      <c r="B1214" s="6">
        <v>69</v>
      </c>
      <c r="C1214" s="7">
        <v>7</v>
      </c>
      <c r="D1214" s="8">
        <v>5490.2900000000009</v>
      </c>
      <c r="E1214">
        <f t="shared" si="108"/>
        <v>1</v>
      </c>
      <c r="F1214">
        <f t="shared" si="109"/>
        <v>3</v>
      </c>
      <c r="G1214">
        <f t="shared" si="110"/>
        <v>4</v>
      </c>
      <c r="H1214">
        <f t="shared" si="111"/>
        <v>134</v>
      </c>
      <c r="I1214" t="str">
        <f t="shared" si="112"/>
        <v>BRONZE</v>
      </c>
      <c r="J1214" t="str">
        <f t="shared" si="113"/>
        <v>Evasive Customer</v>
      </c>
    </row>
    <row r="1215" spans="1:10" x14ac:dyDescent="0.3">
      <c r="A1215" s="5">
        <v>1214</v>
      </c>
      <c r="B1215" s="6">
        <v>23</v>
      </c>
      <c r="C1215" s="7">
        <v>4</v>
      </c>
      <c r="D1215" s="8">
        <v>3652.09</v>
      </c>
      <c r="E1215">
        <f t="shared" si="108"/>
        <v>2</v>
      </c>
      <c r="F1215">
        <f t="shared" si="109"/>
        <v>1</v>
      </c>
      <c r="G1215">
        <f t="shared" si="110"/>
        <v>3</v>
      </c>
      <c r="H1215">
        <f t="shared" si="111"/>
        <v>213</v>
      </c>
      <c r="I1215" t="str">
        <f t="shared" si="112"/>
        <v>SILVER</v>
      </c>
      <c r="J1215" t="str">
        <f t="shared" si="113"/>
        <v>Almost Losing Customer</v>
      </c>
    </row>
    <row r="1216" spans="1:10" x14ac:dyDescent="0.3">
      <c r="A1216" s="5">
        <v>1215</v>
      </c>
      <c r="B1216" s="6">
        <v>77</v>
      </c>
      <c r="C1216" s="7">
        <v>8</v>
      </c>
      <c r="D1216" s="8">
        <v>3118.9800000000005</v>
      </c>
      <c r="E1216">
        <f t="shared" si="108"/>
        <v>2</v>
      </c>
      <c r="F1216">
        <f t="shared" si="109"/>
        <v>4</v>
      </c>
      <c r="G1216">
        <f t="shared" si="110"/>
        <v>3</v>
      </c>
      <c r="H1216">
        <f t="shared" si="111"/>
        <v>243</v>
      </c>
      <c r="I1216" t="str">
        <f t="shared" si="112"/>
        <v>SILVER</v>
      </c>
      <c r="J1216" t="str">
        <f t="shared" si="113"/>
        <v>High Risk Customer</v>
      </c>
    </row>
    <row r="1217" spans="1:10" x14ac:dyDescent="0.3">
      <c r="A1217" s="5">
        <v>1216</v>
      </c>
      <c r="B1217" s="6">
        <v>7</v>
      </c>
      <c r="C1217" s="7">
        <v>4</v>
      </c>
      <c r="D1217" s="8">
        <v>2156.7199999999998</v>
      </c>
      <c r="E1217">
        <f t="shared" si="108"/>
        <v>3</v>
      </c>
      <c r="F1217">
        <f t="shared" si="109"/>
        <v>1</v>
      </c>
      <c r="G1217">
        <f t="shared" si="110"/>
        <v>2</v>
      </c>
      <c r="H1217">
        <f t="shared" si="111"/>
        <v>312</v>
      </c>
      <c r="I1217" t="str">
        <f t="shared" si="112"/>
        <v>GOLD</v>
      </c>
      <c r="J1217" t="str">
        <f t="shared" si="113"/>
        <v>Losing Customer</v>
      </c>
    </row>
    <row r="1218" spans="1:10" x14ac:dyDescent="0.3">
      <c r="A1218" s="5">
        <v>1217</v>
      </c>
      <c r="B1218" s="6">
        <v>10</v>
      </c>
      <c r="C1218" s="7">
        <v>7</v>
      </c>
      <c r="D1218" s="8">
        <v>3270.61</v>
      </c>
      <c r="E1218">
        <f t="shared" si="108"/>
        <v>2</v>
      </c>
      <c r="F1218">
        <f t="shared" si="109"/>
        <v>3</v>
      </c>
      <c r="G1218">
        <f t="shared" si="110"/>
        <v>3</v>
      </c>
      <c r="H1218">
        <f t="shared" si="111"/>
        <v>233</v>
      </c>
      <c r="I1218" t="str">
        <f t="shared" si="112"/>
        <v>SILVER</v>
      </c>
      <c r="J1218" t="str">
        <f t="shared" si="113"/>
        <v>High Risk Customer</v>
      </c>
    </row>
    <row r="1219" spans="1:10" x14ac:dyDescent="0.3">
      <c r="A1219" s="5">
        <v>1218</v>
      </c>
      <c r="B1219" s="6">
        <v>50</v>
      </c>
      <c r="C1219" s="7">
        <v>6</v>
      </c>
      <c r="D1219" s="8">
        <v>4540.57</v>
      </c>
      <c r="E1219">
        <f t="shared" si="108"/>
        <v>4</v>
      </c>
      <c r="F1219">
        <f t="shared" si="109"/>
        <v>2</v>
      </c>
      <c r="G1219">
        <f t="shared" si="110"/>
        <v>4</v>
      </c>
      <c r="H1219">
        <f t="shared" si="111"/>
        <v>424</v>
      </c>
      <c r="I1219" t="str">
        <f t="shared" si="112"/>
        <v>PLATINUM</v>
      </c>
      <c r="J1219" t="str">
        <f t="shared" si="113"/>
        <v>Becoming Loyal</v>
      </c>
    </row>
    <row r="1220" spans="1:10" x14ac:dyDescent="0.3">
      <c r="A1220" s="5">
        <v>1219</v>
      </c>
      <c r="B1220" s="6">
        <v>4</v>
      </c>
      <c r="C1220" s="7">
        <v>3</v>
      </c>
      <c r="D1220" s="8">
        <v>2015.72</v>
      </c>
      <c r="E1220">
        <f t="shared" si="108"/>
        <v>4</v>
      </c>
      <c r="F1220">
        <f t="shared" si="109"/>
        <v>1</v>
      </c>
      <c r="G1220">
        <f t="shared" si="110"/>
        <v>2</v>
      </c>
      <c r="H1220">
        <f t="shared" si="111"/>
        <v>412</v>
      </c>
      <c r="I1220" t="str">
        <f t="shared" si="112"/>
        <v>PLATINUM</v>
      </c>
      <c r="J1220" t="str">
        <f t="shared" si="113"/>
        <v>Recent Customer</v>
      </c>
    </row>
    <row r="1221" spans="1:10" x14ac:dyDescent="0.3">
      <c r="A1221" s="5">
        <v>1220</v>
      </c>
      <c r="B1221" s="6">
        <v>66</v>
      </c>
      <c r="C1221" s="7">
        <v>5</v>
      </c>
      <c r="D1221" s="8">
        <v>2476.2700000000004</v>
      </c>
      <c r="E1221">
        <f t="shared" ref="E1221:E1284" si="114">IF(AND(B1219&gt;=88),1,IF(AND(B1219&lt;=88,B1219&gt;45),2,IF(AND(B1219&lt;=45,B1219&gt;18),3,4)))</f>
        <v>2</v>
      </c>
      <c r="F1221">
        <f t="shared" ref="F1221:F1284" si="115">IF(AND(C1221&gt;7),4,IF(AND(C1221&lt;=7,C1221&gt;6),3,IF(AND(C1221&lt;=6,C1221&gt;4),2,IF(AND(C1221&lt;=4),1))))</f>
        <v>2</v>
      </c>
      <c r="G1221">
        <f t="shared" ref="G1221:G1284" si="116">IF(AND(D1221&gt;4123.1),4,IF(AND(D1221&lt;=4123.1,D1221&gt;2799.26),3,IF(AND(D1221&lt;=2799.26,D1221&gt;1797.95),2,IF(AND(D1221&lt;=1795.95),1))))</f>
        <v>2</v>
      </c>
      <c r="H1221">
        <f t="shared" ref="H1221:H1284" si="117">100*E1221+10*F1221+G1221</f>
        <v>222</v>
      </c>
      <c r="I1221" t="str">
        <f t="shared" ref="I1221:I1284" si="118">IF(AND(H1221&gt;411),"PLATINUM",IF(AND(H1221&lt;=411,H1221&gt;311),"GOLD",IF(AND(H1221&lt;=311,H1221&gt;211),"SILVER",IF(AND(H1221&lt;=211),"BRONZE"))))</f>
        <v>SILVER</v>
      </c>
      <c r="J1221" t="str">
        <f t="shared" ref="J1221:J1284" si="119">IF(H1221=444,"Platinum Customer",
IF(AND(H1221&lt;=444,H1221&gt;433),"Very Loyal",
 IF(AND(H1221&lt;=433,H1221&gt;421),"Becoming Loyal",
IF(AND(H1221&lt;=421,H1221&gt;344),"Recent Customer",
IF(AND(H1221&gt;=344,H1221&gt;323),"Potential Customer",
IF(AND(H1221&gt;=323,H1221&gt;311),"Late Bloomer",
IF(AND(H1221&gt;311,H1221&gt;=224),"Losing Customer",
IF(AND(H1221&gt;224,H1221&gt;=212),"High Risk Customer",
IF(AND(H1221&gt;212,H1221&gt;=121),"Almost Losing Customer",
IF(AND(H1221&gt;=121,H1221&gt;=113),"Evasive Customer",
IF(AND(H1221&lt;=113,H1221&gt;=111),"Lost Customer")))))))))))</f>
        <v>Almost Losing Customer</v>
      </c>
    </row>
    <row r="1222" spans="1:10" x14ac:dyDescent="0.3">
      <c r="A1222" s="5">
        <v>1221</v>
      </c>
      <c r="B1222" s="6">
        <v>9</v>
      </c>
      <c r="C1222" s="7">
        <v>7</v>
      </c>
      <c r="D1222" s="8">
        <v>1500.4900000000002</v>
      </c>
      <c r="E1222">
        <f t="shared" si="114"/>
        <v>4</v>
      </c>
      <c r="F1222">
        <f t="shared" si="115"/>
        <v>3</v>
      </c>
      <c r="G1222">
        <f t="shared" si="116"/>
        <v>1</v>
      </c>
      <c r="H1222">
        <f t="shared" si="117"/>
        <v>431</v>
      </c>
      <c r="I1222" t="str">
        <f t="shared" si="118"/>
        <v>PLATINUM</v>
      </c>
      <c r="J1222" t="str">
        <f t="shared" si="119"/>
        <v>Becoming Loyal</v>
      </c>
    </row>
    <row r="1223" spans="1:10" x14ac:dyDescent="0.3">
      <c r="A1223" s="5">
        <v>1222</v>
      </c>
      <c r="B1223" s="6">
        <v>51</v>
      </c>
      <c r="C1223" s="7">
        <v>3</v>
      </c>
      <c r="D1223" s="8">
        <v>667.99</v>
      </c>
      <c r="E1223">
        <f t="shared" si="114"/>
        <v>2</v>
      </c>
      <c r="F1223">
        <f t="shared" si="115"/>
        <v>1</v>
      </c>
      <c r="G1223">
        <f t="shared" si="116"/>
        <v>1</v>
      </c>
      <c r="H1223">
        <f t="shared" si="117"/>
        <v>211</v>
      </c>
      <c r="I1223" t="str">
        <f t="shared" si="118"/>
        <v>BRONZE</v>
      </c>
      <c r="J1223" t="str">
        <f t="shared" si="119"/>
        <v>Evasive Customer</v>
      </c>
    </row>
    <row r="1224" spans="1:10" x14ac:dyDescent="0.3">
      <c r="A1224" s="5">
        <v>1223</v>
      </c>
      <c r="B1224" s="6">
        <v>34</v>
      </c>
      <c r="C1224" s="7">
        <v>8</v>
      </c>
      <c r="D1224" s="8">
        <v>1544.81</v>
      </c>
      <c r="E1224">
        <f t="shared" si="114"/>
        <v>4</v>
      </c>
      <c r="F1224">
        <f t="shared" si="115"/>
        <v>4</v>
      </c>
      <c r="G1224">
        <f t="shared" si="116"/>
        <v>1</v>
      </c>
      <c r="H1224">
        <f t="shared" si="117"/>
        <v>441</v>
      </c>
      <c r="I1224" t="str">
        <f t="shared" si="118"/>
        <v>PLATINUM</v>
      </c>
      <c r="J1224" t="str">
        <f t="shared" si="119"/>
        <v>Very Loyal</v>
      </c>
    </row>
    <row r="1225" spans="1:10" x14ac:dyDescent="0.3">
      <c r="A1225" s="5">
        <v>1224</v>
      </c>
      <c r="B1225" s="6">
        <v>47</v>
      </c>
      <c r="C1225" s="7">
        <v>8</v>
      </c>
      <c r="D1225" s="8">
        <v>4250.74</v>
      </c>
      <c r="E1225">
        <f t="shared" si="114"/>
        <v>2</v>
      </c>
      <c r="F1225">
        <f t="shared" si="115"/>
        <v>4</v>
      </c>
      <c r="G1225">
        <f t="shared" si="116"/>
        <v>4</v>
      </c>
      <c r="H1225">
        <f t="shared" si="117"/>
        <v>244</v>
      </c>
      <c r="I1225" t="str">
        <f t="shared" si="118"/>
        <v>SILVER</v>
      </c>
      <c r="J1225" t="str">
        <f t="shared" si="119"/>
        <v>High Risk Customer</v>
      </c>
    </row>
    <row r="1226" spans="1:10" x14ac:dyDescent="0.3">
      <c r="A1226" s="5">
        <v>1225</v>
      </c>
      <c r="B1226" s="6">
        <v>58</v>
      </c>
      <c r="C1226" s="7">
        <v>4</v>
      </c>
      <c r="D1226" s="8">
        <v>2078.5899999999997</v>
      </c>
      <c r="E1226">
        <f t="shared" si="114"/>
        <v>3</v>
      </c>
      <c r="F1226">
        <f t="shared" si="115"/>
        <v>1</v>
      </c>
      <c r="G1226">
        <f t="shared" si="116"/>
        <v>2</v>
      </c>
      <c r="H1226">
        <f t="shared" si="117"/>
        <v>312</v>
      </c>
      <c r="I1226" t="str">
        <f t="shared" si="118"/>
        <v>GOLD</v>
      </c>
      <c r="J1226" t="str">
        <f t="shared" si="119"/>
        <v>Losing Customer</v>
      </c>
    </row>
    <row r="1227" spans="1:10" x14ac:dyDescent="0.3">
      <c r="A1227" s="5">
        <v>1226</v>
      </c>
      <c r="B1227" s="6">
        <v>24</v>
      </c>
      <c r="C1227" s="7">
        <v>5</v>
      </c>
      <c r="D1227" s="8">
        <v>937.4400000000004</v>
      </c>
      <c r="E1227">
        <f t="shared" si="114"/>
        <v>2</v>
      </c>
      <c r="F1227">
        <f t="shared" si="115"/>
        <v>2</v>
      </c>
      <c r="G1227">
        <f t="shared" si="116"/>
        <v>1</v>
      </c>
      <c r="H1227">
        <f t="shared" si="117"/>
        <v>221</v>
      </c>
      <c r="I1227" t="str">
        <f t="shared" si="118"/>
        <v>SILVER</v>
      </c>
      <c r="J1227" t="str">
        <f t="shared" si="119"/>
        <v>Almost Losing Customer</v>
      </c>
    </row>
    <row r="1228" spans="1:10" x14ac:dyDescent="0.3">
      <c r="A1228" s="5">
        <v>1227</v>
      </c>
      <c r="B1228" s="6">
        <v>61</v>
      </c>
      <c r="C1228" s="7">
        <v>12</v>
      </c>
      <c r="D1228" s="8">
        <v>4101.8599999999997</v>
      </c>
      <c r="E1228">
        <f t="shared" si="114"/>
        <v>2</v>
      </c>
      <c r="F1228">
        <f t="shared" si="115"/>
        <v>4</v>
      </c>
      <c r="G1228">
        <f t="shared" si="116"/>
        <v>3</v>
      </c>
      <c r="H1228">
        <f t="shared" si="117"/>
        <v>243</v>
      </c>
      <c r="I1228" t="str">
        <f t="shared" si="118"/>
        <v>SILVER</v>
      </c>
      <c r="J1228" t="str">
        <f t="shared" si="119"/>
        <v>High Risk Customer</v>
      </c>
    </row>
    <row r="1229" spans="1:10" x14ac:dyDescent="0.3">
      <c r="A1229" s="5">
        <v>1228</v>
      </c>
      <c r="B1229" s="6">
        <v>132</v>
      </c>
      <c r="C1229" s="7">
        <v>4</v>
      </c>
      <c r="D1229" s="8">
        <v>922.33999999999992</v>
      </c>
      <c r="E1229">
        <f t="shared" si="114"/>
        <v>3</v>
      </c>
      <c r="F1229">
        <f t="shared" si="115"/>
        <v>1</v>
      </c>
      <c r="G1229">
        <f t="shared" si="116"/>
        <v>1</v>
      </c>
      <c r="H1229">
        <f t="shared" si="117"/>
        <v>311</v>
      </c>
      <c r="I1229" t="str">
        <f t="shared" si="118"/>
        <v>SILVER</v>
      </c>
      <c r="J1229" t="str">
        <f t="shared" si="119"/>
        <v>High Risk Customer</v>
      </c>
    </row>
    <row r="1230" spans="1:10" x14ac:dyDescent="0.3">
      <c r="A1230" s="5">
        <v>1229</v>
      </c>
      <c r="B1230" s="6">
        <v>19</v>
      </c>
      <c r="C1230" s="7">
        <v>9</v>
      </c>
      <c r="D1230" s="8">
        <v>3005.63</v>
      </c>
      <c r="E1230">
        <f t="shared" si="114"/>
        <v>2</v>
      </c>
      <c r="F1230">
        <f t="shared" si="115"/>
        <v>4</v>
      </c>
      <c r="G1230">
        <f t="shared" si="116"/>
        <v>3</v>
      </c>
      <c r="H1230">
        <f t="shared" si="117"/>
        <v>243</v>
      </c>
      <c r="I1230" t="str">
        <f t="shared" si="118"/>
        <v>SILVER</v>
      </c>
      <c r="J1230" t="str">
        <f t="shared" si="119"/>
        <v>High Risk Customer</v>
      </c>
    </row>
    <row r="1231" spans="1:10" x14ac:dyDescent="0.3">
      <c r="A1231" s="5">
        <v>1230</v>
      </c>
      <c r="B1231" s="6">
        <v>76</v>
      </c>
      <c r="C1231" s="7">
        <v>2</v>
      </c>
      <c r="D1231" s="8">
        <v>617.98</v>
      </c>
      <c r="E1231">
        <f t="shared" si="114"/>
        <v>1</v>
      </c>
      <c r="F1231">
        <f t="shared" si="115"/>
        <v>1</v>
      </c>
      <c r="G1231">
        <f t="shared" si="116"/>
        <v>1</v>
      </c>
      <c r="H1231">
        <f t="shared" si="117"/>
        <v>111</v>
      </c>
      <c r="I1231" t="str">
        <f t="shared" si="118"/>
        <v>BRONZE</v>
      </c>
      <c r="J1231" t="str">
        <f t="shared" si="119"/>
        <v>Lost Customer</v>
      </c>
    </row>
    <row r="1232" spans="1:10" x14ac:dyDescent="0.3">
      <c r="A1232" s="5">
        <v>1231</v>
      </c>
      <c r="B1232" s="6">
        <v>175</v>
      </c>
      <c r="C1232" s="7">
        <v>2</v>
      </c>
      <c r="D1232" s="8">
        <v>1718.6100000000001</v>
      </c>
      <c r="E1232">
        <f t="shared" si="114"/>
        <v>3</v>
      </c>
      <c r="F1232">
        <f t="shared" si="115"/>
        <v>1</v>
      </c>
      <c r="G1232">
        <f t="shared" si="116"/>
        <v>1</v>
      </c>
      <c r="H1232">
        <f t="shared" si="117"/>
        <v>311</v>
      </c>
      <c r="I1232" t="str">
        <f t="shared" si="118"/>
        <v>SILVER</v>
      </c>
      <c r="J1232" t="str">
        <f t="shared" si="119"/>
        <v>High Risk Customer</v>
      </c>
    </row>
    <row r="1233" spans="1:10" x14ac:dyDescent="0.3">
      <c r="A1233" s="5">
        <v>1232</v>
      </c>
      <c r="B1233" s="6">
        <v>4</v>
      </c>
      <c r="C1233" s="7">
        <v>9</v>
      </c>
      <c r="D1233" s="8">
        <v>5011.9000000000005</v>
      </c>
      <c r="E1233">
        <f t="shared" si="114"/>
        <v>2</v>
      </c>
      <c r="F1233">
        <f t="shared" si="115"/>
        <v>4</v>
      </c>
      <c r="G1233">
        <f t="shared" si="116"/>
        <v>4</v>
      </c>
      <c r="H1233">
        <f t="shared" si="117"/>
        <v>244</v>
      </c>
      <c r="I1233" t="str">
        <f t="shared" si="118"/>
        <v>SILVER</v>
      </c>
      <c r="J1233" t="str">
        <f t="shared" si="119"/>
        <v>High Risk Customer</v>
      </c>
    </row>
    <row r="1234" spans="1:10" x14ac:dyDescent="0.3">
      <c r="A1234" s="5">
        <v>1233</v>
      </c>
      <c r="B1234" s="6">
        <v>14</v>
      </c>
      <c r="C1234" s="7">
        <v>9</v>
      </c>
      <c r="D1234" s="8">
        <v>6634.1399999999994</v>
      </c>
      <c r="E1234">
        <f t="shared" si="114"/>
        <v>1</v>
      </c>
      <c r="F1234">
        <f t="shared" si="115"/>
        <v>4</v>
      </c>
      <c r="G1234">
        <f t="shared" si="116"/>
        <v>4</v>
      </c>
      <c r="H1234">
        <f t="shared" si="117"/>
        <v>144</v>
      </c>
      <c r="I1234" t="str">
        <f t="shared" si="118"/>
        <v>BRONZE</v>
      </c>
      <c r="J1234" t="str">
        <f t="shared" si="119"/>
        <v>Evasive Customer</v>
      </c>
    </row>
    <row r="1235" spans="1:10" x14ac:dyDescent="0.3">
      <c r="A1235" s="5">
        <v>1234</v>
      </c>
      <c r="B1235" s="6">
        <v>85</v>
      </c>
      <c r="C1235" s="7">
        <v>8</v>
      </c>
      <c r="D1235" s="8">
        <v>2048.65</v>
      </c>
      <c r="E1235">
        <f t="shared" si="114"/>
        <v>4</v>
      </c>
      <c r="F1235">
        <f t="shared" si="115"/>
        <v>4</v>
      </c>
      <c r="G1235">
        <f t="shared" si="116"/>
        <v>2</v>
      </c>
      <c r="H1235">
        <f t="shared" si="117"/>
        <v>442</v>
      </c>
      <c r="I1235" t="str">
        <f t="shared" si="118"/>
        <v>PLATINUM</v>
      </c>
      <c r="J1235" t="str">
        <f t="shared" si="119"/>
        <v>Very Loyal</v>
      </c>
    </row>
    <row r="1236" spans="1:10" x14ac:dyDescent="0.3">
      <c r="A1236" s="5">
        <v>1235</v>
      </c>
      <c r="B1236" s="6">
        <v>81</v>
      </c>
      <c r="C1236" s="7">
        <v>3</v>
      </c>
      <c r="D1236" s="8">
        <v>3476.16</v>
      </c>
      <c r="E1236">
        <f t="shared" si="114"/>
        <v>4</v>
      </c>
      <c r="F1236">
        <f t="shared" si="115"/>
        <v>1</v>
      </c>
      <c r="G1236">
        <f t="shared" si="116"/>
        <v>3</v>
      </c>
      <c r="H1236">
        <f t="shared" si="117"/>
        <v>413</v>
      </c>
      <c r="I1236" t="str">
        <f t="shared" si="118"/>
        <v>PLATINUM</v>
      </c>
      <c r="J1236" t="str">
        <f t="shared" si="119"/>
        <v>Recent Customer</v>
      </c>
    </row>
    <row r="1237" spans="1:10" x14ac:dyDescent="0.3">
      <c r="A1237" s="5">
        <v>1236</v>
      </c>
      <c r="B1237" s="6">
        <v>41</v>
      </c>
      <c r="C1237" s="7">
        <v>5</v>
      </c>
      <c r="D1237" s="8">
        <v>3588.56</v>
      </c>
      <c r="E1237">
        <f t="shared" si="114"/>
        <v>2</v>
      </c>
      <c r="F1237">
        <f t="shared" si="115"/>
        <v>2</v>
      </c>
      <c r="G1237">
        <f t="shared" si="116"/>
        <v>3</v>
      </c>
      <c r="H1237">
        <f t="shared" si="117"/>
        <v>223</v>
      </c>
      <c r="I1237" t="str">
        <f t="shared" si="118"/>
        <v>SILVER</v>
      </c>
      <c r="J1237" t="str">
        <f t="shared" si="119"/>
        <v>Almost Losing Customer</v>
      </c>
    </row>
    <row r="1238" spans="1:10" x14ac:dyDescent="0.3">
      <c r="A1238" s="5">
        <v>1237</v>
      </c>
      <c r="B1238" s="6">
        <v>23</v>
      </c>
      <c r="C1238" s="7">
        <v>11</v>
      </c>
      <c r="D1238" s="8">
        <v>5731.2499999999991</v>
      </c>
      <c r="E1238">
        <f t="shared" si="114"/>
        <v>2</v>
      </c>
      <c r="F1238">
        <f t="shared" si="115"/>
        <v>4</v>
      </c>
      <c r="G1238">
        <f t="shared" si="116"/>
        <v>4</v>
      </c>
      <c r="H1238">
        <f t="shared" si="117"/>
        <v>244</v>
      </c>
      <c r="I1238" t="str">
        <f t="shared" si="118"/>
        <v>SILVER</v>
      </c>
      <c r="J1238" t="str">
        <f t="shared" si="119"/>
        <v>High Risk Customer</v>
      </c>
    </row>
    <row r="1239" spans="1:10" x14ac:dyDescent="0.3">
      <c r="A1239" s="5">
        <v>1238</v>
      </c>
      <c r="B1239" s="6">
        <v>101</v>
      </c>
      <c r="C1239" s="7">
        <v>6</v>
      </c>
      <c r="D1239" s="8">
        <v>297.57999999999981</v>
      </c>
      <c r="E1239">
        <f t="shared" si="114"/>
        <v>3</v>
      </c>
      <c r="F1239">
        <f t="shared" si="115"/>
        <v>2</v>
      </c>
      <c r="G1239">
        <f t="shared" si="116"/>
        <v>1</v>
      </c>
      <c r="H1239">
        <f t="shared" si="117"/>
        <v>321</v>
      </c>
      <c r="I1239" t="str">
        <f t="shared" si="118"/>
        <v>GOLD</v>
      </c>
      <c r="J1239" t="str">
        <f t="shared" si="119"/>
        <v>Losing Customer</v>
      </c>
    </row>
    <row r="1240" spans="1:10" x14ac:dyDescent="0.3">
      <c r="A1240" s="5">
        <v>1239</v>
      </c>
      <c r="B1240" s="6">
        <v>38</v>
      </c>
      <c r="C1240" s="7">
        <v>7</v>
      </c>
      <c r="D1240" s="8">
        <v>1795.3000000000002</v>
      </c>
      <c r="E1240">
        <f t="shared" si="114"/>
        <v>3</v>
      </c>
      <c r="F1240">
        <f t="shared" si="115"/>
        <v>3</v>
      </c>
      <c r="G1240">
        <f t="shared" si="116"/>
        <v>1</v>
      </c>
      <c r="H1240">
        <f t="shared" si="117"/>
        <v>331</v>
      </c>
      <c r="I1240" t="str">
        <f t="shared" si="118"/>
        <v>GOLD</v>
      </c>
      <c r="J1240" t="str">
        <f t="shared" si="119"/>
        <v>Late Bloomer</v>
      </c>
    </row>
    <row r="1241" spans="1:10" x14ac:dyDescent="0.3">
      <c r="A1241" s="5">
        <v>1240</v>
      </c>
      <c r="B1241" s="6">
        <v>5</v>
      </c>
      <c r="C1241" s="7">
        <v>4</v>
      </c>
      <c r="D1241" s="8">
        <v>3015.0499999999997</v>
      </c>
      <c r="E1241">
        <f t="shared" si="114"/>
        <v>1</v>
      </c>
      <c r="F1241">
        <f t="shared" si="115"/>
        <v>1</v>
      </c>
      <c r="G1241">
        <f t="shared" si="116"/>
        <v>3</v>
      </c>
      <c r="H1241">
        <f t="shared" si="117"/>
        <v>113</v>
      </c>
      <c r="I1241" t="str">
        <f t="shared" si="118"/>
        <v>BRONZE</v>
      </c>
      <c r="J1241" t="str">
        <f t="shared" si="119"/>
        <v>Lost Customer</v>
      </c>
    </row>
    <row r="1242" spans="1:10" x14ac:dyDescent="0.3">
      <c r="A1242" s="5">
        <v>1241</v>
      </c>
      <c r="B1242" s="6">
        <v>75</v>
      </c>
      <c r="C1242" s="7">
        <v>7</v>
      </c>
      <c r="D1242" s="8">
        <v>1844.56</v>
      </c>
      <c r="E1242">
        <f t="shared" si="114"/>
        <v>3</v>
      </c>
      <c r="F1242">
        <f t="shared" si="115"/>
        <v>3</v>
      </c>
      <c r="G1242">
        <f t="shared" si="116"/>
        <v>2</v>
      </c>
      <c r="H1242">
        <f t="shared" si="117"/>
        <v>332</v>
      </c>
      <c r="I1242" t="str">
        <f t="shared" si="118"/>
        <v>GOLD</v>
      </c>
      <c r="J1242" t="str">
        <f t="shared" si="119"/>
        <v>Late Bloomer</v>
      </c>
    </row>
    <row r="1243" spans="1:10" x14ac:dyDescent="0.3">
      <c r="A1243" s="5">
        <v>1242</v>
      </c>
      <c r="B1243" s="6">
        <v>17</v>
      </c>
      <c r="C1243" s="7">
        <v>3</v>
      </c>
      <c r="D1243" s="8">
        <v>1085.7400000000002</v>
      </c>
      <c r="E1243">
        <f t="shared" si="114"/>
        <v>4</v>
      </c>
      <c r="F1243">
        <f t="shared" si="115"/>
        <v>1</v>
      </c>
      <c r="G1243">
        <f t="shared" si="116"/>
        <v>1</v>
      </c>
      <c r="H1243">
        <f t="shared" si="117"/>
        <v>411</v>
      </c>
      <c r="I1243" t="str">
        <f t="shared" si="118"/>
        <v>GOLD</v>
      </c>
      <c r="J1243" t="str">
        <f t="shared" si="119"/>
        <v>Recent Customer</v>
      </c>
    </row>
    <row r="1244" spans="1:10" x14ac:dyDescent="0.3">
      <c r="A1244" s="5">
        <v>1243</v>
      </c>
      <c r="B1244" s="6">
        <v>70</v>
      </c>
      <c r="C1244" s="7">
        <v>10</v>
      </c>
      <c r="D1244" s="8">
        <v>5127.4300000000012</v>
      </c>
      <c r="E1244">
        <f t="shared" si="114"/>
        <v>2</v>
      </c>
      <c r="F1244">
        <f t="shared" si="115"/>
        <v>4</v>
      </c>
      <c r="G1244">
        <f t="shared" si="116"/>
        <v>4</v>
      </c>
      <c r="H1244">
        <f t="shared" si="117"/>
        <v>244</v>
      </c>
      <c r="I1244" t="str">
        <f t="shared" si="118"/>
        <v>SILVER</v>
      </c>
      <c r="J1244" t="str">
        <f t="shared" si="119"/>
        <v>High Risk Customer</v>
      </c>
    </row>
    <row r="1245" spans="1:10" x14ac:dyDescent="0.3">
      <c r="A1245" s="5">
        <v>1244</v>
      </c>
      <c r="B1245" s="6">
        <v>19</v>
      </c>
      <c r="C1245" s="7">
        <v>5</v>
      </c>
      <c r="D1245" s="8">
        <v>1968.6800000000003</v>
      </c>
      <c r="E1245">
        <f t="shared" si="114"/>
        <v>4</v>
      </c>
      <c r="F1245">
        <f t="shared" si="115"/>
        <v>2</v>
      </c>
      <c r="G1245">
        <f t="shared" si="116"/>
        <v>2</v>
      </c>
      <c r="H1245">
        <f t="shared" si="117"/>
        <v>422</v>
      </c>
      <c r="I1245" t="str">
        <f t="shared" si="118"/>
        <v>PLATINUM</v>
      </c>
      <c r="J1245" t="str">
        <f t="shared" si="119"/>
        <v>Becoming Loyal</v>
      </c>
    </row>
    <row r="1246" spans="1:10" x14ac:dyDescent="0.3">
      <c r="A1246" s="5">
        <v>1245</v>
      </c>
      <c r="B1246" s="6">
        <v>71</v>
      </c>
      <c r="C1246" s="7">
        <v>7</v>
      </c>
      <c r="D1246" s="8">
        <v>2596.23</v>
      </c>
      <c r="E1246">
        <f t="shared" si="114"/>
        <v>2</v>
      </c>
      <c r="F1246">
        <f t="shared" si="115"/>
        <v>3</v>
      </c>
      <c r="G1246">
        <f t="shared" si="116"/>
        <v>2</v>
      </c>
      <c r="H1246">
        <f t="shared" si="117"/>
        <v>232</v>
      </c>
      <c r="I1246" t="str">
        <f t="shared" si="118"/>
        <v>SILVER</v>
      </c>
      <c r="J1246" t="str">
        <f t="shared" si="119"/>
        <v>High Risk Customer</v>
      </c>
    </row>
    <row r="1247" spans="1:10" x14ac:dyDescent="0.3">
      <c r="A1247" s="5">
        <v>1246</v>
      </c>
      <c r="B1247" s="6">
        <v>114</v>
      </c>
      <c r="C1247" s="7">
        <v>2</v>
      </c>
      <c r="D1247" s="8">
        <v>1769.48</v>
      </c>
      <c r="E1247">
        <f t="shared" si="114"/>
        <v>3</v>
      </c>
      <c r="F1247">
        <f t="shared" si="115"/>
        <v>1</v>
      </c>
      <c r="G1247">
        <f t="shared" si="116"/>
        <v>1</v>
      </c>
      <c r="H1247">
        <f t="shared" si="117"/>
        <v>311</v>
      </c>
      <c r="I1247" t="str">
        <f t="shared" si="118"/>
        <v>SILVER</v>
      </c>
      <c r="J1247" t="str">
        <f t="shared" si="119"/>
        <v>High Risk Customer</v>
      </c>
    </row>
    <row r="1248" spans="1:10" x14ac:dyDescent="0.3">
      <c r="A1248" s="5">
        <v>1247</v>
      </c>
      <c r="B1248" s="6">
        <v>90</v>
      </c>
      <c r="C1248" s="7">
        <v>4</v>
      </c>
      <c r="D1248" s="8">
        <v>2848.9400000000005</v>
      </c>
      <c r="E1248">
        <f t="shared" si="114"/>
        <v>2</v>
      </c>
      <c r="F1248">
        <f t="shared" si="115"/>
        <v>1</v>
      </c>
      <c r="G1248">
        <f t="shared" si="116"/>
        <v>3</v>
      </c>
      <c r="H1248">
        <f t="shared" si="117"/>
        <v>213</v>
      </c>
      <c r="I1248" t="str">
        <f t="shared" si="118"/>
        <v>SILVER</v>
      </c>
      <c r="J1248" t="str">
        <f t="shared" si="119"/>
        <v>Almost Losing Customer</v>
      </c>
    </row>
    <row r="1249" spans="1:10" x14ac:dyDescent="0.3">
      <c r="A1249" s="5">
        <v>1248</v>
      </c>
      <c r="B1249" s="6">
        <v>67</v>
      </c>
      <c r="C1249" s="7">
        <v>1</v>
      </c>
      <c r="D1249" s="8">
        <v>182.81000000000017</v>
      </c>
      <c r="E1249">
        <f t="shared" si="114"/>
        <v>1</v>
      </c>
      <c r="F1249">
        <f t="shared" si="115"/>
        <v>1</v>
      </c>
      <c r="G1249">
        <f t="shared" si="116"/>
        <v>1</v>
      </c>
      <c r="H1249">
        <f t="shared" si="117"/>
        <v>111</v>
      </c>
      <c r="I1249" t="str">
        <f t="shared" si="118"/>
        <v>BRONZE</v>
      </c>
      <c r="J1249" t="str">
        <f t="shared" si="119"/>
        <v>Lost Customer</v>
      </c>
    </row>
    <row r="1250" spans="1:10" x14ac:dyDescent="0.3">
      <c r="A1250" s="5">
        <v>1249</v>
      </c>
      <c r="B1250" s="6">
        <v>106</v>
      </c>
      <c r="C1250" s="7">
        <v>5</v>
      </c>
      <c r="D1250" s="8">
        <v>4269.8500000000004</v>
      </c>
      <c r="E1250">
        <f t="shared" si="114"/>
        <v>1</v>
      </c>
      <c r="F1250">
        <f t="shared" si="115"/>
        <v>2</v>
      </c>
      <c r="G1250">
        <f t="shared" si="116"/>
        <v>4</v>
      </c>
      <c r="H1250">
        <f t="shared" si="117"/>
        <v>124</v>
      </c>
      <c r="I1250" t="str">
        <f t="shared" si="118"/>
        <v>BRONZE</v>
      </c>
      <c r="J1250" t="str">
        <f t="shared" si="119"/>
        <v>Evasive Customer</v>
      </c>
    </row>
    <row r="1251" spans="1:10" x14ac:dyDescent="0.3">
      <c r="A1251" s="5">
        <v>1250</v>
      </c>
      <c r="B1251" s="6">
        <v>35</v>
      </c>
      <c r="C1251" s="7">
        <v>10</v>
      </c>
      <c r="D1251" s="8">
        <v>6093.26</v>
      </c>
      <c r="E1251">
        <f t="shared" si="114"/>
        <v>2</v>
      </c>
      <c r="F1251">
        <f t="shared" si="115"/>
        <v>4</v>
      </c>
      <c r="G1251">
        <f t="shared" si="116"/>
        <v>4</v>
      </c>
      <c r="H1251">
        <f t="shared" si="117"/>
        <v>244</v>
      </c>
      <c r="I1251" t="str">
        <f t="shared" si="118"/>
        <v>SILVER</v>
      </c>
      <c r="J1251" t="str">
        <f t="shared" si="119"/>
        <v>High Risk Customer</v>
      </c>
    </row>
    <row r="1252" spans="1:10" x14ac:dyDescent="0.3">
      <c r="A1252" s="5">
        <v>1251</v>
      </c>
      <c r="B1252" s="6">
        <v>61</v>
      </c>
      <c r="C1252" s="7">
        <v>4</v>
      </c>
      <c r="D1252" s="8">
        <v>1481.0700000000002</v>
      </c>
      <c r="E1252">
        <f t="shared" si="114"/>
        <v>1</v>
      </c>
      <c r="F1252">
        <f t="shared" si="115"/>
        <v>1</v>
      </c>
      <c r="G1252">
        <f t="shared" si="116"/>
        <v>1</v>
      </c>
      <c r="H1252">
        <f t="shared" si="117"/>
        <v>111</v>
      </c>
      <c r="I1252" t="str">
        <f t="shared" si="118"/>
        <v>BRONZE</v>
      </c>
      <c r="J1252" t="str">
        <f t="shared" si="119"/>
        <v>Lost Customer</v>
      </c>
    </row>
    <row r="1253" spans="1:10" x14ac:dyDescent="0.3">
      <c r="A1253" s="5">
        <v>1252</v>
      </c>
      <c r="B1253" s="6">
        <v>9</v>
      </c>
      <c r="C1253" s="7">
        <v>7</v>
      </c>
      <c r="D1253" s="8">
        <v>4548.3099999999995</v>
      </c>
      <c r="E1253">
        <f t="shared" si="114"/>
        <v>3</v>
      </c>
      <c r="F1253">
        <f t="shared" si="115"/>
        <v>3</v>
      </c>
      <c r="G1253">
        <f t="shared" si="116"/>
        <v>4</v>
      </c>
      <c r="H1253">
        <f t="shared" si="117"/>
        <v>334</v>
      </c>
      <c r="I1253" t="str">
        <f t="shared" si="118"/>
        <v>GOLD</v>
      </c>
      <c r="J1253" t="str">
        <f t="shared" si="119"/>
        <v>Late Bloomer</v>
      </c>
    </row>
    <row r="1254" spans="1:10" x14ac:dyDescent="0.3">
      <c r="A1254" s="5">
        <v>1253</v>
      </c>
      <c r="B1254" s="6">
        <v>4</v>
      </c>
      <c r="C1254" s="7">
        <v>4</v>
      </c>
      <c r="D1254" s="8">
        <v>1948.45</v>
      </c>
      <c r="E1254">
        <f t="shared" si="114"/>
        <v>2</v>
      </c>
      <c r="F1254">
        <f t="shared" si="115"/>
        <v>1</v>
      </c>
      <c r="G1254">
        <f t="shared" si="116"/>
        <v>2</v>
      </c>
      <c r="H1254">
        <f t="shared" si="117"/>
        <v>212</v>
      </c>
      <c r="I1254" t="str">
        <f t="shared" si="118"/>
        <v>SILVER</v>
      </c>
      <c r="J1254" t="str">
        <f t="shared" si="119"/>
        <v>Evasive Customer</v>
      </c>
    </row>
    <row r="1255" spans="1:10" x14ac:dyDescent="0.3">
      <c r="A1255" s="5">
        <v>1254</v>
      </c>
      <c r="B1255" s="6">
        <v>37</v>
      </c>
      <c r="C1255" s="7">
        <v>7</v>
      </c>
      <c r="D1255" s="8">
        <v>3436.5</v>
      </c>
      <c r="E1255">
        <f t="shared" si="114"/>
        <v>4</v>
      </c>
      <c r="F1255">
        <f t="shared" si="115"/>
        <v>3</v>
      </c>
      <c r="G1255">
        <f t="shared" si="116"/>
        <v>3</v>
      </c>
      <c r="H1255">
        <f t="shared" si="117"/>
        <v>433</v>
      </c>
      <c r="I1255" t="str">
        <f t="shared" si="118"/>
        <v>PLATINUM</v>
      </c>
      <c r="J1255" t="str">
        <f t="shared" si="119"/>
        <v>Becoming Loyal</v>
      </c>
    </row>
    <row r="1256" spans="1:10" x14ac:dyDescent="0.3">
      <c r="A1256" s="5">
        <v>1255</v>
      </c>
      <c r="B1256" s="6">
        <v>78</v>
      </c>
      <c r="C1256" s="7">
        <v>3</v>
      </c>
      <c r="D1256" s="8">
        <v>287.30999999999989</v>
      </c>
      <c r="E1256">
        <f t="shared" si="114"/>
        <v>4</v>
      </c>
      <c r="F1256">
        <f t="shared" si="115"/>
        <v>1</v>
      </c>
      <c r="G1256">
        <f t="shared" si="116"/>
        <v>1</v>
      </c>
      <c r="H1256">
        <f t="shared" si="117"/>
        <v>411</v>
      </c>
      <c r="I1256" t="str">
        <f t="shared" si="118"/>
        <v>GOLD</v>
      </c>
      <c r="J1256" t="str">
        <f t="shared" si="119"/>
        <v>Recent Customer</v>
      </c>
    </row>
    <row r="1257" spans="1:10" x14ac:dyDescent="0.3">
      <c r="A1257" s="5">
        <v>1256</v>
      </c>
      <c r="B1257" s="6">
        <v>81</v>
      </c>
      <c r="C1257" s="7">
        <v>6</v>
      </c>
      <c r="D1257" s="8">
        <v>2068.61</v>
      </c>
      <c r="E1257">
        <f t="shared" si="114"/>
        <v>3</v>
      </c>
      <c r="F1257">
        <f t="shared" si="115"/>
        <v>2</v>
      </c>
      <c r="G1257">
        <f t="shared" si="116"/>
        <v>2</v>
      </c>
      <c r="H1257">
        <f t="shared" si="117"/>
        <v>322</v>
      </c>
      <c r="I1257" t="str">
        <f t="shared" si="118"/>
        <v>GOLD</v>
      </c>
      <c r="J1257" t="str">
        <f t="shared" si="119"/>
        <v>Losing Customer</v>
      </c>
    </row>
    <row r="1258" spans="1:10" x14ac:dyDescent="0.3">
      <c r="A1258" s="5">
        <v>1257</v>
      </c>
      <c r="B1258" s="6">
        <v>256</v>
      </c>
      <c r="C1258" s="7">
        <v>3</v>
      </c>
      <c r="D1258" s="8">
        <v>1791.15</v>
      </c>
      <c r="E1258">
        <f t="shared" si="114"/>
        <v>2</v>
      </c>
      <c r="F1258">
        <f t="shared" si="115"/>
        <v>1</v>
      </c>
      <c r="G1258">
        <f t="shared" si="116"/>
        <v>1</v>
      </c>
      <c r="H1258">
        <f t="shared" si="117"/>
        <v>211</v>
      </c>
      <c r="I1258" t="str">
        <f t="shared" si="118"/>
        <v>BRONZE</v>
      </c>
      <c r="J1258" t="str">
        <f t="shared" si="119"/>
        <v>Evasive Customer</v>
      </c>
    </row>
    <row r="1259" spans="1:10" x14ac:dyDescent="0.3">
      <c r="A1259" s="5">
        <v>1258</v>
      </c>
      <c r="B1259" s="6">
        <v>52</v>
      </c>
      <c r="C1259" s="7">
        <v>8</v>
      </c>
      <c r="D1259" s="8">
        <v>5441.2200000000012</v>
      </c>
      <c r="E1259">
        <f t="shared" si="114"/>
        <v>2</v>
      </c>
      <c r="F1259">
        <f t="shared" si="115"/>
        <v>4</v>
      </c>
      <c r="G1259">
        <f t="shared" si="116"/>
        <v>4</v>
      </c>
      <c r="H1259">
        <f t="shared" si="117"/>
        <v>244</v>
      </c>
      <c r="I1259" t="str">
        <f t="shared" si="118"/>
        <v>SILVER</v>
      </c>
      <c r="J1259" t="str">
        <f t="shared" si="119"/>
        <v>High Risk Customer</v>
      </c>
    </row>
    <row r="1260" spans="1:10" x14ac:dyDescent="0.3">
      <c r="A1260" s="5">
        <v>1259</v>
      </c>
      <c r="B1260" s="6">
        <v>41</v>
      </c>
      <c r="C1260" s="7">
        <v>7</v>
      </c>
      <c r="D1260" s="8">
        <v>3342.13</v>
      </c>
      <c r="E1260">
        <f t="shared" si="114"/>
        <v>1</v>
      </c>
      <c r="F1260">
        <f t="shared" si="115"/>
        <v>3</v>
      </c>
      <c r="G1260">
        <f t="shared" si="116"/>
        <v>3</v>
      </c>
      <c r="H1260">
        <f t="shared" si="117"/>
        <v>133</v>
      </c>
      <c r="I1260" t="str">
        <f t="shared" si="118"/>
        <v>BRONZE</v>
      </c>
      <c r="J1260" t="str">
        <f t="shared" si="119"/>
        <v>Evasive Customer</v>
      </c>
    </row>
    <row r="1261" spans="1:10" x14ac:dyDescent="0.3">
      <c r="A1261" s="5">
        <v>1260</v>
      </c>
      <c r="B1261" s="6">
        <v>66</v>
      </c>
      <c r="C1261" s="7">
        <v>5</v>
      </c>
      <c r="D1261" s="8">
        <v>2195.2399999999998</v>
      </c>
      <c r="E1261">
        <f t="shared" si="114"/>
        <v>2</v>
      </c>
      <c r="F1261">
        <f t="shared" si="115"/>
        <v>2</v>
      </c>
      <c r="G1261">
        <f t="shared" si="116"/>
        <v>2</v>
      </c>
      <c r="H1261">
        <f t="shared" si="117"/>
        <v>222</v>
      </c>
      <c r="I1261" t="str">
        <f t="shared" si="118"/>
        <v>SILVER</v>
      </c>
      <c r="J1261" t="str">
        <f t="shared" si="119"/>
        <v>Almost Losing Customer</v>
      </c>
    </row>
    <row r="1262" spans="1:10" x14ac:dyDescent="0.3">
      <c r="A1262" s="5">
        <v>1261</v>
      </c>
      <c r="B1262" s="6">
        <v>48</v>
      </c>
      <c r="C1262" s="7">
        <v>6</v>
      </c>
      <c r="D1262" s="8">
        <v>1584.5</v>
      </c>
      <c r="E1262">
        <f t="shared" si="114"/>
        <v>3</v>
      </c>
      <c r="F1262">
        <f t="shared" si="115"/>
        <v>2</v>
      </c>
      <c r="G1262">
        <f t="shared" si="116"/>
        <v>1</v>
      </c>
      <c r="H1262">
        <f t="shared" si="117"/>
        <v>321</v>
      </c>
      <c r="I1262" t="str">
        <f t="shared" si="118"/>
        <v>GOLD</v>
      </c>
      <c r="J1262" t="str">
        <f t="shared" si="119"/>
        <v>Losing Customer</v>
      </c>
    </row>
    <row r="1263" spans="1:10" x14ac:dyDescent="0.3">
      <c r="A1263" s="5">
        <v>1262</v>
      </c>
      <c r="B1263" s="6">
        <v>43</v>
      </c>
      <c r="C1263" s="7">
        <v>3</v>
      </c>
      <c r="D1263" s="8">
        <v>1355.3799999999997</v>
      </c>
      <c r="E1263">
        <f t="shared" si="114"/>
        <v>2</v>
      </c>
      <c r="F1263">
        <f t="shared" si="115"/>
        <v>1</v>
      </c>
      <c r="G1263">
        <f t="shared" si="116"/>
        <v>1</v>
      </c>
      <c r="H1263">
        <f t="shared" si="117"/>
        <v>211</v>
      </c>
      <c r="I1263" t="str">
        <f t="shared" si="118"/>
        <v>BRONZE</v>
      </c>
      <c r="J1263" t="str">
        <f t="shared" si="119"/>
        <v>Evasive Customer</v>
      </c>
    </row>
    <row r="1264" spans="1:10" x14ac:dyDescent="0.3">
      <c r="A1264" s="5">
        <v>1263</v>
      </c>
      <c r="B1264" s="6">
        <v>42</v>
      </c>
      <c r="C1264" s="7">
        <v>6</v>
      </c>
      <c r="D1264" s="8">
        <v>2951.0199999999995</v>
      </c>
      <c r="E1264">
        <f t="shared" si="114"/>
        <v>2</v>
      </c>
      <c r="F1264">
        <f t="shared" si="115"/>
        <v>2</v>
      </c>
      <c r="G1264">
        <f t="shared" si="116"/>
        <v>3</v>
      </c>
      <c r="H1264">
        <f t="shared" si="117"/>
        <v>223</v>
      </c>
      <c r="I1264" t="str">
        <f t="shared" si="118"/>
        <v>SILVER</v>
      </c>
      <c r="J1264" t="str">
        <f t="shared" si="119"/>
        <v>Almost Losing Customer</v>
      </c>
    </row>
    <row r="1265" spans="1:10" x14ac:dyDescent="0.3">
      <c r="A1265" s="5">
        <v>1264</v>
      </c>
      <c r="B1265" s="6">
        <v>2</v>
      </c>
      <c r="C1265" s="7">
        <v>4</v>
      </c>
      <c r="D1265" s="8">
        <v>2699.7099999999996</v>
      </c>
      <c r="E1265">
        <f t="shared" si="114"/>
        <v>3</v>
      </c>
      <c r="F1265">
        <f t="shared" si="115"/>
        <v>1</v>
      </c>
      <c r="G1265">
        <f t="shared" si="116"/>
        <v>2</v>
      </c>
      <c r="H1265">
        <f t="shared" si="117"/>
        <v>312</v>
      </c>
      <c r="I1265" t="str">
        <f t="shared" si="118"/>
        <v>GOLD</v>
      </c>
      <c r="J1265" t="str">
        <f t="shared" si="119"/>
        <v>Losing Customer</v>
      </c>
    </row>
    <row r="1266" spans="1:10" x14ac:dyDescent="0.3">
      <c r="A1266" s="5">
        <v>1265</v>
      </c>
      <c r="B1266" s="6">
        <v>7</v>
      </c>
      <c r="C1266" s="7">
        <v>4</v>
      </c>
      <c r="D1266" s="8">
        <v>1195.6099999999997</v>
      </c>
      <c r="E1266">
        <f t="shared" si="114"/>
        <v>3</v>
      </c>
      <c r="F1266">
        <f t="shared" si="115"/>
        <v>1</v>
      </c>
      <c r="G1266">
        <f t="shared" si="116"/>
        <v>1</v>
      </c>
      <c r="H1266">
        <f t="shared" si="117"/>
        <v>311</v>
      </c>
      <c r="I1266" t="str">
        <f t="shared" si="118"/>
        <v>SILVER</v>
      </c>
      <c r="J1266" t="str">
        <f t="shared" si="119"/>
        <v>High Risk Customer</v>
      </c>
    </row>
    <row r="1267" spans="1:10" x14ac:dyDescent="0.3">
      <c r="A1267" s="5">
        <v>1266</v>
      </c>
      <c r="B1267" s="6">
        <v>257</v>
      </c>
      <c r="C1267" s="7">
        <v>2</v>
      </c>
      <c r="D1267" s="8">
        <v>3405.0999999999995</v>
      </c>
      <c r="E1267">
        <f t="shared" si="114"/>
        <v>4</v>
      </c>
      <c r="F1267">
        <f t="shared" si="115"/>
        <v>1</v>
      </c>
      <c r="G1267">
        <f t="shared" si="116"/>
        <v>3</v>
      </c>
      <c r="H1267">
        <f t="shared" si="117"/>
        <v>413</v>
      </c>
      <c r="I1267" t="str">
        <f t="shared" si="118"/>
        <v>PLATINUM</v>
      </c>
      <c r="J1267" t="str">
        <f t="shared" si="119"/>
        <v>Recent Customer</v>
      </c>
    </row>
    <row r="1268" spans="1:10" x14ac:dyDescent="0.3">
      <c r="A1268" s="5">
        <v>1267</v>
      </c>
      <c r="B1268" s="6">
        <v>141</v>
      </c>
      <c r="C1268" s="7">
        <v>4</v>
      </c>
      <c r="D1268" s="8">
        <v>2557.4899999999998</v>
      </c>
      <c r="E1268">
        <f t="shared" si="114"/>
        <v>4</v>
      </c>
      <c r="F1268">
        <f t="shared" si="115"/>
        <v>1</v>
      </c>
      <c r="G1268">
        <f t="shared" si="116"/>
        <v>2</v>
      </c>
      <c r="H1268">
        <f t="shared" si="117"/>
        <v>412</v>
      </c>
      <c r="I1268" t="str">
        <f t="shared" si="118"/>
        <v>PLATINUM</v>
      </c>
      <c r="J1268" t="str">
        <f t="shared" si="119"/>
        <v>Recent Customer</v>
      </c>
    </row>
    <row r="1269" spans="1:10" x14ac:dyDescent="0.3">
      <c r="A1269" s="5">
        <v>1268</v>
      </c>
      <c r="B1269" s="6">
        <v>67</v>
      </c>
      <c r="C1269" s="7">
        <v>3</v>
      </c>
      <c r="D1269" s="8">
        <v>1318.2600000000004</v>
      </c>
      <c r="E1269">
        <f t="shared" si="114"/>
        <v>1</v>
      </c>
      <c r="F1269">
        <f t="shared" si="115"/>
        <v>1</v>
      </c>
      <c r="G1269">
        <f t="shared" si="116"/>
        <v>1</v>
      </c>
      <c r="H1269">
        <f t="shared" si="117"/>
        <v>111</v>
      </c>
      <c r="I1269" t="str">
        <f t="shared" si="118"/>
        <v>BRONZE</v>
      </c>
      <c r="J1269" t="str">
        <f t="shared" si="119"/>
        <v>Lost Customer</v>
      </c>
    </row>
    <row r="1270" spans="1:10" x14ac:dyDescent="0.3">
      <c r="A1270" s="5">
        <v>1269</v>
      </c>
      <c r="B1270" s="6">
        <v>211</v>
      </c>
      <c r="C1270" s="7">
        <v>3</v>
      </c>
      <c r="D1270" s="8">
        <v>935.06000000000006</v>
      </c>
      <c r="E1270">
        <f t="shared" si="114"/>
        <v>1</v>
      </c>
      <c r="F1270">
        <f t="shared" si="115"/>
        <v>1</v>
      </c>
      <c r="G1270">
        <f t="shared" si="116"/>
        <v>1</v>
      </c>
      <c r="H1270">
        <f t="shared" si="117"/>
        <v>111</v>
      </c>
      <c r="I1270" t="str">
        <f t="shared" si="118"/>
        <v>BRONZE</v>
      </c>
      <c r="J1270" t="str">
        <f t="shared" si="119"/>
        <v>Lost Customer</v>
      </c>
    </row>
    <row r="1271" spans="1:10" x14ac:dyDescent="0.3">
      <c r="A1271" s="5">
        <v>1270</v>
      </c>
      <c r="B1271" s="6">
        <v>205</v>
      </c>
      <c r="C1271" s="7">
        <v>4</v>
      </c>
      <c r="D1271" s="8">
        <v>2113.08</v>
      </c>
      <c r="E1271">
        <f t="shared" si="114"/>
        <v>2</v>
      </c>
      <c r="F1271">
        <f t="shared" si="115"/>
        <v>1</v>
      </c>
      <c r="G1271">
        <f t="shared" si="116"/>
        <v>2</v>
      </c>
      <c r="H1271">
        <f t="shared" si="117"/>
        <v>212</v>
      </c>
      <c r="I1271" t="str">
        <f t="shared" si="118"/>
        <v>SILVER</v>
      </c>
      <c r="J1271" t="str">
        <f t="shared" si="119"/>
        <v>Evasive Customer</v>
      </c>
    </row>
    <row r="1272" spans="1:10" x14ac:dyDescent="0.3">
      <c r="A1272" s="5">
        <v>1271</v>
      </c>
      <c r="B1272" s="6">
        <v>187</v>
      </c>
      <c r="C1272" s="7">
        <v>2</v>
      </c>
      <c r="D1272" s="8">
        <v>950.11999999999989</v>
      </c>
      <c r="E1272">
        <f t="shared" si="114"/>
        <v>1</v>
      </c>
      <c r="F1272">
        <f t="shared" si="115"/>
        <v>1</v>
      </c>
      <c r="G1272">
        <f t="shared" si="116"/>
        <v>1</v>
      </c>
      <c r="H1272">
        <f t="shared" si="117"/>
        <v>111</v>
      </c>
      <c r="I1272" t="str">
        <f t="shared" si="118"/>
        <v>BRONZE</v>
      </c>
      <c r="J1272" t="str">
        <f t="shared" si="119"/>
        <v>Lost Customer</v>
      </c>
    </row>
    <row r="1273" spans="1:10" x14ac:dyDescent="0.3">
      <c r="A1273" s="5">
        <v>1272</v>
      </c>
      <c r="B1273" s="6">
        <v>24</v>
      </c>
      <c r="C1273" s="7">
        <v>10</v>
      </c>
      <c r="D1273" s="8">
        <v>4338.6399999999994</v>
      </c>
      <c r="E1273">
        <f t="shared" si="114"/>
        <v>1</v>
      </c>
      <c r="F1273">
        <f t="shared" si="115"/>
        <v>4</v>
      </c>
      <c r="G1273">
        <f t="shared" si="116"/>
        <v>4</v>
      </c>
      <c r="H1273">
        <f t="shared" si="117"/>
        <v>144</v>
      </c>
      <c r="I1273" t="str">
        <f t="shared" si="118"/>
        <v>BRONZE</v>
      </c>
      <c r="J1273" t="str">
        <f t="shared" si="119"/>
        <v>Evasive Customer</v>
      </c>
    </row>
    <row r="1274" spans="1:10" x14ac:dyDescent="0.3">
      <c r="A1274" s="5">
        <v>1273</v>
      </c>
      <c r="B1274" s="6">
        <v>23</v>
      </c>
      <c r="C1274" s="7">
        <v>3</v>
      </c>
      <c r="D1274" s="8">
        <v>1551.7500000000002</v>
      </c>
      <c r="E1274">
        <f t="shared" si="114"/>
        <v>1</v>
      </c>
      <c r="F1274">
        <f t="shared" si="115"/>
        <v>1</v>
      </c>
      <c r="G1274">
        <f t="shared" si="116"/>
        <v>1</v>
      </c>
      <c r="H1274">
        <f t="shared" si="117"/>
        <v>111</v>
      </c>
      <c r="I1274" t="str">
        <f t="shared" si="118"/>
        <v>BRONZE</v>
      </c>
      <c r="J1274" t="str">
        <f t="shared" si="119"/>
        <v>Lost Customer</v>
      </c>
    </row>
    <row r="1275" spans="1:10" x14ac:dyDescent="0.3">
      <c r="A1275" s="5">
        <v>1274</v>
      </c>
      <c r="B1275" s="6">
        <v>14</v>
      </c>
      <c r="C1275" s="7">
        <v>10</v>
      </c>
      <c r="D1275" s="8">
        <v>3532.37</v>
      </c>
      <c r="E1275">
        <f t="shared" si="114"/>
        <v>3</v>
      </c>
      <c r="F1275">
        <f t="shared" si="115"/>
        <v>4</v>
      </c>
      <c r="G1275">
        <f t="shared" si="116"/>
        <v>3</v>
      </c>
      <c r="H1275">
        <f t="shared" si="117"/>
        <v>343</v>
      </c>
      <c r="I1275" t="str">
        <f t="shared" si="118"/>
        <v>GOLD</v>
      </c>
      <c r="J1275" t="str">
        <f t="shared" si="119"/>
        <v>Late Bloomer</v>
      </c>
    </row>
    <row r="1276" spans="1:10" x14ac:dyDescent="0.3">
      <c r="A1276" s="5">
        <v>1275</v>
      </c>
      <c r="B1276" s="6">
        <v>149</v>
      </c>
      <c r="C1276" s="7">
        <v>6</v>
      </c>
      <c r="D1276" s="8">
        <v>1540.08</v>
      </c>
      <c r="E1276">
        <f t="shared" si="114"/>
        <v>3</v>
      </c>
      <c r="F1276">
        <f t="shared" si="115"/>
        <v>2</v>
      </c>
      <c r="G1276">
        <f t="shared" si="116"/>
        <v>1</v>
      </c>
      <c r="H1276">
        <f t="shared" si="117"/>
        <v>321</v>
      </c>
      <c r="I1276" t="str">
        <f t="shared" si="118"/>
        <v>GOLD</v>
      </c>
      <c r="J1276" t="str">
        <f t="shared" si="119"/>
        <v>Losing Customer</v>
      </c>
    </row>
    <row r="1277" spans="1:10" x14ac:dyDescent="0.3">
      <c r="A1277" s="5">
        <v>1276</v>
      </c>
      <c r="B1277" s="6">
        <v>100</v>
      </c>
      <c r="C1277" s="7">
        <v>2</v>
      </c>
      <c r="D1277" s="8">
        <v>969.91</v>
      </c>
      <c r="E1277">
        <f t="shared" si="114"/>
        <v>4</v>
      </c>
      <c r="F1277">
        <f t="shared" si="115"/>
        <v>1</v>
      </c>
      <c r="G1277">
        <f t="shared" si="116"/>
        <v>1</v>
      </c>
      <c r="H1277">
        <f t="shared" si="117"/>
        <v>411</v>
      </c>
      <c r="I1277" t="str">
        <f t="shared" si="118"/>
        <v>GOLD</v>
      </c>
      <c r="J1277" t="str">
        <f t="shared" si="119"/>
        <v>Recent Customer</v>
      </c>
    </row>
    <row r="1278" spans="1:10" x14ac:dyDescent="0.3">
      <c r="A1278" s="5">
        <v>1277</v>
      </c>
      <c r="B1278" s="6">
        <v>55</v>
      </c>
      <c r="C1278" s="7">
        <v>3</v>
      </c>
      <c r="D1278" s="8">
        <v>1197.9100000000001</v>
      </c>
      <c r="E1278">
        <f t="shared" si="114"/>
        <v>1</v>
      </c>
      <c r="F1278">
        <f t="shared" si="115"/>
        <v>1</v>
      </c>
      <c r="G1278">
        <f t="shared" si="116"/>
        <v>1</v>
      </c>
      <c r="H1278">
        <f t="shared" si="117"/>
        <v>111</v>
      </c>
      <c r="I1278" t="str">
        <f t="shared" si="118"/>
        <v>BRONZE</v>
      </c>
      <c r="J1278" t="str">
        <f t="shared" si="119"/>
        <v>Lost Customer</v>
      </c>
    </row>
    <row r="1279" spans="1:10" x14ac:dyDescent="0.3">
      <c r="A1279" s="5">
        <v>1278</v>
      </c>
      <c r="B1279" s="6">
        <v>64</v>
      </c>
      <c r="C1279" s="7">
        <v>4</v>
      </c>
      <c r="D1279" s="8">
        <v>721.51</v>
      </c>
      <c r="E1279">
        <f t="shared" si="114"/>
        <v>1</v>
      </c>
      <c r="F1279">
        <f t="shared" si="115"/>
        <v>1</v>
      </c>
      <c r="G1279">
        <f t="shared" si="116"/>
        <v>1</v>
      </c>
      <c r="H1279">
        <f t="shared" si="117"/>
        <v>111</v>
      </c>
      <c r="I1279" t="str">
        <f t="shared" si="118"/>
        <v>BRONZE</v>
      </c>
      <c r="J1279" t="str">
        <f t="shared" si="119"/>
        <v>Lost Customer</v>
      </c>
    </row>
    <row r="1280" spans="1:10" x14ac:dyDescent="0.3">
      <c r="A1280" s="5">
        <v>1279</v>
      </c>
      <c r="B1280" s="6">
        <v>52</v>
      </c>
      <c r="C1280" s="7">
        <v>6</v>
      </c>
      <c r="D1280" s="8">
        <v>2422.29</v>
      </c>
      <c r="E1280">
        <f t="shared" si="114"/>
        <v>2</v>
      </c>
      <c r="F1280">
        <f t="shared" si="115"/>
        <v>2</v>
      </c>
      <c r="G1280">
        <f t="shared" si="116"/>
        <v>2</v>
      </c>
      <c r="H1280">
        <f t="shared" si="117"/>
        <v>222</v>
      </c>
      <c r="I1280" t="str">
        <f t="shared" si="118"/>
        <v>SILVER</v>
      </c>
      <c r="J1280" t="str">
        <f t="shared" si="119"/>
        <v>Almost Losing Customer</v>
      </c>
    </row>
    <row r="1281" spans="1:10" x14ac:dyDescent="0.3">
      <c r="A1281" s="5">
        <v>1280</v>
      </c>
      <c r="B1281" s="6">
        <v>106</v>
      </c>
      <c r="C1281" s="7">
        <v>4</v>
      </c>
      <c r="D1281" s="8">
        <v>2799.4199999999996</v>
      </c>
      <c r="E1281">
        <f t="shared" si="114"/>
        <v>2</v>
      </c>
      <c r="F1281">
        <f t="shared" si="115"/>
        <v>1</v>
      </c>
      <c r="G1281">
        <f t="shared" si="116"/>
        <v>3</v>
      </c>
      <c r="H1281">
        <f t="shared" si="117"/>
        <v>213</v>
      </c>
      <c r="I1281" t="str">
        <f t="shared" si="118"/>
        <v>SILVER</v>
      </c>
      <c r="J1281" t="str">
        <f t="shared" si="119"/>
        <v>Almost Losing Customer</v>
      </c>
    </row>
    <row r="1282" spans="1:10" x14ac:dyDescent="0.3">
      <c r="A1282" s="5">
        <v>1281</v>
      </c>
      <c r="B1282" s="6">
        <v>87</v>
      </c>
      <c r="C1282" s="7">
        <v>3</v>
      </c>
      <c r="D1282" s="8">
        <v>1186.6099999999997</v>
      </c>
      <c r="E1282">
        <f t="shared" si="114"/>
        <v>2</v>
      </c>
      <c r="F1282">
        <f t="shared" si="115"/>
        <v>1</v>
      </c>
      <c r="G1282">
        <f t="shared" si="116"/>
        <v>1</v>
      </c>
      <c r="H1282">
        <f t="shared" si="117"/>
        <v>211</v>
      </c>
      <c r="I1282" t="str">
        <f t="shared" si="118"/>
        <v>BRONZE</v>
      </c>
      <c r="J1282" t="str">
        <f t="shared" si="119"/>
        <v>Evasive Customer</v>
      </c>
    </row>
    <row r="1283" spans="1:10" x14ac:dyDescent="0.3">
      <c r="A1283" s="5">
        <v>1282</v>
      </c>
      <c r="B1283" s="6">
        <v>38</v>
      </c>
      <c r="C1283" s="7">
        <v>8</v>
      </c>
      <c r="D1283" s="8">
        <v>5521.41</v>
      </c>
      <c r="E1283">
        <f t="shared" si="114"/>
        <v>1</v>
      </c>
      <c r="F1283">
        <f t="shared" si="115"/>
        <v>4</v>
      </c>
      <c r="G1283">
        <f t="shared" si="116"/>
        <v>4</v>
      </c>
      <c r="H1283">
        <f t="shared" si="117"/>
        <v>144</v>
      </c>
      <c r="I1283" t="str">
        <f t="shared" si="118"/>
        <v>BRONZE</v>
      </c>
      <c r="J1283" t="str">
        <f t="shared" si="119"/>
        <v>Evasive Customer</v>
      </c>
    </row>
    <row r="1284" spans="1:10" x14ac:dyDescent="0.3">
      <c r="A1284" s="5">
        <v>1283</v>
      </c>
      <c r="B1284" s="6">
        <v>93</v>
      </c>
      <c r="C1284" s="7">
        <v>2</v>
      </c>
      <c r="D1284" s="8">
        <v>1012.1</v>
      </c>
      <c r="E1284">
        <f t="shared" si="114"/>
        <v>2</v>
      </c>
      <c r="F1284">
        <f t="shared" si="115"/>
        <v>1</v>
      </c>
      <c r="G1284">
        <f t="shared" si="116"/>
        <v>1</v>
      </c>
      <c r="H1284">
        <f t="shared" si="117"/>
        <v>211</v>
      </c>
      <c r="I1284" t="str">
        <f t="shared" si="118"/>
        <v>BRONZE</v>
      </c>
      <c r="J1284" t="str">
        <f t="shared" si="119"/>
        <v>Evasive Customer</v>
      </c>
    </row>
    <row r="1285" spans="1:10" x14ac:dyDescent="0.3">
      <c r="A1285" s="5">
        <v>1284</v>
      </c>
      <c r="B1285" s="6">
        <v>78</v>
      </c>
      <c r="C1285" s="7">
        <v>3</v>
      </c>
      <c r="D1285" s="8">
        <v>106.49999999999999</v>
      </c>
      <c r="E1285">
        <f t="shared" ref="E1285:E1348" si="120">IF(AND(B1283&gt;=88),1,IF(AND(B1283&lt;=88,B1283&gt;45),2,IF(AND(B1283&lt;=45,B1283&gt;18),3,4)))</f>
        <v>3</v>
      </c>
      <c r="F1285">
        <f t="shared" ref="F1285:F1348" si="121">IF(AND(C1285&gt;7),4,IF(AND(C1285&lt;=7,C1285&gt;6),3,IF(AND(C1285&lt;=6,C1285&gt;4),2,IF(AND(C1285&lt;=4),1))))</f>
        <v>1</v>
      </c>
      <c r="G1285">
        <f t="shared" ref="G1285:G1348" si="122">IF(AND(D1285&gt;4123.1),4,IF(AND(D1285&lt;=4123.1,D1285&gt;2799.26),3,IF(AND(D1285&lt;=2799.26,D1285&gt;1797.95),2,IF(AND(D1285&lt;=1795.95),1))))</f>
        <v>1</v>
      </c>
      <c r="H1285">
        <f t="shared" ref="H1285:H1348" si="123">100*E1285+10*F1285+G1285</f>
        <v>311</v>
      </c>
      <c r="I1285" t="str">
        <f t="shared" ref="I1285:I1348" si="124">IF(AND(H1285&gt;411),"PLATINUM",IF(AND(H1285&lt;=411,H1285&gt;311),"GOLD",IF(AND(H1285&lt;=311,H1285&gt;211),"SILVER",IF(AND(H1285&lt;=211),"BRONZE"))))</f>
        <v>SILVER</v>
      </c>
      <c r="J1285" t="str">
        <f t="shared" ref="J1285:J1348" si="125">IF(H1285=444,"Platinum Customer",
IF(AND(H1285&lt;=444,H1285&gt;433),"Very Loyal",
 IF(AND(H1285&lt;=433,H1285&gt;421),"Becoming Loyal",
IF(AND(H1285&lt;=421,H1285&gt;344),"Recent Customer",
IF(AND(H1285&gt;=344,H1285&gt;323),"Potential Customer",
IF(AND(H1285&gt;=323,H1285&gt;311),"Late Bloomer",
IF(AND(H1285&gt;311,H1285&gt;=224),"Losing Customer",
IF(AND(H1285&gt;224,H1285&gt;=212),"High Risk Customer",
IF(AND(H1285&gt;212,H1285&gt;=121),"Almost Losing Customer",
IF(AND(H1285&gt;=121,H1285&gt;=113),"Evasive Customer",
IF(AND(H1285&lt;=113,H1285&gt;=111),"Lost Customer")))))))))))</f>
        <v>High Risk Customer</v>
      </c>
    </row>
    <row r="1286" spans="1:10" x14ac:dyDescent="0.3">
      <c r="A1286" s="5">
        <v>1285</v>
      </c>
      <c r="B1286" s="6">
        <v>118</v>
      </c>
      <c r="C1286" s="7">
        <v>8</v>
      </c>
      <c r="D1286" s="8">
        <v>5553.4</v>
      </c>
      <c r="E1286">
        <f t="shared" si="120"/>
        <v>1</v>
      </c>
      <c r="F1286">
        <f t="shared" si="121"/>
        <v>4</v>
      </c>
      <c r="G1286">
        <f t="shared" si="122"/>
        <v>4</v>
      </c>
      <c r="H1286">
        <f t="shared" si="123"/>
        <v>144</v>
      </c>
      <c r="I1286" t="str">
        <f t="shared" si="124"/>
        <v>BRONZE</v>
      </c>
      <c r="J1286" t="str">
        <f t="shared" si="125"/>
        <v>Evasive Customer</v>
      </c>
    </row>
    <row r="1287" spans="1:10" x14ac:dyDescent="0.3">
      <c r="A1287" s="5">
        <v>1286</v>
      </c>
      <c r="B1287" s="6">
        <v>51</v>
      </c>
      <c r="C1287" s="7">
        <v>7</v>
      </c>
      <c r="D1287" s="8">
        <v>2415.2400000000002</v>
      </c>
      <c r="E1287">
        <f t="shared" si="120"/>
        <v>2</v>
      </c>
      <c r="F1287">
        <f t="shared" si="121"/>
        <v>3</v>
      </c>
      <c r="G1287">
        <f t="shared" si="122"/>
        <v>2</v>
      </c>
      <c r="H1287">
        <f t="shared" si="123"/>
        <v>232</v>
      </c>
      <c r="I1287" t="str">
        <f t="shared" si="124"/>
        <v>SILVER</v>
      </c>
      <c r="J1287" t="str">
        <f t="shared" si="125"/>
        <v>High Risk Customer</v>
      </c>
    </row>
    <row r="1288" spans="1:10" x14ac:dyDescent="0.3">
      <c r="A1288" s="5">
        <v>1287</v>
      </c>
      <c r="B1288" s="6">
        <v>67</v>
      </c>
      <c r="C1288" s="7">
        <v>7</v>
      </c>
      <c r="D1288" s="8">
        <v>5456.9699999999993</v>
      </c>
      <c r="E1288">
        <f t="shared" si="120"/>
        <v>1</v>
      </c>
      <c r="F1288">
        <f t="shared" si="121"/>
        <v>3</v>
      </c>
      <c r="G1288">
        <f t="shared" si="122"/>
        <v>4</v>
      </c>
      <c r="H1288">
        <f t="shared" si="123"/>
        <v>134</v>
      </c>
      <c r="I1288" t="str">
        <f t="shared" si="124"/>
        <v>BRONZE</v>
      </c>
      <c r="J1288" t="str">
        <f t="shared" si="125"/>
        <v>Evasive Customer</v>
      </c>
    </row>
    <row r="1289" spans="1:10" x14ac:dyDescent="0.3">
      <c r="A1289" s="5">
        <v>1288</v>
      </c>
      <c r="B1289" s="6">
        <v>22</v>
      </c>
      <c r="C1289" s="7">
        <v>5</v>
      </c>
      <c r="D1289" s="8">
        <v>1524.5800000000002</v>
      </c>
      <c r="E1289">
        <f t="shared" si="120"/>
        <v>2</v>
      </c>
      <c r="F1289">
        <f t="shared" si="121"/>
        <v>2</v>
      </c>
      <c r="G1289">
        <f t="shared" si="122"/>
        <v>1</v>
      </c>
      <c r="H1289">
        <f t="shared" si="123"/>
        <v>221</v>
      </c>
      <c r="I1289" t="str">
        <f t="shared" si="124"/>
        <v>SILVER</v>
      </c>
      <c r="J1289" t="str">
        <f t="shared" si="125"/>
        <v>Almost Losing Customer</v>
      </c>
    </row>
    <row r="1290" spans="1:10" x14ac:dyDescent="0.3">
      <c r="A1290" s="5">
        <v>1289</v>
      </c>
      <c r="B1290" s="6">
        <v>11</v>
      </c>
      <c r="C1290" s="7">
        <v>6</v>
      </c>
      <c r="D1290" s="8">
        <v>3940.4799999999996</v>
      </c>
      <c r="E1290">
        <f t="shared" si="120"/>
        <v>2</v>
      </c>
      <c r="F1290">
        <f t="shared" si="121"/>
        <v>2</v>
      </c>
      <c r="G1290">
        <f t="shared" si="122"/>
        <v>3</v>
      </c>
      <c r="H1290">
        <f t="shared" si="123"/>
        <v>223</v>
      </c>
      <c r="I1290" t="str">
        <f t="shared" si="124"/>
        <v>SILVER</v>
      </c>
      <c r="J1290" t="str">
        <f t="shared" si="125"/>
        <v>Almost Losing Customer</v>
      </c>
    </row>
    <row r="1291" spans="1:10" x14ac:dyDescent="0.3">
      <c r="A1291" s="5">
        <v>1290</v>
      </c>
      <c r="B1291" s="6">
        <v>44</v>
      </c>
      <c r="C1291" s="7">
        <v>9</v>
      </c>
      <c r="D1291" s="8">
        <v>7616.0400000000009</v>
      </c>
      <c r="E1291">
        <f t="shared" si="120"/>
        <v>3</v>
      </c>
      <c r="F1291">
        <f t="shared" si="121"/>
        <v>4</v>
      </c>
      <c r="G1291">
        <f t="shared" si="122"/>
        <v>4</v>
      </c>
      <c r="H1291">
        <f t="shared" si="123"/>
        <v>344</v>
      </c>
      <c r="I1291" t="str">
        <f t="shared" si="124"/>
        <v>GOLD</v>
      </c>
      <c r="J1291" t="str">
        <f t="shared" si="125"/>
        <v>Potential Customer</v>
      </c>
    </row>
    <row r="1292" spans="1:10" x14ac:dyDescent="0.3">
      <c r="A1292" s="5">
        <v>1291</v>
      </c>
      <c r="B1292" s="6">
        <v>16</v>
      </c>
      <c r="C1292" s="7">
        <v>7</v>
      </c>
      <c r="D1292" s="8">
        <v>5147.26</v>
      </c>
      <c r="E1292">
        <f t="shared" si="120"/>
        <v>4</v>
      </c>
      <c r="F1292">
        <f t="shared" si="121"/>
        <v>3</v>
      </c>
      <c r="G1292">
        <f t="shared" si="122"/>
        <v>4</v>
      </c>
      <c r="H1292">
        <f t="shared" si="123"/>
        <v>434</v>
      </c>
      <c r="I1292" t="str">
        <f t="shared" si="124"/>
        <v>PLATINUM</v>
      </c>
      <c r="J1292" t="str">
        <f t="shared" si="125"/>
        <v>Very Loyal</v>
      </c>
    </row>
    <row r="1293" spans="1:10" x14ac:dyDescent="0.3">
      <c r="A1293" s="5">
        <v>1292</v>
      </c>
      <c r="B1293" s="6">
        <v>31</v>
      </c>
      <c r="C1293" s="7">
        <v>5</v>
      </c>
      <c r="D1293" s="8">
        <v>3607.66</v>
      </c>
      <c r="E1293">
        <f t="shared" si="120"/>
        <v>3</v>
      </c>
      <c r="F1293">
        <f t="shared" si="121"/>
        <v>2</v>
      </c>
      <c r="G1293">
        <f t="shared" si="122"/>
        <v>3</v>
      </c>
      <c r="H1293">
        <f t="shared" si="123"/>
        <v>323</v>
      </c>
      <c r="I1293" t="str">
        <f t="shared" si="124"/>
        <v>GOLD</v>
      </c>
      <c r="J1293" t="str">
        <f t="shared" si="125"/>
        <v>Late Bloomer</v>
      </c>
    </row>
    <row r="1294" spans="1:10" x14ac:dyDescent="0.3">
      <c r="A1294" s="5">
        <v>1293</v>
      </c>
      <c r="B1294" s="6">
        <v>239</v>
      </c>
      <c r="C1294" s="7">
        <v>5</v>
      </c>
      <c r="D1294" s="8">
        <v>4736.6899999999987</v>
      </c>
      <c r="E1294">
        <f t="shared" si="120"/>
        <v>4</v>
      </c>
      <c r="F1294">
        <f t="shared" si="121"/>
        <v>2</v>
      </c>
      <c r="G1294">
        <f t="shared" si="122"/>
        <v>4</v>
      </c>
      <c r="H1294">
        <f t="shared" si="123"/>
        <v>424</v>
      </c>
      <c r="I1294" t="str">
        <f t="shared" si="124"/>
        <v>PLATINUM</v>
      </c>
      <c r="J1294" t="str">
        <f t="shared" si="125"/>
        <v>Becoming Loyal</v>
      </c>
    </row>
    <row r="1295" spans="1:10" x14ac:dyDescent="0.3">
      <c r="A1295" s="5">
        <v>1294</v>
      </c>
      <c r="B1295" s="6">
        <v>176</v>
      </c>
      <c r="C1295" s="7">
        <v>3</v>
      </c>
      <c r="D1295" s="8">
        <v>917.31999999999994</v>
      </c>
      <c r="E1295">
        <f t="shared" si="120"/>
        <v>3</v>
      </c>
      <c r="F1295">
        <f t="shared" si="121"/>
        <v>1</v>
      </c>
      <c r="G1295">
        <f t="shared" si="122"/>
        <v>1</v>
      </c>
      <c r="H1295">
        <f t="shared" si="123"/>
        <v>311</v>
      </c>
      <c r="I1295" t="str">
        <f t="shared" si="124"/>
        <v>SILVER</v>
      </c>
      <c r="J1295" t="str">
        <f t="shared" si="125"/>
        <v>High Risk Customer</v>
      </c>
    </row>
    <row r="1296" spans="1:10" x14ac:dyDescent="0.3">
      <c r="A1296" s="5">
        <v>1295</v>
      </c>
      <c r="B1296" s="6">
        <v>29</v>
      </c>
      <c r="C1296" s="7">
        <v>7</v>
      </c>
      <c r="D1296" s="8">
        <v>1882.9</v>
      </c>
      <c r="E1296">
        <f t="shared" si="120"/>
        <v>1</v>
      </c>
      <c r="F1296">
        <f t="shared" si="121"/>
        <v>3</v>
      </c>
      <c r="G1296">
        <f t="shared" si="122"/>
        <v>2</v>
      </c>
      <c r="H1296">
        <f t="shared" si="123"/>
        <v>132</v>
      </c>
      <c r="I1296" t="str">
        <f t="shared" si="124"/>
        <v>BRONZE</v>
      </c>
      <c r="J1296" t="str">
        <f t="shared" si="125"/>
        <v>Evasive Customer</v>
      </c>
    </row>
    <row r="1297" spans="1:10" x14ac:dyDescent="0.3">
      <c r="A1297" s="5">
        <v>1296</v>
      </c>
      <c r="B1297" s="6">
        <v>130</v>
      </c>
      <c r="C1297" s="7">
        <v>4</v>
      </c>
      <c r="D1297" s="8">
        <v>2793.2700000000004</v>
      </c>
      <c r="E1297">
        <f t="shared" si="120"/>
        <v>1</v>
      </c>
      <c r="F1297">
        <f t="shared" si="121"/>
        <v>1</v>
      </c>
      <c r="G1297">
        <f t="shared" si="122"/>
        <v>2</v>
      </c>
      <c r="H1297">
        <f t="shared" si="123"/>
        <v>112</v>
      </c>
      <c r="I1297" t="str">
        <f t="shared" si="124"/>
        <v>BRONZE</v>
      </c>
      <c r="J1297" t="str">
        <f t="shared" si="125"/>
        <v>Lost Customer</v>
      </c>
    </row>
    <row r="1298" spans="1:10" x14ac:dyDescent="0.3">
      <c r="A1298" s="5">
        <v>1297</v>
      </c>
      <c r="B1298" s="6">
        <v>2</v>
      </c>
      <c r="C1298" s="7">
        <v>6</v>
      </c>
      <c r="D1298" s="8">
        <v>2424.5300000000002</v>
      </c>
      <c r="E1298">
        <f t="shared" si="120"/>
        <v>3</v>
      </c>
      <c r="F1298">
        <f t="shared" si="121"/>
        <v>2</v>
      </c>
      <c r="G1298">
        <f t="shared" si="122"/>
        <v>2</v>
      </c>
      <c r="H1298">
        <f t="shared" si="123"/>
        <v>322</v>
      </c>
      <c r="I1298" t="str">
        <f t="shared" si="124"/>
        <v>GOLD</v>
      </c>
      <c r="J1298" t="str">
        <f t="shared" si="125"/>
        <v>Losing Customer</v>
      </c>
    </row>
    <row r="1299" spans="1:10" x14ac:dyDescent="0.3">
      <c r="A1299" s="5">
        <v>1298</v>
      </c>
      <c r="B1299" s="6">
        <v>141</v>
      </c>
      <c r="C1299" s="7">
        <v>5</v>
      </c>
      <c r="D1299" s="8">
        <v>4113.3600000000006</v>
      </c>
      <c r="E1299">
        <f t="shared" si="120"/>
        <v>1</v>
      </c>
      <c r="F1299">
        <f t="shared" si="121"/>
        <v>2</v>
      </c>
      <c r="G1299">
        <f t="shared" si="122"/>
        <v>3</v>
      </c>
      <c r="H1299">
        <f t="shared" si="123"/>
        <v>123</v>
      </c>
      <c r="I1299" t="str">
        <f t="shared" si="124"/>
        <v>BRONZE</v>
      </c>
      <c r="J1299" t="str">
        <f t="shared" si="125"/>
        <v>Evasive Customer</v>
      </c>
    </row>
    <row r="1300" spans="1:10" x14ac:dyDescent="0.3">
      <c r="A1300" s="5">
        <v>1299</v>
      </c>
      <c r="B1300" s="6">
        <v>6</v>
      </c>
      <c r="C1300" s="7">
        <v>7</v>
      </c>
      <c r="D1300" s="8">
        <v>5957.7800000000007</v>
      </c>
      <c r="E1300">
        <f t="shared" si="120"/>
        <v>4</v>
      </c>
      <c r="F1300">
        <f t="shared" si="121"/>
        <v>3</v>
      </c>
      <c r="G1300">
        <f t="shared" si="122"/>
        <v>4</v>
      </c>
      <c r="H1300">
        <f t="shared" si="123"/>
        <v>434</v>
      </c>
      <c r="I1300" t="str">
        <f t="shared" si="124"/>
        <v>PLATINUM</v>
      </c>
      <c r="J1300" t="str">
        <f t="shared" si="125"/>
        <v>Very Loyal</v>
      </c>
    </row>
    <row r="1301" spans="1:10" x14ac:dyDescent="0.3">
      <c r="A1301" s="5">
        <v>1300</v>
      </c>
      <c r="B1301" s="6">
        <v>20</v>
      </c>
      <c r="C1301" s="7">
        <v>6</v>
      </c>
      <c r="D1301" s="8">
        <v>6148.62</v>
      </c>
      <c r="E1301">
        <f t="shared" si="120"/>
        <v>1</v>
      </c>
      <c r="F1301">
        <f t="shared" si="121"/>
        <v>2</v>
      </c>
      <c r="G1301">
        <f t="shared" si="122"/>
        <v>4</v>
      </c>
      <c r="H1301">
        <f t="shared" si="123"/>
        <v>124</v>
      </c>
      <c r="I1301" t="str">
        <f t="shared" si="124"/>
        <v>BRONZE</v>
      </c>
      <c r="J1301" t="str">
        <f t="shared" si="125"/>
        <v>Evasive Customer</v>
      </c>
    </row>
    <row r="1302" spans="1:10" x14ac:dyDescent="0.3">
      <c r="A1302" s="5">
        <v>1301</v>
      </c>
      <c r="B1302" s="6">
        <v>12</v>
      </c>
      <c r="C1302" s="7">
        <v>8</v>
      </c>
      <c r="D1302" s="8">
        <v>2178.7099999999996</v>
      </c>
      <c r="E1302">
        <f t="shared" si="120"/>
        <v>4</v>
      </c>
      <c r="F1302">
        <f t="shared" si="121"/>
        <v>4</v>
      </c>
      <c r="G1302">
        <f t="shared" si="122"/>
        <v>2</v>
      </c>
      <c r="H1302">
        <f t="shared" si="123"/>
        <v>442</v>
      </c>
      <c r="I1302" t="str">
        <f t="shared" si="124"/>
        <v>PLATINUM</v>
      </c>
      <c r="J1302" t="str">
        <f t="shared" si="125"/>
        <v>Very Loyal</v>
      </c>
    </row>
    <row r="1303" spans="1:10" x14ac:dyDescent="0.3">
      <c r="A1303" s="5">
        <v>1302</v>
      </c>
      <c r="B1303" s="6">
        <v>29</v>
      </c>
      <c r="C1303" s="7">
        <v>13</v>
      </c>
      <c r="D1303" s="8">
        <v>5336.7300000000014</v>
      </c>
      <c r="E1303">
        <f t="shared" si="120"/>
        <v>3</v>
      </c>
      <c r="F1303">
        <f t="shared" si="121"/>
        <v>4</v>
      </c>
      <c r="G1303">
        <f t="shared" si="122"/>
        <v>4</v>
      </c>
      <c r="H1303">
        <f t="shared" si="123"/>
        <v>344</v>
      </c>
      <c r="I1303" t="str">
        <f t="shared" si="124"/>
        <v>GOLD</v>
      </c>
      <c r="J1303" t="str">
        <f t="shared" si="125"/>
        <v>Potential Customer</v>
      </c>
    </row>
    <row r="1304" spans="1:10" x14ac:dyDescent="0.3">
      <c r="A1304" s="5">
        <v>1303</v>
      </c>
      <c r="B1304" s="6">
        <v>10</v>
      </c>
      <c r="C1304" s="7">
        <v>6</v>
      </c>
      <c r="D1304" s="8">
        <v>4352.3700000000008</v>
      </c>
      <c r="E1304">
        <f t="shared" si="120"/>
        <v>4</v>
      </c>
      <c r="F1304">
        <f t="shared" si="121"/>
        <v>2</v>
      </c>
      <c r="G1304">
        <f t="shared" si="122"/>
        <v>4</v>
      </c>
      <c r="H1304">
        <f t="shared" si="123"/>
        <v>424</v>
      </c>
      <c r="I1304" t="str">
        <f t="shared" si="124"/>
        <v>PLATINUM</v>
      </c>
      <c r="J1304" t="str">
        <f t="shared" si="125"/>
        <v>Becoming Loyal</v>
      </c>
    </row>
    <row r="1305" spans="1:10" x14ac:dyDescent="0.3">
      <c r="A1305" s="5">
        <v>1304</v>
      </c>
      <c r="B1305" s="6">
        <v>3</v>
      </c>
      <c r="C1305" s="7">
        <v>6</v>
      </c>
      <c r="D1305" s="8">
        <v>2321.06</v>
      </c>
      <c r="E1305">
        <f t="shared" si="120"/>
        <v>3</v>
      </c>
      <c r="F1305">
        <f t="shared" si="121"/>
        <v>2</v>
      </c>
      <c r="G1305">
        <f t="shared" si="122"/>
        <v>2</v>
      </c>
      <c r="H1305">
        <f t="shared" si="123"/>
        <v>322</v>
      </c>
      <c r="I1305" t="str">
        <f t="shared" si="124"/>
        <v>GOLD</v>
      </c>
      <c r="J1305" t="str">
        <f t="shared" si="125"/>
        <v>Losing Customer</v>
      </c>
    </row>
    <row r="1306" spans="1:10" x14ac:dyDescent="0.3">
      <c r="A1306" s="5">
        <v>1305</v>
      </c>
      <c r="B1306" s="6">
        <v>142</v>
      </c>
      <c r="C1306" s="7">
        <v>5</v>
      </c>
      <c r="D1306" s="8">
        <v>2825.0000000000005</v>
      </c>
      <c r="E1306">
        <f t="shared" si="120"/>
        <v>4</v>
      </c>
      <c r="F1306">
        <f t="shared" si="121"/>
        <v>2</v>
      </c>
      <c r="G1306">
        <f t="shared" si="122"/>
        <v>3</v>
      </c>
      <c r="H1306">
        <f t="shared" si="123"/>
        <v>423</v>
      </c>
      <c r="I1306" t="str">
        <f t="shared" si="124"/>
        <v>PLATINUM</v>
      </c>
      <c r="J1306" t="str">
        <f t="shared" si="125"/>
        <v>Becoming Loyal</v>
      </c>
    </row>
    <row r="1307" spans="1:10" x14ac:dyDescent="0.3">
      <c r="A1307" s="5">
        <v>1306</v>
      </c>
      <c r="B1307" s="6">
        <v>136</v>
      </c>
      <c r="C1307" s="7">
        <v>6</v>
      </c>
      <c r="D1307" s="8">
        <v>4077.1899999999996</v>
      </c>
      <c r="E1307">
        <f t="shared" si="120"/>
        <v>4</v>
      </c>
      <c r="F1307">
        <f t="shared" si="121"/>
        <v>2</v>
      </c>
      <c r="G1307">
        <f t="shared" si="122"/>
        <v>3</v>
      </c>
      <c r="H1307">
        <f t="shared" si="123"/>
        <v>423</v>
      </c>
      <c r="I1307" t="str">
        <f t="shared" si="124"/>
        <v>PLATINUM</v>
      </c>
      <c r="J1307" t="str">
        <f t="shared" si="125"/>
        <v>Becoming Loyal</v>
      </c>
    </row>
    <row r="1308" spans="1:10" x14ac:dyDescent="0.3">
      <c r="A1308" s="5">
        <v>1307</v>
      </c>
      <c r="B1308" s="6">
        <v>90</v>
      </c>
      <c r="C1308" s="7">
        <v>9</v>
      </c>
      <c r="D1308" s="8">
        <v>4526.7299999999996</v>
      </c>
      <c r="E1308">
        <f t="shared" si="120"/>
        <v>1</v>
      </c>
      <c r="F1308">
        <f t="shared" si="121"/>
        <v>4</v>
      </c>
      <c r="G1308">
        <f t="shared" si="122"/>
        <v>4</v>
      </c>
      <c r="H1308">
        <f t="shared" si="123"/>
        <v>144</v>
      </c>
      <c r="I1308" t="str">
        <f t="shared" si="124"/>
        <v>BRONZE</v>
      </c>
      <c r="J1308" t="str">
        <f t="shared" si="125"/>
        <v>Evasive Customer</v>
      </c>
    </row>
    <row r="1309" spans="1:10" x14ac:dyDescent="0.3">
      <c r="A1309" s="5">
        <v>1308</v>
      </c>
      <c r="B1309" s="6">
        <v>15</v>
      </c>
      <c r="C1309" s="7">
        <v>5</v>
      </c>
      <c r="D1309" s="8">
        <v>4757.9599999999991</v>
      </c>
      <c r="E1309">
        <f t="shared" si="120"/>
        <v>1</v>
      </c>
      <c r="F1309">
        <f t="shared" si="121"/>
        <v>2</v>
      </c>
      <c r="G1309">
        <f t="shared" si="122"/>
        <v>4</v>
      </c>
      <c r="H1309">
        <f t="shared" si="123"/>
        <v>124</v>
      </c>
      <c r="I1309" t="str">
        <f t="shared" si="124"/>
        <v>BRONZE</v>
      </c>
      <c r="J1309" t="str">
        <f t="shared" si="125"/>
        <v>Evasive Customer</v>
      </c>
    </row>
    <row r="1310" spans="1:10" x14ac:dyDescent="0.3">
      <c r="A1310" s="5">
        <v>1309</v>
      </c>
      <c r="B1310" s="6">
        <v>82</v>
      </c>
      <c r="C1310" s="7">
        <v>4</v>
      </c>
      <c r="D1310" s="8">
        <v>1400.32</v>
      </c>
      <c r="E1310">
        <f t="shared" si="120"/>
        <v>1</v>
      </c>
      <c r="F1310">
        <f t="shared" si="121"/>
        <v>1</v>
      </c>
      <c r="G1310">
        <f t="shared" si="122"/>
        <v>1</v>
      </c>
      <c r="H1310">
        <f t="shared" si="123"/>
        <v>111</v>
      </c>
      <c r="I1310" t="str">
        <f t="shared" si="124"/>
        <v>BRONZE</v>
      </c>
      <c r="J1310" t="str">
        <f t="shared" si="125"/>
        <v>Lost Customer</v>
      </c>
    </row>
    <row r="1311" spans="1:10" x14ac:dyDescent="0.3">
      <c r="A1311" s="5">
        <v>1310</v>
      </c>
      <c r="B1311" s="6">
        <v>20</v>
      </c>
      <c r="C1311" s="7">
        <v>5</v>
      </c>
      <c r="D1311" s="8">
        <v>2289.2700000000004</v>
      </c>
      <c r="E1311">
        <f t="shared" si="120"/>
        <v>4</v>
      </c>
      <c r="F1311">
        <f t="shared" si="121"/>
        <v>2</v>
      </c>
      <c r="G1311">
        <f t="shared" si="122"/>
        <v>2</v>
      </c>
      <c r="H1311">
        <f t="shared" si="123"/>
        <v>422</v>
      </c>
      <c r="I1311" t="str">
        <f t="shared" si="124"/>
        <v>PLATINUM</v>
      </c>
      <c r="J1311" t="str">
        <f t="shared" si="125"/>
        <v>Becoming Loyal</v>
      </c>
    </row>
    <row r="1312" spans="1:10" x14ac:dyDescent="0.3">
      <c r="A1312" s="5">
        <v>1311</v>
      </c>
      <c r="B1312" s="6">
        <v>47</v>
      </c>
      <c r="C1312" s="7">
        <v>4</v>
      </c>
      <c r="D1312" s="8">
        <v>2188.4499999999998</v>
      </c>
      <c r="E1312">
        <f t="shared" si="120"/>
        <v>2</v>
      </c>
      <c r="F1312">
        <f t="shared" si="121"/>
        <v>1</v>
      </c>
      <c r="G1312">
        <f t="shared" si="122"/>
        <v>2</v>
      </c>
      <c r="H1312">
        <f t="shared" si="123"/>
        <v>212</v>
      </c>
      <c r="I1312" t="str">
        <f t="shared" si="124"/>
        <v>SILVER</v>
      </c>
      <c r="J1312" t="str">
        <f t="shared" si="125"/>
        <v>Evasive Customer</v>
      </c>
    </row>
    <row r="1313" spans="1:10" x14ac:dyDescent="0.3">
      <c r="A1313" s="5">
        <v>1312</v>
      </c>
      <c r="B1313" s="6">
        <v>26</v>
      </c>
      <c r="C1313" s="7">
        <v>4</v>
      </c>
      <c r="D1313" s="8">
        <v>1292.6000000000001</v>
      </c>
      <c r="E1313">
        <f t="shared" si="120"/>
        <v>3</v>
      </c>
      <c r="F1313">
        <f t="shared" si="121"/>
        <v>1</v>
      </c>
      <c r="G1313">
        <f t="shared" si="122"/>
        <v>1</v>
      </c>
      <c r="H1313">
        <f t="shared" si="123"/>
        <v>311</v>
      </c>
      <c r="I1313" t="str">
        <f t="shared" si="124"/>
        <v>SILVER</v>
      </c>
      <c r="J1313" t="str">
        <f t="shared" si="125"/>
        <v>High Risk Customer</v>
      </c>
    </row>
    <row r="1314" spans="1:10" x14ac:dyDescent="0.3">
      <c r="A1314" s="5">
        <v>1313</v>
      </c>
      <c r="B1314" s="6">
        <v>7</v>
      </c>
      <c r="C1314" s="7">
        <v>8</v>
      </c>
      <c r="D1314" s="8">
        <v>4753.51</v>
      </c>
      <c r="E1314">
        <f t="shared" si="120"/>
        <v>2</v>
      </c>
      <c r="F1314">
        <f t="shared" si="121"/>
        <v>4</v>
      </c>
      <c r="G1314">
        <f t="shared" si="122"/>
        <v>4</v>
      </c>
      <c r="H1314">
        <f t="shared" si="123"/>
        <v>244</v>
      </c>
      <c r="I1314" t="str">
        <f t="shared" si="124"/>
        <v>SILVER</v>
      </c>
      <c r="J1314" t="str">
        <f t="shared" si="125"/>
        <v>High Risk Customer</v>
      </c>
    </row>
    <row r="1315" spans="1:10" x14ac:dyDescent="0.3">
      <c r="A1315" s="5">
        <v>1314</v>
      </c>
      <c r="B1315" s="6">
        <v>27</v>
      </c>
      <c r="C1315" s="7">
        <v>6</v>
      </c>
      <c r="D1315" s="8">
        <v>2894.17</v>
      </c>
      <c r="E1315">
        <f t="shared" si="120"/>
        <v>3</v>
      </c>
      <c r="F1315">
        <f t="shared" si="121"/>
        <v>2</v>
      </c>
      <c r="G1315">
        <f t="shared" si="122"/>
        <v>3</v>
      </c>
      <c r="H1315">
        <f t="shared" si="123"/>
        <v>323</v>
      </c>
      <c r="I1315" t="str">
        <f t="shared" si="124"/>
        <v>GOLD</v>
      </c>
      <c r="J1315" t="str">
        <f t="shared" si="125"/>
        <v>Late Bloomer</v>
      </c>
    </row>
    <row r="1316" spans="1:10" x14ac:dyDescent="0.3">
      <c r="A1316" s="5">
        <v>1315</v>
      </c>
      <c r="B1316" s="6">
        <v>5</v>
      </c>
      <c r="C1316" s="7">
        <v>8</v>
      </c>
      <c r="D1316" s="8">
        <v>2216.9699999999998</v>
      </c>
      <c r="E1316">
        <f t="shared" si="120"/>
        <v>4</v>
      </c>
      <c r="F1316">
        <f t="shared" si="121"/>
        <v>4</v>
      </c>
      <c r="G1316">
        <f t="shared" si="122"/>
        <v>2</v>
      </c>
      <c r="H1316">
        <f t="shared" si="123"/>
        <v>442</v>
      </c>
      <c r="I1316" t="str">
        <f t="shared" si="124"/>
        <v>PLATINUM</v>
      </c>
      <c r="J1316" t="str">
        <f t="shared" si="125"/>
        <v>Very Loyal</v>
      </c>
    </row>
    <row r="1317" spans="1:10" x14ac:dyDescent="0.3">
      <c r="A1317" s="5">
        <v>1316</v>
      </c>
      <c r="B1317" s="6">
        <v>32</v>
      </c>
      <c r="C1317" s="7">
        <v>5</v>
      </c>
      <c r="D1317" s="8">
        <v>2152.88</v>
      </c>
      <c r="E1317">
        <f t="shared" si="120"/>
        <v>3</v>
      </c>
      <c r="F1317">
        <f t="shared" si="121"/>
        <v>2</v>
      </c>
      <c r="G1317">
        <f t="shared" si="122"/>
        <v>2</v>
      </c>
      <c r="H1317">
        <f t="shared" si="123"/>
        <v>322</v>
      </c>
      <c r="I1317" t="str">
        <f t="shared" si="124"/>
        <v>GOLD</v>
      </c>
      <c r="J1317" t="str">
        <f t="shared" si="125"/>
        <v>Losing Customer</v>
      </c>
    </row>
    <row r="1318" spans="1:10" x14ac:dyDescent="0.3">
      <c r="A1318" s="5">
        <v>1317</v>
      </c>
      <c r="B1318" s="6">
        <v>10</v>
      </c>
      <c r="C1318" s="7">
        <v>9</v>
      </c>
      <c r="D1318" s="8">
        <v>7024.7099999999991</v>
      </c>
      <c r="E1318">
        <f t="shared" si="120"/>
        <v>4</v>
      </c>
      <c r="F1318">
        <f t="shared" si="121"/>
        <v>4</v>
      </c>
      <c r="G1318">
        <f t="shared" si="122"/>
        <v>4</v>
      </c>
      <c r="H1318">
        <f t="shared" si="123"/>
        <v>444</v>
      </c>
      <c r="I1318" t="str">
        <f t="shared" si="124"/>
        <v>PLATINUM</v>
      </c>
      <c r="J1318" t="str">
        <f t="shared" si="125"/>
        <v>Platinum Customer</v>
      </c>
    </row>
    <row r="1319" spans="1:10" x14ac:dyDescent="0.3">
      <c r="A1319" s="5">
        <v>1318</v>
      </c>
      <c r="B1319" s="6">
        <v>7</v>
      </c>
      <c r="C1319" s="7">
        <v>7</v>
      </c>
      <c r="D1319" s="8">
        <v>3500.74</v>
      </c>
      <c r="E1319">
        <f t="shared" si="120"/>
        <v>3</v>
      </c>
      <c r="F1319">
        <f t="shared" si="121"/>
        <v>3</v>
      </c>
      <c r="G1319">
        <f t="shared" si="122"/>
        <v>3</v>
      </c>
      <c r="H1319">
        <f t="shared" si="123"/>
        <v>333</v>
      </c>
      <c r="I1319" t="str">
        <f t="shared" si="124"/>
        <v>GOLD</v>
      </c>
      <c r="J1319" t="str">
        <f t="shared" si="125"/>
        <v>Late Bloomer</v>
      </c>
    </row>
    <row r="1320" spans="1:10" x14ac:dyDescent="0.3">
      <c r="A1320" s="5">
        <v>1319</v>
      </c>
      <c r="B1320" s="6">
        <v>16</v>
      </c>
      <c r="C1320" s="7">
        <v>5</v>
      </c>
      <c r="D1320" s="8">
        <v>1579.83</v>
      </c>
      <c r="E1320">
        <f t="shared" si="120"/>
        <v>4</v>
      </c>
      <c r="F1320">
        <f t="shared" si="121"/>
        <v>2</v>
      </c>
      <c r="G1320">
        <f t="shared" si="122"/>
        <v>1</v>
      </c>
      <c r="H1320">
        <f t="shared" si="123"/>
        <v>421</v>
      </c>
      <c r="I1320" t="str">
        <f t="shared" si="124"/>
        <v>PLATINUM</v>
      </c>
      <c r="J1320" t="str">
        <f t="shared" si="125"/>
        <v>Recent Customer</v>
      </c>
    </row>
    <row r="1321" spans="1:10" x14ac:dyDescent="0.3">
      <c r="A1321" s="5">
        <v>1320</v>
      </c>
      <c r="B1321" s="6">
        <v>94</v>
      </c>
      <c r="C1321" s="7">
        <v>6</v>
      </c>
      <c r="D1321" s="8">
        <v>1835.1799999999998</v>
      </c>
      <c r="E1321">
        <f t="shared" si="120"/>
        <v>4</v>
      </c>
      <c r="F1321">
        <f t="shared" si="121"/>
        <v>2</v>
      </c>
      <c r="G1321">
        <f t="shared" si="122"/>
        <v>2</v>
      </c>
      <c r="H1321">
        <f t="shared" si="123"/>
        <v>422</v>
      </c>
      <c r="I1321" t="str">
        <f t="shared" si="124"/>
        <v>PLATINUM</v>
      </c>
      <c r="J1321" t="str">
        <f t="shared" si="125"/>
        <v>Becoming Loyal</v>
      </c>
    </row>
    <row r="1322" spans="1:10" x14ac:dyDescent="0.3">
      <c r="A1322" s="5">
        <v>1321</v>
      </c>
      <c r="B1322" s="6">
        <v>103</v>
      </c>
      <c r="C1322" s="7">
        <v>7</v>
      </c>
      <c r="D1322" s="8">
        <v>2398.25</v>
      </c>
      <c r="E1322">
        <f t="shared" si="120"/>
        <v>4</v>
      </c>
      <c r="F1322">
        <f t="shared" si="121"/>
        <v>3</v>
      </c>
      <c r="G1322">
        <f t="shared" si="122"/>
        <v>2</v>
      </c>
      <c r="H1322">
        <f t="shared" si="123"/>
        <v>432</v>
      </c>
      <c r="I1322" t="str">
        <f t="shared" si="124"/>
        <v>PLATINUM</v>
      </c>
      <c r="J1322" t="str">
        <f t="shared" si="125"/>
        <v>Becoming Loyal</v>
      </c>
    </row>
    <row r="1323" spans="1:10" x14ac:dyDescent="0.3">
      <c r="A1323" s="5">
        <v>1322</v>
      </c>
      <c r="B1323" s="6">
        <v>63</v>
      </c>
      <c r="C1323" s="7">
        <v>4</v>
      </c>
      <c r="D1323" s="8">
        <v>4008.84</v>
      </c>
      <c r="E1323">
        <f t="shared" si="120"/>
        <v>1</v>
      </c>
      <c r="F1323">
        <f t="shared" si="121"/>
        <v>1</v>
      </c>
      <c r="G1323">
        <f t="shared" si="122"/>
        <v>3</v>
      </c>
      <c r="H1323">
        <f t="shared" si="123"/>
        <v>113</v>
      </c>
      <c r="I1323" t="str">
        <f t="shared" si="124"/>
        <v>BRONZE</v>
      </c>
      <c r="J1323" t="str">
        <f t="shared" si="125"/>
        <v>Lost Customer</v>
      </c>
    </row>
    <row r="1324" spans="1:10" x14ac:dyDescent="0.3">
      <c r="A1324" s="5">
        <v>1323</v>
      </c>
      <c r="B1324" s="6">
        <v>53</v>
      </c>
      <c r="C1324" s="7">
        <v>7</v>
      </c>
      <c r="D1324" s="8">
        <v>1695.3799999999999</v>
      </c>
      <c r="E1324">
        <f t="shared" si="120"/>
        <v>1</v>
      </c>
      <c r="F1324">
        <f t="shared" si="121"/>
        <v>3</v>
      </c>
      <c r="G1324">
        <f t="shared" si="122"/>
        <v>1</v>
      </c>
      <c r="H1324">
        <f t="shared" si="123"/>
        <v>131</v>
      </c>
      <c r="I1324" t="str">
        <f t="shared" si="124"/>
        <v>BRONZE</v>
      </c>
      <c r="J1324" t="str">
        <f t="shared" si="125"/>
        <v>Evasive Customer</v>
      </c>
    </row>
    <row r="1325" spans="1:10" x14ac:dyDescent="0.3">
      <c r="A1325" s="5">
        <v>1324</v>
      </c>
      <c r="B1325" s="6">
        <v>74</v>
      </c>
      <c r="C1325" s="7">
        <v>7</v>
      </c>
      <c r="D1325" s="8">
        <v>2443.2600000000002</v>
      </c>
      <c r="E1325">
        <f t="shared" si="120"/>
        <v>2</v>
      </c>
      <c r="F1325">
        <f t="shared" si="121"/>
        <v>3</v>
      </c>
      <c r="G1325">
        <f t="shared" si="122"/>
        <v>2</v>
      </c>
      <c r="H1325">
        <f t="shared" si="123"/>
        <v>232</v>
      </c>
      <c r="I1325" t="str">
        <f t="shared" si="124"/>
        <v>SILVER</v>
      </c>
      <c r="J1325" t="str">
        <f t="shared" si="125"/>
        <v>High Risk Customer</v>
      </c>
    </row>
    <row r="1326" spans="1:10" x14ac:dyDescent="0.3">
      <c r="A1326" s="5">
        <v>1325</v>
      </c>
      <c r="B1326" s="6">
        <v>82</v>
      </c>
      <c r="C1326" s="7">
        <v>1</v>
      </c>
      <c r="D1326" s="8">
        <v>104.24000000000001</v>
      </c>
      <c r="E1326">
        <f t="shared" si="120"/>
        <v>2</v>
      </c>
      <c r="F1326">
        <f t="shared" si="121"/>
        <v>1</v>
      </c>
      <c r="G1326">
        <f t="shared" si="122"/>
        <v>1</v>
      </c>
      <c r="H1326">
        <f t="shared" si="123"/>
        <v>211</v>
      </c>
      <c r="I1326" t="str">
        <f t="shared" si="124"/>
        <v>BRONZE</v>
      </c>
      <c r="J1326" t="str">
        <f t="shared" si="125"/>
        <v>Evasive Customer</v>
      </c>
    </row>
    <row r="1327" spans="1:10" x14ac:dyDescent="0.3">
      <c r="A1327" s="5">
        <v>1326</v>
      </c>
      <c r="B1327" s="6">
        <v>10</v>
      </c>
      <c r="C1327" s="7">
        <v>6</v>
      </c>
      <c r="D1327" s="8">
        <v>3581</v>
      </c>
      <c r="E1327">
        <f t="shared" si="120"/>
        <v>2</v>
      </c>
      <c r="F1327">
        <f t="shared" si="121"/>
        <v>2</v>
      </c>
      <c r="G1327">
        <f t="shared" si="122"/>
        <v>3</v>
      </c>
      <c r="H1327">
        <f t="shared" si="123"/>
        <v>223</v>
      </c>
      <c r="I1327" t="str">
        <f t="shared" si="124"/>
        <v>SILVER</v>
      </c>
      <c r="J1327" t="str">
        <f t="shared" si="125"/>
        <v>Almost Losing Customer</v>
      </c>
    </row>
    <row r="1328" spans="1:10" x14ac:dyDescent="0.3">
      <c r="A1328" s="5">
        <v>1327</v>
      </c>
      <c r="B1328" s="6">
        <v>6</v>
      </c>
      <c r="C1328" s="7">
        <v>5</v>
      </c>
      <c r="D1328" s="8">
        <v>2848.5</v>
      </c>
      <c r="E1328">
        <f t="shared" si="120"/>
        <v>2</v>
      </c>
      <c r="F1328">
        <f t="shared" si="121"/>
        <v>2</v>
      </c>
      <c r="G1328">
        <f t="shared" si="122"/>
        <v>3</v>
      </c>
      <c r="H1328">
        <f t="shared" si="123"/>
        <v>223</v>
      </c>
      <c r="I1328" t="str">
        <f t="shared" si="124"/>
        <v>SILVER</v>
      </c>
      <c r="J1328" t="str">
        <f t="shared" si="125"/>
        <v>Almost Losing Customer</v>
      </c>
    </row>
    <row r="1329" spans="1:10" x14ac:dyDescent="0.3">
      <c r="A1329" s="5">
        <v>1328</v>
      </c>
      <c r="B1329" s="6">
        <v>0</v>
      </c>
      <c r="C1329" s="7">
        <v>7</v>
      </c>
      <c r="D1329" s="8">
        <v>5351.58</v>
      </c>
      <c r="E1329">
        <f t="shared" si="120"/>
        <v>4</v>
      </c>
      <c r="F1329">
        <f t="shared" si="121"/>
        <v>3</v>
      </c>
      <c r="G1329">
        <f t="shared" si="122"/>
        <v>4</v>
      </c>
      <c r="H1329">
        <f t="shared" si="123"/>
        <v>434</v>
      </c>
      <c r="I1329" t="str">
        <f t="shared" si="124"/>
        <v>PLATINUM</v>
      </c>
      <c r="J1329" t="str">
        <f t="shared" si="125"/>
        <v>Very Loyal</v>
      </c>
    </row>
    <row r="1330" spans="1:10" x14ac:dyDescent="0.3">
      <c r="A1330" s="5">
        <v>1329</v>
      </c>
      <c r="B1330" s="6">
        <v>4</v>
      </c>
      <c r="C1330" s="7">
        <v>11</v>
      </c>
      <c r="D1330" s="8">
        <v>8352.16</v>
      </c>
      <c r="E1330">
        <f t="shared" si="120"/>
        <v>4</v>
      </c>
      <c r="F1330">
        <f t="shared" si="121"/>
        <v>4</v>
      </c>
      <c r="G1330">
        <f t="shared" si="122"/>
        <v>4</v>
      </c>
      <c r="H1330">
        <f t="shared" si="123"/>
        <v>444</v>
      </c>
      <c r="I1330" t="str">
        <f t="shared" si="124"/>
        <v>PLATINUM</v>
      </c>
      <c r="J1330" t="str">
        <f t="shared" si="125"/>
        <v>Platinum Customer</v>
      </c>
    </row>
    <row r="1331" spans="1:10" x14ac:dyDescent="0.3">
      <c r="A1331" s="5">
        <v>1330</v>
      </c>
      <c r="B1331" s="6">
        <v>75</v>
      </c>
      <c r="C1331" s="7">
        <v>6</v>
      </c>
      <c r="D1331" s="8">
        <v>5101.1200000000008</v>
      </c>
      <c r="E1331">
        <f t="shared" si="120"/>
        <v>4</v>
      </c>
      <c r="F1331">
        <f t="shared" si="121"/>
        <v>2</v>
      </c>
      <c r="G1331">
        <f t="shared" si="122"/>
        <v>4</v>
      </c>
      <c r="H1331">
        <f t="shared" si="123"/>
        <v>424</v>
      </c>
      <c r="I1331" t="str">
        <f t="shared" si="124"/>
        <v>PLATINUM</v>
      </c>
      <c r="J1331" t="str">
        <f t="shared" si="125"/>
        <v>Becoming Loyal</v>
      </c>
    </row>
    <row r="1332" spans="1:10" x14ac:dyDescent="0.3">
      <c r="A1332" s="5">
        <v>1331</v>
      </c>
      <c r="B1332" s="6">
        <v>5</v>
      </c>
      <c r="C1332" s="7">
        <v>10</v>
      </c>
      <c r="D1332" s="8">
        <v>6252.4300000000012</v>
      </c>
      <c r="E1332">
        <f t="shared" si="120"/>
        <v>4</v>
      </c>
      <c r="F1332">
        <f t="shared" si="121"/>
        <v>4</v>
      </c>
      <c r="G1332">
        <f t="shared" si="122"/>
        <v>4</v>
      </c>
      <c r="H1332">
        <f t="shared" si="123"/>
        <v>444</v>
      </c>
      <c r="I1332" t="str">
        <f t="shared" si="124"/>
        <v>PLATINUM</v>
      </c>
      <c r="J1332" t="str">
        <f t="shared" si="125"/>
        <v>Platinum Customer</v>
      </c>
    </row>
    <row r="1333" spans="1:10" x14ac:dyDescent="0.3">
      <c r="A1333" s="5">
        <v>1332</v>
      </c>
      <c r="B1333" s="6">
        <v>35</v>
      </c>
      <c r="C1333" s="7">
        <v>8</v>
      </c>
      <c r="D1333" s="8">
        <v>4492.3399999999992</v>
      </c>
      <c r="E1333">
        <f t="shared" si="120"/>
        <v>2</v>
      </c>
      <c r="F1333">
        <f t="shared" si="121"/>
        <v>4</v>
      </c>
      <c r="G1333">
        <f t="shared" si="122"/>
        <v>4</v>
      </c>
      <c r="H1333">
        <f t="shared" si="123"/>
        <v>244</v>
      </c>
      <c r="I1333" t="str">
        <f t="shared" si="124"/>
        <v>SILVER</v>
      </c>
      <c r="J1333" t="str">
        <f t="shared" si="125"/>
        <v>High Risk Customer</v>
      </c>
    </row>
    <row r="1334" spans="1:10" x14ac:dyDescent="0.3">
      <c r="A1334" s="5">
        <v>1333</v>
      </c>
      <c r="B1334" s="6">
        <v>7</v>
      </c>
      <c r="C1334" s="7">
        <v>3</v>
      </c>
      <c r="D1334" s="8">
        <v>1924.18</v>
      </c>
      <c r="E1334">
        <f t="shared" si="120"/>
        <v>4</v>
      </c>
      <c r="F1334">
        <f t="shared" si="121"/>
        <v>1</v>
      </c>
      <c r="G1334">
        <f t="shared" si="122"/>
        <v>2</v>
      </c>
      <c r="H1334">
        <f t="shared" si="123"/>
        <v>412</v>
      </c>
      <c r="I1334" t="str">
        <f t="shared" si="124"/>
        <v>PLATINUM</v>
      </c>
      <c r="J1334" t="str">
        <f t="shared" si="125"/>
        <v>Recent Customer</v>
      </c>
    </row>
    <row r="1335" spans="1:10" x14ac:dyDescent="0.3">
      <c r="A1335" s="5">
        <v>1334</v>
      </c>
      <c r="B1335" s="6">
        <v>240</v>
      </c>
      <c r="C1335" s="7">
        <v>2</v>
      </c>
      <c r="D1335" s="8">
        <v>719.98</v>
      </c>
      <c r="E1335">
        <f t="shared" si="120"/>
        <v>3</v>
      </c>
      <c r="F1335">
        <f t="shared" si="121"/>
        <v>1</v>
      </c>
      <c r="G1335">
        <f t="shared" si="122"/>
        <v>1</v>
      </c>
      <c r="H1335">
        <f t="shared" si="123"/>
        <v>311</v>
      </c>
      <c r="I1335" t="str">
        <f t="shared" si="124"/>
        <v>SILVER</v>
      </c>
      <c r="J1335" t="str">
        <f t="shared" si="125"/>
        <v>High Risk Customer</v>
      </c>
    </row>
    <row r="1336" spans="1:10" x14ac:dyDescent="0.3">
      <c r="A1336" s="5">
        <v>1335</v>
      </c>
      <c r="B1336" s="6">
        <v>52</v>
      </c>
      <c r="C1336" s="7">
        <v>7</v>
      </c>
      <c r="D1336" s="8">
        <v>3332.6499999999996</v>
      </c>
      <c r="E1336">
        <f t="shared" si="120"/>
        <v>4</v>
      </c>
      <c r="F1336">
        <f t="shared" si="121"/>
        <v>3</v>
      </c>
      <c r="G1336">
        <f t="shared" si="122"/>
        <v>3</v>
      </c>
      <c r="H1336">
        <f t="shared" si="123"/>
        <v>433</v>
      </c>
      <c r="I1336" t="str">
        <f t="shared" si="124"/>
        <v>PLATINUM</v>
      </c>
      <c r="J1336" t="str">
        <f t="shared" si="125"/>
        <v>Becoming Loyal</v>
      </c>
    </row>
    <row r="1337" spans="1:10" x14ac:dyDescent="0.3">
      <c r="A1337" s="5">
        <v>1336</v>
      </c>
      <c r="B1337" s="6">
        <v>78</v>
      </c>
      <c r="C1337" s="7">
        <v>6</v>
      </c>
      <c r="D1337" s="8">
        <v>3595.91</v>
      </c>
      <c r="E1337">
        <f t="shared" si="120"/>
        <v>1</v>
      </c>
      <c r="F1337">
        <f t="shared" si="121"/>
        <v>2</v>
      </c>
      <c r="G1337">
        <f t="shared" si="122"/>
        <v>3</v>
      </c>
      <c r="H1337">
        <f t="shared" si="123"/>
        <v>123</v>
      </c>
      <c r="I1337" t="str">
        <f t="shared" si="124"/>
        <v>BRONZE</v>
      </c>
      <c r="J1337" t="str">
        <f t="shared" si="125"/>
        <v>Evasive Customer</v>
      </c>
    </row>
    <row r="1338" spans="1:10" x14ac:dyDescent="0.3">
      <c r="A1338" s="5">
        <v>1337</v>
      </c>
      <c r="B1338" s="6">
        <v>83</v>
      </c>
      <c r="C1338" s="7">
        <v>6</v>
      </c>
      <c r="D1338" s="8">
        <v>3417.42</v>
      </c>
      <c r="E1338">
        <f t="shared" si="120"/>
        <v>2</v>
      </c>
      <c r="F1338">
        <f t="shared" si="121"/>
        <v>2</v>
      </c>
      <c r="G1338">
        <f t="shared" si="122"/>
        <v>3</v>
      </c>
      <c r="H1338">
        <f t="shared" si="123"/>
        <v>223</v>
      </c>
      <c r="I1338" t="str">
        <f t="shared" si="124"/>
        <v>SILVER</v>
      </c>
      <c r="J1338" t="str">
        <f t="shared" si="125"/>
        <v>Almost Losing Customer</v>
      </c>
    </row>
    <row r="1339" spans="1:10" x14ac:dyDescent="0.3">
      <c r="A1339" s="5">
        <v>1338</v>
      </c>
      <c r="B1339" s="6">
        <v>231</v>
      </c>
      <c r="C1339" s="7">
        <v>2</v>
      </c>
      <c r="D1339" s="8">
        <v>234.35999999999996</v>
      </c>
      <c r="E1339">
        <f t="shared" si="120"/>
        <v>2</v>
      </c>
      <c r="F1339">
        <f t="shared" si="121"/>
        <v>1</v>
      </c>
      <c r="G1339">
        <f t="shared" si="122"/>
        <v>1</v>
      </c>
      <c r="H1339">
        <f t="shared" si="123"/>
        <v>211</v>
      </c>
      <c r="I1339" t="str">
        <f t="shared" si="124"/>
        <v>BRONZE</v>
      </c>
      <c r="J1339" t="str">
        <f t="shared" si="125"/>
        <v>Evasive Customer</v>
      </c>
    </row>
    <row r="1340" spans="1:10" x14ac:dyDescent="0.3">
      <c r="A1340" s="5">
        <v>1339</v>
      </c>
      <c r="B1340" s="6">
        <v>102</v>
      </c>
      <c r="C1340" s="7">
        <v>5</v>
      </c>
      <c r="D1340" s="8">
        <v>4713.22</v>
      </c>
      <c r="E1340">
        <f t="shared" si="120"/>
        <v>2</v>
      </c>
      <c r="F1340">
        <f t="shared" si="121"/>
        <v>2</v>
      </c>
      <c r="G1340">
        <f t="shared" si="122"/>
        <v>4</v>
      </c>
      <c r="H1340">
        <f t="shared" si="123"/>
        <v>224</v>
      </c>
      <c r="I1340" t="str">
        <f t="shared" si="124"/>
        <v>SILVER</v>
      </c>
      <c r="J1340" t="str">
        <f t="shared" si="125"/>
        <v>Almost Losing Customer</v>
      </c>
    </row>
    <row r="1341" spans="1:10" x14ac:dyDescent="0.3">
      <c r="A1341" s="5">
        <v>1340</v>
      </c>
      <c r="B1341" s="6">
        <v>28</v>
      </c>
      <c r="C1341" s="7">
        <v>8</v>
      </c>
      <c r="D1341" s="8">
        <v>2120.42</v>
      </c>
      <c r="E1341">
        <f t="shared" si="120"/>
        <v>1</v>
      </c>
      <c r="F1341">
        <f t="shared" si="121"/>
        <v>4</v>
      </c>
      <c r="G1341">
        <f t="shared" si="122"/>
        <v>2</v>
      </c>
      <c r="H1341">
        <f t="shared" si="123"/>
        <v>142</v>
      </c>
      <c r="I1341" t="str">
        <f t="shared" si="124"/>
        <v>BRONZE</v>
      </c>
      <c r="J1341" t="str">
        <f t="shared" si="125"/>
        <v>Evasive Customer</v>
      </c>
    </row>
    <row r="1342" spans="1:10" x14ac:dyDescent="0.3">
      <c r="A1342" s="5">
        <v>1341</v>
      </c>
      <c r="B1342" s="6">
        <v>10</v>
      </c>
      <c r="C1342" s="7">
        <v>4</v>
      </c>
      <c r="D1342" s="8">
        <v>1213.75</v>
      </c>
      <c r="E1342">
        <f t="shared" si="120"/>
        <v>1</v>
      </c>
      <c r="F1342">
        <f t="shared" si="121"/>
        <v>1</v>
      </c>
      <c r="G1342">
        <f t="shared" si="122"/>
        <v>1</v>
      </c>
      <c r="H1342">
        <f t="shared" si="123"/>
        <v>111</v>
      </c>
      <c r="I1342" t="str">
        <f t="shared" si="124"/>
        <v>BRONZE</v>
      </c>
      <c r="J1342" t="str">
        <f t="shared" si="125"/>
        <v>Lost Customer</v>
      </c>
    </row>
    <row r="1343" spans="1:10" x14ac:dyDescent="0.3">
      <c r="A1343" s="5">
        <v>1342</v>
      </c>
      <c r="B1343" s="6">
        <v>3</v>
      </c>
      <c r="C1343" s="7">
        <v>5</v>
      </c>
      <c r="D1343" s="8">
        <v>2438.59</v>
      </c>
      <c r="E1343">
        <f t="shared" si="120"/>
        <v>3</v>
      </c>
      <c r="F1343">
        <f t="shared" si="121"/>
        <v>2</v>
      </c>
      <c r="G1343">
        <f t="shared" si="122"/>
        <v>2</v>
      </c>
      <c r="H1343">
        <f t="shared" si="123"/>
        <v>322</v>
      </c>
      <c r="I1343" t="str">
        <f t="shared" si="124"/>
        <v>GOLD</v>
      </c>
      <c r="J1343" t="str">
        <f t="shared" si="125"/>
        <v>Losing Customer</v>
      </c>
    </row>
    <row r="1344" spans="1:10" x14ac:dyDescent="0.3">
      <c r="A1344" s="5">
        <v>1343</v>
      </c>
      <c r="B1344" s="6">
        <v>20</v>
      </c>
      <c r="C1344" s="7">
        <v>4</v>
      </c>
      <c r="D1344" s="8">
        <v>1317.1599999999999</v>
      </c>
      <c r="E1344">
        <f t="shared" si="120"/>
        <v>4</v>
      </c>
      <c r="F1344">
        <f t="shared" si="121"/>
        <v>1</v>
      </c>
      <c r="G1344">
        <f t="shared" si="122"/>
        <v>1</v>
      </c>
      <c r="H1344">
        <f t="shared" si="123"/>
        <v>411</v>
      </c>
      <c r="I1344" t="str">
        <f t="shared" si="124"/>
        <v>GOLD</v>
      </c>
      <c r="J1344" t="str">
        <f t="shared" si="125"/>
        <v>Recent Customer</v>
      </c>
    </row>
    <row r="1345" spans="1:10" x14ac:dyDescent="0.3">
      <c r="A1345" s="5">
        <v>1344</v>
      </c>
      <c r="B1345" s="6">
        <v>21</v>
      </c>
      <c r="C1345" s="7">
        <v>3</v>
      </c>
      <c r="D1345" s="8">
        <v>628.56999999999994</v>
      </c>
      <c r="E1345">
        <f t="shared" si="120"/>
        <v>4</v>
      </c>
      <c r="F1345">
        <f t="shared" si="121"/>
        <v>1</v>
      </c>
      <c r="G1345">
        <f t="shared" si="122"/>
        <v>1</v>
      </c>
      <c r="H1345">
        <f t="shared" si="123"/>
        <v>411</v>
      </c>
      <c r="I1345" t="str">
        <f t="shared" si="124"/>
        <v>GOLD</v>
      </c>
      <c r="J1345" t="str">
        <f t="shared" si="125"/>
        <v>Recent Customer</v>
      </c>
    </row>
    <row r="1346" spans="1:10" x14ac:dyDescent="0.3">
      <c r="A1346" s="5">
        <v>1345</v>
      </c>
      <c r="B1346" s="6">
        <v>43</v>
      </c>
      <c r="C1346" s="7">
        <v>6</v>
      </c>
      <c r="D1346" s="8">
        <v>5170.95</v>
      </c>
      <c r="E1346">
        <f t="shared" si="120"/>
        <v>3</v>
      </c>
      <c r="F1346">
        <f t="shared" si="121"/>
        <v>2</v>
      </c>
      <c r="G1346">
        <f t="shared" si="122"/>
        <v>4</v>
      </c>
      <c r="H1346">
        <f t="shared" si="123"/>
        <v>324</v>
      </c>
      <c r="I1346" t="str">
        <f t="shared" si="124"/>
        <v>GOLD</v>
      </c>
      <c r="J1346" t="str">
        <f t="shared" si="125"/>
        <v>Late Bloomer</v>
      </c>
    </row>
    <row r="1347" spans="1:10" x14ac:dyDescent="0.3">
      <c r="A1347" s="5">
        <v>1346</v>
      </c>
      <c r="B1347" s="6">
        <v>15</v>
      </c>
      <c r="C1347" s="7">
        <v>9</v>
      </c>
      <c r="D1347" s="8">
        <v>6736.5299999999988</v>
      </c>
      <c r="E1347">
        <f t="shared" si="120"/>
        <v>3</v>
      </c>
      <c r="F1347">
        <f t="shared" si="121"/>
        <v>4</v>
      </c>
      <c r="G1347">
        <f t="shared" si="122"/>
        <v>4</v>
      </c>
      <c r="H1347">
        <f t="shared" si="123"/>
        <v>344</v>
      </c>
      <c r="I1347" t="str">
        <f t="shared" si="124"/>
        <v>GOLD</v>
      </c>
      <c r="J1347" t="str">
        <f t="shared" si="125"/>
        <v>Potential Customer</v>
      </c>
    </row>
    <row r="1348" spans="1:10" x14ac:dyDescent="0.3">
      <c r="A1348" s="5">
        <v>1347</v>
      </c>
      <c r="B1348" s="6">
        <v>91</v>
      </c>
      <c r="C1348" s="7">
        <v>6</v>
      </c>
      <c r="D1348" s="8">
        <v>3745.3599999999997</v>
      </c>
      <c r="E1348">
        <f t="shared" si="120"/>
        <v>3</v>
      </c>
      <c r="F1348">
        <f t="shared" si="121"/>
        <v>2</v>
      </c>
      <c r="G1348">
        <f t="shared" si="122"/>
        <v>3</v>
      </c>
      <c r="H1348">
        <f t="shared" si="123"/>
        <v>323</v>
      </c>
      <c r="I1348" t="str">
        <f t="shared" si="124"/>
        <v>GOLD</v>
      </c>
      <c r="J1348" t="str">
        <f t="shared" si="125"/>
        <v>Late Bloomer</v>
      </c>
    </row>
    <row r="1349" spans="1:10" x14ac:dyDescent="0.3">
      <c r="A1349" s="5">
        <v>1348</v>
      </c>
      <c r="B1349" s="6">
        <v>114</v>
      </c>
      <c r="C1349" s="7">
        <v>5</v>
      </c>
      <c r="D1349" s="8">
        <v>5915.86</v>
      </c>
      <c r="E1349">
        <f t="shared" ref="E1349:E1412" si="126">IF(AND(B1347&gt;=88),1,IF(AND(B1347&lt;=88,B1347&gt;45),2,IF(AND(B1347&lt;=45,B1347&gt;18),3,4)))</f>
        <v>4</v>
      </c>
      <c r="F1349">
        <f t="shared" ref="F1349:F1412" si="127">IF(AND(C1349&gt;7),4,IF(AND(C1349&lt;=7,C1349&gt;6),3,IF(AND(C1349&lt;=6,C1349&gt;4),2,IF(AND(C1349&lt;=4),1))))</f>
        <v>2</v>
      </c>
      <c r="G1349">
        <f t="shared" ref="G1349:G1412" si="128">IF(AND(D1349&gt;4123.1),4,IF(AND(D1349&lt;=4123.1,D1349&gt;2799.26),3,IF(AND(D1349&lt;=2799.26,D1349&gt;1797.95),2,IF(AND(D1349&lt;=1795.95),1))))</f>
        <v>4</v>
      </c>
      <c r="H1349">
        <f t="shared" ref="H1349:H1412" si="129">100*E1349+10*F1349+G1349</f>
        <v>424</v>
      </c>
      <c r="I1349" t="str">
        <f t="shared" ref="I1349:I1412" si="130">IF(AND(H1349&gt;411),"PLATINUM",IF(AND(H1349&lt;=411,H1349&gt;311),"GOLD",IF(AND(H1349&lt;=311,H1349&gt;211),"SILVER",IF(AND(H1349&lt;=211),"BRONZE"))))</f>
        <v>PLATINUM</v>
      </c>
      <c r="J1349" t="str">
        <f t="shared" ref="J1349:J1412" si="131">IF(H1349=444,"Platinum Customer",
IF(AND(H1349&lt;=444,H1349&gt;433),"Very Loyal",
 IF(AND(H1349&lt;=433,H1349&gt;421),"Becoming Loyal",
IF(AND(H1349&lt;=421,H1349&gt;344),"Recent Customer",
IF(AND(H1349&gt;=344,H1349&gt;323),"Potential Customer",
IF(AND(H1349&gt;=323,H1349&gt;311),"Late Bloomer",
IF(AND(H1349&gt;311,H1349&gt;=224),"Losing Customer",
IF(AND(H1349&gt;224,H1349&gt;=212),"High Risk Customer",
IF(AND(H1349&gt;212,H1349&gt;=121),"Almost Losing Customer",
IF(AND(H1349&gt;=121,H1349&gt;=113),"Evasive Customer",
IF(AND(H1349&lt;=113,H1349&gt;=111),"Lost Customer")))))))))))</f>
        <v>Becoming Loyal</v>
      </c>
    </row>
    <row r="1350" spans="1:10" x14ac:dyDescent="0.3">
      <c r="A1350" s="5">
        <v>1349</v>
      </c>
      <c r="B1350" s="6">
        <v>43</v>
      </c>
      <c r="C1350" s="7">
        <v>6</v>
      </c>
      <c r="D1350" s="8">
        <v>1905.1600000000003</v>
      </c>
      <c r="E1350">
        <f t="shared" si="126"/>
        <v>1</v>
      </c>
      <c r="F1350">
        <f t="shared" si="127"/>
        <v>2</v>
      </c>
      <c r="G1350">
        <f t="shared" si="128"/>
        <v>2</v>
      </c>
      <c r="H1350">
        <f t="shared" si="129"/>
        <v>122</v>
      </c>
      <c r="I1350" t="str">
        <f t="shared" si="130"/>
        <v>BRONZE</v>
      </c>
      <c r="J1350" t="str">
        <f t="shared" si="131"/>
        <v>Evasive Customer</v>
      </c>
    </row>
    <row r="1351" spans="1:10" x14ac:dyDescent="0.3">
      <c r="A1351" s="5">
        <v>1350</v>
      </c>
      <c r="B1351" s="6">
        <v>116</v>
      </c>
      <c r="C1351" s="7">
        <v>2</v>
      </c>
      <c r="D1351" s="8">
        <v>1235.26</v>
      </c>
      <c r="E1351">
        <f t="shared" si="126"/>
        <v>1</v>
      </c>
      <c r="F1351">
        <f t="shared" si="127"/>
        <v>1</v>
      </c>
      <c r="G1351">
        <f t="shared" si="128"/>
        <v>1</v>
      </c>
      <c r="H1351">
        <f t="shared" si="129"/>
        <v>111</v>
      </c>
      <c r="I1351" t="str">
        <f t="shared" si="130"/>
        <v>BRONZE</v>
      </c>
      <c r="J1351" t="str">
        <f t="shared" si="131"/>
        <v>Lost Customer</v>
      </c>
    </row>
    <row r="1352" spans="1:10" x14ac:dyDescent="0.3">
      <c r="A1352" s="5">
        <v>1351</v>
      </c>
      <c r="B1352" s="6">
        <v>17</v>
      </c>
      <c r="C1352" s="7">
        <v>6</v>
      </c>
      <c r="D1352" s="8">
        <v>4638.66</v>
      </c>
      <c r="E1352">
        <f t="shared" si="126"/>
        <v>3</v>
      </c>
      <c r="F1352">
        <f t="shared" si="127"/>
        <v>2</v>
      </c>
      <c r="G1352">
        <f t="shared" si="128"/>
        <v>4</v>
      </c>
      <c r="H1352">
        <f t="shared" si="129"/>
        <v>324</v>
      </c>
      <c r="I1352" t="str">
        <f t="shared" si="130"/>
        <v>GOLD</v>
      </c>
      <c r="J1352" t="str">
        <f t="shared" si="131"/>
        <v>Late Bloomer</v>
      </c>
    </row>
    <row r="1353" spans="1:10" x14ac:dyDescent="0.3">
      <c r="A1353" s="5">
        <v>1352</v>
      </c>
      <c r="B1353" s="6">
        <v>88</v>
      </c>
      <c r="C1353" s="7">
        <v>3</v>
      </c>
      <c r="D1353" s="8">
        <v>1151.5999999999999</v>
      </c>
      <c r="E1353">
        <f t="shared" si="126"/>
        <v>1</v>
      </c>
      <c r="F1353">
        <f t="shared" si="127"/>
        <v>1</v>
      </c>
      <c r="G1353">
        <f t="shared" si="128"/>
        <v>1</v>
      </c>
      <c r="H1353">
        <f t="shared" si="129"/>
        <v>111</v>
      </c>
      <c r="I1353" t="str">
        <f t="shared" si="130"/>
        <v>BRONZE</v>
      </c>
      <c r="J1353" t="str">
        <f t="shared" si="131"/>
        <v>Lost Customer</v>
      </c>
    </row>
    <row r="1354" spans="1:10" x14ac:dyDescent="0.3">
      <c r="A1354" s="5">
        <v>1353</v>
      </c>
      <c r="B1354" s="6">
        <v>14</v>
      </c>
      <c r="C1354" s="7">
        <v>9</v>
      </c>
      <c r="D1354" s="8">
        <v>2789.25</v>
      </c>
      <c r="E1354">
        <f t="shared" si="126"/>
        <v>4</v>
      </c>
      <c r="F1354">
        <f t="shared" si="127"/>
        <v>4</v>
      </c>
      <c r="G1354">
        <f t="shared" si="128"/>
        <v>2</v>
      </c>
      <c r="H1354">
        <f t="shared" si="129"/>
        <v>442</v>
      </c>
      <c r="I1354" t="str">
        <f t="shared" si="130"/>
        <v>PLATINUM</v>
      </c>
      <c r="J1354" t="str">
        <f t="shared" si="131"/>
        <v>Very Loyal</v>
      </c>
    </row>
    <row r="1355" spans="1:10" x14ac:dyDescent="0.3">
      <c r="A1355" s="5">
        <v>1354</v>
      </c>
      <c r="B1355" s="6">
        <v>74</v>
      </c>
      <c r="C1355" s="7">
        <v>3</v>
      </c>
      <c r="D1355" s="8">
        <v>2464.54</v>
      </c>
      <c r="E1355">
        <f t="shared" si="126"/>
        <v>1</v>
      </c>
      <c r="F1355">
        <f t="shared" si="127"/>
        <v>1</v>
      </c>
      <c r="G1355">
        <f t="shared" si="128"/>
        <v>2</v>
      </c>
      <c r="H1355">
        <f t="shared" si="129"/>
        <v>112</v>
      </c>
      <c r="I1355" t="str">
        <f t="shared" si="130"/>
        <v>BRONZE</v>
      </c>
      <c r="J1355" t="str">
        <f t="shared" si="131"/>
        <v>Lost Customer</v>
      </c>
    </row>
    <row r="1356" spans="1:10" x14ac:dyDescent="0.3">
      <c r="A1356" s="5">
        <v>1355</v>
      </c>
      <c r="B1356" s="6">
        <v>8</v>
      </c>
      <c r="C1356" s="7">
        <v>5</v>
      </c>
      <c r="D1356" s="8">
        <v>2713.7200000000003</v>
      </c>
      <c r="E1356">
        <f t="shared" si="126"/>
        <v>4</v>
      </c>
      <c r="F1356">
        <f t="shared" si="127"/>
        <v>2</v>
      </c>
      <c r="G1356">
        <f t="shared" si="128"/>
        <v>2</v>
      </c>
      <c r="H1356">
        <f t="shared" si="129"/>
        <v>422</v>
      </c>
      <c r="I1356" t="str">
        <f t="shared" si="130"/>
        <v>PLATINUM</v>
      </c>
      <c r="J1356" t="str">
        <f t="shared" si="131"/>
        <v>Becoming Loyal</v>
      </c>
    </row>
    <row r="1357" spans="1:10" x14ac:dyDescent="0.3">
      <c r="A1357" s="5">
        <v>1356</v>
      </c>
      <c r="B1357" s="6">
        <v>22</v>
      </c>
      <c r="C1357" s="7">
        <v>6</v>
      </c>
      <c r="D1357" s="8">
        <v>3853.4200000000005</v>
      </c>
      <c r="E1357">
        <f t="shared" si="126"/>
        <v>2</v>
      </c>
      <c r="F1357">
        <f t="shared" si="127"/>
        <v>2</v>
      </c>
      <c r="G1357">
        <f t="shared" si="128"/>
        <v>3</v>
      </c>
      <c r="H1357">
        <f t="shared" si="129"/>
        <v>223</v>
      </c>
      <c r="I1357" t="str">
        <f t="shared" si="130"/>
        <v>SILVER</v>
      </c>
      <c r="J1357" t="str">
        <f t="shared" si="131"/>
        <v>Almost Losing Customer</v>
      </c>
    </row>
    <row r="1358" spans="1:10" x14ac:dyDescent="0.3">
      <c r="A1358" s="5">
        <v>1357</v>
      </c>
      <c r="B1358" s="6">
        <v>12</v>
      </c>
      <c r="C1358" s="7">
        <v>10</v>
      </c>
      <c r="D1358" s="8">
        <v>4732.8399999999992</v>
      </c>
      <c r="E1358">
        <f t="shared" si="126"/>
        <v>4</v>
      </c>
      <c r="F1358">
        <f t="shared" si="127"/>
        <v>4</v>
      </c>
      <c r="G1358">
        <f t="shared" si="128"/>
        <v>4</v>
      </c>
      <c r="H1358">
        <f t="shared" si="129"/>
        <v>444</v>
      </c>
      <c r="I1358" t="str">
        <f t="shared" si="130"/>
        <v>PLATINUM</v>
      </c>
      <c r="J1358" t="str">
        <f t="shared" si="131"/>
        <v>Platinum Customer</v>
      </c>
    </row>
    <row r="1359" spans="1:10" x14ac:dyDescent="0.3">
      <c r="A1359" s="5">
        <v>1358</v>
      </c>
      <c r="B1359" s="6">
        <v>3</v>
      </c>
      <c r="C1359" s="7">
        <v>8</v>
      </c>
      <c r="D1359" s="8">
        <v>4113.04</v>
      </c>
      <c r="E1359">
        <f t="shared" si="126"/>
        <v>3</v>
      </c>
      <c r="F1359">
        <f t="shared" si="127"/>
        <v>4</v>
      </c>
      <c r="G1359">
        <f t="shared" si="128"/>
        <v>3</v>
      </c>
      <c r="H1359">
        <f t="shared" si="129"/>
        <v>343</v>
      </c>
      <c r="I1359" t="str">
        <f t="shared" si="130"/>
        <v>GOLD</v>
      </c>
      <c r="J1359" t="str">
        <f t="shared" si="131"/>
        <v>Late Bloomer</v>
      </c>
    </row>
    <row r="1360" spans="1:10" x14ac:dyDescent="0.3">
      <c r="A1360" s="5">
        <v>1359</v>
      </c>
      <c r="B1360" s="6">
        <v>12</v>
      </c>
      <c r="C1360" s="7">
        <v>2</v>
      </c>
      <c r="D1360" s="8">
        <v>1550.8200000000002</v>
      </c>
      <c r="E1360">
        <f t="shared" si="126"/>
        <v>4</v>
      </c>
      <c r="F1360">
        <f t="shared" si="127"/>
        <v>1</v>
      </c>
      <c r="G1360">
        <f t="shared" si="128"/>
        <v>1</v>
      </c>
      <c r="H1360">
        <f t="shared" si="129"/>
        <v>411</v>
      </c>
      <c r="I1360" t="str">
        <f t="shared" si="130"/>
        <v>GOLD</v>
      </c>
      <c r="J1360" t="str">
        <f t="shared" si="131"/>
        <v>Recent Customer</v>
      </c>
    </row>
    <row r="1361" spans="1:10" x14ac:dyDescent="0.3">
      <c r="A1361" s="5">
        <v>1360</v>
      </c>
      <c r="B1361" s="6">
        <v>181</v>
      </c>
      <c r="C1361" s="7">
        <v>3</v>
      </c>
      <c r="D1361" s="8">
        <v>1906.1499999999996</v>
      </c>
      <c r="E1361">
        <f t="shared" si="126"/>
        <v>4</v>
      </c>
      <c r="F1361">
        <f t="shared" si="127"/>
        <v>1</v>
      </c>
      <c r="G1361">
        <f t="shared" si="128"/>
        <v>2</v>
      </c>
      <c r="H1361">
        <f t="shared" si="129"/>
        <v>412</v>
      </c>
      <c r="I1361" t="str">
        <f t="shared" si="130"/>
        <v>PLATINUM</v>
      </c>
      <c r="J1361" t="str">
        <f t="shared" si="131"/>
        <v>Recent Customer</v>
      </c>
    </row>
    <row r="1362" spans="1:10" x14ac:dyDescent="0.3">
      <c r="A1362" s="5">
        <v>1361</v>
      </c>
      <c r="B1362" s="6">
        <v>28</v>
      </c>
      <c r="C1362" s="7">
        <v>7</v>
      </c>
      <c r="D1362" s="8">
        <v>2536.58</v>
      </c>
      <c r="E1362">
        <f t="shared" si="126"/>
        <v>4</v>
      </c>
      <c r="F1362">
        <f t="shared" si="127"/>
        <v>3</v>
      </c>
      <c r="G1362">
        <f t="shared" si="128"/>
        <v>2</v>
      </c>
      <c r="H1362">
        <f t="shared" si="129"/>
        <v>432</v>
      </c>
      <c r="I1362" t="str">
        <f t="shared" si="130"/>
        <v>PLATINUM</v>
      </c>
      <c r="J1362" t="str">
        <f t="shared" si="131"/>
        <v>Becoming Loyal</v>
      </c>
    </row>
    <row r="1363" spans="1:10" x14ac:dyDescent="0.3">
      <c r="A1363" s="5">
        <v>1362</v>
      </c>
      <c r="B1363" s="6">
        <v>118</v>
      </c>
      <c r="C1363" s="7">
        <v>2</v>
      </c>
      <c r="D1363" s="8">
        <v>1736.45</v>
      </c>
      <c r="E1363">
        <f t="shared" si="126"/>
        <v>1</v>
      </c>
      <c r="F1363">
        <f t="shared" si="127"/>
        <v>1</v>
      </c>
      <c r="G1363">
        <f t="shared" si="128"/>
        <v>1</v>
      </c>
      <c r="H1363">
        <f t="shared" si="129"/>
        <v>111</v>
      </c>
      <c r="I1363" t="str">
        <f t="shared" si="130"/>
        <v>BRONZE</v>
      </c>
      <c r="J1363" t="str">
        <f t="shared" si="131"/>
        <v>Lost Customer</v>
      </c>
    </row>
    <row r="1364" spans="1:10" x14ac:dyDescent="0.3">
      <c r="A1364" s="5">
        <v>1363</v>
      </c>
      <c r="B1364" s="6">
        <v>24</v>
      </c>
      <c r="C1364" s="7">
        <v>7</v>
      </c>
      <c r="D1364" s="8">
        <v>2744.34</v>
      </c>
      <c r="E1364">
        <f t="shared" si="126"/>
        <v>3</v>
      </c>
      <c r="F1364">
        <f t="shared" si="127"/>
        <v>3</v>
      </c>
      <c r="G1364">
        <f t="shared" si="128"/>
        <v>2</v>
      </c>
      <c r="H1364">
        <f t="shared" si="129"/>
        <v>332</v>
      </c>
      <c r="I1364" t="str">
        <f t="shared" si="130"/>
        <v>GOLD</v>
      </c>
      <c r="J1364" t="str">
        <f t="shared" si="131"/>
        <v>Late Bloomer</v>
      </c>
    </row>
    <row r="1365" spans="1:10" x14ac:dyDescent="0.3">
      <c r="A1365" s="5">
        <v>1364</v>
      </c>
      <c r="B1365" s="6">
        <v>64</v>
      </c>
      <c r="C1365" s="7">
        <v>5</v>
      </c>
      <c r="D1365" s="8">
        <v>1033.8899999999999</v>
      </c>
      <c r="E1365">
        <f t="shared" si="126"/>
        <v>1</v>
      </c>
      <c r="F1365">
        <f t="shared" si="127"/>
        <v>2</v>
      </c>
      <c r="G1365">
        <f t="shared" si="128"/>
        <v>1</v>
      </c>
      <c r="H1365">
        <f t="shared" si="129"/>
        <v>121</v>
      </c>
      <c r="I1365" t="str">
        <f t="shared" si="130"/>
        <v>BRONZE</v>
      </c>
      <c r="J1365" t="str">
        <f t="shared" si="131"/>
        <v>Evasive Customer</v>
      </c>
    </row>
    <row r="1366" spans="1:10" x14ac:dyDescent="0.3">
      <c r="A1366" s="5">
        <v>1365</v>
      </c>
      <c r="B1366" s="6">
        <v>217</v>
      </c>
      <c r="C1366" s="7">
        <v>4</v>
      </c>
      <c r="D1366" s="8">
        <v>818.72000000000025</v>
      </c>
      <c r="E1366">
        <f t="shared" si="126"/>
        <v>3</v>
      </c>
      <c r="F1366">
        <f t="shared" si="127"/>
        <v>1</v>
      </c>
      <c r="G1366">
        <f t="shared" si="128"/>
        <v>1</v>
      </c>
      <c r="H1366">
        <f t="shared" si="129"/>
        <v>311</v>
      </c>
      <c r="I1366" t="str">
        <f t="shared" si="130"/>
        <v>SILVER</v>
      </c>
      <c r="J1366" t="str">
        <f t="shared" si="131"/>
        <v>High Risk Customer</v>
      </c>
    </row>
    <row r="1367" spans="1:10" x14ac:dyDescent="0.3">
      <c r="A1367" s="5">
        <v>1366</v>
      </c>
      <c r="B1367" s="6">
        <v>54</v>
      </c>
      <c r="C1367" s="7">
        <v>5</v>
      </c>
      <c r="D1367" s="8">
        <v>1614.09</v>
      </c>
      <c r="E1367">
        <f t="shared" si="126"/>
        <v>2</v>
      </c>
      <c r="F1367">
        <f t="shared" si="127"/>
        <v>2</v>
      </c>
      <c r="G1367">
        <f t="shared" si="128"/>
        <v>1</v>
      </c>
      <c r="H1367">
        <f t="shared" si="129"/>
        <v>221</v>
      </c>
      <c r="I1367" t="str">
        <f t="shared" si="130"/>
        <v>SILVER</v>
      </c>
      <c r="J1367" t="str">
        <f t="shared" si="131"/>
        <v>Almost Losing Customer</v>
      </c>
    </row>
    <row r="1368" spans="1:10" x14ac:dyDescent="0.3">
      <c r="A1368" s="5">
        <v>1367</v>
      </c>
      <c r="B1368" s="6">
        <v>11</v>
      </c>
      <c r="C1368" s="7">
        <v>7</v>
      </c>
      <c r="D1368" s="8">
        <v>2760.28</v>
      </c>
      <c r="E1368">
        <f t="shared" si="126"/>
        <v>1</v>
      </c>
      <c r="F1368">
        <f t="shared" si="127"/>
        <v>3</v>
      </c>
      <c r="G1368">
        <f t="shared" si="128"/>
        <v>2</v>
      </c>
      <c r="H1368">
        <f t="shared" si="129"/>
        <v>132</v>
      </c>
      <c r="I1368" t="str">
        <f t="shared" si="130"/>
        <v>BRONZE</v>
      </c>
      <c r="J1368" t="str">
        <f t="shared" si="131"/>
        <v>Evasive Customer</v>
      </c>
    </row>
    <row r="1369" spans="1:10" x14ac:dyDescent="0.3">
      <c r="A1369" s="5">
        <v>1368</v>
      </c>
      <c r="B1369" s="6">
        <v>48</v>
      </c>
      <c r="C1369" s="7">
        <v>6</v>
      </c>
      <c r="D1369" s="8">
        <v>3581.34</v>
      </c>
      <c r="E1369">
        <f t="shared" si="126"/>
        <v>2</v>
      </c>
      <c r="F1369">
        <f t="shared" si="127"/>
        <v>2</v>
      </c>
      <c r="G1369">
        <f t="shared" si="128"/>
        <v>3</v>
      </c>
      <c r="H1369">
        <f t="shared" si="129"/>
        <v>223</v>
      </c>
      <c r="I1369" t="str">
        <f t="shared" si="130"/>
        <v>SILVER</v>
      </c>
      <c r="J1369" t="str">
        <f t="shared" si="131"/>
        <v>Almost Losing Customer</v>
      </c>
    </row>
    <row r="1370" spans="1:10" x14ac:dyDescent="0.3">
      <c r="A1370" s="5">
        <v>1369</v>
      </c>
      <c r="B1370" s="6">
        <v>178</v>
      </c>
      <c r="C1370" s="7">
        <v>4</v>
      </c>
      <c r="D1370" s="8">
        <v>2503.4700000000003</v>
      </c>
      <c r="E1370">
        <f t="shared" si="126"/>
        <v>4</v>
      </c>
      <c r="F1370">
        <f t="shared" si="127"/>
        <v>1</v>
      </c>
      <c r="G1370">
        <f t="shared" si="128"/>
        <v>2</v>
      </c>
      <c r="H1370">
        <f t="shared" si="129"/>
        <v>412</v>
      </c>
      <c r="I1370" t="str">
        <f t="shared" si="130"/>
        <v>PLATINUM</v>
      </c>
      <c r="J1370" t="str">
        <f t="shared" si="131"/>
        <v>Recent Customer</v>
      </c>
    </row>
    <row r="1371" spans="1:10" x14ac:dyDescent="0.3">
      <c r="A1371" s="5">
        <v>1370</v>
      </c>
      <c r="B1371" s="6">
        <v>26</v>
      </c>
      <c r="C1371" s="7">
        <v>4</v>
      </c>
      <c r="D1371" s="8">
        <v>839.27000000000021</v>
      </c>
      <c r="E1371">
        <f t="shared" si="126"/>
        <v>2</v>
      </c>
      <c r="F1371">
        <f t="shared" si="127"/>
        <v>1</v>
      </c>
      <c r="G1371">
        <f t="shared" si="128"/>
        <v>1</v>
      </c>
      <c r="H1371">
        <f t="shared" si="129"/>
        <v>211</v>
      </c>
      <c r="I1371" t="str">
        <f t="shared" si="130"/>
        <v>BRONZE</v>
      </c>
      <c r="J1371" t="str">
        <f t="shared" si="131"/>
        <v>Evasive Customer</v>
      </c>
    </row>
    <row r="1372" spans="1:10" x14ac:dyDescent="0.3">
      <c r="A1372" s="5">
        <v>1371</v>
      </c>
      <c r="B1372" s="6">
        <v>26</v>
      </c>
      <c r="C1372" s="7">
        <v>4</v>
      </c>
      <c r="D1372" s="8">
        <v>1270.94</v>
      </c>
      <c r="E1372">
        <f t="shared" si="126"/>
        <v>1</v>
      </c>
      <c r="F1372">
        <f t="shared" si="127"/>
        <v>1</v>
      </c>
      <c r="G1372">
        <f t="shared" si="128"/>
        <v>1</v>
      </c>
      <c r="H1372">
        <f t="shared" si="129"/>
        <v>111</v>
      </c>
      <c r="I1372" t="str">
        <f t="shared" si="130"/>
        <v>BRONZE</v>
      </c>
      <c r="J1372" t="str">
        <f t="shared" si="131"/>
        <v>Lost Customer</v>
      </c>
    </row>
    <row r="1373" spans="1:10" x14ac:dyDescent="0.3">
      <c r="A1373" s="5">
        <v>1372</v>
      </c>
      <c r="B1373" s="6">
        <v>66</v>
      </c>
      <c r="C1373" s="7">
        <v>6</v>
      </c>
      <c r="D1373" s="8">
        <v>2935.6800000000003</v>
      </c>
      <c r="E1373">
        <f t="shared" si="126"/>
        <v>3</v>
      </c>
      <c r="F1373">
        <f t="shared" si="127"/>
        <v>2</v>
      </c>
      <c r="G1373">
        <f t="shared" si="128"/>
        <v>3</v>
      </c>
      <c r="H1373">
        <f t="shared" si="129"/>
        <v>323</v>
      </c>
      <c r="I1373" t="str">
        <f t="shared" si="130"/>
        <v>GOLD</v>
      </c>
      <c r="J1373" t="str">
        <f t="shared" si="131"/>
        <v>Late Bloomer</v>
      </c>
    </row>
    <row r="1374" spans="1:10" x14ac:dyDescent="0.3">
      <c r="A1374" s="5">
        <v>1374</v>
      </c>
      <c r="B1374" s="6">
        <v>39</v>
      </c>
      <c r="C1374" s="7">
        <v>8</v>
      </c>
      <c r="D1374" s="8">
        <v>5196.3300000000008</v>
      </c>
      <c r="E1374">
        <f t="shared" si="126"/>
        <v>3</v>
      </c>
      <c r="F1374">
        <f t="shared" si="127"/>
        <v>4</v>
      </c>
      <c r="G1374">
        <f t="shared" si="128"/>
        <v>4</v>
      </c>
      <c r="H1374">
        <f t="shared" si="129"/>
        <v>344</v>
      </c>
      <c r="I1374" t="str">
        <f t="shared" si="130"/>
        <v>GOLD</v>
      </c>
      <c r="J1374" t="str">
        <f t="shared" si="131"/>
        <v>Potential Customer</v>
      </c>
    </row>
    <row r="1375" spans="1:10" x14ac:dyDescent="0.3">
      <c r="A1375" s="5">
        <v>1375</v>
      </c>
      <c r="B1375" s="6">
        <v>82</v>
      </c>
      <c r="C1375" s="7">
        <v>5</v>
      </c>
      <c r="D1375" s="8">
        <v>1849.91</v>
      </c>
      <c r="E1375">
        <f t="shared" si="126"/>
        <v>2</v>
      </c>
      <c r="F1375">
        <f t="shared" si="127"/>
        <v>2</v>
      </c>
      <c r="G1375">
        <f t="shared" si="128"/>
        <v>2</v>
      </c>
      <c r="H1375">
        <f t="shared" si="129"/>
        <v>222</v>
      </c>
      <c r="I1375" t="str">
        <f t="shared" si="130"/>
        <v>SILVER</v>
      </c>
      <c r="J1375" t="str">
        <f t="shared" si="131"/>
        <v>Almost Losing Customer</v>
      </c>
    </row>
    <row r="1376" spans="1:10" x14ac:dyDescent="0.3">
      <c r="A1376" s="5">
        <v>1376</v>
      </c>
      <c r="B1376" s="6">
        <v>89</v>
      </c>
      <c r="C1376" s="7">
        <v>6</v>
      </c>
      <c r="D1376" s="8">
        <v>4576.53</v>
      </c>
      <c r="E1376">
        <f t="shared" si="126"/>
        <v>3</v>
      </c>
      <c r="F1376">
        <f t="shared" si="127"/>
        <v>2</v>
      </c>
      <c r="G1376">
        <f t="shared" si="128"/>
        <v>4</v>
      </c>
      <c r="H1376">
        <f t="shared" si="129"/>
        <v>324</v>
      </c>
      <c r="I1376" t="str">
        <f t="shared" si="130"/>
        <v>GOLD</v>
      </c>
      <c r="J1376" t="str">
        <f t="shared" si="131"/>
        <v>Late Bloomer</v>
      </c>
    </row>
    <row r="1377" spans="1:10" x14ac:dyDescent="0.3">
      <c r="A1377" s="5">
        <v>1377</v>
      </c>
      <c r="B1377" s="6">
        <v>75</v>
      </c>
      <c r="C1377" s="7">
        <v>5</v>
      </c>
      <c r="D1377" s="8">
        <v>2814.0800000000004</v>
      </c>
      <c r="E1377">
        <f t="shared" si="126"/>
        <v>2</v>
      </c>
      <c r="F1377">
        <f t="shared" si="127"/>
        <v>2</v>
      </c>
      <c r="G1377">
        <f t="shared" si="128"/>
        <v>3</v>
      </c>
      <c r="H1377">
        <f t="shared" si="129"/>
        <v>223</v>
      </c>
      <c r="I1377" t="str">
        <f t="shared" si="130"/>
        <v>SILVER</v>
      </c>
      <c r="J1377" t="str">
        <f t="shared" si="131"/>
        <v>Almost Losing Customer</v>
      </c>
    </row>
    <row r="1378" spans="1:10" x14ac:dyDescent="0.3">
      <c r="A1378" s="5">
        <v>1378</v>
      </c>
      <c r="B1378" s="6">
        <v>12</v>
      </c>
      <c r="C1378" s="7">
        <v>6</v>
      </c>
      <c r="D1378" s="8">
        <v>4881.55</v>
      </c>
      <c r="E1378">
        <f t="shared" si="126"/>
        <v>1</v>
      </c>
      <c r="F1378">
        <f t="shared" si="127"/>
        <v>2</v>
      </c>
      <c r="G1378">
        <f t="shared" si="128"/>
        <v>4</v>
      </c>
      <c r="H1378">
        <f t="shared" si="129"/>
        <v>124</v>
      </c>
      <c r="I1378" t="str">
        <f t="shared" si="130"/>
        <v>BRONZE</v>
      </c>
      <c r="J1378" t="str">
        <f t="shared" si="131"/>
        <v>Evasive Customer</v>
      </c>
    </row>
    <row r="1379" spans="1:10" x14ac:dyDescent="0.3">
      <c r="A1379" s="5">
        <v>1379</v>
      </c>
      <c r="B1379" s="6">
        <v>28</v>
      </c>
      <c r="C1379" s="7">
        <v>5</v>
      </c>
      <c r="D1379" s="8">
        <v>4337.3099999999995</v>
      </c>
      <c r="E1379">
        <f t="shared" si="126"/>
        <v>2</v>
      </c>
      <c r="F1379">
        <f t="shared" si="127"/>
        <v>2</v>
      </c>
      <c r="G1379">
        <f t="shared" si="128"/>
        <v>4</v>
      </c>
      <c r="H1379">
        <f t="shared" si="129"/>
        <v>224</v>
      </c>
      <c r="I1379" t="str">
        <f t="shared" si="130"/>
        <v>SILVER</v>
      </c>
      <c r="J1379" t="str">
        <f t="shared" si="131"/>
        <v>Almost Losing Customer</v>
      </c>
    </row>
    <row r="1380" spans="1:10" x14ac:dyDescent="0.3">
      <c r="A1380" s="5">
        <v>1380</v>
      </c>
      <c r="B1380" s="6">
        <v>198</v>
      </c>
      <c r="C1380" s="7">
        <v>3</v>
      </c>
      <c r="D1380" s="8">
        <v>2550.9400000000005</v>
      </c>
      <c r="E1380">
        <f t="shared" si="126"/>
        <v>4</v>
      </c>
      <c r="F1380">
        <f t="shared" si="127"/>
        <v>1</v>
      </c>
      <c r="G1380">
        <f t="shared" si="128"/>
        <v>2</v>
      </c>
      <c r="H1380">
        <f t="shared" si="129"/>
        <v>412</v>
      </c>
      <c r="I1380" t="str">
        <f t="shared" si="130"/>
        <v>PLATINUM</v>
      </c>
      <c r="J1380" t="str">
        <f t="shared" si="131"/>
        <v>Recent Customer</v>
      </c>
    </row>
    <row r="1381" spans="1:10" x14ac:dyDescent="0.3">
      <c r="A1381" s="5">
        <v>1381</v>
      </c>
      <c r="B1381" s="6">
        <v>113</v>
      </c>
      <c r="C1381" s="7">
        <v>5</v>
      </c>
      <c r="D1381" s="8">
        <v>4177.6100000000006</v>
      </c>
      <c r="E1381">
        <f t="shared" si="126"/>
        <v>3</v>
      </c>
      <c r="F1381">
        <f t="shared" si="127"/>
        <v>2</v>
      </c>
      <c r="G1381">
        <f t="shared" si="128"/>
        <v>4</v>
      </c>
      <c r="H1381">
        <f t="shared" si="129"/>
        <v>324</v>
      </c>
      <c r="I1381" t="str">
        <f t="shared" si="130"/>
        <v>GOLD</v>
      </c>
      <c r="J1381" t="str">
        <f t="shared" si="131"/>
        <v>Late Bloomer</v>
      </c>
    </row>
    <row r="1382" spans="1:10" x14ac:dyDescent="0.3">
      <c r="A1382" s="5">
        <v>1382</v>
      </c>
      <c r="B1382" s="6">
        <v>122</v>
      </c>
      <c r="C1382" s="7">
        <v>2</v>
      </c>
      <c r="D1382" s="8">
        <v>1946.8899999999999</v>
      </c>
      <c r="E1382">
        <f t="shared" si="126"/>
        <v>1</v>
      </c>
      <c r="F1382">
        <f t="shared" si="127"/>
        <v>1</v>
      </c>
      <c r="G1382">
        <f t="shared" si="128"/>
        <v>2</v>
      </c>
      <c r="H1382">
        <f t="shared" si="129"/>
        <v>112</v>
      </c>
      <c r="I1382" t="str">
        <f t="shared" si="130"/>
        <v>BRONZE</v>
      </c>
      <c r="J1382" t="str">
        <f t="shared" si="131"/>
        <v>Lost Customer</v>
      </c>
    </row>
    <row r="1383" spans="1:10" x14ac:dyDescent="0.3">
      <c r="A1383" s="5">
        <v>1383</v>
      </c>
      <c r="B1383" s="6">
        <v>57</v>
      </c>
      <c r="C1383" s="7">
        <v>4</v>
      </c>
      <c r="D1383" s="8">
        <v>3357.8899999999994</v>
      </c>
      <c r="E1383">
        <f t="shared" si="126"/>
        <v>1</v>
      </c>
      <c r="F1383">
        <f t="shared" si="127"/>
        <v>1</v>
      </c>
      <c r="G1383">
        <f t="shared" si="128"/>
        <v>3</v>
      </c>
      <c r="H1383">
        <f t="shared" si="129"/>
        <v>113</v>
      </c>
      <c r="I1383" t="str">
        <f t="shared" si="130"/>
        <v>BRONZE</v>
      </c>
      <c r="J1383" t="str">
        <f t="shared" si="131"/>
        <v>Lost Customer</v>
      </c>
    </row>
    <row r="1384" spans="1:10" x14ac:dyDescent="0.3">
      <c r="A1384" s="5">
        <v>1384</v>
      </c>
      <c r="B1384" s="6">
        <v>36</v>
      </c>
      <c r="C1384" s="7">
        <v>6</v>
      </c>
      <c r="D1384" s="8">
        <v>3307.4799999999996</v>
      </c>
      <c r="E1384">
        <f t="shared" si="126"/>
        <v>1</v>
      </c>
      <c r="F1384">
        <f t="shared" si="127"/>
        <v>2</v>
      </c>
      <c r="G1384">
        <f t="shared" si="128"/>
        <v>3</v>
      </c>
      <c r="H1384">
        <f t="shared" si="129"/>
        <v>123</v>
      </c>
      <c r="I1384" t="str">
        <f t="shared" si="130"/>
        <v>BRONZE</v>
      </c>
      <c r="J1384" t="str">
        <f t="shared" si="131"/>
        <v>Evasive Customer</v>
      </c>
    </row>
    <row r="1385" spans="1:10" x14ac:dyDescent="0.3">
      <c r="A1385" s="5">
        <v>1385</v>
      </c>
      <c r="B1385" s="6">
        <v>142</v>
      </c>
      <c r="C1385" s="7">
        <v>5</v>
      </c>
      <c r="D1385" s="8">
        <v>2624.5699999999997</v>
      </c>
      <c r="E1385">
        <f t="shared" si="126"/>
        <v>2</v>
      </c>
      <c r="F1385">
        <f t="shared" si="127"/>
        <v>2</v>
      </c>
      <c r="G1385">
        <f t="shared" si="128"/>
        <v>2</v>
      </c>
      <c r="H1385">
        <f t="shared" si="129"/>
        <v>222</v>
      </c>
      <c r="I1385" t="str">
        <f t="shared" si="130"/>
        <v>SILVER</v>
      </c>
      <c r="J1385" t="str">
        <f t="shared" si="131"/>
        <v>Almost Losing Customer</v>
      </c>
    </row>
    <row r="1386" spans="1:10" x14ac:dyDescent="0.3">
      <c r="A1386" s="5">
        <v>1386</v>
      </c>
      <c r="B1386" s="6">
        <v>106</v>
      </c>
      <c r="C1386" s="7">
        <v>3</v>
      </c>
      <c r="D1386" s="8">
        <v>2724.7200000000003</v>
      </c>
      <c r="E1386">
        <f t="shared" si="126"/>
        <v>3</v>
      </c>
      <c r="F1386">
        <f t="shared" si="127"/>
        <v>1</v>
      </c>
      <c r="G1386">
        <f t="shared" si="128"/>
        <v>2</v>
      </c>
      <c r="H1386">
        <f t="shared" si="129"/>
        <v>312</v>
      </c>
      <c r="I1386" t="str">
        <f t="shared" si="130"/>
        <v>GOLD</v>
      </c>
      <c r="J1386" t="str">
        <f t="shared" si="131"/>
        <v>Losing Customer</v>
      </c>
    </row>
    <row r="1387" spans="1:10" x14ac:dyDescent="0.3">
      <c r="A1387" s="5">
        <v>1387</v>
      </c>
      <c r="B1387" s="6">
        <v>215</v>
      </c>
      <c r="C1387" s="7">
        <v>1</v>
      </c>
      <c r="D1387" s="8">
        <v>641.64</v>
      </c>
      <c r="E1387">
        <f t="shared" si="126"/>
        <v>1</v>
      </c>
      <c r="F1387">
        <f t="shared" si="127"/>
        <v>1</v>
      </c>
      <c r="G1387">
        <f t="shared" si="128"/>
        <v>1</v>
      </c>
      <c r="H1387">
        <f t="shared" si="129"/>
        <v>111</v>
      </c>
      <c r="I1387" t="str">
        <f t="shared" si="130"/>
        <v>BRONZE</v>
      </c>
      <c r="J1387" t="str">
        <f t="shared" si="131"/>
        <v>Lost Customer</v>
      </c>
    </row>
    <row r="1388" spans="1:10" x14ac:dyDescent="0.3">
      <c r="A1388" s="5">
        <v>1388</v>
      </c>
      <c r="B1388" s="6">
        <v>19</v>
      </c>
      <c r="C1388" s="7">
        <v>6</v>
      </c>
      <c r="D1388" s="8">
        <v>3792.1200000000003</v>
      </c>
      <c r="E1388">
        <f t="shared" si="126"/>
        <v>1</v>
      </c>
      <c r="F1388">
        <f t="shared" si="127"/>
        <v>2</v>
      </c>
      <c r="G1388">
        <f t="shared" si="128"/>
        <v>3</v>
      </c>
      <c r="H1388">
        <f t="shared" si="129"/>
        <v>123</v>
      </c>
      <c r="I1388" t="str">
        <f t="shared" si="130"/>
        <v>BRONZE</v>
      </c>
      <c r="J1388" t="str">
        <f t="shared" si="131"/>
        <v>Evasive Customer</v>
      </c>
    </row>
    <row r="1389" spans="1:10" x14ac:dyDescent="0.3">
      <c r="A1389" s="5">
        <v>1389</v>
      </c>
      <c r="B1389" s="6">
        <v>49</v>
      </c>
      <c r="C1389" s="7">
        <v>9</v>
      </c>
      <c r="D1389" s="8">
        <v>6119.7599999999993</v>
      </c>
      <c r="E1389">
        <f t="shared" si="126"/>
        <v>1</v>
      </c>
      <c r="F1389">
        <f t="shared" si="127"/>
        <v>4</v>
      </c>
      <c r="G1389">
        <f t="shared" si="128"/>
        <v>4</v>
      </c>
      <c r="H1389">
        <f t="shared" si="129"/>
        <v>144</v>
      </c>
      <c r="I1389" t="str">
        <f t="shared" si="130"/>
        <v>BRONZE</v>
      </c>
      <c r="J1389" t="str">
        <f t="shared" si="131"/>
        <v>Evasive Customer</v>
      </c>
    </row>
    <row r="1390" spans="1:10" x14ac:dyDescent="0.3">
      <c r="A1390" s="5">
        <v>1390</v>
      </c>
      <c r="B1390" s="6">
        <v>1</v>
      </c>
      <c r="C1390" s="7">
        <v>9</v>
      </c>
      <c r="D1390" s="8">
        <v>3474.5400000000009</v>
      </c>
      <c r="E1390">
        <f t="shared" si="126"/>
        <v>3</v>
      </c>
      <c r="F1390">
        <f t="shared" si="127"/>
        <v>4</v>
      </c>
      <c r="G1390">
        <f t="shared" si="128"/>
        <v>3</v>
      </c>
      <c r="H1390">
        <f t="shared" si="129"/>
        <v>343</v>
      </c>
      <c r="I1390" t="str">
        <f t="shared" si="130"/>
        <v>GOLD</v>
      </c>
      <c r="J1390" t="str">
        <f t="shared" si="131"/>
        <v>Late Bloomer</v>
      </c>
    </row>
    <row r="1391" spans="1:10" x14ac:dyDescent="0.3">
      <c r="A1391" s="5">
        <v>1391</v>
      </c>
      <c r="B1391" s="6">
        <v>63</v>
      </c>
      <c r="C1391" s="7">
        <v>3</v>
      </c>
      <c r="D1391" s="8">
        <v>2283.8299999999995</v>
      </c>
      <c r="E1391">
        <f t="shared" si="126"/>
        <v>2</v>
      </c>
      <c r="F1391">
        <f t="shared" si="127"/>
        <v>1</v>
      </c>
      <c r="G1391">
        <f t="shared" si="128"/>
        <v>2</v>
      </c>
      <c r="H1391">
        <f t="shared" si="129"/>
        <v>212</v>
      </c>
      <c r="I1391" t="str">
        <f t="shared" si="130"/>
        <v>SILVER</v>
      </c>
      <c r="J1391" t="str">
        <f t="shared" si="131"/>
        <v>Evasive Customer</v>
      </c>
    </row>
    <row r="1392" spans="1:10" x14ac:dyDescent="0.3">
      <c r="A1392" s="5">
        <v>1392</v>
      </c>
      <c r="B1392" s="6">
        <v>107</v>
      </c>
      <c r="C1392" s="7">
        <v>3</v>
      </c>
      <c r="D1392" s="8">
        <v>3196.2699999999995</v>
      </c>
      <c r="E1392">
        <f t="shared" si="126"/>
        <v>4</v>
      </c>
      <c r="F1392">
        <f t="shared" si="127"/>
        <v>1</v>
      </c>
      <c r="G1392">
        <f t="shared" si="128"/>
        <v>3</v>
      </c>
      <c r="H1392">
        <f t="shared" si="129"/>
        <v>413</v>
      </c>
      <c r="I1392" t="str">
        <f t="shared" si="130"/>
        <v>PLATINUM</v>
      </c>
      <c r="J1392" t="str">
        <f t="shared" si="131"/>
        <v>Recent Customer</v>
      </c>
    </row>
    <row r="1393" spans="1:10" x14ac:dyDescent="0.3">
      <c r="A1393" s="5">
        <v>1393</v>
      </c>
      <c r="B1393" s="6">
        <v>30</v>
      </c>
      <c r="C1393" s="7">
        <v>3</v>
      </c>
      <c r="D1393" s="8">
        <v>669.8900000000001</v>
      </c>
      <c r="E1393">
        <f t="shared" si="126"/>
        <v>2</v>
      </c>
      <c r="F1393">
        <f t="shared" si="127"/>
        <v>1</v>
      </c>
      <c r="G1393">
        <f t="shared" si="128"/>
        <v>1</v>
      </c>
      <c r="H1393">
        <f t="shared" si="129"/>
        <v>211</v>
      </c>
      <c r="I1393" t="str">
        <f t="shared" si="130"/>
        <v>BRONZE</v>
      </c>
      <c r="J1393" t="str">
        <f t="shared" si="131"/>
        <v>Evasive Customer</v>
      </c>
    </row>
    <row r="1394" spans="1:10" x14ac:dyDescent="0.3">
      <c r="A1394" s="5">
        <v>1394</v>
      </c>
      <c r="B1394" s="6">
        <v>171</v>
      </c>
      <c r="C1394" s="7">
        <v>4</v>
      </c>
      <c r="D1394" s="8">
        <v>1796.6200000000001</v>
      </c>
      <c r="E1394">
        <f t="shared" si="126"/>
        <v>1</v>
      </c>
      <c r="F1394">
        <f t="shared" si="127"/>
        <v>1</v>
      </c>
      <c r="G1394">
        <f>IF(AND(D1394&gt;4123.1),4,IF(AND(D1394&lt;=4123.1,D1394&gt;2799.26),3,IF(AND(D1394&lt;=2799.26,D1394&gt;1797.95),2,IF(AND(D1394&lt;=1797.95),1))))</f>
        <v>1</v>
      </c>
      <c r="H1394">
        <f t="shared" si="129"/>
        <v>111</v>
      </c>
      <c r="I1394" t="str">
        <f t="shared" si="130"/>
        <v>BRONZE</v>
      </c>
      <c r="J1394" t="str">
        <f t="shared" si="131"/>
        <v>Lost Customer</v>
      </c>
    </row>
    <row r="1395" spans="1:10" x14ac:dyDescent="0.3">
      <c r="A1395" s="5">
        <v>1395</v>
      </c>
      <c r="B1395" s="6">
        <v>87</v>
      </c>
      <c r="C1395" s="7">
        <v>3</v>
      </c>
      <c r="D1395" s="8">
        <v>1000.1700000000002</v>
      </c>
      <c r="E1395">
        <f t="shared" si="126"/>
        <v>3</v>
      </c>
      <c r="F1395">
        <f t="shared" si="127"/>
        <v>1</v>
      </c>
      <c r="G1395">
        <f t="shared" si="128"/>
        <v>1</v>
      </c>
      <c r="H1395">
        <f t="shared" si="129"/>
        <v>311</v>
      </c>
      <c r="I1395" t="str">
        <f t="shared" si="130"/>
        <v>SILVER</v>
      </c>
      <c r="J1395" t="str">
        <f t="shared" si="131"/>
        <v>High Risk Customer</v>
      </c>
    </row>
    <row r="1396" spans="1:10" x14ac:dyDescent="0.3">
      <c r="A1396" s="5">
        <v>1396</v>
      </c>
      <c r="B1396" s="6">
        <v>9</v>
      </c>
      <c r="C1396" s="7">
        <v>10</v>
      </c>
      <c r="D1396" s="8">
        <v>7075.58</v>
      </c>
      <c r="E1396">
        <f t="shared" si="126"/>
        <v>1</v>
      </c>
      <c r="F1396">
        <f t="shared" si="127"/>
        <v>4</v>
      </c>
      <c r="G1396">
        <f t="shared" si="128"/>
        <v>4</v>
      </c>
      <c r="H1396">
        <f t="shared" si="129"/>
        <v>144</v>
      </c>
      <c r="I1396" t="str">
        <f t="shared" si="130"/>
        <v>BRONZE</v>
      </c>
      <c r="J1396" t="str">
        <f t="shared" si="131"/>
        <v>Evasive Customer</v>
      </c>
    </row>
    <row r="1397" spans="1:10" x14ac:dyDescent="0.3">
      <c r="A1397" s="5">
        <v>1397</v>
      </c>
      <c r="B1397" s="6">
        <v>137</v>
      </c>
      <c r="C1397" s="7">
        <v>6</v>
      </c>
      <c r="D1397" s="8">
        <v>4563.9500000000007</v>
      </c>
      <c r="E1397">
        <f t="shared" si="126"/>
        <v>2</v>
      </c>
      <c r="F1397">
        <f t="shared" si="127"/>
        <v>2</v>
      </c>
      <c r="G1397">
        <f t="shared" si="128"/>
        <v>4</v>
      </c>
      <c r="H1397">
        <f t="shared" si="129"/>
        <v>224</v>
      </c>
      <c r="I1397" t="str">
        <f t="shared" si="130"/>
        <v>SILVER</v>
      </c>
      <c r="J1397" t="str">
        <f t="shared" si="131"/>
        <v>Almost Losing Customer</v>
      </c>
    </row>
    <row r="1398" spans="1:10" x14ac:dyDescent="0.3">
      <c r="A1398" s="5">
        <v>1398</v>
      </c>
      <c r="B1398" s="6">
        <v>36</v>
      </c>
      <c r="C1398" s="7">
        <v>7</v>
      </c>
      <c r="D1398" s="8">
        <v>5649.83</v>
      </c>
      <c r="E1398">
        <f t="shared" si="126"/>
        <v>4</v>
      </c>
      <c r="F1398">
        <f t="shared" si="127"/>
        <v>3</v>
      </c>
      <c r="G1398">
        <f t="shared" si="128"/>
        <v>4</v>
      </c>
      <c r="H1398">
        <f t="shared" si="129"/>
        <v>434</v>
      </c>
      <c r="I1398" t="str">
        <f t="shared" si="130"/>
        <v>PLATINUM</v>
      </c>
      <c r="J1398" t="str">
        <f t="shared" si="131"/>
        <v>Very Loyal</v>
      </c>
    </row>
    <row r="1399" spans="1:10" x14ac:dyDescent="0.3">
      <c r="A1399" s="5">
        <v>1399</v>
      </c>
      <c r="B1399" s="6">
        <v>16</v>
      </c>
      <c r="C1399" s="7">
        <v>4</v>
      </c>
      <c r="D1399" s="8">
        <v>2234.62</v>
      </c>
      <c r="E1399">
        <f t="shared" si="126"/>
        <v>1</v>
      </c>
      <c r="F1399">
        <f t="shared" si="127"/>
        <v>1</v>
      </c>
      <c r="G1399">
        <f t="shared" si="128"/>
        <v>2</v>
      </c>
      <c r="H1399">
        <f t="shared" si="129"/>
        <v>112</v>
      </c>
      <c r="I1399" t="str">
        <f t="shared" si="130"/>
        <v>BRONZE</v>
      </c>
      <c r="J1399" t="str">
        <f t="shared" si="131"/>
        <v>Lost Customer</v>
      </c>
    </row>
    <row r="1400" spans="1:10" x14ac:dyDescent="0.3">
      <c r="A1400" s="5">
        <v>1400</v>
      </c>
      <c r="B1400" s="6">
        <v>56</v>
      </c>
      <c r="C1400" s="7">
        <v>7</v>
      </c>
      <c r="D1400" s="8">
        <v>4939.1099999999997</v>
      </c>
      <c r="E1400">
        <f t="shared" si="126"/>
        <v>3</v>
      </c>
      <c r="F1400">
        <f t="shared" si="127"/>
        <v>3</v>
      </c>
      <c r="G1400">
        <f t="shared" si="128"/>
        <v>4</v>
      </c>
      <c r="H1400">
        <f t="shared" si="129"/>
        <v>334</v>
      </c>
      <c r="I1400" t="str">
        <f t="shared" si="130"/>
        <v>GOLD</v>
      </c>
      <c r="J1400" t="str">
        <f t="shared" si="131"/>
        <v>Late Bloomer</v>
      </c>
    </row>
    <row r="1401" spans="1:10" x14ac:dyDescent="0.3">
      <c r="A1401" s="5">
        <v>1401</v>
      </c>
      <c r="B1401" s="6">
        <v>81</v>
      </c>
      <c r="C1401" s="7">
        <v>4</v>
      </c>
      <c r="D1401" s="8">
        <v>2405.42</v>
      </c>
      <c r="E1401">
        <f t="shared" si="126"/>
        <v>4</v>
      </c>
      <c r="F1401">
        <f t="shared" si="127"/>
        <v>1</v>
      </c>
      <c r="G1401">
        <f t="shared" si="128"/>
        <v>2</v>
      </c>
      <c r="H1401">
        <f t="shared" si="129"/>
        <v>412</v>
      </c>
      <c r="I1401" t="str">
        <f t="shared" si="130"/>
        <v>PLATINUM</v>
      </c>
      <c r="J1401" t="str">
        <f t="shared" si="131"/>
        <v>Recent Customer</v>
      </c>
    </row>
    <row r="1402" spans="1:10" x14ac:dyDescent="0.3">
      <c r="A1402" s="5">
        <v>1402</v>
      </c>
      <c r="B1402" s="6">
        <v>40</v>
      </c>
      <c r="C1402" s="7">
        <v>8</v>
      </c>
      <c r="D1402" s="8">
        <v>3067.5799999999995</v>
      </c>
      <c r="E1402">
        <f t="shared" si="126"/>
        <v>2</v>
      </c>
      <c r="F1402">
        <f t="shared" si="127"/>
        <v>4</v>
      </c>
      <c r="G1402">
        <f t="shared" si="128"/>
        <v>3</v>
      </c>
      <c r="H1402">
        <f t="shared" si="129"/>
        <v>243</v>
      </c>
      <c r="I1402" t="str">
        <f t="shared" si="130"/>
        <v>SILVER</v>
      </c>
      <c r="J1402" t="str">
        <f t="shared" si="131"/>
        <v>High Risk Customer</v>
      </c>
    </row>
    <row r="1403" spans="1:10" x14ac:dyDescent="0.3">
      <c r="A1403" s="5">
        <v>1403</v>
      </c>
      <c r="B1403" s="6">
        <v>164</v>
      </c>
      <c r="C1403" s="7">
        <v>2</v>
      </c>
      <c r="D1403" s="8">
        <v>685.43000000000006</v>
      </c>
      <c r="E1403">
        <f t="shared" si="126"/>
        <v>2</v>
      </c>
      <c r="F1403">
        <f t="shared" si="127"/>
        <v>1</v>
      </c>
      <c r="G1403">
        <f t="shared" si="128"/>
        <v>1</v>
      </c>
      <c r="H1403">
        <f t="shared" si="129"/>
        <v>211</v>
      </c>
      <c r="I1403" t="str">
        <f t="shared" si="130"/>
        <v>BRONZE</v>
      </c>
      <c r="J1403" t="str">
        <f t="shared" si="131"/>
        <v>Evasive Customer</v>
      </c>
    </row>
    <row r="1404" spans="1:10" x14ac:dyDescent="0.3">
      <c r="A1404" s="5">
        <v>1404</v>
      </c>
      <c r="B1404" s="6">
        <v>7</v>
      </c>
      <c r="C1404" s="7">
        <v>10</v>
      </c>
      <c r="D1404" s="8">
        <v>5426.7</v>
      </c>
      <c r="E1404">
        <f t="shared" si="126"/>
        <v>3</v>
      </c>
      <c r="F1404">
        <f t="shared" si="127"/>
        <v>4</v>
      </c>
      <c r="G1404">
        <f t="shared" si="128"/>
        <v>4</v>
      </c>
      <c r="H1404">
        <f t="shared" si="129"/>
        <v>344</v>
      </c>
      <c r="I1404" t="str">
        <f t="shared" si="130"/>
        <v>GOLD</v>
      </c>
      <c r="J1404" t="str">
        <f t="shared" si="131"/>
        <v>Potential Customer</v>
      </c>
    </row>
    <row r="1405" spans="1:10" x14ac:dyDescent="0.3">
      <c r="A1405" s="5">
        <v>1405</v>
      </c>
      <c r="B1405" s="6">
        <v>33</v>
      </c>
      <c r="C1405" s="7">
        <v>11</v>
      </c>
      <c r="D1405" s="8">
        <v>2281.9899999999998</v>
      </c>
      <c r="E1405">
        <f t="shared" si="126"/>
        <v>1</v>
      </c>
      <c r="F1405">
        <f t="shared" si="127"/>
        <v>4</v>
      </c>
      <c r="G1405">
        <f t="shared" si="128"/>
        <v>2</v>
      </c>
      <c r="H1405">
        <f t="shared" si="129"/>
        <v>142</v>
      </c>
      <c r="I1405" t="str">
        <f t="shared" si="130"/>
        <v>BRONZE</v>
      </c>
      <c r="J1405" t="str">
        <f t="shared" si="131"/>
        <v>Evasive Customer</v>
      </c>
    </row>
    <row r="1406" spans="1:10" x14ac:dyDescent="0.3">
      <c r="A1406" s="5">
        <v>1406</v>
      </c>
      <c r="B1406" s="6">
        <v>28</v>
      </c>
      <c r="C1406" s="7">
        <v>6</v>
      </c>
      <c r="D1406" s="8">
        <v>2396.6999999999998</v>
      </c>
      <c r="E1406">
        <f t="shared" si="126"/>
        <v>4</v>
      </c>
      <c r="F1406">
        <f t="shared" si="127"/>
        <v>2</v>
      </c>
      <c r="G1406">
        <f t="shared" si="128"/>
        <v>2</v>
      </c>
      <c r="H1406">
        <f t="shared" si="129"/>
        <v>422</v>
      </c>
      <c r="I1406" t="str">
        <f t="shared" si="130"/>
        <v>PLATINUM</v>
      </c>
      <c r="J1406" t="str">
        <f t="shared" si="131"/>
        <v>Becoming Loyal</v>
      </c>
    </row>
    <row r="1407" spans="1:10" x14ac:dyDescent="0.3">
      <c r="A1407" s="5">
        <v>1407</v>
      </c>
      <c r="B1407" s="6">
        <v>0</v>
      </c>
      <c r="C1407" s="7">
        <v>9</v>
      </c>
      <c r="D1407" s="8">
        <v>3796.5300000000007</v>
      </c>
      <c r="E1407">
        <f t="shared" si="126"/>
        <v>3</v>
      </c>
      <c r="F1407">
        <f t="shared" si="127"/>
        <v>4</v>
      </c>
      <c r="G1407">
        <f t="shared" si="128"/>
        <v>3</v>
      </c>
      <c r="H1407">
        <f t="shared" si="129"/>
        <v>343</v>
      </c>
      <c r="I1407" t="str">
        <f t="shared" si="130"/>
        <v>GOLD</v>
      </c>
      <c r="J1407" t="str">
        <f t="shared" si="131"/>
        <v>Late Bloomer</v>
      </c>
    </row>
    <row r="1408" spans="1:10" x14ac:dyDescent="0.3">
      <c r="A1408" s="5">
        <v>1408</v>
      </c>
      <c r="B1408" s="6">
        <v>10</v>
      </c>
      <c r="C1408" s="7">
        <v>3</v>
      </c>
      <c r="D1408" s="8">
        <v>2731.09</v>
      </c>
      <c r="E1408">
        <f t="shared" si="126"/>
        <v>3</v>
      </c>
      <c r="F1408">
        <f t="shared" si="127"/>
        <v>1</v>
      </c>
      <c r="G1408">
        <f t="shared" si="128"/>
        <v>2</v>
      </c>
      <c r="H1408">
        <f t="shared" si="129"/>
        <v>312</v>
      </c>
      <c r="I1408" t="str">
        <f t="shared" si="130"/>
        <v>GOLD</v>
      </c>
      <c r="J1408" t="str">
        <f t="shared" si="131"/>
        <v>Losing Customer</v>
      </c>
    </row>
    <row r="1409" spans="1:10" x14ac:dyDescent="0.3">
      <c r="A1409" s="5">
        <v>1409</v>
      </c>
      <c r="B1409" s="6">
        <v>22</v>
      </c>
      <c r="C1409" s="7">
        <v>5</v>
      </c>
      <c r="D1409" s="8">
        <v>2564.81</v>
      </c>
      <c r="E1409">
        <f t="shared" si="126"/>
        <v>4</v>
      </c>
      <c r="F1409">
        <f t="shared" si="127"/>
        <v>2</v>
      </c>
      <c r="G1409">
        <f t="shared" si="128"/>
        <v>2</v>
      </c>
      <c r="H1409">
        <f t="shared" si="129"/>
        <v>422</v>
      </c>
      <c r="I1409" t="str">
        <f t="shared" si="130"/>
        <v>PLATINUM</v>
      </c>
      <c r="J1409" t="str">
        <f t="shared" si="131"/>
        <v>Becoming Loyal</v>
      </c>
    </row>
    <row r="1410" spans="1:10" x14ac:dyDescent="0.3">
      <c r="A1410" s="5">
        <v>1410</v>
      </c>
      <c r="B1410" s="6">
        <v>60</v>
      </c>
      <c r="C1410" s="7">
        <v>7</v>
      </c>
      <c r="D1410" s="8">
        <v>5597.1099999999988</v>
      </c>
      <c r="E1410">
        <f t="shared" si="126"/>
        <v>4</v>
      </c>
      <c r="F1410">
        <f t="shared" si="127"/>
        <v>3</v>
      </c>
      <c r="G1410">
        <f t="shared" si="128"/>
        <v>4</v>
      </c>
      <c r="H1410">
        <f t="shared" si="129"/>
        <v>434</v>
      </c>
      <c r="I1410" t="str">
        <f t="shared" si="130"/>
        <v>PLATINUM</v>
      </c>
      <c r="J1410" t="str">
        <f t="shared" si="131"/>
        <v>Very Loyal</v>
      </c>
    </row>
    <row r="1411" spans="1:10" x14ac:dyDescent="0.3">
      <c r="A1411" s="5">
        <v>1411</v>
      </c>
      <c r="B1411" s="6">
        <v>35</v>
      </c>
      <c r="C1411" s="7">
        <v>6</v>
      </c>
      <c r="D1411" s="8">
        <v>4268.32</v>
      </c>
      <c r="E1411">
        <f t="shared" si="126"/>
        <v>3</v>
      </c>
      <c r="F1411">
        <f t="shared" si="127"/>
        <v>2</v>
      </c>
      <c r="G1411">
        <f t="shared" si="128"/>
        <v>4</v>
      </c>
      <c r="H1411">
        <f t="shared" si="129"/>
        <v>324</v>
      </c>
      <c r="I1411" t="str">
        <f t="shared" si="130"/>
        <v>GOLD</v>
      </c>
      <c r="J1411" t="str">
        <f t="shared" si="131"/>
        <v>Late Bloomer</v>
      </c>
    </row>
    <row r="1412" spans="1:10" x14ac:dyDescent="0.3">
      <c r="A1412" s="5">
        <v>1412</v>
      </c>
      <c r="B1412" s="6">
        <v>121</v>
      </c>
      <c r="C1412" s="7">
        <v>4</v>
      </c>
      <c r="D1412" s="8">
        <v>2223.44</v>
      </c>
      <c r="E1412">
        <f t="shared" si="126"/>
        <v>2</v>
      </c>
      <c r="F1412">
        <f t="shared" si="127"/>
        <v>1</v>
      </c>
      <c r="G1412">
        <f t="shared" si="128"/>
        <v>2</v>
      </c>
      <c r="H1412">
        <f t="shared" si="129"/>
        <v>212</v>
      </c>
      <c r="I1412" t="str">
        <f t="shared" si="130"/>
        <v>SILVER</v>
      </c>
      <c r="J1412" t="str">
        <f t="shared" si="131"/>
        <v>Evasive Customer</v>
      </c>
    </row>
    <row r="1413" spans="1:10" x14ac:dyDescent="0.3">
      <c r="A1413" s="5">
        <v>1413</v>
      </c>
      <c r="B1413" s="6">
        <v>3</v>
      </c>
      <c r="C1413" s="7">
        <v>6</v>
      </c>
      <c r="D1413" s="8">
        <v>3277.8599999999997</v>
      </c>
      <c r="E1413">
        <f t="shared" ref="E1413:E1476" si="132">IF(AND(B1411&gt;=88),1,IF(AND(B1411&lt;=88,B1411&gt;45),2,IF(AND(B1411&lt;=45,B1411&gt;18),3,4)))</f>
        <v>3</v>
      </c>
      <c r="F1413">
        <f t="shared" ref="F1413:F1476" si="133">IF(AND(C1413&gt;7),4,IF(AND(C1413&lt;=7,C1413&gt;6),3,IF(AND(C1413&lt;=6,C1413&gt;4),2,IF(AND(C1413&lt;=4),1))))</f>
        <v>2</v>
      </c>
      <c r="G1413">
        <f t="shared" ref="G1413:G1476" si="134">IF(AND(D1413&gt;4123.1),4,IF(AND(D1413&lt;=4123.1,D1413&gt;2799.26),3,IF(AND(D1413&lt;=2799.26,D1413&gt;1797.95),2,IF(AND(D1413&lt;=1795.95),1))))</f>
        <v>3</v>
      </c>
      <c r="H1413">
        <f t="shared" ref="H1413:H1476" si="135">100*E1413+10*F1413+G1413</f>
        <v>323</v>
      </c>
      <c r="I1413" t="str">
        <f t="shared" ref="I1413:I1476" si="136">IF(AND(H1413&gt;411),"PLATINUM",IF(AND(H1413&lt;=411,H1413&gt;311),"GOLD",IF(AND(H1413&lt;=311,H1413&gt;211),"SILVER",IF(AND(H1413&lt;=211),"BRONZE"))))</f>
        <v>GOLD</v>
      </c>
      <c r="J1413" t="str">
        <f t="shared" ref="J1413:J1476" si="137">IF(H1413=444,"Platinum Customer",
IF(AND(H1413&lt;=444,H1413&gt;433),"Very Loyal",
 IF(AND(H1413&lt;=433,H1413&gt;421),"Becoming Loyal",
IF(AND(H1413&lt;=421,H1413&gt;344),"Recent Customer",
IF(AND(H1413&gt;=344,H1413&gt;323),"Potential Customer",
IF(AND(H1413&gt;=323,H1413&gt;311),"Late Bloomer",
IF(AND(H1413&gt;311,H1413&gt;=224),"Losing Customer",
IF(AND(H1413&gt;224,H1413&gt;=212),"High Risk Customer",
IF(AND(H1413&gt;212,H1413&gt;=121),"Almost Losing Customer",
IF(AND(H1413&gt;=121,H1413&gt;=113),"Evasive Customer",
IF(AND(H1413&lt;=113,H1413&gt;=111),"Lost Customer")))))))))))</f>
        <v>Late Bloomer</v>
      </c>
    </row>
    <row r="1414" spans="1:10" x14ac:dyDescent="0.3">
      <c r="A1414" s="5">
        <v>1414</v>
      </c>
      <c r="B1414" s="6">
        <v>18</v>
      </c>
      <c r="C1414" s="7">
        <v>2</v>
      </c>
      <c r="D1414" s="8">
        <v>630.21</v>
      </c>
      <c r="E1414">
        <f t="shared" si="132"/>
        <v>1</v>
      </c>
      <c r="F1414">
        <f t="shared" si="133"/>
        <v>1</v>
      </c>
      <c r="G1414">
        <f t="shared" si="134"/>
        <v>1</v>
      </c>
      <c r="H1414">
        <f t="shared" si="135"/>
        <v>111</v>
      </c>
      <c r="I1414" t="str">
        <f t="shared" si="136"/>
        <v>BRONZE</v>
      </c>
      <c r="J1414" t="str">
        <f t="shared" si="137"/>
        <v>Lost Customer</v>
      </c>
    </row>
    <row r="1415" spans="1:10" x14ac:dyDescent="0.3">
      <c r="A1415" s="5">
        <v>1415</v>
      </c>
      <c r="B1415" s="6">
        <v>57</v>
      </c>
      <c r="C1415" s="7">
        <v>4</v>
      </c>
      <c r="D1415" s="8">
        <v>3062.52</v>
      </c>
      <c r="E1415">
        <f t="shared" si="132"/>
        <v>4</v>
      </c>
      <c r="F1415">
        <f t="shared" si="133"/>
        <v>1</v>
      </c>
      <c r="G1415">
        <f t="shared" si="134"/>
        <v>3</v>
      </c>
      <c r="H1415">
        <f t="shared" si="135"/>
        <v>413</v>
      </c>
      <c r="I1415" t="str">
        <f t="shared" si="136"/>
        <v>PLATINUM</v>
      </c>
      <c r="J1415" t="str">
        <f t="shared" si="137"/>
        <v>Recent Customer</v>
      </c>
    </row>
    <row r="1416" spans="1:10" x14ac:dyDescent="0.3">
      <c r="A1416" s="5">
        <v>1416</v>
      </c>
      <c r="B1416" s="6">
        <v>114</v>
      </c>
      <c r="C1416" s="7">
        <v>5</v>
      </c>
      <c r="D1416" s="8">
        <v>1266.06</v>
      </c>
      <c r="E1416">
        <f t="shared" si="132"/>
        <v>4</v>
      </c>
      <c r="F1416">
        <f t="shared" si="133"/>
        <v>2</v>
      </c>
      <c r="G1416">
        <f t="shared" si="134"/>
        <v>1</v>
      </c>
      <c r="H1416">
        <f t="shared" si="135"/>
        <v>421</v>
      </c>
      <c r="I1416" t="str">
        <f t="shared" si="136"/>
        <v>PLATINUM</v>
      </c>
      <c r="J1416" t="str">
        <f t="shared" si="137"/>
        <v>Recent Customer</v>
      </c>
    </row>
    <row r="1417" spans="1:10" x14ac:dyDescent="0.3">
      <c r="A1417" s="5">
        <v>1417</v>
      </c>
      <c r="B1417" s="6">
        <v>56</v>
      </c>
      <c r="C1417" s="7">
        <v>7</v>
      </c>
      <c r="D1417" s="8">
        <v>3873.42</v>
      </c>
      <c r="E1417">
        <f t="shared" si="132"/>
        <v>2</v>
      </c>
      <c r="F1417">
        <f t="shared" si="133"/>
        <v>3</v>
      </c>
      <c r="G1417">
        <f t="shared" si="134"/>
        <v>3</v>
      </c>
      <c r="H1417">
        <f t="shared" si="135"/>
        <v>233</v>
      </c>
      <c r="I1417" t="str">
        <f t="shared" si="136"/>
        <v>SILVER</v>
      </c>
      <c r="J1417" t="str">
        <f t="shared" si="137"/>
        <v>High Risk Customer</v>
      </c>
    </row>
    <row r="1418" spans="1:10" x14ac:dyDescent="0.3">
      <c r="A1418" s="5">
        <v>1418</v>
      </c>
      <c r="B1418" s="6">
        <v>86</v>
      </c>
      <c r="C1418" s="7">
        <v>7</v>
      </c>
      <c r="D1418" s="8">
        <v>1983.9700000000003</v>
      </c>
      <c r="E1418">
        <f t="shared" si="132"/>
        <v>1</v>
      </c>
      <c r="F1418">
        <f t="shared" si="133"/>
        <v>3</v>
      </c>
      <c r="G1418">
        <f t="shared" si="134"/>
        <v>2</v>
      </c>
      <c r="H1418">
        <f t="shared" si="135"/>
        <v>132</v>
      </c>
      <c r="I1418" t="str">
        <f t="shared" si="136"/>
        <v>BRONZE</v>
      </c>
      <c r="J1418" t="str">
        <f t="shared" si="137"/>
        <v>Evasive Customer</v>
      </c>
    </row>
    <row r="1419" spans="1:10" x14ac:dyDescent="0.3">
      <c r="A1419" s="5">
        <v>1419</v>
      </c>
      <c r="B1419" s="6">
        <v>22</v>
      </c>
      <c r="C1419" s="7">
        <v>5</v>
      </c>
      <c r="D1419" s="8">
        <v>972.79000000000019</v>
      </c>
      <c r="E1419">
        <f t="shared" si="132"/>
        <v>2</v>
      </c>
      <c r="F1419">
        <f t="shared" si="133"/>
        <v>2</v>
      </c>
      <c r="G1419">
        <f t="shared" si="134"/>
        <v>1</v>
      </c>
      <c r="H1419">
        <f t="shared" si="135"/>
        <v>221</v>
      </c>
      <c r="I1419" t="str">
        <f t="shared" si="136"/>
        <v>SILVER</v>
      </c>
      <c r="J1419" t="str">
        <f t="shared" si="137"/>
        <v>Almost Losing Customer</v>
      </c>
    </row>
    <row r="1420" spans="1:10" x14ac:dyDescent="0.3">
      <c r="A1420" s="5">
        <v>1420</v>
      </c>
      <c r="B1420" s="6">
        <v>38</v>
      </c>
      <c r="C1420" s="7">
        <v>5</v>
      </c>
      <c r="D1420" s="8">
        <v>2121.6400000000003</v>
      </c>
      <c r="E1420">
        <f t="shared" si="132"/>
        <v>2</v>
      </c>
      <c r="F1420">
        <f t="shared" si="133"/>
        <v>2</v>
      </c>
      <c r="G1420">
        <f t="shared" si="134"/>
        <v>2</v>
      </c>
      <c r="H1420">
        <f t="shared" si="135"/>
        <v>222</v>
      </c>
      <c r="I1420" t="str">
        <f t="shared" si="136"/>
        <v>SILVER</v>
      </c>
      <c r="J1420" t="str">
        <f t="shared" si="137"/>
        <v>Almost Losing Customer</v>
      </c>
    </row>
    <row r="1421" spans="1:10" x14ac:dyDescent="0.3">
      <c r="A1421" s="5">
        <v>1421</v>
      </c>
      <c r="B1421" s="6">
        <v>57</v>
      </c>
      <c r="C1421" s="7">
        <v>6</v>
      </c>
      <c r="D1421" s="8">
        <v>2529.62</v>
      </c>
      <c r="E1421">
        <f t="shared" si="132"/>
        <v>3</v>
      </c>
      <c r="F1421">
        <f t="shared" si="133"/>
        <v>2</v>
      </c>
      <c r="G1421">
        <f t="shared" si="134"/>
        <v>2</v>
      </c>
      <c r="H1421">
        <f t="shared" si="135"/>
        <v>322</v>
      </c>
      <c r="I1421" t="str">
        <f t="shared" si="136"/>
        <v>GOLD</v>
      </c>
      <c r="J1421" t="str">
        <f t="shared" si="137"/>
        <v>Losing Customer</v>
      </c>
    </row>
    <row r="1422" spans="1:10" x14ac:dyDescent="0.3">
      <c r="A1422" s="5">
        <v>1422</v>
      </c>
      <c r="B1422" s="6">
        <v>47</v>
      </c>
      <c r="C1422" s="7">
        <v>8</v>
      </c>
      <c r="D1422" s="8">
        <v>1652.3899999999996</v>
      </c>
      <c r="E1422">
        <f t="shared" si="132"/>
        <v>3</v>
      </c>
      <c r="F1422">
        <f t="shared" si="133"/>
        <v>4</v>
      </c>
      <c r="G1422">
        <f t="shared" si="134"/>
        <v>1</v>
      </c>
      <c r="H1422">
        <f t="shared" si="135"/>
        <v>341</v>
      </c>
      <c r="I1422" t="str">
        <f t="shared" si="136"/>
        <v>GOLD</v>
      </c>
      <c r="J1422" t="str">
        <f t="shared" si="137"/>
        <v>Late Bloomer</v>
      </c>
    </row>
    <row r="1423" spans="1:10" x14ac:dyDescent="0.3">
      <c r="A1423" s="5">
        <v>1423</v>
      </c>
      <c r="B1423" s="6">
        <v>24</v>
      </c>
      <c r="C1423" s="7">
        <v>6</v>
      </c>
      <c r="D1423" s="8">
        <v>3233.09</v>
      </c>
      <c r="E1423">
        <f t="shared" si="132"/>
        <v>2</v>
      </c>
      <c r="F1423">
        <f t="shared" si="133"/>
        <v>2</v>
      </c>
      <c r="G1423">
        <f t="shared" si="134"/>
        <v>3</v>
      </c>
      <c r="H1423">
        <f t="shared" si="135"/>
        <v>223</v>
      </c>
      <c r="I1423" t="str">
        <f t="shared" si="136"/>
        <v>SILVER</v>
      </c>
      <c r="J1423" t="str">
        <f t="shared" si="137"/>
        <v>Almost Losing Customer</v>
      </c>
    </row>
    <row r="1424" spans="1:10" x14ac:dyDescent="0.3">
      <c r="A1424" s="5">
        <v>1424</v>
      </c>
      <c r="B1424" s="6">
        <v>76</v>
      </c>
      <c r="C1424" s="7">
        <v>3</v>
      </c>
      <c r="D1424" s="8">
        <v>1475.88</v>
      </c>
      <c r="E1424">
        <f t="shared" si="132"/>
        <v>2</v>
      </c>
      <c r="F1424">
        <f t="shared" si="133"/>
        <v>1</v>
      </c>
      <c r="G1424">
        <f t="shared" si="134"/>
        <v>1</v>
      </c>
      <c r="H1424">
        <f t="shared" si="135"/>
        <v>211</v>
      </c>
      <c r="I1424" t="str">
        <f t="shared" si="136"/>
        <v>BRONZE</v>
      </c>
      <c r="J1424" t="str">
        <f t="shared" si="137"/>
        <v>Evasive Customer</v>
      </c>
    </row>
    <row r="1425" spans="1:10" x14ac:dyDescent="0.3">
      <c r="A1425" s="5">
        <v>1425</v>
      </c>
      <c r="B1425" s="6">
        <v>0</v>
      </c>
      <c r="C1425" s="7">
        <v>4</v>
      </c>
      <c r="D1425" s="8">
        <v>3144.9999999999995</v>
      </c>
      <c r="E1425">
        <f t="shared" si="132"/>
        <v>3</v>
      </c>
      <c r="F1425">
        <f t="shared" si="133"/>
        <v>1</v>
      </c>
      <c r="G1425">
        <f t="shared" si="134"/>
        <v>3</v>
      </c>
      <c r="H1425">
        <f t="shared" si="135"/>
        <v>313</v>
      </c>
      <c r="I1425" t="str">
        <f t="shared" si="136"/>
        <v>GOLD</v>
      </c>
      <c r="J1425" t="str">
        <f t="shared" si="137"/>
        <v>Losing Customer</v>
      </c>
    </row>
    <row r="1426" spans="1:10" x14ac:dyDescent="0.3">
      <c r="A1426" s="5">
        <v>1426</v>
      </c>
      <c r="B1426" s="6">
        <v>48</v>
      </c>
      <c r="C1426" s="7">
        <v>7</v>
      </c>
      <c r="D1426" s="8">
        <v>3867.34</v>
      </c>
      <c r="E1426">
        <f t="shared" si="132"/>
        <v>2</v>
      </c>
      <c r="F1426">
        <f t="shared" si="133"/>
        <v>3</v>
      </c>
      <c r="G1426">
        <f t="shared" si="134"/>
        <v>3</v>
      </c>
      <c r="H1426">
        <f t="shared" si="135"/>
        <v>233</v>
      </c>
      <c r="I1426" t="str">
        <f t="shared" si="136"/>
        <v>SILVER</v>
      </c>
      <c r="J1426" t="str">
        <f t="shared" si="137"/>
        <v>High Risk Customer</v>
      </c>
    </row>
    <row r="1427" spans="1:10" x14ac:dyDescent="0.3">
      <c r="A1427" s="5">
        <v>1427</v>
      </c>
      <c r="B1427" s="6">
        <v>59</v>
      </c>
      <c r="C1427" s="7">
        <v>6</v>
      </c>
      <c r="D1427" s="8">
        <v>3573.89</v>
      </c>
      <c r="E1427">
        <f t="shared" si="132"/>
        <v>4</v>
      </c>
      <c r="F1427">
        <f t="shared" si="133"/>
        <v>2</v>
      </c>
      <c r="G1427">
        <f t="shared" si="134"/>
        <v>3</v>
      </c>
      <c r="H1427">
        <f t="shared" si="135"/>
        <v>423</v>
      </c>
      <c r="I1427" t="str">
        <f t="shared" si="136"/>
        <v>PLATINUM</v>
      </c>
      <c r="J1427" t="str">
        <f t="shared" si="137"/>
        <v>Becoming Loyal</v>
      </c>
    </row>
    <row r="1428" spans="1:10" x14ac:dyDescent="0.3">
      <c r="A1428" s="5">
        <v>1428</v>
      </c>
      <c r="B1428" s="6">
        <v>15</v>
      </c>
      <c r="C1428" s="7">
        <v>10</v>
      </c>
      <c r="D1428" s="8">
        <v>5508.8</v>
      </c>
      <c r="E1428">
        <f t="shared" si="132"/>
        <v>2</v>
      </c>
      <c r="F1428">
        <f t="shared" si="133"/>
        <v>4</v>
      </c>
      <c r="G1428">
        <f t="shared" si="134"/>
        <v>4</v>
      </c>
      <c r="H1428">
        <f t="shared" si="135"/>
        <v>244</v>
      </c>
      <c r="I1428" t="str">
        <f t="shared" si="136"/>
        <v>SILVER</v>
      </c>
      <c r="J1428" t="str">
        <f t="shared" si="137"/>
        <v>High Risk Customer</v>
      </c>
    </row>
    <row r="1429" spans="1:10" x14ac:dyDescent="0.3">
      <c r="A1429" s="5">
        <v>1429</v>
      </c>
      <c r="B1429" s="6">
        <v>31</v>
      </c>
      <c r="C1429" s="7">
        <v>7</v>
      </c>
      <c r="D1429" s="8">
        <v>861.62</v>
      </c>
      <c r="E1429">
        <f t="shared" si="132"/>
        <v>2</v>
      </c>
      <c r="F1429">
        <f t="shared" si="133"/>
        <v>3</v>
      </c>
      <c r="G1429">
        <f t="shared" si="134"/>
        <v>1</v>
      </c>
      <c r="H1429">
        <f t="shared" si="135"/>
        <v>231</v>
      </c>
      <c r="I1429" t="str">
        <f t="shared" si="136"/>
        <v>SILVER</v>
      </c>
      <c r="J1429" t="str">
        <f t="shared" si="137"/>
        <v>High Risk Customer</v>
      </c>
    </row>
    <row r="1430" spans="1:10" x14ac:dyDescent="0.3">
      <c r="A1430" s="5">
        <v>1430</v>
      </c>
      <c r="B1430" s="6">
        <v>108</v>
      </c>
      <c r="C1430" s="7">
        <v>6</v>
      </c>
      <c r="D1430" s="8">
        <v>1917.0099999999998</v>
      </c>
      <c r="E1430">
        <f t="shared" si="132"/>
        <v>4</v>
      </c>
      <c r="F1430">
        <f t="shared" si="133"/>
        <v>2</v>
      </c>
      <c r="G1430">
        <f t="shared" si="134"/>
        <v>2</v>
      </c>
      <c r="H1430">
        <f t="shared" si="135"/>
        <v>422</v>
      </c>
      <c r="I1430" t="str">
        <f t="shared" si="136"/>
        <v>PLATINUM</v>
      </c>
      <c r="J1430" t="str">
        <f t="shared" si="137"/>
        <v>Becoming Loyal</v>
      </c>
    </row>
    <row r="1431" spans="1:10" x14ac:dyDescent="0.3">
      <c r="A1431" s="5">
        <v>1431</v>
      </c>
      <c r="B1431" s="6">
        <v>19</v>
      </c>
      <c r="C1431" s="7">
        <v>4</v>
      </c>
      <c r="D1431" s="8">
        <v>955.44</v>
      </c>
      <c r="E1431">
        <f t="shared" si="132"/>
        <v>3</v>
      </c>
      <c r="F1431">
        <f t="shared" si="133"/>
        <v>1</v>
      </c>
      <c r="G1431">
        <f t="shared" si="134"/>
        <v>1</v>
      </c>
      <c r="H1431">
        <f t="shared" si="135"/>
        <v>311</v>
      </c>
      <c r="I1431" t="str">
        <f t="shared" si="136"/>
        <v>SILVER</v>
      </c>
      <c r="J1431" t="str">
        <f t="shared" si="137"/>
        <v>High Risk Customer</v>
      </c>
    </row>
    <row r="1432" spans="1:10" x14ac:dyDescent="0.3">
      <c r="A1432" s="5">
        <v>1432</v>
      </c>
      <c r="B1432" s="6">
        <v>33</v>
      </c>
      <c r="C1432" s="7">
        <v>6</v>
      </c>
      <c r="D1432" s="8">
        <v>3727.0600000000004</v>
      </c>
      <c r="E1432">
        <f t="shared" si="132"/>
        <v>1</v>
      </c>
      <c r="F1432">
        <f t="shared" si="133"/>
        <v>2</v>
      </c>
      <c r="G1432">
        <f t="shared" si="134"/>
        <v>3</v>
      </c>
      <c r="H1432">
        <f t="shared" si="135"/>
        <v>123</v>
      </c>
      <c r="I1432" t="str">
        <f t="shared" si="136"/>
        <v>BRONZE</v>
      </c>
      <c r="J1432" t="str">
        <f t="shared" si="137"/>
        <v>Evasive Customer</v>
      </c>
    </row>
    <row r="1433" spans="1:10" x14ac:dyDescent="0.3">
      <c r="A1433" s="5">
        <v>1433</v>
      </c>
      <c r="B1433" s="6">
        <v>131</v>
      </c>
      <c r="C1433" s="7">
        <v>3</v>
      </c>
      <c r="D1433" s="8">
        <v>1908.57</v>
      </c>
      <c r="E1433">
        <f t="shared" si="132"/>
        <v>3</v>
      </c>
      <c r="F1433">
        <f t="shared" si="133"/>
        <v>1</v>
      </c>
      <c r="G1433">
        <f t="shared" si="134"/>
        <v>2</v>
      </c>
      <c r="H1433">
        <f t="shared" si="135"/>
        <v>312</v>
      </c>
      <c r="I1433" t="str">
        <f t="shared" si="136"/>
        <v>GOLD</v>
      </c>
      <c r="J1433" t="str">
        <f t="shared" si="137"/>
        <v>Losing Customer</v>
      </c>
    </row>
    <row r="1434" spans="1:10" x14ac:dyDescent="0.3">
      <c r="A1434" s="5">
        <v>1434</v>
      </c>
      <c r="B1434" s="6">
        <v>124</v>
      </c>
      <c r="C1434" s="7">
        <v>2</v>
      </c>
      <c r="D1434" s="8">
        <v>1127.95</v>
      </c>
      <c r="E1434">
        <f t="shared" si="132"/>
        <v>3</v>
      </c>
      <c r="F1434">
        <f t="shared" si="133"/>
        <v>1</v>
      </c>
      <c r="G1434">
        <f t="shared" si="134"/>
        <v>1</v>
      </c>
      <c r="H1434">
        <f t="shared" si="135"/>
        <v>311</v>
      </c>
      <c r="I1434" t="str">
        <f t="shared" si="136"/>
        <v>SILVER</v>
      </c>
      <c r="J1434" t="str">
        <f t="shared" si="137"/>
        <v>High Risk Customer</v>
      </c>
    </row>
    <row r="1435" spans="1:10" x14ac:dyDescent="0.3">
      <c r="A1435" s="5">
        <v>1435</v>
      </c>
      <c r="B1435" s="6">
        <v>33</v>
      </c>
      <c r="C1435" s="7">
        <v>7</v>
      </c>
      <c r="D1435" s="8">
        <v>5393.83</v>
      </c>
      <c r="E1435">
        <f t="shared" si="132"/>
        <v>1</v>
      </c>
      <c r="F1435">
        <f t="shared" si="133"/>
        <v>3</v>
      </c>
      <c r="G1435">
        <f t="shared" si="134"/>
        <v>4</v>
      </c>
      <c r="H1435">
        <f t="shared" si="135"/>
        <v>134</v>
      </c>
      <c r="I1435" t="str">
        <f t="shared" si="136"/>
        <v>BRONZE</v>
      </c>
      <c r="J1435" t="str">
        <f t="shared" si="137"/>
        <v>Evasive Customer</v>
      </c>
    </row>
    <row r="1436" spans="1:10" x14ac:dyDescent="0.3">
      <c r="A1436" s="5">
        <v>1436</v>
      </c>
      <c r="B1436" s="6">
        <v>72</v>
      </c>
      <c r="C1436" s="7">
        <v>5</v>
      </c>
      <c r="D1436" s="8">
        <v>3404.37</v>
      </c>
      <c r="E1436">
        <f t="shared" si="132"/>
        <v>1</v>
      </c>
      <c r="F1436">
        <f t="shared" si="133"/>
        <v>2</v>
      </c>
      <c r="G1436">
        <f t="shared" si="134"/>
        <v>3</v>
      </c>
      <c r="H1436">
        <f t="shared" si="135"/>
        <v>123</v>
      </c>
      <c r="I1436" t="str">
        <f t="shared" si="136"/>
        <v>BRONZE</v>
      </c>
      <c r="J1436" t="str">
        <f t="shared" si="137"/>
        <v>Evasive Customer</v>
      </c>
    </row>
    <row r="1437" spans="1:10" x14ac:dyDescent="0.3">
      <c r="A1437" s="5">
        <v>1437</v>
      </c>
      <c r="B1437" s="6">
        <v>143</v>
      </c>
      <c r="C1437" s="7">
        <v>3</v>
      </c>
      <c r="D1437" s="8">
        <v>2636.2000000000003</v>
      </c>
      <c r="E1437">
        <f t="shared" si="132"/>
        <v>3</v>
      </c>
      <c r="F1437">
        <f t="shared" si="133"/>
        <v>1</v>
      </c>
      <c r="G1437">
        <f t="shared" si="134"/>
        <v>2</v>
      </c>
      <c r="H1437">
        <f t="shared" si="135"/>
        <v>312</v>
      </c>
      <c r="I1437" t="str">
        <f t="shared" si="136"/>
        <v>GOLD</v>
      </c>
      <c r="J1437" t="str">
        <f t="shared" si="137"/>
        <v>Losing Customer</v>
      </c>
    </row>
    <row r="1438" spans="1:10" x14ac:dyDescent="0.3">
      <c r="A1438" s="5">
        <v>1438</v>
      </c>
      <c r="B1438" s="6">
        <v>6</v>
      </c>
      <c r="C1438" s="7">
        <v>11</v>
      </c>
      <c r="D1438" s="8">
        <v>5503.8900000000012</v>
      </c>
      <c r="E1438">
        <f t="shared" si="132"/>
        <v>2</v>
      </c>
      <c r="F1438">
        <f t="shared" si="133"/>
        <v>4</v>
      </c>
      <c r="G1438">
        <f t="shared" si="134"/>
        <v>4</v>
      </c>
      <c r="H1438">
        <f t="shared" si="135"/>
        <v>244</v>
      </c>
      <c r="I1438" t="str">
        <f t="shared" si="136"/>
        <v>SILVER</v>
      </c>
      <c r="J1438" t="str">
        <f t="shared" si="137"/>
        <v>High Risk Customer</v>
      </c>
    </row>
    <row r="1439" spans="1:10" x14ac:dyDescent="0.3">
      <c r="A1439" s="5">
        <v>1439</v>
      </c>
      <c r="B1439" s="6">
        <v>65</v>
      </c>
      <c r="C1439" s="7">
        <v>4</v>
      </c>
      <c r="D1439" s="8">
        <v>1005.2400000000001</v>
      </c>
      <c r="E1439">
        <f t="shared" si="132"/>
        <v>1</v>
      </c>
      <c r="F1439">
        <f t="shared" si="133"/>
        <v>1</v>
      </c>
      <c r="G1439">
        <f t="shared" si="134"/>
        <v>1</v>
      </c>
      <c r="H1439">
        <f t="shared" si="135"/>
        <v>111</v>
      </c>
      <c r="I1439" t="str">
        <f t="shared" si="136"/>
        <v>BRONZE</v>
      </c>
      <c r="J1439" t="str">
        <f t="shared" si="137"/>
        <v>Lost Customer</v>
      </c>
    </row>
    <row r="1440" spans="1:10" x14ac:dyDescent="0.3">
      <c r="A1440" s="5">
        <v>1440</v>
      </c>
      <c r="B1440" s="6">
        <v>19</v>
      </c>
      <c r="C1440" s="7">
        <v>6</v>
      </c>
      <c r="D1440" s="8">
        <v>6362.4699999999993</v>
      </c>
      <c r="E1440">
        <f t="shared" si="132"/>
        <v>4</v>
      </c>
      <c r="F1440">
        <f t="shared" si="133"/>
        <v>2</v>
      </c>
      <c r="G1440">
        <f t="shared" si="134"/>
        <v>4</v>
      </c>
      <c r="H1440">
        <f t="shared" si="135"/>
        <v>424</v>
      </c>
      <c r="I1440" t="str">
        <f t="shared" si="136"/>
        <v>PLATINUM</v>
      </c>
      <c r="J1440" t="str">
        <f t="shared" si="137"/>
        <v>Becoming Loyal</v>
      </c>
    </row>
    <row r="1441" spans="1:10" x14ac:dyDescent="0.3">
      <c r="A1441" s="5">
        <v>1441</v>
      </c>
      <c r="B1441" s="6">
        <v>158</v>
      </c>
      <c r="C1441" s="7">
        <v>2</v>
      </c>
      <c r="D1441" s="8">
        <v>562.46</v>
      </c>
      <c r="E1441">
        <f t="shared" si="132"/>
        <v>2</v>
      </c>
      <c r="F1441">
        <f t="shared" si="133"/>
        <v>1</v>
      </c>
      <c r="G1441">
        <f t="shared" si="134"/>
        <v>1</v>
      </c>
      <c r="H1441">
        <f t="shared" si="135"/>
        <v>211</v>
      </c>
      <c r="I1441" t="str">
        <f t="shared" si="136"/>
        <v>BRONZE</v>
      </c>
      <c r="J1441" t="str">
        <f t="shared" si="137"/>
        <v>Evasive Customer</v>
      </c>
    </row>
    <row r="1442" spans="1:10" x14ac:dyDescent="0.3">
      <c r="A1442" s="5">
        <v>1442</v>
      </c>
      <c r="B1442" s="6">
        <v>53</v>
      </c>
      <c r="C1442" s="7">
        <v>3</v>
      </c>
      <c r="D1442" s="8">
        <v>109.02000000000001</v>
      </c>
      <c r="E1442">
        <f t="shared" si="132"/>
        <v>3</v>
      </c>
      <c r="F1442">
        <f t="shared" si="133"/>
        <v>1</v>
      </c>
      <c r="G1442">
        <f t="shared" si="134"/>
        <v>1</v>
      </c>
      <c r="H1442">
        <f t="shared" si="135"/>
        <v>311</v>
      </c>
      <c r="I1442" t="str">
        <f t="shared" si="136"/>
        <v>SILVER</v>
      </c>
      <c r="J1442" t="str">
        <f t="shared" si="137"/>
        <v>High Risk Customer</v>
      </c>
    </row>
    <row r="1443" spans="1:10" x14ac:dyDescent="0.3">
      <c r="A1443" s="5">
        <v>1443</v>
      </c>
      <c r="B1443" s="6">
        <v>44</v>
      </c>
      <c r="C1443" s="7">
        <v>10</v>
      </c>
      <c r="D1443" s="8">
        <v>5004.2599999999993</v>
      </c>
      <c r="E1443">
        <f t="shared" si="132"/>
        <v>1</v>
      </c>
      <c r="F1443">
        <f t="shared" si="133"/>
        <v>4</v>
      </c>
      <c r="G1443">
        <f t="shared" si="134"/>
        <v>4</v>
      </c>
      <c r="H1443">
        <f t="shared" si="135"/>
        <v>144</v>
      </c>
      <c r="I1443" t="str">
        <f t="shared" si="136"/>
        <v>BRONZE</v>
      </c>
      <c r="J1443" t="str">
        <f t="shared" si="137"/>
        <v>Evasive Customer</v>
      </c>
    </row>
    <row r="1444" spans="1:10" x14ac:dyDescent="0.3">
      <c r="A1444" s="5">
        <v>1444</v>
      </c>
      <c r="B1444" s="6">
        <v>38</v>
      </c>
      <c r="C1444" s="7">
        <v>5</v>
      </c>
      <c r="D1444" s="8">
        <v>1281.31</v>
      </c>
      <c r="E1444">
        <f t="shared" si="132"/>
        <v>2</v>
      </c>
      <c r="F1444">
        <f t="shared" si="133"/>
        <v>2</v>
      </c>
      <c r="G1444">
        <f t="shared" si="134"/>
        <v>1</v>
      </c>
      <c r="H1444">
        <f t="shared" si="135"/>
        <v>221</v>
      </c>
      <c r="I1444" t="str">
        <f t="shared" si="136"/>
        <v>SILVER</v>
      </c>
      <c r="J1444" t="str">
        <f t="shared" si="137"/>
        <v>Almost Losing Customer</v>
      </c>
    </row>
    <row r="1445" spans="1:10" x14ac:dyDescent="0.3">
      <c r="A1445" s="5">
        <v>1445</v>
      </c>
      <c r="B1445" s="6">
        <v>6</v>
      </c>
      <c r="C1445" s="7">
        <v>6</v>
      </c>
      <c r="D1445" s="8">
        <v>3423.12</v>
      </c>
      <c r="E1445">
        <f t="shared" si="132"/>
        <v>3</v>
      </c>
      <c r="F1445">
        <f t="shared" si="133"/>
        <v>2</v>
      </c>
      <c r="G1445">
        <f t="shared" si="134"/>
        <v>3</v>
      </c>
      <c r="H1445">
        <f t="shared" si="135"/>
        <v>323</v>
      </c>
      <c r="I1445" t="str">
        <f t="shared" si="136"/>
        <v>GOLD</v>
      </c>
      <c r="J1445" t="str">
        <f t="shared" si="137"/>
        <v>Late Bloomer</v>
      </c>
    </row>
    <row r="1446" spans="1:10" x14ac:dyDescent="0.3">
      <c r="A1446" s="5">
        <v>1446</v>
      </c>
      <c r="B1446" s="6">
        <v>10</v>
      </c>
      <c r="C1446" s="7">
        <v>7</v>
      </c>
      <c r="D1446" s="8">
        <v>4495.5200000000004</v>
      </c>
      <c r="E1446">
        <f t="shared" si="132"/>
        <v>3</v>
      </c>
      <c r="F1446">
        <f t="shared" si="133"/>
        <v>3</v>
      </c>
      <c r="G1446">
        <f t="shared" si="134"/>
        <v>4</v>
      </c>
      <c r="H1446">
        <f t="shared" si="135"/>
        <v>334</v>
      </c>
      <c r="I1446" t="str">
        <f t="shared" si="136"/>
        <v>GOLD</v>
      </c>
      <c r="J1446" t="str">
        <f t="shared" si="137"/>
        <v>Late Bloomer</v>
      </c>
    </row>
    <row r="1447" spans="1:10" x14ac:dyDescent="0.3">
      <c r="A1447" s="5">
        <v>1447</v>
      </c>
      <c r="B1447" s="6">
        <v>97</v>
      </c>
      <c r="C1447" s="7">
        <v>7</v>
      </c>
      <c r="D1447" s="8">
        <v>4553.8600000000006</v>
      </c>
      <c r="E1447">
        <f t="shared" si="132"/>
        <v>4</v>
      </c>
      <c r="F1447">
        <f t="shared" si="133"/>
        <v>3</v>
      </c>
      <c r="G1447">
        <f t="shared" si="134"/>
        <v>4</v>
      </c>
      <c r="H1447">
        <f t="shared" si="135"/>
        <v>434</v>
      </c>
      <c r="I1447" t="str">
        <f t="shared" si="136"/>
        <v>PLATINUM</v>
      </c>
      <c r="J1447" t="str">
        <f t="shared" si="137"/>
        <v>Very Loyal</v>
      </c>
    </row>
    <row r="1448" spans="1:10" x14ac:dyDescent="0.3">
      <c r="A1448" s="5">
        <v>1448</v>
      </c>
      <c r="B1448" s="6">
        <v>237</v>
      </c>
      <c r="C1448" s="7">
        <v>1</v>
      </c>
      <c r="D1448" s="8">
        <v>128.45999999999992</v>
      </c>
      <c r="E1448">
        <f t="shared" si="132"/>
        <v>4</v>
      </c>
      <c r="F1448">
        <f t="shared" si="133"/>
        <v>1</v>
      </c>
      <c r="G1448">
        <f t="shared" si="134"/>
        <v>1</v>
      </c>
      <c r="H1448">
        <f t="shared" si="135"/>
        <v>411</v>
      </c>
      <c r="I1448" t="str">
        <f t="shared" si="136"/>
        <v>GOLD</v>
      </c>
      <c r="J1448" t="str">
        <f t="shared" si="137"/>
        <v>Recent Customer</v>
      </c>
    </row>
    <row r="1449" spans="1:10" x14ac:dyDescent="0.3">
      <c r="A1449" s="5">
        <v>1449</v>
      </c>
      <c r="B1449" s="6">
        <v>14</v>
      </c>
      <c r="C1449" s="7">
        <v>6</v>
      </c>
      <c r="D1449" s="8">
        <v>4565.33</v>
      </c>
      <c r="E1449">
        <f t="shared" si="132"/>
        <v>1</v>
      </c>
      <c r="F1449">
        <f t="shared" si="133"/>
        <v>2</v>
      </c>
      <c r="G1449">
        <f t="shared" si="134"/>
        <v>4</v>
      </c>
      <c r="H1449">
        <f t="shared" si="135"/>
        <v>124</v>
      </c>
      <c r="I1449" t="str">
        <f t="shared" si="136"/>
        <v>BRONZE</v>
      </c>
      <c r="J1449" t="str">
        <f t="shared" si="137"/>
        <v>Evasive Customer</v>
      </c>
    </row>
    <row r="1450" spans="1:10" x14ac:dyDescent="0.3">
      <c r="A1450" s="5">
        <v>1450</v>
      </c>
      <c r="B1450" s="6">
        <v>42</v>
      </c>
      <c r="C1450" s="7">
        <v>7</v>
      </c>
      <c r="D1450" s="8">
        <v>2959.59</v>
      </c>
      <c r="E1450">
        <f t="shared" si="132"/>
        <v>1</v>
      </c>
      <c r="F1450">
        <f t="shared" si="133"/>
        <v>3</v>
      </c>
      <c r="G1450">
        <f t="shared" si="134"/>
        <v>3</v>
      </c>
      <c r="H1450">
        <f t="shared" si="135"/>
        <v>133</v>
      </c>
      <c r="I1450" t="str">
        <f t="shared" si="136"/>
        <v>BRONZE</v>
      </c>
      <c r="J1450" t="str">
        <f t="shared" si="137"/>
        <v>Evasive Customer</v>
      </c>
    </row>
    <row r="1451" spans="1:10" x14ac:dyDescent="0.3">
      <c r="A1451" s="5">
        <v>1451</v>
      </c>
      <c r="B1451" s="6">
        <v>83</v>
      </c>
      <c r="C1451" s="7">
        <v>7</v>
      </c>
      <c r="D1451" s="8">
        <v>4060.3100000000004</v>
      </c>
      <c r="E1451">
        <f t="shared" si="132"/>
        <v>4</v>
      </c>
      <c r="F1451">
        <f t="shared" si="133"/>
        <v>3</v>
      </c>
      <c r="G1451">
        <f t="shared" si="134"/>
        <v>3</v>
      </c>
      <c r="H1451">
        <f t="shared" si="135"/>
        <v>433</v>
      </c>
      <c r="I1451" t="str">
        <f t="shared" si="136"/>
        <v>PLATINUM</v>
      </c>
      <c r="J1451" t="str">
        <f t="shared" si="137"/>
        <v>Becoming Loyal</v>
      </c>
    </row>
    <row r="1452" spans="1:10" x14ac:dyDescent="0.3">
      <c r="A1452" s="5">
        <v>1452</v>
      </c>
      <c r="B1452" s="6">
        <v>2</v>
      </c>
      <c r="C1452" s="7">
        <v>5</v>
      </c>
      <c r="D1452" s="8">
        <v>3431.62</v>
      </c>
      <c r="E1452">
        <f t="shared" si="132"/>
        <v>3</v>
      </c>
      <c r="F1452">
        <f t="shared" si="133"/>
        <v>2</v>
      </c>
      <c r="G1452">
        <f t="shared" si="134"/>
        <v>3</v>
      </c>
      <c r="H1452">
        <f t="shared" si="135"/>
        <v>323</v>
      </c>
      <c r="I1452" t="str">
        <f t="shared" si="136"/>
        <v>GOLD</v>
      </c>
      <c r="J1452" t="str">
        <f t="shared" si="137"/>
        <v>Late Bloomer</v>
      </c>
    </row>
    <row r="1453" spans="1:10" x14ac:dyDescent="0.3">
      <c r="A1453" s="5">
        <v>1453</v>
      </c>
      <c r="B1453" s="6">
        <v>0</v>
      </c>
      <c r="C1453" s="7">
        <v>5</v>
      </c>
      <c r="D1453" s="8">
        <v>3265.75</v>
      </c>
      <c r="E1453">
        <f t="shared" si="132"/>
        <v>2</v>
      </c>
      <c r="F1453">
        <f t="shared" si="133"/>
        <v>2</v>
      </c>
      <c r="G1453">
        <f t="shared" si="134"/>
        <v>3</v>
      </c>
      <c r="H1453">
        <f t="shared" si="135"/>
        <v>223</v>
      </c>
      <c r="I1453" t="str">
        <f t="shared" si="136"/>
        <v>SILVER</v>
      </c>
      <c r="J1453" t="str">
        <f t="shared" si="137"/>
        <v>Almost Losing Customer</v>
      </c>
    </row>
    <row r="1454" spans="1:10" x14ac:dyDescent="0.3">
      <c r="A1454" s="5">
        <v>1454</v>
      </c>
      <c r="B1454" s="6">
        <v>5</v>
      </c>
      <c r="C1454" s="7">
        <v>5</v>
      </c>
      <c r="D1454" s="8">
        <v>2240.5</v>
      </c>
      <c r="E1454">
        <f t="shared" si="132"/>
        <v>4</v>
      </c>
      <c r="F1454">
        <f t="shared" si="133"/>
        <v>2</v>
      </c>
      <c r="G1454">
        <f t="shared" si="134"/>
        <v>2</v>
      </c>
      <c r="H1454">
        <f t="shared" si="135"/>
        <v>422</v>
      </c>
      <c r="I1454" t="str">
        <f t="shared" si="136"/>
        <v>PLATINUM</v>
      </c>
      <c r="J1454" t="str">
        <f t="shared" si="137"/>
        <v>Becoming Loyal</v>
      </c>
    </row>
    <row r="1455" spans="1:10" x14ac:dyDescent="0.3">
      <c r="A1455" s="5">
        <v>1455</v>
      </c>
      <c r="B1455" s="6">
        <v>32</v>
      </c>
      <c r="C1455" s="7">
        <v>5</v>
      </c>
      <c r="D1455" s="8">
        <v>1659.49</v>
      </c>
      <c r="E1455">
        <f t="shared" si="132"/>
        <v>4</v>
      </c>
      <c r="F1455">
        <f t="shared" si="133"/>
        <v>2</v>
      </c>
      <c r="G1455">
        <f t="shared" si="134"/>
        <v>1</v>
      </c>
      <c r="H1455">
        <f t="shared" si="135"/>
        <v>421</v>
      </c>
      <c r="I1455" t="str">
        <f t="shared" si="136"/>
        <v>PLATINUM</v>
      </c>
      <c r="J1455" t="str">
        <f t="shared" si="137"/>
        <v>Recent Customer</v>
      </c>
    </row>
    <row r="1456" spans="1:10" x14ac:dyDescent="0.3">
      <c r="A1456" s="5">
        <v>1456</v>
      </c>
      <c r="B1456" s="6">
        <v>8</v>
      </c>
      <c r="C1456" s="7">
        <v>4</v>
      </c>
      <c r="D1456" s="8">
        <v>874.93</v>
      </c>
      <c r="E1456">
        <f t="shared" si="132"/>
        <v>4</v>
      </c>
      <c r="F1456">
        <f t="shared" si="133"/>
        <v>1</v>
      </c>
      <c r="G1456">
        <f t="shared" si="134"/>
        <v>1</v>
      </c>
      <c r="H1456">
        <f t="shared" si="135"/>
        <v>411</v>
      </c>
      <c r="I1456" t="str">
        <f t="shared" si="136"/>
        <v>GOLD</v>
      </c>
      <c r="J1456" t="str">
        <f t="shared" si="137"/>
        <v>Recent Customer</v>
      </c>
    </row>
    <row r="1457" spans="1:10" x14ac:dyDescent="0.3">
      <c r="A1457" s="5">
        <v>1457</v>
      </c>
      <c r="B1457" s="6">
        <v>65</v>
      </c>
      <c r="C1457" s="7">
        <v>7</v>
      </c>
      <c r="D1457" s="8">
        <v>1892.8300000000002</v>
      </c>
      <c r="E1457">
        <f t="shared" si="132"/>
        <v>3</v>
      </c>
      <c r="F1457">
        <f t="shared" si="133"/>
        <v>3</v>
      </c>
      <c r="G1457">
        <f t="shared" si="134"/>
        <v>2</v>
      </c>
      <c r="H1457">
        <f t="shared" si="135"/>
        <v>332</v>
      </c>
      <c r="I1457" t="str">
        <f t="shared" si="136"/>
        <v>GOLD</v>
      </c>
      <c r="J1457" t="str">
        <f t="shared" si="137"/>
        <v>Late Bloomer</v>
      </c>
    </row>
    <row r="1458" spans="1:10" x14ac:dyDescent="0.3">
      <c r="A1458" s="5">
        <v>1458</v>
      </c>
      <c r="B1458" s="6">
        <v>198</v>
      </c>
      <c r="C1458" s="7">
        <v>3</v>
      </c>
      <c r="D1458" s="8">
        <v>3273.3300000000004</v>
      </c>
      <c r="E1458">
        <f t="shared" si="132"/>
        <v>4</v>
      </c>
      <c r="F1458">
        <f t="shared" si="133"/>
        <v>1</v>
      </c>
      <c r="G1458">
        <f t="shared" si="134"/>
        <v>3</v>
      </c>
      <c r="H1458">
        <f t="shared" si="135"/>
        <v>413</v>
      </c>
      <c r="I1458" t="str">
        <f t="shared" si="136"/>
        <v>PLATINUM</v>
      </c>
      <c r="J1458" t="str">
        <f t="shared" si="137"/>
        <v>Recent Customer</v>
      </c>
    </row>
    <row r="1459" spans="1:10" x14ac:dyDescent="0.3">
      <c r="A1459" s="5">
        <v>1459</v>
      </c>
      <c r="B1459" s="6">
        <v>98</v>
      </c>
      <c r="C1459" s="7">
        <v>4</v>
      </c>
      <c r="D1459" s="8">
        <v>4557.6000000000004</v>
      </c>
      <c r="E1459">
        <f t="shared" si="132"/>
        <v>2</v>
      </c>
      <c r="F1459">
        <f t="shared" si="133"/>
        <v>1</v>
      </c>
      <c r="G1459">
        <f t="shared" si="134"/>
        <v>4</v>
      </c>
      <c r="H1459">
        <f t="shared" si="135"/>
        <v>214</v>
      </c>
      <c r="I1459" t="str">
        <f t="shared" si="136"/>
        <v>SILVER</v>
      </c>
      <c r="J1459" t="str">
        <f t="shared" si="137"/>
        <v>Almost Losing Customer</v>
      </c>
    </row>
    <row r="1460" spans="1:10" x14ac:dyDescent="0.3">
      <c r="A1460" s="5">
        <v>1460</v>
      </c>
      <c r="B1460" s="6">
        <v>12</v>
      </c>
      <c r="C1460" s="7">
        <v>8</v>
      </c>
      <c r="D1460" s="8">
        <v>10787.599999999997</v>
      </c>
      <c r="E1460">
        <f t="shared" si="132"/>
        <v>1</v>
      </c>
      <c r="F1460">
        <f t="shared" si="133"/>
        <v>4</v>
      </c>
      <c r="G1460">
        <f t="shared" si="134"/>
        <v>4</v>
      </c>
      <c r="H1460">
        <f t="shared" si="135"/>
        <v>144</v>
      </c>
      <c r="I1460" t="str">
        <f t="shared" si="136"/>
        <v>BRONZE</v>
      </c>
      <c r="J1460" t="str">
        <f t="shared" si="137"/>
        <v>Evasive Customer</v>
      </c>
    </row>
    <row r="1461" spans="1:10" x14ac:dyDescent="0.3">
      <c r="A1461" s="5">
        <v>1461</v>
      </c>
      <c r="B1461" s="6">
        <v>18</v>
      </c>
      <c r="C1461" s="7">
        <v>7</v>
      </c>
      <c r="D1461" s="8">
        <v>5805.92</v>
      </c>
      <c r="E1461">
        <f t="shared" si="132"/>
        <v>1</v>
      </c>
      <c r="F1461">
        <f t="shared" si="133"/>
        <v>3</v>
      </c>
      <c r="G1461">
        <f t="shared" si="134"/>
        <v>4</v>
      </c>
      <c r="H1461">
        <f t="shared" si="135"/>
        <v>134</v>
      </c>
      <c r="I1461" t="str">
        <f t="shared" si="136"/>
        <v>BRONZE</v>
      </c>
      <c r="J1461" t="str">
        <f t="shared" si="137"/>
        <v>Evasive Customer</v>
      </c>
    </row>
    <row r="1462" spans="1:10" x14ac:dyDescent="0.3">
      <c r="A1462" s="5">
        <v>1462</v>
      </c>
      <c r="B1462" s="6">
        <v>81</v>
      </c>
      <c r="C1462" s="7">
        <v>6</v>
      </c>
      <c r="D1462" s="8">
        <v>2331.5199999999995</v>
      </c>
      <c r="E1462">
        <f t="shared" si="132"/>
        <v>4</v>
      </c>
      <c r="F1462">
        <f t="shared" si="133"/>
        <v>2</v>
      </c>
      <c r="G1462">
        <f t="shared" si="134"/>
        <v>2</v>
      </c>
      <c r="H1462">
        <f t="shared" si="135"/>
        <v>422</v>
      </c>
      <c r="I1462" t="str">
        <f t="shared" si="136"/>
        <v>PLATINUM</v>
      </c>
      <c r="J1462" t="str">
        <f t="shared" si="137"/>
        <v>Becoming Loyal</v>
      </c>
    </row>
    <row r="1463" spans="1:10" x14ac:dyDescent="0.3">
      <c r="A1463" s="5">
        <v>1463</v>
      </c>
      <c r="B1463" s="6">
        <v>110</v>
      </c>
      <c r="C1463" s="7">
        <v>5</v>
      </c>
      <c r="D1463" s="8">
        <v>2171.7299999999996</v>
      </c>
      <c r="E1463">
        <f t="shared" si="132"/>
        <v>4</v>
      </c>
      <c r="F1463">
        <f t="shared" si="133"/>
        <v>2</v>
      </c>
      <c r="G1463">
        <f t="shared" si="134"/>
        <v>2</v>
      </c>
      <c r="H1463">
        <f t="shared" si="135"/>
        <v>422</v>
      </c>
      <c r="I1463" t="str">
        <f t="shared" si="136"/>
        <v>PLATINUM</v>
      </c>
      <c r="J1463" t="str">
        <f t="shared" si="137"/>
        <v>Becoming Loyal</v>
      </c>
    </row>
    <row r="1464" spans="1:10" x14ac:dyDescent="0.3">
      <c r="A1464" s="5">
        <v>1464</v>
      </c>
      <c r="B1464" s="6">
        <v>106</v>
      </c>
      <c r="C1464" s="7">
        <v>7</v>
      </c>
      <c r="D1464" s="8">
        <v>873.93000000000006</v>
      </c>
      <c r="E1464">
        <f t="shared" si="132"/>
        <v>2</v>
      </c>
      <c r="F1464">
        <f t="shared" si="133"/>
        <v>3</v>
      </c>
      <c r="G1464">
        <f t="shared" si="134"/>
        <v>1</v>
      </c>
      <c r="H1464">
        <f t="shared" si="135"/>
        <v>231</v>
      </c>
      <c r="I1464" t="str">
        <f t="shared" si="136"/>
        <v>SILVER</v>
      </c>
      <c r="J1464" t="str">
        <f t="shared" si="137"/>
        <v>High Risk Customer</v>
      </c>
    </row>
    <row r="1465" spans="1:10" x14ac:dyDescent="0.3">
      <c r="A1465" s="5">
        <v>1465</v>
      </c>
      <c r="B1465" s="6">
        <v>107</v>
      </c>
      <c r="C1465" s="7">
        <v>4</v>
      </c>
      <c r="D1465" s="8">
        <v>1429.5</v>
      </c>
      <c r="E1465">
        <f t="shared" si="132"/>
        <v>1</v>
      </c>
      <c r="F1465">
        <f t="shared" si="133"/>
        <v>1</v>
      </c>
      <c r="G1465">
        <f t="shared" si="134"/>
        <v>1</v>
      </c>
      <c r="H1465">
        <f t="shared" si="135"/>
        <v>111</v>
      </c>
      <c r="I1465" t="str">
        <f t="shared" si="136"/>
        <v>BRONZE</v>
      </c>
      <c r="J1465" t="str">
        <f t="shared" si="137"/>
        <v>Lost Customer</v>
      </c>
    </row>
    <row r="1466" spans="1:10" x14ac:dyDescent="0.3">
      <c r="A1466" s="5">
        <v>1466</v>
      </c>
      <c r="B1466" s="6">
        <v>33</v>
      </c>
      <c r="C1466" s="7">
        <v>3</v>
      </c>
      <c r="D1466" s="8">
        <v>978.42000000000007</v>
      </c>
      <c r="E1466">
        <f t="shared" si="132"/>
        <v>1</v>
      </c>
      <c r="F1466">
        <f t="shared" si="133"/>
        <v>1</v>
      </c>
      <c r="G1466">
        <f t="shared" si="134"/>
        <v>1</v>
      </c>
      <c r="H1466">
        <f t="shared" si="135"/>
        <v>111</v>
      </c>
      <c r="I1466" t="str">
        <f t="shared" si="136"/>
        <v>BRONZE</v>
      </c>
      <c r="J1466" t="str">
        <f t="shared" si="137"/>
        <v>Lost Customer</v>
      </c>
    </row>
    <row r="1467" spans="1:10" x14ac:dyDescent="0.3">
      <c r="A1467" s="5">
        <v>1467</v>
      </c>
      <c r="B1467" s="6">
        <v>13</v>
      </c>
      <c r="C1467" s="7">
        <v>7</v>
      </c>
      <c r="D1467" s="8">
        <v>1825.8299999999997</v>
      </c>
      <c r="E1467">
        <f t="shared" si="132"/>
        <v>1</v>
      </c>
      <c r="F1467">
        <f t="shared" si="133"/>
        <v>3</v>
      </c>
      <c r="G1467">
        <f t="shared" si="134"/>
        <v>2</v>
      </c>
      <c r="H1467">
        <f t="shared" si="135"/>
        <v>132</v>
      </c>
      <c r="I1467" t="str">
        <f t="shared" si="136"/>
        <v>BRONZE</v>
      </c>
      <c r="J1467" t="str">
        <f t="shared" si="137"/>
        <v>Evasive Customer</v>
      </c>
    </row>
    <row r="1468" spans="1:10" x14ac:dyDescent="0.3">
      <c r="A1468" s="5">
        <v>1468</v>
      </c>
      <c r="B1468" s="6">
        <v>109</v>
      </c>
      <c r="C1468" s="7">
        <v>7</v>
      </c>
      <c r="D1468" s="8">
        <v>3450.06</v>
      </c>
      <c r="E1468">
        <f t="shared" si="132"/>
        <v>3</v>
      </c>
      <c r="F1468">
        <f t="shared" si="133"/>
        <v>3</v>
      </c>
      <c r="G1468">
        <f t="shared" si="134"/>
        <v>3</v>
      </c>
      <c r="H1468">
        <f t="shared" si="135"/>
        <v>333</v>
      </c>
      <c r="I1468" t="str">
        <f t="shared" si="136"/>
        <v>GOLD</v>
      </c>
      <c r="J1468" t="str">
        <f t="shared" si="137"/>
        <v>Late Bloomer</v>
      </c>
    </row>
    <row r="1469" spans="1:10" x14ac:dyDescent="0.3">
      <c r="A1469" s="5">
        <v>1469</v>
      </c>
      <c r="B1469" s="6">
        <v>74</v>
      </c>
      <c r="C1469" s="7">
        <v>6</v>
      </c>
      <c r="D1469" s="8">
        <v>2251.3599999999997</v>
      </c>
      <c r="E1469">
        <f t="shared" si="132"/>
        <v>4</v>
      </c>
      <c r="F1469">
        <f t="shared" si="133"/>
        <v>2</v>
      </c>
      <c r="G1469">
        <f t="shared" si="134"/>
        <v>2</v>
      </c>
      <c r="H1469">
        <f t="shared" si="135"/>
        <v>422</v>
      </c>
      <c r="I1469" t="str">
        <f t="shared" si="136"/>
        <v>PLATINUM</v>
      </c>
      <c r="J1469" t="str">
        <f t="shared" si="137"/>
        <v>Becoming Loyal</v>
      </c>
    </row>
    <row r="1470" spans="1:10" x14ac:dyDescent="0.3">
      <c r="A1470" s="5">
        <v>1470</v>
      </c>
      <c r="B1470" s="6">
        <v>1</v>
      </c>
      <c r="C1470" s="7">
        <v>8</v>
      </c>
      <c r="D1470" s="8">
        <v>3512.7200000000003</v>
      </c>
      <c r="E1470">
        <f t="shared" si="132"/>
        <v>1</v>
      </c>
      <c r="F1470">
        <f t="shared" si="133"/>
        <v>4</v>
      </c>
      <c r="G1470">
        <f t="shared" si="134"/>
        <v>3</v>
      </c>
      <c r="H1470">
        <f t="shared" si="135"/>
        <v>143</v>
      </c>
      <c r="I1470" t="str">
        <f t="shared" si="136"/>
        <v>BRONZE</v>
      </c>
      <c r="J1470" t="str">
        <f t="shared" si="137"/>
        <v>Evasive Customer</v>
      </c>
    </row>
    <row r="1471" spans="1:10" x14ac:dyDescent="0.3">
      <c r="A1471" s="5">
        <v>1471</v>
      </c>
      <c r="B1471" s="6">
        <v>5</v>
      </c>
      <c r="C1471" s="7">
        <v>5</v>
      </c>
      <c r="D1471" s="8">
        <v>4594.6899999999996</v>
      </c>
      <c r="E1471">
        <f t="shared" si="132"/>
        <v>2</v>
      </c>
      <c r="F1471">
        <f t="shared" si="133"/>
        <v>2</v>
      </c>
      <c r="G1471">
        <f t="shared" si="134"/>
        <v>4</v>
      </c>
      <c r="H1471">
        <f t="shared" si="135"/>
        <v>224</v>
      </c>
      <c r="I1471" t="str">
        <f t="shared" si="136"/>
        <v>SILVER</v>
      </c>
      <c r="J1471" t="str">
        <f t="shared" si="137"/>
        <v>Almost Losing Customer</v>
      </c>
    </row>
    <row r="1472" spans="1:10" x14ac:dyDescent="0.3">
      <c r="A1472" s="5">
        <v>1472</v>
      </c>
      <c r="B1472" s="6">
        <v>69</v>
      </c>
      <c r="C1472" s="7">
        <v>7</v>
      </c>
      <c r="D1472" s="8">
        <v>5011.3999999999996</v>
      </c>
      <c r="E1472">
        <f t="shared" si="132"/>
        <v>4</v>
      </c>
      <c r="F1472">
        <f t="shared" si="133"/>
        <v>3</v>
      </c>
      <c r="G1472">
        <f t="shared" si="134"/>
        <v>4</v>
      </c>
      <c r="H1472">
        <f t="shared" si="135"/>
        <v>434</v>
      </c>
      <c r="I1472" t="str">
        <f t="shared" si="136"/>
        <v>PLATINUM</v>
      </c>
      <c r="J1472" t="str">
        <f t="shared" si="137"/>
        <v>Very Loyal</v>
      </c>
    </row>
    <row r="1473" spans="1:10" x14ac:dyDescent="0.3">
      <c r="A1473" s="5">
        <v>1473</v>
      </c>
      <c r="B1473" s="6">
        <v>32</v>
      </c>
      <c r="C1473" s="7">
        <v>11</v>
      </c>
      <c r="D1473" s="8">
        <v>6176.3000000000011</v>
      </c>
      <c r="E1473">
        <f t="shared" si="132"/>
        <v>4</v>
      </c>
      <c r="F1473">
        <f t="shared" si="133"/>
        <v>4</v>
      </c>
      <c r="G1473">
        <f t="shared" si="134"/>
        <v>4</v>
      </c>
      <c r="H1473">
        <f t="shared" si="135"/>
        <v>444</v>
      </c>
      <c r="I1473" t="str">
        <f t="shared" si="136"/>
        <v>PLATINUM</v>
      </c>
      <c r="J1473" t="str">
        <f t="shared" si="137"/>
        <v>Platinum Customer</v>
      </c>
    </row>
    <row r="1474" spans="1:10" x14ac:dyDescent="0.3">
      <c r="A1474" s="5">
        <v>1474</v>
      </c>
      <c r="B1474" s="6">
        <v>66</v>
      </c>
      <c r="C1474" s="7">
        <v>5</v>
      </c>
      <c r="D1474" s="8">
        <v>1676.15</v>
      </c>
      <c r="E1474">
        <f t="shared" si="132"/>
        <v>2</v>
      </c>
      <c r="F1474">
        <f t="shared" si="133"/>
        <v>2</v>
      </c>
      <c r="G1474">
        <f t="shared" si="134"/>
        <v>1</v>
      </c>
      <c r="H1474">
        <f t="shared" si="135"/>
        <v>221</v>
      </c>
      <c r="I1474" t="str">
        <f t="shared" si="136"/>
        <v>SILVER</v>
      </c>
      <c r="J1474" t="str">
        <f t="shared" si="137"/>
        <v>Almost Losing Customer</v>
      </c>
    </row>
    <row r="1475" spans="1:10" x14ac:dyDescent="0.3">
      <c r="A1475" s="5">
        <v>1475</v>
      </c>
      <c r="B1475" s="6">
        <v>46</v>
      </c>
      <c r="C1475" s="7">
        <v>8</v>
      </c>
      <c r="D1475" s="8">
        <v>7374.71</v>
      </c>
      <c r="E1475">
        <f t="shared" si="132"/>
        <v>3</v>
      </c>
      <c r="F1475">
        <f t="shared" si="133"/>
        <v>4</v>
      </c>
      <c r="G1475">
        <f t="shared" si="134"/>
        <v>4</v>
      </c>
      <c r="H1475">
        <f t="shared" si="135"/>
        <v>344</v>
      </c>
      <c r="I1475" t="str">
        <f t="shared" si="136"/>
        <v>GOLD</v>
      </c>
      <c r="J1475" t="str">
        <f t="shared" si="137"/>
        <v>Potential Customer</v>
      </c>
    </row>
    <row r="1476" spans="1:10" x14ac:dyDescent="0.3">
      <c r="A1476" s="5">
        <v>1476</v>
      </c>
      <c r="B1476" s="6">
        <v>24</v>
      </c>
      <c r="C1476" s="7">
        <v>2</v>
      </c>
      <c r="D1476" s="8">
        <v>930.46</v>
      </c>
      <c r="E1476">
        <f t="shared" si="132"/>
        <v>2</v>
      </c>
      <c r="F1476">
        <f t="shared" si="133"/>
        <v>1</v>
      </c>
      <c r="G1476">
        <f t="shared" si="134"/>
        <v>1</v>
      </c>
      <c r="H1476">
        <f t="shared" si="135"/>
        <v>211</v>
      </c>
      <c r="I1476" t="str">
        <f t="shared" si="136"/>
        <v>BRONZE</v>
      </c>
      <c r="J1476" t="str">
        <f t="shared" si="137"/>
        <v>Evasive Customer</v>
      </c>
    </row>
    <row r="1477" spans="1:10" x14ac:dyDescent="0.3">
      <c r="A1477" s="5">
        <v>1477</v>
      </c>
      <c r="B1477" s="6">
        <v>19</v>
      </c>
      <c r="C1477" s="7">
        <v>9</v>
      </c>
      <c r="D1477" s="8">
        <v>5007.9399999999996</v>
      </c>
      <c r="E1477">
        <f t="shared" ref="E1477:E1540" si="138">IF(AND(B1475&gt;=88),1,IF(AND(B1475&lt;=88,B1475&gt;45),2,IF(AND(B1475&lt;=45,B1475&gt;18),3,4)))</f>
        <v>2</v>
      </c>
      <c r="F1477">
        <f t="shared" ref="F1477:F1540" si="139">IF(AND(C1477&gt;7),4,IF(AND(C1477&lt;=7,C1477&gt;6),3,IF(AND(C1477&lt;=6,C1477&gt;4),2,IF(AND(C1477&lt;=4),1))))</f>
        <v>4</v>
      </c>
      <c r="G1477">
        <f t="shared" ref="G1477:G1540" si="140">IF(AND(D1477&gt;4123.1),4,IF(AND(D1477&lt;=4123.1,D1477&gt;2799.26),3,IF(AND(D1477&lt;=2799.26,D1477&gt;1797.95),2,IF(AND(D1477&lt;=1795.95),1))))</f>
        <v>4</v>
      </c>
      <c r="H1477">
        <f t="shared" ref="H1477:H1540" si="141">100*E1477+10*F1477+G1477</f>
        <v>244</v>
      </c>
      <c r="I1477" t="str">
        <f t="shared" ref="I1477:I1540" si="142">IF(AND(H1477&gt;411),"PLATINUM",IF(AND(H1477&lt;=411,H1477&gt;311),"GOLD",IF(AND(H1477&lt;=311,H1477&gt;211),"SILVER",IF(AND(H1477&lt;=211),"BRONZE"))))</f>
        <v>SILVER</v>
      </c>
      <c r="J1477" t="str">
        <f t="shared" ref="J1477:J1540" si="143">IF(H1477=444,"Platinum Customer",
IF(AND(H1477&lt;=444,H1477&gt;433),"Very Loyal",
 IF(AND(H1477&lt;=433,H1477&gt;421),"Becoming Loyal",
IF(AND(H1477&lt;=421,H1477&gt;344),"Recent Customer",
IF(AND(H1477&gt;=344,H1477&gt;323),"Potential Customer",
IF(AND(H1477&gt;=323,H1477&gt;311),"Late Bloomer",
IF(AND(H1477&gt;311,H1477&gt;=224),"Losing Customer",
IF(AND(H1477&gt;224,H1477&gt;=212),"High Risk Customer",
IF(AND(H1477&gt;212,H1477&gt;=121),"Almost Losing Customer",
IF(AND(H1477&gt;=121,H1477&gt;=113),"Evasive Customer",
IF(AND(H1477&lt;=113,H1477&gt;=111),"Lost Customer")))))))))))</f>
        <v>High Risk Customer</v>
      </c>
    </row>
    <row r="1478" spans="1:10" x14ac:dyDescent="0.3">
      <c r="A1478" s="5">
        <v>1478</v>
      </c>
      <c r="B1478" s="6">
        <v>1</v>
      </c>
      <c r="C1478" s="7">
        <v>8</v>
      </c>
      <c r="D1478" s="8">
        <v>3605.3900000000003</v>
      </c>
      <c r="E1478">
        <f t="shared" si="138"/>
        <v>3</v>
      </c>
      <c r="F1478">
        <f t="shared" si="139"/>
        <v>4</v>
      </c>
      <c r="G1478">
        <f t="shared" si="140"/>
        <v>3</v>
      </c>
      <c r="H1478">
        <f t="shared" si="141"/>
        <v>343</v>
      </c>
      <c r="I1478" t="str">
        <f t="shared" si="142"/>
        <v>GOLD</v>
      </c>
      <c r="J1478" t="str">
        <f t="shared" si="143"/>
        <v>Late Bloomer</v>
      </c>
    </row>
    <row r="1479" spans="1:10" x14ac:dyDescent="0.3">
      <c r="A1479" s="5">
        <v>1479</v>
      </c>
      <c r="B1479" s="6">
        <v>69</v>
      </c>
      <c r="C1479" s="7">
        <v>6</v>
      </c>
      <c r="D1479" s="8">
        <v>2530.6000000000004</v>
      </c>
      <c r="E1479">
        <f t="shared" si="138"/>
        <v>3</v>
      </c>
      <c r="F1479">
        <f t="shared" si="139"/>
        <v>2</v>
      </c>
      <c r="G1479">
        <f t="shared" si="140"/>
        <v>2</v>
      </c>
      <c r="H1479">
        <f t="shared" si="141"/>
        <v>322</v>
      </c>
      <c r="I1479" t="str">
        <f t="shared" si="142"/>
        <v>GOLD</v>
      </c>
      <c r="J1479" t="str">
        <f t="shared" si="143"/>
        <v>Losing Customer</v>
      </c>
    </row>
    <row r="1480" spans="1:10" x14ac:dyDescent="0.3">
      <c r="A1480" s="5">
        <v>1480</v>
      </c>
      <c r="B1480" s="6">
        <v>2</v>
      </c>
      <c r="C1480" s="7">
        <v>9</v>
      </c>
      <c r="D1480" s="8">
        <v>2258.6999999999998</v>
      </c>
      <c r="E1480">
        <f t="shared" si="138"/>
        <v>4</v>
      </c>
      <c r="F1480">
        <f t="shared" si="139"/>
        <v>4</v>
      </c>
      <c r="G1480">
        <f t="shared" si="140"/>
        <v>2</v>
      </c>
      <c r="H1480">
        <f t="shared" si="141"/>
        <v>442</v>
      </c>
      <c r="I1480" t="str">
        <f t="shared" si="142"/>
        <v>PLATINUM</v>
      </c>
      <c r="J1480" t="str">
        <f t="shared" si="143"/>
        <v>Very Loyal</v>
      </c>
    </row>
    <row r="1481" spans="1:10" x14ac:dyDescent="0.3">
      <c r="A1481" s="5">
        <v>1481</v>
      </c>
      <c r="B1481" s="6">
        <v>20</v>
      </c>
      <c r="C1481" s="7">
        <v>9</v>
      </c>
      <c r="D1481" s="8">
        <v>2551.0500000000002</v>
      </c>
      <c r="E1481">
        <f t="shared" si="138"/>
        <v>2</v>
      </c>
      <c r="F1481">
        <f t="shared" si="139"/>
        <v>4</v>
      </c>
      <c r="G1481">
        <f t="shared" si="140"/>
        <v>2</v>
      </c>
      <c r="H1481">
        <f t="shared" si="141"/>
        <v>242</v>
      </c>
      <c r="I1481" t="str">
        <f t="shared" si="142"/>
        <v>SILVER</v>
      </c>
      <c r="J1481" t="str">
        <f t="shared" si="143"/>
        <v>High Risk Customer</v>
      </c>
    </row>
    <row r="1482" spans="1:10" x14ac:dyDescent="0.3">
      <c r="A1482" s="5">
        <v>1482</v>
      </c>
      <c r="B1482" s="6">
        <v>68</v>
      </c>
      <c r="C1482" s="7">
        <v>12</v>
      </c>
      <c r="D1482" s="8">
        <v>9269.16</v>
      </c>
      <c r="E1482">
        <f t="shared" si="138"/>
        <v>4</v>
      </c>
      <c r="F1482">
        <f t="shared" si="139"/>
        <v>4</v>
      </c>
      <c r="G1482">
        <f t="shared" si="140"/>
        <v>4</v>
      </c>
      <c r="H1482">
        <f t="shared" si="141"/>
        <v>444</v>
      </c>
      <c r="I1482" t="str">
        <f t="shared" si="142"/>
        <v>PLATINUM</v>
      </c>
      <c r="J1482" t="str">
        <f t="shared" si="143"/>
        <v>Platinum Customer</v>
      </c>
    </row>
    <row r="1483" spans="1:10" x14ac:dyDescent="0.3">
      <c r="A1483" s="5">
        <v>1483</v>
      </c>
      <c r="B1483" s="6">
        <v>29</v>
      </c>
      <c r="C1483" s="7">
        <v>8</v>
      </c>
      <c r="D1483" s="8">
        <v>4273.54</v>
      </c>
      <c r="E1483">
        <f t="shared" si="138"/>
        <v>3</v>
      </c>
      <c r="F1483">
        <f t="shared" si="139"/>
        <v>4</v>
      </c>
      <c r="G1483">
        <f t="shared" si="140"/>
        <v>4</v>
      </c>
      <c r="H1483">
        <f t="shared" si="141"/>
        <v>344</v>
      </c>
      <c r="I1483" t="str">
        <f t="shared" si="142"/>
        <v>GOLD</v>
      </c>
      <c r="J1483" t="str">
        <f t="shared" si="143"/>
        <v>Potential Customer</v>
      </c>
    </row>
    <row r="1484" spans="1:10" x14ac:dyDescent="0.3">
      <c r="A1484" s="5">
        <v>1484</v>
      </c>
      <c r="B1484" s="6">
        <v>14</v>
      </c>
      <c r="C1484" s="7">
        <v>5</v>
      </c>
      <c r="D1484" s="8">
        <v>1351.15</v>
      </c>
      <c r="E1484">
        <f t="shared" si="138"/>
        <v>2</v>
      </c>
      <c r="F1484">
        <f t="shared" si="139"/>
        <v>2</v>
      </c>
      <c r="G1484">
        <f t="shared" si="140"/>
        <v>1</v>
      </c>
      <c r="H1484">
        <f t="shared" si="141"/>
        <v>221</v>
      </c>
      <c r="I1484" t="str">
        <f t="shared" si="142"/>
        <v>SILVER</v>
      </c>
      <c r="J1484" t="str">
        <f t="shared" si="143"/>
        <v>Almost Losing Customer</v>
      </c>
    </row>
    <row r="1485" spans="1:10" x14ac:dyDescent="0.3">
      <c r="A1485" s="5">
        <v>1485</v>
      </c>
      <c r="B1485" s="6">
        <v>4</v>
      </c>
      <c r="C1485" s="7">
        <v>2</v>
      </c>
      <c r="D1485" s="8">
        <v>526.79000000000008</v>
      </c>
      <c r="E1485">
        <f t="shared" si="138"/>
        <v>3</v>
      </c>
      <c r="F1485">
        <f t="shared" si="139"/>
        <v>1</v>
      </c>
      <c r="G1485">
        <f t="shared" si="140"/>
        <v>1</v>
      </c>
      <c r="H1485">
        <f t="shared" si="141"/>
        <v>311</v>
      </c>
      <c r="I1485" t="str">
        <f t="shared" si="142"/>
        <v>SILVER</v>
      </c>
      <c r="J1485" t="str">
        <f t="shared" si="143"/>
        <v>High Risk Customer</v>
      </c>
    </row>
    <row r="1486" spans="1:10" x14ac:dyDescent="0.3">
      <c r="A1486" s="5">
        <v>1486</v>
      </c>
      <c r="B1486" s="6">
        <v>32</v>
      </c>
      <c r="C1486" s="7">
        <v>5</v>
      </c>
      <c r="D1486" s="8">
        <v>3681.5099999999998</v>
      </c>
      <c r="E1486">
        <f t="shared" si="138"/>
        <v>4</v>
      </c>
      <c r="F1486">
        <f t="shared" si="139"/>
        <v>2</v>
      </c>
      <c r="G1486">
        <f t="shared" si="140"/>
        <v>3</v>
      </c>
      <c r="H1486">
        <f t="shared" si="141"/>
        <v>423</v>
      </c>
      <c r="I1486" t="str">
        <f t="shared" si="142"/>
        <v>PLATINUM</v>
      </c>
      <c r="J1486" t="str">
        <f t="shared" si="143"/>
        <v>Becoming Loyal</v>
      </c>
    </row>
    <row r="1487" spans="1:10" x14ac:dyDescent="0.3">
      <c r="A1487" s="5">
        <v>1487</v>
      </c>
      <c r="B1487" s="6">
        <v>17</v>
      </c>
      <c r="C1487" s="7">
        <v>2</v>
      </c>
      <c r="D1487" s="8">
        <v>400.47</v>
      </c>
      <c r="E1487">
        <f t="shared" si="138"/>
        <v>4</v>
      </c>
      <c r="F1487">
        <f t="shared" si="139"/>
        <v>1</v>
      </c>
      <c r="G1487">
        <f t="shared" si="140"/>
        <v>1</v>
      </c>
      <c r="H1487">
        <f t="shared" si="141"/>
        <v>411</v>
      </c>
      <c r="I1487" t="str">
        <f t="shared" si="142"/>
        <v>GOLD</v>
      </c>
      <c r="J1487" t="str">
        <f t="shared" si="143"/>
        <v>Recent Customer</v>
      </c>
    </row>
    <row r="1488" spans="1:10" x14ac:dyDescent="0.3">
      <c r="A1488" s="5">
        <v>1488</v>
      </c>
      <c r="B1488" s="6">
        <v>40</v>
      </c>
      <c r="C1488" s="7">
        <v>2</v>
      </c>
      <c r="D1488" s="8">
        <v>133.38</v>
      </c>
      <c r="E1488">
        <f t="shared" si="138"/>
        <v>3</v>
      </c>
      <c r="F1488">
        <f t="shared" si="139"/>
        <v>1</v>
      </c>
      <c r="G1488">
        <f t="shared" si="140"/>
        <v>1</v>
      </c>
      <c r="H1488">
        <f t="shared" si="141"/>
        <v>311</v>
      </c>
      <c r="I1488" t="str">
        <f t="shared" si="142"/>
        <v>SILVER</v>
      </c>
      <c r="J1488" t="str">
        <f t="shared" si="143"/>
        <v>High Risk Customer</v>
      </c>
    </row>
    <row r="1489" spans="1:10" x14ac:dyDescent="0.3">
      <c r="A1489" s="5">
        <v>1489</v>
      </c>
      <c r="B1489" s="6">
        <v>82</v>
      </c>
      <c r="C1489" s="7">
        <v>5</v>
      </c>
      <c r="D1489" s="8">
        <v>379.15999999999997</v>
      </c>
      <c r="E1489">
        <f t="shared" si="138"/>
        <v>4</v>
      </c>
      <c r="F1489">
        <f t="shared" si="139"/>
        <v>2</v>
      </c>
      <c r="G1489">
        <f t="shared" si="140"/>
        <v>1</v>
      </c>
      <c r="H1489">
        <f t="shared" si="141"/>
        <v>421</v>
      </c>
      <c r="I1489" t="str">
        <f t="shared" si="142"/>
        <v>PLATINUM</v>
      </c>
      <c r="J1489" t="str">
        <f t="shared" si="143"/>
        <v>Recent Customer</v>
      </c>
    </row>
    <row r="1490" spans="1:10" x14ac:dyDescent="0.3">
      <c r="A1490" s="5">
        <v>1490</v>
      </c>
      <c r="B1490" s="6">
        <v>68</v>
      </c>
      <c r="C1490" s="7">
        <v>4</v>
      </c>
      <c r="D1490" s="8">
        <v>2182.9800000000005</v>
      </c>
      <c r="E1490">
        <f t="shared" si="138"/>
        <v>3</v>
      </c>
      <c r="F1490">
        <f t="shared" si="139"/>
        <v>1</v>
      </c>
      <c r="G1490">
        <f t="shared" si="140"/>
        <v>2</v>
      </c>
      <c r="H1490">
        <f t="shared" si="141"/>
        <v>312</v>
      </c>
      <c r="I1490" t="str">
        <f t="shared" si="142"/>
        <v>GOLD</v>
      </c>
      <c r="J1490" t="str">
        <f t="shared" si="143"/>
        <v>Losing Customer</v>
      </c>
    </row>
    <row r="1491" spans="1:10" x14ac:dyDescent="0.3">
      <c r="A1491" s="5">
        <v>1491</v>
      </c>
      <c r="B1491" s="6">
        <v>160</v>
      </c>
      <c r="C1491" s="7">
        <v>3</v>
      </c>
      <c r="D1491" s="8">
        <v>1591.3300000000002</v>
      </c>
      <c r="E1491">
        <f t="shared" si="138"/>
        <v>2</v>
      </c>
      <c r="F1491">
        <f t="shared" si="139"/>
        <v>1</v>
      </c>
      <c r="G1491">
        <f t="shared" si="140"/>
        <v>1</v>
      </c>
      <c r="H1491">
        <f t="shared" si="141"/>
        <v>211</v>
      </c>
      <c r="I1491" t="str">
        <f t="shared" si="142"/>
        <v>BRONZE</v>
      </c>
      <c r="J1491" t="str">
        <f t="shared" si="143"/>
        <v>Evasive Customer</v>
      </c>
    </row>
    <row r="1492" spans="1:10" x14ac:dyDescent="0.3">
      <c r="A1492" s="5">
        <v>1492</v>
      </c>
      <c r="B1492" s="6">
        <v>13</v>
      </c>
      <c r="C1492" s="7">
        <v>8</v>
      </c>
      <c r="D1492" s="8">
        <v>4645.84</v>
      </c>
      <c r="E1492">
        <f t="shared" si="138"/>
        <v>2</v>
      </c>
      <c r="F1492">
        <f t="shared" si="139"/>
        <v>4</v>
      </c>
      <c r="G1492">
        <f t="shared" si="140"/>
        <v>4</v>
      </c>
      <c r="H1492">
        <f t="shared" si="141"/>
        <v>244</v>
      </c>
      <c r="I1492" t="str">
        <f t="shared" si="142"/>
        <v>SILVER</v>
      </c>
      <c r="J1492" t="str">
        <f t="shared" si="143"/>
        <v>High Risk Customer</v>
      </c>
    </row>
    <row r="1493" spans="1:10" x14ac:dyDescent="0.3">
      <c r="A1493" s="5">
        <v>1493</v>
      </c>
      <c r="B1493" s="6">
        <v>20</v>
      </c>
      <c r="C1493" s="7">
        <v>10</v>
      </c>
      <c r="D1493" s="8">
        <v>6117.0499999999993</v>
      </c>
      <c r="E1493">
        <f t="shared" si="138"/>
        <v>1</v>
      </c>
      <c r="F1493">
        <f t="shared" si="139"/>
        <v>4</v>
      </c>
      <c r="G1493">
        <f t="shared" si="140"/>
        <v>4</v>
      </c>
      <c r="H1493">
        <f t="shared" si="141"/>
        <v>144</v>
      </c>
      <c r="I1493" t="str">
        <f t="shared" si="142"/>
        <v>BRONZE</v>
      </c>
      <c r="J1493" t="str">
        <f t="shared" si="143"/>
        <v>Evasive Customer</v>
      </c>
    </row>
    <row r="1494" spans="1:10" x14ac:dyDescent="0.3">
      <c r="A1494" s="5">
        <v>1494</v>
      </c>
      <c r="B1494" s="6">
        <v>18</v>
      </c>
      <c r="C1494" s="7">
        <v>10</v>
      </c>
      <c r="D1494" s="8">
        <v>5221.26</v>
      </c>
      <c r="E1494">
        <f t="shared" si="138"/>
        <v>4</v>
      </c>
      <c r="F1494">
        <f t="shared" si="139"/>
        <v>4</v>
      </c>
      <c r="G1494">
        <f t="shared" si="140"/>
        <v>4</v>
      </c>
      <c r="H1494">
        <f t="shared" si="141"/>
        <v>444</v>
      </c>
      <c r="I1494" t="str">
        <f t="shared" si="142"/>
        <v>PLATINUM</v>
      </c>
      <c r="J1494" t="str">
        <f t="shared" si="143"/>
        <v>Platinum Customer</v>
      </c>
    </row>
    <row r="1495" spans="1:10" x14ac:dyDescent="0.3">
      <c r="A1495" s="5">
        <v>1495</v>
      </c>
      <c r="B1495" s="6">
        <v>3</v>
      </c>
      <c r="C1495" s="7">
        <v>2</v>
      </c>
      <c r="D1495" s="8">
        <v>575.15000000000009</v>
      </c>
      <c r="E1495">
        <f t="shared" si="138"/>
        <v>3</v>
      </c>
      <c r="F1495">
        <f t="shared" si="139"/>
        <v>1</v>
      </c>
      <c r="G1495">
        <f t="shared" si="140"/>
        <v>1</v>
      </c>
      <c r="H1495">
        <f t="shared" si="141"/>
        <v>311</v>
      </c>
      <c r="I1495" t="str">
        <f t="shared" si="142"/>
        <v>SILVER</v>
      </c>
      <c r="J1495" t="str">
        <f t="shared" si="143"/>
        <v>High Risk Customer</v>
      </c>
    </row>
    <row r="1496" spans="1:10" x14ac:dyDescent="0.3">
      <c r="A1496" s="5">
        <v>1496</v>
      </c>
      <c r="B1496" s="6">
        <v>53</v>
      </c>
      <c r="C1496" s="7">
        <v>5</v>
      </c>
      <c r="D1496" s="8">
        <v>3181.1600000000008</v>
      </c>
      <c r="E1496">
        <f t="shared" si="138"/>
        <v>4</v>
      </c>
      <c r="F1496">
        <f t="shared" si="139"/>
        <v>2</v>
      </c>
      <c r="G1496">
        <f t="shared" si="140"/>
        <v>3</v>
      </c>
      <c r="H1496">
        <f t="shared" si="141"/>
        <v>423</v>
      </c>
      <c r="I1496" t="str">
        <f t="shared" si="142"/>
        <v>PLATINUM</v>
      </c>
      <c r="J1496" t="str">
        <f t="shared" si="143"/>
        <v>Becoming Loyal</v>
      </c>
    </row>
    <row r="1497" spans="1:10" x14ac:dyDescent="0.3">
      <c r="A1497" s="5">
        <v>1497</v>
      </c>
      <c r="B1497" s="6">
        <v>182</v>
      </c>
      <c r="C1497" s="7">
        <v>6</v>
      </c>
      <c r="D1497" s="8">
        <v>3022.9899999999993</v>
      </c>
      <c r="E1497">
        <f t="shared" si="138"/>
        <v>4</v>
      </c>
      <c r="F1497">
        <f t="shared" si="139"/>
        <v>2</v>
      </c>
      <c r="G1497">
        <f t="shared" si="140"/>
        <v>3</v>
      </c>
      <c r="H1497">
        <f t="shared" si="141"/>
        <v>423</v>
      </c>
      <c r="I1497" t="str">
        <f t="shared" si="142"/>
        <v>PLATINUM</v>
      </c>
      <c r="J1497" t="str">
        <f t="shared" si="143"/>
        <v>Becoming Loyal</v>
      </c>
    </row>
    <row r="1498" spans="1:10" x14ac:dyDescent="0.3">
      <c r="A1498" s="5">
        <v>1498</v>
      </c>
      <c r="B1498" s="6">
        <v>40</v>
      </c>
      <c r="C1498" s="7">
        <v>4</v>
      </c>
      <c r="D1498" s="8">
        <v>1583.19</v>
      </c>
      <c r="E1498">
        <f t="shared" si="138"/>
        <v>2</v>
      </c>
      <c r="F1498">
        <f t="shared" si="139"/>
        <v>1</v>
      </c>
      <c r="G1498">
        <f t="shared" si="140"/>
        <v>1</v>
      </c>
      <c r="H1498">
        <f t="shared" si="141"/>
        <v>211</v>
      </c>
      <c r="I1498" t="str">
        <f t="shared" si="142"/>
        <v>BRONZE</v>
      </c>
      <c r="J1498" t="str">
        <f t="shared" si="143"/>
        <v>Evasive Customer</v>
      </c>
    </row>
    <row r="1499" spans="1:10" x14ac:dyDescent="0.3">
      <c r="A1499" s="5">
        <v>1499</v>
      </c>
      <c r="B1499" s="6">
        <v>125</v>
      </c>
      <c r="C1499" s="7">
        <v>5</v>
      </c>
      <c r="D1499" s="8">
        <v>2193.8599999999997</v>
      </c>
      <c r="E1499">
        <f t="shared" si="138"/>
        <v>1</v>
      </c>
      <c r="F1499">
        <f t="shared" si="139"/>
        <v>2</v>
      </c>
      <c r="G1499">
        <f t="shared" si="140"/>
        <v>2</v>
      </c>
      <c r="H1499">
        <f t="shared" si="141"/>
        <v>122</v>
      </c>
      <c r="I1499" t="str">
        <f t="shared" si="142"/>
        <v>BRONZE</v>
      </c>
      <c r="J1499" t="str">
        <f t="shared" si="143"/>
        <v>Evasive Customer</v>
      </c>
    </row>
    <row r="1500" spans="1:10" x14ac:dyDescent="0.3">
      <c r="A1500" s="5">
        <v>1500</v>
      </c>
      <c r="B1500" s="6">
        <v>5</v>
      </c>
      <c r="C1500" s="7">
        <v>5</v>
      </c>
      <c r="D1500" s="8">
        <v>3488.45</v>
      </c>
      <c r="E1500">
        <f t="shared" si="138"/>
        <v>3</v>
      </c>
      <c r="F1500">
        <f t="shared" si="139"/>
        <v>2</v>
      </c>
      <c r="G1500">
        <f t="shared" si="140"/>
        <v>3</v>
      </c>
      <c r="H1500">
        <f t="shared" si="141"/>
        <v>323</v>
      </c>
      <c r="I1500" t="str">
        <f t="shared" si="142"/>
        <v>GOLD</v>
      </c>
      <c r="J1500" t="str">
        <f t="shared" si="143"/>
        <v>Late Bloomer</v>
      </c>
    </row>
    <row r="1501" spans="1:10" x14ac:dyDescent="0.3">
      <c r="A1501" s="5">
        <v>1501</v>
      </c>
      <c r="B1501" s="6">
        <v>53</v>
      </c>
      <c r="C1501" s="7">
        <v>5</v>
      </c>
      <c r="D1501" s="8">
        <v>1636.3700000000001</v>
      </c>
      <c r="E1501">
        <f t="shared" si="138"/>
        <v>1</v>
      </c>
      <c r="F1501">
        <f t="shared" si="139"/>
        <v>2</v>
      </c>
      <c r="G1501">
        <f t="shared" si="140"/>
        <v>1</v>
      </c>
      <c r="H1501">
        <f t="shared" si="141"/>
        <v>121</v>
      </c>
      <c r="I1501" t="str">
        <f t="shared" si="142"/>
        <v>BRONZE</v>
      </c>
      <c r="J1501" t="str">
        <f t="shared" si="143"/>
        <v>Evasive Customer</v>
      </c>
    </row>
    <row r="1502" spans="1:10" x14ac:dyDescent="0.3">
      <c r="A1502" s="5">
        <v>1502</v>
      </c>
      <c r="B1502" s="6">
        <v>26</v>
      </c>
      <c r="C1502" s="7">
        <v>9</v>
      </c>
      <c r="D1502" s="8">
        <v>6209.68</v>
      </c>
      <c r="E1502">
        <f t="shared" si="138"/>
        <v>4</v>
      </c>
      <c r="F1502">
        <f t="shared" si="139"/>
        <v>4</v>
      </c>
      <c r="G1502">
        <f t="shared" si="140"/>
        <v>4</v>
      </c>
      <c r="H1502">
        <f t="shared" si="141"/>
        <v>444</v>
      </c>
      <c r="I1502" t="str">
        <f t="shared" si="142"/>
        <v>PLATINUM</v>
      </c>
      <c r="J1502" t="str">
        <f t="shared" si="143"/>
        <v>Platinum Customer</v>
      </c>
    </row>
    <row r="1503" spans="1:10" x14ac:dyDescent="0.3">
      <c r="A1503" s="5">
        <v>1503</v>
      </c>
      <c r="B1503" s="6">
        <v>160</v>
      </c>
      <c r="C1503" s="7">
        <v>10</v>
      </c>
      <c r="D1503" s="8">
        <v>7693.7799999999988</v>
      </c>
      <c r="E1503">
        <f t="shared" si="138"/>
        <v>2</v>
      </c>
      <c r="F1503">
        <f t="shared" si="139"/>
        <v>4</v>
      </c>
      <c r="G1503">
        <f t="shared" si="140"/>
        <v>4</v>
      </c>
      <c r="H1503">
        <f t="shared" si="141"/>
        <v>244</v>
      </c>
      <c r="I1503" t="str">
        <f t="shared" si="142"/>
        <v>SILVER</v>
      </c>
      <c r="J1503" t="str">
        <f t="shared" si="143"/>
        <v>High Risk Customer</v>
      </c>
    </row>
    <row r="1504" spans="1:10" x14ac:dyDescent="0.3">
      <c r="A1504" s="5">
        <v>1504</v>
      </c>
      <c r="B1504" s="6">
        <v>5</v>
      </c>
      <c r="C1504" s="7">
        <v>5</v>
      </c>
      <c r="D1504" s="8">
        <v>713.22</v>
      </c>
      <c r="E1504">
        <f t="shared" si="138"/>
        <v>3</v>
      </c>
      <c r="F1504">
        <f t="shared" si="139"/>
        <v>2</v>
      </c>
      <c r="G1504">
        <f t="shared" si="140"/>
        <v>1</v>
      </c>
      <c r="H1504">
        <f t="shared" si="141"/>
        <v>321</v>
      </c>
      <c r="I1504" t="str">
        <f t="shared" si="142"/>
        <v>GOLD</v>
      </c>
      <c r="J1504" t="str">
        <f t="shared" si="143"/>
        <v>Losing Customer</v>
      </c>
    </row>
    <row r="1505" spans="1:10" x14ac:dyDescent="0.3">
      <c r="A1505" s="5">
        <v>1505</v>
      </c>
      <c r="B1505" s="6">
        <v>18</v>
      </c>
      <c r="C1505" s="7">
        <v>5</v>
      </c>
      <c r="D1505" s="8">
        <v>3825.7100000000005</v>
      </c>
      <c r="E1505">
        <f t="shared" si="138"/>
        <v>1</v>
      </c>
      <c r="F1505">
        <f t="shared" si="139"/>
        <v>2</v>
      </c>
      <c r="G1505">
        <f t="shared" si="140"/>
        <v>3</v>
      </c>
      <c r="H1505">
        <f t="shared" si="141"/>
        <v>123</v>
      </c>
      <c r="I1505" t="str">
        <f t="shared" si="142"/>
        <v>BRONZE</v>
      </c>
      <c r="J1505" t="str">
        <f t="shared" si="143"/>
        <v>Evasive Customer</v>
      </c>
    </row>
    <row r="1506" spans="1:10" x14ac:dyDescent="0.3">
      <c r="A1506" s="5">
        <v>1506</v>
      </c>
      <c r="B1506" s="6">
        <v>0</v>
      </c>
      <c r="C1506" s="7">
        <v>10</v>
      </c>
      <c r="D1506" s="8">
        <v>6435.1</v>
      </c>
      <c r="E1506">
        <f t="shared" si="138"/>
        <v>4</v>
      </c>
      <c r="F1506">
        <f t="shared" si="139"/>
        <v>4</v>
      </c>
      <c r="G1506">
        <f t="shared" si="140"/>
        <v>4</v>
      </c>
      <c r="H1506">
        <f t="shared" si="141"/>
        <v>444</v>
      </c>
      <c r="I1506" t="str">
        <f t="shared" si="142"/>
        <v>PLATINUM</v>
      </c>
      <c r="J1506" t="str">
        <f t="shared" si="143"/>
        <v>Platinum Customer</v>
      </c>
    </row>
    <row r="1507" spans="1:10" x14ac:dyDescent="0.3">
      <c r="A1507" s="5">
        <v>1507</v>
      </c>
      <c r="B1507" s="6">
        <v>16</v>
      </c>
      <c r="C1507" s="7">
        <v>4</v>
      </c>
      <c r="D1507" s="8">
        <v>3023.26</v>
      </c>
      <c r="E1507">
        <f t="shared" si="138"/>
        <v>4</v>
      </c>
      <c r="F1507">
        <f t="shared" si="139"/>
        <v>1</v>
      </c>
      <c r="G1507">
        <f t="shared" si="140"/>
        <v>3</v>
      </c>
      <c r="H1507">
        <f t="shared" si="141"/>
        <v>413</v>
      </c>
      <c r="I1507" t="str">
        <f t="shared" si="142"/>
        <v>PLATINUM</v>
      </c>
      <c r="J1507" t="str">
        <f t="shared" si="143"/>
        <v>Recent Customer</v>
      </c>
    </row>
    <row r="1508" spans="1:10" x14ac:dyDescent="0.3">
      <c r="A1508" s="5">
        <v>1508</v>
      </c>
      <c r="B1508" s="6">
        <v>61</v>
      </c>
      <c r="C1508" s="7">
        <v>5</v>
      </c>
      <c r="D1508" s="8">
        <v>3479.0099999999998</v>
      </c>
      <c r="E1508">
        <f t="shared" si="138"/>
        <v>4</v>
      </c>
      <c r="F1508">
        <f t="shared" si="139"/>
        <v>2</v>
      </c>
      <c r="G1508">
        <f t="shared" si="140"/>
        <v>3</v>
      </c>
      <c r="H1508">
        <f t="shared" si="141"/>
        <v>423</v>
      </c>
      <c r="I1508" t="str">
        <f t="shared" si="142"/>
        <v>PLATINUM</v>
      </c>
      <c r="J1508" t="str">
        <f t="shared" si="143"/>
        <v>Becoming Loyal</v>
      </c>
    </row>
    <row r="1509" spans="1:10" x14ac:dyDescent="0.3">
      <c r="A1509" s="5">
        <v>1509</v>
      </c>
      <c r="B1509" s="6">
        <v>44</v>
      </c>
      <c r="C1509" s="7">
        <v>3</v>
      </c>
      <c r="D1509" s="8">
        <v>1862.95</v>
      </c>
      <c r="E1509">
        <f t="shared" si="138"/>
        <v>4</v>
      </c>
      <c r="F1509">
        <f t="shared" si="139"/>
        <v>1</v>
      </c>
      <c r="G1509">
        <f t="shared" si="140"/>
        <v>2</v>
      </c>
      <c r="H1509">
        <f t="shared" si="141"/>
        <v>412</v>
      </c>
      <c r="I1509" t="str">
        <f t="shared" si="142"/>
        <v>PLATINUM</v>
      </c>
      <c r="J1509" t="str">
        <f t="shared" si="143"/>
        <v>Recent Customer</v>
      </c>
    </row>
    <row r="1510" spans="1:10" x14ac:dyDescent="0.3">
      <c r="A1510" s="5">
        <v>1510</v>
      </c>
      <c r="B1510" s="6">
        <v>56</v>
      </c>
      <c r="C1510" s="7">
        <v>2</v>
      </c>
      <c r="D1510" s="8">
        <v>2238.37</v>
      </c>
      <c r="E1510">
        <f t="shared" si="138"/>
        <v>2</v>
      </c>
      <c r="F1510">
        <f t="shared" si="139"/>
        <v>1</v>
      </c>
      <c r="G1510">
        <f t="shared" si="140"/>
        <v>2</v>
      </c>
      <c r="H1510">
        <f t="shared" si="141"/>
        <v>212</v>
      </c>
      <c r="I1510" t="str">
        <f t="shared" si="142"/>
        <v>SILVER</v>
      </c>
      <c r="J1510" t="str">
        <f t="shared" si="143"/>
        <v>Evasive Customer</v>
      </c>
    </row>
    <row r="1511" spans="1:10" x14ac:dyDescent="0.3">
      <c r="A1511" s="5">
        <v>1511</v>
      </c>
      <c r="B1511" s="6">
        <v>16</v>
      </c>
      <c r="C1511" s="7">
        <v>8</v>
      </c>
      <c r="D1511" s="8">
        <v>3037.58</v>
      </c>
      <c r="E1511">
        <f t="shared" si="138"/>
        <v>3</v>
      </c>
      <c r="F1511">
        <f t="shared" si="139"/>
        <v>4</v>
      </c>
      <c r="G1511">
        <f t="shared" si="140"/>
        <v>3</v>
      </c>
      <c r="H1511">
        <f t="shared" si="141"/>
        <v>343</v>
      </c>
      <c r="I1511" t="str">
        <f t="shared" si="142"/>
        <v>GOLD</v>
      </c>
      <c r="J1511" t="str">
        <f t="shared" si="143"/>
        <v>Late Bloomer</v>
      </c>
    </row>
    <row r="1512" spans="1:10" x14ac:dyDescent="0.3">
      <c r="A1512" s="5">
        <v>1512</v>
      </c>
      <c r="B1512" s="6">
        <v>136</v>
      </c>
      <c r="C1512" s="7">
        <v>4</v>
      </c>
      <c r="D1512" s="8">
        <v>2600.06</v>
      </c>
      <c r="E1512">
        <f t="shared" si="138"/>
        <v>2</v>
      </c>
      <c r="F1512">
        <f t="shared" si="139"/>
        <v>1</v>
      </c>
      <c r="G1512">
        <f t="shared" si="140"/>
        <v>2</v>
      </c>
      <c r="H1512">
        <f t="shared" si="141"/>
        <v>212</v>
      </c>
      <c r="I1512" t="str">
        <f t="shared" si="142"/>
        <v>SILVER</v>
      </c>
      <c r="J1512" t="str">
        <f t="shared" si="143"/>
        <v>Evasive Customer</v>
      </c>
    </row>
    <row r="1513" spans="1:10" x14ac:dyDescent="0.3">
      <c r="A1513" s="5">
        <v>1513</v>
      </c>
      <c r="B1513" s="6">
        <v>120</v>
      </c>
      <c r="C1513" s="7">
        <v>6</v>
      </c>
      <c r="D1513" s="8">
        <v>2071.1400000000003</v>
      </c>
      <c r="E1513">
        <f t="shared" si="138"/>
        <v>4</v>
      </c>
      <c r="F1513">
        <f t="shared" si="139"/>
        <v>2</v>
      </c>
      <c r="G1513">
        <f t="shared" si="140"/>
        <v>2</v>
      </c>
      <c r="H1513">
        <f t="shared" si="141"/>
        <v>422</v>
      </c>
      <c r="I1513" t="str">
        <f t="shared" si="142"/>
        <v>PLATINUM</v>
      </c>
      <c r="J1513" t="str">
        <f t="shared" si="143"/>
        <v>Becoming Loyal</v>
      </c>
    </row>
    <row r="1514" spans="1:10" x14ac:dyDescent="0.3">
      <c r="A1514" s="5">
        <v>1514</v>
      </c>
      <c r="B1514" s="6">
        <v>67</v>
      </c>
      <c r="C1514" s="7">
        <v>7</v>
      </c>
      <c r="D1514" s="8">
        <v>3553.8300000000004</v>
      </c>
      <c r="E1514">
        <f t="shared" si="138"/>
        <v>1</v>
      </c>
      <c r="F1514">
        <f t="shared" si="139"/>
        <v>3</v>
      </c>
      <c r="G1514">
        <f t="shared" si="140"/>
        <v>3</v>
      </c>
      <c r="H1514">
        <f t="shared" si="141"/>
        <v>133</v>
      </c>
      <c r="I1514" t="str">
        <f t="shared" si="142"/>
        <v>BRONZE</v>
      </c>
      <c r="J1514" t="str">
        <f t="shared" si="143"/>
        <v>Evasive Customer</v>
      </c>
    </row>
    <row r="1515" spans="1:10" x14ac:dyDescent="0.3">
      <c r="A1515" s="5">
        <v>1515</v>
      </c>
      <c r="B1515" s="6">
        <v>8</v>
      </c>
      <c r="C1515" s="7">
        <v>7</v>
      </c>
      <c r="D1515" s="8">
        <v>2314.6</v>
      </c>
      <c r="E1515">
        <f t="shared" si="138"/>
        <v>1</v>
      </c>
      <c r="F1515">
        <f t="shared" si="139"/>
        <v>3</v>
      </c>
      <c r="G1515">
        <f t="shared" si="140"/>
        <v>2</v>
      </c>
      <c r="H1515">
        <f t="shared" si="141"/>
        <v>132</v>
      </c>
      <c r="I1515" t="str">
        <f t="shared" si="142"/>
        <v>BRONZE</v>
      </c>
      <c r="J1515" t="str">
        <f t="shared" si="143"/>
        <v>Evasive Customer</v>
      </c>
    </row>
    <row r="1516" spans="1:10" x14ac:dyDescent="0.3">
      <c r="A1516" s="5">
        <v>1516</v>
      </c>
      <c r="B1516" s="6">
        <v>37</v>
      </c>
      <c r="C1516" s="7">
        <v>5</v>
      </c>
      <c r="D1516" s="8">
        <v>4256.3200000000006</v>
      </c>
      <c r="E1516">
        <f t="shared" si="138"/>
        <v>2</v>
      </c>
      <c r="F1516">
        <f t="shared" si="139"/>
        <v>2</v>
      </c>
      <c r="G1516">
        <f t="shared" si="140"/>
        <v>4</v>
      </c>
      <c r="H1516">
        <f t="shared" si="141"/>
        <v>224</v>
      </c>
      <c r="I1516" t="str">
        <f t="shared" si="142"/>
        <v>SILVER</v>
      </c>
      <c r="J1516" t="str">
        <f t="shared" si="143"/>
        <v>Almost Losing Customer</v>
      </c>
    </row>
    <row r="1517" spans="1:10" x14ac:dyDescent="0.3">
      <c r="A1517" s="5">
        <v>1517</v>
      </c>
      <c r="B1517" s="6">
        <v>28</v>
      </c>
      <c r="C1517" s="7">
        <v>11</v>
      </c>
      <c r="D1517" s="8">
        <v>5878.15</v>
      </c>
      <c r="E1517">
        <f t="shared" si="138"/>
        <v>4</v>
      </c>
      <c r="F1517">
        <f t="shared" si="139"/>
        <v>4</v>
      </c>
      <c r="G1517">
        <f t="shared" si="140"/>
        <v>4</v>
      </c>
      <c r="H1517">
        <f t="shared" si="141"/>
        <v>444</v>
      </c>
      <c r="I1517" t="str">
        <f t="shared" si="142"/>
        <v>PLATINUM</v>
      </c>
      <c r="J1517" t="str">
        <f t="shared" si="143"/>
        <v>Platinum Customer</v>
      </c>
    </row>
    <row r="1518" spans="1:10" x14ac:dyDescent="0.3">
      <c r="A1518" s="5">
        <v>1518</v>
      </c>
      <c r="B1518" s="6">
        <v>91</v>
      </c>
      <c r="C1518" s="7">
        <v>5</v>
      </c>
      <c r="D1518" s="8">
        <v>1365.79</v>
      </c>
      <c r="E1518">
        <f t="shared" si="138"/>
        <v>3</v>
      </c>
      <c r="F1518">
        <f t="shared" si="139"/>
        <v>2</v>
      </c>
      <c r="G1518">
        <f t="shared" si="140"/>
        <v>1</v>
      </c>
      <c r="H1518">
        <f t="shared" si="141"/>
        <v>321</v>
      </c>
      <c r="I1518" t="str">
        <f t="shared" si="142"/>
        <v>GOLD</v>
      </c>
      <c r="J1518" t="str">
        <f t="shared" si="143"/>
        <v>Losing Customer</v>
      </c>
    </row>
    <row r="1519" spans="1:10" x14ac:dyDescent="0.3">
      <c r="A1519" s="5">
        <v>1519</v>
      </c>
      <c r="B1519" s="6">
        <v>8</v>
      </c>
      <c r="C1519" s="7">
        <v>11</v>
      </c>
      <c r="D1519" s="8">
        <v>3819.53</v>
      </c>
      <c r="E1519">
        <f t="shared" si="138"/>
        <v>3</v>
      </c>
      <c r="F1519">
        <f t="shared" si="139"/>
        <v>4</v>
      </c>
      <c r="G1519">
        <f t="shared" si="140"/>
        <v>3</v>
      </c>
      <c r="H1519">
        <f t="shared" si="141"/>
        <v>343</v>
      </c>
      <c r="I1519" t="str">
        <f t="shared" si="142"/>
        <v>GOLD</v>
      </c>
      <c r="J1519" t="str">
        <f t="shared" si="143"/>
        <v>Late Bloomer</v>
      </c>
    </row>
    <row r="1520" spans="1:10" x14ac:dyDescent="0.3">
      <c r="A1520" s="5">
        <v>1520</v>
      </c>
      <c r="B1520" s="6">
        <v>167</v>
      </c>
      <c r="C1520" s="7">
        <v>4</v>
      </c>
      <c r="D1520" s="8">
        <v>1542</v>
      </c>
      <c r="E1520">
        <f t="shared" si="138"/>
        <v>1</v>
      </c>
      <c r="F1520">
        <f t="shared" si="139"/>
        <v>1</v>
      </c>
      <c r="G1520">
        <f t="shared" si="140"/>
        <v>1</v>
      </c>
      <c r="H1520">
        <f t="shared" si="141"/>
        <v>111</v>
      </c>
      <c r="I1520" t="str">
        <f t="shared" si="142"/>
        <v>BRONZE</v>
      </c>
      <c r="J1520" t="str">
        <f t="shared" si="143"/>
        <v>Lost Customer</v>
      </c>
    </row>
    <row r="1521" spans="1:10" x14ac:dyDescent="0.3">
      <c r="A1521" s="5">
        <v>1521</v>
      </c>
      <c r="B1521" s="6">
        <v>95</v>
      </c>
      <c r="C1521" s="7">
        <v>2</v>
      </c>
      <c r="D1521" s="8">
        <v>824.27000000000021</v>
      </c>
      <c r="E1521">
        <f t="shared" si="138"/>
        <v>4</v>
      </c>
      <c r="F1521">
        <f t="shared" si="139"/>
        <v>1</v>
      </c>
      <c r="G1521">
        <f t="shared" si="140"/>
        <v>1</v>
      </c>
      <c r="H1521">
        <f t="shared" si="141"/>
        <v>411</v>
      </c>
      <c r="I1521" t="str">
        <f t="shared" si="142"/>
        <v>GOLD</v>
      </c>
      <c r="J1521" t="str">
        <f t="shared" si="143"/>
        <v>Recent Customer</v>
      </c>
    </row>
    <row r="1522" spans="1:10" x14ac:dyDescent="0.3">
      <c r="A1522" s="5">
        <v>1522</v>
      </c>
      <c r="B1522" s="6">
        <v>9</v>
      </c>
      <c r="C1522" s="7">
        <v>6</v>
      </c>
      <c r="D1522" s="8">
        <v>2089.87</v>
      </c>
      <c r="E1522">
        <f t="shared" si="138"/>
        <v>1</v>
      </c>
      <c r="F1522">
        <f t="shared" si="139"/>
        <v>2</v>
      </c>
      <c r="G1522">
        <f t="shared" si="140"/>
        <v>2</v>
      </c>
      <c r="H1522">
        <f t="shared" si="141"/>
        <v>122</v>
      </c>
      <c r="I1522" t="str">
        <f t="shared" si="142"/>
        <v>BRONZE</v>
      </c>
      <c r="J1522" t="str">
        <f t="shared" si="143"/>
        <v>Evasive Customer</v>
      </c>
    </row>
    <row r="1523" spans="1:10" x14ac:dyDescent="0.3">
      <c r="A1523" s="5">
        <v>1523</v>
      </c>
      <c r="B1523" s="6">
        <v>41</v>
      </c>
      <c r="C1523" s="7">
        <v>3</v>
      </c>
      <c r="D1523" s="8">
        <v>2105.0899999999997</v>
      </c>
      <c r="E1523">
        <f t="shared" si="138"/>
        <v>1</v>
      </c>
      <c r="F1523">
        <f t="shared" si="139"/>
        <v>1</v>
      </c>
      <c r="G1523">
        <f t="shared" si="140"/>
        <v>2</v>
      </c>
      <c r="H1523">
        <f t="shared" si="141"/>
        <v>112</v>
      </c>
      <c r="I1523" t="str">
        <f t="shared" si="142"/>
        <v>BRONZE</v>
      </c>
      <c r="J1523" t="str">
        <f t="shared" si="143"/>
        <v>Lost Customer</v>
      </c>
    </row>
    <row r="1524" spans="1:10" x14ac:dyDescent="0.3">
      <c r="A1524" s="5">
        <v>1524</v>
      </c>
      <c r="B1524" s="6">
        <v>37</v>
      </c>
      <c r="C1524" s="7">
        <v>8</v>
      </c>
      <c r="D1524" s="8">
        <v>2724.52</v>
      </c>
      <c r="E1524">
        <f t="shared" si="138"/>
        <v>4</v>
      </c>
      <c r="F1524">
        <f t="shared" si="139"/>
        <v>4</v>
      </c>
      <c r="G1524">
        <f t="shared" si="140"/>
        <v>2</v>
      </c>
      <c r="H1524">
        <f t="shared" si="141"/>
        <v>442</v>
      </c>
      <c r="I1524" t="str">
        <f t="shared" si="142"/>
        <v>PLATINUM</v>
      </c>
      <c r="J1524" t="str">
        <f t="shared" si="143"/>
        <v>Very Loyal</v>
      </c>
    </row>
    <row r="1525" spans="1:10" x14ac:dyDescent="0.3">
      <c r="A1525" s="5">
        <v>1525</v>
      </c>
      <c r="B1525" s="6">
        <v>24</v>
      </c>
      <c r="C1525" s="7">
        <v>3</v>
      </c>
      <c r="D1525" s="8">
        <v>1909.17</v>
      </c>
      <c r="E1525">
        <f t="shared" si="138"/>
        <v>3</v>
      </c>
      <c r="F1525">
        <f t="shared" si="139"/>
        <v>1</v>
      </c>
      <c r="G1525">
        <f t="shared" si="140"/>
        <v>2</v>
      </c>
      <c r="H1525">
        <f t="shared" si="141"/>
        <v>312</v>
      </c>
      <c r="I1525" t="str">
        <f t="shared" si="142"/>
        <v>GOLD</v>
      </c>
      <c r="J1525" t="str">
        <f t="shared" si="143"/>
        <v>Losing Customer</v>
      </c>
    </row>
    <row r="1526" spans="1:10" x14ac:dyDescent="0.3">
      <c r="A1526" s="5">
        <v>1526</v>
      </c>
      <c r="B1526" s="6">
        <v>111</v>
      </c>
      <c r="C1526" s="7">
        <v>6</v>
      </c>
      <c r="D1526" s="8">
        <v>2573.9400000000005</v>
      </c>
      <c r="E1526">
        <f t="shared" si="138"/>
        <v>3</v>
      </c>
      <c r="F1526">
        <f t="shared" si="139"/>
        <v>2</v>
      </c>
      <c r="G1526">
        <f t="shared" si="140"/>
        <v>2</v>
      </c>
      <c r="H1526">
        <f t="shared" si="141"/>
        <v>322</v>
      </c>
      <c r="I1526" t="str">
        <f t="shared" si="142"/>
        <v>GOLD</v>
      </c>
      <c r="J1526" t="str">
        <f t="shared" si="143"/>
        <v>Losing Customer</v>
      </c>
    </row>
    <row r="1527" spans="1:10" x14ac:dyDescent="0.3">
      <c r="A1527" s="5">
        <v>1527</v>
      </c>
      <c r="B1527" s="6">
        <v>41</v>
      </c>
      <c r="C1527" s="7">
        <v>8</v>
      </c>
      <c r="D1527" s="8">
        <v>3855.9300000000003</v>
      </c>
      <c r="E1527">
        <f t="shared" si="138"/>
        <v>3</v>
      </c>
      <c r="F1527">
        <f t="shared" si="139"/>
        <v>4</v>
      </c>
      <c r="G1527">
        <f t="shared" si="140"/>
        <v>3</v>
      </c>
      <c r="H1527">
        <f t="shared" si="141"/>
        <v>343</v>
      </c>
      <c r="I1527" t="str">
        <f t="shared" si="142"/>
        <v>GOLD</v>
      </c>
      <c r="J1527" t="str">
        <f t="shared" si="143"/>
        <v>Late Bloomer</v>
      </c>
    </row>
    <row r="1528" spans="1:10" x14ac:dyDescent="0.3">
      <c r="A1528" s="5">
        <v>1528</v>
      </c>
      <c r="B1528" s="6">
        <v>75</v>
      </c>
      <c r="C1528" s="7">
        <v>7</v>
      </c>
      <c r="D1528" s="8">
        <v>5083.41</v>
      </c>
      <c r="E1528">
        <f t="shared" si="138"/>
        <v>1</v>
      </c>
      <c r="F1528">
        <f t="shared" si="139"/>
        <v>3</v>
      </c>
      <c r="G1528">
        <f t="shared" si="140"/>
        <v>4</v>
      </c>
      <c r="H1528">
        <f t="shared" si="141"/>
        <v>134</v>
      </c>
      <c r="I1528" t="str">
        <f t="shared" si="142"/>
        <v>BRONZE</v>
      </c>
      <c r="J1528" t="str">
        <f t="shared" si="143"/>
        <v>Evasive Customer</v>
      </c>
    </row>
    <row r="1529" spans="1:10" x14ac:dyDescent="0.3">
      <c r="A1529" s="5">
        <v>1529</v>
      </c>
      <c r="B1529" s="6">
        <v>104</v>
      </c>
      <c r="C1529" s="7">
        <v>1</v>
      </c>
      <c r="D1529" s="8">
        <v>199.09999999999991</v>
      </c>
      <c r="E1529">
        <f t="shared" si="138"/>
        <v>3</v>
      </c>
      <c r="F1529">
        <f t="shared" si="139"/>
        <v>1</v>
      </c>
      <c r="G1529">
        <f t="shared" si="140"/>
        <v>1</v>
      </c>
      <c r="H1529">
        <f t="shared" si="141"/>
        <v>311</v>
      </c>
      <c r="I1529" t="str">
        <f t="shared" si="142"/>
        <v>SILVER</v>
      </c>
      <c r="J1529" t="str">
        <f t="shared" si="143"/>
        <v>High Risk Customer</v>
      </c>
    </row>
    <row r="1530" spans="1:10" x14ac:dyDescent="0.3">
      <c r="A1530" s="5">
        <v>1530</v>
      </c>
      <c r="B1530" s="6">
        <v>1</v>
      </c>
      <c r="C1530" s="7">
        <v>10</v>
      </c>
      <c r="D1530" s="8">
        <v>7390.7500000000009</v>
      </c>
      <c r="E1530">
        <f t="shared" si="138"/>
        <v>2</v>
      </c>
      <c r="F1530">
        <f t="shared" si="139"/>
        <v>4</v>
      </c>
      <c r="G1530">
        <f t="shared" si="140"/>
        <v>4</v>
      </c>
      <c r="H1530">
        <f t="shared" si="141"/>
        <v>244</v>
      </c>
      <c r="I1530" t="str">
        <f t="shared" si="142"/>
        <v>SILVER</v>
      </c>
      <c r="J1530" t="str">
        <f t="shared" si="143"/>
        <v>High Risk Customer</v>
      </c>
    </row>
    <row r="1531" spans="1:10" x14ac:dyDescent="0.3">
      <c r="A1531" s="5">
        <v>1531</v>
      </c>
      <c r="B1531" s="6">
        <v>42</v>
      </c>
      <c r="C1531" s="7">
        <v>7</v>
      </c>
      <c r="D1531" s="8">
        <v>3839.18</v>
      </c>
      <c r="E1531">
        <f t="shared" si="138"/>
        <v>1</v>
      </c>
      <c r="F1531">
        <f t="shared" si="139"/>
        <v>3</v>
      </c>
      <c r="G1531">
        <f t="shared" si="140"/>
        <v>3</v>
      </c>
      <c r="H1531">
        <f t="shared" si="141"/>
        <v>133</v>
      </c>
      <c r="I1531" t="str">
        <f t="shared" si="142"/>
        <v>BRONZE</v>
      </c>
      <c r="J1531" t="str">
        <f t="shared" si="143"/>
        <v>Evasive Customer</v>
      </c>
    </row>
    <row r="1532" spans="1:10" x14ac:dyDescent="0.3">
      <c r="A1532" s="5">
        <v>1532</v>
      </c>
      <c r="B1532" s="6">
        <v>3</v>
      </c>
      <c r="C1532" s="7">
        <v>6</v>
      </c>
      <c r="D1532" s="8">
        <v>2827.66</v>
      </c>
      <c r="E1532">
        <f t="shared" si="138"/>
        <v>4</v>
      </c>
      <c r="F1532">
        <f t="shared" si="139"/>
        <v>2</v>
      </c>
      <c r="G1532">
        <f t="shared" si="140"/>
        <v>3</v>
      </c>
      <c r="H1532">
        <f t="shared" si="141"/>
        <v>423</v>
      </c>
      <c r="I1532" t="str">
        <f t="shared" si="142"/>
        <v>PLATINUM</v>
      </c>
      <c r="J1532" t="str">
        <f t="shared" si="143"/>
        <v>Becoming Loyal</v>
      </c>
    </row>
    <row r="1533" spans="1:10" x14ac:dyDescent="0.3">
      <c r="A1533" s="5">
        <v>1533</v>
      </c>
      <c r="B1533" s="6">
        <v>104</v>
      </c>
      <c r="C1533" s="7">
        <v>8</v>
      </c>
      <c r="D1533" s="8">
        <v>3968.52</v>
      </c>
      <c r="E1533">
        <f t="shared" si="138"/>
        <v>3</v>
      </c>
      <c r="F1533">
        <f t="shared" si="139"/>
        <v>4</v>
      </c>
      <c r="G1533">
        <f t="shared" si="140"/>
        <v>3</v>
      </c>
      <c r="H1533">
        <f t="shared" si="141"/>
        <v>343</v>
      </c>
      <c r="I1533" t="str">
        <f t="shared" si="142"/>
        <v>GOLD</v>
      </c>
      <c r="J1533" t="str">
        <f t="shared" si="143"/>
        <v>Late Bloomer</v>
      </c>
    </row>
    <row r="1534" spans="1:10" x14ac:dyDescent="0.3">
      <c r="A1534" s="5">
        <v>1534</v>
      </c>
      <c r="B1534" s="6">
        <v>46</v>
      </c>
      <c r="C1534" s="7">
        <v>7</v>
      </c>
      <c r="D1534" s="8">
        <v>3244.32</v>
      </c>
      <c r="E1534">
        <f t="shared" si="138"/>
        <v>4</v>
      </c>
      <c r="F1534">
        <f t="shared" si="139"/>
        <v>3</v>
      </c>
      <c r="G1534">
        <f t="shared" si="140"/>
        <v>3</v>
      </c>
      <c r="H1534">
        <f t="shared" si="141"/>
        <v>433</v>
      </c>
      <c r="I1534" t="str">
        <f t="shared" si="142"/>
        <v>PLATINUM</v>
      </c>
      <c r="J1534" t="str">
        <f t="shared" si="143"/>
        <v>Becoming Loyal</v>
      </c>
    </row>
    <row r="1535" spans="1:10" x14ac:dyDescent="0.3">
      <c r="A1535" s="5">
        <v>1535</v>
      </c>
      <c r="B1535" s="6">
        <v>104</v>
      </c>
      <c r="C1535" s="7">
        <v>5</v>
      </c>
      <c r="D1535" s="8">
        <v>2811.9700000000003</v>
      </c>
      <c r="E1535">
        <f t="shared" si="138"/>
        <v>1</v>
      </c>
      <c r="F1535">
        <f t="shared" si="139"/>
        <v>2</v>
      </c>
      <c r="G1535">
        <f t="shared" si="140"/>
        <v>3</v>
      </c>
      <c r="H1535">
        <f t="shared" si="141"/>
        <v>123</v>
      </c>
      <c r="I1535" t="str">
        <f t="shared" si="142"/>
        <v>BRONZE</v>
      </c>
      <c r="J1535" t="str">
        <f t="shared" si="143"/>
        <v>Evasive Customer</v>
      </c>
    </row>
    <row r="1536" spans="1:10" x14ac:dyDescent="0.3">
      <c r="A1536" s="5">
        <v>1536</v>
      </c>
      <c r="B1536" s="6">
        <v>33</v>
      </c>
      <c r="C1536" s="7">
        <v>4</v>
      </c>
      <c r="D1536" s="8">
        <v>2018.0400000000002</v>
      </c>
      <c r="E1536">
        <f t="shared" si="138"/>
        <v>2</v>
      </c>
      <c r="F1536">
        <f t="shared" si="139"/>
        <v>1</v>
      </c>
      <c r="G1536">
        <f t="shared" si="140"/>
        <v>2</v>
      </c>
      <c r="H1536">
        <f t="shared" si="141"/>
        <v>212</v>
      </c>
      <c r="I1536" t="str">
        <f t="shared" si="142"/>
        <v>SILVER</v>
      </c>
      <c r="J1536" t="str">
        <f t="shared" si="143"/>
        <v>Evasive Customer</v>
      </c>
    </row>
    <row r="1537" spans="1:10" x14ac:dyDescent="0.3">
      <c r="A1537" s="5">
        <v>1537</v>
      </c>
      <c r="B1537" s="6">
        <v>26</v>
      </c>
      <c r="C1537" s="7">
        <v>9</v>
      </c>
      <c r="D1537" s="8">
        <v>5101.55</v>
      </c>
      <c r="E1537">
        <f t="shared" si="138"/>
        <v>1</v>
      </c>
      <c r="F1537">
        <f t="shared" si="139"/>
        <v>4</v>
      </c>
      <c r="G1537">
        <f t="shared" si="140"/>
        <v>4</v>
      </c>
      <c r="H1537">
        <f t="shared" si="141"/>
        <v>144</v>
      </c>
      <c r="I1537" t="str">
        <f t="shared" si="142"/>
        <v>BRONZE</v>
      </c>
      <c r="J1537" t="str">
        <f t="shared" si="143"/>
        <v>Evasive Customer</v>
      </c>
    </row>
    <row r="1538" spans="1:10" x14ac:dyDescent="0.3">
      <c r="A1538" s="5">
        <v>1538</v>
      </c>
      <c r="B1538" s="6">
        <v>1</v>
      </c>
      <c r="C1538" s="7">
        <v>4</v>
      </c>
      <c r="D1538" s="8">
        <v>222.77999999999994</v>
      </c>
      <c r="E1538">
        <f t="shared" si="138"/>
        <v>3</v>
      </c>
      <c r="F1538">
        <f t="shared" si="139"/>
        <v>1</v>
      </c>
      <c r="G1538">
        <f t="shared" si="140"/>
        <v>1</v>
      </c>
      <c r="H1538">
        <f t="shared" si="141"/>
        <v>311</v>
      </c>
      <c r="I1538" t="str">
        <f t="shared" si="142"/>
        <v>SILVER</v>
      </c>
      <c r="J1538" t="str">
        <f t="shared" si="143"/>
        <v>High Risk Customer</v>
      </c>
    </row>
    <row r="1539" spans="1:10" x14ac:dyDescent="0.3">
      <c r="A1539" s="5">
        <v>1539</v>
      </c>
      <c r="B1539" s="6">
        <v>65</v>
      </c>
      <c r="C1539" s="7">
        <v>8</v>
      </c>
      <c r="D1539" s="8">
        <v>3479.18</v>
      </c>
      <c r="E1539">
        <f t="shared" si="138"/>
        <v>3</v>
      </c>
      <c r="F1539">
        <f t="shared" si="139"/>
        <v>4</v>
      </c>
      <c r="G1539">
        <f t="shared" si="140"/>
        <v>3</v>
      </c>
      <c r="H1539">
        <f t="shared" si="141"/>
        <v>343</v>
      </c>
      <c r="I1539" t="str">
        <f t="shared" si="142"/>
        <v>GOLD</v>
      </c>
      <c r="J1539" t="str">
        <f t="shared" si="143"/>
        <v>Late Bloomer</v>
      </c>
    </row>
    <row r="1540" spans="1:10" x14ac:dyDescent="0.3">
      <c r="A1540" s="5">
        <v>1540</v>
      </c>
      <c r="B1540" s="6">
        <v>5</v>
      </c>
      <c r="C1540" s="7">
        <v>6</v>
      </c>
      <c r="D1540" s="8">
        <v>1939.3600000000001</v>
      </c>
      <c r="E1540">
        <f t="shared" si="138"/>
        <v>4</v>
      </c>
      <c r="F1540">
        <f t="shared" si="139"/>
        <v>2</v>
      </c>
      <c r="G1540">
        <f t="shared" si="140"/>
        <v>2</v>
      </c>
      <c r="H1540">
        <f t="shared" si="141"/>
        <v>422</v>
      </c>
      <c r="I1540" t="str">
        <f t="shared" si="142"/>
        <v>PLATINUM</v>
      </c>
      <c r="J1540" t="str">
        <f t="shared" si="143"/>
        <v>Becoming Loyal</v>
      </c>
    </row>
    <row r="1541" spans="1:10" x14ac:dyDescent="0.3">
      <c r="A1541" s="5">
        <v>1541</v>
      </c>
      <c r="B1541" s="6">
        <v>70</v>
      </c>
      <c r="C1541" s="7">
        <v>5</v>
      </c>
      <c r="D1541" s="8">
        <v>3324.89</v>
      </c>
      <c r="E1541">
        <f t="shared" ref="E1541:E1604" si="144">IF(AND(B1539&gt;=88),1,IF(AND(B1539&lt;=88,B1539&gt;45),2,IF(AND(B1539&lt;=45,B1539&gt;18),3,4)))</f>
        <v>2</v>
      </c>
      <c r="F1541">
        <f t="shared" ref="F1541:F1604" si="145">IF(AND(C1541&gt;7),4,IF(AND(C1541&lt;=7,C1541&gt;6),3,IF(AND(C1541&lt;=6,C1541&gt;4),2,IF(AND(C1541&lt;=4),1))))</f>
        <v>2</v>
      </c>
      <c r="G1541">
        <f t="shared" ref="G1541:G1604" si="146">IF(AND(D1541&gt;4123.1),4,IF(AND(D1541&lt;=4123.1,D1541&gt;2799.26),3,IF(AND(D1541&lt;=2799.26,D1541&gt;1797.95),2,IF(AND(D1541&lt;=1795.95),1))))</f>
        <v>3</v>
      </c>
      <c r="H1541">
        <f t="shared" ref="H1541:H1604" si="147">100*E1541+10*F1541+G1541</f>
        <v>223</v>
      </c>
      <c r="I1541" t="str">
        <f t="shared" ref="I1541:I1604" si="148">IF(AND(H1541&gt;411),"PLATINUM",IF(AND(H1541&lt;=411,H1541&gt;311),"GOLD",IF(AND(H1541&lt;=311,H1541&gt;211),"SILVER",IF(AND(H1541&lt;=211),"BRONZE"))))</f>
        <v>SILVER</v>
      </c>
      <c r="J1541" t="str">
        <f t="shared" ref="J1541:J1604" si="149">IF(H1541=444,"Platinum Customer",
IF(AND(H1541&lt;=444,H1541&gt;433),"Very Loyal",
 IF(AND(H1541&lt;=433,H1541&gt;421),"Becoming Loyal",
IF(AND(H1541&lt;=421,H1541&gt;344),"Recent Customer",
IF(AND(H1541&gt;=344,H1541&gt;323),"Potential Customer",
IF(AND(H1541&gt;=323,H1541&gt;311),"Late Bloomer",
IF(AND(H1541&gt;311,H1541&gt;=224),"Losing Customer",
IF(AND(H1541&gt;224,H1541&gt;=212),"High Risk Customer",
IF(AND(H1541&gt;212,H1541&gt;=121),"Almost Losing Customer",
IF(AND(H1541&gt;=121,H1541&gt;=113),"Evasive Customer",
IF(AND(H1541&lt;=113,H1541&gt;=111),"Lost Customer")))))))))))</f>
        <v>Almost Losing Customer</v>
      </c>
    </row>
    <row r="1542" spans="1:10" x14ac:dyDescent="0.3">
      <c r="A1542" s="5">
        <v>1542</v>
      </c>
      <c r="B1542" s="6">
        <v>133</v>
      </c>
      <c r="C1542" s="7">
        <v>5</v>
      </c>
      <c r="D1542" s="8">
        <v>1825.3200000000004</v>
      </c>
      <c r="E1542">
        <f t="shared" si="144"/>
        <v>4</v>
      </c>
      <c r="F1542">
        <f t="shared" si="145"/>
        <v>2</v>
      </c>
      <c r="G1542">
        <f t="shared" si="146"/>
        <v>2</v>
      </c>
      <c r="H1542">
        <f t="shared" si="147"/>
        <v>422</v>
      </c>
      <c r="I1542" t="str">
        <f t="shared" si="148"/>
        <v>PLATINUM</v>
      </c>
      <c r="J1542" t="str">
        <f t="shared" si="149"/>
        <v>Becoming Loyal</v>
      </c>
    </row>
    <row r="1543" spans="1:10" x14ac:dyDescent="0.3">
      <c r="A1543" s="5">
        <v>1543</v>
      </c>
      <c r="B1543" s="6">
        <v>74</v>
      </c>
      <c r="C1543" s="7">
        <v>3</v>
      </c>
      <c r="D1543" s="8">
        <v>1359.4600000000003</v>
      </c>
      <c r="E1543">
        <f t="shared" si="144"/>
        <v>2</v>
      </c>
      <c r="F1543">
        <f t="shared" si="145"/>
        <v>1</v>
      </c>
      <c r="G1543">
        <f t="shared" si="146"/>
        <v>1</v>
      </c>
      <c r="H1543">
        <f t="shared" si="147"/>
        <v>211</v>
      </c>
      <c r="I1543" t="str">
        <f t="shared" si="148"/>
        <v>BRONZE</v>
      </c>
      <c r="J1543" t="str">
        <f t="shared" si="149"/>
        <v>Evasive Customer</v>
      </c>
    </row>
    <row r="1544" spans="1:10" x14ac:dyDescent="0.3">
      <c r="A1544" s="5">
        <v>1544</v>
      </c>
      <c r="B1544" s="6">
        <v>329</v>
      </c>
      <c r="C1544" s="7">
        <v>1</v>
      </c>
      <c r="D1544" s="8">
        <v>903.11</v>
      </c>
      <c r="E1544">
        <f t="shared" si="144"/>
        <v>1</v>
      </c>
      <c r="F1544">
        <f t="shared" si="145"/>
        <v>1</v>
      </c>
      <c r="G1544">
        <f t="shared" si="146"/>
        <v>1</v>
      </c>
      <c r="H1544">
        <f t="shared" si="147"/>
        <v>111</v>
      </c>
      <c r="I1544" t="str">
        <f t="shared" si="148"/>
        <v>BRONZE</v>
      </c>
      <c r="J1544" t="str">
        <f t="shared" si="149"/>
        <v>Lost Customer</v>
      </c>
    </row>
    <row r="1545" spans="1:10" x14ac:dyDescent="0.3">
      <c r="A1545" s="5">
        <v>1545</v>
      </c>
      <c r="B1545" s="6">
        <v>2</v>
      </c>
      <c r="C1545" s="7">
        <v>7</v>
      </c>
      <c r="D1545" s="8">
        <v>2637.4699999999993</v>
      </c>
      <c r="E1545">
        <f t="shared" si="144"/>
        <v>2</v>
      </c>
      <c r="F1545">
        <f t="shared" si="145"/>
        <v>3</v>
      </c>
      <c r="G1545">
        <f t="shared" si="146"/>
        <v>2</v>
      </c>
      <c r="H1545">
        <f t="shared" si="147"/>
        <v>232</v>
      </c>
      <c r="I1545" t="str">
        <f t="shared" si="148"/>
        <v>SILVER</v>
      </c>
      <c r="J1545" t="str">
        <f t="shared" si="149"/>
        <v>High Risk Customer</v>
      </c>
    </row>
    <row r="1546" spans="1:10" x14ac:dyDescent="0.3">
      <c r="A1546" s="5">
        <v>1546</v>
      </c>
      <c r="B1546" s="6">
        <v>69</v>
      </c>
      <c r="C1546" s="7">
        <v>7</v>
      </c>
      <c r="D1546" s="8">
        <v>2501.87</v>
      </c>
      <c r="E1546">
        <f t="shared" si="144"/>
        <v>1</v>
      </c>
      <c r="F1546">
        <f t="shared" si="145"/>
        <v>3</v>
      </c>
      <c r="G1546">
        <f t="shared" si="146"/>
        <v>2</v>
      </c>
      <c r="H1546">
        <f t="shared" si="147"/>
        <v>132</v>
      </c>
      <c r="I1546" t="str">
        <f t="shared" si="148"/>
        <v>BRONZE</v>
      </c>
      <c r="J1546" t="str">
        <f t="shared" si="149"/>
        <v>Evasive Customer</v>
      </c>
    </row>
    <row r="1547" spans="1:10" x14ac:dyDescent="0.3">
      <c r="A1547" s="5">
        <v>1547</v>
      </c>
      <c r="B1547" s="6">
        <v>27</v>
      </c>
      <c r="C1547" s="7">
        <v>9</v>
      </c>
      <c r="D1547" s="8">
        <v>6523.19</v>
      </c>
      <c r="E1547">
        <f t="shared" si="144"/>
        <v>4</v>
      </c>
      <c r="F1547">
        <f t="shared" si="145"/>
        <v>4</v>
      </c>
      <c r="G1547">
        <f t="shared" si="146"/>
        <v>4</v>
      </c>
      <c r="H1547">
        <f t="shared" si="147"/>
        <v>444</v>
      </c>
      <c r="I1547" t="str">
        <f t="shared" si="148"/>
        <v>PLATINUM</v>
      </c>
      <c r="J1547" t="str">
        <f t="shared" si="149"/>
        <v>Platinum Customer</v>
      </c>
    </row>
    <row r="1548" spans="1:10" x14ac:dyDescent="0.3">
      <c r="A1548" s="5">
        <v>1548</v>
      </c>
      <c r="B1548" s="6">
        <v>37</v>
      </c>
      <c r="C1548" s="7">
        <v>3</v>
      </c>
      <c r="D1548" s="8">
        <v>1434.0099999999998</v>
      </c>
      <c r="E1548">
        <f t="shared" si="144"/>
        <v>2</v>
      </c>
      <c r="F1548">
        <f t="shared" si="145"/>
        <v>1</v>
      </c>
      <c r="G1548">
        <f t="shared" si="146"/>
        <v>1</v>
      </c>
      <c r="H1548">
        <f t="shared" si="147"/>
        <v>211</v>
      </c>
      <c r="I1548" t="str">
        <f t="shared" si="148"/>
        <v>BRONZE</v>
      </c>
      <c r="J1548" t="str">
        <f t="shared" si="149"/>
        <v>Evasive Customer</v>
      </c>
    </row>
    <row r="1549" spans="1:10" x14ac:dyDescent="0.3">
      <c r="A1549" s="5">
        <v>1549</v>
      </c>
      <c r="B1549" s="6">
        <v>3</v>
      </c>
      <c r="C1549" s="7">
        <v>7</v>
      </c>
      <c r="D1549" s="8">
        <v>2924.48</v>
      </c>
      <c r="E1549">
        <f t="shared" si="144"/>
        <v>3</v>
      </c>
      <c r="F1549">
        <f t="shared" si="145"/>
        <v>3</v>
      </c>
      <c r="G1549">
        <f t="shared" si="146"/>
        <v>3</v>
      </c>
      <c r="H1549">
        <f t="shared" si="147"/>
        <v>333</v>
      </c>
      <c r="I1549" t="str">
        <f t="shared" si="148"/>
        <v>GOLD</v>
      </c>
      <c r="J1549" t="str">
        <f t="shared" si="149"/>
        <v>Late Bloomer</v>
      </c>
    </row>
    <row r="1550" spans="1:10" x14ac:dyDescent="0.3">
      <c r="A1550" s="5">
        <v>1550</v>
      </c>
      <c r="B1550" s="6">
        <v>42</v>
      </c>
      <c r="C1550" s="7">
        <v>6</v>
      </c>
      <c r="D1550" s="8">
        <v>3172.6299999999997</v>
      </c>
      <c r="E1550">
        <f t="shared" si="144"/>
        <v>3</v>
      </c>
      <c r="F1550">
        <f t="shared" si="145"/>
        <v>2</v>
      </c>
      <c r="G1550">
        <f t="shared" si="146"/>
        <v>3</v>
      </c>
      <c r="H1550">
        <f t="shared" si="147"/>
        <v>323</v>
      </c>
      <c r="I1550" t="str">
        <f t="shared" si="148"/>
        <v>GOLD</v>
      </c>
      <c r="J1550" t="str">
        <f t="shared" si="149"/>
        <v>Late Bloomer</v>
      </c>
    </row>
    <row r="1551" spans="1:10" x14ac:dyDescent="0.3">
      <c r="A1551" s="5">
        <v>1551</v>
      </c>
      <c r="B1551" s="6">
        <v>22</v>
      </c>
      <c r="C1551" s="7">
        <v>7</v>
      </c>
      <c r="D1551" s="8">
        <v>5171.8900000000003</v>
      </c>
      <c r="E1551">
        <f t="shared" si="144"/>
        <v>4</v>
      </c>
      <c r="F1551">
        <f t="shared" si="145"/>
        <v>3</v>
      </c>
      <c r="G1551">
        <f t="shared" si="146"/>
        <v>4</v>
      </c>
      <c r="H1551">
        <f t="shared" si="147"/>
        <v>434</v>
      </c>
      <c r="I1551" t="str">
        <f t="shared" si="148"/>
        <v>PLATINUM</v>
      </c>
      <c r="J1551" t="str">
        <f t="shared" si="149"/>
        <v>Very Loyal</v>
      </c>
    </row>
    <row r="1552" spans="1:10" x14ac:dyDescent="0.3">
      <c r="A1552" s="5">
        <v>1552</v>
      </c>
      <c r="B1552" s="6">
        <v>99</v>
      </c>
      <c r="C1552" s="7">
        <v>5</v>
      </c>
      <c r="D1552" s="8">
        <v>5400.32</v>
      </c>
      <c r="E1552">
        <f t="shared" si="144"/>
        <v>3</v>
      </c>
      <c r="F1552">
        <f t="shared" si="145"/>
        <v>2</v>
      </c>
      <c r="G1552">
        <f t="shared" si="146"/>
        <v>4</v>
      </c>
      <c r="H1552">
        <f t="shared" si="147"/>
        <v>324</v>
      </c>
      <c r="I1552" t="str">
        <f t="shared" si="148"/>
        <v>GOLD</v>
      </c>
      <c r="J1552" t="str">
        <f t="shared" si="149"/>
        <v>Late Bloomer</v>
      </c>
    </row>
    <row r="1553" spans="1:10" x14ac:dyDescent="0.3">
      <c r="A1553" s="5">
        <v>1553</v>
      </c>
      <c r="B1553" s="6">
        <v>84</v>
      </c>
      <c r="C1553" s="7">
        <v>4</v>
      </c>
      <c r="D1553" s="8">
        <v>2002.85</v>
      </c>
      <c r="E1553">
        <f t="shared" si="144"/>
        <v>3</v>
      </c>
      <c r="F1553">
        <f t="shared" si="145"/>
        <v>1</v>
      </c>
      <c r="G1553">
        <f t="shared" si="146"/>
        <v>2</v>
      </c>
      <c r="H1553">
        <f t="shared" si="147"/>
        <v>312</v>
      </c>
      <c r="I1553" t="str">
        <f t="shared" si="148"/>
        <v>GOLD</v>
      </c>
      <c r="J1553" t="str">
        <f t="shared" si="149"/>
        <v>Losing Customer</v>
      </c>
    </row>
    <row r="1554" spans="1:10" x14ac:dyDescent="0.3">
      <c r="A1554" s="5">
        <v>1554</v>
      </c>
      <c r="B1554" s="6">
        <v>20</v>
      </c>
      <c r="C1554" s="7">
        <v>7</v>
      </c>
      <c r="D1554" s="8">
        <v>5636.08</v>
      </c>
      <c r="E1554">
        <f t="shared" si="144"/>
        <v>1</v>
      </c>
      <c r="F1554">
        <f t="shared" si="145"/>
        <v>3</v>
      </c>
      <c r="G1554">
        <f t="shared" si="146"/>
        <v>4</v>
      </c>
      <c r="H1554">
        <f t="shared" si="147"/>
        <v>134</v>
      </c>
      <c r="I1554" t="str">
        <f t="shared" si="148"/>
        <v>BRONZE</v>
      </c>
      <c r="J1554" t="str">
        <f t="shared" si="149"/>
        <v>Evasive Customer</v>
      </c>
    </row>
    <row r="1555" spans="1:10" x14ac:dyDescent="0.3">
      <c r="A1555" s="5">
        <v>1555</v>
      </c>
      <c r="B1555" s="6">
        <v>133</v>
      </c>
      <c r="C1555" s="7">
        <v>7</v>
      </c>
      <c r="D1555" s="8">
        <v>3107.3599999999997</v>
      </c>
      <c r="E1555">
        <f t="shared" si="144"/>
        <v>2</v>
      </c>
      <c r="F1555">
        <f t="shared" si="145"/>
        <v>3</v>
      </c>
      <c r="G1555">
        <f t="shared" si="146"/>
        <v>3</v>
      </c>
      <c r="H1555">
        <f t="shared" si="147"/>
        <v>233</v>
      </c>
      <c r="I1555" t="str">
        <f t="shared" si="148"/>
        <v>SILVER</v>
      </c>
      <c r="J1555" t="str">
        <f t="shared" si="149"/>
        <v>High Risk Customer</v>
      </c>
    </row>
    <row r="1556" spans="1:10" x14ac:dyDescent="0.3">
      <c r="A1556" s="5">
        <v>1556</v>
      </c>
      <c r="B1556" s="6">
        <v>84</v>
      </c>
      <c r="C1556" s="7">
        <v>5</v>
      </c>
      <c r="D1556" s="8">
        <v>3519.2200000000003</v>
      </c>
      <c r="E1556">
        <f t="shared" si="144"/>
        <v>3</v>
      </c>
      <c r="F1556">
        <f t="shared" si="145"/>
        <v>2</v>
      </c>
      <c r="G1556">
        <f t="shared" si="146"/>
        <v>3</v>
      </c>
      <c r="H1556">
        <f t="shared" si="147"/>
        <v>323</v>
      </c>
      <c r="I1556" t="str">
        <f t="shared" si="148"/>
        <v>GOLD</v>
      </c>
      <c r="J1556" t="str">
        <f t="shared" si="149"/>
        <v>Late Bloomer</v>
      </c>
    </row>
    <row r="1557" spans="1:10" x14ac:dyDescent="0.3">
      <c r="A1557" s="5">
        <v>1557</v>
      </c>
      <c r="B1557" s="6">
        <v>75</v>
      </c>
      <c r="C1557" s="7">
        <v>7</v>
      </c>
      <c r="D1557" s="8">
        <v>4684.9500000000007</v>
      </c>
      <c r="E1557">
        <f t="shared" si="144"/>
        <v>1</v>
      </c>
      <c r="F1557">
        <f t="shared" si="145"/>
        <v>3</v>
      </c>
      <c r="G1557">
        <f t="shared" si="146"/>
        <v>4</v>
      </c>
      <c r="H1557">
        <f t="shared" si="147"/>
        <v>134</v>
      </c>
      <c r="I1557" t="str">
        <f t="shared" si="148"/>
        <v>BRONZE</v>
      </c>
      <c r="J1557" t="str">
        <f t="shared" si="149"/>
        <v>Evasive Customer</v>
      </c>
    </row>
    <row r="1558" spans="1:10" x14ac:dyDescent="0.3">
      <c r="A1558" s="5">
        <v>1558</v>
      </c>
      <c r="B1558" s="6">
        <v>8</v>
      </c>
      <c r="C1558" s="7">
        <v>9</v>
      </c>
      <c r="D1558" s="8">
        <v>10640.3</v>
      </c>
      <c r="E1558">
        <f t="shared" si="144"/>
        <v>2</v>
      </c>
      <c r="F1558">
        <f t="shared" si="145"/>
        <v>4</v>
      </c>
      <c r="G1558">
        <f t="shared" si="146"/>
        <v>4</v>
      </c>
      <c r="H1558">
        <f t="shared" si="147"/>
        <v>244</v>
      </c>
      <c r="I1558" t="str">
        <f t="shared" si="148"/>
        <v>SILVER</v>
      </c>
      <c r="J1558" t="str">
        <f t="shared" si="149"/>
        <v>High Risk Customer</v>
      </c>
    </row>
    <row r="1559" spans="1:10" x14ac:dyDescent="0.3">
      <c r="A1559" s="5">
        <v>1559</v>
      </c>
      <c r="B1559" s="6">
        <v>56</v>
      </c>
      <c r="C1559" s="7">
        <v>8</v>
      </c>
      <c r="D1559" s="8">
        <v>8624.7200000000012</v>
      </c>
      <c r="E1559">
        <f t="shared" si="144"/>
        <v>2</v>
      </c>
      <c r="F1559">
        <f t="shared" si="145"/>
        <v>4</v>
      </c>
      <c r="G1559">
        <f t="shared" si="146"/>
        <v>4</v>
      </c>
      <c r="H1559">
        <f t="shared" si="147"/>
        <v>244</v>
      </c>
      <c r="I1559" t="str">
        <f t="shared" si="148"/>
        <v>SILVER</v>
      </c>
      <c r="J1559" t="str">
        <f t="shared" si="149"/>
        <v>High Risk Customer</v>
      </c>
    </row>
    <row r="1560" spans="1:10" x14ac:dyDescent="0.3">
      <c r="A1560" s="5">
        <v>1560</v>
      </c>
      <c r="B1560" s="6">
        <v>202</v>
      </c>
      <c r="C1560" s="7">
        <v>3</v>
      </c>
      <c r="D1560" s="8">
        <v>486.6099999999999</v>
      </c>
      <c r="E1560">
        <f t="shared" si="144"/>
        <v>4</v>
      </c>
      <c r="F1560">
        <f t="shared" si="145"/>
        <v>1</v>
      </c>
      <c r="G1560">
        <f t="shared" si="146"/>
        <v>1</v>
      </c>
      <c r="H1560">
        <f t="shared" si="147"/>
        <v>411</v>
      </c>
      <c r="I1560" t="str">
        <f t="shared" si="148"/>
        <v>GOLD</v>
      </c>
      <c r="J1560" t="str">
        <f t="shared" si="149"/>
        <v>Recent Customer</v>
      </c>
    </row>
    <row r="1561" spans="1:10" x14ac:dyDescent="0.3">
      <c r="A1561" s="5">
        <v>1561</v>
      </c>
      <c r="B1561" s="6">
        <v>43</v>
      </c>
      <c r="C1561" s="7">
        <v>8</v>
      </c>
      <c r="D1561" s="8">
        <v>6918.89</v>
      </c>
      <c r="E1561">
        <f t="shared" si="144"/>
        <v>2</v>
      </c>
      <c r="F1561">
        <f t="shared" si="145"/>
        <v>4</v>
      </c>
      <c r="G1561">
        <f t="shared" si="146"/>
        <v>4</v>
      </c>
      <c r="H1561">
        <f t="shared" si="147"/>
        <v>244</v>
      </c>
      <c r="I1561" t="str">
        <f t="shared" si="148"/>
        <v>SILVER</v>
      </c>
      <c r="J1561" t="str">
        <f t="shared" si="149"/>
        <v>High Risk Customer</v>
      </c>
    </row>
    <row r="1562" spans="1:10" x14ac:dyDescent="0.3">
      <c r="A1562" s="5">
        <v>1562</v>
      </c>
      <c r="B1562" s="6">
        <v>100</v>
      </c>
      <c r="C1562" s="7">
        <v>3</v>
      </c>
      <c r="D1562" s="8">
        <v>2606.7000000000003</v>
      </c>
      <c r="E1562">
        <f t="shared" si="144"/>
        <v>1</v>
      </c>
      <c r="F1562">
        <f t="shared" si="145"/>
        <v>1</v>
      </c>
      <c r="G1562">
        <f t="shared" si="146"/>
        <v>2</v>
      </c>
      <c r="H1562">
        <f t="shared" si="147"/>
        <v>112</v>
      </c>
      <c r="I1562" t="str">
        <f t="shared" si="148"/>
        <v>BRONZE</v>
      </c>
      <c r="J1562" t="str">
        <f t="shared" si="149"/>
        <v>Lost Customer</v>
      </c>
    </row>
    <row r="1563" spans="1:10" x14ac:dyDescent="0.3">
      <c r="A1563" s="5">
        <v>1563</v>
      </c>
      <c r="B1563" s="6">
        <v>129</v>
      </c>
      <c r="C1563" s="7">
        <v>4</v>
      </c>
      <c r="D1563" s="8">
        <v>2877.8900000000003</v>
      </c>
      <c r="E1563">
        <f t="shared" si="144"/>
        <v>3</v>
      </c>
      <c r="F1563">
        <f t="shared" si="145"/>
        <v>1</v>
      </c>
      <c r="G1563">
        <f t="shared" si="146"/>
        <v>3</v>
      </c>
      <c r="H1563">
        <f t="shared" si="147"/>
        <v>313</v>
      </c>
      <c r="I1563" t="str">
        <f t="shared" si="148"/>
        <v>GOLD</v>
      </c>
      <c r="J1563" t="str">
        <f t="shared" si="149"/>
        <v>Losing Customer</v>
      </c>
    </row>
    <row r="1564" spans="1:10" x14ac:dyDescent="0.3">
      <c r="A1564" s="5">
        <v>1564</v>
      </c>
      <c r="B1564" s="6">
        <v>13</v>
      </c>
      <c r="C1564" s="7">
        <v>3</v>
      </c>
      <c r="D1564" s="8">
        <v>493.17</v>
      </c>
      <c r="E1564">
        <f t="shared" si="144"/>
        <v>1</v>
      </c>
      <c r="F1564">
        <f t="shared" si="145"/>
        <v>1</v>
      </c>
      <c r="G1564">
        <f t="shared" si="146"/>
        <v>1</v>
      </c>
      <c r="H1564">
        <f t="shared" si="147"/>
        <v>111</v>
      </c>
      <c r="I1564" t="str">
        <f t="shared" si="148"/>
        <v>BRONZE</v>
      </c>
      <c r="J1564" t="str">
        <f t="shared" si="149"/>
        <v>Lost Customer</v>
      </c>
    </row>
    <row r="1565" spans="1:10" x14ac:dyDescent="0.3">
      <c r="A1565" s="5">
        <v>1565</v>
      </c>
      <c r="B1565" s="6">
        <v>9</v>
      </c>
      <c r="C1565" s="7">
        <v>2</v>
      </c>
      <c r="D1565" s="8">
        <v>1182.3800000000001</v>
      </c>
      <c r="E1565">
        <f t="shared" si="144"/>
        <v>1</v>
      </c>
      <c r="F1565">
        <f t="shared" si="145"/>
        <v>1</v>
      </c>
      <c r="G1565">
        <f t="shared" si="146"/>
        <v>1</v>
      </c>
      <c r="H1565">
        <f t="shared" si="147"/>
        <v>111</v>
      </c>
      <c r="I1565" t="str">
        <f t="shared" si="148"/>
        <v>BRONZE</v>
      </c>
      <c r="J1565" t="str">
        <f t="shared" si="149"/>
        <v>Lost Customer</v>
      </c>
    </row>
    <row r="1566" spans="1:10" x14ac:dyDescent="0.3">
      <c r="A1566" s="5">
        <v>1566</v>
      </c>
      <c r="B1566" s="6">
        <v>86</v>
      </c>
      <c r="C1566" s="7">
        <v>4</v>
      </c>
      <c r="D1566" s="8">
        <v>1597.2599999999998</v>
      </c>
      <c r="E1566">
        <f t="shared" si="144"/>
        <v>4</v>
      </c>
      <c r="F1566">
        <f t="shared" si="145"/>
        <v>1</v>
      </c>
      <c r="G1566">
        <f t="shared" si="146"/>
        <v>1</v>
      </c>
      <c r="H1566">
        <f t="shared" si="147"/>
        <v>411</v>
      </c>
      <c r="I1566" t="str">
        <f t="shared" si="148"/>
        <v>GOLD</v>
      </c>
      <c r="J1566" t="str">
        <f t="shared" si="149"/>
        <v>Recent Customer</v>
      </c>
    </row>
    <row r="1567" spans="1:10" x14ac:dyDescent="0.3">
      <c r="A1567" s="5">
        <v>1567</v>
      </c>
      <c r="B1567" s="6">
        <v>24</v>
      </c>
      <c r="C1567" s="7">
        <v>7</v>
      </c>
      <c r="D1567" s="8">
        <v>4071.82</v>
      </c>
      <c r="E1567">
        <f t="shared" si="144"/>
        <v>4</v>
      </c>
      <c r="F1567">
        <f t="shared" si="145"/>
        <v>3</v>
      </c>
      <c r="G1567">
        <f t="shared" si="146"/>
        <v>3</v>
      </c>
      <c r="H1567">
        <f t="shared" si="147"/>
        <v>433</v>
      </c>
      <c r="I1567" t="str">
        <f t="shared" si="148"/>
        <v>PLATINUM</v>
      </c>
      <c r="J1567" t="str">
        <f t="shared" si="149"/>
        <v>Becoming Loyal</v>
      </c>
    </row>
    <row r="1568" spans="1:10" x14ac:dyDescent="0.3">
      <c r="A1568" s="5">
        <v>1568</v>
      </c>
      <c r="B1568" s="6">
        <v>139</v>
      </c>
      <c r="C1568" s="7">
        <v>5</v>
      </c>
      <c r="D1568" s="8">
        <v>3870.4799999999996</v>
      </c>
      <c r="E1568">
        <f t="shared" si="144"/>
        <v>2</v>
      </c>
      <c r="F1568">
        <f t="shared" si="145"/>
        <v>2</v>
      </c>
      <c r="G1568">
        <f t="shared" si="146"/>
        <v>3</v>
      </c>
      <c r="H1568">
        <f t="shared" si="147"/>
        <v>223</v>
      </c>
      <c r="I1568" t="str">
        <f t="shared" si="148"/>
        <v>SILVER</v>
      </c>
      <c r="J1568" t="str">
        <f t="shared" si="149"/>
        <v>Almost Losing Customer</v>
      </c>
    </row>
    <row r="1569" spans="1:10" x14ac:dyDescent="0.3">
      <c r="A1569" s="5">
        <v>1569</v>
      </c>
      <c r="B1569" s="6">
        <v>53</v>
      </c>
      <c r="C1569" s="7">
        <v>1</v>
      </c>
      <c r="D1569" s="8">
        <v>1103.43</v>
      </c>
      <c r="E1569">
        <f t="shared" si="144"/>
        <v>3</v>
      </c>
      <c r="F1569">
        <f t="shared" si="145"/>
        <v>1</v>
      </c>
      <c r="G1569">
        <f t="shared" si="146"/>
        <v>1</v>
      </c>
      <c r="H1569">
        <f t="shared" si="147"/>
        <v>311</v>
      </c>
      <c r="I1569" t="str">
        <f t="shared" si="148"/>
        <v>SILVER</v>
      </c>
      <c r="J1569" t="str">
        <f t="shared" si="149"/>
        <v>High Risk Customer</v>
      </c>
    </row>
    <row r="1570" spans="1:10" x14ac:dyDescent="0.3">
      <c r="A1570" s="5">
        <v>1570</v>
      </c>
      <c r="B1570" s="6">
        <v>33</v>
      </c>
      <c r="C1570" s="7">
        <v>9</v>
      </c>
      <c r="D1570" s="8">
        <v>5321.2999999999993</v>
      </c>
      <c r="E1570">
        <f t="shared" si="144"/>
        <v>1</v>
      </c>
      <c r="F1570">
        <f t="shared" si="145"/>
        <v>4</v>
      </c>
      <c r="G1570">
        <f t="shared" si="146"/>
        <v>4</v>
      </c>
      <c r="H1570">
        <f t="shared" si="147"/>
        <v>144</v>
      </c>
      <c r="I1570" t="str">
        <f t="shared" si="148"/>
        <v>BRONZE</v>
      </c>
      <c r="J1570" t="str">
        <f t="shared" si="149"/>
        <v>Evasive Customer</v>
      </c>
    </row>
    <row r="1571" spans="1:10" x14ac:dyDescent="0.3">
      <c r="A1571" s="5">
        <v>1571</v>
      </c>
      <c r="B1571" s="6">
        <v>3</v>
      </c>
      <c r="C1571" s="7">
        <v>4</v>
      </c>
      <c r="D1571" s="8">
        <v>4968.78</v>
      </c>
      <c r="E1571">
        <f t="shared" si="144"/>
        <v>2</v>
      </c>
      <c r="F1571">
        <f t="shared" si="145"/>
        <v>1</v>
      </c>
      <c r="G1571">
        <f t="shared" si="146"/>
        <v>4</v>
      </c>
      <c r="H1571">
        <f t="shared" si="147"/>
        <v>214</v>
      </c>
      <c r="I1571" t="str">
        <f t="shared" si="148"/>
        <v>SILVER</v>
      </c>
      <c r="J1571" t="str">
        <f t="shared" si="149"/>
        <v>Almost Losing Customer</v>
      </c>
    </row>
    <row r="1572" spans="1:10" x14ac:dyDescent="0.3">
      <c r="A1572" s="5">
        <v>1572</v>
      </c>
      <c r="B1572" s="6">
        <v>82</v>
      </c>
      <c r="C1572" s="7">
        <v>6</v>
      </c>
      <c r="D1572" s="8">
        <v>7651.0199999999986</v>
      </c>
      <c r="E1572">
        <f t="shared" si="144"/>
        <v>3</v>
      </c>
      <c r="F1572">
        <f t="shared" si="145"/>
        <v>2</v>
      </c>
      <c r="G1572">
        <f t="shared" si="146"/>
        <v>4</v>
      </c>
      <c r="H1572">
        <f t="shared" si="147"/>
        <v>324</v>
      </c>
      <c r="I1572" t="str">
        <f t="shared" si="148"/>
        <v>GOLD</v>
      </c>
      <c r="J1572" t="str">
        <f t="shared" si="149"/>
        <v>Late Bloomer</v>
      </c>
    </row>
    <row r="1573" spans="1:10" x14ac:dyDescent="0.3">
      <c r="A1573" s="5">
        <v>1573</v>
      </c>
      <c r="B1573" s="6">
        <v>64</v>
      </c>
      <c r="C1573" s="7">
        <v>4</v>
      </c>
      <c r="D1573" s="8">
        <v>2236.7600000000002</v>
      </c>
      <c r="E1573">
        <f t="shared" si="144"/>
        <v>4</v>
      </c>
      <c r="F1573">
        <f t="shared" si="145"/>
        <v>1</v>
      </c>
      <c r="G1573">
        <f t="shared" si="146"/>
        <v>2</v>
      </c>
      <c r="H1573">
        <f t="shared" si="147"/>
        <v>412</v>
      </c>
      <c r="I1573" t="str">
        <f t="shared" si="148"/>
        <v>PLATINUM</v>
      </c>
      <c r="J1573" t="str">
        <f t="shared" si="149"/>
        <v>Recent Customer</v>
      </c>
    </row>
    <row r="1574" spans="1:10" x14ac:dyDescent="0.3">
      <c r="A1574" s="5">
        <v>1574</v>
      </c>
      <c r="B1574" s="6">
        <v>73</v>
      </c>
      <c r="C1574" s="7">
        <v>10</v>
      </c>
      <c r="D1574" s="8">
        <v>3220.9000000000005</v>
      </c>
      <c r="E1574">
        <f t="shared" si="144"/>
        <v>2</v>
      </c>
      <c r="F1574">
        <f t="shared" si="145"/>
        <v>4</v>
      </c>
      <c r="G1574">
        <f t="shared" si="146"/>
        <v>3</v>
      </c>
      <c r="H1574">
        <f t="shared" si="147"/>
        <v>243</v>
      </c>
      <c r="I1574" t="str">
        <f t="shared" si="148"/>
        <v>SILVER</v>
      </c>
      <c r="J1574" t="str">
        <f t="shared" si="149"/>
        <v>High Risk Customer</v>
      </c>
    </row>
    <row r="1575" spans="1:10" x14ac:dyDescent="0.3">
      <c r="A1575" s="5">
        <v>1575</v>
      </c>
      <c r="B1575" s="6">
        <v>86</v>
      </c>
      <c r="C1575" s="7">
        <v>4</v>
      </c>
      <c r="D1575" s="8">
        <v>1050.28</v>
      </c>
      <c r="E1575">
        <f t="shared" si="144"/>
        <v>2</v>
      </c>
      <c r="F1575">
        <f t="shared" si="145"/>
        <v>1</v>
      </c>
      <c r="G1575">
        <f t="shared" si="146"/>
        <v>1</v>
      </c>
      <c r="H1575">
        <f t="shared" si="147"/>
        <v>211</v>
      </c>
      <c r="I1575" t="str">
        <f t="shared" si="148"/>
        <v>BRONZE</v>
      </c>
      <c r="J1575" t="str">
        <f t="shared" si="149"/>
        <v>Evasive Customer</v>
      </c>
    </row>
    <row r="1576" spans="1:10" x14ac:dyDescent="0.3">
      <c r="A1576" s="5">
        <v>1576</v>
      </c>
      <c r="B1576" s="6">
        <v>37</v>
      </c>
      <c r="C1576" s="7">
        <v>8</v>
      </c>
      <c r="D1576" s="8">
        <v>4521.3500000000004</v>
      </c>
      <c r="E1576">
        <f t="shared" si="144"/>
        <v>2</v>
      </c>
      <c r="F1576">
        <f t="shared" si="145"/>
        <v>4</v>
      </c>
      <c r="G1576">
        <f t="shared" si="146"/>
        <v>4</v>
      </c>
      <c r="H1576">
        <f t="shared" si="147"/>
        <v>244</v>
      </c>
      <c r="I1576" t="str">
        <f t="shared" si="148"/>
        <v>SILVER</v>
      </c>
      <c r="J1576" t="str">
        <f t="shared" si="149"/>
        <v>High Risk Customer</v>
      </c>
    </row>
    <row r="1577" spans="1:10" x14ac:dyDescent="0.3">
      <c r="A1577" s="5">
        <v>1577</v>
      </c>
      <c r="B1577" s="6">
        <v>12</v>
      </c>
      <c r="C1577" s="7">
        <v>7</v>
      </c>
      <c r="D1577" s="8">
        <v>3677</v>
      </c>
      <c r="E1577">
        <f t="shared" si="144"/>
        <v>2</v>
      </c>
      <c r="F1577">
        <f t="shared" si="145"/>
        <v>3</v>
      </c>
      <c r="G1577">
        <f t="shared" si="146"/>
        <v>3</v>
      </c>
      <c r="H1577">
        <f t="shared" si="147"/>
        <v>233</v>
      </c>
      <c r="I1577" t="str">
        <f t="shared" si="148"/>
        <v>SILVER</v>
      </c>
      <c r="J1577" t="str">
        <f t="shared" si="149"/>
        <v>High Risk Customer</v>
      </c>
    </row>
    <row r="1578" spans="1:10" x14ac:dyDescent="0.3">
      <c r="A1578" s="5">
        <v>1578</v>
      </c>
      <c r="B1578" s="6">
        <v>16</v>
      </c>
      <c r="C1578" s="7">
        <v>7</v>
      </c>
      <c r="D1578" s="8">
        <v>6165.0999999999985</v>
      </c>
      <c r="E1578">
        <f t="shared" si="144"/>
        <v>3</v>
      </c>
      <c r="F1578">
        <f t="shared" si="145"/>
        <v>3</v>
      </c>
      <c r="G1578">
        <f t="shared" si="146"/>
        <v>4</v>
      </c>
      <c r="H1578">
        <f t="shared" si="147"/>
        <v>334</v>
      </c>
      <c r="I1578" t="str">
        <f t="shared" si="148"/>
        <v>GOLD</v>
      </c>
      <c r="J1578" t="str">
        <f t="shared" si="149"/>
        <v>Late Bloomer</v>
      </c>
    </row>
    <row r="1579" spans="1:10" x14ac:dyDescent="0.3">
      <c r="A1579" s="5">
        <v>1579</v>
      </c>
      <c r="B1579" s="6">
        <v>40</v>
      </c>
      <c r="C1579" s="7">
        <v>10</v>
      </c>
      <c r="D1579" s="8">
        <v>8102.619999999999</v>
      </c>
      <c r="E1579">
        <f t="shared" si="144"/>
        <v>4</v>
      </c>
      <c r="F1579">
        <f t="shared" si="145"/>
        <v>4</v>
      </c>
      <c r="G1579">
        <f t="shared" si="146"/>
        <v>4</v>
      </c>
      <c r="H1579">
        <f t="shared" si="147"/>
        <v>444</v>
      </c>
      <c r="I1579" t="str">
        <f t="shared" si="148"/>
        <v>PLATINUM</v>
      </c>
      <c r="J1579" t="str">
        <f t="shared" si="149"/>
        <v>Platinum Customer</v>
      </c>
    </row>
    <row r="1580" spans="1:10" x14ac:dyDescent="0.3">
      <c r="A1580" s="5">
        <v>1580</v>
      </c>
      <c r="B1580" s="6">
        <v>55</v>
      </c>
      <c r="C1580" s="7">
        <v>8</v>
      </c>
      <c r="D1580" s="8">
        <v>3225</v>
      </c>
      <c r="E1580">
        <f t="shared" si="144"/>
        <v>4</v>
      </c>
      <c r="F1580">
        <f t="shared" si="145"/>
        <v>4</v>
      </c>
      <c r="G1580">
        <f t="shared" si="146"/>
        <v>3</v>
      </c>
      <c r="H1580">
        <f t="shared" si="147"/>
        <v>443</v>
      </c>
      <c r="I1580" t="str">
        <f t="shared" si="148"/>
        <v>PLATINUM</v>
      </c>
      <c r="J1580" t="str">
        <f t="shared" si="149"/>
        <v>Very Loyal</v>
      </c>
    </row>
    <row r="1581" spans="1:10" x14ac:dyDescent="0.3">
      <c r="A1581" s="5">
        <v>1581</v>
      </c>
      <c r="B1581" s="6">
        <v>36</v>
      </c>
      <c r="C1581" s="7">
        <v>8</v>
      </c>
      <c r="D1581" s="8">
        <v>2944.0899999999997</v>
      </c>
      <c r="E1581">
        <f t="shared" si="144"/>
        <v>3</v>
      </c>
      <c r="F1581">
        <f t="shared" si="145"/>
        <v>4</v>
      </c>
      <c r="G1581">
        <f t="shared" si="146"/>
        <v>3</v>
      </c>
      <c r="H1581">
        <f t="shared" si="147"/>
        <v>343</v>
      </c>
      <c r="I1581" t="str">
        <f t="shared" si="148"/>
        <v>GOLD</v>
      </c>
      <c r="J1581" t="str">
        <f t="shared" si="149"/>
        <v>Late Bloomer</v>
      </c>
    </row>
    <row r="1582" spans="1:10" x14ac:dyDescent="0.3">
      <c r="A1582" s="5">
        <v>1582</v>
      </c>
      <c r="B1582" s="6">
        <v>55</v>
      </c>
      <c r="C1582" s="7">
        <v>5</v>
      </c>
      <c r="D1582" s="8">
        <v>1914.1999999999998</v>
      </c>
      <c r="E1582">
        <f t="shared" si="144"/>
        <v>2</v>
      </c>
      <c r="F1582">
        <f t="shared" si="145"/>
        <v>2</v>
      </c>
      <c r="G1582">
        <f t="shared" si="146"/>
        <v>2</v>
      </c>
      <c r="H1582">
        <f t="shared" si="147"/>
        <v>222</v>
      </c>
      <c r="I1582" t="str">
        <f t="shared" si="148"/>
        <v>SILVER</v>
      </c>
      <c r="J1582" t="str">
        <f t="shared" si="149"/>
        <v>Almost Losing Customer</v>
      </c>
    </row>
    <row r="1583" spans="1:10" x14ac:dyDescent="0.3">
      <c r="A1583" s="5">
        <v>1583</v>
      </c>
      <c r="B1583" s="6">
        <v>112</v>
      </c>
      <c r="C1583" s="7">
        <v>4</v>
      </c>
      <c r="D1583" s="8">
        <v>3221.08</v>
      </c>
      <c r="E1583">
        <f t="shared" si="144"/>
        <v>3</v>
      </c>
      <c r="F1583">
        <f t="shared" si="145"/>
        <v>1</v>
      </c>
      <c r="G1583">
        <f t="shared" si="146"/>
        <v>3</v>
      </c>
      <c r="H1583">
        <f t="shared" si="147"/>
        <v>313</v>
      </c>
      <c r="I1583" t="str">
        <f t="shared" si="148"/>
        <v>GOLD</v>
      </c>
      <c r="J1583" t="str">
        <f t="shared" si="149"/>
        <v>Losing Customer</v>
      </c>
    </row>
    <row r="1584" spans="1:10" x14ac:dyDescent="0.3">
      <c r="A1584" s="5">
        <v>1584</v>
      </c>
      <c r="B1584" s="6">
        <v>2</v>
      </c>
      <c r="C1584" s="7">
        <v>2</v>
      </c>
      <c r="D1584" s="8">
        <v>1323.66</v>
      </c>
      <c r="E1584">
        <f t="shared" si="144"/>
        <v>2</v>
      </c>
      <c r="F1584">
        <f t="shared" si="145"/>
        <v>1</v>
      </c>
      <c r="G1584">
        <f t="shared" si="146"/>
        <v>1</v>
      </c>
      <c r="H1584">
        <f t="shared" si="147"/>
        <v>211</v>
      </c>
      <c r="I1584" t="str">
        <f t="shared" si="148"/>
        <v>BRONZE</v>
      </c>
      <c r="J1584" t="str">
        <f t="shared" si="149"/>
        <v>Evasive Customer</v>
      </c>
    </row>
    <row r="1585" spans="1:10" x14ac:dyDescent="0.3">
      <c r="A1585" s="5">
        <v>1585</v>
      </c>
      <c r="B1585" s="6">
        <v>37</v>
      </c>
      <c r="C1585" s="7">
        <v>8</v>
      </c>
      <c r="D1585" s="8">
        <v>3461.6500000000005</v>
      </c>
      <c r="E1585">
        <f t="shared" si="144"/>
        <v>1</v>
      </c>
      <c r="F1585">
        <f t="shared" si="145"/>
        <v>4</v>
      </c>
      <c r="G1585">
        <f t="shared" si="146"/>
        <v>3</v>
      </c>
      <c r="H1585">
        <f t="shared" si="147"/>
        <v>143</v>
      </c>
      <c r="I1585" t="str">
        <f t="shared" si="148"/>
        <v>BRONZE</v>
      </c>
      <c r="J1585" t="str">
        <f t="shared" si="149"/>
        <v>Evasive Customer</v>
      </c>
    </row>
    <row r="1586" spans="1:10" x14ac:dyDescent="0.3">
      <c r="A1586" s="5">
        <v>1586</v>
      </c>
      <c r="B1586" s="6">
        <v>16</v>
      </c>
      <c r="C1586" s="7">
        <v>6</v>
      </c>
      <c r="D1586" s="8">
        <v>4154.0199999999995</v>
      </c>
      <c r="E1586">
        <f t="shared" si="144"/>
        <v>4</v>
      </c>
      <c r="F1586">
        <f t="shared" si="145"/>
        <v>2</v>
      </c>
      <c r="G1586">
        <f t="shared" si="146"/>
        <v>4</v>
      </c>
      <c r="H1586">
        <f t="shared" si="147"/>
        <v>424</v>
      </c>
      <c r="I1586" t="str">
        <f t="shared" si="148"/>
        <v>PLATINUM</v>
      </c>
      <c r="J1586" t="str">
        <f t="shared" si="149"/>
        <v>Becoming Loyal</v>
      </c>
    </row>
    <row r="1587" spans="1:10" x14ac:dyDescent="0.3">
      <c r="A1587" s="5">
        <v>1587</v>
      </c>
      <c r="B1587" s="6">
        <v>77</v>
      </c>
      <c r="C1587" s="7">
        <v>5</v>
      </c>
      <c r="D1587" s="8">
        <v>635.72</v>
      </c>
      <c r="E1587">
        <f t="shared" si="144"/>
        <v>3</v>
      </c>
      <c r="F1587">
        <f t="shared" si="145"/>
        <v>2</v>
      </c>
      <c r="G1587">
        <f t="shared" si="146"/>
        <v>1</v>
      </c>
      <c r="H1587">
        <f t="shared" si="147"/>
        <v>321</v>
      </c>
      <c r="I1587" t="str">
        <f t="shared" si="148"/>
        <v>GOLD</v>
      </c>
      <c r="J1587" t="str">
        <f t="shared" si="149"/>
        <v>Losing Customer</v>
      </c>
    </row>
    <row r="1588" spans="1:10" x14ac:dyDescent="0.3">
      <c r="A1588" s="5">
        <v>1588</v>
      </c>
      <c r="B1588" s="6">
        <v>32</v>
      </c>
      <c r="C1588" s="7">
        <v>7</v>
      </c>
      <c r="D1588" s="8">
        <v>3628.26</v>
      </c>
      <c r="E1588">
        <f t="shared" si="144"/>
        <v>4</v>
      </c>
      <c r="F1588">
        <f t="shared" si="145"/>
        <v>3</v>
      </c>
      <c r="G1588">
        <f t="shared" si="146"/>
        <v>3</v>
      </c>
      <c r="H1588">
        <f t="shared" si="147"/>
        <v>433</v>
      </c>
      <c r="I1588" t="str">
        <f t="shared" si="148"/>
        <v>PLATINUM</v>
      </c>
      <c r="J1588" t="str">
        <f t="shared" si="149"/>
        <v>Becoming Loyal</v>
      </c>
    </row>
    <row r="1589" spans="1:10" x14ac:dyDescent="0.3">
      <c r="A1589" s="5">
        <v>1589</v>
      </c>
      <c r="B1589" s="6">
        <v>11</v>
      </c>
      <c r="C1589" s="7">
        <v>6</v>
      </c>
      <c r="D1589" s="8">
        <v>6738.66</v>
      </c>
      <c r="E1589">
        <f t="shared" si="144"/>
        <v>2</v>
      </c>
      <c r="F1589">
        <f t="shared" si="145"/>
        <v>2</v>
      </c>
      <c r="G1589">
        <f t="shared" si="146"/>
        <v>4</v>
      </c>
      <c r="H1589">
        <f t="shared" si="147"/>
        <v>224</v>
      </c>
      <c r="I1589" t="str">
        <f t="shared" si="148"/>
        <v>SILVER</v>
      </c>
      <c r="J1589" t="str">
        <f t="shared" si="149"/>
        <v>Almost Losing Customer</v>
      </c>
    </row>
    <row r="1590" spans="1:10" x14ac:dyDescent="0.3">
      <c r="A1590" s="5">
        <v>1590</v>
      </c>
      <c r="B1590" s="6">
        <v>86</v>
      </c>
      <c r="C1590" s="7">
        <v>3</v>
      </c>
      <c r="D1590" s="8">
        <v>2248.0399999999995</v>
      </c>
      <c r="E1590">
        <f t="shared" si="144"/>
        <v>3</v>
      </c>
      <c r="F1590">
        <f t="shared" si="145"/>
        <v>1</v>
      </c>
      <c r="G1590">
        <f t="shared" si="146"/>
        <v>2</v>
      </c>
      <c r="H1590">
        <f t="shared" si="147"/>
        <v>312</v>
      </c>
      <c r="I1590" t="str">
        <f t="shared" si="148"/>
        <v>GOLD</v>
      </c>
      <c r="J1590" t="str">
        <f t="shared" si="149"/>
        <v>Losing Customer</v>
      </c>
    </row>
    <row r="1591" spans="1:10" x14ac:dyDescent="0.3">
      <c r="A1591" s="5">
        <v>1591</v>
      </c>
      <c r="B1591" s="6">
        <v>29</v>
      </c>
      <c r="C1591" s="7">
        <v>12</v>
      </c>
      <c r="D1591" s="8">
        <v>5968.91</v>
      </c>
      <c r="E1591">
        <f t="shared" si="144"/>
        <v>4</v>
      </c>
      <c r="F1591">
        <f t="shared" si="145"/>
        <v>4</v>
      </c>
      <c r="G1591">
        <f t="shared" si="146"/>
        <v>4</v>
      </c>
      <c r="H1591">
        <f t="shared" si="147"/>
        <v>444</v>
      </c>
      <c r="I1591" t="str">
        <f t="shared" si="148"/>
        <v>PLATINUM</v>
      </c>
      <c r="J1591" t="str">
        <f t="shared" si="149"/>
        <v>Platinum Customer</v>
      </c>
    </row>
    <row r="1592" spans="1:10" x14ac:dyDescent="0.3">
      <c r="A1592" s="5">
        <v>1592</v>
      </c>
      <c r="B1592" s="6">
        <v>100</v>
      </c>
      <c r="C1592" s="7">
        <v>4</v>
      </c>
      <c r="D1592" s="8">
        <v>3348.2499999999995</v>
      </c>
      <c r="E1592">
        <f t="shared" si="144"/>
        <v>2</v>
      </c>
      <c r="F1592">
        <f t="shared" si="145"/>
        <v>1</v>
      </c>
      <c r="G1592">
        <f t="shared" si="146"/>
        <v>3</v>
      </c>
      <c r="H1592">
        <f t="shared" si="147"/>
        <v>213</v>
      </c>
      <c r="I1592" t="str">
        <f t="shared" si="148"/>
        <v>SILVER</v>
      </c>
      <c r="J1592" t="str">
        <f t="shared" si="149"/>
        <v>Almost Losing Customer</v>
      </c>
    </row>
    <row r="1593" spans="1:10" x14ac:dyDescent="0.3">
      <c r="A1593" s="5">
        <v>1593</v>
      </c>
      <c r="B1593" s="6">
        <v>53</v>
      </c>
      <c r="C1593" s="7">
        <v>6</v>
      </c>
      <c r="D1593" s="8">
        <v>3818.36</v>
      </c>
      <c r="E1593">
        <f t="shared" si="144"/>
        <v>3</v>
      </c>
      <c r="F1593">
        <f t="shared" si="145"/>
        <v>2</v>
      </c>
      <c r="G1593">
        <f t="shared" si="146"/>
        <v>3</v>
      </c>
      <c r="H1593">
        <f t="shared" si="147"/>
        <v>323</v>
      </c>
      <c r="I1593" t="str">
        <f t="shared" si="148"/>
        <v>GOLD</v>
      </c>
      <c r="J1593" t="str">
        <f t="shared" si="149"/>
        <v>Late Bloomer</v>
      </c>
    </row>
    <row r="1594" spans="1:10" x14ac:dyDescent="0.3">
      <c r="A1594" s="5">
        <v>1594</v>
      </c>
      <c r="B1594" s="6">
        <v>0</v>
      </c>
      <c r="C1594" s="7">
        <v>6</v>
      </c>
      <c r="D1594" s="8">
        <v>4320.2999999999993</v>
      </c>
      <c r="E1594">
        <f t="shared" si="144"/>
        <v>1</v>
      </c>
      <c r="F1594">
        <f t="shared" si="145"/>
        <v>2</v>
      </c>
      <c r="G1594">
        <f t="shared" si="146"/>
        <v>4</v>
      </c>
      <c r="H1594">
        <f t="shared" si="147"/>
        <v>124</v>
      </c>
      <c r="I1594" t="str">
        <f t="shared" si="148"/>
        <v>BRONZE</v>
      </c>
      <c r="J1594" t="str">
        <f t="shared" si="149"/>
        <v>Evasive Customer</v>
      </c>
    </row>
    <row r="1595" spans="1:10" x14ac:dyDescent="0.3">
      <c r="A1595" s="5">
        <v>1595</v>
      </c>
      <c r="B1595" s="6">
        <v>77</v>
      </c>
      <c r="C1595" s="7">
        <v>7</v>
      </c>
      <c r="D1595" s="8">
        <v>4891.75</v>
      </c>
      <c r="E1595">
        <f t="shared" si="144"/>
        <v>2</v>
      </c>
      <c r="F1595">
        <f t="shared" si="145"/>
        <v>3</v>
      </c>
      <c r="G1595">
        <f t="shared" si="146"/>
        <v>4</v>
      </c>
      <c r="H1595">
        <f t="shared" si="147"/>
        <v>234</v>
      </c>
      <c r="I1595" t="str">
        <f t="shared" si="148"/>
        <v>SILVER</v>
      </c>
      <c r="J1595" t="str">
        <f t="shared" si="149"/>
        <v>High Risk Customer</v>
      </c>
    </row>
    <row r="1596" spans="1:10" x14ac:dyDescent="0.3">
      <c r="A1596" s="5">
        <v>1596</v>
      </c>
      <c r="B1596" s="6">
        <v>135</v>
      </c>
      <c r="C1596" s="7">
        <v>5</v>
      </c>
      <c r="D1596" s="8">
        <v>2786.0200000000004</v>
      </c>
      <c r="E1596">
        <f t="shared" si="144"/>
        <v>4</v>
      </c>
      <c r="F1596">
        <f t="shared" si="145"/>
        <v>2</v>
      </c>
      <c r="G1596">
        <f t="shared" si="146"/>
        <v>2</v>
      </c>
      <c r="H1596">
        <f t="shared" si="147"/>
        <v>422</v>
      </c>
      <c r="I1596" t="str">
        <f t="shared" si="148"/>
        <v>PLATINUM</v>
      </c>
      <c r="J1596" t="str">
        <f t="shared" si="149"/>
        <v>Becoming Loyal</v>
      </c>
    </row>
    <row r="1597" spans="1:10" x14ac:dyDescent="0.3">
      <c r="A1597" s="5">
        <v>1597</v>
      </c>
      <c r="B1597" s="6">
        <v>25</v>
      </c>
      <c r="C1597" s="7">
        <v>12</v>
      </c>
      <c r="D1597" s="8">
        <v>8710.7000000000007</v>
      </c>
      <c r="E1597">
        <f t="shared" si="144"/>
        <v>2</v>
      </c>
      <c r="F1597">
        <f t="shared" si="145"/>
        <v>4</v>
      </c>
      <c r="G1597">
        <f t="shared" si="146"/>
        <v>4</v>
      </c>
      <c r="H1597">
        <f t="shared" si="147"/>
        <v>244</v>
      </c>
      <c r="I1597" t="str">
        <f t="shared" si="148"/>
        <v>SILVER</v>
      </c>
      <c r="J1597" t="str">
        <f t="shared" si="149"/>
        <v>High Risk Customer</v>
      </c>
    </row>
    <row r="1598" spans="1:10" x14ac:dyDescent="0.3">
      <c r="A1598" s="5">
        <v>1598</v>
      </c>
      <c r="B1598" s="6">
        <v>170</v>
      </c>
      <c r="C1598" s="7">
        <v>5</v>
      </c>
      <c r="D1598" s="8">
        <v>2317.9899999999998</v>
      </c>
      <c r="E1598">
        <f t="shared" si="144"/>
        <v>1</v>
      </c>
      <c r="F1598">
        <f t="shared" si="145"/>
        <v>2</v>
      </c>
      <c r="G1598">
        <f t="shared" si="146"/>
        <v>2</v>
      </c>
      <c r="H1598">
        <f t="shared" si="147"/>
        <v>122</v>
      </c>
      <c r="I1598" t="str">
        <f t="shared" si="148"/>
        <v>BRONZE</v>
      </c>
      <c r="J1598" t="str">
        <f t="shared" si="149"/>
        <v>Evasive Customer</v>
      </c>
    </row>
    <row r="1599" spans="1:10" x14ac:dyDescent="0.3">
      <c r="A1599" s="5">
        <v>1599</v>
      </c>
      <c r="B1599" s="6">
        <v>19</v>
      </c>
      <c r="C1599" s="7">
        <v>11</v>
      </c>
      <c r="D1599" s="8">
        <v>4855.5</v>
      </c>
      <c r="E1599">
        <f t="shared" si="144"/>
        <v>3</v>
      </c>
      <c r="F1599">
        <f t="shared" si="145"/>
        <v>4</v>
      </c>
      <c r="G1599">
        <f t="shared" si="146"/>
        <v>4</v>
      </c>
      <c r="H1599">
        <f t="shared" si="147"/>
        <v>344</v>
      </c>
      <c r="I1599" t="str">
        <f t="shared" si="148"/>
        <v>GOLD</v>
      </c>
      <c r="J1599" t="str">
        <f t="shared" si="149"/>
        <v>Potential Customer</v>
      </c>
    </row>
    <row r="1600" spans="1:10" x14ac:dyDescent="0.3">
      <c r="A1600" s="5">
        <v>1600</v>
      </c>
      <c r="B1600" s="6">
        <v>13</v>
      </c>
      <c r="C1600" s="7">
        <v>9</v>
      </c>
      <c r="D1600" s="8">
        <v>2924.4300000000007</v>
      </c>
      <c r="E1600">
        <f t="shared" si="144"/>
        <v>1</v>
      </c>
      <c r="F1600">
        <f t="shared" si="145"/>
        <v>4</v>
      </c>
      <c r="G1600">
        <f t="shared" si="146"/>
        <v>3</v>
      </c>
      <c r="H1600">
        <f t="shared" si="147"/>
        <v>143</v>
      </c>
      <c r="I1600" t="str">
        <f t="shared" si="148"/>
        <v>BRONZE</v>
      </c>
      <c r="J1600" t="str">
        <f t="shared" si="149"/>
        <v>Evasive Customer</v>
      </c>
    </row>
    <row r="1601" spans="1:10" x14ac:dyDescent="0.3">
      <c r="A1601" s="5">
        <v>1601</v>
      </c>
      <c r="B1601" s="6">
        <v>19</v>
      </c>
      <c r="C1601" s="7">
        <v>4</v>
      </c>
      <c r="D1601" s="8">
        <v>2317.27</v>
      </c>
      <c r="E1601">
        <f t="shared" si="144"/>
        <v>3</v>
      </c>
      <c r="F1601">
        <f t="shared" si="145"/>
        <v>1</v>
      </c>
      <c r="G1601">
        <f t="shared" si="146"/>
        <v>2</v>
      </c>
      <c r="H1601">
        <f t="shared" si="147"/>
        <v>312</v>
      </c>
      <c r="I1601" t="str">
        <f t="shared" si="148"/>
        <v>GOLD</v>
      </c>
      <c r="J1601" t="str">
        <f t="shared" si="149"/>
        <v>Losing Customer</v>
      </c>
    </row>
    <row r="1602" spans="1:10" x14ac:dyDescent="0.3">
      <c r="A1602" s="5">
        <v>1602</v>
      </c>
      <c r="B1602" s="6">
        <v>7</v>
      </c>
      <c r="C1602" s="7">
        <v>5</v>
      </c>
      <c r="D1602" s="8">
        <v>4026.12</v>
      </c>
      <c r="E1602">
        <f t="shared" si="144"/>
        <v>4</v>
      </c>
      <c r="F1602">
        <f t="shared" si="145"/>
        <v>2</v>
      </c>
      <c r="G1602">
        <f t="shared" si="146"/>
        <v>3</v>
      </c>
      <c r="H1602">
        <f t="shared" si="147"/>
        <v>423</v>
      </c>
      <c r="I1602" t="str">
        <f t="shared" si="148"/>
        <v>PLATINUM</v>
      </c>
      <c r="J1602" t="str">
        <f t="shared" si="149"/>
        <v>Becoming Loyal</v>
      </c>
    </row>
    <row r="1603" spans="1:10" x14ac:dyDescent="0.3">
      <c r="A1603" s="5">
        <v>1603</v>
      </c>
      <c r="B1603" s="6">
        <v>23</v>
      </c>
      <c r="C1603" s="7">
        <v>4</v>
      </c>
      <c r="D1603" s="8">
        <v>1488.1699999999998</v>
      </c>
      <c r="E1603">
        <f t="shared" si="144"/>
        <v>3</v>
      </c>
      <c r="F1603">
        <f t="shared" si="145"/>
        <v>1</v>
      </c>
      <c r="G1603">
        <f t="shared" si="146"/>
        <v>1</v>
      </c>
      <c r="H1603">
        <f t="shared" si="147"/>
        <v>311</v>
      </c>
      <c r="I1603" t="str">
        <f t="shared" si="148"/>
        <v>SILVER</v>
      </c>
      <c r="J1603" t="str">
        <f t="shared" si="149"/>
        <v>High Risk Customer</v>
      </c>
    </row>
    <row r="1604" spans="1:10" x14ac:dyDescent="0.3">
      <c r="A1604" s="5">
        <v>1604</v>
      </c>
      <c r="B1604" s="6">
        <v>99</v>
      </c>
      <c r="C1604" s="7">
        <v>3</v>
      </c>
      <c r="D1604" s="8">
        <v>1225.77</v>
      </c>
      <c r="E1604">
        <f t="shared" si="144"/>
        <v>4</v>
      </c>
      <c r="F1604">
        <f t="shared" si="145"/>
        <v>1</v>
      </c>
      <c r="G1604">
        <f t="shared" si="146"/>
        <v>1</v>
      </c>
      <c r="H1604">
        <f t="shared" si="147"/>
        <v>411</v>
      </c>
      <c r="I1604" t="str">
        <f t="shared" si="148"/>
        <v>GOLD</v>
      </c>
      <c r="J1604" t="str">
        <f t="shared" si="149"/>
        <v>Recent Customer</v>
      </c>
    </row>
    <row r="1605" spans="1:10" x14ac:dyDescent="0.3">
      <c r="A1605" s="5">
        <v>1605</v>
      </c>
      <c r="B1605" s="6">
        <v>181</v>
      </c>
      <c r="C1605" s="7">
        <v>3</v>
      </c>
      <c r="D1605" s="8">
        <v>1721.0499999999997</v>
      </c>
      <c r="E1605">
        <f t="shared" ref="E1605:E1668" si="150">IF(AND(B1603&gt;=88),1,IF(AND(B1603&lt;=88,B1603&gt;45),2,IF(AND(B1603&lt;=45,B1603&gt;18),3,4)))</f>
        <v>3</v>
      </c>
      <c r="F1605">
        <f t="shared" ref="F1605:F1668" si="151">IF(AND(C1605&gt;7),4,IF(AND(C1605&lt;=7,C1605&gt;6),3,IF(AND(C1605&lt;=6,C1605&gt;4),2,IF(AND(C1605&lt;=4),1))))</f>
        <v>1</v>
      </c>
      <c r="G1605">
        <f t="shared" ref="G1605:G1668" si="152">IF(AND(D1605&gt;4123.1),4,IF(AND(D1605&lt;=4123.1,D1605&gt;2799.26),3,IF(AND(D1605&lt;=2799.26,D1605&gt;1797.95),2,IF(AND(D1605&lt;=1795.95),1))))</f>
        <v>1</v>
      </c>
      <c r="H1605">
        <f t="shared" ref="H1605:H1668" si="153">100*E1605+10*F1605+G1605</f>
        <v>311</v>
      </c>
      <c r="I1605" t="str">
        <f t="shared" ref="I1605:I1668" si="154">IF(AND(H1605&gt;411),"PLATINUM",IF(AND(H1605&lt;=411,H1605&gt;311),"GOLD",IF(AND(H1605&lt;=311,H1605&gt;211),"SILVER",IF(AND(H1605&lt;=211),"BRONZE"))))</f>
        <v>SILVER</v>
      </c>
      <c r="J1605" t="str">
        <f t="shared" ref="J1605:J1668" si="155">IF(H1605=444,"Platinum Customer",
IF(AND(H1605&lt;=444,H1605&gt;433),"Very Loyal",
 IF(AND(H1605&lt;=433,H1605&gt;421),"Becoming Loyal",
IF(AND(H1605&lt;=421,H1605&gt;344),"Recent Customer",
IF(AND(H1605&gt;=344,H1605&gt;323),"Potential Customer",
IF(AND(H1605&gt;=323,H1605&gt;311),"Late Bloomer",
IF(AND(H1605&gt;311,H1605&gt;=224),"Losing Customer",
IF(AND(H1605&gt;224,H1605&gt;=212),"High Risk Customer",
IF(AND(H1605&gt;212,H1605&gt;=121),"Almost Losing Customer",
IF(AND(H1605&gt;=121,H1605&gt;=113),"Evasive Customer",
IF(AND(H1605&lt;=113,H1605&gt;=111),"Lost Customer")))))))))))</f>
        <v>High Risk Customer</v>
      </c>
    </row>
    <row r="1606" spans="1:10" x14ac:dyDescent="0.3">
      <c r="A1606" s="5">
        <v>1606</v>
      </c>
      <c r="B1606" s="6">
        <v>42</v>
      </c>
      <c r="C1606" s="7">
        <v>5</v>
      </c>
      <c r="D1606" s="8">
        <v>2602.8500000000004</v>
      </c>
      <c r="E1606">
        <f t="shared" si="150"/>
        <v>1</v>
      </c>
      <c r="F1606">
        <f t="shared" si="151"/>
        <v>2</v>
      </c>
      <c r="G1606">
        <f t="shared" si="152"/>
        <v>2</v>
      </c>
      <c r="H1606">
        <f t="shared" si="153"/>
        <v>122</v>
      </c>
      <c r="I1606" t="str">
        <f t="shared" si="154"/>
        <v>BRONZE</v>
      </c>
      <c r="J1606" t="str">
        <f t="shared" si="155"/>
        <v>Evasive Customer</v>
      </c>
    </row>
    <row r="1607" spans="1:10" x14ac:dyDescent="0.3">
      <c r="A1607" s="5">
        <v>1607</v>
      </c>
      <c r="B1607" s="6">
        <v>1</v>
      </c>
      <c r="C1607" s="7">
        <v>5</v>
      </c>
      <c r="D1607" s="8">
        <v>1681.02</v>
      </c>
      <c r="E1607">
        <f t="shared" si="150"/>
        <v>1</v>
      </c>
      <c r="F1607">
        <f t="shared" si="151"/>
        <v>2</v>
      </c>
      <c r="G1607">
        <f t="shared" si="152"/>
        <v>1</v>
      </c>
      <c r="H1607">
        <f t="shared" si="153"/>
        <v>121</v>
      </c>
      <c r="I1607" t="str">
        <f t="shared" si="154"/>
        <v>BRONZE</v>
      </c>
      <c r="J1607" t="str">
        <f t="shared" si="155"/>
        <v>Evasive Customer</v>
      </c>
    </row>
    <row r="1608" spans="1:10" x14ac:dyDescent="0.3">
      <c r="A1608" s="5">
        <v>1608</v>
      </c>
      <c r="B1608" s="6">
        <v>12</v>
      </c>
      <c r="C1608" s="7">
        <v>3</v>
      </c>
      <c r="D1608" s="8">
        <v>1206.3499999999999</v>
      </c>
      <c r="E1608">
        <f t="shared" si="150"/>
        <v>3</v>
      </c>
      <c r="F1608">
        <f t="shared" si="151"/>
        <v>1</v>
      </c>
      <c r="G1608">
        <f t="shared" si="152"/>
        <v>1</v>
      </c>
      <c r="H1608">
        <f t="shared" si="153"/>
        <v>311</v>
      </c>
      <c r="I1608" t="str">
        <f t="shared" si="154"/>
        <v>SILVER</v>
      </c>
      <c r="J1608" t="str">
        <f t="shared" si="155"/>
        <v>High Risk Customer</v>
      </c>
    </row>
    <row r="1609" spans="1:10" x14ac:dyDescent="0.3">
      <c r="A1609" s="5">
        <v>1609</v>
      </c>
      <c r="B1609" s="6">
        <v>61</v>
      </c>
      <c r="C1609" s="7">
        <v>5</v>
      </c>
      <c r="D1609" s="8">
        <v>4041.6000000000004</v>
      </c>
      <c r="E1609">
        <f t="shared" si="150"/>
        <v>4</v>
      </c>
      <c r="F1609">
        <f t="shared" si="151"/>
        <v>2</v>
      </c>
      <c r="G1609">
        <f t="shared" si="152"/>
        <v>3</v>
      </c>
      <c r="H1609">
        <f t="shared" si="153"/>
        <v>423</v>
      </c>
      <c r="I1609" t="str">
        <f t="shared" si="154"/>
        <v>PLATINUM</v>
      </c>
      <c r="J1609" t="str">
        <f t="shared" si="155"/>
        <v>Becoming Loyal</v>
      </c>
    </row>
    <row r="1610" spans="1:10" x14ac:dyDescent="0.3">
      <c r="A1610" s="5">
        <v>1610</v>
      </c>
      <c r="B1610" s="6">
        <v>8</v>
      </c>
      <c r="C1610" s="7">
        <v>5</v>
      </c>
      <c r="D1610" s="8">
        <v>3556.15</v>
      </c>
      <c r="E1610">
        <f t="shared" si="150"/>
        <v>4</v>
      </c>
      <c r="F1610">
        <f t="shared" si="151"/>
        <v>2</v>
      </c>
      <c r="G1610">
        <f t="shared" si="152"/>
        <v>3</v>
      </c>
      <c r="H1610">
        <f t="shared" si="153"/>
        <v>423</v>
      </c>
      <c r="I1610" t="str">
        <f t="shared" si="154"/>
        <v>PLATINUM</v>
      </c>
      <c r="J1610" t="str">
        <f t="shared" si="155"/>
        <v>Becoming Loyal</v>
      </c>
    </row>
    <row r="1611" spans="1:10" x14ac:dyDescent="0.3">
      <c r="A1611" s="5">
        <v>1611</v>
      </c>
      <c r="B1611" s="6">
        <v>41</v>
      </c>
      <c r="C1611" s="7">
        <v>12</v>
      </c>
      <c r="D1611" s="8">
        <v>5450.34</v>
      </c>
      <c r="E1611">
        <f t="shared" si="150"/>
        <v>2</v>
      </c>
      <c r="F1611">
        <f t="shared" si="151"/>
        <v>4</v>
      </c>
      <c r="G1611">
        <f t="shared" si="152"/>
        <v>4</v>
      </c>
      <c r="H1611">
        <f t="shared" si="153"/>
        <v>244</v>
      </c>
      <c r="I1611" t="str">
        <f t="shared" si="154"/>
        <v>SILVER</v>
      </c>
      <c r="J1611" t="str">
        <f t="shared" si="155"/>
        <v>High Risk Customer</v>
      </c>
    </row>
    <row r="1612" spans="1:10" x14ac:dyDescent="0.3">
      <c r="A1612" s="5">
        <v>1612</v>
      </c>
      <c r="B1612" s="6">
        <v>67</v>
      </c>
      <c r="C1612" s="7">
        <v>2</v>
      </c>
      <c r="D1612" s="8">
        <v>2932.8199999999997</v>
      </c>
      <c r="E1612">
        <f t="shared" si="150"/>
        <v>4</v>
      </c>
      <c r="F1612">
        <f t="shared" si="151"/>
        <v>1</v>
      </c>
      <c r="G1612">
        <f t="shared" si="152"/>
        <v>3</v>
      </c>
      <c r="H1612">
        <f t="shared" si="153"/>
        <v>413</v>
      </c>
      <c r="I1612" t="str">
        <f t="shared" si="154"/>
        <v>PLATINUM</v>
      </c>
      <c r="J1612" t="str">
        <f t="shared" si="155"/>
        <v>Recent Customer</v>
      </c>
    </row>
    <row r="1613" spans="1:10" x14ac:dyDescent="0.3">
      <c r="A1613" s="5">
        <v>1613</v>
      </c>
      <c r="B1613" s="6">
        <v>41</v>
      </c>
      <c r="C1613" s="7">
        <v>8</v>
      </c>
      <c r="D1613" s="8">
        <v>3512.03</v>
      </c>
      <c r="E1613">
        <f t="shared" si="150"/>
        <v>3</v>
      </c>
      <c r="F1613">
        <f t="shared" si="151"/>
        <v>4</v>
      </c>
      <c r="G1613">
        <f t="shared" si="152"/>
        <v>3</v>
      </c>
      <c r="H1613">
        <f t="shared" si="153"/>
        <v>343</v>
      </c>
      <c r="I1613" t="str">
        <f t="shared" si="154"/>
        <v>GOLD</v>
      </c>
      <c r="J1613" t="str">
        <f t="shared" si="155"/>
        <v>Late Bloomer</v>
      </c>
    </row>
    <row r="1614" spans="1:10" x14ac:dyDescent="0.3">
      <c r="A1614" s="5">
        <v>1614</v>
      </c>
      <c r="B1614" s="6">
        <v>50</v>
      </c>
      <c r="C1614" s="7">
        <v>7</v>
      </c>
      <c r="D1614" s="8">
        <v>2397.3900000000003</v>
      </c>
      <c r="E1614">
        <f t="shared" si="150"/>
        <v>2</v>
      </c>
      <c r="F1614">
        <f t="shared" si="151"/>
        <v>3</v>
      </c>
      <c r="G1614">
        <f t="shared" si="152"/>
        <v>2</v>
      </c>
      <c r="H1614">
        <f t="shared" si="153"/>
        <v>232</v>
      </c>
      <c r="I1614" t="str">
        <f t="shared" si="154"/>
        <v>SILVER</v>
      </c>
      <c r="J1614" t="str">
        <f t="shared" si="155"/>
        <v>High Risk Customer</v>
      </c>
    </row>
    <row r="1615" spans="1:10" x14ac:dyDescent="0.3">
      <c r="A1615" s="5">
        <v>1615</v>
      </c>
      <c r="B1615" s="6">
        <v>55</v>
      </c>
      <c r="C1615" s="7">
        <v>6</v>
      </c>
      <c r="D1615" s="8">
        <v>4894.1099999999997</v>
      </c>
      <c r="E1615">
        <f t="shared" si="150"/>
        <v>3</v>
      </c>
      <c r="F1615">
        <f t="shared" si="151"/>
        <v>2</v>
      </c>
      <c r="G1615">
        <f t="shared" si="152"/>
        <v>4</v>
      </c>
      <c r="H1615">
        <f t="shared" si="153"/>
        <v>324</v>
      </c>
      <c r="I1615" t="str">
        <f t="shared" si="154"/>
        <v>GOLD</v>
      </c>
      <c r="J1615" t="str">
        <f t="shared" si="155"/>
        <v>Late Bloomer</v>
      </c>
    </row>
    <row r="1616" spans="1:10" x14ac:dyDescent="0.3">
      <c r="A1616" s="5">
        <v>1616</v>
      </c>
      <c r="B1616" s="6">
        <v>23</v>
      </c>
      <c r="C1616" s="7">
        <v>7</v>
      </c>
      <c r="D1616" s="8">
        <v>6150.25</v>
      </c>
      <c r="E1616">
        <f t="shared" si="150"/>
        <v>2</v>
      </c>
      <c r="F1616">
        <f t="shared" si="151"/>
        <v>3</v>
      </c>
      <c r="G1616">
        <f t="shared" si="152"/>
        <v>4</v>
      </c>
      <c r="H1616">
        <f t="shared" si="153"/>
        <v>234</v>
      </c>
      <c r="I1616" t="str">
        <f t="shared" si="154"/>
        <v>SILVER</v>
      </c>
      <c r="J1616" t="str">
        <f t="shared" si="155"/>
        <v>High Risk Customer</v>
      </c>
    </row>
    <row r="1617" spans="1:10" x14ac:dyDescent="0.3">
      <c r="A1617" s="5">
        <v>1617</v>
      </c>
      <c r="B1617" s="6">
        <v>5</v>
      </c>
      <c r="C1617" s="7">
        <v>5</v>
      </c>
      <c r="D1617" s="8">
        <v>2977.19</v>
      </c>
      <c r="E1617">
        <f t="shared" si="150"/>
        <v>2</v>
      </c>
      <c r="F1617">
        <f t="shared" si="151"/>
        <v>2</v>
      </c>
      <c r="G1617">
        <f t="shared" si="152"/>
        <v>3</v>
      </c>
      <c r="H1617">
        <f t="shared" si="153"/>
        <v>223</v>
      </c>
      <c r="I1617" t="str">
        <f t="shared" si="154"/>
        <v>SILVER</v>
      </c>
      <c r="J1617" t="str">
        <f t="shared" si="155"/>
        <v>Almost Losing Customer</v>
      </c>
    </row>
    <row r="1618" spans="1:10" x14ac:dyDescent="0.3">
      <c r="A1618" s="5">
        <v>1618</v>
      </c>
      <c r="B1618" s="6">
        <v>28</v>
      </c>
      <c r="C1618" s="7">
        <v>2</v>
      </c>
      <c r="D1618" s="8">
        <v>643.42999999999995</v>
      </c>
      <c r="E1618">
        <f t="shared" si="150"/>
        <v>3</v>
      </c>
      <c r="F1618">
        <f t="shared" si="151"/>
        <v>1</v>
      </c>
      <c r="G1618">
        <f t="shared" si="152"/>
        <v>1</v>
      </c>
      <c r="H1618">
        <f t="shared" si="153"/>
        <v>311</v>
      </c>
      <c r="I1618" t="str">
        <f t="shared" si="154"/>
        <v>SILVER</v>
      </c>
      <c r="J1618" t="str">
        <f t="shared" si="155"/>
        <v>High Risk Customer</v>
      </c>
    </row>
    <row r="1619" spans="1:10" x14ac:dyDescent="0.3">
      <c r="A1619" s="5">
        <v>1619</v>
      </c>
      <c r="B1619" s="6">
        <v>84</v>
      </c>
      <c r="C1619" s="7">
        <v>10</v>
      </c>
      <c r="D1619" s="8">
        <v>7031.79</v>
      </c>
      <c r="E1619">
        <f t="shared" si="150"/>
        <v>4</v>
      </c>
      <c r="F1619">
        <f t="shared" si="151"/>
        <v>4</v>
      </c>
      <c r="G1619">
        <f t="shared" si="152"/>
        <v>4</v>
      </c>
      <c r="H1619">
        <f t="shared" si="153"/>
        <v>444</v>
      </c>
      <c r="I1619" t="str">
        <f t="shared" si="154"/>
        <v>PLATINUM</v>
      </c>
      <c r="J1619" t="str">
        <f t="shared" si="155"/>
        <v>Platinum Customer</v>
      </c>
    </row>
    <row r="1620" spans="1:10" x14ac:dyDescent="0.3">
      <c r="A1620" s="5">
        <v>1620</v>
      </c>
      <c r="B1620" s="6">
        <v>216</v>
      </c>
      <c r="C1620" s="7">
        <v>2</v>
      </c>
      <c r="D1620" s="8">
        <v>1149.25</v>
      </c>
      <c r="E1620">
        <f t="shared" si="150"/>
        <v>3</v>
      </c>
      <c r="F1620">
        <f t="shared" si="151"/>
        <v>1</v>
      </c>
      <c r="G1620">
        <f t="shared" si="152"/>
        <v>1</v>
      </c>
      <c r="H1620">
        <f t="shared" si="153"/>
        <v>311</v>
      </c>
      <c r="I1620" t="str">
        <f t="shared" si="154"/>
        <v>SILVER</v>
      </c>
      <c r="J1620" t="str">
        <f t="shared" si="155"/>
        <v>High Risk Customer</v>
      </c>
    </row>
    <row r="1621" spans="1:10" x14ac:dyDescent="0.3">
      <c r="A1621" s="5">
        <v>1621</v>
      </c>
      <c r="B1621" s="6">
        <v>82</v>
      </c>
      <c r="C1621" s="7">
        <v>5</v>
      </c>
      <c r="D1621" s="8">
        <v>1162.2399999999998</v>
      </c>
      <c r="E1621">
        <f t="shared" si="150"/>
        <v>2</v>
      </c>
      <c r="F1621">
        <f t="shared" si="151"/>
        <v>2</v>
      </c>
      <c r="G1621">
        <f t="shared" si="152"/>
        <v>1</v>
      </c>
      <c r="H1621">
        <f t="shared" si="153"/>
        <v>221</v>
      </c>
      <c r="I1621" t="str">
        <f t="shared" si="154"/>
        <v>SILVER</v>
      </c>
      <c r="J1621" t="str">
        <f t="shared" si="155"/>
        <v>Almost Losing Customer</v>
      </c>
    </row>
    <row r="1622" spans="1:10" x14ac:dyDescent="0.3">
      <c r="A1622" s="5">
        <v>1622</v>
      </c>
      <c r="B1622" s="6">
        <v>47</v>
      </c>
      <c r="C1622" s="7">
        <v>3</v>
      </c>
      <c r="D1622" s="8">
        <v>1506.34</v>
      </c>
      <c r="E1622">
        <f t="shared" si="150"/>
        <v>1</v>
      </c>
      <c r="F1622">
        <f t="shared" si="151"/>
        <v>1</v>
      </c>
      <c r="G1622">
        <f t="shared" si="152"/>
        <v>1</v>
      </c>
      <c r="H1622">
        <f t="shared" si="153"/>
        <v>111</v>
      </c>
      <c r="I1622" t="str">
        <f t="shared" si="154"/>
        <v>BRONZE</v>
      </c>
      <c r="J1622" t="str">
        <f t="shared" si="155"/>
        <v>Lost Customer</v>
      </c>
    </row>
    <row r="1623" spans="1:10" x14ac:dyDescent="0.3">
      <c r="A1623" s="5">
        <v>1623</v>
      </c>
      <c r="B1623" s="6">
        <v>2</v>
      </c>
      <c r="C1623" s="7">
        <v>6</v>
      </c>
      <c r="D1623" s="8">
        <v>3362.55</v>
      </c>
      <c r="E1623">
        <f t="shared" si="150"/>
        <v>2</v>
      </c>
      <c r="F1623">
        <f t="shared" si="151"/>
        <v>2</v>
      </c>
      <c r="G1623">
        <f t="shared" si="152"/>
        <v>3</v>
      </c>
      <c r="H1623">
        <f t="shared" si="153"/>
        <v>223</v>
      </c>
      <c r="I1623" t="str">
        <f t="shared" si="154"/>
        <v>SILVER</v>
      </c>
      <c r="J1623" t="str">
        <f t="shared" si="155"/>
        <v>Almost Losing Customer</v>
      </c>
    </row>
    <row r="1624" spans="1:10" x14ac:dyDescent="0.3">
      <c r="A1624" s="5">
        <v>1624</v>
      </c>
      <c r="B1624" s="6">
        <v>3</v>
      </c>
      <c r="C1624" s="7">
        <v>6</v>
      </c>
      <c r="D1624" s="8">
        <v>1627.2200000000003</v>
      </c>
      <c r="E1624">
        <f t="shared" si="150"/>
        <v>2</v>
      </c>
      <c r="F1624">
        <f t="shared" si="151"/>
        <v>2</v>
      </c>
      <c r="G1624">
        <f t="shared" si="152"/>
        <v>1</v>
      </c>
      <c r="H1624">
        <f t="shared" si="153"/>
        <v>221</v>
      </c>
      <c r="I1624" t="str">
        <f t="shared" si="154"/>
        <v>SILVER</v>
      </c>
      <c r="J1624" t="str">
        <f t="shared" si="155"/>
        <v>Almost Losing Customer</v>
      </c>
    </row>
    <row r="1625" spans="1:10" x14ac:dyDescent="0.3">
      <c r="A1625" s="5">
        <v>1625</v>
      </c>
      <c r="B1625" s="6">
        <v>9</v>
      </c>
      <c r="C1625" s="7">
        <v>8</v>
      </c>
      <c r="D1625" s="8">
        <v>8499.5899999999983</v>
      </c>
      <c r="E1625">
        <f t="shared" si="150"/>
        <v>4</v>
      </c>
      <c r="F1625">
        <f t="shared" si="151"/>
        <v>4</v>
      </c>
      <c r="G1625">
        <f t="shared" si="152"/>
        <v>4</v>
      </c>
      <c r="H1625">
        <f t="shared" si="153"/>
        <v>444</v>
      </c>
      <c r="I1625" t="str">
        <f t="shared" si="154"/>
        <v>PLATINUM</v>
      </c>
      <c r="J1625" t="str">
        <f t="shared" si="155"/>
        <v>Platinum Customer</v>
      </c>
    </row>
    <row r="1626" spans="1:10" x14ac:dyDescent="0.3">
      <c r="A1626" s="5">
        <v>1626</v>
      </c>
      <c r="B1626" s="6">
        <v>255</v>
      </c>
      <c r="C1626" s="7">
        <v>2</v>
      </c>
      <c r="D1626" s="8">
        <v>1326.1499999999999</v>
      </c>
      <c r="E1626">
        <f t="shared" si="150"/>
        <v>4</v>
      </c>
      <c r="F1626">
        <f t="shared" si="151"/>
        <v>1</v>
      </c>
      <c r="G1626">
        <f t="shared" si="152"/>
        <v>1</v>
      </c>
      <c r="H1626">
        <f t="shared" si="153"/>
        <v>411</v>
      </c>
      <c r="I1626" t="str">
        <f t="shared" si="154"/>
        <v>GOLD</v>
      </c>
      <c r="J1626" t="str">
        <f t="shared" si="155"/>
        <v>Recent Customer</v>
      </c>
    </row>
    <row r="1627" spans="1:10" x14ac:dyDescent="0.3">
      <c r="A1627" s="5">
        <v>1627</v>
      </c>
      <c r="B1627" s="6">
        <v>24</v>
      </c>
      <c r="C1627" s="7">
        <v>8</v>
      </c>
      <c r="D1627" s="8">
        <v>4834.08</v>
      </c>
      <c r="E1627">
        <f t="shared" si="150"/>
        <v>4</v>
      </c>
      <c r="F1627">
        <f t="shared" si="151"/>
        <v>4</v>
      </c>
      <c r="G1627">
        <f t="shared" si="152"/>
        <v>4</v>
      </c>
      <c r="H1627">
        <f t="shared" si="153"/>
        <v>444</v>
      </c>
      <c r="I1627" t="str">
        <f t="shared" si="154"/>
        <v>PLATINUM</v>
      </c>
      <c r="J1627" t="str">
        <f t="shared" si="155"/>
        <v>Platinum Customer</v>
      </c>
    </row>
    <row r="1628" spans="1:10" x14ac:dyDescent="0.3">
      <c r="A1628" s="5">
        <v>1628</v>
      </c>
      <c r="B1628" s="6">
        <v>133</v>
      </c>
      <c r="C1628" s="7">
        <v>2</v>
      </c>
      <c r="D1628" s="8">
        <v>2659.5699999999997</v>
      </c>
      <c r="E1628">
        <f t="shared" si="150"/>
        <v>1</v>
      </c>
      <c r="F1628">
        <f t="shared" si="151"/>
        <v>1</v>
      </c>
      <c r="G1628">
        <f t="shared" si="152"/>
        <v>2</v>
      </c>
      <c r="H1628">
        <f t="shared" si="153"/>
        <v>112</v>
      </c>
      <c r="I1628" t="str">
        <f t="shared" si="154"/>
        <v>BRONZE</v>
      </c>
      <c r="J1628" t="str">
        <f t="shared" si="155"/>
        <v>Lost Customer</v>
      </c>
    </row>
    <row r="1629" spans="1:10" x14ac:dyDescent="0.3">
      <c r="A1629" s="5">
        <v>1629</v>
      </c>
      <c r="B1629" s="6">
        <v>1</v>
      </c>
      <c r="C1629" s="7">
        <v>7</v>
      </c>
      <c r="D1629" s="8">
        <v>6051.87</v>
      </c>
      <c r="E1629">
        <f t="shared" si="150"/>
        <v>3</v>
      </c>
      <c r="F1629">
        <f t="shared" si="151"/>
        <v>3</v>
      </c>
      <c r="G1629">
        <f t="shared" si="152"/>
        <v>4</v>
      </c>
      <c r="H1629">
        <f t="shared" si="153"/>
        <v>334</v>
      </c>
      <c r="I1629" t="str">
        <f t="shared" si="154"/>
        <v>GOLD</v>
      </c>
      <c r="J1629" t="str">
        <f t="shared" si="155"/>
        <v>Late Bloomer</v>
      </c>
    </row>
    <row r="1630" spans="1:10" x14ac:dyDescent="0.3">
      <c r="A1630" s="5">
        <v>1630</v>
      </c>
      <c r="B1630" s="6">
        <v>23</v>
      </c>
      <c r="C1630" s="7">
        <v>3</v>
      </c>
      <c r="D1630" s="8">
        <v>1915.23</v>
      </c>
      <c r="E1630">
        <f t="shared" si="150"/>
        <v>1</v>
      </c>
      <c r="F1630">
        <f t="shared" si="151"/>
        <v>1</v>
      </c>
      <c r="G1630">
        <f t="shared" si="152"/>
        <v>2</v>
      </c>
      <c r="H1630">
        <f t="shared" si="153"/>
        <v>112</v>
      </c>
      <c r="I1630" t="str">
        <f t="shared" si="154"/>
        <v>BRONZE</v>
      </c>
      <c r="J1630" t="str">
        <f t="shared" si="155"/>
        <v>Lost Customer</v>
      </c>
    </row>
    <row r="1631" spans="1:10" x14ac:dyDescent="0.3">
      <c r="A1631" s="5">
        <v>1631</v>
      </c>
      <c r="B1631" s="6">
        <v>131</v>
      </c>
      <c r="C1631" s="7">
        <v>5</v>
      </c>
      <c r="D1631" s="8">
        <v>2638.26</v>
      </c>
      <c r="E1631">
        <f t="shared" si="150"/>
        <v>4</v>
      </c>
      <c r="F1631">
        <f t="shared" si="151"/>
        <v>2</v>
      </c>
      <c r="G1631">
        <f t="shared" si="152"/>
        <v>2</v>
      </c>
      <c r="H1631">
        <f t="shared" si="153"/>
        <v>422</v>
      </c>
      <c r="I1631" t="str">
        <f t="shared" si="154"/>
        <v>PLATINUM</v>
      </c>
      <c r="J1631" t="str">
        <f t="shared" si="155"/>
        <v>Becoming Loyal</v>
      </c>
    </row>
    <row r="1632" spans="1:10" x14ac:dyDescent="0.3">
      <c r="A1632" s="5">
        <v>1632</v>
      </c>
      <c r="B1632" s="6">
        <v>281</v>
      </c>
      <c r="C1632" s="7">
        <v>2</v>
      </c>
      <c r="D1632" s="8">
        <v>709.34</v>
      </c>
      <c r="E1632">
        <f t="shared" si="150"/>
        <v>3</v>
      </c>
      <c r="F1632">
        <f t="shared" si="151"/>
        <v>1</v>
      </c>
      <c r="G1632">
        <f t="shared" si="152"/>
        <v>1</v>
      </c>
      <c r="H1632">
        <f t="shared" si="153"/>
        <v>311</v>
      </c>
      <c r="I1632" t="str">
        <f t="shared" si="154"/>
        <v>SILVER</v>
      </c>
      <c r="J1632" t="str">
        <f t="shared" si="155"/>
        <v>High Risk Customer</v>
      </c>
    </row>
    <row r="1633" spans="1:10" x14ac:dyDescent="0.3">
      <c r="A1633" s="5">
        <v>1633</v>
      </c>
      <c r="B1633" s="6">
        <v>17</v>
      </c>
      <c r="C1633" s="7">
        <v>3</v>
      </c>
      <c r="D1633" s="8">
        <v>2548.92</v>
      </c>
      <c r="E1633">
        <f t="shared" si="150"/>
        <v>1</v>
      </c>
      <c r="F1633">
        <f t="shared" si="151"/>
        <v>1</v>
      </c>
      <c r="G1633">
        <f t="shared" si="152"/>
        <v>2</v>
      </c>
      <c r="H1633">
        <f t="shared" si="153"/>
        <v>112</v>
      </c>
      <c r="I1633" t="str">
        <f t="shared" si="154"/>
        <v>BRONZE</v>
      </c>
      <c r="J1633" t="str">
        <f t="shared" si="155"/>
        <v>Lost Customer</v>
      </c>
    </row>
    <row r="1634" spans="1:10" x14ac:dyDescent="0.3">
      <c r="A1634" s="5">
        <v>1634</v>
      </c>
      <c r="B1634" s="6">
        <v>29</v>
      </c>
      <c r="C1634" s="7">
        <v>4</v>
      </c>
      <c r="D1634" s="8">
        <v>1537.06</v>
      </c>
      <c r="E1634">
        <f t="shared" si="150"/>
        <v>1</v>
      </c>
      <c r="F1634">
        <f t="shared" si="151"/>
        <v>1</v>
      </c>
      <c r="G1634">
        <f t="shared" si="152"/>
        <v>1</v>
      </c>
      <c r="H1634">
        <f t="shared" si="153"/>
        <v>111</v>
      </c>
      <c r="I1634" t="str">
        <f t="shared" si="154"/>
        <v>BRONZE</v>
      </c>
      <c r="J1634" t="str">
        <f t="shared" si="155"/>
        <v>Lost Customer</v>
      </c>
    </row>
    <row r="1635" spans="1:10" x14ac:dyDescent="0.3">
      <c r="A1635" s="5">
        <v>1635</v>
      </c>
      <c r="B1635" s="6">
        <v>139</v>
      </c>
      <c r="C1635" s="7">
        <v>4</v>
      </c>
      <c r="D1635" s="8">
        <v>1319.52</v>
      </c>
      <c r="E1635">
        <f t="shared" si="150"/>
        <v>4</v>
      </c>
      <c r="F1635">
        <f t="shared" si="151"/>
        <v>1</v>
      </c>
      <c r="G1635">
        <f t="shared" si="152"/>
        <v>1</v>
      </c>
      <c r="H1635">
        <f t="shared" si="153"/>
        <v>411</v>
      </c>
      <c r="I1635" t="str">
        <f t="shared" si="154"/>
        <v>GOLD</v>
      </c>
      <c r="J1635" t="str">
        <f t="shared" si="155"/>
        <v>Recent Customer</v>
      </c>
    </row>
    <row r="1636" spans="1:10" x14ac:dyDescent="0.3">
      <c r="A1636" s="5">
        <v>1636</v>
      </c>
      <c r="B1636" s="6">
        <v>40</v>
      </c>
      <c r="C1636" s="7">
        <v>5</v>
      </c>
      <c r="D1636" s="8">
        <v>3274.29</v>
      </c>
      <c r="E1636">
        <f t="shared" si="150"/>
        <v>3</v>
      </c>
      <c r="F1636">
        <f t="shared" si="151"/>
        <v>2</v>
      </c>
      <c r="G1636">
        <f t="shared" si="152"/>
        <v>3</v>
      </c>
      <c r="H1636">
        <f t="shared" si="153"/>
        <v>323</v>
      </c>
      <c r="I1636" t="str">
        <f t="shared" si="154"/>
        <v>GOLD</v>
      </c>
      <c r="J1636" t="str">
        <f t="shared" si="155"/>
        <v>Late Bloomer</v>
      </c>
    </row>
    <row r="1637" spans="1:10" x14ac:dyDescent="0.3">
      <c r="A1637" s="5">
        <v>1637</v>
      </c>
      <c r="B1637" s="6">
        <v>143</v>
      </c>
      <c r="C1637" s="7">
        <v>8</v>
      </c>
      <c r="D1637" s="8">
        <v>4039.8799999999997</v>
      </c>
      <c r="E1637">
        <f t="shared" si="150"/>
        <v>1</v>
      </c>
      <c r="F1637">
        <f t="shared" si="151"/>
        <v>4</v>
      </c>
      <c r="G1637">
        <f t="shared" si="152"/>
        <v>3</v>
      </c>
      <c r="H1637">
        <f t="shared" si="153"/>
        <v>143</v>
      </c>
      <c r="I1637" t="str">
        <f t="shared" si="154"/>
        <v>BRONZE</v>
      </c>
      <c r="J1637" t="str">
        <f t="shared" si="155"/>
        <v>Evasive Customer</v>
      </c>
    </row>
    <row r="1638" spans="1:10" x14ac:dyDescent="0.3">
      <c r="A1638" s="5">
        <v>1638</v>
      </c>
      <c r="B1638" s="6">
        <v>11</v>
      </c>
      <c r="C1638" s="7">
        <v>4</v>
      </c>
      <c r="D1638" s="8">
        <v>4046.88</v>
      </c>
      <c r="E1638">
        <f t="shared" si="150"/>
        <v>3</v>
      </c>
      <c r="F1638">
        <f t="shared" si="151"/>
        <v>1</v>
      </c>
      <c r="G1638">
        <f t="shared" si="152"/>
        <v>3</v>
      </c>
      <c r="H1638">
        <f t="shared" si="153"/>
        <v>313</v>
      </c>
      <c r="I1638" t="str">
        <f t="shared" si="154"/>
        <v>GOLD</v>
      </c>
      <c r="J1638" t="str">
        <f t="shared" si="155"/>
        <v>Losing Customer</v>
      </c>
    </row>
    <row r="1639" spans="1:10" x14ac:dyDescent="0.3">
      <c r="A1639" s="5">
        <v>1639</v>
      </c>
      <c r="B1639" s="6">
        <v>30</v>
      </c>
      <c r="C1639" s="7">
        <v>6</v>
      </c>
      <c r="D1639" s="8">
        <v>4428.5099999999993</v>
      </c>
      <c r="E1639">
        <f t="shared" si="150"/>
        <v>1</v>
      </c>
      <c r="F1639">
        <f t="shared" si="151"/>
        <v>2</v>
      </c>
      <c r="G1639">
        <f t="shared" si="152"/>
        <v>4</v>
      </c>
      <c r="H1639">
        <f t="shared" si="153"/>
        <v>124</v>
      </c>
      <c r="I1639" t="str">
        <f t="shared" si="154"/>
        <v>BRONZE</v>
      </c>
      <c r="J1639" t="str">
        <f t="shared" si="155"/>
        <v>Evasive Customer</v>
      </c>
    </row>
    <row r="1640" spans="1:10" x14ac:dyDescent="0.3">
      <c r="A1640" s="5">
        <v>1640</v>
      </c>
      <c r="B1640" s="6">
        <v>62</v>
      </c>
      <c r="C1640" s="7">
        <v>7</v>
      </c>
      <c r="D1640" s="8">
        <v>1871.87</v>
      </c>
      <c r="E1640">
        <f t="shared" si="150"/>
        <v>4</v>
      </c>
      <c r="F1640">
        <f t="shared" si="151"/>
        <v>3</v>
      </c>
      <c r="G1640">
        <f t="shared" si="152"/>
        <v>2</v>
      </c>
      <c r="H1640">
        <f t="shared" si="153"/>
        <v>432</v>
      </c>
      <c r="I1640" t="str">
        <f t="shared" si="154"/>
        <v>PLATINUM</v>
      </c>
      <c r="J1640" t="str">
        <f t="shared" si="155"/>
        <v>Becoming Loyal</v>
      </c>
    </row>
    <row r="1641" spans="1:10" x14ac:dyDescent="0.3">
      <c r="A1641" s="5">
        <v>1641</v>
      </c>
      <c r="B1641" s="6">
        <v>63</v>
      </c>
      <c r="C1641" s="7">
        <v>9</v>
      </c>
      <c r="D1641" s="8">
        <v>4326.2000000000007</v>
      </c>
      <c r="E1641">
        <f t="shared" si="150"/>
        <v>3</v>
      </c>
      <c r="F1641">
        <f t="shared" si="151"/>
        <v>4</v>
      </c>
      <c r="G1641">
        <f t="shared" si="152"/>
        <v>4</v>
      </c>
      <c r="H1641">
        <f t="shared" si="153"/>
        <v>344</v>
      </c>
      <c r="I1641" t="str">
        <f t="shared" si="154"/>
        <v>GOLD</v>
      </c>
      <c r="J1641" t="str">
        <f t="shared" si="155"/>
        <v>Potential Customer</v>
      </c>
    </row>
    <row r="1642" spans="1:10" x14ac:dyDescent="0.3">
      <c r="A1642" s="5">
        <v>1642</v>
      </c>
      <c r="B1642" s="6">
        <v>84</v>
      </c>
      <c r="C1642" s="7">
        <v>5</v>
      </c>
      <c r="D1642" s="8">
        <v>2307.4900000000002</v>
      </c>
      <c r="E1642">
        <f t="shared" si="150"/>
        <v>2</v>
      </c>
      <c r="F1642">
        <f t="shared" si="151"/>
        <v>2</v>
      </c>
      <c r="G1642">
        <f t="shared" si="152"/>
        <v>2</v>
      </c>
      <c r="H1642">
        <f t="shared" si="153"/>
        <v>222</v>
      </c>
      <c r="I1642" t="str">
        <f t="shared" si="154"/>
        <v>SILVER</v>
      </c>
      <c r="J1642" t="str">
        <f t="shared" si="155"/>
        <v>Almost Losing Customer</v>
      </c>
    </row>
    <row r="1643" spans="1:10" x14ac:dyDescent="0.3">
      <c r="A1643" s="5">
        <v>1643</v>
      </c>
      <c r="B1643" s="6">
        <v>38</v>
      </c>
      <c r="C1643" s="7">
        <v>8</v>
      </c>
      <c r="D1643" s="8">
        <v>4244.32</v>
      </c>
      <c r="E1643">
        <f t="shared" si="150"/>
        <v>2</v>
      </c>
      <c r="F1643">
        <f t="shared" si="151"/>
        <v>4</v>
      </c>
      <c r="G1643">
        <f t="shared" si="152"/>
        <v>4</v>
      </c>
      <c r="H1643">
        <f t="shared" si="153"/>
        <v>244</v>
      </c>
      <c r="I1643" t="str">
        <f t="shared" si="154"/>
        <v>SILVER</v>
      </c>
      <c r="J1643" t="str">
        <f t="shared" si="155"/>
        <v>High Risk Customer</v>
      </c>
    </row>
    <row r="1644" spans="1:10" x14ac:dyDescent="0.3">
      <c r="A1644" s="5">
        <v>1644</v>
      </c>
      <c r="B1644" s="6">
        <v>22</v>
      </c>
      <c r="C1644" s="7">
        <v>7</v>
      </c>
      <c r="D1644" s="8">
        <v>4938.1499999999996</v>
      </c>
      <c r="E1644">
        <f t="shared" si="150"/>
        <v>2</v>
      </c>
      <c r="F1644">
        <f t="shared" si="151"/>
        <v>3</v>
      </c>
      <c r="G1644">
        <f t="shared" si="152"/>
        <v>4</v>
      </c>
      <c r="H1644">
        <f t="shared" si="153"/>
        <v>234</v>
      </c>
      <c r="I1644" t="str">
        <f t="shared" si="154"/>
        <v>SILVER</v>
      </c>
      <c r="J1644" t="str">
        <f t="shared" si="155"/>
        <v>High Risk Customer</v>
      </c>
    </row>
    <row r="1645" spans="1:10" x14ac:dyDescent="0.3">
      <c r="A1645" s="5">
        <v>1645</v>
      </c>
      <c r="B1645" s="6">
        <v>90</v>
      </c>
      <c r="C1645" s="7">
        <v>7</v>
      </c>
      <c r="D1645" s="8">
        <v>1411.6999999999998</v>
      </c>
      <c r="E1645">
        <f t="shared" si="150"/>
        <v>3</v>
      </c>
      <c r="F1645">
        <f t="shared" si="151"/>
        <v>3</v>
      </c>
      <c r="G1645">
        <f t="shared" si="152"/>
        <v>1</v>
      </c>
      <c r="H1645">
        <f t="shared" si="153"/>
        <v>331</v>
      </c>
      <c r="I1645" t="str">
        <f t="shared" si="154"/>
        <v>GOLD</v>
      </c>
      <c r="J1645" t="str">
        <f t="shared" si="155"/>
        <v>Late Bloomer</v>
      </c>
    </row>
    <row r="1646" spans="1:10" x14ac:dyDescent="0.3">
      <c r="A1646" s="5">
        <v>1646</v>
      </c>
      <c r="B1646" s="6">
        <v>26</v>
      </c>
      <c r="C1646" s="7">
        <v>7</v>
      </c>
      <c r="D1646" s="8">
        <v>4487.5200000000004</v>
      </c>
      <c r="E1646">
        <f t="shared" si="150"/>
        <v>3</v>
      </c>
      <c r="F1646">
        <f t="shared" si="151"/>
        <v>3</v>
      </c>
      <c r="G1646">
        <f t="shared" si="152"/>
        <v>4</v>
      </c>
      <c r="H1646">
        <f t="shared" si="153"/>
        <v>334</v>
      </c>
      <c r="I1646" t="str">
        <f t="shared" si="154"/>
        <v>GOLD</v>
      </c>
      <c r="J1646" t="str">
        <f t="shared" si="155"/>
        <v>Late Bloomer</v>
      </c>
    </row>
    <row r="1647" spans="1:10" x14ac:dyDescent="0.3">
      <c r="A1647" s="5">
        <v>1647</v>
      </c>
      <c r="B1647" s="6">
        <v>178</v>
      </c>
      <c r="C1647" s="7">
        <v>7</v>
      </c>
      <c r="D1647" s="8">
        <v>3267.5</v>
      </c>
      <c r="E1647">
        <f t="shared" si="150"/>
        <v>1</v>
      </c>
      <c r="F1647">
        <f t="shared" si="151"/>
        <v>3</v>
      </c>
      <c r="G1647">
        <f t="shared" si="152"/>
        <v>3</v>
      </c>
      <c r="H1647">
        <f t="shared" si="153"/>
        <v>133</v>
      </c>
      <c r="I1647" t="str">
        <f t="shared" si="154"/>
        <v>BRONZE</v>
      </c>
      <c r="J1647" t="str">
        <f t="shared" si="155"/>
        <v>Evasive Customer</v>
      </c>
    </row>
    <row r="1648" spans="1:10" x14ac:dyDescent="0.3">
      <c r="A1648" s="5">
        <v>1648</v>
      </c>
      <c r="B1648" s="6">
        <v>13</v>
      </c>
      <c r="C1648" s="7">
        <v>4</v>
      </c>
      <c r="D1648" s="8">
        <v>2124.9299999999998</v>
      </c>
      <c r="E1648">
        <f t="shared" si="150"/>
        <v>3</v>
      </c>
      <c r="F1648">
        <f t="shared" si="151"/>
        <v>1</v>
      </c>
      <c r="G1648">
        <f t="shared" si="152"/>
        <v>2</v>
      </c>
      <c r="H1648">
        <f t="shared" si="153"/>
        <v>312</v>
      </c>
      <c r="I1648" t="str">
        <f t="shared" si="154"/>
        <v>GOLD</v>
      </c>
      <c r="J1648" t="str">
        <f t="shared" si="155"/>
        <v>Losing Customer</v>
      </c>
    </row>
    <row r="1649" spans="1:10" x14ac:dyDescent="0.3">
      <c r="A1649" s="5">
        <v>1649</v>
      </c>
      <c r="B1649" s="6">
        <v>71</v>
      </c>
      <c r="C1649" s="7">
        <v>3</v>
      </c>
      <c r="D1649" s="8">
        <v>3089.37</v>
      </c>
      <c r="E1649">
        <f t="shared" si="150"/>
        <v>1</v>
      </c>
      <c r="F1649">
        <f t="shared" si="151"/>
        <v>1</v>
      </c>
      <c r="G1649">
        <f t="shared" si="152"/>
        <v>3</v>
      </c>
      <c r="H1649">
        <f t="shared" si="153"/>
        <v>113</v>
      </c>
      <c r="I1649" t="str">
        <f t="shared" si="154"/>
        <v>BRONZE</v>
      </c>
      <c r="J1649" t="str">
        <f t="shared" si="155"/>
        <v>Lost Customer</v>
      </c>
    </row>
    <row r="1650" spans="1:10" x14ac:dyDescent="0.3">
      <c r="A1650" s="5">
        <v>1650</v>
      </c>
      <c r="B1650" s="6">
        <v>10</v>
      </c>
      <c r="C1650" s="7">
        <v>5</v>
      </c>
      <c r="D1650" s="8">
        <v>1860.19</v>
      </c>
      <c r="E1650">
        <f t="shared" si="150"/>
        <v>4</v>
      </c>
      <c r="F1650">
        <f t="shared" si="151"/>
        <v>2</v>
      </c>
      <c r="G1650">
        <f t="shared" si="152"/>
        <v>2</v>
      </c>
      <c r="H1650">
        <f t="shared" si="153"/>
        <v>422</v>
      </c>
      <c r="I1650" t="str">
        <f t="shared" si="154"/>
        <v>PLATINUM</v>
      </c>
      <c r="J1650" t="str">
        <f t="shared" si="155"/>
        <v>Becoming Loyal</v>
      </c>
    </row>
    <row r="1651" spans="1:10" x14ac:dyDescent="0.3">
      <c r="A1651" s="5">
        <v>1651</v>
      </c>
      <c r="B1651" s="6">
        <v>97</v>
      </c>
      <c r="C1651" s="7">
        <v>5</v>
      </c>
      <c r="D1651" s="8">
        <v>694.38000000000011</v>
      </c>
      <c r="E1651">
        <f t="shared" si="150"/>
        <v>2</v>
      </c>
      <c r="F1651">
        <f t="shared" si="151"/>
        <v>2</v>
      </c>
      <c r="G1651">
        <f t="shared" si="152"/>
        <v>1</v>
      </c>
      <c r="H1651">
        <f t="shared" si="153"/>
        <v>221</v>
      </c>
      <c r="I1651" t="str">
        <f t="shared" si="154"/>
        <v>SILVER</v>
      </c>
      <c r="J1651" t="str">
        <f t="shared" si="155"/>
        <v>Almost Losing Customer</v>
      </c>
    </row>
    <row r="1652" spans="1:10" x14ac:dyDescent="0.3">
      <c r="A1652" s="5">
        <v>1652</v>
      </c>
      <c r="B1652" s="6">
        <v>96</v>
      </c>
      <c r="C1652" s="7">
        <v>6</v>
      </c>
      <c r="D1652" s="8">
        <v>2662.3900000000003</v>
      </c>
      <c r="E1652">
        <f t="shared" si="150"/>
        <v>4</v>
      </c>
      <c r="F1652">
        <f t="shared" si="151"/>
        <v>2</v>
      </c>
      <c r="G1652">
        <f t="shared" si="152"/>
        <v>2</v>
      </c>
      <c r="H1652">
        <f t="shared" si="153"/>
        <v>422</v>
      </c>
      <c r="I1652" t="str">
        <f t="shared" si="154"/>
        <v>PLATINUM</v>
      </c>
      <c r="J1652" t="str">
        <f t="shared" si="155"/>
        <v>Becoming Loyal</v>
      </c>
    </row>
    <row r="1653" spans="1:10" x14ac:dyDescent="0.3">
      <c r="A1653" s="5">
        <v>1653</v>
      </c>
      <c r="B1653" s="6">
        <v>33</v>
      </c>
      <c r="C1653" s="7">
        <v>5</v>
      </c>
      <c r="D1653" s="8">
        <v>2664.0699999999997</v>
      </c>
      <c r="E1653">
        <f t="shared" si="150"/>
        <v>1</v>
      </c>
      <c r="F1653">
        <f t="shared" si="151"/>
        <v>2</v>
      </c>
      <c r="G1653">
        <f t="shared" si="152"/>
        <v>2</v>
      </c>
      <c r="H1653">
        <f t="shared" si="153"/>
        <v>122</v>
      </c>
      <c r="I1653" t="str">
        <f t="shared" si="154"/>
        <v>BRONZE</v>
      </c>
      <c r="J1653" t="str">
        <f t="shared" si="155"/>
        <v>Evasive Customer</v>
      </c>
    </row>
    <row r="1654" spans="1:10" x14ac:dyDescent="0.3">
      <c r="A1654" s="5">
        <v>1654</v>
      </c>
      <c r="B1654" s="6">
        <v>84</v>
      </c>
      <c r="C1654" s="7">
        <v>4</v>
      </c>
      <c r="D1654" s="8">
        <v>1179.6100000000001</v>
      </c>
      <c r="E1654">
        <f t="shared" si="150"/>
        <v>1</v>
      </c>
      <c r="F1654">
        <f t="shared" si="151"/>
        <v>1</v>
      </c>
      <c r="G1654">
        <f t="shared" si="152"/>
        <v>1</v>
      </c>
      <c r="H1654">
        <f t="shared" si="153"/>
        <v>111</v>
      </c>
      <c r="I1654" t="str">
        <f t="shared" si="154"/>
        <v>BRONZE</v>
      </c>
      <c r="J1654" t="str">
        <f t="shared" si="155"/>
        <v>Lost Customer</v>
      </c>
    </row>
    <row r="1655" spans="1:10" x14ac:dyDescent="0.3">
      <c r="A1655" s="5">
        <v>1655</v>
      </c>
      <c r="B1655" s="6">
        <v>16</v>
      </c>
      <c r="C1655" s="7">
        <v>3</v>
      </c>
      <c r="D1655" s="8">
        <v>1337.5500000000002</v>
      </c>
      <c r="E1655">
        <f t="shared" si="150"/>
        <v>3</v>
      </c>
      <c r="F1655">
        <f t="shared" si="151"/>
        <v>1</v>
      </c>
      <c r="G1655">
        <f t="shared" si="152"/>
        <v>1</v>
      </c>
      <c r="H1655">
        <f t="shared" si="153"/>
        <v>311</v>
      </c>
      <c r="I1655" t="str">
        <f t="shared" si="154"/>
        <v>SILVER</v>
      </c>
      <c r="J1655" t="str">
        <f t="shared" si="155"/>
        <v>High Risk Customer</v>
      </c>
    </row>
    <row r="1656" spans="1:10" x14ac:dyDescent="0.3">
      <c r="A1656" s="5">
        <v>1656</v>
      </c>
      <c r="B1656" s="6">
        <v>84</v>
      </c>
      <c r="C1656" s="7">
        <v>7</v>
      </c>
      <c r="D1656" s="8">
        <v>2256.4700000000003</v>
      </c>
      <c r="E1656">
        <f t="shared" si="150"/>
        <v>2</v>
      </c>
      <c r="F1656">
        <f t="shared" si="151"/>
        <v>3</v>
      </c>
      <c r="G1656">
        <f t="shared" si="152"/>
        <v>2</v>
      </c>
      <c r="H1656">
        <f t="shared" si="153"/>
        <v>232</v>
      </c>
      <c r="I1656" t="str">
        <f t="shared" si="154"/>
        <v>SILVER</v>
      </c>
      <c r="J1656" t="str">
        <f t="shared" si="155"/>
        <v>High Risk Customer</v>
      </c>
    </row>
    <row r="1657" spans="1:10" x14ac:dyDescent="0.3">
      <c r="A1657" s="5">
        <v>1657</v>
      </c>
      <c r="B1657" s="6">
        <v>61</v>
      </c>
      <c r="C1657" s="7">
        <v>6</v>
      </c>
      <c r="D1657" s="8">
        <v>2675.72</v>
      </c>
      <c r="E1657">
        <f t="shared" si="150"/>
        <v>4</v>
      </c>
      <c r="F1657">
        <f t="shared" si="151"/>
        <v>2</v>
      </c>
      <c r="G1657">
        <f t="shared" si="152"/>
        <v>2</v>
      </c>
      <c r="H1657">
        <f t="shared" si="153"/>
        <v>422</v>
      </c>
      <c r="I1657" t="str">
        <f t="shared" si="154"/>
        <v>PLATINUM</v>
      </c>
      <c r="J1657" t="str">
        <f t="shared" si="155"/>
        <v>Becoming Loyal</v>
      </c>
    </row>
    <row r="1658" spans="1:10" x14ac:dyDescent="0.3">
      <c r="A1658" s="5">
        <v>1658</v>
      </c>
      <c r="B1658" s="6">
        <v>280</v>
      </c>
      <c r="C1658" s="7">
        <v>4</v>
      </c>
      <c r="D1658" s="8">
        <v>1469.9599999999998</v>
      </c>
      <c r="E1658">
        <f t="shared" si="150"/>
        <v>2</v>
      </c>
      <c r="F1658">
        <f t="shared" si="151"/>
        <v>1</v>
      </c>
      <c r="G1658">
        <f t="shared" si="152"/>
        <v>1</v>
      </c>
      <c r="H1658">
        <f t="shared" si="153"/>
        <v>211</v>
      </c>
      <c r="I1658" t="str">
        <f t="shared" si="154"/>
        <v>BRONZE</v>
      </c>
      <c r="J1658" t="str">
        <f t="shared" si="155"/>
        <v>Evasive Customer</v>
      </c>
    </row>
    <row r="1659" spans="1:10" x14ac:dyDescent="0.3">
      <c r="A1659" s="5">
        <v>1659</v>
      </c>
      <c r="B1659" s="6">
        <v>80</v>
      </c>
      <c r="C1659" s="7">
        <v>7</v>
      </c>
      <c r="D1659" s="8">
        <v>3461.08</v>
      </c>
      <c r="E1659">
        <f t="shared" si="150"/>
        <v>2</v>
      </c>
      <c r="F1659">
        <f t="shared" si="151"/>
        <v>3</v>
      </c>
      <c r="G1659">
        <f t="shared" si="152"/>
        <v>3</v>
      </c>
      <c r="H1659">
        <f t="shared" si="153"/>
        <v>233</v>
      </c>
      <c r="I1659" t="str">
        <f t="shared" si="154"/>
        <v>SILVER</v>
      </c>
      <c r="J1659" t="str">
        <f t="shared" si="155"/>
        <v>High Risk Customer</v>
      </c>
    </row>
    <row r="1660" spans="1:10" x14ac:dyDescent="0.3">
      <c r="A1660" s="5">
        <v>1660</v>
      </c>
      <c r="B1660" s="6">
        <v>76</v>
      </c>
      <c r="C1660" s="7">
        <v>6</v>
      </c>
      <c r="D1660" s="8">
        <v>2624.36</v>
      </c>
      <c r="E1660">
        <f t="shared" si="150"/>
        <v>1</v>
      </c>
      <c r="F1660">
        <f t="shared" si="151"/>
        <v>2</v>
      </c>
      <c r="G1660">
        <f t="shared" si="152"/>
        <v>2</v>
      </c>
      <c r="H1660">
        <f t="shared" si="153"/>
        <v>122</v>
      </c>
      <c r="I1660" t="str">
        <f t="shared" si="154"/>
        <v>BRONZE</v>
      </c>
      <c r="J1660" t="str">
        <f t="shared" si="155"/>
        <v>Evasive Customer</v>
      </c>
    </row>
    <row r="1661" spans="1:10" x14ac:dyDescent="0.3">
      <c r="A1661" s="5">
        <v>1661</v>
      </c>
      <c r="B1661" s="6">
        <v>218</v>
      </c>
      <c r="C1661" s="7">
        <v>6</v>
      </c>
      <c r="D1661" s="8">
        <v>5880.33</v>
      </c>
      <c r="E1661">
        <f t="shared" si="150"/>
        <v>2</v>
      </c>
      <c r="F1661">
        <f t="shared" si="151"/>
        <v>2</v>
      </c>
      <c r="G1661">
        <f t="shared" si="152"/>
        <v>4</v>
      </c>
      <c r="H1661">
        <f t="shared" si="153"/>
        <v>224</v>
      </c>
      <c r="I1661" t="str">
        <f t="shared" si="154"/>
        <v>SILVER</v>
      </c>
      <c r="J1661" t="str">
        <f t="shared" si="155"/>
        <v>Almost Losing Customer</v>
      </c>
    </row>
    <row r="1662" spans="1:10" x14ac:dyDescent="0.3">
      <c r="A1662" s="5">
        <v>1662</v>
      </c>
      <c r="B1662" s="6">
        <v>62</v>
      </c>
      <c r="C1662" s="7">
        <v>5</v>
      </c>
      <c r="D1662" s="8">
        <v>1718.1200000000003</v>
      </c>
      <c r="E1662">
        <f t="shared" si="150"/>
        <v>2</v>
      </c>
      <c r="F1662">
        <f t="shared" si="151"/>
        <v>2</v>
      </c>
      <c r="G1662">
        <f t="shared" si="152"/>
        <v>1</v>
      </c>
      <c r="H1662">
        <f t="shared" si="153"/>
        <v>221</v>
      </c>
      <c r="I1662" t="str">
        <f t="shared" si="154"/>
        <v>SILVER</v>
      </c>
      <c r="J1662" t="str">
        <f t="shared" si="155"/>
        <v>Almost Losing Customer</v>
      </c>
    </row>
    <row r="1663" spans="1:10" x14ac:dyDescent="0.3">
      <c r="A1663" s="5">
        <v>1663</v>
      </c>
      <c r="B1663" s="6">
        <v>13</v>
      </c>
      <c r="C1663" s="7">
        <v>6</v>
      </c>
      <c r="D1663" s="8">
        <v>2991.52</v>
      </c>
      <c r="E1663">
        <f t="shared" si="150"/>
        <v>1</v>
      </c>
      <c r="F1663">
        <f t="shared" si="151"/>
        <v>2</v>
      </c>
      <c r="G1663">
        <f t="shared" si="152"/>
        <v>3</v>
      </c>
      <c r="H1663">
        <f t="shared" si="153"/>
        <v>123</v>
      </c>
      <c r="I1663" t="str">
        <f t="shared" si="154"/>
        <v>BRONZE</v>
      </c>
      <c r="J1663" t="str">
        <f t="shared" si="155"/>
        <v>Evasive Customer</v>
      </c>
    </row>
    <row r="1664" spans="1:10" x14ac:dyDescent="0.3">
      <c r="A1664" s="5">
        <v>1664</v>
      </c>
      <c r="B1664" s="6">
        <v>42</v>
      </c>
      <c r="C1664" s="7">
        <v>7</v>
      </c>
      <c r="D1664" s="8">
        <v>3476.36</v>
      </c>
      <c r="E1664">
        <f t="shared" si="150"/>
        <v>2</v>
      </c>
      <c r="F1664">
        <f t="shared" si="151"/>
        <v>3</v>
      </c>
      <c r="G1664">
        <f t="shared" si="152"/>
        <v>3</v>
      </c>
      <c r="H1664">
        <f t="shared" si="153"/>
        <v>233</v>
      </c>
      <c r="I1664" t="str">
        <f t="shared" si="154"/>
        <v>SILVER</v>
      </c>
      <c r="J1664" t="str">
        <f t="shared" si="155"/>
        <v>High Risk Customer</v>
      </c>
    </row>
    <row r="1665" spans="1:10" x14ac:dyDescent="0.3">
      <c r="A1665" s="5">
        <v>1665</v>
      </c>
      <c r="B1665" s="6">
        <v>68</v>
      </c>
      <c r="C1665" s="7">
        <v>8</v>
      </c>
      <c r="D1665" s="8">
        <v>3302.05</v>
      </c>
      <c r="E1665">
        <f t="shared" si="150"/>
        <v>4</v>
      </c>
      <c r="F1665">
        <f t="shared" si="151"/>
        <v>4</v>
      </c>
      <c r="G1665">
        <f t="shared" si="152"/>
        <v>3</v>
      </c>
      <c r="H1665">
        <f t="shared" si="153"/>
        <v>443</v>
      </c>
      <c r="I1665" t="str">
        <f t="shared" si="154"/>
        <v>PLATINUM</v>
      </c>
      <c r="J1665" t="str">
        <f t="shared" si="155"/>
        <v>Very Loyal</v>
      </c>
    </row>
    <row r="1666" spans="1:10" x14ac:dyDescent="0.3">
      <c r="A1666" s="5">
        <v>1666</v>
      </c>
      <c r="B1666" s="6">
        <v>78</v>
      </c>
      <c r="C1666" s="7">
        <v>4</v>
      </c>
      <c r="D1666" s="8">
        <v>1518.8499999999997</v>
      </c>
      <c r="E1666">
        <f t="shared" si="150"/>
        <v>3</v>
      </c>
      <c r="F1666">
        <f t="shared" si="151"/>
        <v>1</v>
      </c>
      <c r="G1666">
        <f t="shared" si="152"/>
        <v>1</v>
      </c>
      <c r="H1666">
        <f t="shared" si="153"/>
        <v>311</v>
      </c>
      <c r="I1666" t="str">
        <f t="shared" si="154"/>
        <v>SILVER</v>
      </c>
      <c r="J1666" t="str">
        <f t="shared" si="155"/>
        <v>High Risk Customer</v>
      </c>
    </row>
    <row r="1667" spans="1:10" x14ac:dyDescent="0.3">
      <c r="A1667" s="5">
        <v>1667</v>
      </c>
      <c r="B1667" s="6">
        <v>76</v>
      </c>
      <c r="C1667" s="7">
        <v>7</v>
      </c>
      <c r="D1667" s="8">
        <v>5432.4000000000005</v>
      </c>
      <c r="E1667">
        <f t="shared" si="150"/>
        <v>2</v>
      </c>
      <c r="F1667">
        <f t="shared" si="151"/>
        <v>3</v>
      </c>
      <c r="G1667">
        <f t="shared" si="152"/>
        <v>4</v>
      </c>
      <c r="H1667">
        <f t="shared" si="153"/>
        <v>234</v>
      </c>
      <c r="I1667" t="str">
        <f t="shared" si="154"/>
        <v>SILVER</v>
      </c>
      <c r="J1667" t="str">
        <f t="shared" si="155"/>
        <v>High Risk Customer</v>
      </c>
    </row>
    <row r="1668" spans="1:10" x14ac:dyDescent="0.3">
      <c r="A1668" s="5">
        <v>1668</v>
      </c>
      <c r="B1668" s="6">
        <v>4</v>
      </c>
      <c r="C1668" s="7">
        <v>6</v>
      </c>
      <c r="D1668" s="8">
        <v>2901.9700000000003</v>
      </c>
      <c r="E1668">
        <f t="shared" si="150"/>
        <v>2</v>
      </c>
      <c r="F1668">
        <f t="shared" si="151"/>
        <v>2</v>
      </c>
      <c r="G1668">
        <f t="shared" si="152"/>
        <v>3</v>
      </c>
      <c r="H1668">
        <f t="shared" si="153"/>
        <v>223</v>
      </c>
      <c r="I1668" t="str">
        <f t="shared" si="154"/>
        <v>SILVER</v>
      </c>
      <c r="J1668" t="str">
        <f t="shared" si="155"/>
        <v>Almost Losing Customer</v>
      </c>
    </row>
    <row r="1669" spans="1:10" x14ac:dyDescent="0.3">
      <c r="A1669" s="5">
        <v>1669</v>
      </c>
      <c r="B1669" s="6">
        <v>59</v>
      </c>
      <c r="C1669" s="7">
        <v>6</v>
      </c>
      <c r="D1669" s="8">
        <v>3361.1000000000004</v>
      </c>
      <c r="E1669">
        <f t="shared" ref="E1669:E1732" si="156">IF(AND(B1667&gt;=88),1,IF(AND(B1667&lt;=88,B1667&gt;45),2,IF(AND(B1667&lt;=45,B1667&gt;18),3,4)))</f>
        <v>2</v>
      </c>
      <c r="F1669">
        <f t="shared" ref="F1669:F1732" si="157">IF(AND(C1669&gt;7),4,IF(AND(C1669&lt;=7,C1669&gt;6),3,IF(AND(C1669&lt;=6,C1669&gt;4),2,IF(AND(C1669&lt;=4),1))))</f>
        <v>2</v>
      </c>
      <c r="G1669">
        <f t="shared" ref="G1669:G1732" si="158">IF(AND(D1669&gt;4123.1),4,IF(AND(D1669&lt;=4123.1,D1669&gt;2799.26),3,IF(AND(D1669&lt;=2799.26,D1669&gt;1797.95),2,IF(AND(D1669&lt;=1795.95),1))))</f>
        <v>3</v>
      </c>
      <c r="H1669">
        <f t="shared" ref="H1669:H1732" si="159">100*E1669+10*F1669+G1669</f>
        <v>223</v>
      </c>
      <c r="I1669" t="str">
        <f t="shared" ref="I1669:I1732" si="160">IF(AND(H1669&gt;411),"PLATINUM",IF(AND(H1669&lt;=411,H1669&gt;311),"GOLD",IF(AND(H1669&lt;=311,H1669&gt;211),"SILVER",IF(AND(H1669&lt;=211),"BRONZE"))))</f>
        <v>SILVER</v>
      </c>
      <c r="J1669" t="str">
        <f t="shared" ref="J1669:J1732" si="161">IF(H1669=444,"Platinum Customer",
IF(AND(H1669&lt;=444,H1669&gt;433),"Very Loyal",
 IF(AND(H1669&lt;=433,H1669&gt;421),"Becoming Loyal",
IF(AND(H1669&lt;=421,H1669&gt;344),"Recent Customer",
IF(AND(H1669&gt;=344,H1669&gt;323),"Potential Customer",
IF(AND(H1669&gt;=323,H1669&gt;311),"Late Bloomer",
IF(AND(H1669&gt;311,H1669&gt;=224),"Losing Customer",
IF(AND(H1669&gt;224,H1669&gt;=212),"High Risk Customer",
IF(AND(H1669&gt;212,H1669&gt;=121),"Almost Losing Customer",
IF(AND(H1669&gt;=121,H1669&gt;=113),"Evasive Customer",
IF(AND(H1669&lt;=113,H1669&gt;=111),"Lost Customer")))))))))))</f>
        <v>Almost Losing Customer</v>
      </c>
    </row>
    <row r="1670" spans="1:10" x14ac:dyDescent="0.3">
      <c r="A1670" s="5">
        <v>1670</v>
      </c>
      <c r="B1670" s="6">
        <v>60</v>
      </c>
      <c r="C1670" s="7">
        <v>9</v>
      </c>
      <c r="D1670" s="8">
        <v>5073.9599999999991</v>
      </c>
      <c r="E1670">
        <f t="shared" si="156"/>
        <v>4</v>
      </c>
      <c r="F1670">
        <f t="shared" si="157"/>
        <v>4</v>
      </c>
      <c r="G1670">
        <f t="shared" si="158"/>
        <v>4</v>
      </c>
      <c r="H1670">
        <f t="shared" si="159"/>
        <v>444</v>
      </c>
      <c r="I1670" t="str">
        <f t="shared" si="160"/>
        <v>PLATINUM</v>
      </c>
      <c r="J1670" t="str">
        <f t="shared" si="161"/>
        <v>Platinum Customer</v>
      </c>
    </row>
    <row r="1671" spans="1:10" x14ac:dyDescent="0.3">
      <c r="A1671" s="5">
        <v>1671</v>
      </c>
      <c r="B1671" s="6">
        <v>43</v>
      </c>
      <c r="C1671" s="7">
        <v>4</v>
      </c>
      <c r="D1671" s="8">
        <v>1221.8499999999999</v>
      </c>
      <c r="E1671">
        <f t="shared" si="156"/>
        <v>2</v>
      </c>
      <c r="F1671">
        <f t="shared" si="157"/>
        <v>1</v>
      </c>
      <c r="G1671">
        <f t="shared" si="158"/>
        <v>1</v>
      </c>
      <c r="H1671">
        <f t="shared" si="159"/>
        <v>211</v>
      </c>
      <c r="I1671" t="str">
        <f t="shared" si="160"/>
        <v>BRONZE</v>
      </c>
      <c r="J1671" t="str">
        <f t="shared" si="161"/>
        <v>Evasive Customer</v>
      </c>
    </row>
    <row r="1672" spans="1:10" x14ac:dyDescent="0.3">
      <c r="A1672" s="5">
        <v>1672</v>
      </c>
      <c r="B1672" s="6">
        <v>42</v>
      </c>
      <c r="C1672" s="7">
        <v>13</v>
      </c>
      <c r="D1672" s="8">
        <v>5905.7800000000007</v>
      </c>
      <c r="E1672">
        <f t="shared" si="156"/>
        <v>2</v>
      </c>
      <c r="F1672">
        <f t="shared" si="157"/>
        <v>4</v>
      </c>
      <c r="G1672">
        <f t="shared" si="158"/>
        <v>4</v>
      </c>
      <c r="H1672">
        <f t="shared" si="159"/>
        <v>244</v>
      </c>
      <c r="I1672" t="str">
        <f t="shared" si="160"/>
        <v>SILVER</v>
      </c>
      <c r="J1672" t="str">
        <f t="shared" si="161"/>
        <v>High Risk Customer</v>
      </c>
    </row>
    <row r="1673" spans="1:10" x14ac:dyDescent="0.3">
      <c r="A1673" s="5">
        <v>1673</v>
      </c>
      <c r="B1673" s="6">
        <v>133</v>
      </c>
      <c r="C1673" s="7">
        <v>3</v>
      </c>
      <c r="D1673" s="8">
        <v>748.69</v>
      </c>
      <c r="E1673">
        <f t="shared" si="156"/>
        <v>3</v>
      </c>
      <c r="F1673">
        <f t="shared" si="157"/>
        <v>1</v>
      </c>
      <c r="G1673">
        <f t="shared" si="158"/>
        <v>1</v>
      </c>
      <c r="H1673">
        <f t="shared" si="159"/>
        <v>311</v>
      </c>
      <c r="I1673" t="str">
        <f t="shared" si="160"/>
        <v>SILVER</v>
      </c>
      <c r="J1673" t="str">
        <f t="shared" si="161"/>
        <v>High Risk Customer</v>
      </c>
    </row>
    <row r="1674" spans="1:10" x14ac:dyDescent="0.3">
      <c r="A1674" s="5">
        <v>1674</v>
      </c>
      <c r="B1674" s="6">
        <v>48</v>
      </c>
      <c r="C1674" s="7">
        <v>5</v>
      </c>
      <c r="D1674" s="8">
        <v>160.73000000000002</v>
      </c>
      <c r="E1674">
        <f t="shared" si="156"/>
        <v>3</v>
      </c>
      <c r="F1674">
        <f t="shared" si="157"/>
        <v>2</v>
      </c>
      <c r="G1674">
        <f t="shared" si="158"/>
        <v>1</v>
      </c>
      <c r="H1674">
        <f t="shared" si="159"/>
        <v>321</v>
      </c>
      <c r="I1674" t="str">
        <f t="shared" si="160"/>
        <v>GOLD</v>
      </c>
      <c r="J1674" t="str">
        <f t="shared" si="161"/>
        <v>Losing Customer</v>
      </c>
    </row>
    <row r="1675" spans="1:10" x14ac:dyDescent="0.3">
      <c r="A1675" s="5">
        <v>1675</v>
      </c>
      <c r="B1675" s="6">
        <v>101</v>
      </c>
      <c r="C1675" s="7">
        <v>4</v>
      </c>
      <c r="D1675" s="8">
        <v>3067.0600000000004</v>
      </c>
      <c r="E1675">
        <f t="shared" si="156"/>
        <v>1</v>
      </c>
      <c r="F1675">
        <f t="shared" si="157"/>
        <v>1</v>
      </c>
      <c r="G1675">
        <f t="shared" si="158"/>
        <v>3</v>
      </c>
      <c r="H1675">
        <f t="shared" si="159"/>
        <v>113</v>
      </c>
      <c r="I1675" t="str">
        <f t="shared" si="160"/>
        <v>BRONZE</v>
      </c>
      <c r="J1675" t="str">
        <f t="shared" si="161"/>
        <v>Lost Customer</v>
      </c>
    </row>
    <row r="1676" spans="1:10" x14ac:dyDescent="0.3">
      <c r="A1676" s="5">
        <v>1676</v>
      </c>
      <c r="B1676" s="6">
        <v>87</v>
      </c>
      <c r="C1676" s="7">
        <v>5</v>
      </c>
      <c r="D1676" s="8">
        <v>4291.1100000000006</v>
      </c>
      <c r="E1676">
        <f t="shared" si="156"/>
        <v>2</v>
      </c>
      <c r="F1676">
        <f t="shared" si="157"/>
        <v>2</v>
      </c>
      <c r="G1676">
        <f t="shared" si="158"/>
        <v>4</v>
      </c>
      <c r="H1676">
        <f t="shared" si="159"/>
        <v>224</v>
      </c>
      <c r="I1676" t="str">
        <f t="shared" si="160"/>
        <v>SILVER</v>
      </c>
      <c r="J1676" t="str">
        <f t="shared" si="161"/>
        <v>Almost Losing Customer</v>
      </c>
    </row>
    <row r="1677" spans="1:10" x14ac:dyDescent="0.3">
      <c r="A1677" s="5">
        <v>1677</v>
      </c>
      <c r="B1677" s="6">
        <v>98</v>
      </c>
      <c r="C1677" s="7">
        <v>8</v>
      </c>
      <c r="D1677" s="8">
        <v>2781.5600000000004</v>
      </c>
      <c r="E1677">
        <f t="shared" si="156"/>
        <v>1</v>
      </c>
      <c r="F1677">
        <f t="shared" si="157"/>
        <v>4</v>
      </c>
      <c r="G1677">
        <f t="shared" si="158"/>
        <v>2</v>
      </c>
      <c r="H1677">
        <f t="shared" si="159"/>
        <v>142</v>
      </c>
      <c r="I1677" t="str">
        <f t="shared" si="160"/>
        <v>BRONZE</v>
      </c>
      <c r="J1677" t="str">
        <f t="shared" si="161"/>
        <v>Evasive Customer</v>
      </c>
    </row>
    <row r="1678" spans="1:10" x14ac:dyDescent="0.3">
      <c r="A1678" s="5">
        <v>1678</v>
      </c>
      <c r="B1678" s="6">
        <v>68</v>
      </c>
      <c r="C1678" s="7">
        <v>9</v>
      </c>
      <c r="D1678" s="8">
        <v>4732.32</v>
      </c>
      <c r="E1678">
        <f t="shared" si="156"/>
        <v>2</v>
      </c>
      <c r="F1678">
        <f t="shared" si="157"/>
        <v>4</v>
      </c>
      <c r="G1678">
        <f t="shared" si="158"/>
        <v>4</v>
      </c>
      <c r="H1678">
        <f t="shared" si="159"/>
        <v>244</v>
      </c>
      <c r="I1678" t="str">
        <f t="shared" si="160"/>
        <v>SILVER</v>
      </c>
      <c r="J1678" t="str">
        <f t="shared" si="161"/>
        <v>High Risk Customer</v>
      </c>
    </row>
    <row r="1679" spans="1:10" x14ac:dyDescent="0.3">
      <c r="A1679" s="5">
        <v>1679</v>
      </c>
      <c r="B1679" s="6">
        <v>136</v>
      </c>
      <c r="C1679" s="7">
        <v>4</v>
      </c>
      <c r="D1679" s="8">
        <v>3026.57</v>
      </c>
      <c r="E1679">
        <f t="shared" si="156"/>
        <v>1</v>
      </c>
      <c r="F1679">
        <f t="shared" si="157"/>
        <v>1</v>
      </c>
      <c r="G1679">
        <f t="shared" si="158"/>
        <v>3</v>
      </c>
      <c r="H1679">
        <f t="shared" si="159"/>
        <v>113</v>
      </c>
      <c r="I1679" t="str">
        <f t="shared" si="160"/>
        <v>BRONZE</v>
      </c>
      <c r="J1679" t="str">
        <f t="shared" si="161"/>
        <v>Lost Customer</v>
      </c>
    </row>
    <row r="1680" spans="1:10" x14ac:dyDescent="0.3">
      <c r="A1680" s="5">
        <v>1680</v>
      </c>
      <c r="B1680" s="6">
        <v>112</v>
      </c>
      <c r="C1680" s="7">
        <v>3</v>
      </c>
      <c r="D1680" s="8">
        <v>1931.5</v>
      </c>
      <c r="E1680">
        <f t="shared" si="156"/>
        <v>2</v>
      </c>
      <c r="F1680">
        <f t="shared" si="157"/>
        <v>1</v>
      </c>
      <c r="G1680">
        <f t="shared" si="158"/>
        <v>2</v>
      </c>
      <c r="H1680">
        <f t="shared" si="159"/>
        <v>212</v>
      </c>
      <c r="I1680" t="str">
        <f t="shared" si="160"/>
        <v>SILVER</v>
      </c>
      <c r="J1680" t="str">
        <f t="shared" si="161"/>
        <v>Evasive Customer</v>
      </c>
    </row>
    <row r="1681" spans="1:10" x14ac:dyDescent="0.3">
      <c r="A1681" s="5">
        <v>1681</v>
      </c>
      <c r="B1681" s="6">
        <v>18</v>
      </c>
      <c r="C1681" s="7">
        <v>5</v>
      </c>
      <c r="D1681" s="8">
        <v>2930.5499999999997</v>
      </c>
      <c r="E1681">
        <f t="shared" si="156"/>
        <v>1</v>
      </c>
      <c r="F1681">
        <f t="shared" si="157"/>
        <v>2</v>
      </c>
      <c r="G1681">
        <f t="shared" si="158"/>
        <v>3</v>
      </c>
      <c r="H1681">
        <f t="shared" si="159"/>
        <v>123</v>
      </c>
      <c r="I1681" t="str">
        <f t="shared" si="160"/>
        <v>BRONZE</v>
      </c>
      <c r="J1681" t="str">
        <f t="shared" si="161"/>
        <v>Evasive Customer</v>
      </c>
    </row>
    <row r="1682" spans="1:10" x14ac:dyDescent="0.3">
      <c r="A1682" s="5">
        <v>1682</v>
      </c>
      <c r="B1682" s="6">
        <v>82</v>
      </c>
      <c r="C1682" s="7">
        <v>6</v>
      </c>
      <c r="D1682" s="8">
        <v>5354.43</v>
      </c>
      <c r="E1682">
        <f t="shared" si="156"/>
        <v>1</v>
      </c>
      <c r="F1682">
        <f t="shared" si="157"/>
        <v>2</v>
      </c>
      <c r="G1682">
        <f t="shared" si="158"/>
        <v>4</v>
      </c>
      <c r="H1682">
        <f t="shared" si="159"/>
        <v>124</v>
      </c>
      <c r="I1682" t="str">
        <f t="shared" si="160"/>
        <v>BRONZE</v>
      </c>
      <c r="J1682" t="str">
        <f t="shared" si="161"/>
        <v>Evasive Customer</v>
      </c>
    </row>
    <row r="1683" spans="1:10" x14ac:dyDescent="0.3">
      <c r="A1683" s="5">
        <v>1683</v>
      </c>
      <c r="B1683" s="6">
        <v>82</v>
      </c>
      <c r="C1683" s="7">
        <v>9</v>
      </c>
      <c r="D1683" s="8">
        <v>5995.2000000000007</v>
      </c>
      <c r="E1683">
        <f t="shared" si="156"/>
        <v>4</v>
      </c>
      <c r="F1683">
        <f t="shared" si="157"/>
        <v>4</v>
      </c>
      <c r="G1683">
        <f t="shared" si="158"/>
        <v>4</v>
      </c>
      <c r="H1683">
        <f t="shared" si="159"/>
        <v>444</v>
      </c>
      <c r="I1683" t="str">
        <f t="shared" si="160"/>
        <v>PLATINUM</v>
      </c>
      <c r="J1683" t="str">
        <f t="shared" si="161"/>
        <v>Platinum Customer</v>
      </c>
    </row>
    <row r="1684" spans="1:10" x14ac:dyDescent="0.3">
      <c r="A1684" s="5">
        <v>1684</v>
      </c>
      <c r="B1684" s="6">
        <v>16</v>
      </c>
      <c r="C1684" s="7">
        <v>6</v>
      </c>
      <c r="D1684" s="8">
        <v>1507.2999999999997</v>
      </c>
      <c r="E1684">
        <f t="shared" si="156"/>
        <v>2</v>
      </c>
      <c r="F1684">
        <f t="shared" si="157"/>
        <v>2</v>
      </c>
      <c r="G1684">
        <f t="shared" si="158"/>
        <v>1</v>
      </c>
      <c r="H1684">
        <f t="shared" si="159"/>
        <v>221</v>
      </c>
      <c r="I1684" t="str">
        <f t="shared" si="160"/>
        <v>SILVER</v>
      </c>
      <c r="J1684" t="str">
        <f t="shared" si="161"/>
        <v>Almost Losing Customer</v>
      </c>
    </row>
    <row r="1685" spans="1:10" x14ac:dyDescent="0.3">
      <c r="A1685" s="5">
        <v>1685</v>
      </c>
      <c r="B1685" s="6">
        <v>25</v>
      </c>
      <c r="C1685" s="7">
        <v>2</v>
      </c>
      <c r="D1685" s="8">
        <v>677.18000000000006</v>
      </c>
      <c r="E1685">
        <f t="shared" si="156"/>
        <v>2</v>
      </c>
      <c r="F1685">
        <f t="shared" si="157"/>
        <v>1</v>
      </c>
      <c r="G1685">
        <f t="shared" si="158"/>
        <v>1</v>
      </c>
      <c r="H1685">
        <f t="shared" si="159"/>
        <v>211</v>
      </c>
      <c r="I1685" t="str">
        <f t="shared" si="160"/>
        <v>BRONZE</v>
      </c>
      <c r="J1685" t="str">
        <f t="shared" si="161"/>
        <v>Evasive Customer</v>
      </c>
    </row>
    <row r="1686" spans="1:10" x14ac:dyDescent="0.3">
      <c r="A1686" s="5">
        <v>1686</v>
      </c>
      <c r="B1686" s="6">
        <v>78</v>
      </c>
      <c r="C1686" s="7">
        <v>10</v>
      </c>
      <c r="D1686" s="8">
        <v>5672.8500000000013</v>
      </c>
      <c r="E1686">
        <f t="shared" si="156"/>
        <v>4</v>
      </c>
      <c r="F1686">
        <f t="shared" si="157"/>
        <v>4</v>
      </c>
      <c r="G1686">
        <f t="shared" si="158"/>
        <v>4</v>
      </c>
      <c r="H1686">
        <f t="shared" si="159"/>
        <v>444</v>
      </c>
      <c r="I1686" t="str">
        <f t="shared" si="160"/>
        <v>PLATINUM</v>
      </c>
      <c r="J1686" t="str">
        <f t="shared" si="161"/>
        <v>Platinum Customer</v>
      </c>
    </row>
    <row r="1687" spans="1:10" x14ac:dyDescent="0.3">
      <c r="A1687" s="5">
        <v>1687</v>
      </c>
      <c r="B1687" s="6">
        <v>10</v>
      </c>
      <c r="C1687" s="7">
        <v>4</v>
      </c>
      <c r="D1687" s="8">
        <v>2185.27</v>
      </c>
      <c r="E1687">
        <f t="shared" si="156"/>
        <v>3</v>
      </c>
      <c r="F1687">
        <f t="shared" si="157"/>
        <v>1</v>
      </c>
      <c r="G1687">
        <f t="shared" si="158"/>
        <v>2</v>
      </c>
      <c r="H1687">
        <f t="shared" si="159"/>
        <v>312</v>
      </c>
      <c r="I1687" t="str">
        <f t="shared" si="160"/>
        <v>GOLD</v>
      </c>
      <c r="J1687" t="str">
        <f t="shared" si="161"/>
        <v>Losing Customer</v>
      </c>
    </row>
    <row r="1688" spans="1:10" x14ac:dyDescent="0.3">
      <c r="A1688" s="5">
        <v>1688</v>
      </c>
      <c r="B1688" s="6">
        <v>23</v>
      </c>
      <c r="C1688" s="7">
        <v>8</v>
      </c>
      <c r="D1688" s="8">
        <v>2511.75</v>
      </c>
      <c r="E1688">
        <f t="shared" si="156"/>
        <v>2</v>
      </c>
      <c r="F1688">
        <f t="shared" si="157"/>
        <v>4</v>
      </c>
      <c r="G1688">
        <f t="shared" si="158"/>
        <v>2</v>
      </c>
      <c r="H1688">
        <f t="shared" si="159"/>
        <v>242</v>
      </c>
      <c r="I1688" t="str">
        <f t="shared" si="160"/>
        <v>SILVER</v>
      </c>
      <c r="J1688" t="str">
        <f t="shared" si="161"/>
        <v>High Risk Customer</v>
      </c>
    </row>
    <row r="1689" spans="1:10" x14ac:dyDescent="0.3">
      <c r="A1689" s="5">
        <v>1689</v>
      </c>
      <c r="B1689" s="6">
        <v>136</v>
      </c>
      <c r="C1689" s="7">
        <v>5</v>
      </c>
      <c r="D1689" s="8">
        <v>3334.2299999999996</v>
      </c>
      <c r="E1689">
        <f t="shared" si="156"/>
        <v>4</v>
      </c>
      <c r="F1689">
        <f t="shared" si="157"/>
        <v>2</v>
      </c>
      <c r="G1689">
        <f t="shared" si="158"/>
        <v>3</v>
      </c>
      <c r="H1689">
        <f t="shared" si="159"/>
        <v>423</v>
      </c>
      <c r="I1689" t="str">
        <f t="shared" si="160"/>
        <v>PLATINUM</v>
      </c>
      <c r="J1689" t="str">
        <f t="shared" si="161"/>
        <v>Becoming Loyal</v>
      </c>
    </row>
    <row r="1690" spans="1:10" x14ac:dyDescent="0.3">
      <c r="A1690" s="5">
        <v>1690</v>
      </c>
      <c r="B1690" s="6">
        <v>16</v>
      </c>
      <c r="C1690" s="7">
        <v>9</v>
      </c>
      <c r="D1690" s="8">
        <v>2570.54</v>
      </c>
      <c r="E1690">
        <f t="shared" si="156"/>
        <v>3</v>
      </c>
      <c r="F1690">
        <f t="shared" si="157"/>
        <v>4</v>
      </c>
      <c r="G1690">
        <f t="shared" si="158"/>
        <v>2</v>
      </c>
      <c r="H1690">
        <f t="shared" si="159"/>
        <v>342</v>
      </c>
      <c r="I1690" t="str">
        <f t="shared" si="160"/>
        <v>GOLD</v>
      </c>
      <c r="J1690" t="str">
        <f t="shared" si="161"/>
        <v>Late Bloomer</v>
      </c>
    </row>
    <row r="1691" spans="1:10" x14ac:dyDescent="0.3">
      <c r="A1691" s="5">
        <v>1691</v>
      </c>
      <c r="B1691" s="6">
        <v>2</v>
      </c>
      <c r="C1691" s="7">
        <v>8</v>
      </c>
      <c r="D1691" s="8">
        <v>3832.92</v>
      </c>
      <c r="E1691">
        <f t="shared" si="156"/>
        <v>1</v>
      </c>
      <c r="F1691">
        <f t="shared" si="157"/>
        <v>4</v>
      </c>
      <c r="G1691">
        <f t="shared" si="158"/>
        <v>3</v>
      </c>
      <c r="H1691">
        <f t="shared" si="159"/>
        <v>143</v>
      </c>
      <c r="I1691" t="str">
        <f t="shared" si="160"/>
        <v>BRONZE</v>
      </c>
      <c r="J1691" t="str">
        <f t="shared" si="161"/>
        <v>Evasive Customer</v>
      </c>
    </row>
    <row r="1692" spans="1:10" x14ac:dyDescent="0.3">
      <c r="A1692" s="5">
        <v>1692</v>
      </c>
      <c r="B1692" s="6">
        <v>127</v>
      </c>
      <c r="C1692" s="7">
        <v>5</v>
      </c>
      <c r="D1692" s="8">
        <v>1168.43</v>
      </c>
      <c r="E1692">
        <f t="shared" si="156"/>
        <v>4</v>
      </c>
      <c r="F1692">
        <f t="shared" si="157"/>
        <v>2</v>
      </c>
      <c r="G1692">
        <f t="shared" si="158"/>
        <v>1</v>
      </c>
      <c r="H1692">
        <f t="shared" si="159"/>
        <v>421</v>
      </c>
      <c r="I1692" t="str">
        <f t="shared" si="160"/>
        <v>PLATINUM</v>
      </c>
      <c r="J1692" t="str">
        <f t="shared" si="161"/>
        <v>Recent Customer</v>
      </c>
    </row>
    <row r="1693" spans="1:10" x14ac:dyDescent="0.3">
      <c r="A1693" s="5">
        <v>1693</v>
      </c>
      <c r="B1693" s="6">
        <v>75</v>
      </c>
      <c r="C1693" s="7">
        <v>7</v>
      </c>
      <c r="D1693" s="8">
        <v>3726.31</v>
      </c>
      <c r="E1693">
        <f t="shared" si="156"/>
        <v>4</v>
      </c>
      <c r="F1693">
        <f t="shared" si="157"/>
        <v>3</v>
      </c>
      <c r="G1693">
        <f t="shared" si="158"/>
        <v>3</v>
      </c>
      <c r="H1693">
        <f t="shared" si="159"/>
        <v>433</v>
      </c>
      <c r="I1693" t="str">
        <f t="shared" si="160"/>
        <v>PLATINUM</v>
      </c>
      <c r="J1693" t="str">
        <f t="shared" si="161"/>
        <v>Becoming Loyal</v>
      </c>
    </row>
    <row r="1694" spans="1:10" x14ac:dyDescent="0.3">
      <c r="A1694" s="5">
        <v>1694</v>
      </c>
      <c r="B1694" s="6">
        <v>19</v>
      </c>
      <c r="C1694" s="7">
        <v>7</v>
      </c>
      <c r="D1694" s="8">
        <v>4611.3899999999994</v>
      </c>
      <c r="E1694">
        <f t="shared" si="156"/>
        <v>1</v>
      </c>
      <c r="F1694">
        <f t="shared" si="157"/>
        <v>3</v>
      </c>
      <c r="G1694">
        <f t="shared" si="158"/>
        <v>4</v>
      </c>
      <c r="H1694">
        <f t="shared" si="159"/>
        <v>134</v>
      </c>
      <c r="I1694" t="str">
        <f t="shared" si="160"/>
        <v>BRONZE</v>
      </c>
      <c r="J1694" t="str">
        <f t="shared" si="161"/>
        <v>Evasive Customer</v>
      </c>
    </row>
    <row r="1695" spans="1:10" x14ac:dyDescent="0.3">
      <c r="A1695" s="5">
        <v>1695</v>
      </c>
      <c r="B1695" s="6">
        <v>37</v>
      </c>
      <c r="C1695" s="7">
        <v>5</v>
      </c>
      <c r="D1695" s="8">
        <v>3646.3</v>
      </c>
      <c r="E1695">
        <f t="shared" si="156"/>
        <v>2</v>
      </c>
      <c r="F1695">
        <f t="shared" si="157"/>
        <v>2</v>
      </c>
      <c r="G1695">
        <f t="shared" si="158"/>
        <v>3</v>
      </c>
      <c r="H1695">
        <f t="shared" si="159"/>
        <v>223</v>
      </c>
      <c r="I1695" t="str">
        <f t="shared" si="160"/>
        <v>SILVER</v>
      </c>
      <c r="J1695" t="str">
        <f t="shared" si="161"/>
        <v>Almost Losing Customer</v>
      </c>
    </row>
    <row r="1696" spans="1:10" x14ac:dyDescent="0.3">
      <c r="A1696" s="5">
        <v>1696</v>
      </c>
      <c r="B1696" s="6">
        <v>28</v>
      </c>
      <c r="C1696" s="7">
        <v>9</v>
      </c>
      <c r="D1696" s="8">
        <v>6524.77</v>
      </c>
      <c r="E1696">
        <f t="shared" si="156"/>
        <v>3</v>
      </c>
      <c r="F1696">
        <f t="shared" si="157"/>
        <v>4</v>
      </c>
      <c r="G1696">
        <f t="shared" si="158"/>
        <v>4</v>
      </c>
      <c r="H1696">
        <f t="shared" si="159"/>
        <v>344</v>
      </c>
      <c r="I1696" t="str">
        <f t="shared" si="160"/>
        <v>GOLD</v>
      </c>
      <c r="J1696" t="str">
        <f t="shared" si="161"/>
        <v>Potential Customer</v>
      </c>
    </row>
    <row r="1697" spans="1:10" x14ac:dyDescent="0.3">
      <c r="A1697" s="5">
        <v>1697</v>
      </c>
      <c r="B1697" s="6">
        <v>24</v>
      </c>
      <c r="C1697" s="7">
        <v>5</v>
      </c>
      <c r="D1697" s="8">
        <v>3042.48</v>
      </c>
      <c r="E1697">
        <f t="shared" si="156"/>
        <v>3</v>
      </c>
      <c r="F1697">
        <f t="shared" si="157"/>
        <v>2</v>
      </c>
      <c r="G1697">
        <f t="shared" si="158"/>
        <v>3</v>
      </c>
      <c r="H1697">
        <f t="shared" si="159"/>
        <v>323</v>
      </c>
      <c r="I1697" t="str">
        <f t="shared" si="160"/>
        <v>GOLD</v>
      </c>
      <c r="J1697" t="str">
        <f t="shared" si="161"/>
        <v>Late Bloomer</v>
      </c>
    </row>
    <row r="1698" spans="1:10" x14ac:dyDescent="0.3">
      <c r="A1698" s="5">
        <v>1698</v>
      </c>
      <c r="B1698" s="6">
        <v>32</v>
      </c>
      <c r="C1698" s="7">
        <v>8</v>
      </c>
      <c r="D1698" s="8">
        <v>4965.68</v>
      </c>
      <c r="E1698">
        <f t="shared" si="156"/>
        <v>3</v>
      </c>
      <c r="F1698">
        <f t="shared" si="157"/>
        <v>4</v>
      </c>
      <c r="G1698">
        <f t="shared" si="158"/>
        <v>4</v>
      </c>
      <c r="H1698">
        <f t="shared" si="159"/>
        <v>344</v>
      </c>
      <c r="I1698" t="str">
        <f t="shared" si="160"/>
        <v>GOLD</v>
      </c>
      <c r="J1698" t="str">
        <f t="shared" si="161"/>
        <v>Potential Customer</v>
      </c>
    </row>
    <row r="1699" spans="1:10" x14ac:dyDescent="0.3">
      <c r="A1699" s="5">
        <v>1699</v>
      </c>
      <c r="B1699" s="6">
        <v>81</v>
      </c>
      <c r="C1699" s="7">
        <v>8</v>
      </c>
      <c r="D1699" s="8">
        <v>3497.23</v>
      </c>
      <c r="E1699">
        <f t="shared" si="156"/>
        <v>3</v>
      </c>
      <c r="F1699">
        <f t="shared" si="157"/>
        <v>4</v>
      </c>
      <c r="G1699">
        <f t="shared" si="158"/>
        <v>3</v>
      </c>
      <c r="H1699">
        <f t="shared" si="159"/>
        <v>343</v>
      </c>
      <c r="I1699" t="str">
        <f t="shared" si="160"/>
        <v>GOLD</v>
      </c>
      <c r="J1699" t="str">
        <f t="shared" si="161"/>
        <v>Late Bloomer</v>
      </c>
    </row>
    <row r="1700" spans="1:10" x14ac:dyDescent="0.3">
      <c r="A1700" s="5">
        <v>1700</v>
      </c>
      <c r="B1700" s="6">
        <v>69</v>
      </c>
      <c r="C1700" s="7">
        <v>7</v>
      </c>
      <c r="D1700" s="8">
        <v>1483.4799999999998</v>
      </c>
      <c r="E1700">
        <f t="shared" si="156"/>
        <v>3</v>
      </c>
      <c r="F1700">
        <f t="shared" si="157"/>
        <v>3</v>
      </c>
      <c r="G1700">
        <f t="shared" si="158"/>
        <v>1</v>
      </c>
      <c r="H1700">
        <f t="shared" si="159"/>
        <v>331</v>
      </c>
      <c r="I1700" t="str">
        <f t="shared" si="160"/>
        <v>GOLD</v>
      </c>
      <c r="J1700" t="str">
        <f t="shared" si="161"/>
        <v>Late Bloomer</v>
      </c>
    </row>
    <row r="1701" spans="1:10" x14ac:dyDescent="0.3">
      <c r="A1701" s="5">
        <v>1701</v>
      </c>
      <c r="B1701" s="6">
        <v>5</v>
      </c>
      <c r="C1701" s="7">
        <v>5</v>
      </c>
      <c r="D1701" s="8">
        <v>1420.68</v>
      </c>
      <c r="E1701">
        <f t="shared" si="156"/>
        <v>2</v>
      </c>
      <c r="F1701">
        <f t="shared" si="157"/>
        <v>2</v>
      </c>
      <c r="G1701">
        <f t="shared" si="158"/>
        <v>1</v>
      </c>
      <c r="H1701">
        <f t="shared" si="159"/>
        <v>221</v>
      </c>
      <c r="I1701" t="str">
        <f t="shared" si="160"/>
        <v>SILVER</v>
      </c>
      <c r="J1701" t="str">
        <f t="shared" si="161"/>
        <v>Almost Losing Customer</v>
      </c>
    </row>
    <row r="1702" spans="1:10" x14ac:dyDescent="0.3">
      <c r="A1702" s="5">
        <v>1702</v>
      </c>
      <c r="B1702" s="6">
        <v>14</v>
      </c>
      <c r="C1702" s="7">
        <v>7</v>
      </c>
      <c r="D1702" s="8">
        <v>2185.44</v>
      </c>
      <c r="E1702">
        <f t="shared" si="156"/>
        <v>2</v>
      </c>
      <c r="F1702">
        <f t="shared" si="157"/>
        <v>3</v>
      </c>
      <c r="G1702">
        <f t="shared" si="158"/>
        <v>2</v>
      </c>
      <c r="H1702">
        <f t="shared" si="159"/>
        <v>232</v>
      </c>
      <c r="I1702" t="str">
        <f t="shared" si="160"/>
        <v>SILVER</v>
      </c>
      <c r="J1702" t="str">
        <f t="shared" si="161"/>
        <v>High Risk Customer</v>
      </c>
    </row>
    <row r="1703" spans="1:10" x14ac:dyDescent="0.3">
      <c r="A1703" s="5">
        <v>1703</v>
      </c>
      <c r="B1703" s="6">
        <v>3</v>
      </c>
      <c r="C1703" s="7">
        <v>4</v>
      </c>
      <c r="D1703" s="8">
        <v>761.47</v>
      </c>
      <c r="E1703">
        <f t="shared" si="156"/>
        <v>4</v>
      </c>
      <c r="F1703">
        <f t="shared" si="157"/>
        <v>1</v>
      </c>
      <c r="G1703">
        <f t="shared" si="158"/>
        <v>1</v>
      </c>
      <c r="H1703">
        <f t="shared" si="159"/>
        <v>411</v>
      </c>
      <c r="I1703" t="str">
        <f t="shared" si="160"/>
        <v>GOLD</v>
      </c>
      <c r="J1703" t="str">
        <f t="shared" si="161"/>
        <v>Recent Customer</v>
      </c>
    </row>
    <row r="1704" spans="1:10" x14ac:dyDescent="0.3">
      <c r="A1704" s="5">
        <v>1704</v>
      </c>
      <c r="B1704" s="6">
        <v>119</v>
      </c>
      <c r="C1704" s="7">
        <v>2</v>
      </c>
      <c r="D1704" s="8">
        <v>1678.3900000000003</v>
      </c>
      <c r="E1704">
        <f t="shared" si="156"/>
        <v>4</v>
      </c>
      <c r="F1704">
        <f t="shared" si="157"/>
        <v>1</v>
      </c>
      <c r="G1704">
        <f t="shared" si="158"/>
        <v>1</v>
      </c>
      <c r="H1704">
        <f t="shared" si="159"/>
        <v>411</v>
      </c>
      <c r="I1704" t="str">
        <f t="shared" si="160"/>
        <v>GOLD</v>
      </c>
      <c r="J1704" t="str">
        <f t="shared" si="161"/>
        <v>Recent Customer</v>
      </c>
    </row>
    <row r="1705" spans="1:10" x14ac:dyDescent="0.3">
      <c r="A1705" s="5">
        <v>1705</v>
      </c>
      <c r="B1705" s="6">
        <v>15</v>
      </c>
      <c r="C1705" s="7">
        <v>4</v>
      </c>
      <c r="D1705" s="8">
        <v>2109.79</v>
      </c>
      <c r="E1705">
        <f t="shared" si="156"/>
        <v>4</v>
      </c>
      <c r="F1705">
        <f t="shared" si="157"/>
        <v>1</v>
      </c>
      <c r="G1705">
        <f t="shared" si="158"/>
        <v>2</v>
      </c>
      <c r="H1705">
        <f t="shared" si="159"/>
        <v>412</v>
      </c>
      <c r="I1705" t="str">
        <f t="shared" si="160"/>
        <v>PLATINUM</v>
      </c>
      <c r="J1705" t="str">
        <f t="shared" si="161"/>
        <v>Recent Customer</v>
      </c>
    </row>
    <row r="1706" spans="1:10" x14ac:dyDescent="0.3">
      <c r="A1706" s="5">
        <v>1706</v>
      </c>
      <c r="B1706" s="6">
        <v>2</v>
      </c>
      <c r="C1706" s="7">
        <v>8</v>
      </c>
      <c r="D1706" s="8">
        <v>4666.6400000000003</v>
      </c>
      <c r="E1706">
        <f t="shared" si="156"/>
        <v>1</v>
      </c>
      <c r="F1706">
        <f t="shared" si="157"/>
        <v>4</v>
      </c>
      <c r="G1706">
        <f t="shared" si="158"/>
        <v>4</v>
      </c>
      <c r="H1706">
        <f t="shared" si="159"/>
        <v>144</v>
      </c>
      <c r="I1706" t="str">
        <f t="shared" si="160"/>
        <v>BRONZE</v>
      </c>
      <c r="J1706" t="str">
        <f t="shared" si="161"/>
        <v>Evasive Customer</v>
      </c>
    </row>
    <row r="1707" spans="1:10" x14ac:dyDescent="0.3">
      <c r="A1707" s="5">
        <v>1707</v>
      </c>
      <c r="B1707" s="6">
        <v>17</v>
      </c>
      <c r="C1707" s="7">
        <v>9</v>
      </c>
      <c r="D1707" s="8">
        <v>3463.5399999999995</v>
      </c>
      <c r="E1707">
        <f t="shared" si="156"/>
        <v>4</v>
      </c>
      <c r="F1707">
        <f t="shared" si="157"/>
        <v>4</v>
      </c>
      <c r="G1707">
        <f t="shared" si="158"/>
        <v>3</v>
      </c>
      <c r="H1707">
        <f t="shared" si="159"/>
        <v>443</v>
      </c>
      <c r="I1707" t="str">
        <f t="shared" si="160"/>
        <v>PLATINUM</v>
      </c>
      <c r="J1707" t="str">
        <f t="shared" si="161"/>
        <v>Very Loyal</v>
      </c>
    </row>
    <row r="1708" spans="1:10" x14ac:dyDescent="0.3">
      <c r="A1708" s="5">
        <v>1708</v>
      </c>
      <c r="B1708" s="6">
        <v>258</v>
      </c>
      <c r="C1708" s="7">
        <v>4</v>
      </c>
      <c r="D1708" s="8">
        <v>2225.0300000000002</v>
      </c>
      <c r="E1708">
        <f t="shared" si="156"/>
        <v>4</v>
      </c>
      <c r="F1708">
        <f t="shared" si="157"/>
        <v>1</v>
      </c>
      <c r="G1708">
        <f t="shared" si="158"/>
        <v>2</v>
      </c>
      <c r="H1708">
        <f t="shared" si="159"/>
        <v>412</v>
      </c>
      <c r="I1708" t="str">
        <f t="shared" si="160"/>
        <v>PLATINUM</v>
      </c>
      <c r="J1708" t="str">
        <f t="shared" si="161"/>
        <v>Recent Customer</v>
      </c>
    </row>
    <row r="1709" spans="1:10" x14ac:dyDescent="0.3">
      <c r="A1709" s="5">
        <v>1709</v>
      </c>
      <c r="B1709" s="6">
        <v>4</v>
      </c>
      <c r="C1709" s="7">
        <v>5</v>
      </c>
      <c r="D1709" s="8">
        <v>2059</v>
      </c>
      <c r="E1709">
        <f t="shared" si="156"/>
        <v>4</v>
      </c>
      <c r="F1709">
        <f t="shared" si="157"/>
        <v>2</v>
      </c>
      <c r="G1709">
        <f t="shared" si="158"/>
        <v>2</v>
      </c>
      <c r="H1709">
        <f t="shared" si="159"/>
        <v>422</v>
      </c>
      <c r="I1709" t="str">
        <f t="shared" si="160"/>
        <v>PLATINUM</v>
      </c>
      <c r="J1709" t="str">
        <f t="shared" si="161"/>
        <v>Becoming Loyal</v>
      </c>
    </row>
    <row r="1710" spans="1:10" x14ac:dyDescent="0.3">
      <c r="A1710" s="5">
        <v>1710</v>
      </c>
      <c r="B1710" s="6">
        <v>80</v>
      </c>
      <c r="C1710" s="7">
        <v>4</v>
      </c>
      <c r="D1710" s="8">
        <v>1638.52</v>
      </c>
      <c r="E1710">
        <f t="shared" si="156"/>
        <v>1</v>
      </c>
      <c r="F1710">
        <f t="shared" si="157"/>
        <v>1</v>
      </c>
      <c r="G1710">
        <f t="shared" si="158"/>
        <v>1</v>
      </c>
      <c r="H1710">
        <f t="shared" si="159"/>
        <v>111</v>
      </c>
      <c r="I1710" t="str">
        <f t="shared" si="160"/>
        <v>BRONZE</v>
      </c>
      <c r="J1710" t="str">
        <f t="shared" si="161"/>
        <v>Lost Customer</v>
      </c>
    </row>
    <row r="1711" spans="1:10" x14ac:dyDescent="0.3">
      <c r="A1711" s="5">
        <v>1711</v>
      </c>
      <c r="B1711" s="6">
        <v>41</v>
      </c>
      <c r="C1711" s="7">
        <v>7</v>
      </c>
      <c r="D1711" s="8">
        <v>2769.4500000000003</v>
      </c>
      <c r="E1711">
        <f t="shared" si="156"/>
        <v>4</v>
      </c>
      <c r="F1711">
        <f t="shared" si="157"/>
        <v>3</v>
      </c>
      <c r="G1711">
        <f t="shared" si="158"/>
        <v>2</v>
      </c>
      <c r="H1711">
        <f t="shared" si="159"/>
        <v>432</v>
      </c>
      <c r="I1711" t="str">
        <f t="shared" si="160"/>
        <v>PLATINUM</v>
      </c>
      <c r="J1711" t="str">
        <f t="shared" si="161"/>
        <v>Becoming Loyal</v>
      </c>
    </row>
    <row r="1712" spans="1:10" x14ac:dyDescent="0.3">
      <c r="A1712" s="5">
        <v>1712</v>
      </c>
      <c r="B1712" s="6">
        <v>286</v>
      </c>
      <c r="C1712" s="7">
        <v>2</v>
      </c>
      <c r="D1712" s="8">
        <v>781.41</v>
      </c>
      <c r="E1712">
        <f t="shared" si="156"/>
        <v>2</v>
      </c>
      <c r="F1712">
        <f t="shared" si="157"/>
        <v>1</v>
      </c>
      <c r="G1712">
        <f t="shared" si="158"/>
        <v>1</v>
      </c>
      <c r="H1712">
        <f t="shared" si="159"/>
        <v>211</v>
      </c>
      <c r="I1712" t="str">
        <f t="shared" si="160"/>
        <v>BRONZE</v>
      </c>
      <c r="J1712" t="str">
        <f t="shared" si="161"/>
        <v>Evasive Customer</v>
      </c>
    </row>
    <row r="1713" spans="1:10" x14ac:dyDescent="0.3">
      <c r="A1713" s="5">
        <v>1713</v>
      </c>
      <c r="B1713" s="6">
        <v>6</v>
      </c>
      <c r="C1713" s="7">
        <v>7</v>
      </c>
      <c r="D1713" s="8">
        <v>3889.18</v>
      </c>
      <c r="E1713">
        <f t="shared" si="156"/>
        <v>3</v>
      </c>
      <c r="F1713">
        <f t="shared" si="157"/>
        <v>3</v>
      </c>
      <c r="G1713">
        <f t="shared" si="158"/>
        <v>3</v>
      </c>
      <c r="H1713">
        <f t="shared" si="159"/>
        <v>333</v>
      </c>
      <c r="I1713" t="str">
        <f t="shared" si="160"/>
        <v>GOLD</v>
      </c>
      <c r="J1713" t="str">
        <f t="shared" si="161"/>
        <v>Late Bloomer</v>
      </c>
    </row>
    <row r="1714" spans="1:10" x14ac:dyDescent="0.3">
      <c r="A1714" s="5">
        <v>1714</v>
      </c>
      <c r="B1714" s="6">
        <v>38</v>
      </c>
      <c r="C1714" s="7">
        <v>6</v>
      </c>
      <c r="D1714" s="8">
        <v>3372.1299999999997</v>
      </c>
      <c r="E1714">
        <f t="shared" si="156"/>
        <v>1</v>
      </c>
      <c r="F1714">
        <f t="shared" si="157"/>
        <v>2</v>
      </c>
      <c r="G1714">
        <f t="shared" si="158"/>
        <v>3</v>
      </c>
      <c r="H1714">
        <f t="shared" si="159"/>
        <v>123</v>
      </c>
      <c r="I1714" t="str">
        <f t="shared" si="160"/>
        <v>BRONZE</v>
      </c>
      <c r="J1714" t="str">
        <f t="shared" si="161"/>
        <v>Evasive Customer</v>
      </c>
    </row>
    <row r="1715" spans="1:10" x14ac:dyDescent="0.3">
      <c r="A1715" s="5">
        <v>1715</v>
      </c>
      <c r="B1715" s="6">
        <v>102</v>
      </c>
      <c r="C1715" s="7">
        <v>3</v>
      </c>
      <c r="D1715" s="8">
        <v>629.29</v>
      </c>
      <c r="E1715">
        <f t="shared" si="156"/>
        <v>4</v>
      </c>
      <c r="F1715">
        <f t="shared" si="157"/>
        <v>1</v>
      </c>
      <c r="G1715">
        <f t="shared" si="158"/>
        <v>1</v>
      </c>
      <c r="H1715">
        <f t="shared" si="159"/>
        <v>411</v>
      </c>
      <c r="I1715" t="str">
        <f t="shared" si="160"/>
        <v>GOLD</v>
      </c>
      <c r="J1715" t="str">
        <f t="shared" si="161"/>
        <v>Recent Customer</v>
      </c>
    </row>
    <row r="1716" spans="1:10" x14ac:dyDescent="0.3">
      <c r="A1716" s="5">
        <v>1716</v>
      </c>
      <c r="B1716" s="6">
        <v>134</v>
      </c>
      <c r="C1716" s="7">
        <v>2</v>
      </c>
      <c r="D1716" s="8">
        <v>1444.78</v>
      </c>
      <c r="E1716">
        <f t="shared" si="156"/>
        <v>3</v>
      </c>
      <c r="F1716">
        <f t="shared" si="157"/>
        <v>1</v>
      </c>
      <c r="G1716">
        <f t="shared" si="158"/>
        <v>1</v>
      </c>
      <c r="H1716">
        <f t="shared" si="159"/>
        <v>311</v>
      </c>
      <c r="I1716" t="str">
        <f t="shared" si="160"/>
        <v>SILVER</v>
      </c>
      <c r="J1716" t="str">
        <f t="shared" si="161"/>
        <v>High Risk Customer</v>
      </c>
    </row>
    <row r="1717" spans="1:10" x14ac:dyDescent="0.3">
      <c r="A1717" s="5">
        <v>1717</v>
      </c>
      <c r="B1717" s="6">
        <v>46</v>
      </c>
      <c r="C1717" s="7">
        <v>4</v>
      </c>
      <c r="D1717" s="8">
        <v>1951.0700000000002</v>
      </c>
      <c r="E1717">
        <f t="shared" si="156"/>
        <v>1</v>
      </c>
      <c r="F1717">
        <f t="shared" si="157"/>
        <v>1</v>
      </c>
      <c r="G1717">
        <f t="shared" si="158"/>
        <v>2</v>
      </c>
      <c r="H1717">
        <f t="shared" si="159"/>
        <v>112</v>
      </c>
      <c r="I1717" t="str">
        <f t="shared" si="160"/>
        <v>BRONZE</v>
      </c>
      <c r="J1717" t="str">
        <f t="shared" si="161"/>
        <v>Lost Customer</v>
      </c>
    </row>
    <row r="1718" spans="1:10" x14ac:dyDescent="0.3">
      <c r="A1718" s="5">
        <v>1718</v>
      </c>
      <c r="B1718" s="6">
        <v>24</v>
      </c>
      <c r="C1718" s="7">
        <v>5</v>
      </c>
      <c r="D1718" s="8">
        <v>1539.1099999999997</v>
      </c>
      <c r="E1718">
        <f t="shared" si="156"/>
        <v>1</v>
      </c>
      <c r="F1718">
        <f t="shared" si="157"/>
        <v>2</v>
      </c>
      <c r="G1718">
        <f t="shared" si="158"/>
        <v>1</v>
      </c>
      <c r="H1718">
        <f t="shared" si="159"/>
        <v>121</v>
      </c>
      <c r="I1718" t="str">
        <f t="shared" si="160"/>
        <v>BRONZE</v>
      </c>
      <c r="J1718" t="str">
        <f t="shared" si="161"/>
        <v>Evasive Customer</v>
      </c>
    </row>
    <row r="1719" spans="1:10" x14ac:dyDescent="0.3">
      <c r="A1719" s="5">
        <v>1719</v>
      </c>
      <c r="B1719" s="6">
        <v>19</v>
      </c>
      <c r="C1719" s="7">
        <v>5</v>
      </c>
      <c r="D1719" s="8">
        <v>2228.2999999999997</v>
      </c>
      <c r="E1719">
        <f t="shared" si="156"/>
        <v>2</v>
      </c>
      <c r="F1719">
        <f t="shared" si="157"/>
        <v>2</v>
      </c>
      <c r="G1719">
        <f t="shared" si="158"/>
        <v>2</v>
      </c>
      <c r="H1719">
        <f t="shared" si="159"/>
        <v>222</v>
      </c>
      <c r="I1719" t="str">
        <f t="shared" si="160"/>
        <v>SILVER</v>
      </c>
      <c r="J1719" t="str">
        <f t="shared" si="161"/>
        <v>Almost Losing Customer</v>
      </c>
    </row>
    <row r="1720" spans="1:10" x14ac:dyDescent="0.3">
      <c r="A1720" s="5">
        <v>1720</v>
      </c>
      <c r="B1720" s="6">
        <v>23</v>
      </c>
      <c r="C1720" s="7">
        <v>5</v>
      </c>
      <c r="D1720" s="8">
        <v>3538.05</v>
      </c>
      <c r="E1720">
        <f t="shared" si="156"/>
        <v>3</v>
      </c>
      <c r="F1720">
        <f t="shared" si="157"/>
        <v>2</v>
      </c>
      <c r="G1720">
        <f t="shared" si="158"/>
        <v>3</v>
      </c>
      <c r="H1720">
        <f t="shared" si="159"/>
        <v>323</v>
      </c>
      <c r="I1720" t="str">
        <f t="shared" si="160"/>
        <v>GOLD</v>
      </c>
      <c r="J1720" t="str">
        <f t="shared" si="161"/>
        <v>Late Bloomer</v>
      </c>
    </row>
    <row r="1721" spans="1:10" x14ac:dyDescent="0.3">
      <c r="A1721" s="5">
        <v>1721</v>
      </c>
      <c r="B1721" s="6">
        <v>0</v>
      </c>
      <c r="C1721" s="7">
        <v>7</v>
      </c>
      <c r="D1721" s="8">
        <v>3766.35</v>
      </c>
      <c r="E1721">
        <f t="shared" si="156"/>
        <v>3</v>
      </c>
      <c r="F1721">
        <f t="shared" si="157"/>
        <v>3</v>
      </c>
      <c r="G1721">
        <f t="shared" si="158"/>
        <v>3</v>
      </c>
      <c r="H1721">
        <f t="shared" si="159"/>
        <v>333</v>
      </c>
      <c r="I1721" t="str">
        <f t="shared" si="160"/>
        <v>GOLD</v>
      </c>
      <c r="J1721" t="str">
        <f t="shared" si="161"/>
        <v>Late Bloomer</v>
      </c>
    </row>
    <row r="1722" spans="1:10" x14ac:dyDescent="0.3">
      <c r="A1722" s="5">
        <v>1722</v>
      </c>
      <c r="B1722" s="6">
        <v>4</v>
      </c>
      <c r="C1722" s="7">
        <v>9</v>
      </c>
      <c r="D1722" s="8">
        <v>6474.5000000000018</v>
      </c>
      <c r="E1722">
        <f t="shared" si="156"/>
        <v>3</v>
      </c>
      <c r="F1722">
        <f t="shared" si="157"/>
        <v>4</v>
      </c>
      <c r="G1722">
        <f t="shared" si="158"/>
        <v>4</v>
      </c>
      <c r="H1722">
        <f t="shared" si="159"/>
        <v>344</v>
      </c>
      <c r="I1722" t="str">
        <f t="shared" si="160"/>
        <v>GOLD</v>
      </c>
      <c r="J1722" t="str">
        <f t="shared" si="161"/>
        <v>Potential Customer</v>
      </c>
    </row>
    <row r="1723" spans="1:10" x14ac:dyDescent="0.3">
      <c r="A1723" s="5">
        <v>1723</v>
      </c>
      <c r="B1723" s="6">
        <v>17</v>
      </c>
      <c r="C1723" s="7">
        <v>5</v>
      </c>
      <c r="D1723" s="8">
        <v>2965.28</v>
      </c>
      <c r="E1723">
        <f t="shared" si="156"/>
        <v>4</v>
      </c>
      <c r="F1723">
        <f t="shared" si="157"/>
        <v>2</v>
      </c>
      <c r="G1723">
        <f t="shared" si="158"/>
        <v>3</v>
      </c>
      <c r="H1723">
        <f t="shared" si="159"/>
        <v>423</v>
      </c>
      <c r="I1723" t="str">
        <f t="shared" si="160"/>
        <v>PLATINUM</v>
      </c>
      <c r="J1723" t="str">
        <f t="shared" si="161"/>
        <v>Becoming Loyal</v>
      </c>
    </row>
    <row r="1724" spans="1:10" x14ac:dyDescent="0.3">
      <c r="A1724" s="5">
        <v>1724</v>
      </c>
      <c r="B1724" s="6">
        <v>103</v>
      </c>
      <c r="C1724" s="7">
        <v>4</v>
      </c>
      <c r="D1724" s="8">
        <v>958.58000000000015</v>
      </c>
      <c r="E1724">
        <f t="shared" si="156"/>
        <v>4</v>
      </c>
      <c r="F1724">
        <f t="shared" si="157"/>
        <v>1</v>
      </c>
      <c r="G1724">
        <f t="shared" si="158"/>
        <v>1</v>
      </c>
      <c r="H1724">
        <f t="shared" si="159"/>
        <v>411</v>
      </c>
      <c r="I1724" t="str">
        <f t="shared" si="160"/>
        <v>GOLD</v>
      </c>
      <c r="J1724" t="str">
        <f t="shared" si="161"/>
        <v>Recent Customer</v>
      </c>
    </row>
    <row r="1725" spans="1:10" x14ac:dyDescent="0.3">
      <c r="A1725" s="5">
        <v>1725</v>
      </c>
      <c r="B1725" s="6">
        <v>60</v>
      </c>
      <c r="C1725" s="7">
        <v>8</v>
      </c>
      <c r="D1725" s="8">
        <v>5576.41</v>
      </c>
      <c r="E1725">
        <f t="shared" si="156"/>
        <v>4</v>
      </c>
      <c r="F1725">
        <f t="shared" si="157"/>
        <v>4</v>
      </c>
      <c r="G1725">
        <f t="shared" si="158"/>
        <v>4</v>
      </c>
      <c r="H1725">
        <f t="shared" si="159"/>
        <v>444</v>
      </c>
      <c r="I1725" t="str">
        <f t="shared" si="160"/>
        <v>PLATINUM</v>
      </c>
      <c r="J1725" t="str">
        <f t="shared" si="161"/>
        <v>Platinum Customer</v>
      </c>
    </row>
    <row r="1726" spans="1:10" x14ac:dyDescent="0.3">
      <c r="A1726" s="5">
        <v>1726</v>
      </c>
      <c r="B1726" s="6">
        <v>117</v>
      </c>
      <c r="C1726" s="7">
        <v>8</v>
      </c>
      <c r="D1726" s="8">
        <v>4476.97</v>
      </c>
      <c r="E1726">
        <f t="shared" si="156"/>
        <v>1</v>
      </c>
      <c r="F1726">
        <f t="shared" si="157"/>
        <v>4</v>
      </c>
      <c r="G1726">
        <f t="shared" si="158"/>
        <v>4</v>
      </c>
      <c r="H1726">
        <f t="shared" si="159"/>
        <v>144</v>
      </c>
      <c r="I1726" t="str">
        <f t="shared" si="160"/>
        <v>BRONZE</v>
      </c>
      <c r="J1726" t="str">
        <f t="shared" si="161"/>
        <v>Evasive Customer</v>
      </c>
    </row>
    <row r="1727" spans="1:10" x14ac:dyDescent="0.3">
      <c r="A1727" s="5">
        <v>1727</v>
      </c>
      <c r="B1727" s="6">
        <v>71</v>
      </c>
      <c r="C1727" s="7">
        <v>7</v>
      </c>
      <c r="D1727" s="8">
        <v>3036.05</v>
      </c>
      <c r="E1727">
        <f t="shared" si="156"/>
        <v>2</v>
      </c>
      <c r="F1727">
        <f t="shared" si="157"/>
        <v>3</v>
      </c>
      <c r="G1727">
        <f t="shared" si="158"/>
        <v>3</v>
      </c>
      <c r="H1727">
        <f t="shared" si="159"/>
        <v>233</v>
      </c>
      <c r="I1727" t="str">
        <f t="shared" si="160"/>
        <v>SILVER</v>
      </c>
      <c r="J1727" t="str">
        <f t="shared" si="161"/>
        <v>High Risk Customer</v>
      </c>
    </row>
    <row r="1728" spans="1:10" x14ac:dyDescent="0.3">
      <c r="A1728" s="5">
        <v>1728</v>
      </c>
      <c r="B1728" s="6">
        <v>45</v>
      </c>
      <c r="C1728" s="7">
        <v>7</v>
      </c>
      <c r="D1728" s="8">
        <v>3684.49</v>
      </c>
      <c r="E1728">
        <f t="shared" si="156"/>
        <v>1</v>
      </c>
      <c r="F1728">
        <f t="shared" si="157"/>
        <v>3</v>
      </c>
      <c r="G1728">
        <f t="shared" si="158"/>
        <v>3</v>
      </c>
      <c r="H1728">
        <f t="shared" si="159"/>
        <v>133</v>
      </c>
      <c r="I1728" t="str">
        <f t="shared" si="160"/>
        <v>BRONZE</v>
      </c>
      <c r="J1728" t="str">
        <f t="shared" si="161"/>
        <v>Evasive Customer</v>
      </c>
    </row>
    <row r="1729" spans="1:10" x14ac:dyDescent="0.3">
      <c r="A1729" s="5">
        <v>1729</v>
      </c>
      <c r="B1729" s="6">
        <v>58</v>
      </c>
      <c r="C1729" s="7">
        <v>7</v>
      </c>
      <c r="D1729" s="8">
        <v>3005.33</v>
      </c>
      <c r="E1729">
        <f t="shared" si="156"/>
        <v>2</v>
      </c>
      <c r="F1729">
        <f t="shared" si="157"/>
        <v>3</v>
      </c>
      <c r="G1729">
        <f t="shared" si="158"/>
        <v>3</v>
      </c>
      <c r="H1729">
        <f t="shared" si="159"/>
        <v>233</v>
      </c>
      <c r="I1729" t="str">
        <f t="shared" si="160"/>
        <v>SILVER</v>
      </c>
      <c r="J1729" t="str">
        <f t="shared" si="161"/>
        <v>High Risk Customer</v>
      </c>
    </row>
    <row r="1730" spans="1:10" x14ac:dyDescent="0.3">
      <c r="A1730" s="5">
        <v>1730</v>
      </c>
      <c r="B1730" s="6">
        <v>20</v>
      </c>
      <c r="C1730" s="7">
        <v>3</v>
      </c>
      <c r="D1730" s="8">
        <v>418.04000000000008</v>
      </c>
      <c r="E1730">
        <f t="shared" si="156"/>
        <v>3</v>
      </c>
      <c r="F1730">
        <f t="shared" si="157"/>
        <v>1</v>
      </c>
      <c r="G1730">
        <f t="shared" si="158"/>
        <v>1</v>
      </c>
      <c r="H1730">
        <f t="shared" si="159"/>
        <v>311</v>
      </c>
      <c r="I1730" t="str">
        <f t="shared" si="160"/>
        <v>SILVER</v>
      </c>
      <c r="J1730" t="str">
        <f t="shared" si="161"/>
        <v>High Risk Customer</v>
      </c>
    </row>
    <row r="1731" spans="1:10" x14ac:dyDescent="0.3">
      <c r="A1731" s="5">
        <v>1731</v>
      </c>
      <c r="B1731" s="6">
        <v>43</v>
      </c>
      <c r="C1731" s="7">
        <v>11</v>
      </c>
      <c r="D1731" s="8">
        <v>3521.29</v>
      </c>
      <c r="E1731">
        <f t="shared" si="156"/>
        <v>2</v>
      </c>
      <c r="F1731">
        <f t="shared" si="157"/>
        <v>4</v>
      </c>
      <c r="G1731">
        <f t="shared" si="158"/>
        <v>3</v>
      </c>
      <c r="H1731">
        <f t="shared" si="159"/>
        <v>243</v>
      </c>
      <c r="I1731" t="str">
        <f t="shared" si="160"/>
        <v>SILVER</v>
      </c>
      <c r="J1731" t="str">
        <f t="shared" si="161"/>
        <v>High Risk Customer</v>
      </c>
    </row>
    <row r="1732" spans="1:10" x14ac:dyDescent="0.3">
      <c r="A1732" s="5">
        <v>1732</v>
      </c>
      <c r="B1732" s="6">
        <v>97</v>
      </c>
      <c r="C1732" s="7">
        <v>5</v>
      </c>
      <c r="D1732" s="8">
        <v>2263.3900000000003</v>
      </c>
      <c r="E1732">
        <f t="shared" si="156"/>
        <v>3</v>
      </c>
      <c r="F1732">
        <f t="shared" si="157"/>
        <v>2</v>
      </c>
      <c r="G1732">
        <f t="shared" si="158"/>
        <v>2</v>
      </c>
      <c r="H1732">
        <f t="shared" si="159"/>
        <v>322</v>
      </c>
      <c r="I1732" t="str">
        <f t="shared" si="160"/>
        <v>GOLD</v>
      </c>
      <c r="J1732" t="str">
        <f t="shared" si="161"/>
        <v>Losing Customer</v>
      </c>
    </row>
    <row r="1733" spans="1:10" x14ac:dyDescent="0.3">
      <c r="A1733" s="5">
        <v>1733</v>
      </c>
      <c r="B1733" s="6">
        <v>53</v>
      </c>
      <c r="C1733" s="7">
        <v>5</v>
      </c>
      <c r="D1733" s="8">
        <v>3170.48</v>
      </c>
      <c r="E1733">
        <f t="shared" ref="E1733:E1796" si="162">IF(AND(B1731&gt;=88),1,IF(AND(B1731&lt;=88,B1731&gt;45),2,IF(AND(B1731&lt;=45,B1731&gt;18),3,4)))</f>
        <v>3</v>
      </c>
      <c r="F1733">
        <f t="shared" ref="F1733:F1796" si="163">IF(AND(C1733&gt;7),4,IF(AND(C1733&lt;=7,C1733&gt;6),3,IF(AND(C1733&lt;=6,C1733&gt;4),2,IF(AND(C1733&lt;=4),1))))</f>
        <v>2</v>
      </c>
      <c r="G1733">
        <f t="shared" ref="G1733:G1796" si="164">IF(AND(D1733&gt;4123.1),4,IF(AND(D1733&lt;=4123.1,D1733&gt;2799.26),3,IF(AND(D1733&lt;=2799.26,D1733&gt;1797.95),2,IF(AND(D1733&lt;=1795.95),1))))</f>
        <v>3</v>
      </c>
      <c r="H1733">
        <f t="shared" ref="H1733:H1796" si="165">100*E1733+10*F1733+G1733</f>
        <v>323</v>
      </c>
      <c r="I1733" t="str">
        <f t="shared" ref="I1733:I1796" si="166">IF(AND(H1733&gt;411),"PLATINUM",IF(AND(H1733&lt;=411,H1733&gt;311),"GOLD",IF(AND(H1733&lt;=311,H1733&gt;211),"SILVER",IF(AND(H1733&lt;=211),"BRONZE"))))</f>
        <v>GOLD</v>
      </c>
      <c r="J1733" t="str">
        <f t="shared" ref="J1733:J1796" si="167">IF(H1733=444,"Platinum Customer",
IF(AND(H1733&lt;=444,H1733&gt;433),"Very Loyal",
 IF(AND(H1733&lt;=433,H1733&gt;421),"Becoming Loyal",
IF(AND(H1733&lt;=421,H1733&gt;344),"Recent Customer",
IF(AND(H1733&gt;=344,H1733&gt;323),"Potential Customer",
IF(AND(H1733&gt;=323,H1733&gt;311),"Late Bloomer",
IF(AND(H1733&gt;311,H1733&gt;=224),"Losing Customer",
IF(AND(H1733&gt;224,H1733&gt;=212),"High Risk Customer",
IF(AND(H1733&gt;212,H1733&gt;=121),"Almost Losing Customer",
IF(AND(H1733&gt;=121,H1733&gt;=113),"Evasive Customer",
IF(AND(H1733&lt;=113,H1733&gt;=111),"Lost Customer")))))))))))</f>
        <v>Late Bloomer</v>
      </c>
    </row>
    <row r="1734" spans="1:10" x14ac:dyDescent="0.3">
      <c r="A1734" s="5">
        <v>1734</v>
      </c>
      <c r="B1734" s="6">
        <v>25</v>
      </c>
      <c r="C1734" s="7">
        <v>2</v>
      </c>
      <c r="D1734" s="8">
        <v>923</v>
      </c>
      <c r="E1734">
        <f t="shared" si="162"/>
        <v>1</v>
      </c>
      <c r="F1734">
        <f t="shared" si="163"/>
        <v>1</v>
      </c>
      <c r="G1734">
        <f t="shared" si="164"/>
        <v>1</v>
      </c>
      <c r="H1734">
        <f t="shared" si="165"/>
        <v>111</v>
      </c>
      <c r="I1734" t="str">
        <f t="shared" si="166"/>
        <v>BRONZE</v>
      </c>
      <c r="J1734" t="str">
        <f t="shared" si="167"/>
        <v>Lost Customer</v>
      </c>
    </row>
    <row r="1735" spans="1:10" x14ac:dyDescent="0.3">
      <c r="A1735" s="5">
        <v>1735</v>
      </c>
      <c r="B1735" s="6">
        <v>65</v>
      </c>
      <c r="C1735" s="7">
        <v>5</v>
      </c>
      <c r="D1735" s="8">
        <v>2417.11</v>
      </c>
      <c r="E1735">
        <f t="shared" si="162"/>
        <v>2</v>
      </c>
      <c r="F1735">
        <f t="shared" si="163"/>
        <v>2</v>
      </c>
      <c r="G1735">
        <f t="shared" si="164"/>
        <v>2</v>
      </c>
      <c r="H1735">
        <f t="shared" si="165"/>
        <v>222</v>
      </c>
      <c r="I1735" t="str">
        <f t="shared" si="166"/>
        <v>SILVER</v>
      </c>
      <c r="J1735" t="str">
        <f t="shared" si="167"/>
        <v>Almost Losing Customer</v>
      </c>
    </row>
    <row r="1736" spans="1:10" x14ac:dyDescent="0.3">
      <c r="A1736" s="5">
        <v>1736</v>
      </c>
      <c r="B1736" s="6">
        <v>54</v>
      </c>
      <c r="C1736" s="7">
        <v>6</v>
      </c>
      <c r="D1736" s="8">
        <v>3759.2799999999997</v>
      </c>
      <c r="E1736">
        <f t="shared" si="162"/>
        <v>3</v>
      </c>
      <c r="F1736">
        <f t="shared" si="163"/>
        <v>2</v>
      </c>
      <c r="G1736">
        <f t="shared" si="164"/>
        <v>3</v>
      </c>
      <c r="H1736">
        <f t="shared" si="165"/>
        <v>323</v>
      </c>
      <c r="I1736" t="str">
        <f t="shared" si="166"/>
        <v>GOLD</v>
      </c>
      <c r="J1736" t="str">
        <f t="shared" si="167"/>
        <v>Late Bloomer</v>
      </c>
    </row>
    <row r="1737" spans="1:10" x14ac:dyDescent="0.3">
      <c r="A1737" s="5">
        <v>1737</v>
      </c>
      <c r="B1737" s="6">
        <v>45</v>
      </c>
      <c r="C1737" s="7">
        <v>3</v>
      </c>
      <c r="D1737" s="8">
        <v>3531.0899999999997</v>
      </c>
      <c r="E1737">
        <f t="shared" si="162"/>
        <v>2</v>
      </c>
      <c r="F1737">
        <f t="shared" si="163"/>
        <v>1</v>
      </c>
      <c r="G1737">
        <f t="shared" si="164"/>
        <v>3</v>
      </c>
      <c r="H1737">
        <f t="shared" si="165"/>
        <v>213</v>
      </c>
      <c r="I1737" t="str">
        <f t="shared" si="166"/>
        <v>SILVER</v>
      </c>
      <c r="J1737" t="str">
        <f t="shared" si="167"/>
        <v>Almost Losing Customer</v>
      </c>
    </row>
    <row r="1738" spans="1:10" x14ac:dyDescent="0.3">
      <c r="A1738" s="5">
        <v>1738</v>
      </c>
      <c r="B1738" s="6">
        <v>21</v>
      </c>
      <c r="C1738" s="7">
        <v>5</v>
      </c>
      <c r="D1738" s="8">
        <v>1841.0699999999997</v>
      </c>
      <c r="E1738">
        <f t="shared" si="162"/>
        <v>2</v>
      </c>
      <c r="F1738">
        <f t="shared" si="163"/>
        <v>2</v>
      </c>
      <c r="G1738">
        <f t="shared" si="164"/>
        <v>2</v>
      </c>
      <c r="H1738">
        <f t="shared" si="165"/>
        <v>222</v>
      </c>
      <c r="I1738" t="str">
        <f t="shared" si="166"/>
        <v>SILVER</v>
      </c>
      <c r="J1738" t="str">
        <f t="shared" si="167"/>
        <v>Almost Losing Customer</v>
      </c>
    </row>
    <row r="1739" spans="1:10" x14ac:dyDescent="0.3">
      <c r="A1739" s="5">
        <v>1739</v>
      </c>
      <c r="B1739" s="6">
        <v>37</v>
      </c>
      <c r="C1739" s="7">
        <v>4</v>
      </c>
      <c r="D1739" s="8">
        <v>2395.71</v>
      </c>
      <c r="E1739">
        <f t="shared" si="162"/>
        <v>3</v>
      </c>
      <c r="F1739">
        <f t="shared" si="163"/>
        <v>1</v>
      </c>
      <c r="G1739">
        <f t="shared" si="164"/>
        <v>2</v>
      </c>
      <c r="H1739">
        <f t="shared" si="165"/>
        <v>312</v>
      </c>
      <c r="I1739" t="str">
        <f t="shared" si="166"/>
        <v>GOLD</v>
      </c>
      <c r="J1739" t="str">
        <f t="shared" si="167"/>
        <v>Losing Customer</v>
      </c>
    </row>
    <row r="1740" spans="1:10" x14ac:dyDescent="0.3">
      <c r="A1740" s="5">
        <v>1740</v>
      </c>
      <c r="B1740" s="6">
        <v>6</v>
      </c>
      <c r="C1740" s="7">
        <v>8</v>
      </c>
      <c r="D1740" s="8">
        <v>3770.3600000000006</v>
      </c>
      <c r="E1740">
        <f t="shared" si="162"/>
        <v>3</v>
      </c>
      <c r="F1740">
        <f t="shared" si="163"/>
        <v>4</v>
      </c>
      <c r="G1740">
        <f t="shared" si="164"/>
        <v>3</v>
      </c>
      <c r="H1740">
        <f t="shared" si="165"/>
        <v>343</v>
      </c>
      <c r="I1740" t="str">
        <f t="shared" si="166"/>
        <v>GOLD</v>
      </c>
      <c r="J1740" t="str">
        <f t="shared" si="167"/>
        <v>Late Bloomer</v>
      </c>
    </row>
    <row r="1741" spans="1:10" x14ac:dyDescent="0.3">
      <c r="A1741" s="5">
        <v>1741</v>
      </c>
      <c r="B1741" s="6">
        <v>64</v>
      </c>
      <c r="C1741" s="7">
        <v>4</v>
      </c>
      <c r="D1741" s="8">
        <v>2725.13</v>
      </c>
      <c r="E1741">
        <f t="shared" si="162"/>
        <v>3</v>
      </c>
      <c r="F1741">
        <f t="shared" si="163"/>
        <v>1</v>
      </c>
      <c r="G1741">
        <f t="shared" si="164"/>
        <v>2</v>
      </c>
      <c r="H1741">
        <f t="shared" si="165"/>
        <v>312</v>
      </c>
      <c r="I1741" t="str">
        <f t="shared" si="166"/>
        <v>GOLD</v>
      </c>
      <c r="J1741" t="str">
        <f t="shared" si="167"/>
        <v>Losing Customer</v>
      </c>
    </row>
    <row r="1742" spans="1:10" x14ac:dyDescent="0.3">
      <c r="A1742" s="5">
        <v>1742</v>
      </c>
      <c r="B1742" s="6">
        <v>59</v>
      </c>
      <c r="C1742" s="7">
        <v>6</v>
      </c>
      <c r="D1742" s="8">
        <v>1942.3599999999997</v>
      </c>
      <c r="E1742">
        <f t="shared" si="162"/>
        <v>4</v>
      </c>
      <c r="F1742">
        <f t="shared" si="163"/>
        <v>2</v>
      </c>
      <c r="G1742">
        <f t="shared" si="164"/>
        <v>2</v>
      </c>
      <c r="H1742">
        <f t="shared" si="165"/>
        <v>422</v>
      </c>
      <c r="I1742" t="str">
        <f t="shared" si="166"/>
        <v>PLATINUM</v>
      </c>
      <c r="J1742" t="str">
        <f t="shared" si="167"/>
        <v>Becoming Loyal</v>
      </c>
    </row>
    <row r="1743" spans="1:10" x14ac:dyDescent="0.3">
      <c r="A1743" s="5">
        <v>1743</v>
      </c>
      <c r="B1743" s="6">
        <v>86</v>
      </c>
      <c r="C1743" s="7">
        <v>7</v>
      </c>
      <c r="D1743" s="8">
        <v>4448.07</v>
      </c>
      <c r="E1743">
        <f t="shared" si="162"/>
        <v>2</v>
      </c>
      <c r="F1743">
        <f t="shared" si="163"/>
        <v>3</v>
      </c>
      <c r="G1743">
        <f t="shared" si="164"/>
        <v>4</v>
      </c>
      <c r="H1743">
        <f t="shared" si="165"/>
        <v>234</v>
      </c>
      <c r="I1743" t="str">
        <f t="shared" si="166"/>
        <v>SILVER</v>
      </c>
      <c r="J1743" t="str">
        <f t="shared" si="167"/>
        <v>High Risk Customer</v>
      </c>
    </row>
    <row r="1744" spans="1:10" x14ac:dyDescent="0.3">
      <c r="A1744" s="5">
        <v>1744</v>
      </c>
      <c r="B1744" s="6">
        <v>109</v>
      </c>
      <c r="C1744" s="7">
        <v>3</v>
      </c>
      <c r="D1744" s="8">
        <v>539.24999999999989</v>
      </c>
      <c r="E1744">
        <f t="shared" si="162"/>
        <v>2</v>
      </c>
      <c r="F1744">
        <f t="shared" si="163"/>
        <v>1</v>
      </c>
      <c r="G1744">
        <f t="shared" si="164"/>
        <v>1</v>
      </c>
      <c r="H1744">
        <f t="shared" si="165"/>
        <v>211</v>
      </c>
      <c r="I1744" t="str">
        <f t="shared" si="166"/>
        <v>BRONZE</v>
      </c>
      <c r="J1744" t="str">
        <f t="shared" si="167"/>
        <v>Evasive Customer</v>
      </c>
    </row>
    <row r="1745" spans="1:10" x14ac:dyDescent="0.3">
      <c r="A1745" s="5">
        <v>1745</v>
      </c>
      <c r="B1745" s="6">
        <v>5</v>
      </c>
      <c r="C1745" s="7">
        <v>12</v>
      </c>
      <c r="D1745" s="8">
        <v>3164.4700000000007</v>
      </c>
      <c r="E1745">
        <f t="shared" si="162"/>
        <v>2</v>
      </c>
      <c r="F1745">
        <f t="shared" si="163"/>
        <v>4</v>
      </c>
      <c r="G1745">
        <f t="shared" si="164"/>
        <v>3</v>
      </c>
      <c r="H1745">
        <f t="shared" si="165"/>
        <v>243</v>
      </c>
      <c r="I1745" t="str">
        <f t="shared" si="166"/>
        <v>SILVER</v>
      </c>
      <c r="J1745" t="str">
        <f t="shared" si="167"/>
        <v>High Risk Customer</v>
      </c>
    </row>
    <row r="1746" spans="1:10" x14ac:dyDescent="0.3">
      <c r="A1746" s="5">
        <v>1746</v>
      </c>
      <c r="B1746" s="6">
        <v>105</v>
      </c>
      <c r="C1746" s="7">
        <v>6</v>
      </c>
      <c r="D1746" s="8">
        <v>3706.4099999999994</v>
      </c>
      <c r="E1746">
        <f t="shared" si="162"/>
        <v>1</v>
      </c>
      <c r="F1746">
        <f t="shared" si="163"/>
        <v>2</v>
      </c>
      <c r="G1746">
        <f t="shared" si="164"/>
        <v>3</v>
      </c>
      <c r="H1746">
        <f t="shared" si="165"/>
        <v>123</v>
      </c>
      <c r="I1746" t="str">
        <f t="shared" si="166"/>
        <v>BRONZE</v>
      </c>
      <c r="J1746" t="str">
        <f t="shared" si="167"/>
        <v>Evasive Customer</v>
      </c>
    </row>
    <row r="1747" spans="1:10" x14ac:dyDescent="0.3">
      <c r="A1747" s="5">
        <v>1747</v>
      </c>
      <c r="B1747" s="6">
        <v>190</v>
      </c>
      <c r="C1747" s="7">
        <v>4</v>
      </c>
      <c r="D1747" s="8">
        <v>995.38</v>
      </c>
      <c r="E1747">
        <f t="shared" si="162"/>
        <v>4</v>
      </c>
      <c r="F1747">
        <f t="shared" si="163"/>
        <v>1</v>
      </c>
      <c r="G1747">
        <f t="shared" si="164"/>
        <v>1</v>
      </c>
      <c r="H1747">
        <f t="shared" si="165"/>
        <v>411</v>
      </c>
      <c r="I1747" t="str">
        <f t="shared" si="166"/>
        <v>GOLD</v>
      </c>
      <c r="J1747" t="str">
        <f t="shared" si="167"/>
        <v>Recent Customer</v>
      </c>
    </row>
    <row r="1748" spans="1:10" x14ac:dyDescent="0.3">
      <c r="A1748" s="5">
        <v>1748</v>
      </c>
      <c r="B1748" s="6">
        <v>2</v>
      </c>
      <c r="C1748" s="7">
        <v>10</v>
      </c>
      <c r="D1748" s="8">
        <v>4973.9500000000007</v>
      </c>
      <c r="E1748">
        <f t="shared" si="162"/>
        <v>1</v>
      </c>
      <c r="F1748">
        <f t="shared" si="163"/>
        <v>4</v>
      </c>
      <c r="G1748">
        <f t="shared" si="164"/>
        <v>4</v>
      </c>
      <c r="H1748">
        <f t="shared" si="165"/>
        <v>144</v>
      </c>
      <c r="I1748" t="str">
        <f t="shared" si="166"/>
        <v>BRONZE</v>
      </c>
      <c r="J1748" t="str">
        <f t="shared" si="167"/>
        <v>Evasive Customer</v>
      </c>
    </row>
    <row r="1749" spans="1:10" x14ac:dyDescent="0.3">
      <c r="A1749" s="5">
        <v>1749</v>
      </c>
      <c r="B1749" s="6">
        <v>81</v>
      </c>
      <c r="C1749" s="7">
        <v>3</v>
      </c>
      <c r="D1749" s="8">
        <v>1820.71</v>
      </c>
      <c r="E1749">
        <f t="shared" si="162"/>
        <v>1</v>
      </c>
      <c r="F1749">
        <f t="shared" si="163"/>
        <v>1</v>
      </c>
      <c r="G1749">
        <f t="shared" si="164"/>
        <v>2</v>
      </c>
      <c r="H1749">
        <f t="shared" si="165"/>
        <v>112</v>
      </c>
      <c r="I1749" t="str">
        <f t="shared" si="166"/>
        <v>BRONZE</v>
      </c>
      <c r="J1749" t="str">
        <f t="shared" si="167"/>
        <v>Lost Customer</v>
      </c>
    </row>
    <row r="1750" spans="1:10" x14ac:dyDescent="0.3">
      <c r="A1750" s="5">
        <v>1750</v>
      </c>
      <c r="B1750" s="6">
        <v>55</v>
      </c>
      <c r="C1750" s="7">
        <v>6</v>
      </c>
      <c r="D1750" s="8">
        <v>5227.9800000000005</v>
      </c>
      <c r="E1750">
        <f t="shared" si="162"/>
        <v>4</v>
      </c>
      <c r="F1750">
        <f t="shared" si="163"/>
        <v>2</v>
      </c>
      <c r="G1750">
        <f t="shared" si="164"/>
        <v>4</v>
      </c>
      <c r="H1750">
        <f t="shared" si="165"/>
        <v>424</v>
      </c>
      <c r="I1750" t="str">
        <f t="shared" si="166"/>
        <v>PLATINUM</v>
      </c>
      <c r="J1750" t="str">
        <f t="shared" si="167"/>
        <v>Becoming Loyal</v>
      </c>
    </row>
    <row r="1751" spans="1:10" x14ac:dyDescent="0.3">
      <c r="A1751" s="5">
        <v>1751</v>
      </c>
      <c r="B1751" s="6">
        <v>12</v>
      </c>
      <c r="C1751" s="7">
        <v>4</v>
      </c>
      <c r="D1751" s="8">
        <v>1714.8399999999997</v>
      </c>
      <c r="E1751">
        <f t="shared" si="162"/>
        <v>2</v>
      </c>
      <c r="F1751">
        <f t="shared" si="163"/>
        <v>1</v>
      </c>
      <c r="G1751">
        <f t="shared" si="164"/>
        <v>1</v>
      </c>
      <c r="H1751">
        <f t="shared" si="165"/>
        <v>211</v>
      </c>
      <c r="I1751" t="str">
        <f t="shared" si="166"/>
        <v>BRONZE</v>
      </c>
      <c r="J1751" t="str">
        <f t="shared" si="167"/>
        <v>Evasive Customer</v>
      </c>
    </row>
    <row r="1752" spans="1:10" x14ac:dyDescent="0.3">
      <c r="A1752" s="5">
        <v>1752</v>
      </c>
      <c r="B1752" s="6">
        <v>28</v>
      </c>
      <c r="C1752" s="7">
        <v>7</v>
      </c>
      <c r="D1752" s="8">
        <v>3240.2</v>
      </c>
      <c r="E1752">
        <f t="shared" si="162"/>
        <v>2</v>
      </c>
      <c r="F1752">
        <f t="shared" si="163"/>
        <v>3</v>
      </c>
      <c r="G1752">
        <f t="shared" si="164"/>
        <v>3</v>
      </c>
      <c r="H1752">
        <f t="shared" si="165"/>
        <v>233</v>
      </c>
      <c r="I1752" t="str">
        <f t="shared" si="166"/>
        <v>SILVER</v>
      </c>
      <c r="J1752" t="str">
        <f t="shared" si="167"/>
        <v>High Risk Customer</v>
      </c>
    </row>
    <row r="1753" spans="1:10" x14ac:dyDescent="0.3">
      <c r="A1753" s="5">
        <v>1753</v>
      </c>
      <c r="B1753" s="6">
        <v>27</v>
      </c>
      <c r="C1753" s="7">
        <v>4</v>
      </c>
      <c r="D1753" s="8">
        <v>2093.21</v>
      </c>
      <c r="E1753">
        <f t="shared" si="162"/>
        <v>4</v>
      </c>
      <c r="F1753">
        <f t="shared" si="163"/>
        <v>1</v>
      </c>
      <c r="G1753">
        <f t="shared" si="164"/>
        <v>2</v>
      </c>
      <c r="H1753">
        <f t="shared" si="165"/>
        <v>412</v>
      </c>
      <c r="I1753" t="str">
        <f t="shared" si="166"/>
        <v>PLATINUM</v>
      </c>
      <c r="J1753" t="str">
        <f t="shared" si="167"/>
        <v>Recent Customer</v>
      </c>
    </row>
    <row r="1754" spans="1:10" x14ac:dyDescent="0.3">
      <c r="A1754" s="5">
        <v>1754</v>
      </c>
      <c r="B1754" s="6">
        <v>142</v>
      </c>
      <c r="C1754" s="7">
        <v>5</v>
      </c>
      <c r="D1754" s="8">
        <v>3519.51</v>
      </c>
      <c r="E1754">
        <f t="shared" si="162"/>
        <v>3</v>
      </c>
      <c r="F1754">
        <f t="shared" si="163"/>
        <v>2</v>
      </c>
      <c r="G1754">
        <f t="shared" si="164"/>
        <v>3</v>
      </c>
      <c r="H1754">
        <f t="shared" si="165"/>
        <v>323</v>
      </c>
      <c r="I1754" t="str">
        <f t="shared" si="166"/>
        <v>GOLD</v>
      </c>
      <c r="J1754" t="str">
        <f t="shared" si="167"/>
        <v>Late Bloomer</v>
      </c>
    </row>
    <row r="1755" spans="1:10" x14ac:dyDescent="0.3">
      <c r="A1755" s="5">
        <v>1755</v>
      </c>
      <c r="B1755" s="6">
        <v>48</v>
      </c>
      <c r="C1755" s="7">
        <v>6</v>
      </c>
      <c r="D1755" s="8">
        <v>3451.34</v>
      </c>
      <c r="E1755">
        <f t="shared" si="162"/>
        <v>3</v>
      </c>
      <c r="F1755">
        <f t="shared" si="163"/>
        <v>2</v>
      </c>
      <c r="G1755">
        <f t="shared" si="164"/>
        <v>3</v>
      </c>
      <c r="H1755">
        <f t="shared" si="165"/>
        <v>323</v>
      </c>
      <c r="I1755" t="str">
        <f t="shared" si="166"/>
        <v>GOLD</v>
      </c>
      <c r="J1755" t="str">
        <f t="shared" si="167"/>
        <v>Late Bloomer</v>
      </c>
    </row>
    <row r="1756" spans="1:10" x14ac:dyDescent="0.3">
      <c r="A1756" s="5">
        <v>1756</v>
      </c>
      <c r="B1756" s="6">
        <v>62</v>
      </c>
      <c r="C1756" s="7">
        <v>3</v>
      </c>
      <c r="D1756" s="8">
        <v>2046.4</v>
      </c>
      <c r="E1756">
        <f t="shared" si="162"/>
        <v>1</v>
      </c>
      <c r="F1756">
        <f t="shared" si="163"/>
        <v>1</v>
      </c>
      <c r="G1756">
        <f t="shared" si="164"/>
        <v>2</v>
      </c>
      <c r="H1756">
        <f t="shared" si="165"/>
        <v>112</v>
      </c>
      <c r="I1756" t="str">
        <f t="shared" si="166"/>
        <v>BRONZE</v>
      </c>
      <c r="J1756" t="str">
        <f t="shared" si="167"/>
        <v>Lost Customer</v>
      </c>
    </row>
    <row r="1757" spans="1:10" x14ac:dyDescent="0.3">
      <c r="A1757" s="5">
        <v>1757</v>
      </c>
      <c r="B1757" s="6">
        <v>229</v>
      </c>
      <c r="C1757" s="7">
        <v>1</v>
      </c>
      <c r="D1757" s="8">
        <v>827.15999999999985</v>
      </c>
      <c r="E1757">
        <f t="shared" si="162"/>
        <v>2</v>
      </c>
      <c r="F1757">
        <f t="shared" si="163"/>
        <v>1</v>
      </c>
      <c r="G1757">
        <f t="shared" si="164"/>
        <v>1</v>
      </c>
      <c r="H1757">
        <f t="shared" si="165"/>
        <v>211</v>
      </c>
      <c r="I1757" t="str">
        <f t="shared" si="166"/>
        <v>BRONZE</v>
      </c>
      <c r="J1757" t="str">
        <f t="shared" si="167"/>
        <v>Evasive Customer</v>
      </c>
    </row>
    <row r="1758" spans="1:10" x14ac:dyDescent="0.3">
      <c r="A1758" s="5">
        <v>1758</v>
      </c>
      <c r="B1758" s="6">
        <v>2</v>
      </c>
      <c r="C1758" s="7">
        <v>7</v>
      </c>
      <c r="D1758" s="8">
        <v>1764.85</v>
      </c>
      <c r="E1758">
        <f t="shared" si="162"/>
        <v>2</v>
      </c>
      <c r="F1758">
        <f t="shared" si="163"/>
        <v>3</v>
      </c>
      <c r="G1758">
        <f t="shared" si="164"/>
        <v>1</v>
      </c>
      <c r="H1758">
        <f t="shared" si="165"/>
        <v>231</v>
      </c>
      <c r="I1758" t="str">
        <f t="shared" si="166"/>
        <v>SILVER</v>
      </c>
      <c r="J1758" t="str">
        <f t="shared" si="167"/>
        <v>High Risk Customer</v>
      </c>
    </row>
    <row r="1759" spans="1:10" x14ac:dyDescent="0.3">
      <c r="A1759" s="5">
        <v>1759</v>
      </c>
      <c r="B1759" s="6">
        <v>18</v>
      </c>
      <c r="C1759" s="7">
        <v>6</v>
      </c>
      <c r="D1759" s="8">
        <v>2828.17</v>
      </c>
      <c r="E1759">
        <f t="shared" si="162"/>
        <v>1</v>
      </c>
      <c r="F1759">
        <f t="shared" si="163"/>
        <v>2</v>
      </c>
      <c r="G1759">
        <f t="shared" si="164"/>
        <v>3</v>
      </c>
      <c r="H1759">
        <f t="shared" si="165"/>
        <v>123</v>
      </c>
      <c r="I1759" t="str">
        <f t="shared" si="166"/>
        <v>BRONZE</v>
      </c>
      <c r="J1759" t="str">
        <f t="shared" si="167"/>
        <v>Evasive Customer</v>
      </c>
    </row>
    <row r="1760" spans="1:10" x14ac:dyDescent="0.3">
      <c r="A1760" s="5">
        <v>1760</v>
      </c>
      <c r="B1760" s="6">
        <v>12</v>
      </c>
      <c r="C1760" s="7">
        <v>7</v>
      </c>
      <c r="D1760" s="8">
        <v>3666.94</v>
      </c>
      <c r="E1760">
        <f t="shared" si="162"/>
        <v>4</v>
      </c>
      <c r="F1760">
        <f t="shared" si="163"/>
        <v>3</v>
      </c>
      <c r="G1760">
        <f t="shared" si="164"/>
        <v>3</v>
      </c>
      <c r="H1760">
        <f t="shared" si="165"/>
        <v>433</v>
      </c>
      <c r="I1760" t="str">
        <f t="shared" si="166"/>
        <v>PLATINUM</v>
      </c>
      <c r="J1760" t="str">
        <f t="shared" si="167"/>
        <v>Becoming Loyal</v>
      </c>
    </row>
    <row r="1761" spans="1:10" x14ac:dyDescent="0.3">
      <c r="A1761" s="5">
        <v>1761</v>
      </c>
      <c r="B1761" s="6">
        <v>18</v>
      </c>
      <c r="C1761" s="7">
        <v>5</v>
      </c>
      <c r="D1761" s="8">
        <v>3258.95</v>
      </c>
      <c r="E1761">
        <f t="shared" si="162"/>
        <v>4</v>
      </c>
      <c r="F1761">
        <f t="shared" si="163"/>
        <v>2</v>
      </c>
      <c r="G1761">
        <f t="shared" si="164"/>
        <v>3</v>
      </c>
      <c r="H1761">
        <f t="shared" si="165"/>
        <v>423</v>
      </c>
      <c r="I1761" t="str">
        <f t="shared" si="166"/>
        <v>PLATINUM</v>
      </c>
      <c r="J1761" t="str">
        <f t="shared" si="167"/>
        <v>Becoming Loyal</v>
      </c>
    </row>
    <row r="1762" spans="1:10" x14ac:dyDescent="0.3">
      <c r="A1762" s="5">
        <v>1762</v>
      </c>
      <c r="B1762" s="6">
        <v>21</v>
      </c>
      <c r="C1762" s="7">
        <v>12</v>
      </c>
      <c r="D1762" s="8">
        <v>5870.9299999999994</v>
      </c>
      <c r="E1762">
        <f t="shared" si="162"/>
        <v>4</v>
      </c>
      <c r="F1762">
        <f t="shared" si="163"/>
        <v>4</v>
      </c>
      <c r="G1762">
        <f t="shared" si="164"/>
        <v>4</v>
      </c>
      <c r="H1762">
        <f t="shared" si="165"/>
        <v>444</v>
      </c>
      <c r="I1762" t="str">
        <f t="shared" si="166"/>
        <v>PLATINUM</v>
      </c>
      <c r="J1762" t="str">
        <f t="shared" si="167"/>
        <v>Platinum Customer</v>
      </c>
    </row>
    <row r="1763" spans="1:10" x14ac:dyDescent="0.3">
      <c r="A1763" s="5">
        <v>1763</v>
      </c>
      <c r="B1763" s="6">
        <v>9</v>
      </c>
      <c r="C1763" s="7">
        <v>7</v>
      </c>
      <c r="D1763" s="8">
        <v>3434.38</v>
      </c>
      <c r="E1763">
        <f t="shared" si="162"/>
        <v>4</v>
      </c>
      <c r="F1763">
        <f t="shared" si="163"/>
        <v>3</v>
      </c>
      <c r="G1763">
        <f t="shared" si="164"/>
        <v>3</v>
      </c>
      <c r="H1763">
        <f t="shared" si="165"/>
        <v>433</v>
      </c>
      <c r="I1763" t="str">
        <f t="shared" si="166"/>
        <v>PLATINUM</v>
      </c>
      <c r="J1763" t="str">
        <f t="shared" si="167"/>
        <v>Becoming Loyal</v>
      </c>
    </row>
    <row r="1764" spans="1:10" x14ac:dyDescent="0.3">
      <c r="A1764" s="5">
        <v>1764</v>
      </c>
      <c r="B1764" s="6">
        <v>2</v>
      </c>
      <c r="C1764" s="7">
        <v>4</v>
      </c>
      <c r="D1764" s="8">
        <v>1154.06</v>
      </c>
      <c r="E1764">
        <f t="shared" si="162"/>
        <v>3</v>
      </c>
      <c r="F1764">
        <f t="shared" si="163"/>
        <v>1</v>
      </c>
      <c r="G1764">
        <f t="shared" si="164"/>
        <v>1</v>
      </c>
      <c r="H1764">
        <f t="shared" si="165"/>
        <v>311</v>
      </c>
      <c r="I1764" t="str">
        <f t="shared" si="166"/>
        <v>SILVER</v>
      </c>
      <c r="J1764" t="str">
        <f t="shared" si="167"/>
        <v>High Risk Customer</v>
      </c>
    </row>
    <row r="1765" spans="1:10" x14ac:dyDescent="0.3">
      <c r="A1765" s="5">
        <v>1765</v>
      </c>
      <c r="B1765" s="6">
        <v>46</v>
      </c>
      <c r="C1765" s="7">
        <v>6</v>
      </c>
      <c r="D1765" s="8">
        <v>4439.4800000000005</v>
      </c>
      <c r="E1765">
        <f t="shared" si="162"/>
        <v>4</v>
      </c>
      <c r="F1765">
        <f t="shared" si="163"/>
        <v>2</v>
      </c>
      <c r="G1765">
        <f t="shared" si="164"/>
        <v>4</v>
      </c>
      <c r="H1765">
        <f t="shared" si="165"/>
        <v>424</v>
      </c>
      <c r="I1765" t="str">
        <f t="shared" si="166"/>
        <v>PLATINUM</v>
      </c>
      <c r="J1765" t="str">
        <f t="shared" si="167"/>
        <v>Becoming Loyal</v>
      </c>
    </row>
    <row r="1766" spans="1:10" x14ac:dyDescent="0.3">
      <c r="A1766" s="5">
        <v>1766</v>
      </c>
      <c r="B1766" s="6">
        <v>178</v>
      </c>
      <c r="C1766" s="7">
        <v>5</v>
      </c>
      <c r="D1766" s="8">
        <v>1829.2500000000002</v>
      </c>
      <c r="E1766">
        <f t="shared" si="162"/>
        <v>4</v>
      </c>
      <c r="F1766">
        <f t="shared" si="163"/>
        <v>2</v>
      </c>
      <c r="G1766">
        <f t="shared" si="164"/>
        <v>2</v>
      </c>
      <c r="H1766">
        <f t="shared" si="165"/>
        <v>422</v>
      </c>
      <c r="I1766" t="str">
        <f t="shared" si="166"/>
        <v>PLATINUM</v>
      </c>
      <c r="J1766" t="str">
        <f t="shared" si="167"/>
        <v>Becoming Loyal</v>
      </c>
    </row>
    <row r="1767" spans="1:10" x14ac:dyDescent="0.3">
      <c r="A1767" s="5">
        <v>1767</v>
      </c>
      <c r="B1767" s="6">
        <v>4</v>
      </c>
      <c r="C1767" s="7">
        <v>5</v>
      </c>
      <c r="D1767" s="8">
        <v>3152.2900000000004</v>
      </c>
      <c r="E1767">
        <f t="shared" si="162"/>
        <v>2</v>
      </c>
      <c r="F1767">
        <f t="shared" si="163"/>
        <v>2</v>
      </c>
      <c r="G1767">
        <f t="shared" si="164"/>
        <v>3</v>
      </c>
      <c r="H1767">
        <f t="shared" si="165"/>
        <v>223</v>
      </c>
      <c r="I1767" t="str">
        <f t="shared" si="166"/>
        <v>SILVER</v>
      </c>
      <c r="J1767" t="str">
        <f t="shared" si="167"/>
        <v>Almost Losing Customer</v>
      </c>
    </row>
    <row r="1768" spans="1:10" x14ac:dyDescent="0.3">
      <c r="A1768" s="5">
        <v>1768</v>
      </c>
      <c r="B1768" s="6">
        <v>92</v>
      </c>
      <c r="C1768" s="7">
        <v>2</v>
      </c>
      <c r="D1768" s="8">
        <v>437.46</v>
      </c>
      <c r="E1768">
        <f t="shared" si="162"/>
        <v>1</v>
      </c>
      <c r="F1768">
        <f t="shared" si="163"/>
        <v>1</v>
      </c>
      <c r="G1768">
        <f t="shared" si="164"/>
        <v>1</v>
      </c>
      <c r="H1768">
        <f t="shared" si="165"/>
        <v>111</v>
      </c>
      <c r="I1768" t="str">
        <f t="shared" si="166"/>
        <v>BRONZE</v>
      </c>
      <c r="J1768" t="str">
        <f t="shared" si="167"/>
        <v>Lost Customer</v>
      </c>
    </row>
    <row r="1769" spans="1:10" x14ac:dyDescent="0.3">
      <c r="A1769" s="5">
        <v>1769</v>
      </c>
      <c r="B1769" s="6">
        <v>36</v>
      </c>
      <c r="C1769" s="7">
        <v>6</v>
      </c>
      <c r="D1769" s="8">
        <v>2744.36</v>
      </c>
      <c r="E1769">
        <f t="shared" si="162"/>
        <v>4</v>
      </c>
      <c r="F1769">
        <f t="shared" si="163"/>
        <v>2</v>
      </c>
      <c r="G1769">
        <f t="shared" si="164"/>
        <v>2</v>
      </c>
      <c r="H1769">
        <f t="shared" si="165"/>
        <v>422</v>
      </c>
      <c r="I1769" t="str">
        <f t="shared" si="166"/>
        <v>PLATINUM</v>
      </c>
      <c r="J1769" t="str">
        <f t="shared" si="167"/>
        <v>Becoming Loyal</v>
      </c>
    </row>
    <row r="1770" spans="1:10" x14ac:dyDescent="0.3">
      <c r="A1770" s="5">
        <v>1770</v>
      </c>
      <c r="B1770" s="6">
        <v>13</v>
      </c>
      <c r="C1770" s="7">
        <v>7</v>
      </c>
      <c r="D1770" s="8">
        <v>4366.04</v>
      </c>
      <c r="E1770">
        <f t="shared" si="162"/>
        <v>1</v>
      </c>
      <c r="F1770">
        <f t="shared" si="163"/>
        <v>3</v>
      </c>
      <c r="G1770">
        <f t="shared" si="164"/>
        <v>4</v>
      </c>
      <c r="H1770">
        <f t="shared" si="165"/>
        <v>134</v>
      </c>
      <c r="I1770" t="str">
        <f t="shared" si="166"/>
        <v>BRONZE</v>
      </c>
      <c r="J1770" t="str">
        <f t="shared" si="167"/>
        <v>Evasive Customer</v>
      </c>
    </row>
    <row r="1771" spans="1:10" x14ac:dyDescent="0.3">
      <c r="A1771" s="5">
        <v>1771</v>
      </c>
      <c r="B1771" s="6">
        <v>39</v>
      </c>
      <c r="C1771" s="7">
        <v>6</v>
      </c>
      <c r="D1771" s="8">
        <v>2670.15</v>
      </c>
      <c r="E1771">
        <f t="shared" si="162"/>
        <v>3</v>
      </c>
      <c r="F1771">
        <f t="shared" si="163"/>
        <v>2</v>
      </c>
      <c r="G1771">
        <f t="shared" si="164"/>
        <v>2</v>
      </c>
      <c r="H1771">
        <f t="shared" si="165"/>
        <v>322</v>
      </c>
      <c r="I1771" t="str">
        <f t="shared" si="166"/>
        <v>GOLD</v>
      </c>
      <c r="J1771" t="str">
        <f t="shared" si="167"/>
        <v>Losing Customer</v>
      </c>
    </row>
    <row r="1772" spans="1:10" x14ac:dyDescent="0.3">
      <c r="A1772" s="5">
        <v>1772</v>
      </c>
      <c r="B1772" s="6">
        <v>168</v>
      </c>
      <c r="C1772" s="7">
        <v>4</v>
      </c>
      <c r="D1772" s="8">
        <v>1648.0499999999997</v>
      </c>
      <c r="E1772">
        <f t="shared" si="162"/>
        <v>4</v>
      </c>
      <c r="F1772">
        <f t="shared" si="163"/>
        <v>1</v>
      </c>
      <c r="G1772">
        <f t="shared" si="164"/>
        <v>1</v>
      </c>
      <c r="H1772">
        <f t="shared" si="165"/>
        <v>411</v>
      </c>
      <c r="I1772" t="str">
        <f t="shared" si="166"/>
        <v>GOLD</v>
      </c>
      <c r="J1772" t="str">
        <f t="shared" si="167"/>
        <v>Recent Customer</v>
      </c>
    </row>
    <row r="1773" spans="1:10" x14ac:dyDescent="0.3">
      <c r="A1773" s="5">
        <v>1773</v>
      </c>
      <c r="B1773" s="6">
        <v>8</v>
      </c>
      <c r="C1773" s="7">
        <v>11</v>
      </c>
      <c r="D1773" s="8">
        <v>5397.5599999999995</v>
      </c>
      <c r="E1773">
        <f t="shared" si="162"/>
        <v>3</v>
      </c>
      <c r="F1773">
        <f t="shared" si="163"/>
        <v>4</v>
      </c>
      <c r="G1773">
        <f t="shared" si="164"/>
        <v>4</v>
      </c>
      <c r="H1773">
        <f t="shared" si="165"/>
        <v>344</v>
      </c>
      <c r="I1773" t="str">
        <f t="shared" si="166"/>
        <v>GOLD</v>
      </c>
      <c r="J1773" t="str">
        <f t="shared" si="167"/>
        <v>Potential Customer</v>
      </c>
    </row>
    <row r="1774" spans="1:10" x14ac:dyDescent="0.3">
      <c r="A1774" s="5">
        <v>1774</v>
      </c>
      <c r="B1774" s="6">
        <v>97</v>
      </c>
      <c r="C1774" s="7">
        <v>4</v>
      </c>
      <c r="D1774" s="8">
        <v>1168.7799999999997</v>
      </c>
      <c r="E1774">
        <f t="shared" si="162"/>
        <v>1</v>
      </c>
      <c r="F1774">
        <f t="shared" si="163"/>
        <v>1</v>
      </c>
      <c r="G1774">
        <f t="shared" si="164"/>
        <v>1</v>
      </c>
      <c r="H1774">
        <f t="shared" si="165"/>
        <v>111</v>
      </c>
      <c r="I1774" t="str">
        <f t="shared" si="166"/>
        <v>BRONZE</v>
      </c>
      <c r="J1774" t="str">
        <f t="shared" si="167"/>
        <v>Lost Customer</v>
      </c>
    </row>
    <row r="1775" spans="1:10" x14ac:dyDescent="0.3">
      <c r="A1775" s="5">
        <v>1775</v>
      </c>
      <c r="B1775" s="6">
        <v>52</v>
      </c>
      <c r="C1775" s="7">
        <v>6</v>
      </c>
      <c r="D1775" s="8">
        <v>3695.64</v>
      </c>
      <c r="E1775">
        <f t="shared" si="162"/>
        <v>4</v>
      </c>
      <c r="F1775">
        <f t="shared" si="163"/>
        <v>2</v>
      </c>
      <c r="G1775">
        <f t="shared" si="164"/>
        <v>3</v>
      </c>
      <c r="H1775">
        <f t="shared" si="165"/>
        <v>423</v>
      </c>
      <c r="I1775" t="str">
        <f t="shared" si="166"/>
        <v>PLATINUM</v>
      </c>
      <c r="J1775" t="str">
        <f t="shared" si="167"/>
        <v>Becoming Loyal</v>
      </c>
    </row>
    <row r="1776" spans="1:10" x14ac:dyDescent="0.3">
      <c r="A1776" s="5">
        <v>1776</v>
      </c>
      <c r="B1776" s="6">
        <v>34</v>
      </c>
      <c r="C1776" s="7">
        <v>7</v>
      </c>
      <c r="D1776" s="8">
        <v>2607.63</v>
      </c>
      <c r="E1776">
        <f t="shared" si="162"/>
        <v>1</v>
      </c>
      <c r="F1776">
        <f t="shared" si="163"/>
        <v>3</v>
      </c>
      <c r="G1776">
        <f t="shared" si="164"/>
        <v>2</v>
      </c>
      <c r="H1776">
        <f t="shared" si="165"/>
        <v>132</v>
      </c>
      <c r="I1776" t="str">
        <f t="shared" si="166"/>
        <v>BRONZE</v>
      </c>
      <c r="J1776" t="str">
        <f t="shared" si="167"/>
        <v>Evasive Customer</v>
      </c>
    </row>
    <row r="1777" spans="1:10" x14ac:dyDescent="0.3">
      <c r="A1777" s="5">
        <v>1777</v>
      </c>
      <c r="B1777" s="6">
        <v>70</v>
      </c>
      <c r="C1777" s="7">
        <v>7</v>
      </c>
      <c r="D1777" s="8">
        <v>2651.7599999999998</v>
      </c>
      <c r="E1777">
        <f t="shared" si="162"/>
        <v>2</v>
      </c>
      <c r="F1777">
        <f t="shared" si="163"/>
        <v>3</v>
      </c>
      <c r="G1777">
        <f t="shared" si="164"/>
        <v>2</v>
      </c>
      <c r="H1777">
        <f t="shared" si="165"/>
        <v>232</v>
      </c>
      <c r="I1777" t="str">
        <f t="shared" si="166"/>
        <v>SILVER</v>
      </c>
      <c r="J1777" t="str">
        <f t="shared" si="167"/>
        <v>High Risk Customer</v>
      </c>
    </row>
    <row r="1778" spans="1:10" x14ac:dyDescent="0.3">
      <c r="A1778" s="5">
        <v>1778</v>
      </c>
      <c r="B1778" s="6">
        <v>312</v>
      </c>
      <c r="C1778" s="7">
        <v>2</v>
      </c>
      <c r="D1778" s="8">
        <v>2040.87</v>
      </c>
      <c r="E1778">
        <f t="shared" si="162"/>
        <v>3</v>
      </c>
      <c r="F1778">
        <f t="shared" si="163"/>
        <v>1</v>
      </c>
      <c r="G1778">
        <f t="shared" si="164"/>
        <v>2</v>
      </c>
      <c r="H1778">
        <f t="shared" si="165"/>
        <v>312</v>
      </c>
      <c r="I1778" t="str">
        <f t="shared" si="166"/>
        <v>GOLD</v>
      </c>
      <c r="J1778" t="str">
        <f t="shared" si="167"/>
        <v>Losing Customer</v>
      </c>
    </row>
    <row r="1779" spans="1:10" x14ac:dyDescent="0.3">
      <c r="A1779" s="5">
        <v>1779</v>
      </c>
      <c r="B1779" s="6">
        <v>129</v>
      </c>
      <c r="C1779" s="7">
        <v>6</v>
      </c>
      <c r="D1779" s="8">
        <v>5042</v>
      </c>
      <c r="E1779">
        <f t="shared" si="162"/>
        <v>2</v>
      </c>
      <c r="F1779">
        <f t="shared" si="163"/>
        <v>2</v>
      </c>
      <c r="G1779">
        <f t="shared" si="164"/>
        <v>4</v>
      </c>
      <c r="H1779">
        <f t="shared" si="165"/>
        <v>224</v>
      </c>
      <c r="I1779" t="str">
        <f t="shared" si="166"/>
        <v>SILVER</v>
      </c>
      <c r="J1779" t="str">
        <f t="shared" si="167"/>
        <v>Almost Losing Customer</v>
      </c>
    </row>
    <row r="1780" spans="1:10" x14ac:dyDescent="0.3">
      <c r="A1780" s="5">
        <v>1780</v>
      </c>
      <c r="B1780" s="6">
        <v>38</v>
      </c>
      <c r="C1780" s="7">
        <v>4</v>
      </c>
      <c r="D1780" s="8">
        <v>1641.05</v>
      </c>
      <c r="E1780">
        <f t="shared" si="162"/>
        <v>1</v>
      </c>
      <c r="F1780">
        <f t="shared" si="163"/>
        <v>1</v>
      </c>
      <c r="G1780">
        <f t="shared" si="164"/>
        <v>1</v>
      </c>
      <c r="H1780">
        <f t="shared" si="165"/>
        <v>111</v>
      </c>
      <c r="I1780" t="str">
        <f t="shared" si="166"/>
        <v>BRONZE</v>
      </c>
      <c r="J1780" t="str">
        <f t="shared" si="167"/>
        <v>Lost Customer</v>
      </c>
    </row>
    <row r="1781" spans="1:10" x14ac:dyDescent="0.3">
      <c r="A1781" s="5">
        <v>1781</v>
      </c>
      <c r="B1781" s="6">
        <v>9</v>
      </c>
      <c r="C1781" s="7">
        <v>4</v>
      </c>
      <c r="D1781" s="8">
        <v>1589.8599999999997</v>
      </c>
      <c r="E1781">
        <f t="shared" si="162"/>
        <v>1</v>
      </c>
      <c r="F1781">
        <f t="shared" si="163"/>
        <v>1</v>
      </c>
      <c r="G1781">
        <f t="shared" si="164"/>
        <v>1</v>
      </c>
      <c r="H1781">
        <f t="shared" si="165"/>
        <v>111</v>
      </c>
      <c r="I1781" t="str">
        <f t="shared" si="166"/>
        <v>BRONZE</v>
      </c>
      <c r="J1781" t="str">
        <f t="shared" si="167"/>
        <v>Lost Customer</v>
      </c>
    </row>
    <row r="1782" spans="1:10" x14ac:dyDescent="0.3">
      <c r="A1782" s="5">
        <v>1782</v>
      </c>
      <c r="B1782" s="6">
        <v>81</v>
      </c>
      <c r="C1782" s="7">
        <v>6</v>
      </c>
      <c r="D1782" s="8">
        <v>3622.1000000000004</v>
      </c>
      <c r="E1782">
        <f t="shared" si="162"/>
        <v>3</v>
      </c>
      <c r="F1782">
        <f t="shared" si="163"/>
        <v>2</v>
      </c>
      <c r="G1782">
        <f t="shared" si="164"/>
        <v>3</v>
      </c>
      <c r="H1782">
        <f t="shared" si="165"/>
        <v>323</v>
      </c>
      <c r="I1782" t="str">
        <f t="shared" si="166"/>
        <v>GOLD</v>
      </c>
      <c r="J1782" t="str">
        <f t="shared" si="167"/>
        <v>Late Bloomer</v>
      </c>
    </row>
    <row r="1783" spans="1:10" x14ac:dyDescent="0.3">
      <c r="A1783" s="5">
        <v>1783</v>
      </c>
      <c r="B1783" s="6">
        <v>49</v>
      </c>
      <c r="C1783" s="7">
        <v>12</v>
      </c>
      <c r="D1783" s="8">
        <v>6331.3499999999995</v>
      </c>
      <c r="E1783">
        <f t="shared" si="162"/>
        <v>4</v>
      </c>
      <c r="F1783">
        <f t="shared" si="163"/>
        <v>4</v>
      </c>
      <c r="G1783">
        <f t="shared" si="164"/>
        <v>4</v>
      </c>
      <c r="H1783">
        <f t="shared" si="165"/>
        <v>444</v>
      </c>
      <c r="I1783" t="str">
        <f t="shared" si="166"/>
        <v>PLATINUM</v>
      </c>
      <c r="J1783" t="str">
        <f t="shared" si="167"/>
        <v>Platinum Customer</v>
      </c>
    </row>
    <row r="1784" spans="1:10" x14ac:dyDescent="0.3">
      <c r="A1784" s="5">
        <v>1784</v>
      </c>
      <c r="B1784" s="6">
        <v>71</v>
      </c>
      <c r="C1784" s="7">
        <v>4</v>
      </c>
      <c r="D1784" s="8">
        <v>1239.2799999999997</v>
      </c>
      <c r="E1784">
        <f t="shared" si="162"/>
        <v>2</v>
      </c>
      <c r="F1784">
        <f t="shared" si="163"/>
        <v>1</v>
      </c>
      <c r="G1784">
        <f t="shared" si="164"/>
        <v>1</v>
      </c>
      <c r="H1784">
        <f t="shared" si="165"/>
        <v>211</v>
      </c>
      <c r="I1784" t="str">
        <f t="shared" si="166"/>
        <v>BRONZE</v>
      </c>
      <c r="J1784" t="str">
        <f t="shared" si="167"/>
        <v>Evasive Customer</v>
      </c>
    </row>
    <row r="1785" spans="1:10" x14ac:dyDescent="0.3">
      <c r="A1785" s="5">
        <v>1785</v>
      </c>
      <c r="B1785" s="6">
        <v>34</v>
      </c>
      <c r="C1785" s="7">
        <v>6</v>
      </c>
      <c r="D1785" s="8">
        <v>2827.73</v>
      </c>
      <c r="E1785">
        <f t="shared" si="162"/>
        <v>2</v>
      </c>
      <c r="F1785">
        <f t="shared" si="163"/>
        <v>2</v>
      </c>
      <c r="G1785">
        <f t="shared" si="164"/>
        <v>3</v>
      </c>
      <c r="H1785">
        <f t="shared" si="165"/>
        <v>223</v>
      </c>
      <c r="I1785" t="str">
        <f t="shared" si="166"/>
        <v>SILVER</v>
      </c>
      <c r="J1785" t="str">
        <f t="shared" si="167"/>
        <v>Almost Losing Customer</v>
      </c>
    </row>
    <row r="1786" spans="1:10" x14ac:dyDescent="0.3">
      <c r="A1786" s="5">
        <v>1786</v>
      </c>
      <c r="B1786" s="6">
        <v>174</v>
      </c>
      <c r="C1786" s="7">
        <v>2</v>
      </c>
      <c r="D1786" s="8">
        <v>963.61999999999989</v>
      </c>
      <c r="E1786">
        <f t="shared" si="162"/>
        <v>2</v>
      </c>
      <c r="F1786">
        <f t="shared" si="163"/>
        <v>1</v>
      </c>
      <c r="G1786">
        <f t="shared" si="164"/>
        <v>1</v>
      </c>
      <c r="H1786">
        <f t="shared" si="165"/>
        <v>211</v>
      </c>
      <c r="I1786" t="str">
        <f t="shared" si="166"/>
        <v>BRONZE</v>
      </c>
      <c r="J1786" t="str">
        <f t="shared" si="167"/>
        <v>Evasive Customer</v>
      </c>
    </row>
    <row r="1787" spans="1:10" x14ac:dyDescent="0.3">
      <c r="A1787" s="5">
        <v>1787</v>
      </c>
      <c r="B1787" s="6">
        <v>0</v>
      </c>
      <c r="C1787" s="7">
        <v>6</v>
      </c>
      <c r="D1787" s="8">
        <v>4865.4900000000007</v>
      </c>
      <c r="E1787">
        <f t="shared" si="162"/>
        <v>3</v>
      </c>
      <c r="F1787">
        <f t="shared" si="163"/>
        <v>2</v>
      </c>
      <c r="G1787">
        <f t="shared" si="164"/>
        <v>4</v>
      </c>
      <c r="H1787">
        <f t="shared" si="165"/>
        <v>324</v>
      </c>
      <c r="I1787" t="str">
        <f t="shared" si="166"/>
        <v>GOLD</v>
      </c>
      <c r="J1787" t="str">
        <f t="shared" si="167"/>
        <v>Late Bloomer</v>
      </c>
    </row>
    <row r="1788" spans="1:10" x14ac:dyDescent="0.3">
      <c r="A1788" s="5">
        <v>1788</v>
      </c>
      <c r="B1788" s="6">
        <v>29</v>
      </c>
      <c r="C1788" s="7">
        <v>9</v>
      </c>
      <c r="D1788" s="8">
        <v>4979.3900000000012</v>
      </c>
      <c r="E1788">
        <f t="shared" si="162"/>
        <v>1</v>
      </c>
      <c r="F1788">
        <f t="shared" si="163"/>
        <v>4</v>
      </c>
      <c r="G1788">
        <f t="shared" si="164"/>
        <v>4</v>
      </c>
      <c r="H1788">
        <f t="shared" si="165"/>
        <v>144</v>
      </c>
      <c r="I1788" t="str">
        <f t="shared" si="166"/>
        <v>BRONZE</v>
      </c>
      <c r="J1788" t="str">
        <f t="shared" si="167"/>
        <v>Evasive Customer</v>
      </c>
    </row>
    <row r="1789" spans="1:10" x14ac:dyDescent="0.3">
      <c r="A1789" s="5">
        <v>1789</v>
      </c>
      <c r="B1789" s="6">
        <v>60</v>
      </c>
      <c r="C1789" s="7">
        <v>3</v>
      </c>
      <c r="D1789" s="8">
        <v>2066.6600000000003</v>
      </c>
      <c r="E1789">
        <f t="shared" si="162"/>
        <v>4</v>
      </c>
      <c r="F1789">
        <f t="shared" si="163"/>
        <v>1</v>
      </c>
      <c r="G1789">
        <f t="shared" si="164"/>
        <v>2</v>
      </c>
      <c r="H1789">
        <f t="shared" si="165"/>
        <v>412</v>
      </c>
      <c r="I1789" t="str">
        <f t="shared" si="166"/>
        <v>PLATINUM</v>
      </c>
      <c r="J1789" t="str">
        <f t="shared" si="167"/>
        <v>Recent Customer</v>
      </c>
    </row>
    <row r="1790" spans="1:10" x14ac:dyDescent="0.3">
      <c r="A1790" s="5">
        <v>1790</v>
      </c>
      <c r="B1790" s="6">
        <v>32</v>
      </c>
      <c r="C1790" s="7">
        <v>5</v>
      </c>
      <c r="D1790" s="8">
        <v>2258.6799999999998</v>
      </c>
      <c r="E1790">
        <f t="shared" si="162"/>
        <v>3</v>
      </c>
      <c r="F1790">
        <f t="shared" si="163"/>
        <v>2</v>
      </c>
      <c r="G1790">
        <f t="shared" si="164"/>
        <v>2</v>
      </c>
      <c r="H1790">
        <f t="shared" si="165"/>
        <v>322</v>
      </c>
      <c r="I1790" t="str">
        <f t="shared" si="166"/>
        <v>GOLD</v>
      </c>
      <c r="J1790" t="str">
        <f t="shared" si="167"/>
        <v>Losing Customer</v>
      </c>
    </row>
    <row r="1791" spans="1:10" x14ac:dyDescent="0.3">
      <c r="A1791" s="5">
        <v>1791</v>
      </c>
      <c r="B1791" s="6">
        <v>117</v>
      </c>
      <c r="C1791" s="7">
        <v>6</v>
      </c>
      <c r="D1791" s="8">
        <v>2595.16</v>
      </c>
      <c r="E1791">
        <f t="shared" si="162"/>
        <v>2</v>
      </c>
      <c r="F1791">
        <f t="shared" si="163"/>
        <v>2</v>
      </c>
      <c r="G1791">
        <f t="shared" si="164"/>
        <v>2</v>
      </c>
      <c r="H1791">
        <f t="shared" si="165"/>
        <v>222</v>
      </c>
      <c r="I1791" t="str">
        <f t="shared" si="166"/>
        <v>SILVER</v>
      </c>
      <c r="J1791" t="str">
        <f t="shared" si="167"/>
        <v>Almost Losing Customer</v>
      </c>
    </row>
    <row r="1792" spans="1:10" x14ac:dyDescent="0.3">
      <c r="A1792" s="5">
        <v>1792</v>
      </c>
      <c r="B1792" s="6">
        <v>6</v>
      </c>
      <c r="C1792" s="7">
        <v>10</v>
      </c>
      <c r="D1792" s="8">
        <v>5020.67</v>
      </c>
      <c r="E1792">
        <f t="shared" si="162"/>
        <v>3</v>
      </c>
      <c r="F1792">
        <f t="shared" si="163"/>
        <v>4</v>
      </c>
      <c r="G1792">
        <f t="shared" si="164"/>
        <v>4</v>
      </c>
      <c r="H1792">
        <f t="shared" si="165"/>
        <v>344</v>
      </c>
      <c r="I1792" t="str">
        <f t="shared" si="166"/>
        <v>GOLD</v>
      </c>
      <c r="J1792" t="str">
        <f t="shared" si="167"/>
        <v>Potential Customer</v>
      </c>
    </row>
    <row r="1793" spans="1:10" x14ac:dyDescent="0.3">
      <c r="A1793" s="5">
        <v>1793</v>
      </c>
      <c r="B1793" s="6">
        <v>60</v>
      </c>
      <c r="C1793" s="7">
        <v>6</v>
      </c>
      <c r="D1793" s="8">
        <v>4960.3600000000006</v>
      </c>
      <c r="E1793">
        <f t="shared" si="162"/>
        <v>1</v>
      </c>
      <c r="F1793">
        <f t="shared" si="163"/>
        <v>2</v>
      </c>
      <c r="G1793">
        <f t="shared" si="164"/>
        <v>4</v>
      </c>
      <c r="H1793">
        <f t="shared" si="165"/>
        <v>124</v>
      </c>
      <c r="I1793" t="str">
        <f t="shared" si="166"/>
        <v>BRONZE</v>
      </c>
      <c r="J1793" t="str">
        <f t="shared" si="167"/>
        <v>Evasive Customer</v>
      </c>
    </row>
    <row r="1794" spans="1:10" x14ac:dyDescent="0.3">
      <c r="A1794" s="5">
        <v>1794</v>
      </c>
      <c r="B1794" s="6">
        <v>1</v>
      </c>
      <c r="C1794" s="7">
        <v>5</v>
      </c>
      <c r="D1794" s="8">
        <v>1713.79</v>
      </c>
      <c r="E1794">
        <f t="shared" si="162"/>
        <v>4</v>
      </c>
      <c r="F1794">
        <f t="shared" si="163"/>
        <v>2</v>
      </c>
      <c r="G1794">
        <f t="shared" si="164"/>
        <v>1</v>
      </c>
      <c r="H1794">
        <f t="shared" si="165"/>
        <v>421</v>
      </c>
      <c r="I1794" t="str">
        <f t="shared" si="166"/>
        <v>PLATINUM</v>
      </c>
      <c r="J1794" t="str">
        <f t="shared" si="167"/>
        <v>Recent Customer</v>
      </c>
    </row>
    <row r="1795" spans="1:10" x14ac:dyDescent="0.3">
      <c r="A1795" s="5">
        <v>1795</v>
      </c>
      <c r="B1795" s="6">
        <v>3</v>
      </c>
      <c r="C1795" s="7">
        <v>6</v>
      </c>
      <c r="D1795" s="8">
        <v>2882.84</v>
      </c>
      <c r="E1795">
        <f t="shared" si="162"/>
        <v>2</v>
      </c>
      <c r="F1795">
        <f t="shared" si="163"/>
        <v>2</v>
      </c>
      <c r="G1795">
        <f t="shared" si="164"/>
        <v>3</v>
      </c>
      <c r="H1795">
        <f t="shared" si="165"/>
        <v>223</v>
      </c>
      <c r="I1795" t="str">
        <f t="shared" si="166"/>
        <v>SILVER</v>
      </c>
      <c r="J1795" t="str">
        <f t="shared" si="167"/>
        <v>Almost Losing Customer</v>
      </c>
    </row>
    <row r="1796" spans="1:10" x14ac:dyDescent="0.3">
      <c r="A1796" s="5">
        <v>1796</v>
      </c>
      <c r="B1796" s="6">
        <v>122</v>
      </c>
      <c r="C1796" s="7">
        <v>2</v>
      </c>
      <c r="D1796" s="8">
        <v>221.12</v>
      </c>
      <c r="E1796">
        <f t="shared" si="162"/>
        <v>4</v>
      </c>
      <c r="F1796">
        <f t="shared" si="163"/>
        <v>1</v>
      </c>
      <c r="G1796">
        <f t="shared" si="164"/>
        <v>1</v>
      </c>
      <c r="H1796">
        <f t="shared" si="165"/>
        <v>411</v>
      </c>
      <c r="I1796" t="str">
        <f t="shared" si="166"/>
        <v>GOLD</v>
      </c>
      <c r="J1796" t="str">
        <f t="shared" si="167"/>
        <v>Recent Customer</v>
      </c>
    </row>
    <row r="1797" spans="1:10" x14ac:dyDescent="0.3">
      <c r="A1797" s="5">
        <v>1797</v>
      </c>
      <c r="B1797" s="6">
        <v>54</v>
      </c>
      <c r="C1797" s="7">
        <v>11</v>
      </c>
      <c r="D1797" s="8">
        <v>6539.7799999999988</v>
      </c>
      <c r="E1797">
        <f t="shared" ref="E1797:E1860" si="168">IF(AND(B1795&gt;=88),1,IF(AND(B1795&lt;=88,B1795&gt;45),2,IF(AND(B1795&lt;=45,B1795&gt;18),3,4)))</f>
        <v>4</v>
      </c>
      <c r="F1797">
        <f t="shared" ref="F1797:F1860" si="169">IF(AND(C1797&gt;7),4,IF(AND(C1797&lt;=7,C1797&gt;6),3,IF(AND(C1797&lt;=6,C1797&gt;4),2,IF(AND(C1797&lt;=4),1))))</f>
        <v>4</v>
      </c>
      <c r="G1797">
        <f t="shared" ref="G1797:G1860" si="170">IF(AND(D1797&gt;4123.1),4,IF(AND(D1797&lt;=4123.1,D1797&gt;2799.26),3,IF(AND(D1797&lt;=2799.26,D1797&gt;1797.95),2,IF(AND(D1797&lt;=1795.95),1))))</f>
        <v>4</v>
      </c>
      <c r="H1797">
        <f t="shared" ref="H1797:H1860" si="171">100*E1797+10*F1797+G1797</f>
        <v>444</v>
      </c>
      <c r="I1797" t="str">
        <f t="shared" ref="I1797:I1860" si="172">IF(AND(H1797&gt;411),"PLATINUM",IF(AND(H1797&lt;=411,H1797&gt;311),"GOLD",IF(AND(H1797&lt;=311,H1797&gt;211),"SILVER",IF(AND(H1797&lt;=211),"BRONZE"))))</f>
        <v>PLATINUM</v>
      </c>
      <c r="J1797" t="str">
        <f t="shared" ref="J1797:J1860" si="173">IF(H1797=444,"Platinum Customer",
IF(AND(H1797&lt;=444,H1797&gt;433),"Very Loyal",
 IF(AND(H1797&lt;=433,H1797&gt;421),"Becoming Loyal",
IF(AND(H1797&lt;=421,H1797&gt;344),"Recent Customer",
IF(AND(H1797&gt;=344,H1797&gt;323),"Potential Customer",
IF(AND(H1797&gt;=323,H1797&gt;311),"Late Bloomer",
IF(AND(H1797&gt;311,H1797&gt;=224),"Losing Customer",
IF(AND(H1797&gt;224,H1797&gt;=212),"High Risk Customer",
IF(AND(H1797&gt;212,H1797&gt;=121),"Almost Losing Customer",
IF(AND(H1797&gt;=121,H1797&gt;=113),"Evasive Customer",
IF(AND(H1797&lt;=113,H1797&gt;=111),"Lost Customer")))))))))))</f>
        <v>Platinum Customer</v>
      </c>
    </row>
    <row r="1798" spans="1:10" x14ac:dyDescent="0.3">
      <c r="A1798" s="5">
        <v>1798</v>
      </c>
      <c r="B1798" s="6">
        <v>13</v>
      </c>
      <c r="C1798" s="7">
        <v>7</v>
      </c>
      <c r="D1798" s="8">
        <v>2934.76</v>
      </c>
      <c r="E1798">
        <f t="shared" si="168"/>
        <v>1</v>
      </c>
      <c r="F1798">
        <f t="shared" si="169"/>
        <v>3</v>
      </c>
      <c r="G1798">
        <f t="shared" si="170"/>
        <v>3</v>
      </c>
      <c r="H1798">
        <f t="shared" si="171"/>
        <v>133</v>
      </c>
      <c r="I1798" t="str">
        <f t="shared" si="172"/>
        <v>BRONZE</v>
      </c>
      <c r="J1798" t="str">
        <f t="shared" si="173"/>
        <v>Evasive Customer</v>
      </c>
    </row>
    <row r="1799" spans="1:10" x14ac:dyDescent="0.3">
      <c r="A1799" s="5">
        <v>1799</v>
      </c>
      <c r="B1799" s="6">
        <v>52</v>
      </c>
      <c r="C1799" s="7">
        <v>4</v>
      </c>
      <c r="D1799" s="8">
        <v>2073.85</v>
      </c>
      <c r="E1799">
        <f t="shared" si="168"/>
        <v>2</v>
      </c>
      <c r="F1799">
        <f t="shared" si="169"/>
        <v>1</v>
      </c>
      <c r="G1799">
        <f t="shared" si="170"/>
        <v>2</v>
      </c>
      <c r="H1799">
        <f t="shared" si="171"/>
        <v>212</v>
      </c>
      <c r="I1799" t="str">
        <f t="shared" si="172"/>
        <v>SILVER</v>
      </c>
      <c r="J1799" t="str">
        <f t="shared" si="173"/>
        <v>Evasive Customer</v>
      </c>
    </row>
    <row r="1800" spans="1:10" x14ac:dyDescent="0.3">
      <c r="A1800" s="5">
        <v>1800</v>
      </c>
      <c r="B1800" s="6">
        <v>171</v>
      </c>
      <c r="C1800" s="7">
        <v>4</v>
      </c>
      <c r="D1800" s="8">
        <v>2440.35</v>
      </c>
      <c r="E1800">
        <f t="shared" si="168"/>
        <v>4</v>
      </c>
      <c r="F1800">
        <f t="shared" si="169"/>
        <v>1</v>
      </c>
      <c r="G1800">
        <f t="shared" si="170"/>
        <v>2</v>
      </c>
      <c r="H1800">
        <f t="shared" si="171"/>
        <v>412</v>
      </c>
      <c r="I1800" t="str">
        <f t="shared" si="172"/>
        <v>PLATINUM</v>
      </c>
      <c r="J1800" t="str">
        <f t="shared" si="173"/>
        <v>Recent Customer</v>
      </c>
    </row>
    <row r="1801" spans="1:10" x14ac:dyDescent="0.3">
      <c r="A1801" s="5">
        <v>1801</v>
      </c>
      <c r="B1801" s="6">
        <v>65</v>
      </c>
      <c r="C1801" s="7">
        <v>8</v>
      </c>
      <c r="D1801" s="8">
        <v>4098.59</v>
      </c>
      <c r="E1801">
        <f t="shared" si="168"/>
        <v>2</v>
      </c>
      <c r="F1801">
        <f t="shared" si="169"/>
        <v>4</v>
      </c>
      <c r="G1801">
        <f t="shared" si="170"/>
        <v>3</v>
      </c>
      <c r="H1801">
        <f t="shared" si="171"/>
        <v>243</v>
      </c>
      <c r="I1801" t="str">
        <f t="shared" si="172"/>
        <v>SILVER</v>
      </c>
      <c r="J1801" t="str">
        <f t="shared" si="173"/>
        <v>High Risk Customer</v>
      </c>
    </row>
    <row r="1802" spans="1:10" x14ac:dyDescent="0.3">
      <c r="A1802" s="5">
        <v>1802</v>
      </c>
      <c r="B1802" s="6">
        <v>13</v>
      </c>
      <c r="C1802" s="7">
        <v>8</v>
      </c>
      <c r="D1802" s="8">
        <v>5035.8000000000011</v>
      </c>
      <c r="E1802">
        <f t="shared" si="168"/>
        <v>1</v>
      </c>
      <c r="F1802">
        <f t="shared" si="169"/>
        <v>4</v>
      </c>
      <c r="G1802">
        <f t="shared" si="170"/>
        <v>4</v>
      </c>
      <c r="H1802">
        <f t="shared" si="171"/>
        <v>144</v>
      </c>
      <c r="I1802" t="str">
        <f t="shared" si="172"/>
        <v>BRONZE</v>
      </c>
      <c r="J1802" t="str">
        <f t="shared" si="173"/>
        <v>Evasive Customer</v>
      </c>
    </row>
    <row r="1803" spans="1:10" x14ac:dyDescent="0.3">
      <c r="A1803" s="5">
        <v>1803</v>
      </c>
      <c r="B1803" s="6">
        <v>115</v>
      </c>
      <c r="C1803" s="7">
        <v>7</v>
      </c>
      <c r="D1803" s="8">
        <v>3130.64</v>
      </c>
      <c r="E1803">
        <f t="shared" si="168"/>
        <v>2</v>
      </c>
      <c r="F1803">
        <f t="shared" si="169"/>
        <v>3</v>
      </c>
      <c r="G1803">
        <f t="shared" si="170"/>
        <v>3</v>
      </c>
      <c r="H1803">
        <f t="shared" si="171"/>
        <v>233</v>
      </c>
      <c r="I1803" t="str">
        <f t="shared" si="172"/>
        <v>SILVER</v>
      </c>
      <c r="J1803" t="str">
        <f t="shared" si="173"/>
        <v>High Risk Customer</v>
      </c>
    </row>
    <row r="1804" spans="1:10" x14ac:dyDescent="0.3">
      <c r="A1804" s="5">
        <v>1804</v>
      </c>
      <c r="B1804" s="6">
        <v>31</v>
      </c>
      <c r="C1804" s="7">
        <v>3</v>
      </c>
      <c r="D1804" s="8">
        <v>2156.17</v>
      </c>
      <c r="E1804">
        <f t="shared" si="168"/>
        <v>4</v>
      </c>
      <c r="F1804">
        <f t="shared" si="169"/>
        <v>1</v>
      </c>
      <c r="G1804">
        <f t="shared" si="170"/>
        <v>2</v>
      </c>
      <c r="H1804">
        <f t="shared" si="171"/>
        <v>412</v>
      </c>
      <c r="I1804" t="str">
        <f t="shared" si="172"/>
        <v>PLATINUM</v>
      </c>
      <c r="J1804" t="str">
        <f t="shared" si="173"/>
        <v>Recent Customer</v>
      </c>
    </row>
    <row r="1805" spans="1:10" x14ac:dyDescent="0.3">
      <c r="A1805" s="5">
        <v>1805</v>
      </c>
      <c r="B1805" s="6">
        <v>90</v>
      </c>
      <c r="C1805" s="7">
        <v>4</v>
      </c>
      <c r="D1805" s="8">
        <v>634.65000000000009</v>
      </c>
      <c r="E1805">
        <f t="shared" si="168"/>
        <v>1</v>
      </c>
      <c r="F1805">
        <f t="shared" si="169"/>
        <v>1</v>
      </c>
      <c r="G1805">
        <f t="shared" si="170"/>
        <v>1</v>
      </c>
      <c r="H1805">
        <f t="shared" si="171"/>
        <v>111</v>
      </c>
      <c r="I1805" t="str">
        <f t="shared" si="172"/>
        <v>BRONZE</v>
      </c>
      <c r="J1805" t="str">
        <f t="shared" si="173"/>
        <v>Lost Customer</v>
      </c>
    </row>
    <row r="1806" spans="1:10" x14ac:dyDescent="0.3">
      <c r="A1806" s="5">
        <v>1806</v>
      </c>
      <c r="B1806" s="6">
        <v>37</v>
      </c>
      <c r="C1806" s="7">
        <v>8</v>
      </c>
      <c r="D1806" s="8">
        <v>4810.5</v>
      </c>
      <c r="E1806">
        <f t="shared" si="168"/>
        <v>3</v>
      </c>
      <c r="F1806">
        <f t="shared" si="169"/>
        <v>4</v>
      </c>
      <c r="G1806">
        <f t="shared" si="170"/>
        <v>4</v>
      </c>
      <c r="H1806">
        <f t="shared" si="171"/>
        <v>344</v>
      </c>
      <c r="I1806" t="str">
        <f t="shared" si="172"/>
        <v>GOLD</v>
      </c>
      <c r="J1806" t="str">
        <f t="shared" si="173"/>
        <v>Potential Customer</v>
      </c>
    </row>
    <row r="1807" spans="1:10" x14ac:dyDescent="0.3">
      <c r="A1807" s="5">
        <v>1807</v>
      </c>
      <c r="B1807" s="6">
        <v>60</v>
      </c>
      <c r="C1807" s="7">
        <v>6</v>
      </c>
      <c r="D1807" s="8">
        <v>2514.9599999999996</v>
      </c>
      <c r="E1807">
        <f t="shared" si="168"/>
        <v>1</v>
      </c>
      <c r="F1807">
        <f t="shared" si="169"/>
        <v>2</v>
      </c>
      <c r="G1807">
        <f t="shared" si="170"/>
        <v>2</v>
      </c>
      <c r="H1807">
        <f t="shared" si="171"/>
        <v>122</v>
      </c>
      <c r="I1807" t="str">
        <f t="shared" si="172"/>
        <v>BRONZE</v>
      </c>
      <c r="J1807" t="str">
        <f t="shared" si="173"/>
        <v>Evasive Customer</v>
      </c>
    </row>
    <row r="1808" spans="1:10" x14ac:dyDescent="0.3">
      <c r="A1808" s="5">
        <v>1808</v>
      </c>
      <c r="B1808" s="6">
        <v>76</v>
      </c>
      <c r="C1808" s="7">
        <v>7</v>
      </c>
      <c r="D1808" s="8">
        <v>7965.2799999999988</v>
      </c>
      <c r="E1808">
        <f t="shared" si="168"/>
        <v>3</v>
      </c>
      <c r="F1808">
        <f t="shared" si="169"/>
        <v>3</v>
      </c>
      <c r="G1808">
        <f t="shared" si="170"/>
        <v>4</v>
      </c>
      <c r="H1808">
        <f t="shared" si="171"/>
        <v>334</v>
      </c>
      <c r="I1808" t="str">
        <f t="shared" si="172"/>
        <v>GOLD</v>
      </c>
      <c r="J1808" t="str">
        <f t="shared" si="173"/>
        <v>Late Bloomer</v>
      </c>
    </row>
    <row r="1809" spans="1:10" x14ac:dyDescent="0.3">
      <c r="A1809" s="5">
        <v>1809</v>
      </c>
      <c r="B1809" s="6">
        <v>27</v>
      </c>
      <c r="C1809" s="7">
        <v>6</v>
      </c>
      <c r="D1809" s="8">
        <v>3918.1500000000005</v>
      </c>
      <c r="E1809">
        <f t="shared" si="168"/>
        <v>2</v>
      </c>
      <c r="F1809">
        <f t="shared" si="169"/>
        <v>2</v>
      </c>
      <c r="G1809">
        <f t="shared" si="170"/>
        <v>3</v>
      </c>
      <c r="H1809">
        <f t="shared" si="171"/>
        <v>223</v>
      </c>
      <c r="I1809" t="str">
        <f t="shared" si="172"/>
        <v>SILVER</v>
      </c>
      <c r="J1809" t="str">
        <f t="shared" si="173"/>
        <v>Almost Losing Customer</v>
      </c>
    </row>
    <row r="1810" spans="1:10" x14ac:dyDescent="0.3">
      <c r="A1810" s="5">
        <v>1810</v>
      </c>
      <c r="B1810" s="6">
        <v>6</v>
      </c>
      <c r="C1810" s="7">
        <v>2</v>
      </c>
      <c r="D1810" s="8">
        <v>168.45</v>
      </c>
      <c r="E1810">
        <f t="shared" si="168"/>
        <v>2</v>
      </c>
      <c r="F1810">
        <f t="shared" si="169"/>
        <v>1</v>
      </c>
      <c r="G1810">
        <f t="shared" si="170"/>
        <v>1</v>
      </c>
      <c r="H1810">
        <f t="shared" si="171"/>
        <v>211</v>
      </c>
      <c r="I1810" t="str">
        <f t="shared" si="172"/>
        <v>BRONZE</v>
      </c>
      <c r="J1810" t="str">
        <f t="shared" si="173"/>
        <v>Evasive Customer</v>
      </c>
    </row>
    <row r="1811" spans="1:10" x14ac:dyDescent="0.3">
      <c r="A1811" s="5">
        <v>1811</v>
      </c>
      <c r="B1811" s="6">
        <v>32</v>
      </c>
      <c r="C1811" s="7">
        <v>8</v>
      </c>
      <c r="D1811" s="8">
        <v>6493.8000000000011</v>
      </c>
      <c r="E1811">
        <f t="shared" si="168"/>
        <v>3</v>
      </c>
      <c r="F1811">
        <f t="shared" si="169"/>
        <v>4</v>
      </c>
      <c r="G1811">
        <f t="shared" si="170"/>
        <v>4</v>
      </c>
      <c r="H1811">
        <f t="shared" si="171"/>
        <v>344</v>
      </c>
      <c r="I1811" t="str">
        <f t="shared" si="172"/>
        <v>GOLD</v>
      </c>
      <c r="J1811" t="str">
        <f t="shared" si="173"/>
        <v>Potential Customer</v>
      </c>
    </row>
    <row r="1812" spans="1:10" x14ac:dyDescent="0.3">
      <c r="A1812" s="5">
        <v>1812</v>
      </c>
      <c r="B1812" s="6">
        <v>22</v>
      </c>
      <c r="C1812" s="7">
        <v>10</v>
      </c>
      <c r="D1812" s="8">
        <v>3980.0399999999995</v>
      </c>
      <c r="E1812">
        <f t="shared" si="168"/>
        <v>4</v>
      </c>
      <c r="F1812">
        <f t="shared" si="169"/>
        <v>4</v>
      </c>
      <c r="G1812">
        <f t="shared" si="170"/>
        <v>3</v>
      </c>
      <c r="H1812">
        <f t="shared" si="171"/>
        <v>443</v>
      </c>
      <c r="I1812" t="str">
        <f t="shared" si="172"/>
        <v>PLATINUM</v>
      </c>
      <c r="J1812" t="str">
        <f t="shared" si="173"/>
        <v>Very Loyal</v>
      </c>
    </row>
    <row r="1813" spans="1:10" x14ac:dyDescent="0.3">
      <c r="A1813" s="5">
        <v>1813</v>
      </c>
      <c r="B1813" s="6">
        <v>18</v>
      </c>
      <c r="C1813" s="7">
        <v>6</v>
      </c>
      <c r="D1813" s="8">
        <v>2137.4499999999998</v>
      </c>
      <c r="E1813">
        <f t="shared" si="168"/>
        <v>3</v>
      </c>
      <c r="F1813">
        <f t="shared" si="169"/>
        <v>2</v>
      </c>
      <c r="G1813">
        <f t="shared" si="170"/>
        <v>2</v>
      </c>
      <c r="H1813">
        <f t="shared" si="171"/>
        <v>322</v>
      </c>
      <c r="I1813" t="str">
        <f t="shared" si="172"/>
        <v>GOLD</v>
      </c>
      <c r="J1813" t="str">
        <f t="shared" si="173"/>
        <v>Losing Customer</v>
      </c>
    </row>
    <row r="1814" spans="1:10" x14ac:dyDescent="0.3">
      <c r="A1814" s="5">
        <v>1814</v>
      </c>
      <c r="B1814" s="6">
        <v>51</v>
      </c>
      <c r="C1814" s="7">
        <v>6</v>
      </c>
      <c r="D1814" s="8">
        <v>2459.73</v>
      </c>
      <c r="E1814">
        <f t="shared" si="168"/>
        <v>3</v>
      </c>
      <c r="F1814">
        <f t="shared" si="169"/>
        <v>2</v>
      </c>
      <c r="G1814">
        <f t="shared" si="170"/>
        <v>2</v>
      </c>
      <c r="H1814">
        <f t="shared" si="171"/>
        <v>322</v>
      </c>
      <c r="I1814" t="str">
        <f t="shared" si="172"/>
        <v>GOLD</v>
      </c>
      <c r="J1814" t="str">
        <f t="shared" si="173"/>
        <v>Losing Customer</v>
      </c>
    </row>
    <row r="1815" spans="1:10" x14ac:dyDescent="0.3">
      <c r="A1815" s="5">
        <v>1815</v>
      </c>
      <c r="B1815" s="6">
        <v>11</v>
      </c>
      <c r="C1815" s="7">
        <v>5</v>
      </c>
      <c r="D1815" s="8">
        <v>1964.0800000000002</v>
      </c>
      <c r="E1815">
        <f t="shared" si="168"/>
        <v>4</v>
      </c>
      <c r="F1815">
        <f t="shared" si="169"/>
        <v>2</v>
      </c>
      <c r="G1815">
        <f t="shared" si="170"/>
        <v>2</v>
      </c>
      <c r="H1815">
        <f t="shared" si="171"/>
        <v>422</v>
      </c>
      <c r="I1815" t="str">
        <f t="shared" si="172"/>
        <v>PLATINUM</v>
      </c>
      <c r="J1815" t="str">
        <f t="shared" si="173"/>
        <v>Becoming Loyal</v>
      </c>
    </row>
    <row r="1816" spans="1:10" x14ac:dyDescent="0.3">
      <c r="A1816" s="5">
        <v>1816</v>
      </c>
      <c r="B1816" s="6">
        <v>80</v>
      </c>
      <c r="C1816" s="7">
        <v>5</v>
      </c>
      <c r="D1816" s="8">
        <v>3352.53</v>
      </c>
      <c r="E1816">
        <f t="shared" si="168"/>
        <v>2</v>
      </c>
      <c r="F1816">
        <f t="shared" si="169"/>
        <v>2</v>
      </c>
      <c r="G1816">
        <f t="shared" si="170"/>
        <v>3</v>
      </c>
      <c r="H1816">
        <f t="shared" si="171"/>
        <v>223</v>
      </c>
      <c r="I1816" t="str">
        <f t="shared" si="172"/>
        <v>SILVER</v>
      </c>
      <c r="J1816" t="str">
        <f t="shared" si="173"/>
        <v>Almost Losing Customer</v>
      </c>
    </row>
    <row r="1817" spans="1:10" x14ac:dyDescent="0.3">
      <c r="A1817" s="5">
        <v>1817</v>
      </c>
      <c r="B1817" s="6">
        <v>31</v>
      </c>
      <c r="C1817" s="7">
        <v>11</v>
      </c>
      <c r="D1817" s="8">
        <v>4244.1000000000004</v>
      </c>
      <c r="E1817">
        <f t="shared" si="168"/>
        <v>4</v>
      </c>
      <c r="F1817">
        <f t="shared" si="169"/>
        <v>4</v>
      </c>
      <c r="G1817">
        <f t="shared" si="170"/>
        <v>4</v>
      </c>
      <c r="H1817">
        <f t="shared" si="171"/>
        <v>444</v>
      </c>
      <c r="I1817" t="str">
        <f t="shared" si="172"/>
        <v>PLATINUM</v>
      </c>
      <c r="J1817" t="str">
        <f t="shared" si="173"/>
        <v>Platinum Customer</v>
      </c>
    </row>
    <row r="1818" spans="1:10" x14ac:dyDescent="0.3">
      <c r="A1818" s="5">
        <v>1818</v>
      </c>
      <c r="B1818" s="6">
        <v>24</v>
      </c>
      <c r="C1818" s="7">
        <v>7</v>
      </c>
      <c r="D1818" s="8">
        <v>4516.55</v>
      </c>
      <c r="E1818">
        <f t="shared" si="168"/>
        <v>2</v>
      </c>
      <c r="F1818">
        <f t="shared" si="169"/>
        <v>3</v>
      </c>
      <c r="G1818">
        <f t="shared" si="170"/>
        <v>4</v>
      </c>
      <c r="H1818">
        <f t="shared" si="171"/>
        <v>234</v>
      </c>
      <c r="I1818" t="str">
        <f t="shared" si="172"/>
        <v>SILVER</v>
      </c>
      <c r="J1818" t="str">
        <f t="shared" si="173"/>
        <v>High Risk Customer</v>
      </c>
    </row>
    <row r="1819" spans="1:10" x14ac:dyDescent="0.3">
      <c r="A1819" s="5">
        <v>1819</v>
      </c>
      <c r="B1819" s="6">
        <v>252</v>
      </c>
      <c r="C1819" s="7">
        <v>2</v>
      </c>
      <c r="D1819" s="8">
        <v>763.90000000000009</v>
      </c>
      <c r="E1819">
        <f t="shared" si="168"/>
        <v>3</v>
      </c>
      <c r="F1819">
        <f t="shared" si="169"/>
        <v>1</v>
      </c>
      <c r="G1819">
        <f t="shared" si="170"/>
        <v>1</v>
      </c>
      <c r="H1819">
        <f t="shared" si="171"/>
        <v>311</v>
      </c>
      <c r="I1819" t="str">
        <f t="shared" si="172"/>
        <v>SILVER</v>
      </c>
      <c r="J1819" t="str">
        <f t="shared" si="173"/>
        <v>High Risk Customer</v>
      </c>
    </row>
    <row r="1820" spans="1:10" x14ac:dyDescent="0.3">
      <c r="A1820" s="5">
        <v>1820</v>
      </c>
      <c r="B1820" s="6">
        <v>35</v>
      </c>
      <c r="C1820" s="7">
        <v>9</v>
      </c>
      <c r="D1820" s="8">
        <v>4883.79</v>
      </c>
      <c r="E1820">
        <f t="shared" si="168"/>
        <v>3</v>
      </c>
      <c r="F1820">
        <f t="shared" si="169"/>
        <v>4</v>
      </c>
      <c r="G1820">
        <f t="shared" si="170"/>
        <v>4</v>
      </c>
      <c r="H1820">
        <f t="shared" si="171"/>
        <v>344</v>
      </c>
      <c r="I1820" t="str">
        <f t="shared" si="172"/>
        <v>GOLD</v>
      </c>
      <c r="J1820" t="str">
        <f t="shared" si="173"/>
        <v>Potential Customer</v>
      </c>
    </row>
    <row r="1821" spans="1:10" x14ac:dyDescent="0.3">
      <c r="A1821" s="5">
        <v>1821</v>
      </c>
      <c r="B1821" s="6">
        <v>24</v>
      </c>
      <c r="C1821" s="7">
        <v>12</v>
      </c>
      <c r="D1821" s="8">
        <v>7335.8899999999994</v>
      </c>
      <c r="E1821">
        <f t="shared" si="168"/>
        <v>1</v>
      </c>
      <c r="F1821">
        <f t="shared" si="169"/>
        <v>4</v>
      </c>
      <c r="G1821">
        <f t="shared" si="170"/>
        <v>4</v>
      </c>
      <c r="H1821">
        <f t="shared" si="171"/>
        <v>144</v>
      </c>
      <c r="I1821" t="str">
        <f t="shared" si="172"/>
        <v>BRONZE</v>
      </c>
      <c r="J1821" t="str">
        <f t="shared" si="173"/>
        <v>Evasive Customer</v>
      </c>
    </row>
    <row r="1822" spans="1:10" x14ac:dyDescent="0.3">
      <c r="A1822" s="5">
        <v>1822</v>
      </c>
      <c r="B1822" s="6">
        <v>2</v>
      </c>
      <c r="C1822" s="7">
        <v>5</v>
      </c>
      <c r="D1822" s="8">
        <v>848.7399999999999</v>
      </c>
      <c r="E1822">
        <f t="shared" si="168"/>
        <v>3</v>
      </c>
      <c r="F1822">
        <f t="shared" si="169"/>
        <v>2</v>
      </c>
      <c r="G1822">
        <f t="shared" si="170"/>
        <v>1</v>
      </c>
      <c r="H1822">
        <f t="shared" si="171"/>
        <v>321</v>
      </c>
      <c r="I1822" t="str">
        <f t="shared" si="172"/>
        <v>GOLD</v>
      </c>
      <c r="J1822" t="str">
        <f t="shared" si="173"/>
        <v>Losing Customer</v>
      </c>
    </row>
    <row r="1823" spans="1:10" x14ac:dyDescent="0.3">
      <c r="A1823" s="5">
        <v>1823</v>
      </c>
      <c r="B1823" s="6">
        <v>161</v>
      </c>
      <c r="C1823" s="7">
        <v>6</v>
      </c>
      <c r="D1823" s="8">
        <v>2266.66</v>
      </c>
      <c r="E1823">
        <f t="shared" si="168"/>
        <v>3</v>
      </c>
      <c r="F1823">
        <f t="shared" si="169"/>
        <v>2</v>
      </c>
      <c r="G1823">
        <f t="shared" si="170"/>
        <v>2</v>
      </c>
      <c r="H1823">
        <f t="shared" si="171"/>
        <v>322</v>
      </c>
      <c r="I1823" t="str">
        <f t="shared" si="172"/>
        <v>GOLD</v>
      </c>
      <c r="J1823" t="str">
        <f t="shared" si="173"/>
        <v>Losing Customer</v>
      </c>
    </row>
    <row r="1824" spans="1:10" x14ac:dyDescent="0.3">
      <c r="A1824" s="5">
        <v>1824</v>
      </c>
      <c r="B1824" s="6">
        <v>12</v>
      </c>
      <c r="C1824" s="7">
        <v>7</v>
      </c>
      <c r="D1824" s="8">
        <v>3263.7000000000007</v>
      </c>
      <c r="E1824">
        <f t="shared" si="168"/>
        <v>4</v>
      </c>
      <c r="F1824">
        <f t="shared" si="169"/>
        <v>3</v>
      </c>
      <c r="G1824">
        <f t="shared" si="170"/>
        <v>3</v>
      </c>
      <c r="H1824">
        <f t="shared" si="171"/>
        <v>433</v>
      </c>
      <c r="I1824" t="str">
        <f t="shared" si="172"/>
        <v>PLATINUM</v>
      </c>
      <c r="J1824" t="str">
        <f t="shared" si="173"/>
        <v>Becoming Loyal</v>
      </c>
    </row>
    <row r="1825" spans="1:10" x14ac:dyDescent="0.3">
      <c r="A1825" s="5">
        <v>1825</v>
      </c>
      <c r="B1825" s="6">
        <v>40</v>
      </c>
      <c r="C1825" s="7">
        <v>6</v>
      </c>
      <c r="D1825" s="8">
        <v>4977.7699999999995</v>
      </c>
      <c r="E1825">
        <f t="shared" si="168"/>
        <v>1</v>
      </c>
      <c r="F1825">
        <f t="shared" si="169"/>
        <v>2</v>
      </c>
      <c r="G1825">
        <f t="shared" si="170"/>
        <v>4</v>
      </c>
      <c r="H1825">
        <f t="shared" si="171"/>
        <v>124</v>
      </c>
      <c r="I1825" t="str">
        <f t="shared" si="172"/>
        <v>BRONZE</v>
      </c>
      <c r="J1825" t="str">
        <f t="shared" si="173"/>
        <v>Evasive Customer</v>
      </c>
    </row>
    <row r="1826" spans="1:10" x14ac:dyDescent="0.3">
      <c r="A1826" s="5">
        <v>1826</v>
      </c>
      <c r="B1826" s="6">
        <v>40</v>
      </c>
      <c r="C1826" s="7">
        <v>7</v>
      </c>
      <c r="D1826" s="8">
        <v>3405.78</v>
      </c>
      <c r="E1826">
        <f t="shared" si="168"/>
        <v>4</v>
      </c>
      <c r="F1826">
        <f t="shared" si="169"/>
        <v>3</v>
      </c>
      <c r="G1826">
        <f t="shared" si="170"/>
        <v>3</v>
      </c>
      <c r="H1826">
        <f t="shared" si="171"/>
        <v>433</v>
      </c>
      <c r="I1826" t="str">
        <f t="shared" si="172"/>
        <v>PLATINUM</v>
      </c>
      <c r="J1826" t="str">
        <f t="shared" si="173"/>
        <v>Becoming Loyal</v>
      </c>
    </row>
    <row r="1827" spans="1:10" x14ac:dyDescent="0.3">
      <c r="A1827" s="5">
        <v>1827</v>
      </c>
      <c r="B1827" s="6">
        <v>38</v>
      </c>
      <c r="C1827" s="7">
        <v>5</v>
      </c>
      <c r="D1827" s="8">
        <v>2549.58</v>
      </c>
      <c r="E1827">
        <f t="shared" si="168"/>
        <v>3</v>
      </c>
      <c r="F1827">
        <f t="shared" si="169"/>
        <v>2</v>
      </c>
      <c r="G1827">
        <f t="shared" si="170"/>
        <v>2</v>
      </c>
      <c r="H1827">
        <f t="shared" si="171"/>
        <v>322</v>
      </c>
      <c r="I1827" t="str">
        <f t="shared" si="172"/>
        <v>GOLD</v>
      </c>
      <c r="J1827" t="str">
        <f t="shared" si="173"/>
        <v>Losing Customer</v>
      </c>
    </row>
    <row r="1828" spans="1:10" x14ac:dyDescent="0.3">
      <c r="A1828" s="5">
        <v>1828</v>
      </c>
      <c r="B1828" s="6">
        <v>150</v>
      </c>
      <c r="C1828" s="7">
        <v>3</v>
      </c>
      <c r="D1828" s="8">
        <v>757.24999999999989</v>
      </c>
      <c r="E1828">
        <f t="shared" si="168"/>
        <v>3</v>
      </c>
      <c r="F1828">
        <f t="shared" si="169"/>
        <v>1</v>
      </c>
      <c r="G1828">
        <f t="shared" si="170"/>
        <v>1</v>
      </c>
      <c r="H1828">
        <f t="shared" si="171"/>
        <v>311</v>
      </c>
      <c r="I1828" t="str">
        <f t="shared" si="172"/>
        <v>SILVER</v>
      </c>
      <c r="J1828" t="str">
        <f t="shared" si="173"/>
        <v>High Risk Customer</v>
      </c>
    </row>
    <row r="1829" spans="1:10" x14ac:dyDescent="0.3">
      <c r="A1829" s="5">
        <v>1829</v>
      </c>
      <c r="B1829" s="6">
        <v>3</v>
      </c>
      <c r="C1829" s="7">
        <v>3</v>
      </c>
      <c r="D1829" s="8">
        <v>1805.9199999999996</v>
      </c>
      <c r="E1829">
        <f t="shared" si="168"/>
        <v>3</v>
      </c>
      <c r="F1829">
        <f t="shared" si="169"/>
        <v>1</v>
      </c>
      <c r="G1829">
        <f t="shared" si="170"/>
        <v>2</v>
      </c>
      <c r="H1829">
        <f t="shared" si="171"/>
        <v>312</v>
      </c>
      <c r="I1829" t="str">
        <f t="shared" si="172"/>
        <v>GOLD</v>
      </c>
      <c r="J1829" t="str">
        <f t="shared" si="173"/>
        <v>Losing Customer</v>
      </c>
    </row>
    <row r="1830" spans="1:10" x14ac:dyDescent="0.3">
      <c r="A1830" s="5">
        <v>1830</v>
      </c>
      <c r="B1830" s="6">
        <v>13</v>
      </c>
      <c r="C1830" s="7">
        <v>8</v>
      </c>
      <c r="D1830" s="8">
        <v>4578.9000000000005</v>
      </c>
      <c r="E1830">
        <f t="shared" si="168"/>
        <v>1</v>
      </c>
      <c r="F1830">
        <f t="shared" si="169"/>
        <v>4</v>
      </c>
      <c r="G1830">
        <f t="shared" si="170"/>
        <v>4</v>
      </c>
      <c r="H1830">
        <f t="shared" si="171"/>
        <v>144</v>
      </c>
      <c r="I1830" t="str">
        <f t="shared" si="172"/>
        <v>BRONZE</v>
      </c>
      <c r="J1830" t="str">
        <f t="shared" si="173"/>
        <v>Evasive Customer</v>
      </c>
    </row>
    <row r="1831" spans="1:10" x14ac:dyDescent="0.3">
      <c r="A1831" s="5">
        <v>1831</v>
      </c>
      <c r="B1831" s="6">
        <v>165</v>
      </c>
      <c r="C1831" s="7">
        <v>8</v>
      </c>
      <c r="D1831" s="8">
        <v>2147.3000000000002</v>
      </c>
      <c r="E1831">
        <f t="shared" si="168"/>
        <v>4</v>
      </c>
      <c r="F1831">
        <f t="shared" si="169"/>
        <v>4</v>
      </c>
      <c r="G1831">
        <f t="shared" si="170"/>
        <v>2</v>
      </c>
      <c r="H1831">
        <f t="shared" si="171"/>
        <v>442</v>
      </c>
      <c r="I1831" t="str">
        <f t="shared" si="172"/>
        <v>PLATINUM</v>
      </c>
      <c r="J1831" t="str">
        <f t="shared" si="173"/>
        <v>Very Loyal</v>
      </c>
    </row>
    <row r="1832" spans="1:10" x14ac:dyDescent="0.3">
      <c r="A1832" s="5">
        <v>1832</v>
      </c>
      <c r="B1832" s="6">
        <v>84</v>
      </c>
      <c r="C1832" s="7">
        <v>8</v>
      </c>
      <c r="D1832" s="8">
        <v>5739.5700000000006</v>
      </c>
      <c r="E1832">
        <f t="shared" si="168"/>
        <v>4</v>
      </c>
      <c r="F1832">
        <f t="shared" si="169"/>
        <v>4</v>
      </c>
      <c r="G1832">
        <f t="shared" si="170"/>
        <v>4</v>
      </c>
      <c r="H1832">
        <f t="shared" si="171"/>
        <v>444</v>
      </c>
      <c r="I1832" t="str">
        <f t="shared" si="172"/>
        <v>PLATINUM</v>
      </c>
      <c r="J1832" t="str">
        <f t="shared" si="173"/>
        <v>Platinum Customer</v>
      </c>
    </row>
    <row r="1833" spans="1:10" x14ac:dyDescent="0.3">
      <c r="A1833" s="5">
        <v>1833</v>
      </c>
      <c r="B1833" s="6">
        <v>10</v>
      </c>
      <c r="C1833" s="7">
        <v>5</v>
      </c>
      <c r="D1833" s="8">
        <v>2441.37</v>
      </c>
      <c r="E1833">
        <f t="shared" si="168"/>
        <v>1</v>
      </c>
      <c r="F1833">
        <f t="shared" si="169"/>
        <v>2</v>
      </c>
      <c r="G1833">
        <f t="shared" si="170"/>
        <v>2</v>
      </c>
      <c r="H1833">
        <f t="shared" si="171"/>
        <v>122</v>
      </c>
      <c r="I1833" t="str">
        <f t="shared" si="172"/>
        <v>BRONZE</v>
      </c>
      <c r="J1833" t="str">
        <f t="shared" si="173"/>
        <v>Evasive Customer</v>
      </c>
    </row>
    <row r="1834" spans="1:10" x14ac:dyDescent="0.3">
      <c r="A1834" s="5">
        <v>1834</v>
      </c>
      <c r="B1834" s="6">
        <v>126</v>
      </c>
      <c r="C1834" s="7">
        <v>4</v>
      </c>
      <c r="D1834" s="8">
        <v>4434.93</v>
      </c>
      <c r="E1834">
        <f t="shared" si="168"/>
        <v>2</v>
      </c>
      <c r="F1834">
        <f t="shared" si="169"/>
        <v>1</v>
      </c>
      <c r="G1834">
        <f t="shared" si="170"/>
        <v>4</v>
      </c>
      <c r="H1834">
        <f t="shared" si="171"/>
        <v>214</v>
      </c>
      <c r="I1834" t="str">
        <f t="shared" si="172"/>
        <v>SILVER</v>
      </c>
      <c r="J1834" t="str">
        <f t="shared" si="173"/>
        <v>Almost Losing Customer</v>
      </c>
    </row>
    <row r="1835" spans="1:10" x14ac:dyDescent="0.3">
      <c r="A1835" s="5">
        <v>1835</v>
      </c>
      <c r="B1835" s="6">
        <v>25</v>
      </c>
      <c r="C1835" s="7">
        <v>6</v>
      </c>
      <c r="D1835" s="8">
        <v>1039.0299999999997</v>
      </c>
      <c r="E1835">
        <f t="shared" si="168"/>
        <v>4</v>
      </c>
      <c r="F1835">
        <f t="shared" si="169"/>
        <v>2</v>
      </c>
      <c r="G1835">
        <f t="shared" si="170"/>
        <v>1</v>
      </c>
      <c r="H1835">
        <f t="shared" si="171"/>
        <v>421</v>
      </c>
      <c r="I1835" t="str">
        <f t="shared" si="172"/>
        <v>PLATINUM</v>
      </c>
      <c r="J1835" t="str">
        <f t="shared" si="173"/>
        <v>Recent Customer</v>
      </c>
    </row>
    <row r="1836" spans="1:10" x14ac:dyDescent="0.3">
      <c r="A1836" s="5">
        <v>1836</v>
      </c>
      <c r="B1836" s="6">
        <v>166</v>
      </c>
      <c r="C1836" s="7">
        <v>2</v>
      </c>
      <c r="D1836" s="8">
        <v>1219.8600000000001</v>
      </c>
      <c r="E1836">
        <f t="shared" si="168"/>
        <v>1</v>
      </c>
      <c r="F1836">
        <f t="shared" si="169"/>
        <v>1</v>
      </c>
      <c r="G1836">
        <f t="shared" si="170"/>
        <v>1</v>
      </c>
      <c r="H1836">
        <f t="shared" si="171"/>
        <v>111</v>
      </c>
      <c r="I1836" t="str">
        <f t="shared" si="172"/>
        <v>BRONZE</v>
      </c>
      <c r="J1836" t="str">
        <f t="shared" si="173"/>
        <v>Lost Customer</v>
      </c>
    </row>
    <row r="1837" spans="1:10" x14ac:dyDescent="0.3">
      <c r="A1837" s="5">
        <v>1837</v>
      </c>
      <c r="B1837" s="6">
        <v>35</v>
      </c>
      <c r="C1837" s="7">
        <v>7</v>
      </c>
      <c r="D1837" s="8">
        <v>4515.25</v>
      </c>
      <c r="E1837">
        <f t="shared" si="168"/>
        <v>3</v>
      </c>
      <c r="F1837">
        <f t="shared" si="169"/>
        <v>3</v>
      </c>
      <c r="G1837">
        <f t="shared" si="170"/>
        <v>4</v>
      </c>
      <c r="H1837">
        <f t="shared" si="171"/>
        <v>334</v>
      </c>
      <c r="I1837" t="str">
        <f t="shared" si="172"/>
        <v>GOLD</v>
      </c>
      <c r="J1837" t="str">
        <f t="shared" si="173"/>
        <v>Late Bloomer</v>
      </c>
    </row>
    <row r="1838" spans="1:10" x14ac:dyDescent="0.3">
      <c r="A1838" s="5">
        <v>1838</v>
      </c>
      <c r="B1838" s="6">
        <v>49</v>
      </c>
      <c r="C1838" s="7">
        <v>5</v>
      </c>
      <c r="D1838" s="8">
        <v>4691.45</v>
      </c>
      <c r="E1838">
        <f t="shared" si="168"/>
        <v>1</v>
      </c>
      <c r="F1838">
        <f t="shared" si="169"/>
        <v>2</v>
      </c>
      <c r="G1838">
        <f t="shared" si="170"/>
        <v>4</v>
      </c>
      <c r="H1838">
        <f t="shared" si="171"/>
        <v>124</v>
      </c>
      <c r="I1838" t="str">
        <f t="shared" si="172"/>
        <v>BRONZE</v>
      </c>
      <c r="J1838" t="str">
        <f t="shared" si="173"/>
        <v>Evasive Customer</v>
      </c>
    </row>
    <row r="1839" spans="1:10" x14ac:dyDescent="0.3">
      <c r="A1839" s="5">
        <v>1839</v>
      </c>
      <c r="B1839" s="6">
        <v>49</v>
      </c>
      <c r="C1839" s="7">
        <v>7</v>
      </c>
      <c r="D1839" s="8">
        <v>2784</v>
      </c>
      <c r="E1839">
        <f t="shared" si="168"/>
        <v>3</v>
      </c>
      <c r="F1839">
        <f t="shared" si="169"/>
        <v>3</v>
      </c>
      <c r="G1839">
        <f t="shared" si="170"/>
        <v>2</v>
      </c>
      <c r="H1839">
        <f t="shared" si="171"/>
        <v>332</v>
      </c>
      <c r="I1839" t="str">
        <f t="shared" si="172"/>
        <v>GOLD</v>
      </c>
      <c r="J1839" t="str">
        <f t="shared" si="173"/>
        <v>Late Bloomer</v>
      </c>
    </row>
    <row r="1840" spans="1:10" x14ac:dyDescent="0.3">
      <c r="A1840" s="5">
        <v>1840</v>
      </c>
      <c r="B1840" s="6">
        <v>98</v>
      </c>
      <c r="C1840" s="7">
        <v>7</v>
      </c>
      <c r="D1840" s="8">
        <v>2259.16</v>
      </c>
      <c r="E1840">
        <f t="shared" si="168"/>
        <v>2</v>
      </c>
      <c r="F1840">
        <f t="shared" si="169"/>
        <v>3</v>
      </c>
      <c r="G1840">
        <f t="shared" si="170"/>
        <v>2</v>
      </c>
      <c r="H1840">
        <f t="shared" si="171"/>
        <v>232</v>
      </c>
      <c r="I1840" t="str">
        <f t="shared" si="172"/>
        <v>SILVER</v>
      </c>
      <c r="J1840" t="str">
        <f t="shared" si="173"/>
        <v>High Risk Customer</v>
      </c>
    </row>
    <row r="1841" spans="1:10" x14ac:dyDescent="0.3">
      <c r="A1841" s="5">
        <v>1841</v>
      </c>
      <c r="B1841" s="6">
        <v>36</v>
      </c>
      <c r="C1841" s="7">
        <v>4</v>
      </c>
      <c r="D1841" s="8">
        <v>1677.0800000000002</v>
      </c>
      <c r="E1841">
        <f t="shared" si="168"/>
        <v>2</v>
      </c>
      <c r="F1841">
        <f t="shared" si="169"/>
        <v>1</v>
      </c>
      <c r="G1841">
        <f t="shared" si="170"/>
        <v>1</v>
      </c>
      <c r="H1841">
        <f t="shared" si="171"/>
        <v>211</v>
      </c>
      <c r="I1841" t="str">
        <f t="shared" si="172"/>
        <v>BRONZE</v>
      </c>
      <c r="J1841" t="str">
        <f t="shared" si="173"/>
        <v>Evasive Customer</v>
      </c>
    </row>
    <row r="1842" spans="1:10" x14ac:dyDescent="0.3">
      <c r="A1842" s="5">
        <v>1842</v>
      </c>
      <c r="B1842" s="6">
        <v>211</v>
      </c>
      <c r="C1842" s="7">
        <v>5</v>
      </c>
      <c r="D1842" s="8">
        <v>3055.8500000000004</v>
      </c>
      <c r="E1842">
        <f t="shared" si="168"/>
        <v>1</v>
      </c>
      <c r="F1842">
        <f t="shared" si="169"/>
        <v>2</v>
      </c>
      <c r="G1842">
        <f t="shared" si="170"/>
        <v>3</v>
      </c>
      <c r="H1842">
        <f t="shared" si="171"/>
        <v>123</v>
      </c>
      <c r="I1842" t="str">
        <f t="shared" si="172"/>
        <v>BRONZE</v>
      </c>
      <c r="J1842" t="str">
        <f t="shared" si="173"/>
        <v>Evasive Customer</v>
      </c>
    </row>
    <row r="1843" spans="1:10" x14ac:dyDescent="0.3">
      <c r="A1843" s="5">
        <v>1843</v>
      </c>
      <c r="B1843" s="6">
        <v>112</v>
      </c>
      <c r="C1843" s="7">
        <v>4</v>
      </c>
      <c r="D1843" s="8">
        <v>2132.3000000000002</v>
      </c>
      <c r="E1843">
        <f t="shared" si="168"/>
        <v>3</v>
      </c>
      <c r="F1843">
        <f t="shared" si="169"/>
        <v>1</v>
      </c>
      <c r="G1843">
        <f t="shared" si="170"/>
        <v>2</v>
      </c>
      <c r="H1843">
        <f t="shared" si="171"/>
        <v>312</v>
      </c>
      <c r="I1843" t="str">
        <f t="shared" si="172"/>
        <v>GOLD</v>
      </c>
      <c r="J1843" t="str">
        <f t="shared" si="173"/>
        <v>Losing Customer</v>
      </c>
    </row>
    <row r="1844" spans="1:10" x14ac:dyDescent="0.3">
      <c r="A1844" s="5">
        <v>1844</v>
      </c>
      <c r="B1844" s="6">
        <v>41</v>
      </c>
      <c r="C1844" s="7">
        <v>7</v>
      </c>
      <c r="D1844" s="8">
        <v>4085.48</v>
      </c>
      <c r="E1844">
        <f t="shared" si="168"/>
        <v>1</v>
      </c>
      <c r="F1844">
        <f t="shared" si="169"/>
        <v>3</v>
      </c>
      <c r="G1844">
        <f t="shared" si="170"/>
        <v>3</v>
      </c>
      <c r="H1844">
        <f t="shared" si="171"/>
        <v>133</v>
      </c>
      <c r="I1844" t="str">
        <f t="shared" si="172"/>
        <v>BRONZE</v>
      </c>
      <c r="J1844" t="str">
        <f t="shared" si="173"/>
        <v>Evasive Customer</v>
      </c>
    </row>
    <row r="1845" spans="1:10" x14ac:dyDescent="0.3">
      <c r="A1845" s="5">
        <v>1845</v>
      </c>
      <c r="B1845" s="6">
        <v>21</v>
      </c>
      <c r="C1845" s="7">
        <v>7</v>
      </c>
      <c r="D1845" s="8">
        <v>4572.8900000000003</v>
      </c>
      <c r="E1845">
        <f t="shared" si="168"/>
        <v>1</v>
      </c>
      <c r="F1845">
        <f t="shared" si="169"/>
        <v>3</v>
      </c>
      <c r="G1845">
        <f t="shared" si="170"/>
        <v>4</v>
      </c>
      <c r="H1845">
        <f t="shared" si="171"/>
        <v>134</v>
      </c>
      <c r="I1845" t="str">
        <f t="shared" si="172"/>
        <v>BRONZE</v>
      </c>
      <c r="J1845" t="str">
        <f t="shared" si="173"/>
        <v>Evasive Customer</v>
      </c>
    </row>
    <row r="1846" spans="1:10" x14ac:dyDescent="0.3">
      <c r="A1846" s="5">
        <v>1846</v>
      </c>
      <c r="B1846" s="6">
        <v>333</v>
      </c>
      <c r="C1846" s="7">
        <v>1</v>
      </c>
      <c r="D1846" s="8">
        <v>356.5</v>
      </c>
      <c r="E1846">
        <f t="shared" si="168"/>
        <v>3</v>
      </c>
      <c r="F1846">
        <f t="shared" si="169"/>
        <v>1</v>
      </c>
      <c r="G1846">
        <f t="shared" si="170"/>
        <v>1</v>
      </c>
      <c r="H1846">
        <f t="shared" si="171"/>
        <v>311</v>
      </c>
      <c r="I1846" t="str">
        <f t="shared" si="172"/>
        <v>SILVER</v>
      </c>
      <c r="J1846" t="str">
        <f t="shared" si="173"/>
        <v>High Risk Customer</v>
      </c>
    </row>
    <row r="1847" spans="1:10" x14ac:dyDescent="0.3">
      <c r="A1847" s="5">
        <v>1847</v>
      </c>
      <c r="B1847" s="6">
        <v>32</v>
      </c>
      <c r="C1847" s="7">
        <v>3</v>
      </c>
      <c r="D1847" s="8">
        <v>1919.8300000000002</v>
      </c>
      <c r="E1847">
        <f t="shared" si="168"/>
        <v>3</v>
      </c>
      <c r="F1847">
        <f t="shared" si="169"/>
        <v>1</v>
      </c>
      <c r="G1847">
        <f t="shared" si="170"/>
        <v>2</v>
      </c>
      <c r="H1847">
        <f t="shared" si="171"/>
        <v>312</v>
      </c>
      <c r="I1847" t="str">
        <f t="shared" si="172"/>
        <v>GOLD</v>
      </c>
      <c r="J1847" t="str">
        <f t="shared" si="173"/>
        <v>Losing Customer</v>
      </c>
    </row>
    <row r="1848" spans="1:10" x14ac:dyDescent="0.3">
      <c r="A1848" s="5">
        <v>1848</v>
      </c>
      <c r="B1848" s="6">
        <v>42</v>
      </c>
      <c r="C1848" s="7">
        <v>6</v>
      </c>
      <c r="D1848" s="8">
        <v>4456.95</v>
      </c>
      <c r="E1848">
        <f t="shared" si="168"/>
        <v>1</v>
      </c>
      <c r="F1848">
        <f t="shared" si="169"/>
        <v>2</v>
      </c>
      <c r="G1848">
        <f t="shared" si="170"/>
        <v>4</v>
      </c>
      <c r="H1848">
        <f t="shared" si="171"/>
        <v>124</v>
      </c>
      <c r="I1848" t="str">
        <f t="shared" si="172"/>
        <v>BRONZE</v>
      </c>
      <c r="J1848" t="str">
        <f t="shared" si="173"/>
        <v>Evasive Customer</v>
      </c>
    </row>
    <row r="1849" spans="1:10" x14ac:dyDescent="0.3">
      <c r="A1849" s="5">
        <v>1849</v>
      </c>
      <c r="B1849" s="6">
        <v>136</v>
      </c>
      <c r="C1849" s="7">
        <v>6</v>
      </c>
      <c r="D1849" s="8">
        <v>4077.2599999999998</v>
      </c>
      <c r="E1849">
        <f t="shared" si="168"/>
        <v>3</v>
      </c>
      <c r="F1849">
        <f t="shared" si="169"/>
        <v>2</v>
      </c>
      <c r="G1849">
        <f t="shared" si="170"/>
        <v>3</v>
      </c>
      <c r="H1849">
        <f t="shared" si="171"/>
        <v>323</v>
      </c>
      <c r="I1849" t="str">
        <f t="shared" si="172"/>
        <v>GOLD</v>
      </c>
      <c r="J1849" t="str">
        <f t="shared" si="173"/>
        <v>Late Bloomer</v>
      </c>
    </row>
    <row r="1850" spans="1:10" x14ac:dyDescent="0.3">
      <c r="A1850" s="5">
        <v>1850</v>
      </c>
      <c r="B1850" s="6">
        <v>44</v>
      </c>
      <c r="C1850" s="7">
        <v>7</v>
      </c>
      <c r="D1850" s="8">
        <v>5159.7199999999993</v>
      </c>
      <c r="E1850">
        <f t="shared" si="168"/>
        <v>3</v>
      </c>
      <c r="F1850">
        <f t="shared" si="169"/>
        <v>3</v>
      </c>
      <c r="G1850">
        <f t="shared" si="170"/>
        <v>4</v>
      </c>
      <c r="H1850">
        <f t="shared" si="171"/>
        <v>334</v>
      </c>
      <c r="I1850" t="str">
        <f t="shared" si="172"/>
        <v>GOLD</v>
      </c>
      <c r="J1850" t="str">
        <f t="shared" si="173"/>
        <v>Late Bloomer</v>
      </c>
    </row>
    <row r="1851" spans="1:10" x14ac:dyDescent="0.3">
      <c r="A1851" s="5">
        <v>1851</v>
      </c>
      <c r="B1851" s="6">
        <v>285</v>
      </c>
      <c r="C1851" s="7">
        <v>2</v>
      </c>
      <c r="D1851" s="8">
        <v>881.14999999999986</v>
      </c>
      <c r="E1851">
        <f t="shared" si="168"/>
        <v>1</v>
      </c>
      <c r="F1851">
        <f t="shared" si="169"/>
        <v>1</v>
      </c>
      <c r="G1851">
        <f t="shared" si="170"/>
        <v>1</v>
      </c>
      <c r="H1851">
        <f t="shared" si="171"/>
        <v>111</v>
      </c>
      <c r="I1851" t="str">
        <f t="shared" si="172"/>
        <v>BRONZE</v>
      </c>
      <c r="J1851" t="str">
        <f t="shared" si="173"/>
        <v>Lost Customer</v>
      </c>
    </row>
    <row r="1852" spans="1:10" x14ac:dyDescent="0.3">
      <c r="A1852" s="5">
        <v>1852</v>
      </c>
      <c r="B1852" s="6">
        <v>97</v>
      </c>
      <c r="C1852" s="7">
        <v>5</v>
      </c>
      <c r="D1852" s="8">
        <v>4641.2700000000004</v>
      </c>
      <c r="E1852">
        <f t="shared" si="168"/>
        <v>3</v>
      </c>
      <c r="F1852">
        <f t="shared" si="169"/>
        <v>2</v>
      </c>
      <c r="G1852">
        <f t="shared" si="170"/>
        <v>4</v>
      </c>
      <c r="H1852">
        <f t="shared" si="171"/>
        <v>324</v>
      </c>
      <c r="I1852" t="str">
        <f t="shared" si="172"/>
        <v>GOLD</v>
      </c>
      <c r="J1852" t="str">
        <f t="shared" si="173"/>
        <v>Late Bloomer</v>
      </c>
    </row>
    <row r="1853" spans="1:10" x14ac:dyDescent="0.3">
      <c r="A1853" s="5">
        <v>1853</v>
      </c>
      <c r="B1853" s="6">
        <v>26</v>
      </c>
      <c r="C1853" s="7">
        <v>9</v>
      </c>
      <c r="D1853" s="8">
        <v>5184.76</v>
      </c>
      <c r="E1853">
        <f t="shared" si="168"/>
        <v>1</v>
      </c>
      <c r="F1853">
        <f t="shared" si="169"/>
        <v>4</v>
      </c>
      <c r="G1853">
        <f t="shared" si="170"/>
        <v>4</v>
      </c>
      <c r="H1853">
        <f t="shared" si="171"/>
        <v>144</v>
      </c>
      <c r="I1853" t="str">
        <f t="shared" si="172"/>
        <v>BRONZE</v>
      </c>
      <c r="J1853" t="str">
        <f t="shared" si="173"/>
        <v>Evasive Customer</v>
      </c>
    </row>
    <row r="1854" spans="1:10" x14ac:dyDescent="0.3">
      <c r="A1854" s="5">
        <v>1854</v>
      </c>
      <c r="B1854" s="6">
        <v>0</v>
      </c>
      <c r="C1854" s="7">
        <v>3</v>
      </c>
      <c r="D1854" s="8">
        <v>2135.67</v>
      </c>
      <c r="E1854">
        <f t="shared" si="168"/>
        <v>1</v>
      </c>
      <c r="F1854">
        <f t="shared" si="169"/>
        <v>1</v>
      </c>
      <c r="G1854">
        <f t="shared" si="170"/>
        <v>2</v>
      </c>
      <c r="H1854">
        <f t="shared" si="171"/>
        <v>112</v>
      </c>
      <c r="I1854" t="str">
        <f t="shared" si="172"/>
        <v>BRONZE</v>
      </c>
      <c r="J1854" t="str">
        <f t="shared" si="173"/>
        <v>Lost Customer</v>
      </c>
    </row>
    <row r="1855" spans="1:10" x14ac:dyDescent="0.3">
      <c r="A1855" s="5">
        <v>1855</v>
      </c>
      <c r="B1855" s="6">
        <v>22</v>
      </c>
      <c r="C1855" s="7">
        <v>4</v>
      </c>
      <c r="D1855" s="8">
        <v>2257.8099999999995</v>
      </c>
      <c r="E1855">
        <f t="shared" si="168"/>
        <v>3</v>
      </c>
      <c r="F1855">
        <f t="shared" si="169"/>
        <v>1</v>
      </c>
      <c r="G1855">
        <f t="shared" si="170"/>
        <v>2</v>
      </c>
      <c r="H1855">
        <f t="shared" si="171"/>
        <v>312</v>
      </c>
      <c r="I1855" t="str">
        <f t="shared" si="172"/>
        <v>GOLD</v>
      </c>
      <c r="J1855" t="str">
        <f t="shared" si="173"/>
        <v>Losing Customer</v>
      </c>
    </row>
    <row r="1856" spans="1:10" x14ac:dyDescent="0.3">
      <c r="A1856" s="5">
        <v>1856</v>
      </c>
      <c r="B1856" s="6">
        <v>127</v>
      </c>
      <c r="C1856" s="7">
        <v>2</v>
      </c>
      <c r="D1856" s="8">
        <v>253.81000000000003</v>
      </c>
      <c r="E1856">
        <f t="shared" si="168"/>
        <v>4</v>
      </c>
      <c r="F1856">
        <f t="shared" si="169"/>
        <v>1</v>
      </c>
      <c r="G1856">
        <f t="shared" si="170"/>
        <v>1</v>
      </c>
      <c r="H1856">
        <f t="shared" si="171"/>
        <v>411</v>
      </c>
      <c r="I1856" t="str">
        <f t="shared" si="172"/>
        <v>GOLD</v>
      </c>
      <c r="J1856" t="str">
        <f t="shared" si="173"/>
        <v>Recent Customer</v>
      </c>
    </row>
    <row r="1857" spans="1:10" x14ac:dyDescent="0.3">
      <c r="A1857" s="5">
        <v>1857</v>
      </c>
      <c r="B1857" s="6">
        <v>87</v>
      </c>
      <c r="C1857" s="7">
        <v>5</v>
      </c>
      <c r="D1857" s="8">
        <v>3240.23</v>
      </c>
      <c r="E1857">
        <f t="shared" si="168"/>
        <v>3</v>
      </c>
      <c r="F1857">
        <f t="shared" si="169"/>
        <v>2</v>
      </c>
      <c r="G1857">
        <f t="shared" si="170"/>
        <v>3</v>
      </c>
      <c r="H1857">
        <f t="shared" si="171"/>
        <v>323</v>
      </c>
      <c r="I1857" t="str">
        <f t="shared" si="172"/>
        <v>GOLD</v>
      </c>
      <c r="J1857" t="str">
        <f t="shared" si="173"/>
        <v>Late Bloomer</v>
      </c>
    </row>
    <row r="1858" spans="1:10" x14ac:dyDescent="0.3">
      <c r="A1858" s="5">
        <v>1858</v>
      </c>
      <c r="B1858" s="6">
        <v>21</v>
      </c>
      <c r="C1858" s="7">
        <v>8</v>
      </c>
      <c r="D1858" s="8">
        <v>5387.4700000000012</v>
      </c>
      <c r="E1858">
        <f t="shared" si="168"/>
        <v>1</v>
      </c>
      <c r="F1858">
        <f t="shared" si="169"/>
        <v>4</v>
      </c>
      <c r="G1858">
        <f t="shared" si="170"/>
        <v>4</v>
      </c>
      <c r="H1858">
        <f t="shared" si="171"/>
        <v>144</v>
      </c>
      <c r="I1858" t="str">
        <f t="shared" si="172"/>
        <v>BRONZE</v>
      </c>
      <c r="J1858" t="str">
        <f t="shared" si="173"/>
        <v>Evasive Customer</v>
      </c>
    </row>
    <row r="1859" spans="1:10" x14ac:dyDescent="0.3">
      <c r="A1859" s="5">
        <v>1859</v>
      </c>
      <c r="B1859" s="6">
        <v>76</v>
      </c>
      <c r="C1859" s="7">
        <v>5</v>
      </c>
      <c r="D1859" s="8">
        <v>2355.59</v>
      </c>
      <c r="E1859">
        <f t="shared" si="168"/>
        <v>2</v>
      </c>
      <c r="F1859">
        <f t="shared" si="169"/>
        <v>2</v>
      </c>
      <c r="G1859">
        <f t="shared" si="170"/>
        <v>2</v>
      </c>
      <c r="H1859">
        <f t="shared" si="171"/>
        <v>222</v>
      </c>
      <c r="I1859" t="str">
        <f t="shared" si="172"/>
        <v>SILVER</v>
      </c>
      <c r="J1859" t="str">
        <f t="shared" si="173"/>
        <v>Almost Losing Customer</v>
      </c>
    </row>
    <row r="1860" spans="1:10" x14ac:dyDescent="0.3">
      <c r="A1860" s="5">
        <v>1860</v>
      </c>
      <c r="B1860" s="6">
        <v>11</v>
      </c>
      <c r="C1860" s="7">
        <v>6</v>
      </c>
      <c r="D1860" s="8">
        <v>4503.3499999999995</v>
      </c>
      <c r="E1860">
        <f t="shared" si="168"/>
        <v>3</v>
      </c>
      <c r="F1860">
        <f t="shared" si="169"/>
        <v>2</v>
      </c>
      <c r="G1860">
        <f t="shared" si="170"/>
        <v>4</v>
      </c>
      <c r="H1860">
        <f t="shared" si="171"/>
        <v>324</v>
      </c>
      <c r="I1860" t="str">
        <f t="shared" si="172"/>
        <v>GOLD</v>
      </c>
      <c r="J1860" t="str">
        <f t="shared" si="173"/>
        <v>Late Bloomer</v>
      </c>
    </row>
    <row r="1861" spans="1:10" x14ac:dyDescent="0.3">
      <c r="A1861" s="5">
        <v>1861</v>
      </c>
      <c r="B1861" s="6">
        <v>29</v>
      </c>
      <c r="C1861" s="7">
        <v>6</v>
      </c>
      <c r="D1861" s="8">
        <v>3793.8100000000004</v>
      </c>
      <c r="E1861">
        <f t="shared" ref="E1861:E1924" si="174">IF(AND(B1859&gt;=88),1,IF(AND(B1859&lt;=88,B1859&gt;45),2,IF(AND(B1859&lt;=45,B1859&gt;18),3,4)))</f>
        <v>2</v>
      </c>
      <c r="F1861">
        <f t="shared" ref="F1861:F1924" si="175">IF(AND(C1861&gt;7),4,IF(AND(C1861&lt;=7,C1861&gt;6),3,IF(AND(C1861&lt;=6,C1861&gt;4),2,IF(AND(C1861&lt;=4),1))))</f>
        <v>2</v>
      </c>
      <c r="G1861">
        <f t="shared" ref="G1861:G1924" si="176">IF(AND(D1861&gt;4123.1),4,IF(AND(D1861&lt;=4123.1,D1861&gt;2799.26),3,IF(AND(D1861&lt;=2799.26,D1861&gt;1797.95),2,IF(AND(D1861&lt;=1795.95),1))))</f>
        <v>3</v>
      </c>
      <c r="H1861">
        <f t="shared" ref="H1861:H1924" si="177">100*E1861+10*F1861+G1861</f>
        <v>223</v>
      </c>
      <c r="I1861" t="str">
        <f t="shared" ref="I1861:I1924" si="178">IF(AND(H1861&gt;411),"PLATINUM",IF(AND(H1861&lt;=411,H1861&gt;311),"GOLD",IF(AND(H1861&lt;=311,H1861&gt;211),"SILVER",IF(AND(H1861&lt;=211),"BRONZE"))))</f>
        <v>SILVER</v>
      </c>
      <c r="J1861" t="str">
        <f t="shared" ref="J1861:J1924" si="179">IF(H1861=444,"Platinum Customer",
IF(AND(H1861&lt;=444,H1861&gt;433),"Very Loyal",
 IF(AND(H1861&lt;=433,H1861&gt;421),"Becoming Loyal",
IF(AND(H1861&lt;=421,H1861&gt;344),"Recent Customer",
IF(AND(H1861&gt;=344,H1861&gt;323),"Potential Customer",
IF(AND(H1861&gt;=323,H1861&gt;311),"Late Bloomer",
IF(AND(H1861&gt;311,H1861&gt;=224),"Losing Customer",
IF(AND(H1861&gt;224,H1861&gt;=212),"High Risk Customer",
IF(AND(H1861&gt;212,H1861&gt;=121),"Almost Losing Customer",
IF(AND(H1861&gt;=121,H1861&gt;=113),"Evasive Customer",
IF(AND(H1861&lt;=113,H1861&gt;=111),"Lost Customer")))))))))))</f>
        <v>Almost Losing Customer</v>
      </c>
    </row>
    <row r="1862" spans="1:10" x14ac:dyDescent="0.3">
      <c r="A1862" s="5">
        <v>1862</v>
      </c>
      <c r="B1862" s="6">
        <v>74</v>
      </c>
      <c r="C1862" s="7">
        <v>7</v>
      </c>
      <c r="D1862" s="8">
        <v>3020.0999999999995</v>
      </c>
      <c r="E1862">
        <f t="shared" si="174"/>
        <v>4</v>
      </c>
      <c r="F1862">
        <f t="shared" si="175"/>
        <v>3</v>
      </c>
      <c r="G1862">
        <f t="shared" si="176"/>
        <v>3</v>
      </c>
      <c r="H1862">
        <f t="shared" si="177"/>
        <v>433</v>
      </c>
      <c r="I1862" t="str">
        <f t="shared" si="178"/>
        <v>PLATINUM</v>
      </c>
      <c r="J1862" t="str">
        <f t="shared" si="179"/>
        <v>Becoming Loyal</v>
      </c>
    </row>
    <row r="1863" spans="1:10" x14ac:dyDescent="0.3">
      <c r="A1863" s="5">
        <v>1863</v>
      </c>
      <c r="B1863" s="6">
        <v>246</v>
      </c>
      <c r="C1863" s="7">
        <v>6</v>
      </c>
      <c r="D1863" s="8">
        <v>5786.77</v>
      </c>
      <c r="E1863">
        <f t="shared" si="174"/>
        <v>3</v>
      </c>
      <c r="F1863">
        <f t="shared" si="175"/>
        <v>2</v>
      </c>
      <c r="G1863">
        <f t="shared" si="176"/>
        <v>4</v>
      </c>
      <c r="H1863">
        <f t="shared" si="177"/>
        <v>324</v>
      </c>
      <c r="I1863" t="str">
        <f t="shared" si="178"/>
        <v>GOLD</v>
      </c>
      <c r="J1863" t="str">
        <f t="shared" si="179"/>
        <v>Late Bloomer</v>
      </c>
    </row>
    <row r="1864" spans="1:10" x14ac:dyDescent="0.3">
      <c r="A1864" s="5">
        <v>1864</v>
      </c>
      <c r="B1864" s="6">
        <v>24</v>
      </c>
      <c r="C1864" s="7">
        <v>11</v>
      </c>
      <c r="D1864" s="8">
        <v>2925.4199999999996</v>
      </c>
      <c r="E1864">
        <f t="shared" si="174"/>
        <v>2</v>
      </c>
      <c r="F1864">
        <f t="shared" si="175"/>
        <v>4</v>
      </c>
      <c r="G1864">
        <f t="shared" si="176"/>
        <v>3</v>
      </c>
      <c r="H1864">
        <f t="shared" si="177"/>
        <v>243</v>
      </c>
      <c r="I1864" t="str">
        <f t="shared" si="178"/>
        <v>SILVER</v>
      </c>
      <c r="J1864" t="str">
        <f t="shared" si="179"/>
        <v>High Risk Customer</v>
      </c>
    </row>
    <row r="1865" spans="1:10" x14ac:dyDescent="0.3">
      <c r="A1865" s="5">
        <v>1865</v>
      </c>
      <c r="B1865" s="6">
        <v>99</v>
      </c>
      <c r="C1865" s="7">
        <v>1</v>
      </c>
      <c r="D1865" s="8">
        <v>690.49</v>
      </c>
      <c r="E1865">
        <f t="shared" si="174"/>
        <v>1</v>
      </c>
      <c r="F1865">
        <f t="shared" si="175"/>
        <v>1</v>
      </c>
      <c r="G1865">
        <f t="shared" si="176"/>
        <v>1</v>
      </c>
      <c r="H1865">
        <f t="shared" si="177"/>
        <v>111</v>
      </c>
      <c r="I1865" t="str">
        <f t="shared" si="178"/>
        <v>BRONZE</v>
      </c>
      <c r="J1865" t="str">
        <f t="shared" si="179"/>
        <v>Lost Customer</v>
      </c>
    </row>
    <row r="1866" spans="1:10" x14ac:dyDescent="0.3">
      <c r="A1866" s="5">
        <v>1866</v>
      </c>
      <c r="B1866" s="6">
        <v>38</v>
      </c>
      <c r="C1866" s="7">
        <v>9</v>
      </c>
      <c r="D1866" s="8">
        <v>8834.6</v>
      </c>
      <c r="E1866">
        <f t="shared" si="174"/>
        <v>3</v>
      </c>
      <c r="F1866">
        <f t="shared" si="175"/>
        <v>4</v>
      </c>
      <c r="G1866">
        <f t="shared" si="176"/>
        <v>4</v>
      </c>
      <c r="H1866">
        <f t="shared" si="177"/>
        <v>344</v>
      </c>
      <c r="I1866" t="str">
        <f t="shared" si="178"/>
        <v>GOLD</v>
      </c>
      <c r="J1866" t="str">
        <f t="shared" si="179"/>
        <v>Potential Customer</v>
      </c>
    </row>
    <row r="1867" spans="1:10" x14ac:dyDescent="0.3">
      <c r="A1867" s="5">
        <v>1867</v>
      </c>
      <c r="B1867" s="6">
        <v>2</v>
      </c>
      <c r="C1867" s="7">
        <v>8</v>
      </c>
      <c r="D1867" s="8">
        <v>3914.7</v>
      </c>
      <c r="E1867">
        <f t="shared" si="174"/>
        <v>1</v>
      </c>
      <c r="F1867">
        <f t="shared" si="175"/>
        <v>4</v>
      </c>
      <c r="G1867">
        <f t="shared" si="176"/>
        <v>3</v>
      </c>
      <c r="H1867">
        <f t="shared" si="177"/>
        <v>143</v>
      </c>
      <c r="I1867" t="str">
        <f t="shared" si="178"/>
        <v>BRONZE</v>
      </c>
      <c r="J1867" t="str">
        <f t="shared" si="179"/>
        <v>Evasive Customer</v>
      </c>
    </row>
    <row r="1868" spans="1:10" x14ac:dyDescent="0.3">
      <c r="A1868" s="5">
        <v>1868</v>
      </c>
      <c r="B1868" s="6">
        <v>26</v>
      </c>
      <c r="C1868" s="7">
        <v>6</v>
      </c>
      <c r="D1868" s="8">
        <v>7566.2499999999991</v>
      </c>
      <c r="E1868">
        <f t="shared" si="174"/>
        <v>3</v>
      </c>
      <c r="F1868">
        <f t="shared" si="175"/>
        <v>2</v>
      </c>
      <c r="G1868">
        <f t="shared" si="176"/>
        <v>4</v>
      </c>
      <c r="H1868">
        <f t="shared" si="177"/>
        <v>324</v>
      </c>
      <c r="I1868" t="str">
        <f t="shared" si="178"/>
        <v>GOLD</v>
      </c>
      <c r="J1868" t="str">
        <f t="shared" si="179"/>
        <v>Late Bloomer</v>
      </c>
    </row>
    <row r="1869" spans="1:10" x14ac:dyDescent="0.3">
      <c r="A1869" s="5">
        <v>1869</v>
      </c>
      <c r="B1869" s="6">
        <v>41</v>
      </c>
      <c r="C1869" s="7">
        <v>4</v>
      </c>
      <c r="D1869" s="8">
        <v>1623.4299999999998</v>
      </c>
      <c r="E1869">
        <f t="shared" si="174"/>
        <v>4</v>
      </c>
      <c r="F1869">
        <f t="shared" si="175"/>
        <v>1</v>
      </c>
      <c r="G1869">
        <f t="shared" si="176"/>
        <v>1</v>
      </c>
      <c r="H1869">
        <f t="shared" si="177"/>
        <v>411</v>
      </c>
      <c r="I1869" t="str">
        <f t="shared" si="178"/>
        <v>GOLD</v>
      </c>
      <c r="J1869" t="str">
        <f t="shared" si="179"/>
        <v>Recent Customer</v>
      </c>
    </row>
    <row r="1870" spans="1:10" x14ac:dyDescent="0.3">
      <c r="A1870" s="5">
        <v>1870</v>
      </c>
      <c r="B1870" s="6">
        <v>38</v>
      </c>
      <c r="C1870" s="7">
        <v>7</v>
      </c>
      <c r="D1870" s="8">
        <v>4382.2</v>
      </c>
      <c r="E1870">
        <f t="shared" si="174"/>
        <v>3</v>
      </c>
      <c r="F1870">
        <f t="shared" si="175"/>
        <v>3</v>
      </c>
      <c r="G1870">
        <f t="shared" si="176"/>
        <v>4</v>
      </c>
      <c r="H1870">
        <f t="shared" si="177"/>
        <v>334</v>
      </c>
      <c r="I1870" t="str">
        <f t="shared" si="178"/>
        <v>GOLD</v>
      </c>
      <c r="J1870" t="str">
        <f t="shared" si="179"/>
        <v>Late Bloomer</v>
      </c>
    </row>
    <row r="1871" spans="1:10" x14ac:dyDescent="0.3">
      <c r="A1871" s="5">
        <v>1871</v>
      </c>
      <c r="B1871" s="6">
        <v>94</v>
      </c>
      <c r="C1871" s="7">
        <v>4</v>
      </c>
      <c r="D1871" s="8">
        <v>2220.2600000000002</v>
      </c>
      <c r="E1871">
        <f t="shared" si="174"/>
        <v>3</v>
      </c>
      <c r="F1871">
        <f t="shared" si="175"/>
        <v>1</v>
      </c>
      <c r="G1871">
        <f t="shared" si="176"/>
        <v>2</v>
      </c>
      <c r="H1871">
        <f t="shared" si="177"/>
        <v>312</v>
      </c>
      <c r="I1871" t="str">
        <f t="shared" si="178"/>
        <v>GOLD</v>
      </c>
      <c r="J1871" t="str">
        <f t="shared" si="179"/>
        <v>Losing Customer</v>
      </c>
    </row>
    <row r="1872" spans="1:10" x14ac:dyDescent="0.3">
      <c r="A1872" s="5">
        <v>1872</v>
      </c>
      <c r="B1872" s="6">
        <v>139</v>
      </c>
      <c r="C1872" s="7">
        <v>6</v>
      </c>
      <c r="D1872" s="8">
        <v>2516.5</v>
      </c>
      <c r="E1872">
        <f t="shared" si="174"/>
        <v>3</v>
      </c>
      <c r="F1872">
        <f t="shared" si="175"/>
        <v>2</v>
      </c>
      <c r="G1872">
        <f t="shared" si="176"/>
        <v>2</v>
      </c>
      <c r="H1872">
        <f t="shared" si="177"/>
        <v>322</v>
      </c>
      <c r="I1872" t="str">
        <f t="shared" si="178"/>
        <v>GOLD</v>
      </c>
      <c r="J1872" t="str">
        <f t="shared" si="179"/>
        <v>Losing Customer</v>
      </c>
    </row>
    <row r="1873" spans="1:10" x14ac:dyDescent="0.3">
      <c r="A1873" s="5">
        <v>1873</v>
      </c>
      <c r="B1873" s="6">
        <v>8</v>
      </c>
      <c r="C1873" s="7">
        <v>4</v>
      </c>
      <c r="D1873" s="8">
        <v>2807.58</v>
      </c>
      <c r="E1873">
        <f t="shared" si="174"/>
        <v>1</v>
      </c>
      <c r="F1873">
        <f t="shared" si="175"/>
        <v>1</v>
      </c>
      <c r="G1873">
        <f t="shared" si="176"/>
        <v>3</v>
      </c>
      <c r="H1873">
        <f t="shared" si="177"/>
        <v>113</v>
      </c>
      <c r="I1873" t="str">
        <f t="shared" si="178"/>
        <v>BRONZE</v>
      </c>
      <c r="J1873" t="str">
        <f t="shared" si="179"/>
        <v>Lost Customer</v>
      </c>
    </row>
    <row r="1874" spans="1:10" x14ac:dyDescent="0.3">
      <c r="A1874" s="5">
        <v>1874</v>
      </c>
      <c r="B1874" s="6">
        <v>99</v>
      </c>
      <c r="C1874" s="7">
        <v>5</v>
      </c>
      <c r="D1874" s="8">
        <v>2146.6900000000005</v>
      </c>
      <c r="E1874">
        <f t="shared" si="174"/>
        <v>1</v>
      </c>
      <c r="F1874">
        <f t="shared" si="175"/>
        <v>2</v>
      </c>
      <c r="G1874">
        <f t="shared" si="176"/>
        <v>2</v>
      </c>
      <c r="H1874">
        <f t="shared" si="177"/>
        <v>122</v>
      </c>
      <c r="I1874" t="str">
        <f t="shared" si="178"/>
        <v>BRONZE</v>
      </c>
      <c r="J1874" t="str">
        <f t="shared" si="179"/>
        <v>Evasive Customer</v>
      </c>
    </row>
    <row r="1875" spans="1:10" x14ac:dyDescent="0.3">
      <c r="A1875" s="5">
        <v>1875</v>
      </c>
      <c r="B1875" s="6">
        <v>98</v>
      </c>
      <c r="C1875" s="7">
        <v>6</v>
      </c>
      <c r="D1875" s="8">
        <v>3921.26</v>
      </c>
      <c r="E1875">
        <f t="shared" si="174"/>
        <v>4</v>
      </c>
      <c r="F1875">
        <f t="shared" si="175"/>
        <v>2</v>
      </c>
      <c r="G1875">
        <f t="shared" si="176"/>
        <v>3</v>
      </c>
      <c r="H1875">
        <f t="shared" si="177"/>
        <v>423</v>
      </c>
      <c r="I1875" t="str">
        <f t="shared" si="178"/>
        <v>PLATINUM</v>
      </c>
      <c r="J1875" t="str">
        <f t="shared" si="179"/>
        <v>Becoming Loyal</v>
      </c>
    </row>
    <row r="1876" spans="1:10" x14ac:dyDescent="0.3">
      <c r="A1876" s="5">
        <v>1876</v>
      </c>
      <c r="B1876" s="6">
        <v>138</v>
      </c>
      <c r="C1876" s="7">
        <v>5</v>
      </c>
      <c r="D1876" s="8">
        <v>4057.6299999999997</v>
      </c>
      <c r="E1876">
        <f t="shared" si="174"/>
        <v>1</v>
      </c>
      <c r="F1876">
        <f t="shared" si="175"/>
        <v>2</v>
      </c>
      <c r="G1876">
        <f t="shared" si="176"/>
        <v>3</v>
      </c>
      <c r="H1876">
        <f t="shared" si="177"/>
        <v>123</v>
      </c>
      <c r="I1876" t="str">
        <f t="shared" si="178"/>
        <v>BRONZE</v>
      </c>
      <c r="J1876" t="str">
        <f t="shared" si="179"/>
        <v>Evasive Customer</v>
      </c>
    </row>
    <row r="1877" spans="1:10" x14ac:dyDescent="0.3">
      <c r="A1877" s="5">
        <v>1877</v>
      </c>
      <c r="B1877" s="6">
        <v>80</v>
      </c>
      <c r="C1877" s="7">
        <v>6</v>
      </c>
      <c r="D1877" s="8">
        <v>1507.8199999999997</v>
      </c>
      <c r="E1877">
        <f t="shared" si="174"/>
        <v>1</v>
      </c>
      <c r="F1877">
        <f t="shared" si="175"/>
        <v>2</v>
      </c>
      <c r="G1877">
        <f t="shared" si="176"/>
        <v>1</v>
      </c>
      <c r="H1877">
        <f t="shared" si="177"/>
        <v>121</v>
      </c>
      <c r="I1877" t="str">
        <f t="shared" si="178"/>
        <v>BRONZE</v>
      </c>
      <c r="J1877" t="str">
        <f t="shared" si="179"/>
        <v>Evasive Customer</v>
      </c>
    </row>
    <row r="1878" spans="1:10" x14ac:dyDescent="0.3">
      <c r="A1878" s="5">
        <v>1878</v>
      </c>
      <c r="B1878" s="6">
        <v>32</v>
      </c>
      <c r="C1878" s="7">
        <v>6</v>
      </c>
      <c r="D1878" s="8">
        <v>2755.93</v>
      </c>
      <c r="E1878">
        <f t="shared" si="174"/>
        <v>1</v>
      </c>
      <c r="F1878">
        <f t="shared" si="175"/>
        <v>2</v>
      </c>
      <c r="G1878">
        <f t="shared" si="176"/>
        <v>2</v>
      </c>
      <c r="H1878">
        <f t="shared" si="177"/>
        <v>122</v>
      </c>
      <c r="I1878" t="str">
        <f t="shared" si="178"/>
        <v>BRONZE</v>
      </c>
      <c r="J1878" t="str">
        <f t="shared" si="179"/>
        <v>Evasive Customer</v>
      </c>
    </row>
    <row r="1879" spans="1:10" x14ac:dyDescent="0.3">
      <c r="A1879" s="5">
        <v>1879</v>
      </c>
      <c r="B1879" s="6">
        <v>47</v>
      </c>
      <c r="C1879" s="7">
        <v>7</v>
      </c>
      <c r="D1879" s="8">
        <v>1914.3899999999999</v>
      </c>
      <c r="E1879">
        <f t="shared" si="174"/>
        <v>2</v>
      </c>
      <c r="F1879">
        <f t="shared" si="175"/>
        <v>3</v>
      </c>
      <c r="G1879">
        <f t="shared" si="176"/>
        <v>2</v>
      </c>
      <c r="H1879">
        <f t="shared" si="177"/>
        <v>232</v>
      </c>
      <c r="I1879" t="str">
        <f t="shared" si="178"/>
        <v>SILVER</v>
      </c>
      <c r="J1879" t="str">
        <f t="shared" si="179"/>
        <v>High Risk Customer</v>
      </c>
    </row>
    <row r="1880" spans="1:10" x14ac:dyDescent="0.3">
      <c r="A1880" s="5">
        <v>1880</v>
      </c>
      <c r="B1880" s="6">
        <v>67</v>
      </c>
      <c r="C1880" s="7">
        <v>5</v>
      </c>
      <c r="D1880" s="8">
        <v>4685.53</v>
      </c>
      <c r="E1880">
        <f t="shared" si="174"/>
        <v>3</v>
      </c>
      <c r="F1880">
        <f t="shared" si="175"/>
        <v>2</v>
      </c>
      <c r="G1880">
        <f t="shared" si="176"/>
        <v>4</v>
      </c>
      <c r="H1880">
        <f t="shared" si="177"/>
        <v>324</v>
      </c>
      <c r="I1880" t="str">
        <f t="shared" si="178"/>
        <v>GOLD</v>
      </c>
      <c r="J1880" t="str">
        <f t="shared" si="179"/>
        <v>Late Bloomer</v>
      </c>
    </row>
    <row r="1881" spans="1:10" x14ac:dyDescent="0.3">
      <c r="A1881" s="5">
        <v>1881</v>
      </c>
      <c r="B1881" s="6">
        <v>35</v>
      </c>
      <c r="C1881" s="7">
        <v>7</v>
      </c>
      <c r="D1881" s="8">
        <v>5018.9799999999996</v>
      </c>
      <c r="E1881">
        <f t="shared" si="174"/>
        <v>2</v>
      </c>
      <c r="F1881">
        <f t="shared" si="175"/>
        <v>3</v>
      </c>
      <c r="G1881">
        <f t="shared" si="176"/>
        <v>4</v>
      </c>
      <c r="H1881">
        <f t="shared" si="177"/>
        <v>234</v>
      </c>
      <c r="I1881" t="str">
        <f t="shared" si="178"/>
        <v>SILVER</v>
      </c>
      <c r="J1881" t="str">
        <f t="shared" si="179"/>
        <v>High Risk Customer</v>
      </c>
    </row>
    <row r="1882" spans="1:10" x14ac:dyDescent="0.3">
      <c r="A1882" s="5">
        <v>1882</v>
      </c>
      <c r="B1882" s="6">
        <v>128</v>
      </c>
      <c r="C1882" s="7">
        <v>6</v>
      </c>
      <c r="D1882" s="8">
        <v>4054.85</v>
      </c>
      <c r="E1882">
        <f t="shared" si="174"/>
        <v>2</v>
      </c>
      <c r="F1882">
        <f t="shared" si="175"/>
        <v>2</v>
      </c>
      <c r="G1882">
        <f t="shared" si="176"/>
        <v>3</v>
      </c>
      <c r="H1882">
        <f t="shared" si="177"/>
        <v>223</v>
      </c>
      <c r="I1882" t="str">
        <f t="shared" si="178"/>
        <v>SILVER</v>
      </c>
      <c r="J1882" t="str">
        <f t="shared" si="179"/>
        <v>Almost Losing Customer</v>
      </c>
    </row>
    <row r="1883" spans="1:10" x14ac:dyDescent="0.3">
      <c r="A1883" s="5">
        <v>1883</v>
      </c>
      <c r="B1883" s="6">
        <v>42</v>
      </c>
      <c r="C1883" s="7">
        <v>3</v>
      </c>
      <c r="D1883" s="8">
        <v>1910.8899999999999</v>
      </c>
      <c r="E1883">
        <f t="shared" si="174"/>
        <v>3</v>
      </c>
      <c r="F1883">
        <f t="shared" si="175"/>
        <v>1</v>
      </c>
      <c r="G1883">
        <f t="shared" si="176"/>
        <v>2</v>
      </c>
      <c r="H1883">
        <f t="shared" si="177"/>
        <v>312</v>
      </c>
      <c r="I1883" t="str">
        <f t="shared" si="178"/>
        <v>GOLD</v>
      </c>
      <c r="J1883" t="str">
        <f t="shared" si="179"/>
        <v>Losing Customer</v>
      </c>
    </row>
    <row r="1884" spans="1:10" x14ac:dyDescent="0.3">
      <c r="A1884" s="5">
        <v>1884</v>
      </c>
      <c r="B1884" s="6">
        <v>24</v>
      </c>
      <c r="C1884" s="7">
        <v>7</v>
      </c>
      <c r="D1884" s="8">
        <v>3349.9900000000002</v>
      </c>
      <c r="E1884">
        <f t="shared" si="174"/>
        <v>1</v>
      </c>
      <c r="F1884">
        <f t="shared" si="175"/>
        <v>3</v>
      </c>
      <c r="G1884">
        <f t="shared" si="176"/>
        <v>3</v>
      </c>
      <c r="H1884">
        <f t="shared" si="177"/>
        <v>133</v>
      </c>
      <c r="I1884" t="str">
        <f t="shared" si="178"/>
        <v>BRONZE</v>
      </c>
      <c r="J1884" t="str">
        <f t="shared" si="179"/>
        <v>Evasive Customer</v>
      </c>
    </row>
    <row r="1885" spans="1:10" x14ac:dyDescent="0.3">
      <c r="A1885" s="5">
        <v>1885</v>
      </c>
      <c r="B1885" s="6">
        <v>4</v>
      </c>
      <c r="C1885" s="7">
        <v>9</v>
      </c>
      <c r="D1885" s="8">
        <v>6979.2800000000007</v>
      </c>
      <c r="E1885">
        <f t="shared" si="174"/>
        <v>3</v>
      </c>
      <c r="F1885">
        <f t="shared" si="175"/>
        <v>4</v>
      </c>
      <c r="G1885">
        <f t="shared" si="176"/>
        <v>4</v>
      </c>
      <c r="H1885">
        <f t="shared" si="177"/>
        <v>344</v>
      </c>
      <c r="I1885" t="str">
        <f t="shared" si="178"/>
        <v>GOLD</v>
      </c>
      <c r="J1885" t="str">
        <f t="shared" si="179"/>
        <v>Potential Customer</v>
      </c>
    </row>
    <row r="1886" spans="1:10" x14ac:dyDescent="0.3">
      <c r="A1886" s="5">
        <v>1886</v>
      </c>
      <c r="B1886" s="6">
        <v>6</v>
      </c>
      <c r="C1886" s="7">
        <v>4</v>
      </c>
      <c r="D1886" s="8">
        <v>2434.7600000000002</v>
      </c>
      <c r="E1886">
        <f t="shared" si="174"/>
        <v>3</v>
      </c>
      <c r="F1886">
        <f t="shared" si="175"/>
        <v>1</v>
      </c>
      <c r="G1886">
        <f t="shared" si="176"/>
        <v>2</v>
      </c>
      <c r="H1886">
        <f t="shared" si="177"/>
        <v>312</v>
      </c>
      <c r="I1886" t="str">
        <f t="shared" si="178"/>
        <v>GOLD</v>
      </c>
      <c r="J1886" t="str">
        <f t="shared" si="179"/>
        <v>Losing Customer</v>
      </c>
    </row>
    <row r="1887" spans="1:10" x14ac:dyDescent="0.3">
      <c r="A1887" s="5">
        <v>1887</v>
      </c>
      <c r="B1887" s="6">
        <v>105</v>
      </c>
      <c r="C1887" s="7">
        <v>11</v>
      </c>
      <c r="D1887" s="8">
        <v>8034.7100000000009</v>
      </c>
      <c r="E1887">
        <f t="shared" si="174"/>
        <v>4</v>
      </c>
      <c r="F1887">
        <f t="shared" si="175"/>
        <v>4</v>
      </c>
      <c r="G1887">
        <f t="shared" si="176"/>
        <v>4</v>
      </c>
      <c r="H1887">
        <f t="shared" si="177"/>
        <v>444</v>
      </c>
      <c r="I1887" t="str">
        <f t="shared" si="178"/>
        <v>PLATINUM</v>
      </c>
      <c r="J1887" t="str">
        <f t="shared" si="179"/>
        <v>Platinum Customer</v>
      </c>
    </row>
    <row r="1888" spans="1:10" x14ac:dyDescent="0.3">
      <c r="A1888" s="5">
        <v>1888</v>
      </c>
      <c r="B1888" s="6">
        <v>87</v>
      </c>
      <c r="C1888" s="7">
        <v>4</v>
      </c>
      <c r="D1888" s="8">
        <v>3288.0400000000004</v>
      </c>
      <c r="E1888">
        <f t="shared" si="174"/>
        <v>4</v>
      </c>
      <c r="F1888">
        <f t="shared" si="175"/>
        <v>1</v>
      </c>
      <c r="G1888">
        <f t="shared" si="176"/>
        <v>3</v>
      </c>
      <c r="H1888">
        <f t="shared" si="177"/>
        <v>413</v>
      </c>
      <c r="I1888" t="str">
        <f t="shared" si="178"/>
        <v>PLATINUM</v>
      </c>
      <c r="J1888" t="str">
        <f t="shared" si="179"/>
        <v>Recent Customer</v>
      </c>
    </row>
    <row r="1889" spans="1:10" x14ac:dyDescent="0.3">
      <c r="A1889" s="5">
        <v>1889</v>
      </c>
      <c r="B1889" s="6">
        <v>135</v>
      </c>
      <c r="C1889" s="7">
        <v>5</v>
      </c>
      <c r="D1889" s="8">
        <v>3710.54</v>
      </c>
      <c r="E1889">
        <f t="shared" si="174"/>
        <v>1</v>
      </c>
      <c r="F1889">
        <f t="shared" si="175"/>
        <v>2</v>
      </c>
      <c r="G1889">
        <f t="shared" si="176"/>
        <v>3</v>
      </c>
      <c r="H1889">
        <f t="shared" si="177"/>
        <v>123</v>
      </c>
      <c r="I1889" t="str">
        <f t="shared" si="178"/>
        <v>BRONZE</v>
      </c>
      <c r="J1889" t="str">
        <f t="shared" si="179"/>
        <v>Evasive Customer</v>
      </c>
    </row>
    <row r="1890" spans="1:10" x14ac:dyDescent="0.3">
      <c r="A1890" s="5">
        <v>1890</v>
      </c>
      <c r="B1890" s="6">
        <v>44</v>
      </c>
      <c r="C1890" s="7">
        <v>9</v>
      </c>
      <c r="D1890" s="8">
        <v>6710.76</v>
      </c>
      <c r="E1890">
        <f t="shared" si="174"/>
        <v>2</v>
      </c>
      <c r="F1890">
        <f t="shared" si="175"/>
        <v>4</v>
      </c>
      <c r="G1890">
        <f t="shared" si="176"/>
        <v>4</v>
      </c>
      <c r="H1890">
        <f t="shared" si="177"/>
        <v>244</v>
      </c>
      <c r="I1890" t="str">
        <f t="shared" si="178"/>
        <v>SILVER</v>
      </c>
      <c r="J1890" t="str">
        <f t="shared" si="179"/>
        <v>High Risk Customer</v>
      </c>
    </row>
    <row r="1891" spans="1:10" x14ac:dyDescent="0.3">
      <c r="A1891" s="5">
        <v>1891</v>
      </c>
      <c r="B1891" s="6">
        <v>81</v>
      </c>
      <c r="C1891" s="7">
        <v>7</v>
      </c>
      <c r="D1891" s="8">
        <v>4045.2000000000007</v>
      </c>
      <c r="E1891">
        <f t="shared" si="174"/>
        <v>1</v>
      </c>
      <c r="F1891">
        <f t="shared" si="175"/>
        <v>3</v>
      </c>
      <c r="G1891">
        <f t="shared" si="176"/>
        <v>3</v>
      </c>
      <c r="H1891">
        <f t="shared" si="177"/>
        <v>133</v>
      </c>
      <c r="I1891" t="str">
        <f t="shared" si="178"/>
        <v>BRONZE</v>
      </c>
      <c r="J1891" t="str">
        <f t="shared" si="179"/>
        <v>Evasive Customer</v>
      </c>
    </row>
    <row r="1892" spans="1:10" x14ac:dyDescent="0.3">
      <c r="A1892" s="5">
        <v>1892</v>
      </c>
      <c r="B1892" s="6">
        <v>107</v>
      </c>
      <c r="C1892" s="7">
        <v>6</v>
      </c>
      <c r="D1892" s="8">
        <v>804.81999999999982</v>
      </c>
      <c r="E1892">
        <f t="shared" si="174"/>
        <v>3</v>
      </c>
      <c r="F1892">
        <f t="shared" si="175"/>
        <v>2</v>
      </c>
      <c r="G1892">
        <f t="shared" si="176"/>
        <v>1</v>
      </c>
      <c r="H1892">
        <f t="shared" si="177"/>
        <v>321</v>
      </c>
      <c r="I1892" t="str">
        <f t="shared" si="178"/>
        <v>GOLD</v>
      </c>
      <c r="J1892" t="str">
        <f t="shared" si="179"/>
        <v>Losing Customer</v>
      </c>
    </row>
    <row r="1893" spans="1:10" x14ac:dyDescent="0.3">
      <c r="A1893" s="5">
        <v>1893</v>
      </c>
      <c r="B1893" s="6">
        <v>2</v>
      </c>
      <c r="C1893" s="7">
        <v>7</v>
      </c>
      <c r="D1893" s="8">
        <v>3637.17</v>
      </c>
      <c r="E1893">
        <f t="shared" si="174"/>
        <v>2</v>
      </c>
      <c r="F1893">
        <f t="shared" si="175"/>
        <v>3</v>
      </c>
      <c r="G1893">
        <f t="shared" si="176"/>
        <v>3</v>
      </c>
      <c r="H1893">
        <f t="shared" si="177"/>
        <v>233</v>
      </c>
      <c r="I1893" t="str">
        <f t="shared" si="178"/>
        <v>SILVER</v>
      </c>
      <c r="J1893" t="str">
        <f t="shared" si="179"/>
        <v>High Risk Customer</v>
      </c>
    </row>
    <row r="1894" spans="1:10" x14ac:dyDescent="0.3">
      <c r="A1894" s="5">
        <v>1894</v>
      </c>
      <c r="B1894" s="6">
        <v>36</v>
      </c>
      <c r="C1894" s="7">
        <v>4</v>
      </c>
      <c r="D1894" s="8">
        <v>1907.6499999999999</v>
      </c>
      <c r="E1894">
        <f t="shared" si="174"/>
        <v>1</v>
      </c>
      <c r="F1894">
        <f t="shared" si="175"/>
        <v>1</v>
      </c>
      <c r="G1894">
        <f t="shared" si="176"/>
        <v>2</v>
      </c>
      <c r="H1894">
        <f t="shared" si="177"/>
        <v>112</v>
      </c>
      <c r="I1894" t="str">
        <f t="shared" si="178"/>
        <v>BRONZE</v>
      </c>
      <c r="J1894" t="str">
        <f t="shared" si="179"/>
        <v>Lost Customer</v>
      </c>
    </row>
    <row r="1895" spans="1:10" x14ac:dyDescent="0.3">
      <c r="A1895" s="5">
        <v>1895</v>
      </c>
      <c r="B1895" s="6">
        <v>7</v>
      </c>
      <c r="C1895" s="7">
        <v>6</v>
      </c>
      <c r="D1895" s="8">
        <v>541.12999999999988</v>
      </c>
      <c r="E1895">
        <f t="shared" si="174"/>
        <v>4</v>
      </c>
      <c r="F1895">
        <f t="shared" si="175"/>
        <v>2</v>
      </c>
      <c r="G1895">
        <f t="shared" si="176"/>
        <v>1</v>
      </c>
      <c r="H1895">
        <f t="shared" si="177"/>
        <v>421</v>
      </c>
      <c r="I1895" t="str">
        <f t="shared" si="178"/>
        <v>PLATINUM</v>
      </c>
      <c r="J1895" t="str">
        <f t="shared" si="179"/>
        <v>Recent Customer</v>
      </c>
    </row>
    <row r="1896" spans="1:10" x14ac:dyDescent="0.3">
      <c r="A1896" s="5">
        <v>1896</v>
      </c>
      <c r="B1896" s="6">
        <v>159</v>
      </c>
      <c r="C1896" s="7">
        <v>3</v>
      </c>
      <c r="D1896" s="8">
        <v>2411.66</v>
      </c>
      <c r="E1896">
        <f t="shared" si="174"/>
        <v>3</v>
      </c>
      <c r="F1896">
        <f t="shared" si="175"/>
        <v>1</v>
      </c>
      <c r="G1896">
        <f t="shared" si="176"/>
        <v>2</v>
      </c>
      <c r="H1896">
        <f t="shared" si="177"/>
        <v>312</v>
      </c>
      <c r="I1896" t="str">
        <f t="shared" si="178"/>
        <v>GOLD</v>
      </c>
      <c r="J1896" t="str">
        <f t="shared" si="179"/>
        <v>Losing Customer</v>
      </c>
    </row>
    <row r="1897" spans="1:10" x14ac:dyDescent="0.3">
      <c r="A1897" s="5">
        <v>1897</v>
      </c>
      <c r="B1897" s="6">
        <v>62</v>
      </c>
      <c r="C1897" s="7">
        <v>7</v>
      </c>
      <c r="D1897" s="8">
        <v>2502.3700000000003</v>
      </c>
      <c r="E1897">
        <f t="shared" si="174"/>
        <v>4</v>
      </c>
      <c r="F1897">
        <f t="shared" si="175"/>
        <v>3</v>
      </c>
      <c r="G1897">
        <f t="shared" si="176"/>
        <v>2</v>
      </c>
      <c r="H1897">
        <f t="shared" si="177"/>
        <v>432</v>
      </c>
      <c r="I1897" t="str">
        <f t="shared" si="178"/>
        <v>PLATINUM</v>
      </c>
      <c r="J1897" t="str">
        <f t="shared" si="179"/>
        <v>Becoming Loyal</v>
      </c>
    </row>
    <row r="1898" spans="1:10" x14ac:dyDescent="0.3">
      <c r="A1898" s="5">
        <v>1898</v>
      </c>
      <c r="B1898" s="6">
        <v>60</v>
      </c>
      <c r="C1898" s="7">
        <v>7</v>
      </c>
      <c r="D1898" s="8">
        <v>4787.3500000000004</v>
      </c>
      <c r="E1898">
        <f t="shared" si="174"/>
        <v>1</v>
      </c>
      <c r="F1898">
        <f t="shared" si="175"/>
        <v>3</v>
      </c>
      <c r="G1898">
        <f t="shared" si="176"/>
        <v>4</v>
      </c>
      <c r="H1898">
        <f t="shared" si="177"/>
        <v>134</v>
      </c>
      <c r="I1898" t="str">
        <f t="shared" si="178"/>
        <v>BRONZE</v>
      </c>
      <c r="J1898" t="str">
        <f t="shared" si="179"/>
        <v>Evasive Customer</v>
      </c>
    </row>
    <row r="1899" spans="1:10" x14ac:dyDescent="0.3">
      <c r="A1899" s="5">
        <v>1899</v>
      </c>
      <c r="B1899" s="6">
        <v>76</v>
      </c>
      <c r="C1899" s="7">
        <v>5</v>
      </c>
      <c r="D1899" s="8">
        <v>2030.54</v>
      </c>
      <c r="E1899">
        <f t="shared" si="174"/>
        <v>2</v>
      </c>
      <c r="F1899">
        <f t="shared" si="175"/>
        <v>2</v>
      </c>
      <c r="G1899">
        <f t="shared" si="176"/>
        <v>2</v>
      </c>
      <c r="H1899">
        <f t="shared" si="177"/>
        <v>222</v>
      </c>
      <c r="I1899" t="str">
        <f t="shared" si="178"/>
        <v>SILVER</v>
      </c>
      <c r="J1899" t="str">
        <f t="shared" si="179"/>
        <v>Almost Losing Customer</v>
      </c>
    </row>
    <row r="1900" spans="1:10" x14ac:dyDescent="0.3">
      <c r="A1900" s="5">
        <v>1900</v>
      </c>
      <c r="B1900" s="6">
        <v>67</v>
      </c>
      <c r="C1900" s="7">
        <v>4</v>
      </c>
      <c r="D1900" s="8">
        <v>1017.2399999999998</v>
      </c>
      <c r="E1900">
        <f t="shared" si="174"/>
        <v>2</v>
      </c>
      <c r="F1900">
        <f t="shared" si="175"/>
        <v>1</v>
      </c>
      <c r="G1900">
        <f t="shared" si="176"/>
        <v>1</v>
      </c>
      <c r="H1900">
        <f t="shared" si="177"/>
        <v>211</v>
      </c>
      <c r="I1900" t="str">
        <f t="shared" si="178"/>
        <v>BRONZE</v>
      </c>
      <c r="J1900" t="str">
        <f t="shared" si="179"/>
        <v>Evasive Customer</v>
      </c>
    </row>
    <row r="1901" spans="1:10" x14ac:dyDescent="0.3">
      <c r="A1901" s="5">
        <v>1901</v>
      </c>
      <c r="B1901" s="6">
        <v>127</v>
      </c>
      <c r="C1901" s="7">
        <v>7</v>
      </c>
      <c r="D1901" s="8">
        <v>5809.11</v>
      </c>
      <c r="E1901">
        <f t="shared" si="174"/>
        <v>2</v>
      </c>
      <c r="F1901">
        <f t="shared" si="175"/>
        <v>3</v>
      </c>
      <c r="G1901">
        <f t="shared" si="176"/>
        <v>4</v>
      </c>
      <c r="H1901">
        <f t="shared" si="177"/>
        <v>234</v>
      </c>
      <c r="I1901" t="str">
        <f t="shared" si="178"/>
        <v>SILVER</v>
      </c>
      <c r="J1901" t="str">
        <f t="shared" si="179"/>
        <v>High Risk Customer</v>
      </c>
    </row>
    <row r="1902" spans="1:10" x14ac:dyDescent="0.3">
      <c r="A1902" s="5">
        <v>1902</v>
      </c>
      <c r="B1902" s="6">
        <v>52</v>
      </c>
      <c r="C1902" s="7">
        <v>6</v>
      </c>
      <c r="D1902" s="8">
        <v>2134.1</v>
      </c>
      <c r="E1902">
        <f t="shared" si="174"/>
        <v>2</v>
      </c>
      <c r="F1902">
        <f t="shared" si="175"/>
        <v>2</v>
      </c>
      <c r="G1902">
        <f t="shared" si="176"/>
        <v>2</v>
      </c>
      <c r="H1902">
        <f t="shared" si="177"/>
        <v>222</v>
      </c>
      <c r="I1902" t="str">
        <f t="shared" si="178"/>
        <v>SILVER</v>
      </c>
      <c r="J1902" t="str">
        <f t="shared" si="179"/>
        <v>Almost Losing Customer</v>
      </c>
    </row>
    <row r="1903" spans="1:10" x14ac:dyDescent="0.3">
      <c r="A1903" s="5">
        <v>1903</v>
      </c>
      <c r="B1903" s="6">
        <v>16</v>
      </c>
      <c r="C1903" s="7">
        <v>4</v>
      </c>
      <c r="D1903" s="8">
        <v>4098.8599999999997</v>
      </c>
      <c r="E1903">
        <f t="shared" si="174"/>
        <v>1</v>
      </c>
      <c r="F1903">
        <f t="shared" si="175"/>
        <v>1</v>
      </c>
      <c r="G1903">
        <f t="shared" si="176"/>
        <v>3</v>
      </c>
      <c r="H1903">
        <f t="shared" si="177"/>
        <v>113</v>
      </c>
      <c r="I1903" t="str">
        <f t="shared" si="178"/>
        <v>BRONZE</v>
      </c>
      <c r="J1903" t="str">
        <f t="shared" si="179"/>
        <v>Lost Customer</v>
      </c>
    </row>
    <row r="1904" spans="1:10" x14ac:dyDescent="0.3">
      <c r="A1904" s="5">
        <v>1904</v>
      </c>
      <c r="B1904" s="6">
        <v>67</v>
      </c>
      <c r="C1904" s="7">
        <v>3</v>
      </c>
      <c r="D1904" s="8">
        <v>1604.73</v>
      </c>
      <c r="E1904">
        <f t="shared" si="174"/>
        <v>2</v>
      </c>
      <c r="F1904">
        <f t="shared" si="175"/>
        <v>1</v>
      </c>
      <c r="G1904">
        <f t="shared" si="176"/>
        <v>1</v>
      </c>
      <c r="H1904">
        <f t="shared" si="177"/>
        <v>211</v>
      </c>
      <c r="I1904" t="str">
        <f t="shared" si="178"/>
        <v>BRONZE</v>
      </c>
      <c r="J1904" t="str">
        <f t="shared" si="179"/>
        <v>Evasive Customer</v>
      </c>
    </row>
    <row r="1905" spans="1:10" x14ac:dyDescent="0.3">
      <c r="A1905" s="5">
        <v>1905</v>
      </c>
      <c r="B1905" s="6">
        <v>10</v>
      </c>
      <c r="C1905" s="7">
        <v>9</v>
      </c>
      <c r="D1905" s="8">
        <v>4833.7299999999996</v>
      </c>
      <c r="E1905">
        <f t="shared" si="174"/>
        <v>4</v>
      </c>
      <c r="F1905">
        <f t="shared" si="175"/>
        <v>4</v>
      </c>
      <c r="G1905">
        <f t="shared" si="176"/>
        <v>4</v>
      </c>
      <c r="H1905">
        <f t="shared" si="177"/>
        <v>444</v>
      </c>
      <c r="I1905" t="str">
        <f t="shared" si="178"/>
        <v>PLATINUM</v>
      </c>
      <c r="J1905" t="str">
        <f t="shared" si="179"/>
        <v>Platinum Customer</v>
      </c>
    </row>
    <row r="1906" spans="1:10" x14ac:dyDescent="0.3">
      <c r="A1906" s="5">
        <v>1906</v>
      </c>
      <c r="B1906" s="6">
        <v>1</v>
      </c>
      <c r="C1906" s="7">
        <v>6</v>
      </c>
      <c r="D1906" s="8">
        <v>2957.85</v>
      </c>
      <c r="E1906">
        <f t="shared" si="174"/>
        <v>2</v>
      </c>
      <c r="F1906">
        <f t="shared" si="175"/>
        <v>2</v>
      </c>
      <c r="G1906">
        <f t="shared" si="176"/>
        <v>3</v>
      </c>
      <c r="H1906">
        <f t="shared" si="177"/>
        <v>223</v>
      </c>
      <c r="I1906" t="str">
        <f t="shared" si="178"/>
        <v>SILVER</v>
      </c>
      <c r="J1906" t="str">
        <f t="shared" si="179"/>
        <v>Almost Losing Customer</v>
      </c>
    </row>
    <row r="1907" spans="1:10" x14ac:dyDescent="0.3">
      <c r="A1907" s="5">
        <v>1907</v>
      </c>
      <c r="B1907" s="6">
        <v>110</v>
      </c>
      <c r="C1907" s="7">
        <v>4</v>
      </c>
      <c r="D1907" s="8">
        <v>1014.0699999999998</v>
      </c>
      <c r="E1907">
        <f t="shared" si="174"/>
        <v>4</v>
      </c>
      <c r="F1907">
        <f t="shared" si="175"/>
        <v>1</v>
      </c>
      <c r="G1907">
        <f t="shared" si="176"/>
        <v>1</v>
      </c>
      <c r="H1907">
        <f t="shared" si="177"/>
        <v>411</v>
      </c>
      <c r="I1907" t="str">
        <f t="shared" si="178"/>
        <v>GOLD</v>
      </c>
      <c r="J1907" t="str">
        <f t="shared" si="179"/>
        <v>Recent Customer</v>
      </c>
    </row>
    <row r="1908" spans="1:10" x14ac:dyDescent="0.3">
      <c r="A1908" s="5">
        <v>1908</v>
      </c>
      <c r="B1908" s="6">
        <v>107</v>
      </c>
      <c r="C1908" s="7">
        <v>6</v>
      </c>
      <c r="D1908" s="8">
        <v>3725.5699999999997</v>
      </c>
      <c r="E1908">
        <f t="shared" si="174"/>
        <v>4</v>
      </c>
      <c r="F1908">
        <f t="shared" si="175"/>
        <v>2</v>
      </c>
      <c r="G1908">
        <f t="shared" si="176"/>
        <v>3</v>
      </c>
      <c r="H1908">
        <f t="shared" si="177"/>
        <v>423</v>
      </c>
      <c r="I1908" t="str">
        <f t="shared" si="178"/>
        <v>PLATINUM</v>
      </c>
      <c r="J1908" t="str">
        <f t="shared" si="179"/>
        <v>Becoming Loyal</v>
      </c>
    </row>
    <row r="1909" spans="1:10" x14ac:dyDescent="0.3">
      <c r="A1909" s="5">
        <v>1909</v>
      </c>
      <c r="B1909" s="6">
        <v>59</v>
      </c>
      <c r="C1909" s="7">
        <v>6</v>
      </c>
      <c r="D1909" s="8">
        <v>3456.8</v>
      </c>
      <c r="E1909">
        <f t="shared" si="174"/>
        <v>1</v>
      </c>
      <c r="F1909">
        <f t="shared" si="175"/>
        <v>2</v>
      </c>
      <c r="G1909">
        <f t="shared" si="176"/>
        <v>3</v>
      </c>
      <c r="H1909">
        <f t="shared" si="177"/>
        <v>123</v>
      </c>
      <c r="I1909" t="str">
        <f t="shared" si="178"/>
        <v>BRONZE</v>
      </c>
      <c r="J1909" t="str">
        <f t="shared" si="179"/>
        <v>Evasive Customer</v>
      </c>
    </row>
    <row r="1910" spans="1:10" x14ac:dyDescent="0.3">
      <c r="A1910" s="5">
        <v>1910</v>
      </c>
      <c r="B1910" s="6">
        <v>17</v>
      </c>
      <c r="C1910" s="7">
        <v>3</v>
      </c>
      <c r="D1910" s="8">
        <v>907.45</v>
      </c>
      <c r="E1910">
        <f t="shared" si="174"/>
        <v>1</v>
      </c>
      <c r="F1910">
        <f t="shared" si="175"/>
        <v>1</v>
      </c>
      <c r="G1910">
        <f t="shared" si="176"/>
        <v>1</v>
      </c>
      <c r="H1910">
        <f t="shared" si="177"/>
        <v>111</v>
      </c>
      <c r="I1910" t="str">
        <f t="shared" si="178"/>
        <v>BRONZE</v>
      </c>
      <c r="J1910" t="str">
        <f t="shared" si="179"/>
        <v>Lost Customer</v>
      </c>
    </row>
    <row r="1911" spans="1:10" x14ac:dyDescent="0.3">
      <c r="A1911" s="5">
        <v>1911</v>
      </c>
      <c r="B1911" s="6">
        <v>61</v>
      </c>
      <c r="C1911" s="7">
        <v>2</v>
      </c>
      <c r="D1911" s="8">
        <v>689.11</v>
      </c>
      <c r="E1911">
        <f t="shared" si="174"/>
        <v>2</v>
      </c>
      <c r="F1911">
        <f t="shared" si="175"/>
        <v>1</v>
      </c>
      <c r="G1911">
        <f t="shared" si="176"/>
        <v>1</v>
      </c>
      <c r="H1911">
        <f t="shared" si="177"/>
        <v>211</v>
      </c>
      <c r="I1911" t="str">
        <f t="shared" si="178"/>
        <v>BRONZE</v>
      </c>
      <c r="J1911" t="str">
        <f t="shared" si="179"/>
        <v>Evasive Customer</v>
      </c>
    </row>
    <row r="1912" spans="1:10" x14ac:dyDescent="0.3">
      <c r="A1912" s="5">
        <v>1912</v>
      </c>
      <c r="B1912" s="6">
        <v>38</v>
      </c>
      <c r="C1912" s="7">
        <v>9</v>
      </c>
      <c r="D1912" s="8">
        <v>3286.0099999999998</v>
      </c>
      <c r="E1912">
        <f t="shared" si="174"/>
        <v>4</v>
      </c>
      <c r="F1912">
        <f t="shared" si="175"/>
        <v>4</v>
      </c>
      <c r="G1912">
        <f t="shared" si="176"/>
        <v>3</v>
      </c>
      <c r="H1912">
        <f t="shared" si="177"/>
        <v>443</v>
      </c>
      <c r="I1912" t="str">
        <f t="shared" si="178"/>
        <v>PLATINUM</v>
      </c>
      <c r="J1912" t="str">
        <f t="shared" si="179"/>
        <v>Very Loyal</v>
      </c>
    </row>
    <row r="1913" spans="1:10" x14ac:dyDescent="0.3">
      <c r="A1913" s="5">
        <v>1913</v>
      </c>
      <c r="B1913" s="6">
        <v>42</v>
      </c>
      <c r="C1913" s="7">
        <v>13</v>
      </c>
      <c r="D1913" s="8">
        <v>3254.5299999999997</v>
      </c>
      <c r="E1913">
        <f t="shared" si="174"/>
        <v>2</v>
      </c>
      <c r="F1913">
        <f t="shared" si="175"/>
        <v>4</v>
      </c>
      <c r="G1913">
        <f t="shared" si="176"/>
        <v>3</v>
      </c>
      <c r="H1913">
        <f t="shared" si="177"/>
        <v>243</v>
      </c>
      <c r="I1913" t="str">
        <f t="shared" si="178"/>
        <v>SILVER</v>
      </c>
      <c r="J1913" t="str">
        <f t="shared" si="179"/>
        <v>High Risk Customer</v>
      </c>
    </row>
    <row r="1914" spans="1:10" x14ac:dyDescent="0.3">
      <c r="A1914" s="5">
        <v>1914</v>
      </c>
      <c r="B1914" s="6">
        <v>12</v>
      </c>
      <c r="C1914" s="7">
        <v>8</v>
      </c>
      <c r="D1914" s="8">
        <v>2248.17</v>
      </c>
      <c r="E1914">
        <f t="shared" si="174"/>
        <v>3</v>
      </c>
      <c r="F1914">
        <f t="shared" si="175"/>
        <v>4</v>
      </c>
      <c r="G1914">
        <f t="shared" si="176"/>
        <v>2</v>
      </c>
      <c r="H1914">
        <f t="shared" si="177"/>
        <v>342</v>
      </c>
      <c r="I1914" t="str">
        <f t="shared" si="178"/>
        <v>GOLD</v>
      </c>
      <c r="J1914" t="str">
        <f t="shared" si="179"/>
        <v>Late Bloomer</v>
      </c>
    </row>
    <row r="1915" spans="1:10" x14ac:dyDescent="0.3">
      <c r="A1915" s="5">
        <v>1915</v>
      </c>
      <c r="B1915" s="6">
        <v>61</v>
      </c>
      <c r="C1915" s="7">
        <v>5</v>
      </c>
      <c r="D1915" s="8">
        <v>2568.0499999999993</v>
      </c>
      <c r="E1915">
        <f t="shared" si="174"/>
        <v>3</v>
      </c>
      <c r="F1915">
        <f t="shared" si="175"/>
        <v>2</v>
      </c>
      <c r="G1915">
        <f t="shared" si="176"/>
        <v>2</v>
      </c>
      <c r="H1915">
        <f t="shared" si="177"/>
        <v>322</v>
      </c>
      <c r="I1915" t="str">
        <f t="shared" si="178"/>
        <v>GOLD</v>
      </c>
      <c r="J1915" t="str">
        <f t="shared" si="179"/>
        <v>Losing Customer</v>
      </c>
    </row>
    <row r="1916" spans="1:10" x14ac:dyDescent="0.3">
      <c r="A1916" s="5">
        <v>1916</v>
      </c>
      <c r="B1916" s="6">
        <v>53</v>
      </c>
      <c r="C1916" s="7">
        <v>7</v>
      </c>
      <c r="D1916" s="8">
        <v>4545.8</v>
      </c>
      <c r="E1916">
        <f t="shared" si="174"/>
        <v>4</v>
      </c>
      <c r="F1916">
        <f t="shared" si="175"/>
        <v>3</v>
      </c>
      <c r="G1916">
        <f t="shared" si="176"/>
        <v>4</v>
      </c>
      <c r="H1916">
        <f t="shared" si="177"/>
        <v>434</v>
      </c>
      <c r="I1916" t="str">
        <f t="shared" si="178"/>
        <v>PLATINUM</v>
      </c>
      <c r="J1916" t="str">
        <f t="shared" si="179"/>
        <v>Very Loyal</v>
      </c>
    </row>
    <row r="1917" spans="1:10" x14ac:dyDescent="0.3">
      <c r="A1917" s="5">
        <v>1917</v>
      </c>
      <c r="B1917" s="6">
        <v>28</v>
      </c>
      <c r="C1917" s="7">
        <v>7</v>
      </c>
      <c r="D1917" s="8">
        <v>5107.25</v>
      </c>
      <c r="E1917">
        <f t="shared" si="174"/>
        <v>2</v>
      </c>
      <c r="F1917">
        <f t="shared" si="175"/>
        <v>3</v>
      </c>
      <c r="G1917">
        <f t="shared" si="176"/>
        <v>4</v>
      </c>
      <c r="H1917">
        <f t="shared" si="177"/>
        <v>234</v>
      </c>
      <c r="I1917" t="str">
        <f t="shared" si="178"/>
        <v>SILVER</v>
      </c>
      <c r="J1917" t="str">
        <f t="shared" si="179"/>
        <v>High Risk Customer</v>
      </c>
    </row>
    <row r="1918" spans="1:10" x14ac:dyDescent="0.3">
      <c r="A1918" s="5">
        <v>1918</v>
      </c>
      <c r="B1918" s="6">
        <v>1</v>
      </c>
      <c r="C1918" s="7">
        <v>5</v>
      </c>
      <c r="D1918" s="8">
        <v>3092.75</v>
      </c>
      <c r="E1918">
        <f t="shared" si="174"/>
        <v>2</v>
      </c>
      <c r="F1918">
        <f t="shared" si="175"/>
        <v>2</v>
      </c>
      <c r="G1918">
        <f t="shared" si="176"/>
        <v>3</v>
      </c>
      <c r="H1918">
        <f t="shared" si="177"/>
        <v>223</v>
      </c>
      <c r="I1918" t="str">
        <f t="shared" si="178"/>
        <v>SILVER</v>
      </c>
      <c r="J1918" t="str">
        <f t="shared" si="179"/>
        <v>Almost Losing Customer</v>
      </c>
    </row>
    <row r="1919" spans="1:10" x14ac:dyDescent="0.3">
      <c r="A1919" s="5">
        <v>1919</v>
      </c>
      <c r="B1919" s="6">
        <v>44</v>
      </c>
      <c r="C1919" s="7">
        <v>4</v>
      </c>
      <c r="D1919" s="8">
        <v>1841.25</v>
      </c>
      <c r="E1919">
        <f t="shared" si="174"/>
        <v>3</v>
      </c>
      <c r="F1919">
        <f t="shared" si="175"/>
        <v>1</v>
      </c>
      <c r="G1919">
        <f t="shared" si="176"/>
        <v>2</v>
      </c>
      <c r="H1919">
        <f t="shared" si="177"/>
        <v>312</v>
      </c>
      <c r="I1919" t="str">
        <f t="shared" si="178"/>
        <v>GOLD</v>
      </c>
      <c r="J1919" t="str">
        <f t="shared" si="179"/>
        <v>Losing Customer</v>
      </c>
    </row>
    <row r="1920" spans="1:10" x14ac:dyDescent="0.3">
      <c r="A1920" s="5">
        <v>1920</v>
      </c>
      <c r="B1920" s="6">
        <v>69</v>
      </c>
      <c r="C1920" s="7">
        <v>2</v>
      </c>
      <c r="D1920" s="8">
        <v>90.099999999999966</v>
      </c>
      <c r="E1920">
        <f t="shared" si="174"/>
        <v>4</v>
      </c>
      <c r="F1920">
        <f t="shared" si="175"/>
        <v>1</v>
      </c>
      <c r="G1920">
        <f t="shared" si="176"/>
        <v>1</v>
      </c>
      <c r="H1920">
        <f t="shared" si="177"/>
        <v>411</v>
      </c>
      <c r="I1920" t="str">
        <f t="shared" si="178"/>
        <v>GOLD</v>
      </c>
      <c r="J1920" t="str">
        <f t="shared" si="179"/>
        <v>Recent Customer</v>
      </c>
    </row>
    <row r="1921" spans="1:10" x14ac:dyDescent="0.3">
      <c r="A1921" s="5">
        <v>1921</v>
      </c>
      <c r="B1921" s="6">
        <v>40</v>
      </c>
      <c r="C1921" s="7">
        <v>1</v>
      </c>
      <c r="D1921" s="8">
        <v>64.509999999999991</v>
      </c>
      <c r="E1921">
        <f t="shared" si="174"/>
        <v>3</v>
      </c>
      <c r="F1921">
        <f t="shared" si="175"/>
        <v>1</v>
      </c>
      <c r="G1921">
        <f t="shared" si="176"/>
        <v>1</v>
      </c>
      <c r="H1921">
        <f t="shared" si="177"/>
        <v>311</v>
      </c>
      <c r="I1921" t="str">
        <f t="shared" si="178"/>
        <v>SILVER</v>
      </c>
      <c r="J1921" t="str">
        <f t="shared" si="179"/>
        <v>High Risk Customer</v>
      </c>
    </row>
    <row r="1922" spans="1:10" x14ac:dyDescent="0.3">
      <c r="A1922" s="5">
        <v>1922</v>
      </c>
      <c r="B1922" s="6">
        <v>93</v>
      </c>
      <c r="C1922" s="7">
        <v>3</v>
      </c>
      <c r="D1922" s="8">
        <v>1580.86</v>
      </c>
      <c r="E1922">
        <f t="shared" si="174"/>
        <v>2</v>
      </c>
      <c r="F1922">
        <f t="shared" si="175"/>
        <v>1</v>
      </c>
      <c r="G1922">
        <f t="shared" si="176"/>
        <v>1</v>
      </c>
      <c r="H1922">
        <f t="shared" si="177"/>
        <v>211</v>
      </c>
      <c r="I1922" t="str">
        <f t="shared" si="178"/>
        <v>BRONZE</v>
      </c>
      <c r="J1922" t="str">
        <f t="shared" si="179"/>
        <v>Evasive Customer</v>
      </c>
    </row>
    <row r="1923" spans="1:10" x14ac:dyDescent="0.3">
      <c r="A1923" s="5">
        <v>1923</v>
      </c>
      <c r="B1923" s="6">
        <v>15</v>
      </c>
      <c r="C1923" s="7">
        <v>4</v>
      </c>
      <c r="D1923" s="8">
        <v>3078.6200000000003</v>
      </c>
      <c r="E1923">
        <f t="shared" si="174"/>
        <v>3</v>
      </c>
      <c r="F1923">
        <f t="shared" si="175"/>
        <v>1</v>
      </c>
      <c r="G1923">
        <f t="shared" si="176"/>
        <v>3</v>
      </c>
      <c r="H1923">
        <f t="shared" si="177"/>
        <v>313</v>
      </c>
      <c r="I1923" t="str">
        <f t="shared" si="178"/>
        <v>GOLD</v>
      </c>
      <c r="J1923" t="str">
        <f t="shared" si="179"/>
        <v>Losing Customer</v>
      </c>
    </row>
    <row r="1924" spans="1:10" x14ac:dyDescent="0.3">
      <c r="A1924" s="5">
        <v>1924</v>
      </c>
      <c r="B1924" s="6">
        <v>25</v>
      </c>
      <c r="C1924" s="7">
        <v>3</v>
      </c>
      <c r="D1924" s="8">
        <v>1761.68</v>
      </c>
      <c r="E1924">
        <f t="shared" si="174"/>
        <v>1</v>
      </c>
      <c r="F1924">
        <f t="shared" si="175"/>
        <v>1</v>
      </c>
      <c r="G1924">
        <f t="shared" si="176"/>
        <v>1</v>
      </c>
      <c r="H1924">
        <f t="shared" si="177"/>
        <v>111</v>
      </c>
      <c r="I1924" t="str">
        <f t="shared" si="178"/>
        <v>BRONZE</v>
      </c>
      <c r="J1924" t="str">
        <f t="shared" si="179"/>
        <v>Lost Customer</v>
      </c>
    </row>
    <row r="1925" spans="1:10" x14ac:dyDescent="0.3">
      <c r="A1925" s="5">
        <v>1925</v>
      </c>
      <c r="B1925" s="6">
        <v>5</v>
      </c>
      <c r="C1925" s="7">
        <v>7</v>
      </c>
      <c r="D1925" s="8">
        <v>2584.5600000000004</v>
      </c>
      <c r="E1925">
        <f t="shared" ref="E1925:E1988" si="180">IF(AND(B1923&gt;=88),1,IF(AND(B1923&lt;=88,B1923&gt;45),2,IF(AND(B1923&lt;=45,B1923&gt;18),3,4)))</f>
        <v>4</v>
      </c>
      <c r="F1925">
        <f t="shared" ref="F1925:F1988" si="181">IF(AND(C1925&gt;7),4,IF(AND(C1925&lt;=7,C1925&gt;6),3,IF(AND(C1925&lt;=6,C1925&gt;4),2,IF(AND(C1925&lt;=4),1))))</f>
        <v>3</v>
      </c>
      <c r="G1925">
        <f t="shared" ref="G1925:G1988" si="182">IF(AND(D1925&gt;4123.1),4,IF(AND(D1925&lt;=4123.1,D1925&gt;2799.26),3,IF(AND(D1925&lt;=2799.26,D1925&gt;1797.95),2,IF(AND(D1925&lt;=1795.95),1))))</f>
        <v>2</v>
      </c>
      <c r="H1925">
        <f t="shared" ref="H1925:H1988" si="183">100*E1925+10*F1925+G1925</f>
        <v>432</v>
      </c>
      <c r="I1925" t="str">
        <f t="shared" ref="I1925:I1988" si="184">IF(AND(H1925&gt;411),"PLATINUM",IF(AND(H1925&lt;=411,H1925&gt;311),"GOLD",IF(AND(H1925&lt;=311,H1925&gt;211),"SILVER",IF(AND(H1925&lt;=211),"BRONZE"))))</f>
        <v>PLATINUM</v>
      </c>
      <c r="J1925" t="str">
        <f t="shared" ref="J1925:J1988" si="185">IF(H1925=444,"Platinum Customer",
IF(AND(H1925&lt;=444,H1925&gt;433),"Very Loyal",
 IF(AND(H1925&lt;=433,H1925&gt;421),"Becoming Loyal",
IF(AND(H1925&lt;=421,H1925&gt;344),"Recent Customer",
IF(AND(H1925&gt;=344,H1925&gt;323),"Potential Customer",
IF(AND(H1925&gt;=323,H1925&gt;311),"Late Bloomer",
IF(AND(H1925&gt;311,H1925&gt;=224),"Losing Customer",
IF(AND(H1925&gt;224,H1925&gt;=212),"High Risk Customer",
IF(AND(H1925&gt;212,H1925&gt;=121),"Almost Losing Customer",
IF(AND(H1925&gt;=121,H1925&gt;=113),"Evasive Customer",
IF(AND(H1925&lt;=113,H1925&gt;=111),"Lost Customer")))))))))))</f>
        <v>Becoming Loyal</v>
      </c>
    </row>
    <row r="1926" spans="1:10" x14ac:dyDescent="0.3">
      <c r="A1926" s="5">
        <v>1926</v>
      </c>
      <c r="B1926" s="6">
        <v>5</v>
      </c>
      <c r="C1926" s="7">
        <v>5</v>
      </c>
      <c r="D1926" s="8">
        <v>4911.09</v>
      </c>
      <c r="E1926">
        <f t="shared" si="180"/>
        <v>3</v>
      </c>
      <c r="F1926">
        <f t="shared" si="181"/>
        <v>2</v>
      </c>
      <c r="G1926">
        <f t="shared" si="182"/>
        <v>4</v>
      </c>
      <c r="H1926">
        <f t="shared" si="183"/>
        <v>324</v>
      </c>
      <c r="I1926" t="str">
        <f t="shared" si="184"/>
        <v>GOLD</v>
      </c>
      <c r="J1926" t="str">
        <f t="shared" si="185"/>
        <v>Late Bloomer</v>
      </c>
    </row>
    <row r="1927" spans="1:10" x14ac:dyDescent="0.3">
      <c r="A1927" s="5">
        <v>1927</v>
      </c>
      <c r="B1927" s="6">
        <v>90</v>
      </c>
      <c r="C1927" s="7">
        <v>5</v>
      </c>
      <c r="D1927" s="8">
        <v>3658.13</v>
      </c>
      <c r="E1927">
        <f t="shared" si="180"/>
        <v>4</v>
      </c>
      <c r="F1927">
        <f t="shared" si="181"/>
        <v>2</v>
      </c>
      <c r="G1927">
        <f t="shared" si="182"/>
        <v>3</v>
      </c>
      <c r="H1927">
        <f t="shared" si="183"/>
        <v>423</v>
      </c>
      <c r="I1927" t="str">
        <f t="shared" si="184"/>
        <v>PLATINUM</v>
      </c>
      <c r="J1927" t="str">
        <f t="shared" si="185"/>
        <v>Becoming Loyal</v>
      </c>
    </row>
    <row r="1928" spans="1:10" x14ac:dyDescent="0.3">
      <c r="A1928" s="5">
        <v>1928</v>
      </c>
      <c r="B1928" s="6">
        <v>34</v>
      </c>
      <c r="C1928" s="7">
        <v>2</v>
      </c>
      <c r="D1928" s="8">
        <v>879.4799999999999</v>
      </c>
      <c r="E1928">
        <f t="shared" si="180"/>
        <v>4</v>
      </c>
      <c r="F1928">
        <f t="shared" si="181"/>
        <v>1</v>
      </c>
      <c r="G1928">
        <f t="shared" si="182"/>
        <v>1</v>
      </c>
      <c r="H1928">
        <f t="shared" si="183"/>
        <v>411</v>
      </c>
      <c r="I1928" t="str">
        <f t="shared" si="184"/>
        <v>GOLD</v>
      </c>
      <c r="J1928" t="str">
        <f t="shared" si="185"/>
        <v>Recent Customer</v>
      </c>
    </row>
    <row r="1929" spans="1:10" x14ac:dyDescent="0.3">
      <c r="A1929" s="5">
        <v>1929</v>
      </c>
      <c r="B1929" s="6">
        <v>45</v>
      </c>
      <c r="C1929" s="7">
        <v>6</v>
      </c>
      <c r="D1929" s="8">
        <v>1912.3600000000001</v>
      </c>
      <c r="E1929">
        <f t="shared" si="180"/>
        <v>1</v>
      </c>
      <c r="F1929">
        <f t="shared" si="181"/>
        <v>2</v>
      </c>
      <c r="G1929">
        <f t="shared" si="182"/>
        <v>2</v>
      </c>
      <c r="H1929">
        <f t="shared" si="183"/>
        <v>122</v>
      </c>
      <c r="I1929" t="str">
        <f t="shared" si="184"/>
        <v>BRONZE</v>
      </c>
      <c r="J1929" t="str">
        <f t="shared" si="185"/>
        <v>Evasive Customer</v>
      </c>
    </row>
    <row r="1930" spans="1:10" x14ac:dyDescent="0.3">
      <c r="A1930" s="5">
        <v>1930</v>
      </c>
      <c r="B1930" s="6">
        <v>21</v>
      </c>
      <c r="C1930" s="7">
        <v>5</v>
      </c>
      <c r="D1930" s="8">
        <v>2428.87</v>
      </c>
      <c r="E1930">
        <f t="shared" si="180"/>
        <v>3</v>
      </c>
      <c r="F1930">
        <f t="shared" si="181"/>
        <v>2</v>
      </c>
      <c r="G1930">
        <f t="shared" si="182"/>
        <v>2</v>
      </c>
      <c r="H1930">
        <f t="shared" si="183"/>
        <v>322</v>
      </c>
      <c r="I1930" t="str">
        <f t="shared" si="184"/>
        <v>GOLD</v>
      </c>
      <c r="J1930" t="str">
        <f t="shared" si="185"/>
        <v>Losing Customer</v>
      </c>
    </row>
    <row r="1931" spans="1:10" x14ac:dyDescent="0.3">
      <c r="A1931" s="5">
        <v>1931</v>
      </c>
      <c r="B1931" s="6">
        <v>23</v>
      </c>
      <c r="C1931" s="7">
        <v>3</v>
      </c>
      <c r="D1931" s="8">
        <v>384.06999999999994</v>
      </c>
      <c r="E1931">
        <f t="shared" si="180"/>
        <v>3</v>
      </c>
      <c r="F1931">
        <f t="shared" si="181"/>
        <v>1</v>
      </c>
      <c r="G1931">
        <f t="shared" si="182"/>
        <v>1</v>
      </c>
      <c r="H1931">
        <f t="shared" si="183"/>
        <v>311</v>
      </c>
      <c r="I1931" t="str">
        <f t="shared" si="184"/>
        <v>SILVER</v>
      </c>
      <c r="J1931" t="str">
        <f t="shared" si="185"/>
        <v>High Risk Customer</v>
      </c>
    </row>
    <row r="1932" spans="1:10" x14ac:dyDescent="0.3">
      <c r="A1932" s="5">
        <v>1932</v>
      </c>
      <c r="B1932" s="6">
        <v>89</v>
      </c>
      <c r="C1932" s="7">
        <v>8</v>
      </c>
      <c r="D1932" s="8">
        <v>4328.4699999999993</v>
      </c>
      <c r="E1932">
        <f t="shared" si="180"/>
        <v>3</v>
      </c>
      <c r="F1932">
        <f t="shared" si="181"/>
        <v>4</v>
      </c>
      <c r="G1932">
        <f t="shared" si="182"/>
        <v>4</v>
      </c>
      <c r="H1932">
        <f t="shared" si="183"/>
        <v>344</v>
      </c>
      <c r="I1932" t="str">
        <f t="shared" si="184"/>
        <v>GOLD</v>
      </c>
      <c r="J1932" t="str">
        <f t="shared" si="185"/>
        <v>Potential Customer</v>
      </c>
    </row>
    <row r="1933" spans="1:10" x14ac:dyDescent="0.3">
      <c r="A1933" s="5">
        <v>1933</v>
      </c>
      <c r="B1933" s="6">
        <v>41</v>
      </c>
      <c r="C1933" s="7">
        <v>9</v>
      </c>
      <c r="D1933" s="8">
        <v>4271.3899999999994</v>
      </c>
      <c r="E1933">
        <f t="shared" si="180"/>
        <v>3</v>
      </c>
      <c r="F1933">
        <f t="shared" si="181"/>
        <v>4</v>
      </c>
      <c r="G1933">
        <f t="shared" si="182"/>
        <v>4</v>
      </c>
      <c r="H1933">
        <f t="shared" si="183"/>
        <v>344</v>
      </c>
      <c r="I1933" t="str">
        <f t="shared" si="184"/>
        <v>GOLD</v>
      </c>
      <c r="J1933" t="str">
        <f t="shared" si="185"/>
        <v>Potential Customer</v>
      </c>
    </row>
    <row r="1934" spans="1:10" x14ac:dyDescent="0.3">
      <c r="A1934" s="5">
        <v>1934</v>
      </c>
      <c r="B1934" s="6">
        <v>3</v>
      </c>
      <c r="C1934" s="7">
        <v>6</v>
      </c>
      <c r="D1934" s="8">
        <v>2439.94</v>
      </c>
      <c r="E1934">
        <f t="shared" si="180"/>
        <v>1</v>
      </c>
      <c r="F1934">
        <f t="shared" si="181"/>
        <v>2</v>
      </c>
      <c r="G1934">
        <f t="shared" si="182"/>
        <v>2</v>
      </c>
      <c r="H1934">
        <f t="shared" si="183"/>
        <v>122</v>
      </c>
      <c r="I1934" t="str">
        <f t="shared" si="184"/>
        <v>BRONZE</v>
      </c>
      <c r="J1934" t="str">
        <f t="shared" si="185"/>
        <v>Evasive Customer</v>
      </c>
    </row>
    <row r="1935" spans="1:10" x14ac:dyDescent="0.3">
      <c r="A1935" s="5">
        <v>1935</v>
      </c>
      <c r="B1935" s="6">
        <v>57</v>
      </c>
      <c r="C1935" s="7">
        <v>6</v>
      </c>
      <c r="D1935" s="8">
        <v>3568.73</v>
      </c>
      <c r="E1935">
        <f t="shared" si="180"/>
        <v>3</v>
      </c>
      <c r="F1935">
        <f t="shared" si="181"/>
        <v>2</v>
      </c>
      <c r="G1935">
        <f t="shared" si="182"/>
        <v>3</v>
      </c>
      <c r="H1935">
        <f t="shared" si="183"/>
        <v>323</v>
      </c>
      <c r="I1935" t="str">
        <f t="shared" si="184"/>
        <v>GOLD</v>
      </c>
      <c r="J1935" t="str">
        <f t="shared" si="185"/>
        <v>Late Bloomer</v>
      </c>
    </row>
    <row r="1936" spans="1:10" x14ac:dyDescent="0.3">
      <c r="A1936" s="5">
        <v>1936</v>
      </c>
      <c r="B1936" s="6">
        <v>77</v>
      </c>
      <c r="C1936" s="7">
        <v>8</v>
      </c>
      <c r="D1936" s="8">
        <v>3553.74</v>
      </c>
      <c r="E1936">
        <f t="shared" si="180"/>
        <v>4</v>
      </c>
      <c r="F1936">
        <f t="shared" si="181"/>
        <v>4</v>
      </c>
      <c r="G1936">
        <f t="shared" si="182"/>
        <v>3</v>
      </c>
      <c r="H1936">
        <f t="shared" si="183"/>
        <v>443</v>
      </c>
      <c r="I1936" t="str">
        <f t="shared" si="184"/>
        <v>PLATINUM</v>
      </c>
      <c r="J1936" t="str">
        <f t="shared" si="185"/>
        <v>Very Loyal</v>
      </c>
    </row>
    <row r="1937" spans="1:10" x14ac:dyDescent="0.3">
      <c r="A1937" s="5">
        <v>1937</v>
      </c>
      <c r="B1937" s="6">
        <v>34</v>
      </c>
      <c r="C1937" s="7">
        <v>7</v>
      </c>
      <c r="D1937" s="8">
        <v>4274.78</v>
      </c>
      <c r="E1937">
        <f t="shared" si="180"/>
        <v>2</v>
      </c>
      <c r="F1937">
        <f t="shared" si="181"/>
        <v>3</v>
      </c>
      <c r="G1937">
        <f t="shared" si="182"/>
        <v>4</v>
      </c>
      <c r="H1937">
        <f t="shared" si="183"/>
        <v>234</v>
      </c>
      <c r="I1937" t="str">
        <f t="shared" si="184"/>
        <v>SILVER</v>
      </c>
      <c r="J1937" t="str">
        <f t="shared" si="185"/>
        <v>High Risk Customer</v>
      </c>
    </row>
    <row r="1938" spans="1:10" x14ac:dyDescent="0.3">
      <c r="A1938" s="5">
        <v>1938</v>
      </c>
      <c r="B1938" s="6">
        <v>229</v>
      </c>
      <c r="C1938" s="7">
        <v>4</v>
      </c>
      <c r="D1938" s="8">
        <v>3014</v>
      </c>
      <c r="E1938">
        <f t="shared" si="180"/>
        <v>2</v>
      </c>
      <c r="F1938">
        <f t="shared" si="181"/>
        <v>1</v>
      </c>
      <c r="G1938">
        <f t="shared" si="182"/>
        <v>3</v>
      </c>
      <c r="H1938">
        <f t="shared" si="183"/>
        <v>213</v>
      </c>
      <c r="I1938" t="str">
        <f t="shared" si="184"/>
        <v>SILVER</v>
      </c>
      <c r="J1938" t="str">
        <f t="shared" si="185"/>
        <v>Almost Losing Customer</v>
      </c>
    </row>
    <row r="1939" spans="1:10" x14ac:dyDescent="0.3">
      <c r="A1939" s="5">
        <v>1939</v>
      </c>
      <c r="B1939" s="6">
        <v>76</v>
      </c>
      <c r="C1939" s="7">
        <v>2</v>
      </c>
      <c r="D1939" s="8">
        <v>201.54999999999998</v>
      </c>
      <c r="E1939">
        <f t="shared" si="180"/>
        <v>3</v>
      </c>
      <c r="F1939">
        <f t="shared" si="181"/>
        <v>1</v>
      </c>
      <c r="G1939">
        <f t="shared" si="182"/>
        <v>1</v>
      </c>
      <c r="H1939">
        <f t="shared" si="183"/>
        <v>311</v>
      </c>
      <c r="I1939" t="str">
        <f t="shared" si="184"/>
        <v>SILVER</v>
      </c>
      <c r="J1939" t="str">
        <f t="shared" si="185"/>
        <v>High Risk Customer</v>
      </c>
    </row>
    <row r="1940" spans="1:10" x14ac:dyDescent="0.3">
      <c r="A1940" s="5">
        <v>1940</v>
      </c>
      <c r="B1940" s="6">
        <v>76</v>
      </c>
      <c r="C1940" s="7">
        <v>4</v>
      </c>
      <c r="D1940" s="8">
        <v>3259.4100000000003</v>
      </c>
      <c r="E1940">
        <f t="shared" si="180"/>
        <v>1</v>
      </c>
      <c r="F1940">
        <f t="shared" si="181"/>
        <v>1</v>
      </c>
      <c r="G1940">
        <f t="shared" si="182"/>
        <v>3</v>
      </c>
      <c r="H1940">
        <f t="shared" si="183"/>
        <v>113</v>
      </c>
      <c r="I1940" t="str">
        <f t="shared" si="184"/>
        <v>BRONZE</v>
      </c>
      <c r="J1940" t="str">
        <f t="shared" si="185"/>
        <v>Lost Customer</v>
      </c>
    </row>
    <row r="1941" spans="1:10" x14ac:dyDescent="0.3">
      <c r="A1941" s="5">
        <v>1941</v>
      </c>
      <c r="B1941" s="6">
        <v>5</v>
      </c>
      <c r="C1941" s="7">
        <v>4</v>
      </c>
      <c r="D1941" s="8">
        <v>3130.19</v>
      </c>
      <c r="E1941">
        <f t="shared" si="180"/>
        <v>2</v>
      </c>
      <c r="F1941">
        <f t="shared" si="181"/>
        <v>1</v>
      </c>
      <c r="G1941">
        <f t="shared" si="182"/>
        <v>3</v>
      </c>
      <c r="H1941">
        <f t="shared" si="183"/>
        <v>213</v>
      </c>
      <c r="I1941" t="str">
        <f t="shared" si="184"/>
        <v>SILVER</v>
      </c>
      <c r="J1941" t="str">
        <f t="shared" si="185"/>
        <v>Almost Losing Customer</v>
      </c>
    </row>
    <row r="1942" spans="1:10" x14ac:dyDescent="0.3">
      <c r="A1942" s="5">
        <v>1942</v>
      </c>
      <c r="B1942" s="6">
        <v>16</v>
      </c>
      <c r="C1942" s="7">
        <v>8</v>
      </c>
      <c r="D1942" s="8">
        <v>4675.1900000000005</v>
      </c>
      <c r="E1942">
        <f t="shared" si="180"/>
        <v>2</v>
      </c>
      <c r="F1942">
        <f t="shared" si="181"/>
        <v>4</v>
      </c>
      <c r="G1942">
        <f t="shared" si="182"/>
        <v>4</v>
      </c>
      <c r="H1942">
        <f t="shared" si="183"/>
        <v>244</v>
      </c>
      <c r="I1942" t="str">
        <f t="shared" si="184"/>
        <v>SILVER</v>
      </c>
      <c r="J1942" t="str">
        <f t="shared" si="185"/>
        <v>High Risk Customer</v>
      </c>
    </row>
    <row r="1943" spans="1:10" x14ac:dyDescent="0.3">
      <c r="A1943" s="5">
        <v>1943</v>
      </c>
      <c r="B1943" s="6">
        <v>299</v>
      </c>
      <c r="C1943" s="7">
        <v>3</v>
      </c>
      <c r="D1943" s="8">
        <v>357.78999999999979</v>
      </c>
      <c r="E1943">
        <f t="shared" si="180"/>
        <v>4</v>
      </c>
      <c r="F1943">
        <f t="shared" si="181"/>
        <v>1</v>
      </c>
      <c r="G1943">
        <f t="shared" si="182"/>
        <v>1</v>
      </c>
      <c r="H1943">
        <f t="shared" si="183"/>
        <v>411</v>
      </c>
      <c r="I1943" t="str">
        <f t="shared" si="184"/>
        <v>GOLD</v>
      </c>
      <c r="J1943" t="str">
        <f t="shared" si="185"/>
        <v>Recent Customer</v>
      </c>
    </row>
    <row r="1944" spans="1:10" x14ac:dyDescent="0.3">
      <c r="A1944" s="5">
        <v>1944</v>
      </c>
      <c r="B1944" s="6">
        <v>5</v>
      </c>
      <c r="C1944" s="7">
        <v>6</v>
      </c>
      <c r="D1944" s="8">
        <v>1345.7500000000002</v>
      </c>
      <c r="E1944">
        <f t="shared" si="180"/>
        <v>4</v>
      </c>
      <c r="F1944">
        <f t="shared" si="181"/>
        <v>2</v>
      </c>
      <c r="G1944">
        <f t="shared" si="182"/>
        <v>1</v>
      </c>
      <c r="H1944">
        <f t="shared" si="183"/>
        <v>421</v>
      </c>
      <c r="I1944" t="str">
        <f t="shared" si="184"/>
        <v>PLATINUM</v>
      </c>
      <c r="J1944" t="str">
        <f t="shared" si="185"/>
        <v>Recent Customer</v>
      </c>
    </row>
    <row r="1945" spans="1:10" x14ac:dyDescent="0.3">
      <c r="A1945" s="5">
        <v>1945</v>
      </c>
      <c r="B1945" s="6">
        <v>115</v>
      </c>
      <c r="C1945" s="7">
        <v>3</v>
      </c>
      <c r="D1945" s="8">
        <v>710.06999999999982</v>
      </c>
      <c r="E1945">
        <f t="shared" si="180"/>
        <v>1</v>
      </c>
      <c r="F1945">
        <f t="shared" si="181"/>
        <v>1</v>
      </c>
      <c r="G1945">
        <f t="shared" si="182"/>
        <v>1</v>
      </c>
      <c r="H1945">
        <f t="shared" si="183"/>
        <v>111</v>
      </c>
      <c r="I1945" t="str">
        <f t="shared" si="184"/>
        <v>BRONZE</v>
      </c>
      <c r="J1945" t="str">
        <f t="shared" si="185"/>
        <v>Lost Customer</v>
      </c>
    </row>
    <row r="1946" spans="1:10" x14ac:dyDescent="0.3">
      <c r="A1946" s="5">
        <v>1946</v>
      </c>
      <c r="B1946" s="6">
        <v>88</v>
      </c>
      <c r="C1946" s="7">
        <v>13</v>
      </c>
      <c r="D1946" s="8">
        <v>4063.82</v>
      </c>
      <c r="E1946">
        <f t="shared" si="180"/>
        <v>4</v>
      </c>
      <c r="F1946">
        <f t="shared" si="181"/>
        <v>4</v>
      </c>
      <c r="G1946">
        <f t="shared" si="182"/>
        <v>3</v>
      </c>
      <c r="H1946">
        <f t="shared" si="183"/>
        <v>443</v>
      </c>
      <c r="I1946" t="str">
        <f t="shared" si="184"/>
        <v>PLATINUM</v>
      </c>
      <c r="J1946" t="str">
        <f t="shared" si="185"/>
        <v>Very Loyal</v>
      </c>
    </row>
    <row r="1947" spans="1:10" x14ac:dyDescent="0.3">
      <c r="A1947" s="5">
        <v>1947</v>
      </c>
      <c r="B1947" s="6">
        <v>35</v>
      </c>
      <c r="C1947" s="7">
        <v>9</v>
      </c>
      <c r="D1947" s="8">
        <v>3974.8100000000004</v>
      </c>
      <c r="E1947">
        <f t="shared" si="180"/>
        <v>1</v>
      </c>
      <c r="F1947">
        <f t="shared" si="181"/>
        <v>4</v>
      </c>
      <c r="G1947">
        <f t="shared" si="182"/>
        <v>3</v>
      </c>
      <c r="H1947">
        <f t="shared" si="183"/>
        <v>143</v>
      </c>
      <c r="I1947" t="str">
        <f t="shared" si="184"/>
        <v>BRONZE</v>
      </c>
      <c r="J1947" t="str">
        <f t="shared" si="185"/>
        <v>Evasive Customer</v>
      </c>
    </row>
    <row r="1948" spans="1:10" x14ac:dyDescent="0.3">
      <c r="A1948" s="5">
        <v>1948</v>
      </c>
      <c r="B1948" s="6">
        <v>168</v>
      </c>
      <c r="C1948" s="7">
        <v>5</v>
      </c>
      <c r="D1948" s="8">
        <v>2425.34</v>
      </c>
      <c r="E1948">
        <f t="shared" si="180"/>
        <v>1</v>
      </c>
      <c r="F1948">
        <f t="shared" si="181"/>
        <v>2</v>
      </c>
      <c r="G1948">
        <f t="shared" si="182"/>
        <v>2</v>
      </c>
      <c r="H1948">
        <f t="shared" si="183"/>
        <v>122</v>
      </c>
      <c r="I1948" t="str">
        <f t="shared" si="184"/>
        <v>BRONZE</v>
      </c>
      <c r="J1948" t="str">
        <f t="shared" si="185"/>
        <v>Evasive Customer</v>
      </c>
    </row>
    <row r="1949" spans="1:10" x14ac:dyDescent="0.3">
      <c r="A1949" s="5">
        <v>1949</v>
      </c>
      <c r="B1949" s="6">
        <v>29</v>
      </c>
      <c r="C1949" s="7">
        <v>7</v>
      </c>
      <c r="D1949" s="8">
        <v>3586.71</v>
      </c>
      <c r="E1949">
        <f t="shared" si="180"/>
        <v>3</v>
      </c>
      <c r="F1949">
        <f t="shared" si="181"/>
        <v>3</v>
      </c>
      <c r="G1949">
        <f t="shared" si="182"/>
        <v>3</v>
      </c>
      <c r="H1949">
        <f t="shared" si="183"/>
        <v>333</v>
      </c>
      <c r="I1949" t="str">
        <f t="shared" si="184"/>
        <v>GOLD</v>
      </c>
      <c r="J1949" t="str">
        <f t="shared" si="185"/>
        <v>Late Bloomer</v>
      </c>
    </row>
    <row r="1950" spans="1:10" x14ac:dyDescent="0.3">
      <c r="A1950" s="5">
        <v>1950</v>
      </c>
      <c r="B1950" s="6">
        <v>6</v>
      </c>
      <c r="C1950" s="7">
        <v>9</v>
      </c>
      <c r="D1950" s="8">
        <v>3817.1400000000003</v>
      </c>
      <c r="E1950">
        <f t="shared" si="180"/>
        <v>1</v>
      </c>
      <c r="F1950">
        <f t="shared" si="181"/>
        <v>4</v>
      </c>
      <c r="G1950">
        <f t="shared" si="182"/>
        <v>3</v>
      </c>
      <c r="H1950">
        <f t="shared" si="183"/>
        <v>143</v>
      </c>
      <c r="I1950" t="str">
        <f t="shared" si="184"/>
        <v>BRONZE</v>
      </c>
      <c r="J1950" t="str">
        <f t="shared" si="185"/>
        <v>Evasive Customer</v>
      </c>
    </row>
    <row r="1951" spans="1:10" x14ac:dyDescent="0.3">
      <c r="A1951" s="5">
        <v>1951</v>
      </c>
      <c r="B1951" s="6">
        <v>118</v>
      </c>
      <c r="C1951" s="7">
        <v>8</v>
      </c>
      <c r="D1951" s="8">
        <v>4514.84</v>
      </c>
      <c r="E1951">
        <f t="shared" si="180"/>
        <v>3</v>
      </c>
      <c r="F1951">
        <f t="shared" si="181"/>
        <v>4</v>
      </c>
      <c r="G1951">
        <f t="shared" si="182"/>
        <v>4</v>
      </c>
      <c r="H1951">
        <f t="shared" si="183"/>
        <v>344</v>
      </c>
      <c r="I1951" t="str">
        <f t="shared" si="184"/>
        <v>GOLD</v>
      </c>
      <c r="J1951" t="str">
        <f t="shared" si="185"/>
        <v>Potential Customer</v>
      </c>
    </row>
    <row r="1952" spans="1:10" x14ac:dyDescent="0.3">
      <c r="A1952" s="5">
        <v>1952</v>
      </c>
      <c r="B1952" s="6">
        <v>76</v>
      </c>
      <c r="C1952" s="7">
        <v>10</v>
      </c>
      <c r="D1952" s="8">
        <v>2882.7999999999997</v>
      </c>
      <c r="E1952">
        <f t="shared" si="180"/>
        <v>4</v>
      </c>
      <c r="F1952">
        <f t="shared" si="181"/>
        <v>4</v>
      </c>
      <c r="G1952">
        <f t="shared" si="182"/>
        <v>3</v>
      </c>
      <c r="H1952">
        <f t="shared" si="183"/>
        <v>443</v>
      </c>
      <c r="I1952" t="str">
        <f t="shared" si="184"/>
        <v>PLATINUM</v>
      </c>
      <c r="J1952" t="str">
        <f t="shared" si="185"/>
        <v>Very Loyal</v>
      </c>
    </row>
    <row r="1953" spans="1:10" x14ac:dyDescent="0.3">
      <c r="A1953" s="5">
        <v>1953</v>
      </c>
      <c r="B1953" s="6">
        <v>10</v>
      </c>
      <c r="C1953" s="7">
        <v>7</v>
      </c>
      <c r="D1953" s="8">
        <v>3899.7800000000007</v>
      </c>
      <c r="E1953">
        <f t="shared" si="180"/>
        <v>1</v>
      </c>
      <c r="F1953">
        <f t="shared" si="181"/>
        <v>3</v>
      </c>
      <c r="G1953">
        <f t="shared" si="182"/>
        <v>3</v>
      </c>
      <c r="H1953">
        <f t="shared" si="183"/>
        <v>133</v>
      </c>
      <c r="I1953" t="str">
        <f t="shared" si="184"/>
        <v>BRONZE</v>
      </c>
      <c r="J1953" t="str">
        <f t="shared" si="185"/>
        <v>Evasive Customer</v>
      </c>
    </row>
    <row r="1954" spans="1:10" x14ac:dyDescent="0.3">
      <c r="A1954" s="5">
        <v>1954</v>
      </c>
      <c r="B1954" s="6">
        <v>100</v>
      </c>
      <c r="C1954" s="7">
        <v>9</v>
      </c>
      <c r="D1954" s="8">
        <v>4938.2800000000007</v>
      </c>
      <c r="E1954">
        <f t="shared" si="180"/>
        <v>2</v>
      </c>
      <c r="F1954">
        <f t="shared" si="181"/>
        <v>4</v>
      </c>
      <c r="G1954">
        <f t="shared" si="182"/>
        <v>4</v>
      </c>
      <c r="H1954">
        <f t="shared" si="183"/>
        <v>244</v>
      </c>
      <c r="I1954" t="str">
        <f t="shared" si="184"/>
        <v>SILVER</v>
      </c>
      <c r="J1954" t="str">
        <f t="shared" si="185"/>
        <v>High Risk Customer</v>
      </c>
    </row>
    <row r="1955" spans="1:10" x14ac:dyDescent="0.3">
      <c r="A1955" s="5">
        <v>1955</v>
      </c>
      <c r="B1955" s="6">
        <v>78</v>
      </c>
      <c r="C1955" s="7">
        <v>3</v>
      </c>
      <c r="D1955" s="8">
        <v>1215.9199999999998</v>
      </c>
      <c r="E1955">
        <f t="shared" si="180"/>
        <v>4</v>
      </c>
      <c r="F1955">
        <f t="shared" si="181"/>
        <v>1</v>
      </c>
      <c r="G1955">
        <f t="shared" si="182"/>
        <v>1</v>
      </c>
      <c r="H1955">
        <f t="shared" si="183"/>
        <v>411</v>
      </c>
      <c r="I1955" t="str">
        <f t="shared" si="184"/>
        <v>GOLD</v>
      </c>
      <c r="J1955" t="str">
        <f t="shared" si="185"/>
        <v>Recent Customer</v>
      </c>
    </row>
    <row r="1956" spans="1:10" x14ac:dyDescent="0.3">
      <c r="A1956" s="5">
        <v>1956</v>
      </c>
      <c r="B1956" s="6">
        <v>33</v>
      </c>
      <c r="C1956" s="7">
        <v>4</v>
      </c>
      <c r="D1956" s="8">
        <v>1267.19</v>
      </c>
      <c r="E1956">
        <f t="shared" si="180"/>
        <v>1</v>
      </c>
      <c r="F1956">
        <f t="shared" si="181"/>
        <v>1</v>
      </c>
      <c r="G1956">
        <f t="shared" si="182"/>
        <v>1</v>
      </c>
      <c r="H1956">
        <f t="shared" si="183"/>
        <v>111</v>
      </c>
      <c r="I1956" t="str">
        <f t="shared" si="184"/>
        <v>BRONZE</v>
      </c>
      <c r="J1956" t="str">
        <f t="shared" si="185"/>
        <v>Lost Customer</v>
      </c>
    </row>
    <row r="1957" spans="1:10" x14ac:dyDescent="0.3">
      <c r="A1957" s="5">
        <v>1957</v>
      </c>
      <c r="B1957" s="6">
        <v>19</v>
      </c>
      <c r="C1957" s="7">
        <v>11</v>
      </c>
      <c r="D1957" s="8">
        <v>5079.91</v>
      </c>
      <c r="E1957">
        <f t="shared" si="180"/>
        <v>2</v>
      </c>
      <c r="F1957">
        <f t="shared" si="181"/>
        <v>4</v>
      </c>
      <c r="G1957">
        <f t="shared" si="182"/>
        <v>4</v>
      </c>
      <c r="H1957">
        <f t="shared" si="183"/>
        <v>244</v>
      </c>
      <c r="I1957" t="str">
        <f t="shared" si="184"/>
        <v>SILVER</v>
      </c>
      <c r="J1957" t="str">
        <f t="shared" si="185"/>
        <v>High Risk Customer</v>
      </c>
    </row>
    <row r="1958" spans="1:10" x14ac:dyDescent="0.3">
      <c r="A1958" s="5">
        <v>1958</v>
      </c>
      <c r="B1958" s="6">
        <v>69</v>
      </c>
      <c r="C1958" s="7">
        <v>4</v>
      </c>
      <c r="D1958" s="8">
        <v>1090.7099999999998</v>
      </c>
      <c r="E1958">
        <f t="shared" si="180"/>
        <v>3</v>
      </c>
      <c r="F1958">
        <f t="shared" si="181"/>
        <v>1</v>
      </c>
      <c r="G1958">
        <f t="shared" si="182"/>
        <v>1</v>
      </c>
      <c r="H1958">
        <f t="shared" si="183"/>
        <v>311</v>
      </c>
      <c r="I1958" t="str">
        <f t="shared" si="184"/>
        <v>SILVER</v>
      </c>
      <c r="J1958" t="str">
        <f t="shared" si="185"/>
        <v>High Risk Customer</v>
      </c>
    </row>
    <row r="1959" spans="1:10" x14ac:dyDescent="0.3">
      <c r="A1959" s="5">
        <v>1959</v>
      </c>
      <c r="B1959" s="6">
        <v>141</v>
      </c>
      <c r="C1959" s="7">
        <v>8</v>
      </c>
      <c r="D1959" s="8">
        <v>3479.22</v>
      </c>
      <c r="E1959">
        <f t="shared" si="180"/>
        <v>3</v>
      </c>
      <c r="F1959">
        <f t="shared" si="181"/>
        <v>4</v>
      </c>
      <c r="G1959">
        <f t="shared" si="182"/>
        <v>3</v>
      </c>
      <c r="H1959">
        <f t="shared" si="183"/>
        <v>343</v>
      </c>
      <c r="I1959" t="str">
        <f t="shared" si="184"/>
        <v>GOLD</v>
      </c>
      <c r="J1959" t="str">
        <f t="shared" si="185"/>
        <v>Late Bloomer</v>
      </c>
    </row>
    <row r="1960" spans="1:10" x14ac:dyDescent="0.3">
      <c r="A1960" s="5">
        <v>1960</v>
      </c>
      <c r="B1960" s="6">
        <v>69</v>
      </c>
      <c r="C1960" s="7">
        <v>4</v>
      </c>
      <c r="D1960" s="8">
        <v>2561.0500000000002</v>
      </c>
      <c r="E1960">
        <f t="shared" si="180"/>
        <v>2</v>
      </c>
      <c r="F1960">
        <f t="shared" si="181"/>
        <v>1</v>
      </c>
      <c r="G1960">
        <f t="shared" si="182"/>
        <v>2</v>
      </c>
      <c r="H1960">
        <f t="shared" si="183"/>
        <v>212</v>
      </c>
      <c r="I1960" t="str">
        <f t="shared" si="184"/>
        <v>SILVER</v>
      </c>
      <c r="J1960" t="str">
        <f t="shared" si="185"/>
        <v>Evasive Customer</v>
      </c>
    </row>
    <row r="1961" spans="1:10" x14ac:dyDescent="0.3">
      <c r="A1961" s="5">
        <v>1961</v>
      </c>
      <c r="B1961" s="6">
        <v>25</v>
      </c>
      <c r="C1961" s="7">
        <v>3</v>
      </c>
      <c r="D1961" s="8">
        <v>3361.67</v>
      </c>
      <c r="E1961">
        <f t="shared" si="180"/>
        <v>1</v>
      </c>
      <c r="F1961">
        <f t="shared" si="181"/>
        <v>1</v>
      </c>
      <c r="G1961">
        <f t="shared" si="182"/>
        <v>3</v>
      </c>
      <c r="H1961">
        <f t="shared" si="183"/>
        <v>113</v>
      </c>
      <c r="I1961" t="str">
        <f t="shared" si="184"/>
        <v>BRONZE</v>
      </c>
      <c r="J1961" t="str">
        <f t="shared" si="185"/>
        <v>Lost Customer</v>
      </c>
    </row>
    <row r="1962" spans="1:10" x14ac:dyDescent="0.3">
      <c r="A1962" s="5">
        <v>1962</v>
      </c>
      <c r="B1962" s="6">
        <v>93</v>
      </c>
      <c r="C1962" s="7">
        <v>2</v>
      </c>
      <c r="D1962" s="8">
        <v>758.68999999999994</v>
      </c>
      <c r="E1962">
        <f t="shared" si="180"/>
        <v>2</v>
      </c>
      <c r="F1962">
        <f t="shared" si="181"/>
        <v>1</v>
      </c>
      <c r="G1962">
        <f t="shared" si="182"/>
        <v>1</v>
      </c>
      <c r="H1962">
        <f t="shared" si="183"/>
        <v>211</v>
      </c>
      <c r="I1962" t="str">
        <f t="shared" si="184"/>
        <v>BRONZE</v>
      </c>
      <c r="J1962" t="str">
        <f t="shared" si="185"/>
        <v>Evasive Customer</v>
      </c>
    </row>
    <row r="1963" spans="1:10" x14ac:dyDescent="0.3">
      <c r="A1963" s="5">
        <v>1963</v>
      </c>
      <c r="B1963" s="6">
        <v>9</v>
      </c>
      <c r="C1963" s="7">
        <v>2</v>
      </c>
      <c r="D1963" s="8">
        <v>1828.47</v>
      </c>
      <c r="E1963">
        <f t="shared" si="180"/>
        <v>3</v>
      </c>
      <c r="F1963">
        <f t="shared" si="181"/>
        <v>1</v>
      </c>
      <c r="G1963">
        <f t="shared" si="182"/>
        <v>2</v>
      </c>
      <c r="H1963">
        <f t="shared" si="183"/>
        <v>312</v>
      </c>
      <c r="I1963" t="str">
        <f t="shared" si="184"/>
        <v>GOLD</v>
      </c>
      <c r="J1963" t="str">
        <f t="shared" si="185"/>
        <v>Losing Customer</v>
      </c>
    </row>
    <row r="1964" spans="1:10" x14ac:dyDescent="0.3">
      <c r="A1964" s="5">
        <v>1964</v>
      </c>
      <c r="B1964" s="6">
        <v>102</v>
      </c>
      <c r="C1964" s="7">
        <v>6</v>
      </c>
      <c r="D1964" s="8">
        <v>4239.32</v>
      </c>
      <c r="E1964">
        <f t="shared" si="180"/>
        <v>1</v>
      </c>
      <c r="F1964">
        <f t="shared" si="181"/>
        <v>2</v>
      </c>
      <c r="G1964">
        <f t="shared" si="182"/>
        <v>4</v>
      </c>
      <c r="H1964">
        <f t="shared" si="183"/>
        <v>124</v>
      </c>
      <c r="I1964" t="str">
        <f t="shared" si="184"/>
        <v>BRONZE</v>
      </c>
      <c r="J1964" t="str">
        <f t="shared" si="185"/>
        <v>Evasive Customer</v>
      </c>
    </row>
    <row r="1965" spans="1:10" x14ac:dyDescent="0.3">
      <c r="A1965" s="5">
        <v>1965</v>
      </c>
      <c r="B1965" s="6">
        <v>6</v>
      </c>
      <c r="C1965" s="7">
        <v>5</v>
      </c>
      <c r="D1965" s="8">
        <v>2093.67</v>
      </c>
      <c r="E1965">
        <f t="shared" si="180"/>
        <v>4</v>
      </c>
      <c r="F1965">
        <f t="shared" si="181"/>
        <v>2</v>
      </c>
      <c r="G1965">
        <f t="shared" si="182"/>
        <v>2</v>
      </c>
      <c r="H1965">
        <f t="shared" si="183"/>
        <v>422</v>
      </c>
      <c r="I1965" t="str">
        <f t="shared" si="184"/>
        <v>PLATINUM</v>
      </c>
      <c r="J1965" t="str">
        <f t="shared" si="185"/>
        <v>Becoming Loyal</v>
      </c>
    </row>
    <row r="1966" spans="1:10" x14ac:dyDescent="0.3">
      <c r="A1966" s="5">
        <v>1966</v>
      </c>
      <c r="B1966" s="6">
        <v>161</v>
      </c>
      <c r="C1966" s="7">
        <v>6</v>
      </c>
      <c r="D1966" s="8">
        <v>1564.56</v>
      </c>
      <c r="E1966">
        <f t="shared" si="180"/>
        <v>1</v>
      </c>
      <c r="F1966">
        <f t="shared" si="181"/>
        <v>2</v>
      </c>
      <c r="G1966">
        <f t="shared" si="182"/>
        <v>1</v>
      </c>
      <c r="H1966">
        <f t="shared" si="183"/>
        <v>121</v>
      </c>
      <c r="I1966" t="str">
        <f t="shared" si="184"/>
        <v>BRONZE</v>
      </c>
      <c r="J1966" t="str">
        <f t="shared" si="185"/>
        <v>Evasive Customer</v>
      </c>
    </row>
    <row r="1967" spans="1:10" x14ac:dyDescent="0.3">
      <c r="A1967" s="5">
        <v>1967</v>
      </c>
      <c r="B1967" s="6">
        <v>22</v>
      </c>
      <c r="C1967" s="7">
        <v>6</v>
      </c>
      <c r="D1967" s="8">
        <v>4348.5</v>
      </c>
      <c r="E1967">
        <f t="shared" si="180"/>
        <v>4</v>
      </c>
      <c r="F1967">
        <f t="shared" si="181"/>
        <v>2</v>
      </c>
      <c r="G1967">
        <f t="shared" si="182"/>
        <v>4</v>
      </c>
      <c r="H1967">
        <f t="shared" si="183"/>
        <v>424</v>
      </c>
      <c r="I1967" t="str">
        <f t="shared" si="184"/>
        <v>PLATINUM</v>
      </c>
      <c r="J1967" t="str">
        <f t="shared" si="185"/>
        <v>Becoming Loyal</v>
      </c>
    </row>
    <row r="1968" spans="1:10" x14ac:dyDescent="0.3">
      <c r="A1968" s="5">
        <v>1968</v>
      </c>
      <c r="B1968" s="6">
        <v>159</v>
      </c>
      <c r="C1968" s="7">
        <v>5</v>
      </c>
      <c r="D1968" s="8">
        <v>1810.0299999999997</v>
      </c>
      <c r="E1968">
        <f t="shared" si="180"/>
        <v>1</v>
      </c>
      <c r="F1968">
        <f t="shared" si="181"/>
        <v>2</v>
      </c>
      <c r="G1968">
        <f t="shared" si="182"/>
        <v>2</v>
      </c>
      <c r="H1968">
        <f t="shared" si="183"/>
        <v>122</v>
      </c>
      <c r="I1968" t="str">
        <f t="shared" si="184"/>
        <v>BRONZE</v>
      </c>
      <c r="J1968" t="str">
        <f t="shared" si="185"/>
        <v>Evasive Customer</v>
      </c>
    </row>
    <row r="1969" spans="1:10" x14ac:dyDescent="0.3">
      <c r="A1969" s="5">
        <v>1969</v>
      </c>
      <c r="B1969" s="6">
        <v>17</v>
      </c>
      <c r="C1969" s="7">
        <v>6</v>
      </c>
      <c r="D1969" s="8">
        <v>2623.56</v>
      </c>
      <c r="E1969">
        <f t="shared" si="180"/>
        <v>3</v>
      </c>
      <c r="F1969">
        <f t="shared" si="181"/>
        <v>2</v>
      </c>
      <c r="G1969">
        <f t="shared" si="182"/>
        <v>2</v>
      </c>
      <c r="H1969">
        <f t="shared" si="183"/>
        <v>322</v>
      </c>
      <c r="I1969" t="str">
        <f t="shared" si="184"/>
        <v>GOLD</v>
      </c>
      <c r="J1969" t="str">
        <f t="shared" si="185"/>
        <v>Losing Customer</v>
      </c>
    </row>
    <row r="1970" spans="1:10" x14ac:dyDescent="0.3">
      <c r="A1970" s="5">
        <v>1970</v>
      </c>
      <c r="B1970" s="6">
        <v>0</v>
      </c>
      <c r="C1970" s="7">
        <v>8</v>
      </c>
      <c r="D1970" s="8">
        <v>3660.48</v>
      </c>
      <c r="E1970">
        <f t="shared" si="180"/>
        <v>1</v>
      </c>
      <c r="F1970">
        <f t="shared" si="181"/>
        <v>4</v>
      </c>
      <c r="G1970">
        <f t="shared" si="182"/>
        <v>3</v>
      </c>
      <c r="H1970">
        <f t="shared" si="183"/>
        <v>143</v>
      </c>
      <c r="I1970" t="str">
        <f t="shared" si="184"/>
        <v>BRONZE</v>
      </c>
      <c r="J1970" t="str">
        <f t="shared" si="185"/>
        <v>Evasive Customer</v>
      </c>
    </row>
    <row r="1971" spans="1:10" x14ac:dyDescent="0.3">
      <c r="A1971" s="5">
        <v>1971</v>
      </c>
      <c r="B1971" s="6">
        <v>62</v>
      </c>
      <c r="C1971" s="7">
        <v>7</v>
      </c>
      <c r="D1971" s="8">
        <v>4812.99</v>
      </c>
      <c r="E1971">
        <f t="shared" si="180"/>
        <v>4</v>
      </c>
      <c r="F1971">
        <f t="shared" si="181"/>
        <v>3</v>
      </c>
      <c r="G1971">
        <f t="shared" si="182"/>
        <v>4</v>
      </c>
      <c r="H1971">
        <f t="shared" si="183"/>
        <v>434</v>
      </c>
      <c r="I1971" t="str">
        <f t="shared" si="184"/>
        <v>PLATINUM</v>
      </c>
      <c r="J1971" t="str">
        <f t="shared" si="185"/>
        <v>Very Loyal</v>
      </c>
    </row>
    <row r="1972" spans="1:10" x14ac:dyDescent="0.3">
      <c r="A1972" s="5">
        <v>1972</v>
      </c>
      <c r="B1972" s="6">
        <v>0</v>
      </c>
      <c r="C1972" s="7">
        <v>5</v>
      </c>
      <c r="D1972" s="8">
        <v>2792.5599999999995</v>
      </c>
      <c r="E1972">
        <f t="shared" si="180"/>
        <v>4</v>
      </c>
      <c r="F1972">
        <f t="shared" si="181"/>
        <v>2</v>
      </c>
      <c r="G1972">
        <f t="shared" si="182"/>
        <v>2</v>
      </c>
      <c r="H1972">
        <f t="shared" si="183"/>
        <v>422</v>
      </c>
      <c r="I1972" t="str">
        <f t="shared" si="184"/>
        <v>PLATINUM</v>
      </c>
      <c r="J1972" t="str">
        <f t="shared" si="185"/>
        <v>Becoming Loyal</v>
      </c>
    </row>
    <row r="1973" spans="1:10" x14ac:dyDescent="0.3">
      <c r="A1973" s="5">
        <v>1973</v>
      </c>
      <c r="B1973" s="6">
        <v>47</v>
      </c>
      <c r="C1973" s="7">
        <v>4</v>
      </c>
      <c r="D1973" s="8">
        <v>3371.6899999999996</v>
      </c>
      <c r="E1973">
        <f t="shared" si="180"/>
        <v>2</v>
      </c>
      <c r="F1973">
        <f t="shared" si="181"/>
        <v>1</v>
      </c>
      <c r="G1973">
        <f t="shared" si="182"/>
        <v>3</v>
      </c>
      <c r="H1973">
        <f t="shared" si="183"/>
        <v>213</v>
      </c>
      <c r="I1973" t="str">
        <f t="shared" si="184"/>
        <v>SILVER</v>
      </c>
      <c r="J1973" t="str">
        <f t="shared" si="185"/>
        <v>Almost Losing Customer</v>
      </c>
    </row>
    <row r="1974" spans="1:10" x14ac:dyDescent="0.3">
      <c r="A1974" s="5">
        <v>1974</v>
      </c>
      <c r="B1974" s="6">
        <v>32</v>
      </c>
      <c r="C1974" s="7">
        <v>5</v>
      </c>
      <c r="D1974" s="8">
        <v>1601.33</v>
      </c>
      <c r="E1974">
        <f t="shared" si="180"/>
        <v>4</v>
      </c>
      <c r="F1974">
        <f t="shared" si="181"/>
        <v>2</v>
      </c>
      <c r="G1974">
        <f t="shared" si="182"/>
        <v>1</v>
      </c>
      <c r="H1974">
        <f t="shared" si="183"/>
        <v>421</v>
      </c>
      <c r="I1974" t="str">
        <f t="shared" si="184"/>
        <v>PLATINUM</v>
      </c>
      <c r="J1974" t="str">
        <f t="shared" si="185"/>
        <v>Recent Customer</v>
      </c>
    </row>
    <row r="1975" spans="1:10" x14ac:dyDescent="0.3">
      <c r="A1975" s="5">
        <v>1975</v>
      </c>
      <c r="B1975" s="6">
        <v>108</v>
      </c>
      <c r="C1975" s="7">
        <v>2</v>
      </c>
      <c r="D1975" s="8">
        <v>79.15999999999994</v>
      </c>
      <c r="E1975">
        <f t="shared" si="180"/>
        <v>2</v>
      </c>
      <c r="F1975">
        <f t="shared" si="181"/>
        <v>1</v>
      </c>
      <c r="G1975">
        <f t="shared" si="182"/>
        <v>1</v>
      </c>
      <c r="H1975">
        <f t="shared" si="183"/>
        <v>211</v>
      </c>
      <c r="I1975" t="str">
        <f t="shared" si="184"/>
        <v>BRONZE</v>
      </c>
      <c r="J1975" t="str">
        <f t="shared" si="185"/>
        <v>Evasive Customer</v>
      </c>
    </row>
    <row r="1976" spans="1:10" x14ac:dyDescent="0.3">
      <c r="A1976" s="5">
        <v>1976</v>
      </c>
      <c r="B1976" s="6">
        <v>135</v>
      </c>
      <c r="C1976" s="7">
        <v>6</v>
      </c>
      <c r="D1976" s="8">
        <v>1731.6299999999997</v>
      </c>
      <c r="E1976">
        <f t="shared" si="180"/>
        <v>3</v>
      </c>
      <c r="F1976">
        <f t="shared" si="181"/>
        <v>2</v>
      </c>
      <c r="G1976">
        <f t="shared" si="182"/>
        <v>1</v>
      </c>
      <c r="H1976">
        <f t="shared" si="183"/>
        <v>321</v>
      </c>
      <c r="I1976" t="str">
        <f t="shared" si="184"/>
        <v>GOLD</v>
      </c>
      <c r="J1976" t="str">
        <f t="shared" si="185"/>
        <v>Losing Customer</v>
      </c>
    </row>
    <row r="1977" spans="1:10" x14ac:dyDescent="0.3">
      <c r="A1977" s="5">
        <v>1977</v>
      </c>
      <c r="B1977" s="6">
        <v>60</v>
      </c>
      <c r="C1977" s="7">
        <v>4</v>
      </c>
      <c r="D1977" s="8">
        <v>2080.25</v>
      </c>
      <c r="E1977">
        <f t="shared" si="180"/>
        <v>1</v>
      </c>
      <c r="F1977">
        <f t="shared" si="181"/>
        <v>1</v>
      </c>
      <c r="G1977">
        <f t="shared" si="182"/>
        <v>2</v>
      </c>
      <c r="H1977">
        <f t="shared" si="183"/>
        <v>112</v>
      </c>
      <c r="I1977" t="str">
        <f t="shared" si="184"/>
        <v>BRONZE</v>
      </c>
      <c r="J1977" t="str">
        <f t="shared" si="185"/>
        <v>Lost Customer</v>
      </c>
    </row>
    <row r="1978" spans="1:10" x14ac:dyDescent="0.3">
      <c r="A1978" s="5">
        <v>1978</v>
      </c>
      <c r="B1978" s="6">
        <v>13</v>
      </c>
      <c r="C1978" s="7">
        <v>3</v>
      </c>
      <c r="D1978" s="8">
        <v>231.70999999999989</v>
      </c>
      <c r="E1978">
        <f t="shared" si="180"/>
        <v>1</v>
      </c>
      <c r="F1978">
        <f t="shared" si="181"/>
        <v>1</v>
      </c>
      <c r="G1978">
        <f t="shared" si="182"/>
        <v>1</v>
      </c>
      <c r="H1978">
        <f t="shared" si="183"/>
        <v>111</v>
      </c>
      <c r="I1978" t="str">
        <f t="shared" si="184"/>
        <v>BRONZE</v>
      </c>
      <c r="J1978" t="str">
        <f t="shared" si="185"/>
        <v>Lost Customer</v>
      </c>
    </row>
    <row r="1979" spans="1:10" x14ac:dyDescent="0.3">
      <c r="A1979" s="5">
        <v>1979</v>
      </c>
      <c r="B1979" s="6">
        <v>33</v>
      </c>
      <c r="C1979" s="7">
        <v>5</v>
      </c>
      <c r="D1979" s="8">
        <v>4541.84</v>
      </c>
      <c r="E1979">
        <f t="shared" si="180"/>
        <v>2</v>
      </c>
      <c r="F1979">
        <f t="shared" si="181"/>
        <v>2</v>
      </c>
      <c r="G1979">
        <f t="shared" si="182"/>
        <v>4</v>
      </c>
      <c r="H1979">
        <f t="shared" si="183"/>
        <v>224</v>
      </c>
      <c r="I1979" t="str">
        <f t="shared" si="184"/>
        <v>SILVER</v>
      </c>
      <c r="J1979" t="str">
        <f t="shared" si="185"/>
        <v>Almost Losing Customer</v>
      </c>
    </row>
    <row r="1980" spans="1:10" x14ac:dyDescent="0.3">
      <c r="A1980" s="5">
        <v>1980</v>
      </c>
      <c r="B1980" s="6">
        <v>73</v>
      </c>
      <c r="C1980" s="7">
        <v>8</v>
      </c>
      <c r="D1980" s="8">
        <v>4822.3899999999994</v>
      </c>
      <c r="E1980">
        <f t="shared" si="180"/>
        <v>4</v>
      </c>
      <c r="F1980">
        <f t="shared" si="181"/>
        <v>4</v>
      </c>
      <c r="G1980">
        <f t="shared" si="182"/>
        <v>4</v>
      </c>
      <c r="H1980">
        <f t="shared" si="183"/>
        <v>444</v>
      </c>
      <c r="I1980" t="str">
        <f t="shared" si="184"/>
        <v>PLATINUM</v>
      </c>
      <c r="J1980" t="str">
        <f t="shared" si="185"/>
        <v>Platinum Customer</v>
      </c>
    </row>
    <row r="1981" spans="1:10" x14ac:dyDescent="0.3">
      <c r="A1981" s="5">
        <v>1981</v>
      </c>
      <c r="B1981" s="6">
        <v>89</v>
      </c>
      <c r="C1981" s="7">
        <v>3</v>
      </c>
      <c r="D1981" s="8">
        <v>2291.9700000000003</v>
      </c>
      <c r="E1981">
        <f t="shared" si="180"/>
        <v>3</v>
      </c>
      <c r="F1981">
        <f t="shared" si="181"/>
        <v>1</v>
      </c>
      <c r="G1981">
        <f t="shared" si="182"/>
        <v>2</v>
      </c>
      <c r="H1981">
        <f t="shared" si="183"/>
        <v>312</v>
      </c>
      <c r="I1981" t="str">
        <f t="shared" si="184"/>
        <v>GOLD</v>
      </c>
      <c r="J1981" t="str">
        <f t="shared" si="185"/>
        <v>Losing Customer</v>
      </c>
    </row>
    <row r="1982" spans="1:10" x14ac:dyDescent="0.3">
      <c r="A1982" s="5">
        <v>1982</v>
      </c>
      <c r="B1982" s="6">
        <v>50</v>
      </c>
      <c r="C1982" s="7">
        <v>8</v>
      </c>
      <c r="D1982" s="8">
        <v>3939.1699999999992</v>
      </c>
      <c r="E1982">
        <f t="shared" si="180"/>
        <v>2</v>
      </c>
      <c r="F1982">
        <f t="shared" si="181"/>
        <v>4</v>
      </c>
      <c r="G1982">
        <f t="shared" si="182"/>
        <v>3</v>
      </c>
      <c r="H1982">
        <f t="shared" si="183"/>
        <v>243</v>
      </c>
      <c r="I1982" t="str">
        <f t="shared" si="184"/>
        <v>SILVER</v>
      </c>
      <c r="J1982" t="str">
        <f t="shared" si="185"/>
        <v>High Risk Customer</v>
      </c>
    </row>
    <row r="1983" spans="1:10" x14ac:dyDescent="0.3">
      <c r="A1983" s="5">
        <v>1983</v>
      </c>
      <c r="B1983" s="6">
        <v>2</v>
      </c>
      <c r="C1983" s="7">
        <v>4</v>
      </c>
      <c r="D1983" s="8">
        <v>3061.8</v>
      </c>
      <c r="E1983">
        <f t="shared" si="180"/>
        <v>1</v>
      </c>
      <c r="F1983">
        <f t="shared" si="181"/>
        <v>1</v>
      </c>
      <c r="G1983">
        <f t="shared" si="182"/>
        <v>3</v>
      </c>
      <c r="H1983">
        <f t="shared" si="183"/>
        <v>113</v>
      </c>
      <c r="I1983" t="str">
        <f t="shared" si="184"/>
        <v>BRONZE</v>
      </c>
      <c r="J1983" t="str">
        <f t="shared" si="185"/>
        <v>Lost Customer</v>
      </c>
    </row>
    <row r="1984" spans="1:10" x14ac:dyDescent="0.3">
      <c r="A1984" s="5">
        <v>1984</v>
      </c>
      <c r="B1984" s="6">
        <v>48</v>
      </c>
      <c r="C1984" s="7">
        <v>7</v>
      </c>
      <c r="D1984" s="8">
        <v>7256.08</v>
      </c>
      <c r="E1984">
        <f t="shared" si="180"/>
        <v>2</v>
      </c>
      <c r="F1984">
        <f t="shared" si="181"/>
        <v>3</v>
      </c>
      <c r="G1984">
        <f t="shared" si="182"/>
        <v>4</v>
      </c>
      <c r="H1984">
        <f t="shared" si="183"/>
        <v>234</v>
      </c>
      <c r="I1984" t="str">
        <f t="shared" si="184"/>
        <v>SILVER</v>
      </c>
      <c r="J1984" t="str">
        <f t="shared" si="185"/>
        <v>High Risk Customer</v>
      </c>
    </row>
    <row r="1985" spans="1:10" x14ac:dyDescent="0.3">
      <c r="A1985" s="5">
        <v>1985</v>
      </c>
      <c r="B1985" s="6">
        <v>0</v>
      </c>
      <c r="C1985" s="7">
        <v>7</v>
      </c>
      <c r="D1985" s="8">
        <v>2665.3</v>
      </c>
      <c r="E1985">
        <f t="shared" si="180"/>
        <v>4</v>
      </c>
      <c r="F1985">
        <f t="shared" si="181"/>
        <v>3</v>
      </c>
      <c r="G1985">
        <f t="shared" si="182"/>
        <v>2</v>
      </c>
      <c r="H1985">
        <f t="shared" si="183"/>
        <v>432</v>
      </c>
      <c r="I1985" t="str">
        <f t="shared" si="184"/>
        <v>PLATINUM</v>
      </c>
      <c r="J1985" t="str">
        <f t="shared" si="185"/>
        <v>Becoming Loyal</v>
      </c>
    </row>
    <row r="1986" spans="1:10" x14ac:dyDescent="0.3">
      <c r="A1986" s="5">
        <v>1986</v>
      </c>
      <c r="B1986" s="6">
        <v>44</v>
      </c>
      <c r="C1986" s="7">
        <v>6</v>
      </c>
      <c r="D1986" s="8">
        <v>2436.69</v>
      </c>
      <c r="E1986">
        <f t="shared" si="180"/>
        <v>2</v>
      </c>
      <c r="F1986">
        <f t="shared" si="181"/>
        <v>2</v>
      </c>
      <c r="G1986">
        <f t="shared" si="182"/>
        <v>2</v>
      </c>
      <c r="H1986">
        <f t="shared" si="183"/>
        <v>222</v>
      </c>
      <c r="I1986" t="str">
        <f t="shared" si="184"/>
        <v>SILVER</v>
      </c>
      <c r="J1986" t="str">
        <f t="shared" si="185"/>
        <v>Almost Losing Customer</v>
      </c>
    </row>
    <row r="1987" spans="1:10" x14ac:dyDescent="0.3">
      <c r="A1987" s="5">
        <v>1987</v>
      </c>
      <c r="B1987" s="6">
        <v>42</v>
      </c>
      <c r="C1987" s="7">
        <v>4</v>
      </c>
      <c r="D1987" s="8">
        <v>1781.3600000000001</v>
      </c>
      <c r="E1987">
        <f t="shared" si="180"/>
        <v>4</v>
      </c>
      <c r="F1987">
        <f t="shared" si="181"/>
        <v>1</v>
      </c>
      <c r="G1987">
        <f t="shared" si="182"/>
        <v>1</v>
      </c>
      <c r="H1987">
        <f t="shared" si="183"/>
        <v>411</v>
      </c>
      <c r="I1987" t="str">
        <f t="shared" si="184"/>
        <v>GOLD</v>
      </c>
      <c r="J1987" t="str">
        <f t="shared" si="185"/>
        <v>Recent Customer</v>
      </c>
    </row>
    <row r="1988" spans="1:10" x14ac:dyDescent="0.3">
      <c r="A1988" s="5">
        <v>1988</v>
      </c>
      <c r="B1988" s="6">
        <v>134</v>
      </c>
      <c r="C1988" s="7">
        <v>8</v>
      </c>
      <c r="D1988" s="8">
        <v>6006.4</v>
      </c>
      <c r="E1988">
        <f t="shared" si="180"/>
        <v>3</v>
      </c>
      <c r="F1988">
        <f t="shared" si="181"/>
        <v>4</v>
      </c>
      <c r="G1988">
        <f t="shared" si="182"/>
        <v>4</v>
      </c>
      <c r="H1988">
        <f t="shared" si="183"/>
        <v>344</v>
      </c>
      <c r="I1988" t="str">
        <f t="shared" si="184"/>
        <v>GOLD</v>
      </c>
      <c r="J1988" t="str">
        <f t="shared" si="185"/>
        <v>Potential Customer</v>
      </c>
    </row>
    <row r="1989" spans="1:10" x14ac:dyDescent="0.3">
      <c r="A1989" s="5">
        <v>1989</v>
      </c>
      <c r="B1989" s="6">
        <v>22</v>
      </c>
      <c r="C1989" s="7">
        <v>4</v>
      </c>
      <c r="D1989" s="8">
        <v>1659.6399999999999</v>
      </c>
      <c r="E1989">
        <f t="shared" ref="E1989:E2052" si="186">IF(AND(B1987&gt;=88),1,IF(AND(B1987&lt;=88,B1987&gt;45),2,IF(AND(B1987&lt;=45,B1987&gt;18),3,4)))</f>
        <v>3</v>
      </c>
      <c r="F1989">
        <f t="shared" ref="F1989:F2052" si="187">IF(AND(C1989&gt;7),4,IF(AND(C1989&lt;=7,C1989&gt;6),3,IF(AND(C1989&lt;=6,C1989&gt;4),2,IF(AND(C1989&lt;=4),1))))</f>
        <v>1</v>
      </c>
      <c r="G1989">
        <f t="shared" ref="G1989:G2052" si="188">IF(AND(D1989&gt;4123.1),4,IF(AND(D1989&lt;=4123.1,D1989&gt;2799.26),3,IF(AND(D1989&lt;=2799.26,D1989&gt;1797.95),2,IF(AND(D1989&lt;=1795.95),1))))</f>
        <v>1</v>
      </c>
      <c r="H1989">
        <f t="shared" ref="H1989:H2052" si="189">100*E1989+10*F1989+G1989</f>
        <v>311</v>
      </c>
      <c r="I1989" t="str">
        <f t="shared" ref="I1989:I2052" si="190">IF(AND(H1989&gt;411),"PLATINUM",IF(AND(H1989&lt;=411,H1989&gt;311),"GOLD",IF(AND(H1989&lt;=311,H1989&gt;211),"SILVER",IF(AND(H1989&lt;=211),"BRONZE"))))</f>
        <v>SILVER</v>
      </c>
      <c r="J1989" t="str">
        <f t="shared" ref="J1989:J2052" si="191">IF(H1989=444,"Platinum Customer",
IF(AND(H1989&lt;=444,H1989&gt;433),"Very Loyal",
 IF(AND(H1989&lt;=433,H1989&gt;421),"Becoming Loyal",
IF(AND(H1989&lt;=421,H1989&gt;344),"Recent Customer",
IF(AND(H1989&gt;=344,H1989&gt;323),"Potential Customer",
IF(AND(H1989&gt;=323,H1989&gt;311),"Late Bloomer",
IF(AND(H1989&gt;311,H1989&gt;=224),"Losing Customer",
IF(AND(H1989&gt;224,H1989&gt;=212),"High Risk Customer",
IF(AND(H1989&gt;212,H1989&gt;=121),"Almost Losing Customer",
IF(AND(H1989&gt;=121,H1989&gt;=113),"Evasive Customer",
IF(AND(H1989&lt;=113,H1989&gt;=111),"Lost Customer")))))))))))</f>
        <v>High Risk Customer</v>
      </c>
    </row>
    <row r="1990" spans="1:10" x14ac:dyDescent="0.3">
      <c r="A1990" s="5">
        <v>1990</v>
      </c>
      <c r="B1990" s="6">
        <v>9</v>
      </c>
      <c r="C1990" s="7">
        <v>9</v>
      </c>
      <c r="D1990" s="8">
        <v>2320.86</v>
      </c>
      <c r="E1990">
        <f t="shared" si="186"/>
        <v>1</v>
      </c>
      <c r="F1990">
        <f t="shared" si="187"/>
        <v>4</v>
      </c>
      <c r="G1990">
        <f t="shared" si="188"/>
        <v>2</v>
      </c>
      <c r="H1990">
        <f t="shared" si="189"/>
        <v>142</v>
      </c>
      <c r="I1990" t="str">
        <f t="shared" si="190"/>
        <v>BRONZE</v>
      </c>
      <c r="J1990" t="str">
        <f t="shared" si="191"/>
        <v>Evasive Customer</v>
      </c>
    </row>
    <row r="1991" spans="1:10" x14ac:dyDescent="0.3">
      <c r="A1991" s="5">
        <v>1991</v>
      </c>
      <c r="B1991" s="6">
        <v>1</v>
      </c>
      <c r="C1991" s="7">
        <v>10</v>
      </c>
      <c r="D1991" s="8">
        <v>8256.08</v>
      </c>
      <c r="E1991">
        <f t="shared" si="186"/>
        <v>3</v>
      </c>
      <c r="F1991">
        <f t="shared" si="187"/>
        <v>4</v>
      </c>
      <c r="G1991">
        <f t="shared" si="188"/>
        <v>4</v>
      </c>
      <c r="H1991">
        <f t="shared" si="189"/>
        <v>344</v>
      </c>
      <c r="I1991" t="str">
        <f t="shared" si="190"/>
        <v>GOLD</v>
      </c>
      <c r="J1991" t="str">
        <f t="shared" si="191"/>
        <v>Potential Customer</v>
      </c>
    </row>
    <row r="1992" spans="1:10" x14ac:dyDescent="0.3">
      <c r="A1992" s="5">
        <v>1992</v>
      </c>
      <c r="B1992" s="6">
        <v>140</v>
      </c>
      <c r="C1992" s="7">
        <v>10</v>
      </c>
      <c r="D1992" s="8">
        <v>6658.8900000000012</v>
      </c>
      <c r="E1992">
        <f t="shared" si="186"/>
        <v>4</v>
      </c>
      <c r="F1992">
        <f t="shared" si="187"/>
        <v>4</v>
      </c>
      <c r="G1992">
        <f t="shared" si="188"/>
        <v>4</v>
      </c>
      <c r="H1992">
        <f t="shared" si="189"/>
        <v>444</v>
      </c>
      <c r="I1992" t="str">
        <f t="shared" si="190"/>
        <v>PLATINUM</v>
      </c>
      <c r="J1992" t="str">
        <f t="shared" si="191"/>
        <v>Platinum Customer</v>
      </c>
    </row>
    <row r="1993" spans="1:10" x14ac:dyDescent="0.3">
      <c r="A1993" s="5">
        <v>1993</v>
      </c>
      <c r="B1993" s="6">
        <v>74</v>
      </c>
      <c r="C1993" s="7">
        <v>9</v>
      </c>
      <c r="D1993" s="8">
        <v>2784.71</v>
      </c>
      <c r="E1993">
        <f t="shared" si="186"/>
        <v>4</v>
      </c>
      <c r="F1993">
        <f t="shared" si="187"/>
        <v>4</v>
      </c>
      <c r="G1993">
        <f t="shared" si="188"/>
        <v>2</v>
      </c>
      <c r="H1993">
        <f t="shared" si="189"/>
        <v>442</v>
      </c>
      <c r="I1993" t="str">
        <f t="shared" si="190"/>
        <v>PLATINUM</v>
      </c>
      <c r="J1993" t="str">
        <f t="shared" si="191"/>
        <v>Very Loyal</v>
      </c>
    </row>
    <row r="1994" spans="1:10" x14ac:dyDescent="0.3">
      <c r="A1994" s="5">
        <v>1994</v>
      </c>
      <c r="B1994" s="6">
        <v>2</v>
      </c>
      <c r="C1994" s="7">
        <v>6</v>
      </c>
      <c r="D1994" s="8">
        <v>3922.29</v>
      </c>
      <c r="E1994">
        <f t="shared" si="186"/>
        <v>1</v>
      </c>
      <c r="F1994">
        <f t="shared" si="187"/>
        <v>2</v>
      </c>
      <c r="G1994">
        <f t="shared" si="188"/>
        <v>3</v>
      </c>
      <c r="H1994">
        <f t="shared" si="189"/>
        <v>123</v>
      </c>
      <c r="I1994" t="str">
        <f t="shared" si="190"/>
        <v>BRONZE</v>
      </c>
      <c r="J1994" t="str">
        <f t="shared" si="191"/>
        <v>Evasive Customer</v>
      </c>
    </row>
    <row r="1995" spans="1:10" x14ac:dyDescent="0.3">
      <c r="A1995" s="5">
        <v>1995</v>
      </c>
      <c r="B1995" s="6">
        <v>125</v>
      </c>
      <c r="C1995" s="7">
        <v>6</v>
      </c>
      <c r="D1995" s="8">
        <v>2094.5899999999997</v>
      </c>
      <c r="E1995">
        <f t="shared" si="186"/>
        <v>2</v>
      </c>
      <c r="F1995">
        <f t="shared" si="187"/>
        <v>2</v>
      </c>
      <c r="G1995">
        <f t="shared" si="188"/>
        <v>2</v>
      </c>
      <c r="H1995">
        <f t="shared" si="189"/>
        <v>222</v>
      </c>
      <c r="I1995" t="str">
        <f t="shared" si="190"/>
        <v>SILVER</v>
      </c>
      <c r="J1995" t="str">
        <f t="shared" si="191"/>
        <v>Almost Losing Customer</v>
      </c>
    </row>
    <row r="1996" spans="1:10" x14ac:dyDescent="0.3">
      <c r="A1996" s="5">
        <v>1996</v>
      </c>
      <c r="B1996" s="6">
        <v>13</v>
      </c>
      <c r="C1996" s="7">
        <v>7</v>
      </c>
      <c r="D1996" s="8">
        <v>2525.4300000000003</v>
      </c>
      <c r="E1996">
        <f t="shared" si="186"/>
        <v>4</v>
      </c>
      <c r="F1996">
        <f t="shared" si="187"/>
        <v>3</v>
      </c>
      <c r="G1996">
        <f t="shared" si="188"/>
        <v>2</v>
      </c>
      <c r="H1996">
        <f t="shared" si="189"/>
        <v>432</v>
      </c>
      <c r="I1996" t="str">
        <f t="shared" si="190"/>
        <v>PLATINUM</v>
      </c>
      <c r="J1996" t="str">
        <f t="shared" si="191"/>
        <v>Becoming Loyal</v>
      </c>
    </row>
    <row r="1997" spans="1:10" x14ac:dyDescent="0.3">
      <c r="A1997" s="5">
        <v>1997</v>
      </c>
      <c r="B1997" s="6">
        <v>54</v>
      </c>
      <c r="C1997" s="7">
        <v>5</v>
      </c>
      <c r="D1997" s="8">
        <v>2854.97</v>
      </c>
      <c r="E1997">
        <f t="shared" si="186"/>
        <v>1</v>
      </c>
      <c r="F1997">
        <f t="shared" si="187"/>
        <v>2</v>
      </c>
      <c r="G1997">
        <f t="shared" si="188"/>
        <v>3</v>
      </c>
      <c r="H1997">
        <f t="shared" si="189"/>
        <v>123</v>
      </c>
      <c r="I1997" t="str">
        <f t="shared" si="190"/>
        <v>BRONZE</v>
      </c>
      <c r="J1997" t="str">
        <f t="shared" si="191"/>
        <v>Evasive Customer</v>
      </c>
    </row>
    <row r="1998" spans="1:10" x14ac:dyDescent="0.3">
      <c r="A1998" s="5">
        <v>1998</v>
      </c>
      <c r="B1998" s="6">
        <v>156</v>
      </c>
      <c r="C1998" s="7">
        <v>4</v>
      </c>
      <c r="D1998" s="8">
        <v>2715.83</v>
      </c>
      <c r="E1998">
        <f t="shared" si="186"/>
        <v>4</v>
      </c>
      <c r="F1998">
        <f t="shared" si="187"/>
        <v>1</v>
      </c>
      <c r="G1998">
        <f t="shared" si="188"/>
        <v>2</v>
      </c>
      <c r="H1998">
        <f t="shared" si="189"/>
        <v>412</v>
      </c>
      <c r="I1998" t="str">
        <f t="shared" si="190"/>
        <v>PLATINUM</v>
      </c>
      <c r="J1998" t="str">
        <f t="shared" si="191"/>
        <v>Recent Customer</v>
      </c>
    </row>
    <row r="1999" spans="1:10" x14ac:dyDescent="0.3">
      <c r="A1999" s="5">
        <v>1999</v>
      </c>
      <c r="B1999" s="6">
        <v>3</v>
      </c>
      <c r="C1999" s="7">
        <v>7</v>
      </c>
      <c r="D1999" s="8">
        <v>2424.3399999999997</v>
      </c>
      <c r="E1999">
        <f t="shared" si="186"/>
        <v>2</v>
      </c>
      <c r="F1999">
        <f t="shared" si="187"/>
        <v>3</v>
      </c>
      <c r="G1999">
        <f t="shared" si="188"/>
        <v>2</v>
      </c>
      <c r="H1999">
        <f t="shared" si="189"/>
        <v>232</v>
      </c>
      <c r="I1999" t="str">
        <f t="shared" si="190"/>
        <v>SILVER</v>
      </c>
      <c r="J1999" t="str">
        <f t="shared" si="191"/>
        <v>High Risk Customer</v>
      </c>
    </row>
    <row r="2000" spans="1:10" x14ac:dyDescent="0.3">
      <c r="A2000" s="5">
        <v>2000</v>
      </c>
      <c r="B2000" s="6">
        <v>44</v>
      </c>
      <c r="C2000" s="7">
        <v>3</v>
      </c>
      <c r="D2000" s="8">
        <v>999</v>
      </c>
      <c r="E2000">
        <f t="shared" si="186"/>
        <v>1</v>
      </c>
      <c r="F2000">
        <f t="shared" si="187"/>
        <v>1</v>
      </c>
      <c r="G2000">
        <f t="shared" si="188"/>
        <v>1</v>
      </c>
      <c r="H2000">
        <f t="shared" si="189"/>
        <v>111</v>
      </c>
      <c r="I2000" t="str">
        <f t="shared" si="190"/>
        <v>BRONZE</v>
      </c>
      <c r="J2000" t="str">
        <f t="shared" si="191"/>
        <v>Lost Customer</v>
      </c>
    </row>
    <row r="2001" spans="1:10" x14ac:dyDescent="0.3">
      <c r="A2001" s="5">
        <v>2001</v>
      </c>
      <c r="B2001" s="6">
        <v>86</v>
      </c>
      <c r="C2001" s="7">
        <v>8</v>
      </c>
      <c r="D2001" s="8">
        <v>5347.87</v>
      </c>
      <c r="E2001">
        <f t="shared" si="186"/>
        <v>4</v>
      </c>
      <c r="F2001">
        <f t="shared" si="187"/>
        <v>4</v>
      </c>
      <c r="G2001">
        <f t="shared" si="188"/>
        <v>4</v>
      </c>
      <c r="H2001">
        <f t="shared" si="189"/>
        <v>444</v>
      </c>
      <c r="I2001" t="str">
        <f t="shared" si="190"/>
        <v>PLATINUM</v>
      </c>
      <c r="J2001" t="str">
        <f t="shared" si="191"/>
        <v>Platinum Customer</v>
      </c>
    </row>
    <row r="2002" spans="1:10" x14ac:dyDescent="0.3">
      <c r="A2002" s="5">
        <v>2002</v>
      </c>
      <c r="B2002" s="6">
        <v>97</v>
      </c>
      <c r="C2002" s="7">
        <v>3</v>
      </c>
      <c r="D2002" s="8">
        <v>1637.46</v>
      </c>
      <c r="E2002">
        <f t="shared" si="186"/>
        <v>3</v>
      </c>
      <c r="F2002">
        <f t="shared" si="187"/>
        <v>1</v>
      </c>
      <c r="G2002">
        <f t="shared" si="188"/>
        <v>1</v>
      </c>
      <c r="H2002">
        <f t="shared" si="189"/>
        <v>311</v>
      </c>
      <c r="I2002" t="str">
        <f t="shared" si="190"/>
        <v>SILVER</v>
      </c>
      <c r="J2002" t="str">
        <f t="shared" si="191"/>
        <v>High Risk Customer</v>
      </c>
    </row>
    <row r="2003" spans="1:10" x14ac:dyDescent="0.3">
      <c r="A2003" s="5">
        <v>2003</v>
      </c>
      <c r="B2003" s="6">
        <v>219</v>
      </c>
      <c r="C2003" s="7">
        <v>2</v>
      </c>
      <c r="D2003" s="8">
        <v>214.36999999999995</v>
      </c>
      <c r="E2003">
        <f t="shared" si="186"/>
        <v>2</v>
      </c>
      <c r="F2003">
        <f t="shared" si="187"/>
        <v>1</v>
      </c>
      <c r="G2003">
        <f t="shared" si="188"/>
        <v>1</v>
      </c>
      <c r="H2003">
        <f t="shared" si="189"/>
        <v>211</v>
      </c>
      <c r="I2003" t="str">
        <f t="shared" si="190"/>
        <v>BRONZE</v>
      </c>
      <c r="J2003" t="str">
        <f t="shared" si="191"/>
        <v>Evasive Customer</v>
      </c>
    </row>
    <row r="2004" spans="1:10" x14ac:dyDescent="0.3">
      <c r="A2004" s="5">
        <v>2004</v>
      </c>
      <c r="B2004" s="6">
        <v>46</v>
      </c>
      <c r="C2004" s="7">
        <v>5</v>
      </c>
      <c r="D2004" s="8">
        <v>2909.67</v>
      </c>
      <c r="E2004">
        <f t="shared" si="186"/>
        <v>1</v>
      </c>
      <c r="F2004">
        <f t="shared" si="187"/>
        <v>2</v>
      </c>
      <c r="G2004">
        <f t="shared" si="188"/>
        <v>3</v>
      </c>
      <c r="H2004">
        <f t="shared" si="189"/>
        <v>123</v>
      </c>
      <c r="I2004" t="str">
        <f t="shared" si="190"/>
        <v>BRONZE</v>
      </c>
      <c r="J2004" t="str">
        <f t="shared" si="191"/>
        <v>Evasive Customer</v>
      </c>
    </row>
    <row r="2005" spans="1:10" x14ac:dyDescent="0.3">
      <c r="A2005" s="5">
        <v>2005</v>
      </c>
      <c r="B2005" s="6">
        <v>5</v>
      </c>
      <c r="C2005" s="7">
        <v>6</v>
      </c>
      <c r="D2005" s="8">
        <v>4047.83</v>
      </c>
      <c r="E2005">
        <f t="shared" si="186"/>
        <v>1</v>
      </c>
      <c r="F2005">
        <f t="shared" si="187"/>
        <v>2</v>
      </c>
      <c r="G2005">
        <f t="shared" si="188"/>
        <v>3</v>
      </c>
      <c r="H2005">
        <f t="shared" si="189"/>
        <v>123</v>
      </c>
      <c r="I2005" t="str">
        <f t="shared" si="190"/>
        <v>BRONZE</v>
      </c>
      <c r="J2005" t="str">
        <f t="shared" si="191"/>
        <v>Evasive Customer</v>
      </c>
    </row>
    <row r="2006" spans="1:10" x14ac:dyDescent="0.3">
      <c r="A2006" s="5">
        <v>2006</v>
      </c>
      <c r="B2006" s="6">
        <v>147</v>
      </c>
      <c r="C2006" s="7">
        <v>5</v>
      </c>
      <c r="D2006" s="8">
        <v>2255.61</v>
      </c>
      <c r="E2006">
        <f t="shared" si="186"/>
        <v>2</v>
      </c>
      <c r="F2006">
        <f t="shared" si="187"/>
        <v>2</v>
      </c>
      <c r="G2006">
        <f t="shared" si="188"/>
        <v>2</v>
      </c>
      <c r="H2006">
        <f t="shared" si="189"/>
        <v>222</v>
      </c>
      <c r="I2006" t="str">
        <f t="shared" si="190"/>
        <v>SILVER</v>
      </c>
      <c r="J2006" t="str">
        <f t="shared" si="191"/>
        <v>Almost Losing Customer</v>
      </c>
    </row>
    <row r="2007" spans="1:10" x14ac:dyDescent="0.3">
      <c r="A2007" s="5">
        <v>2007</v>
      </c>
      <c r="B2007" s="6">
        <v>23</v>
      </c>
      <c r="C2007" s="7">
        <v>4</v>
      </c>
      <c r="D2007" s="8">
        <v>4150.16</v>
      </c>
      <c r="E2007">
        <f t="shared" si="186"/>
        <v>4</v>
      </c>
      <c r="F2007">
        <f t="shared" si="187"/>
        <v>1</v>
      </c>
      <c r="G2007">
        <f t="shared" si="188"/>
        <v>4</v>
      </c>
      <c r="H2007">
        <f t="shared" si="189"/>
        <v>414</v>
      </c>
      <c r="I2007" t="str">
        <f t="shared" si="190"/>
        <v>PLATINUM</v>
      </c>
      <c r="J2007" t="str">
        <f t="shared" si="191"/>
        <v>Recent Customer</v>
      </c>
    </row>
    <row r="2008" spans="1:10" x14ac:dyDescent="0.3">
      <c r="A2008" s="5">
        <v>2008</v>
      </c>
      <c r="B2008" s="6">
        <v>29</v>
      </c>
      <c r="C2008" s="7">
        <v>7</v>
      </c>
      <c r="D2008" s="8">
        <v>2365.36</v>
      </c>
      <c r="E2008">
        <f t="shared" si="186"/>
        <v>1</v>
      </c>
      <c r="F2008">
        <f t="shared" si="187"/>
        <v>3</v>
      </c>
      <c r="G2008">
        <f t="shared" si="188"/>
        <v>2</v>
      </c>
      <c r="H2008">
        <f t="shared" si="189"/>
        <v>132</v>
      </c>
      <c r="I2008" t="str">
        <f t="shared" si="190"/>
        <v>BRONZE</v>
      </c>
      <c r="J2008" t="str">
        <f t="shared" si="191"/>
        <v>Evasive Customer</v>
      </c>
    </row>
    <row r="2009" spans="1:10" x14ac:dyDescent="0.3">
      <c r="A2009" s="5">
        <v>2009</v>
      </c>
      <c r="B2009" s="6">
        <v>5</v>
      </c>
      <c r="C2009" s="7">
        <v>7</v>
      </c>
      <c r="D2009" s="8">
        <v>2357.3500000000004</v>
      </c>
      <c r="E2009">
        <f t="shared" si="186"/>
        <v>3</v>
      </c>
      <c r="F2009">
        <f t="shared" si="187"/>
        <v>3</v>
      </c>
      <c r="G2009">
        <f t="shared" si="188"/>
        <v>2</v>
      </c>
      <c r="H2009">
        <f t="shared" si="189"/>
        <v>332</v>
      </c>
      <c r="I2009" t="str">
        <f t="shared" si="190"/>
        <v>GOLD</v>
      </c>
      <c r="J2009" t="str">
        <f t="shared" si="191"/>
        <v>Late Bloomer</v>
      </c>
    </row>
    <row r="2010" spans="1:10" x14ac:dyDescent="0.3">
      <c r="A2010" s="5">
        <v>2010</v>
      </c>
      <c r="B2010" s="6">
        <v>34</v>
      </c>
      <c r="C2010" s="7">
        <v>5</v>
      </c>
      <c r="D2010" s="8">
        <v>2168.7999999999993</v>
      </c>
      <c r="E2010">
        <f t="shared" si="186"/>
        <v>3</v>
      </c>
      <c r="F2010">
        <f t="shared" si="187"/>
        <v>2</v>
      </c>
      <c r="G2010">
        <f t="shared" si="188"/>
        <v>2</v>
      </c>
      <c r="H2010">
        <f t="shared" si="189"/>
        <v>322</v>
      </c>
      <c r="I2010" t="str">
        <f t="shared" si="190"/>
        <v>GOLD</v>
      </c>
      <c r="J2010" t="str">
        <f t="shared" si="191"/>
        <v>Losing Customer</v>
      </c>
    </row>
    <row r="2011" spans="1:10" x14ac:dyDescent="0.3">
      <c r="A2011" s="5">
        <v>2011</v>
      </c>
      <c r="B2011" s="6">
        <v>315</v>
      </c>
      <c r="C2011" s="7">
        <v>3</v>
      </c>
      <c r="D2011" s="8">
        <v>560.48000000000013</v>
      </c>
      <c r="E2011">
        <f t="shared" si="186"/>
        <v>4</v>
      </c>
      <c r="F2011">
        <f t="shared" si="187"/>
        <v>1</v>
      </c>
      <c r="G2011">
        <f t="shared" si="188"/>
        <v>1</v>
      </c>
      <c r="H2011">
        <f t="shared" si="189"/>
        <v>411</v>
      </c>
      <c r="I2011" t="str">
        <f t="shared" si="190"/>
        <v>GOLD</v>
      </c>
      <c r="J2011" t="str">
        <f t="shared" si="191"/>
        <v>Recent Customer</v>
      </c>
    </row>
    <row r="2012" spans="1:10" x14ac:dyDescent="0.3">
      <c r="A2012" s="5">
        <v>2012</v>
      </c>
      <c r="B2012" s="6">
        <v>13</v>
      </c>
      <c r="C2012" s="7">
        <v>5</v>
      </c>
      <c r="D2012" s="8">
        <v>2714.3</v>
      </c>
      <c r="E2012">
        <f t="shared" si="186"/>
        <v>3</v>
      </c>
      <c r="F2012">
        <f t="shared" si="187"/>
        <v>2</v>
      </c>
      <c r="G2012">
        <f t="shared" si="188"/>
        <v>2</v>
      </c>
      <c r="H2012">
        <f t="shared" si="189"/>
        <v>322</v>
      </c>
      <c r="I2012" t="str">
        <f t="shared" si="190"/>
        <v>GOLD</v>
      </c>
      <c r="J2012" t="str">
        <f t="shared" si="191"/>
        <v>Losing Customer</v>
      </c>
    </row>
    <row r="2013" spans="1:10" x14ac:dyDescent="0.3">
      <c r="A2013" s="5">
        <v>2013</v>
      </c>
      <c r="B2013" s="6">
        <v>15</v>
      </c>
      <c r="C2013" s="7">
        <v>10</v>
      </c>
      <c r="D2013" s="8">
        <v>4413.0599999999995</v>
      </c>
      <c r="E2013">
        <f t="shared" si="186"/>
        <v>1</v>
      </c>
      <c r="F2013">
        <f t="shared" si="187"/>
        <v>4</v>
      </c>
      <c r="G2013">
        <f t="shared" si="188"/>
        <v>4</v>
      </c>
      <c r="H2013">
        <f t="shared" si="189"/>
        <v>144</v>
      </c>
      <c r="I2013" t="str">
        <f t="shared" si="190"/>
        <v>BRONZE</v>
      </c>
      <c r="J2013" t="str">
        <f t="shared" si="191"/>
        <v>Evasive Customer</v>
      </c>
    </row>
    <row r="2014" spans="1:10" x14ac:dyDescent="0.3">
      <c r="A2014" s="5">
        <v>2014</v>
      </c>
      <c r="B2014" s="6">
        <v>54</v>
      </c>
      <c r="C2014" s="7">
        <v>7</v>
      </c>
      <c r="D2014" s="8">
        <v>2872.41</v>
      </c>
      <c r="E2014">
        <f t="shared" si="186"/>
        <v>4</v>
      </c>
      <c r="F2014">
        <f t="shared" si="187"/>
        <v>3</v>
      </c>
      <c r="G2014">
        <f t="shared" si="188"/>
        <v>3</v>
      </c>
      <c r="H2014">
        <f t="shared" si="189"/>
        <v>433</v>
      </c>
      <c r="I2014" t="str">
        <f t="shared" si="190"/>
        <v>PLATINUM</v>
      </c>
      <c r="J2014" t="str">
        <f t="shared" si="191"/>
        <v>Becoming Loyal</v>
      </c>
    </row>
    <row r="2015" spans="1:10" x14ac:dyDescent="0.3">
      <c r="A2015" s="5">
        <v>2015</v>
      </c>
      <c r="B2015" s="6">
        <v>50</v>
      </c>
      <c r="C2015" s="7">
        <v>7</v>
      </c>
      <c r="D2015" s="8">
        <v>2970.6000000000004</v>
      </c>
      <c r="E2015">
        <f t="shared" si="186"/>
        <v>4</v>
      </c>
      <c r="F2015">
        <f t="shared" si="187"/>
        <v>3</v>
      </c>
      <c r="G2015">
        <f t="shared" si="188"/>
        <v>3</v>
      </c>
      <c r="H2015">
        <f t="shared" si="189"/>
        <v>433</v>
      </c>
      <c r="I2015" t="str">
        <f t="shared" si="190"/>
        <v>PLATINUM</v>
      </c>
      <c r="J2015" t="str">
        <f t="shared" si="191"/>
        <v>Becoming Loyal</v>
      </c>
    </row>
    <row r="2016" spans="1:10" x14ac:dyDescent="0.3">
      <c r="A2016" s="5">
        <v>2016</v>
      </c>
      <c r="B2016" s="6">
        <v>68</v>
      </c>
      <c r="C2016" s="7">
        <v>6</v>
      </c>
      <c r="D2016" s="8">
        <v>2390.89</v>
      </c>
      <c r="E2016">
        <f t="shared" si="186"/>
        <v>2</v>
      </c>
      <c r="F2016">
        <f t="shared" si="187"/>
        <v>2</v>
      </c>
      <c r="G2016">
        <f t="shared" si="188"/>
        <v>2</v>
      </c>
      <c r="H2016">
        <f t="shared" si="189"/>
        <v>222</v>
      </c>
      <c r="I2016" t="str">
        <f t="shared" si="190"/>
        <v>SILVER</v>
      </c>
      <c r="J2016" t="str">
        <f t="shared" si="191"/>
        <v>Almost Losing Customer</v>
      </c>
    </row>
    <row r="2017" spans="1:10" x14ac:dyDescent="0.3">
      <c r="A2017" s="5">
        <v>2017</v>
      </c>
      <c r="B2017" s="6">
        <v>12</v>
      </c>
      <c r="C2017" s="7">
        <v>6</v>
      </c>
      <c r="D2017" s="8">
        <v>3692.8599999999997</v>
      </c>
      <c r="E2017">
        <f t="shared" si="186"/>
        <v>2</v>
      </c>
      <c r="F2017">
        <f t="shared" si="187"/>
        <v>2</v>
      </c>
      <c r="G2017">
        <f t="shared" si="188"/>
        <v>3</v>
      </c>
      <c r="H2017">
        <f t="shared" si="189"/>
        <v>223</v>
      </c>
      <c r="I2017" t="str">
        <f t="shared" si="190"/>
        <v>SILVER</v>
      </c>
      <c r="J2017" t="str">
        <f t="shared" si="191"/>
        <v>Almost Losing Customer</v>
      </c>
    </row>
    <row r="2018" spans="1:10" x14ac:dyDescent="0.3">
      <c r="A2018" s="5">
        <v>2018</v>
      </c>
      <c r="B2018" s="6">
        <v>35</v>
      </c>
      <c r="C2018" s="7">
        <v>7</v>
      </c>
      <c r="D2018" s="8">
        <v>2335.5399999999995</v>
      </c>
      <c r="E2018">
        <f t="shared" si="186"/>
        <v>2</v>
      </c>
      <c r="F2018">
        <f t="shared" si="187"/>
        <v>3</v>
      </c>
      <c r="G2018">
        <f t="shared" si="188"/>
        <v>2</v>
      </c>
      <c r="H2018">
        <f t="shared" si="189"/>
        <v>232</v>
      </c>
      <c r="I2018" t="str">
        <f t="shared" si="190"/>
        <v>SILVER</v>
      </c>
      <c r="J2018" t="str">
        <f t="shared" si="191"/>
        <v>High Risk Customer</v>
      </c>
    </row>
    <row r="2019" spans="1:10" x14ac:dyDescent="0.3">
      <c r="A2019" s="5">
        <v>2019</v>
      </c>
      <c r="B2019" s="6">
        <v>52</v>
      </c>
      <c r="C2019" s="7">
        <v>9</v>
      </c>
      <c r="D2019" s="8">
        <v>4781.2299999999996</v>
      </c>
      <c r="E2019">
        <f t="shared" si="186"/>
        <v>4</v>
      </c>
      <c r="F2019">
        <f t="shared" si="187"/>
        <v>4</v>
      </c>
      <c r="G2019">
        <f t="shared" si="188"/>
        <v>4</v>
      </c>
      <c r="H2019">
        <f t="shared" si="189"/>
        <v>444</v>
      </c>
      <c r="I2019" t="str">
        <f t="shared" si="190"/>
        <v>PLATINUM</v>
      </c>
      <c r="J2019" t="str">
        <f t="shared" si="191"/>
        <v>Platinum Customer</v>
      </c>
    </row>
    <row r="2020" spans="1:10" x14ac:dyDescent="0.3">
      <c r="A2020" s="5">
        <v>2020</v>
      </c>
      <c r="B2020" s="6">
        <v>43</v>
      </c>
      <c r="C2020" s="7">
        <v>7</v>
      </c>
      <c r="D2020" s="8">
        <v>4959.6399999999994</v>
      </c>
      <c r="E2020">
        <f t="shared" si="186"/>
        <v>3</v>
      </c>
      <c r="F2020">
        <f t="shared" si="187"/>
        <v>3</v>
      </c>
      <c r="G2020">
        <f t="shared" si="188"/>
        <v>4</v>
      </c>
      <c r="H2020">
        <f t="shared" si="189"/>
        <v>334</v>
      </c>
      <c r="I2020" t="str">
        <f t="shared" si="190"/>
        <v>GOLD</v>
      </c>
      <c r="J2020" t="str">
        <f t="shared" si="191"/>
        <v>Late Bloomer</v>
      </c>
    </row>
    <row r="2021" spans="1:10" x14ac:dyDescent="0.3">
      <c r="A2021" s="5">
        <v>2021</v>
      </c>
      <c r="B2021" s="6">
        <v>125</v>
      </c>
      <c r="C2021" s="7">
        <v>2</v>
      </c>
      <c r="D2021" s="8">
        <v>90.22</v>
      </c>
      <c r="E2021">
        <f t="shared" si="186"/>
        <v>2</v>
      </c>
      <c r="F2021">
        <f t="shared" si="187"/>
        <v>1</v>
      </c>
      <c r="G2021">
        <f t="shared" si="188"/>
        <v>1</v>
      </c>
      <c r="H2021">
        <f t="shared" si="189"/>
        <v>211</v>
      </c>
      <c r="I2021" t="str">
        <f t="shared" si="190"/>
        <v>BRONZE</v>
      </c>
      <c r="J2021" t="str">
        <f t="shared" si="191"/>
        <v>Evasive Customer</v>
      </c>
    </row>
    <row r="2022" spans="1:10" x14ac:dyDescent="0.3">
      <c r="A2022" s="5">
        <v>2022</v>
      </c>
      <c r="B2022" s="6">
        <v>13</v>
      </c>
      <c r="C2022" s="7">
        <v>5</v>
      </c>
      <c r="D2022" s="8">
        <v>3955.170000000001</v>
      </c>
      <c r="E2022">
        <f t="shared" si="186"/>
        <v>3</v>
      </c>
      <c r="F2022">
        <f t="shared" si="187"/>
        <v>2</v>
      </c>
      <c r="G2022">
        <f t="shared" si="188"/>
        <v>3</v>
      </c>
      <c r="H2022">
        <f t="shared" si="189"/>
        <v>323</v>
      </c>
      <c r="I2022" t="str">
        <f t="shared" si="190"/>
        <v>GOLD</v>
      </c>
      <c r="J2022" t="str">
        <f t="shared" si="191"/>
        <v>Late Bloomer</v>
      </c>
    </row>
    <row r="2023" spans="1:10" x14ac:dyDescent="0.3">
      <c r="A2023" s="5">
        <v>2023</v>
      </c>
      <c r="B2023" s="6">
        <v>13</v>
      </c>
      <c r="C2023" s="7">
        <v>10</v>
      </c>
      <c r="D2023" s="8">
        <v>5132.78</v>
      </c>
      <c r="E2023">
        <f t="shared" si="186"/>
        <v>1</v>
      </c>
      <c r="F2023">
        <f t="shared" si="187"/>
        <v>4</v>
      </c>
      <c r="G2023">
        <f t="shared" si="188"/>
        <v>4</v>
      </c>
      <c r="H2023">
        <f t="shared" si="189"/>
        <v>144</v>
      </c>
      <c r="I2023" t="str">
        <f t="shared" si="190"/>
        <v>BRONZE</v>
      </c>
      <c r="J2023" t="str">
        <f t="shared" si="191"/>
        <v>Evasive Customer</v>
      </c>
    </row>
    <row r="2024" spans="1:10" x14ac:dyDescent="0.3">
      <c r="A2024" s="5">
        <v>2024</v>
      </c>
      <c r="B2024" s="6">
        <v>29</v>
      </c>
      <c r="C2024" s="7">
        <v>6</v>
      </c>
      <c r="D2024" s="8">
        <v>3558.4100000000003</v>
      </c>
      <c r="E2024">
        <f t="shared" si="186"/>
        <v>4</v>
      </c>
      <c r="F2024">
        <f t="shared" si="187"/>
        <v>2</v>
      </c>
      <c r="G2024">
        <f t="shared" si="188"/>
        <v>3</v>
      </c>
      <c r="H2024">
        <f t="shared" si="189"/>
        <v>423</v>
      </c>
      <c r="I2024" t="str">
        <f t="shared" si="190"/>
        <v>PLATINUM</v>
      </c>
      <c r="J2024" t="str">
        <f t="shared" si="191"/>
        <v>Becoming Loyal</v>
      </c>
    </row>
    <row r="2025" spans="1:10" x14ac:dyDescent="0.3">
      <c r="A2025" s="5">
        <v>2025</v>
      </c>
      <c r="B2025" s="6">
        <v>138</v>
      </c>
      <c r="C2025" s="7">
        <v>4</v>
      </c>
      <c r="D2025" s="8">
        <v>2183.5500000000002</v>
      </c>
      <c r="E2025">
        <f t="shared" si="186"/>
        <v>4</v>
      </c>
      <c r="F2025">
        <f t="shared" si="187"/>
        <v>1</v>
      </c>
      <c r="G2025">
        <f t="shared" si="188"/>
        <v>2</v>
      </c>
      <c r="H2025">
        <f t="shared" si="189"/>
        <v>412</v>
      </c>
      <c r="I2025" t="str">
        <f t="shared" si="190"/>
        <v>PLATINUM</v>
      </c>
      <c r="J2025" t="str">
        <f t="shared" si="191"/>
        <v>Recent Customer</v>
      </c>
    </row>
    <row r="2026" spans="1:10" x14ac:dyDescent="0.3">
      <c r="A2026" s="5">
        <v>2026</v>
      </c>
      <c r="B2026" s="6">
        <v>146</v>
      </c>
      <c r="C2026" s="7">
        <v>4</v>
      </c>
      <c r="D2026" s="8">
        <v>3447.4399999999996</v>
      </c>
      <c r="E2026">
        <f t="shared" si="186"/>
        <v>3</v>
      </c>
      <c r="F2026">
        <f t="shared" si="187"/>
        <v>1</v>
      </c>
      <c r="G2026">
        <f t="shared" si="188"/>
        <v>3</v>
      </c>
      <c r="H2026">
        <f t="shared" si="189"/>
        <v>313</v>
      </c>
      <c r="I2026" t="str">
        <f t="shared" si="190"/>
        <v>GOLD</v>
      </c>
      <c r="J2026" t="str">
        <f t="shared" si="191"/>
        <v>Losing Customer</v>
      </c>
    </row>
    <row r="2027" spans="1:10" x14ac:dyDescent="0.3">
      <c r="A2027" s="5">
        <v>2027</v>
      </c>
      <c r="B2027" s="6">
        <v>14</v>
      </c>
      <c r="C2027" s="7">
        <v>7</v>
      </c>
      <c r="D2027" s="8">
        <v>3237.25</v>
      </c>
      <c r="E2027">
        <f t="shared" si="186"/>
        <v>1</v>
      </c>
      <c r="F2027">
        <f t="shared" si="187"/>
        <v>3</v>
      </c>
      <c r="G2027">
        <f t="shared" si="188"/>
        <v>3</v>
      </c>
      <c r="H2027">
        <f t="shared" si="189"/>
        <v>133</v>
      </c>
      <c r="I2027" t="str">
        <f t="shared" si="190"/>
        <v>BRONZE</v>
      </c>
      <c r="J2027" t="str">
        <f t="shared" si="191"/>
        <v>Evasive Customer</v>
      </c>
    </row>
    <row r="2028" spans="1:10" x14ac:dyDescent="0.3">
      <c r="A2028" s="5">
        <v>2028</v>
      </c>
      <c r="B2028" s="6">
        <v>40</v>
      </c>
      <c r="C2028" s="7">
        <v>7</v>
      </c>
      <c r="D2028" s="8">
        <v>3648.33</v>
      </c>
      <c r="E2028">
        <f t="shared" si="186"/>
        <v>1</v>
      </c>
      <c r="F2028">
        <f t="shared" si="187"/>
        <v>3</v>
      </c>
      <c r="G2028">
        <f t="shared" si="188"/>
        <v>3</v>
      </c>
      <c r="H2028">
        <f t="shared" si="189"/>
        <v>133</v>
      </c>
      <c r="I2028" t="str">
        <f t="shared" si="190"/>
        <v>BRONZE</v>
      </c>
      <c r="J2028" t="str">
        <f t="shared" si="191"/>
        <v>Evasive Customer</v>
      </c>
    </row>
    <row r="2029" spans="1:10" x14ac:dyDescent="0.3">
      <c r="A2029" s="5">
        <v>2029</v>
      </c>
      <c r="B2029" s="6">
        <v>1</v>
      </c>
      <c r="C2029" s="7">
        <v>9</v>
      </c>
      <c r="D2029" s="8">
        <v>4156.3100000000013</v>
      </c>
      <c r="E2029">
        <f t="shared" si="186"/>
        <v>4</v>
      </c>
      <c r="F2029">
        <f t="shared" si="187"/>
        <v>4</v>
      </c>
      <c r="G2029">
        <f t="shared" si="188"/>
        <v>4</v>
      </c>
      <c r="H2029">
        <f t="shared" si="189"/>
        <v>444</v>
      </c>
      <c r="I2029" t="str">
        <f t="shared" si="190"/>
        <v>PLATINUM</v>
      </c>
      <c r="J2029" t="str">
        <f t="shared" si="191"/>
        <v>Platinum Customer</v>
      </c>
    </row>
    <row r="2030" spans="1:10" x14ac:dyDescent="0.3">
      <c r="A2030" s="5">
        <v>2030</v>
      </c>
      <c r="B2030" s="6">
        <v>239</v>
      </c>
      <c r="C2030" s="7">
        <v>4</v>
      </c>
      <c r="D2030" s="8">
        <v>4622.34</v>
      </c>
      <c r="E2030">
        <f t="shared" si="186"/>
        <v>3</v>
      </c>
      <c r="F2030">
        <f t="shared" si="187"/>
        <v>1</v>
      </c>
      <c r="G2030">
        <f t="shared" si="188"/>
        <v>4</v>
      </c>
      <c r="H2030">
        <f t="shared" si="189"/>
        <v>314</v>
      </c>
      <c r="I2030" t="str">
        <f t="shared" si="190"/>
        <v>GOLD</v>
      </c>
      <c r="J2030" t="str">
        <f t="shared" si="191"/>
        <v>Losing Customer</v>
      </c>
    </row>
    <row r="2031" spans="1:10" x14ac:dyDescent="0.3">
      <c r="A2031" s="5">
        <v>2031</v>
      </c>
      <c r="B2031" s="6">
        <v>19</v>
      </c>
      <c r="C2031" s="7">
        <v>4</v>
      </c>
      <c r="D2031" s="8">
        <v>1998.35</v>
      </c>
      <c r="E2031">
        <f t="shared" si="186"/>
        <v>4</v>
      </c>
      <c r="F2031">
        <f t="shared" si="187"/>
        <v>1</v>
      </c>
      <c r="G2031">
        <f t="shared" si="188"/>
        <v>2</v>
      </c>
      <c r="H2031">
        <f t="shared" si="189"/>
        <v>412</v>
      </c>
      <c r="I2031" t="str">
        <f t="shared" si="190"/>
        <v>PLATINUM</v>
      </c>
      <c r="J2031" t="str">
        <f t="shared" si="191"/>
        <v>Recent Customer</v>
      </c>
    </row>
    <row r="2032" spans="1:10" x14ac:dyDescent="0.3">
      <c r="A2032" s="5">
        <v>2032</v>
      </c>
      <c r="B2032" s="6">
        <v>5</v>
      </c>
      <c r="C2032" s="7">
        <v>2</v>
      </c>
      <c r="D2032" s="8">
        <v>978.76</v>
      </c>
      <c r="E2032">
        <f t="shared" si="186"/>
        <v>1</v>
      </c>
      <c r="F2032">
        <f t="shared" si="187"/>
        <v>1</v>
      </c>
      <c r="G2032">
        <f t="shared" si="188"/>
        <v>1</v>
      </c>
      <c r="H2032">
        <f t="shared" si="189"/>
        <v>111</v>
      </c>
      <c r="I2032" t="str">
        <f t="shared" si="190"/>
        <v>BRONZE</v>
      </c>
      <c r="J2032" t="str">
        <f t="shared" si="191"/>
        <v>Lost Customer</v>
      </c>
    </row>
    <row r="2033" spans="1:10" x14ac:dyDescent="0.3">
      <c r="A2033" s="5">
        <v>2033</v>
      </c>
      <c r="B2033" s="6">
        <v>11</v>
      </c>
      <c r="C2033" s="7">
        <v>7</v>
      </c>
      <c r="D2033" s="8">
        <v>4458.72</v>
      </c>
      <c r="E2033">
        <f t="shared" si="186"/>
        <v>3</v>
      </c>
      <c r="F2033">
        <f t="shared" si="187"/>
        <v>3</v>
      </c>
      <c r="G2033">
        <f t="shared" si="188"/>
        <v>4</v>
      </c>
      <c r="H2033">
        <f t="shared" si="189"/>
        <v>334</v>
      </c>
      <c r="I2033" t="str">
        <f t="shared" si="190"/>
        <v>GOLD</v>
      </c>
      <c r="J2033" t="str">
        <f t="shared" si="191"/>
        <v>Late Bloomer</v>
      </c>
    </row>
    <row r="2034" spans="1:10" x14ac:dyDescent="0.3">
      <c r="A2034" s="5">
        <v>2034</v>
      </c>
      <c r="B2034" s="6">
        <v>89</v>
      </c>
      <c r="C2034" s="7">
        <v>8</v>
      </c>
      <c r="D2034" s="8">
        <v>2438.2600000000002</v>
      </c>
      <c r="E2034">
        <f t="shared" si="186"/>
        <v>4</v>
      </c>
      <c r="F2034">
        <f t="shared" si="187"/>
        <v>4</v>
      </c>
      <c r="G2034">
        <f t="shared" si="188"/>
        <v>2</v>
      </c>
      <c r="H2034">
        <f t="shared" si="189"/>
        <v>442</v>
      </c>
      <c r="I2034" t="str">
        <f t="shared" si="190"/>
        <v>PLATINUM</v>
      </c>
      <c r="J2034" t="str">
        <f t="shared" si="191"/>
        <v>Very Loyal</v>
      </c>
    </row>
    <row r="2035" spans="1:10" x14ac:dyDescent="0.3">
      <c r="A2035" s="5">
        <v>2035</v>
      </c>
      <c r="B2035" s="6">
        <v>127</v>
      </c>
      <c r="C2035" s="7">
        <v>4</v>
      </c>
      <c r="D2035" s="8">
        <v>1520.86</v>
      </c>
      <c r="E2035">
        <f t="shared" si="186"/>
        <v>4</v>
      </c>
      <c r="F2035">
        <f t="shared" si="187"/>
        <v>1</v>
      </c>
      <c r="G2035">
        <f t="shared" si="188"/>
        <v>1</v>
      </c>
      <c r="H2035">
        <f t="shared" si="189"/>
        <v>411</v>
      </c>
      <c r="I2035" t="str">
        <f t="shared" si="190"/>
        <v>GOLD</v>
      </c>
      <c r="J2035" t="str">
        <f t="shared" si="191"/>
        <v>Recent Customer</v>
      </c>
    </row>
    <row r="2036" spans="1:10" x14ac:dyDescent="0.3">
      <c r="A2036" s="5">
        <v>2036</v>
      </c>
      <c r="B2036" s="6">
        <v>25</v>
      </c>
      <c r="C2036" s="7">
        <v>12</v>
      </c>
      <c r="D2036" s="8">
        <v>6770.24</v>
      </c>
      <c r="E2036">
        <f t="shared" si="186"/>
        <v>1</v>
      </c>
      <c r="F2036">
        <f t="shared" si="187"/>
        <v>4</v>
      </c>
      <c r="G2036">
        <f t="shared" si="188"/>
        <v>4</v>
      </c>
      <c r="H2036">
        <f t="shared" si="189"/>
        <v>144</v>
      </c>
      <c r="I2036" t="str">
        <f t="shared" si="190"/>
        <v>BRONZE</v>
      </c>
      <c r="J2036" t="str">
        <f t="shared" si="191"/>
        <v>Evasive Customer</v>
      </c>
    </row>
    <row r="2037" spans="1:10" x14ac:dyDescent="0.3">
      <c r="A2037" s="5">
        <v>2037</v>
      </c>
      <c r="B2037" s="6">
        <v>98</v>
      </c>
      <c r="C2037" s="7">
        <v>4</v>
      </c>
      <c r="D2037" s="8">
        <v>2941.0699999999997</v>
      </c>
      <c r="E2037">
        <f t="shared" si="186"/>
        <v>1</v>
      </c>
      <c r="F2037">
        <f t="shared" si="187"/>
        <v>1</v>
      </c>
      <c r="G2037">
        <f t="shared" si="188"/>
        <v>3</v>
      </c>
      <c r="H2037">
        <f t="shared" si="189"/>
        <v>113</v>
      </c>
      <c r="I2037" t="str">
        <f t="shared" si="190"/>
        <v>BRONZE</v>
      </c>
      <c r="J2037" t="str">
        <f t="shared" si="191"/>
        <v>Lost Customer</v>
      </c>
    </row>
    <row r="2038" spans="1:10" x14ac:dyDescent="0.3">
      <c r="A2038" s="5">
        <v>2038</v>
      </c>
      <c r="B2038" s="6">
        <v>13</v>
      </c>
      <c r="C2038" s="7">
        <v>4</v>
      </c>
      <c r="D2038" s="8">
        <v>3207.1700000000005</v>
      </c>
      <c r="E2038">
        <f t="shared" si="186"/>
        <v>3</v>
      </c>
      <c r="F2038">
        <f t="shared" si="187"/>
        <v>1</v>
      </c>
      <c r="G2038">
        <f t="shared" si="188"/>
        <v>3</v>
      </c>
      <c r="H2038">
        <f t="shared" si="189"/>
        <v>313</v>
      </c>
      <c r="I2038" t="str">
        <f t="shared" si="190"/>
        <v>GOLD</v>
      </c>
      <c r="J2038" t="str">
        <f t="shared" si="191"/>
        <v>Losing Customer</v>
      </c>
    </row>
    <row r="2039" spans="1:10" x14ac:dyDescent="0.3">
      <c r="A2039" s="5">
        <v>2039</v>
      </c>
      <c r="B2039" s="6">
        <v>199</v>
      </c>
      <c r="C2039" s="7">
        <v>5</v>
      </c>
      <c r="D2039" s="8">
        <v>2422.46</v>
      </c>
      <c r="E2039">
        <f t="shared" si="186"/>
        <v>1</v>
      </c>
      <c r="F2039">
        <f t="shared" si="187"/>
        <v>2</v>
      </c>
      <c r="G2039">
        <f t="shared" si="188"/>
        <v>2</v>
      </c>
      <c r="H2039">
        <f t="shared" si="189"/>
        <v>122</v>
      </c>
      <c r="I2039" t="str">
        <f t="shared" si="190"/>
        <v>BRONZE</v>
      </c>
      <c r="J2039" t="str">
        <f t="shared" si="191"/>
        <v>Evasive Customer</v>
      </c>
    </row>
    <row r="2040" spans="1:10" x14ac:dyDescent="0.3">
      <c r="A2040" s="5">
        <v>2040</v>
      </c>
      <c r="B2040" s="6">
        <v>96</v>
      </c>
      <c r="C2040" s="7">
        <v>2</v>
      </c>
      <c r="D2040" s="8">
        <v>1364.0500000000002</v>
      </c>
      <c r="E2040">
        <f t="shared" si="186"/>
        <v>4</v>
      </c>
      <c r="F2040">
        <f t="shared" si="187"/>
        <v>1</v>
      </c>
      <c r="G2040">
        <f t="shared" si="188"/>
        <v>1</v>
      </c>
      <c r="H2040">
        <f t="shared" si="189"/>
        <v>411</v>
      </c>
      <c r="I2040" t="str">
        <f t="shared" si="190"/>
        <v>GOLD</v>
      </c>
      <c r="J2040" t="str">
        <f t="shared" si="191"/>
        <v>Recent Customer</v>
      </c>
    </row>
    <row r="2041" spans="1:10" x14ac:dyDescent="0.3">
      <c r="A2041" s="5">
        <v>2041</v>
      </c>
      <c r="B2041" s="6">
        <v>80</v>
      </c>
      <c r="C2041" s="7">
        <v>6</v>
      </c>
      <c r="D2041" s="8">
        <v>3799.8600000000006</v>
      </c>
      <c r="E2041">
        <f t="shared" si="186"/>
        <v>1</v>
      </c>
      <c r="F2041">
        <f t="shared" si="187"/>
        <v>2</v>
      </c>
      <c r="G2041">
        <f t="shared" si="188"/>
        <v>3</v>
      </c>
      <c r="H2041">
        <f t="shared" si="189"/>
        <v>123</v>
      </c>
      <c r="I2041" t="str">
        <f t="shared" si="190"/>
        <v>BRONZE</v>
      </c>
      <c r="J2041" t="str">
        <f t="shared" si="191"/>
        <v>Evasive Customer</v>
      </c>
    </row>
    <row r="2042" spans="1:10" x14ac:dyDescent="0.3">
      <c r="A2042" s="5">
        <v>2042</v>
      </c>
      <c r="B2042" s="6">
        <v>11</v>
      </c>
      <c r="C2042" s="7">
        <v>3</v>
      </c>
      <c r="D2042" s="8">
        <v>2006.1800000000003</v>
      </c>
      <c r="E2042">
        <f t="shared" si="186"/>
        <v>1</v>
      </c>
      <c r="F2042">
        <f t="shared" si="187"/>
        <v>1</v>
      </c>
      <c r="G2042">
        <f t="shared" si="188"/>
        <v>2</v>
      </c>
      <c r="H2042">
        <f t="shared" si="189"/>
        <v>112</v>
      </c>
      <c r="I2042" t="str">
        <f t="shared" si="190"/>
        <v>BRONZE</v>
      </c>
      <c r="J2042" t="str">
        <f t="shared" si="191"/>
        <v>Lost Customer</v>
      </c>
    </row>
    <row r="2043" spans="1:10" x14ac:dyDescent="0.3">
      <c r="A2043" s="5">
        <v>2043</v>
      </c>
      <c r="B2043" s="6">
        <v>139</v>
      </c>
      <c r="C2043" s="7">
        <v>5</v>
      </c>
      <c r="D2043" s="8">
        <v>3472.2400000000002</v>
      </c>
      <c r="E2043">
        <f t="shared" si="186"/>
        <v>2</v>
      </c>
      <c r="F2043">
        <f t="shared" si="187"/>
        <v>2</v>
      </c>
      <c r="G2043">
        <f t="shared" si="188"/>
        <v>3</v>
      </c>
      <c r="H2043">
        <f t="shared" si="189"/>
        <v>223</v>
      </c>
      <c r="I2043" t="str">
        <f t="shared" si="190"/>
        <v>SILVER</v>
      </c>
      <c r="J2043" t="str">
        <f t="shared" si="191"/>
        <v>Almost Losing Customer</v>
      </c>
    </row>
    <row r="2044" spans="1:10" x14ac:dyDescent="0.3">
      <c r="A2044" s="5">
        <v>2044</v>
      </c>
      <c r="B2044" s="6">
        <v>5</v>
      </c>
      <c r="C2044" s="7">
        <v>5</v>
      </c>
      <c r="D2044" s="8">
        <v>3977.45</v>
      </c>
      <c r="E2044">
        <f t="shared" si="186"/>
        <v>4</v>
      </c>
      <c r="F2044">
        <f t="shared" si="187"/>
        <v>2</v>
      </c>
      <c r="G2044">
        <f t="shared" si="188"/>
        <v>3</v>
      </c>
      <c r="H2044">
        <f t="shared" si="189"/>
        <v>423</v>
      </c>
      <c r="I2044" t="str">
        <f t="shared" si="190"/>
        <v>PLATINUM</v>
      </c>
      <c r="J2044" t="str">
        <f t="shared" si="191"/>
        <v>Becoming Loyal</v>
      </c>
    </row>
    <row r="2045" spans="1:10" x14ac:dyDescent="0.3">
      <c r="A2045" s="5">
        <v>2045</v>
      </c>
      <c r="B2045" s="6">
        <v>55</v>
      </c>
      <c r="C2045" s="7">
        <v>9</v>
      </c>
      <c r="D2045" s="8">
        <v>5224.6899999999996</v>
      </c>
      <c r="E2045">
        <f t="shared" si="186"/>
        <v>1</v>
      </c>
      <c r="F2045">
        <f t="shared" si="187"/>
        <v>4</v>
      </c>
      <c r="G2045">
        <f t="shared" si="188"/>
        <v>4</v>
      </c>
      <c r="H2045">
        <f t="shared" si="189"/>
        <v>144</v>
      </c>
      <c r="I2045" t="str">
        <f t="shared" si="190"/>
        <v>BRONZE</v>
      </c>
      <c r="J2045" t="str">
        <f t="shared" si="191"/>
        <v>Evasive Customer</v>
      </c>
    </row>
    <row r="2046" spans="1:10" x14ac:dyDescent="0.3">
      <c r="A2046" s="5">
        <v>2046</v>
      </c>
      <c r="B2046" s="6">
        <v>33</v>
      </c>
      <c r="C2046" s="7">
        <v>9</v>
      </c>
      <c r="D2046" s="8">
        <v>9188.77</v>
      </c>
      <c r="E2046">
        <f t="shared" si="186"/>
        <v>4</v>
      </c>
      <c r="F2046">
        <f t="shared" si="187"/>
        <v>4</v>
      </c>
      <c r="G2046">
        <f t="shared" si="188"/>
        <v>4</v>
      </c>
      <c r="H2046">
        <f t="shared" si="189"/>
        <v>444</v>
      </c>
      <c r="I2046" t="str">
        <f t="shared" si="190"/>
        <v>PLATINUM</v>
      </c>
      <c r="J2046" t="str">
        <f t="shared" si="191"/>
        <v>Platinum Customer</v>
      </c>
    </row>
    <row r="2047" spans="1:10" x14ac:dyDescent="0.3">
      <c r="A2047" s="5">
        <v>2047</v>
      </c>
      <c r="B2047" s="6">
        <v>279</v>
      </c>
      <c r="C2047" s="7">
        <v>2</v>
      </c>
      <c r="D2047" s="8">
        <v>1215.3399999999999</v>
      </c>
      <c r="E2047">
        <f t="shared" si="186"/>
        <v>2</v>
      </c>
      <c r="F2047">
        <f t="shared" si="187"/>
        <v>1</v>
      </c>
      <c r="G2047">
        <f t="shared" si="188"/>
        <v>1</v>
      </c>
      <c r="H2047">
        <f t="shared" si="189"/>
        <v>211</v>
      </c>
      <c r="I2047" t="str">
        <f t="shared" si="190"/>
        <v>BRONZE</v>
      </c>
      <c r="J2047" t="str">
        <f t="shared" si="191"/>
        <v>Evasive Customer</v>
      </c>
    </row>
    <row r="2048" spans="1:10" x14ac:dyDescent="0.3">
      <c r="A2048" s="5">
        <v>2048</v>
      </c>
      <c r="B2048" s="6">
        <v>57</v>
      </c>
      <c r="C2048" s="7">
        <v>7</v>
      </c>
      <c r="D2048" s="8">
        <v>5517.2100000000009</v>
      </c>
      <c r="E2048">
        <f t="shared" si="186"/>
        <v>3</v>
      </c>
      <c r="F2048">
        <f t="shared" si="187"/>
        <v>3</v>
      </c>
      <c r="G2048">
        <f t="shared" si="188"/>
        <v>4</v>
      </c>
      <c r="H2048">
        <f t="shared" si="189"/>
        <v>334</v>
      </c>
      <c r="I2048" t="str">
        <f t="shared" si="190"/>
        <v>GOLD</v>
      </c>
      <c r="J2048" t="str">
        <f t="shared" si="191"/>
        <v>Late Bloomer</v>
      </c>
    </row>
    <row r="2049" spans="1:10" x14ac:dyDescent="0.3">
      <c r="A2049" s="5">
        <v>2049</v>
      </c>
      <c r="B2049" s="6">
        <v>65</v>
      </c>
      <c r="C2049" s="7">
        <v>6</v>
      </c>
      <c r="D2049" s="8">
        <v>4162.97</v>
      </c>
      <c r="E2049">
        <f t="shared" si="186"/>
        <v>1</v>
      </c>
      <c r="F2049">
        <f t="shared" si="187"/>
        <v>2</v>
      </c>
      <c r="G2049">
        <f t="shared" si="188"/>
        <v>4</v>
      </c>
      <c r="H2049">
        <f t="shared" si="189"/>
        <v>124</v>
      </c>
      <c r="I2049" t="str">
        <f t="shared" si="190"/>
        <v>BRONZE</v>
      </c>
      <c r="J2049" t="str">
        <f t="shared" si="191"/>
        <v>Evasive Customer</v>
      </c>
    </row>
    <row r="2050" spans="1:10" x14ac:dyDescent="0.3">
      <c r="A2050" s="5">
        <v>2050</v>
      </c>
      <c r="B2050" s="6">
        <v>6</v>
      </c>
      <c r="C2050" s="7">
        <v>4</v>
      </c>
      <c r="D2050" s="8">
        <v>2099.3999999999996</v>
      </c>
      <c r="E2050">
        <f t="shared" si="186"/>
        <v>2</v>
      </c>
      <c r="F2050">
        <f t="shared" si="187"/>
        <v>1</v>
      </c>
      <c r="G2050">
        <f t="shared" si="188"/>
        <v>2</v>
      </c>
      <c r="H2050">
        <f t="shared" si="189"/>
        <v>212</v>
      </c>
      <c r="I2050" t="str">
        <f t="shared" si="190"/>
        <v>SILVER</v>
      </c>
      <c r="J2050" t="str">
        <f t="shared" si="191"/>
        <v>Evasive Customer</v>
      </c>
    </row>
    <row r="2051" spans="1:10" x14ac:dyDescent="0.3">
      <c r="A2051" s="5">
        <v>2051</v>
      </c>
      <c r="B2051" s="6">
        <v>51</v>
      </c>
      <c r="C2051" s="7">
        <v>6</v>
      </c>
      <c r="D2051" s="8">
        <v>6140.66</v>
      </c>
      <c r="E2051">
        <f t="shared" si="186"/>
        <v>2</v>
      </c>
      <c r="F2051">
        <f t="shared" si="187"/>
        <v>2</v>
      </c>
      <c r="G2051">
        <f t="shared" si="188"/>
        <v>4</v>
      </c>
      <c r="H2051">
        <f t="shared" si="189"/>
        <v>224</v>
      </c>
      <c r="I2051" t="str">
        <f t="shared" si="190"/>
        <v>SILVER</v>
      </c>
      <c r="J2051" t="str">
        <f t="shared" si="191"/>
        <v>Almost Losing Customer</v>
      </c>
    </row>
    <row r="2052" spans="1:10" x14ac:dyDescent="0.3">
      <c r="A2052" s="5">
        <v>2052</v>
      </c>
      <c r="B2052" s="6">
        <v>58</v>
      </c>
      <c r="C2052" s="7">
        <v>9</v>
      </c>
      <c r="D2052" s="8">
        <v>3009.8900000000003</v>
      </c>
      <c r="E2052">
        <f t="shared" si="186"/>
        <v>4</v>
      </c>
      <c r="F2052">
        <f t="shared" si="187"/>
        <v>4</v>
      </c>
      <c r="G2052">
        <f t="shared" si="188"/>
        <v>3</v>
      </c>
      <c r="H2052">
        <f t="shared" si="189"/>
        <v>443</v>
      </c>
      <c r="I2052" t="str">
        <f t="shared" si="190"/>
        <v>PLATINUM</v>
      </c>
      <c r="J2052" t="str">
        <f t="shared" si="191"/>
        <v>Very Loyal</v>
      </c>
    </row>
    <row r="2053" spans="1:10" x14ac:dyDescent="0.3">
      <c r="A2053" s="5">
        <v>2053</v>
      </c>
      <c r="B2053" s="6">
        <v>5</v>
      </c>
      <c r="C2053" s="7">
        <v>6</v>
      </c>
      <c r="D2053" s="8">
        <v>4941.1799999999994</v>
      </c>
      <c r="E2053">
        <f t="shared" ref="E2053:E2116" si="192">IF(AND(B2051&gt;=88),1,IF(AND(B2051&lt;=88,B2051&gt;45),2,IF(AND(B2051&lt;=45,B2051&gt;18),3,4)))</f>
        <v>2</v>
      </c>
      <c r="F2053">
        <f t="shared" ref="F2053:F2116" si="193">IF(AND(C2053&gt;7),4,IF(AND(C2053&lt;=7,C2053&gt;6),3,IF(AND(C2053&lt;=6,C2053&gt;4),2,IF(AND(C2053&lt;=4),1))))</f>
        <v>2</v>
      </c>
      <c r="G2053">
        <f t="shared" ref="G2053:G2116" si="194">IF(AND(D2053&gt;4123.1),4,IF(AND(D2053&lt;=4123.1,D2053&gt;2799.26),3,IF(AND(D2053&lt;=2799.26,D2053&gt;1797.95),2,IF(AND(D2053&lt;=1795.95),1))))</f>
        <v>4</v>
      </c>
      <c r="H2053">
        <f t="shared" ref="H2053:H2116" si="195">100*E2053+10*F2053+G2053</f>
        <v>224</v>
      </c>
      <c r="I2053" t="str">
        <f t="shared" ref="I2053:I2116" si="196">IF(AND(H2053&gt;411),"PLATINUM",IF(AND(H2053&lt;=411,H2053&gt;311),"GOLD",IF(AND(H2053&lt;=311,H2053&gt;211),"SILVER",IF(AND(H2053&lt;=211),"BRONZE"))))</f>
        <v>SILVER</v>
      </c>
      <c r="J2053" t="str">
        <f t="shared" ref="J2053:J2116" si="197">IF(H2053=444,"Platinum Customer",
IF(AND(H2053&lt;=444,H2053&gt;433),"Very Loyal",
 IF(AND(H2053&lt;=433,H2053&gt;421),"Becoming Loyal",
IF(AND(H2053&lt;=421,H2053&gt;344),"Recent Customer",
IF(AND(H2053&gt;=344,H2053&gt;323),"Potential Customer",
IF(AND(H2053&gt;=323,H2053&gt;311),"Late Bloomer",
IF(AND(H2053&gt;311,H2053&gt;=224),"Losing Customer",
IF(AND(H2053&gt;224,H2053&gt;=212),"High Risk Customer",
IF(AND(H2053&gt;212,H2053&gt;=121),"Almost Losing Customer",
IF(AND(H2053&gt;=121,H2053&gt;=113),"Evasive Customer",
IF(AND(H2053&lt;=113,H2053&gt;=111),"Lost Customer")))))))))))</f>
        <v>Almost Losing Customer</v>
      </c>
    </row>
    <row r="2054" spans="1:10" x14ac:dyDescent="0.3">
      <c r="A2054" s="5">
        <v>2054</v>
      </c>
      <c r="B2054" s="6">
        <v>1</v>
      </c>
      <c r="C2054" s="7">
        <v>4</v>
      </c>
      <c r="D2054" s="8">
        <v>3000.7</v>
      </c>
      <c r="E2054">
        <f t="shared" si="192"/>
        <v>2</v>
      </c>
      <c r="F2054">
        <f t="shared" si="193"/>
        <v>1</v>
      </c>
      <c r="G2054">
        <f t="shared" si="194"/>
        <v>3</v>
      </c>
      <c r="H2054">
        <f t="shared" si="195"/>
        <v>213</v>
      </c>
      <c r="I2054" t="str">
        <f t="shared" si="196"/>
        <v>SILVER</v>
      </c>
      <c r="J2054" t="str">
        <f t="shared" si="197"/>
        <v>Almost Losing Customer</v>
      </c>
    </row>
    <row r="2055" spans="1:10" x14ac:dyDescent="0.3">
      <c r="A2055" s="5">
        <v>2055</v>
      </c>
      <c r="B2055" s="6">
        <v>0</v>
      </c>
      <c r="C2055" s="7">
        <v>9</v>
      </c>
      <c r="D2055" s="8">
        <v>5563.6299999999992</v>
      </c>
      <c r="E2055">
        <f t="shared" si="192"/>
        <v>4</v>
      </c>
      <c r="F2055">
        <f t="shared" si="193"/>
        <v>4</v>
      </c>
      <c r="G2055">
        <f t="shared" si="194"/>
        <v>4</v>
      </c>
      <c r="H2055">
        <f t="shared" si="195"/>
        <v>444</v>
      </c>
      <c r="I2055" t="str">
        <f t="shared" si="196"/>
        <v>PLATINUM</v>
      </c>
      <c r="J2055" t="str">
        <f t="shared" si="197"/>
        <v>Platinum Customer</v>
      </c>
    </row>
    <row r="2056" spans="1:10" x14ac:dyDescent="0.3">
      <c r="A2056" s="5">
        <v>2056</v>
      </c>
      <c r="B2056" s="6">
        <v>54</v>
      </c>
      <c r="C2056" s="7">
        <v>2</v>
      </c>
      <c r="D2056" s="8">
        <v>1028.46</v>
      </c>
      <c r="E2056">
        <f t="shared" si="192"/>
        <v>4</v>
      </c>
      <c r="F2056">
        <f t="shared" si="193"/>
        <v>1</v>
      </c>
      <c r="G2056">
        <f t="shared" si="194"/>
        <v>1</v>
      </c>
      <c r="H2056">
        <f t="shared" si="195"/>
        <v>411</v>
      </c>
      <c r="I2056" t="str">
        <f t="shared" si="196"/>
        <v>GOLD</v>
      </c>
      <c r="J2056" t="str">
        <f t="shared" si="197"/>
        <v>Recent Customer</v>
      </c>
    </row>
    <row r="2057" spans="1:10" x14ac:dyDescent="0.3">
      <c r="A2057" s="5">
        <v>2057</v>
      </c>
      <c r="B2057" s="6">
        <v>16</v>
      </c>
      <c r="C2057" s="7">
        <v>6</v>
      </c>
      <c r="D2057" s="8">
        <v>5006.9799999999996</v>
      </c>
      <c r="E2057">
        <f t="shared" si="192"/>
        <v>4</v>
      </c>
      <c r="F2057">
        <f t="shared" si="193"/>
        <v>2</v>
      </c>
      <c r="G2057">
        <f t="shared" si="194"/>
        <v>4</v>
      </c>
      <c r="H2057">
        <f t="shared" si="195"/>
        <v>424</v>
      </c>
      <c r="I2057" t="str">
        <f t="shared" si="196"/>
        <v>PLATINUM</v>
      </c>
      <c r="J2057" t="str">
        <f t="shared" si="197"/>
        <v>Becoming Loyal</v>
      </c>
    </row>
    <row r="2058" spans="1:10" x14ac:dyDescent="0.3">
      <c r="A2058" s="5">
        <v>2058</v>
      </c>
      <c r="B2058" s="6">
        <v>120</v>
      </c>
      <c r="C2058" s="7">
        <v>7</v>
      </c>
      <c r="D2058" s="8">
        <v>3634.98</v>
      </c>
      <c r="E2058">
        <f t="shared" si="192"/>
        <v>2</v>
      </c>
      <c r="F2058">
        <f t="shared" si="193"/>
        <v>3</v>
      </c>
      <c r="G2058">
        <f t="shared" si="194"/>
        <v>3</v>
      </c>
      <c r="H2058">
        <f t="shared" si="195"/>
        <v>233</v>
      </c>
      <c r="I2058" t="str">
        <f t="shared" si="196"/>
        <v>SILVER</v>
      </c>
      <c r="J2058" t="str">
        <f t="shared" si="197"/>
        <v>High Risk Customer</v>
      </c>
    </row>
    <row r="2059" spans="1:10" x14ac:dyDescent="0.3">
      <c r="A2059" s="5">
        <v>2059</v>
      </c>
      <c r="B2059" s="6">
        <v>170</v>
      </c>
      <c r="C2059" s="7">
        <v>4</v>
      </c>
      <c r="D2059" s="8">
        <v>1500.24</v>
      </c>
      <c r="E2059">
        <f t="shared" si="192"/>
        <v>4</v>
      </c>
      <c r="F2059">
        <f t="shared" si="193"/>
        <v>1</v>
      </c>
      <c r="G2059">
        <f t="shared" si="194"/>
        <v>1</v>
      </c>
      <c r="H2059">
        <f t="shared" si="195"/>
        <v>411</v>
      </c>
      <c r="I2059" t="str">
        <f t="shared" si="196"/>
        <v>GOLD</v>
      </c>
      <c r="J2059" t="str">
        <f t="shared" si="197"/>
        <v>Recent Customer</v>
      </c>
    </row>
    <row r="2060" spans="1:10" x14ac:dyDescent="0.3">
      <c r="A2060" s="5">
        <v>2060</v>
      </c>
      <c r="B2060" s="6">
        <v>5</v>
      </c>
      <c r="C2060" s="7">
        <v>11</v>
      </c>
      <c r="D2060" s="8">
        <v>5875.1399999999994</v>
      </c>
      <c r="E2060">
        <f t="shared" si="192"/>
        <v>1</v>
      </c>
      <c r="F2060">
        <f t="shared" si="193"/>
        <v>4</v>
      </c>
      <c r="G2060">
        <f t="shared" si="194"/>
        <v>4</v>
      </c>
      <c r="H2060">
        <f t="shared" si="195"/>
        <v>144</v>
      </c>
      <c r="I2060" t="str">
        <f t="shared" si="196"/>
        <v>BRONZE</v>
      </c>
      <c r="J2060" t="str">
        <f t="shared" si="197"/>
        <v>Evasive Customer</v>
      </c>
    </row>
    <row r="2061" spans="1:10" x14ac:dyDescent="0.3">
      <c r="A2061" s="5">
        <v>2061</v>
      </c>
      <c r="B2061" s="6">
        <v>132</v>
      </c>
      <c r="C2061" s="7">
        <v>6</v>
      </c>
      <c r="D2061" s="8">
        <v>3867.7400000000007</v>
      </c>
      <c r="E2061">
        <f t="shared" si="192"/>
        <v>1</v>
      </c>
      <c r="F2061">
        <f t="shared" si="193"/>
        <v>2</v>
      </c>
      <c r="G2061">
        <f t="shared" si="194"/>
        <v>3</v>
      </c>
      <c r="H2061">
        <f t="shared" si="195"/>
        <v>123</v>
      </c>
      <c r="I2061" t="str">
        <f t="shared" si="196"/>
        <v>BRONZE</v>
      </c>
      <c r="J2061" t="str">
        <f t="shared" si="197"/>
        <v>Evasive Customer</v>
      </c>
    </row>
    <row r="2062" spans="1:10" x14ac:dyDescent="0.3">
      <c r="A2062" s="5">
        <v>2062</v>
      </c>
      <c r="B2062" s="6">
        <v>42</v>
      </c>
      <c r="C2062" s="7">
        <v>5</v>
      </c>
      <c r="D2062" s="8">
        <v>3465.41</v>
      </c>
      <c r="E2062">
        <f t="shared" si="192"/>
        <v>4</v>
      </c>
      <c r="F2062">
        <f t="shared" si="193"/>
        <v>2</v>
      </c>
      <c r="G2062">
        <f t="shared" si="194"/>
        <v>3</v>
      </c>
      <c r="H2062">
        <f t="shared" si="195"/>
        <v>423</v>
      </c>
      <c r="I2062" t="str">
        <f t="shared" si="196"/>
        <v>PLATINUM</v>
      </c>
      <c r="J2062" t="str">
        <f t="shared" si="197"/>
        <v>Becoming Loyal</v>
      </c>
    </row>
    <row r="2063" spans="1:10" x14ac:dyDescent="0.3">
      <c r="A2063" s="5">
        <v>2063</v>
      </c>
      <c r="B2063" s="6">
        <v>9</v>
      </c>
      <c r="C2063" s="7">
        <v>5</v>
      </c>
      <c r="D2063" s="8">
        <v>1822.9999999999998</v>
      </c>
      <c r="E2063">
        <f t="shared" si="192"/>
        <v>1</v>
      </c>
      <c r="F2063">
        <f t="shared" si="193"/>
        <v>2</v>
      </c>
      <c r="G2063">
        <f t="shared" si="194"/>
        <v>2</v>
      </c>
      <c r="H2063">
        <f t="shared" si="195"/>
        <v>122</v>
      </c>
      <c r="I2063" t="str">
        <f t="shared" si="196"/>
        <v>BRONZE</v>
      </c>
      <c r="J2063" t="str">
        <f t="shared" si="197"/>
        <v>Evasive Customer</v>
      </c>
    </row>
    <row r="2064" spans="1:10" x14ac:dyDescent="0.3">
      <c r="A2064" s="5">
        <v>2064</v>
      </c>
      <c r="B2064" s="6">
        <v>106</v>
      </c>
      <c r="C2064" s="7">
        <v>5</v>
      </c>
      <c r="D2064" s="8">
        <v>3327.04</v>
      </c>
      <c r="E2064">
        <f t="shared" si="192"/>
        <v>3</v>
      </c>
      <c r="F2064">
        <f t="shared" si="193"/>
        <v>2</v>
      </c>
      <c r="G2064">
        <f t="shared" si="194"/>
        <v>3</v>
      </c>
      <c r="H2064">
        <f t="shared" si="195"/>
        <v>323</v>
      </c>
      <c r="I2064" t="str">
        <f t="shared" si="196"/>
        <v>GOLD</v>
      </c>
      <c r="J2064" t="str">
        <f t="shared" si="197"/>
        <v>Late Bloomer</v>
      </c>
    </row>
    <row r="2065" spans="1:10" x14ac:dyDescent="0.3">
      <c r="A2065" s="5">
        <v>2065</v>
      </c>
      <c r="B2065" s="6">
        <v>215</v>
      </c>
      <c r="C2065" s="7">
        <v>4</v>
      </c>
      <c r="D2065" s="8">
        <v>2071.89</v>
      </c>
      <c r="E2065">
        <f t="shared" si="192"/>
        <v>4</v>
      </c>
      <c r="F2065">
        <f t="shared" si="193"/>
        <v>1</v>
      </c>
      <c r="G2065">
        <f t="shared" si="194"/>
        <v>2</v>
      </c>
      <c r="H2065">
        <f t="shared" si="195"/>
        <v>412</v>
      </c>
      <c r="I2065" t="str">
        <f t="shared" si="196"/>
        <v>PLATINUM</v>
      </c>
      <c r="J2065" t="str">
        <f t="shared" si="197"/>
        <v>Recent Customer</v>
      </c>
    </row>
    <row r="2066" spans="1:10" x14ac:dyDescent="0.3">
      <c r="A2066" s="5">
        <v>2066</v>
      </c>
      <c r="B2066" s="6">
        <v>90</v>
      </c>
      <c r="C2066" s="7">
        <v>5</v>
      </c>
      <c r="D2066" s="8">
        <v>2259.2900000000004</v>
      </c>
      <c r="E2066">
        <f t="shared" si="192"/>
        <v>1</v>
      </c>
      <c r="F2066">
        <f t="shared" si="193"/>
        <v>2</v>
      </c>
      <c r="G2066">
        <f t="shared" si="194"/>
        <v>2</v>
      </c>
      <c r="H2066">
        <f t="shared" si="195"/>
        <v>122</v>
      </c>
      <c r="I2066" t="str">
        <f t="shared" si="196"/>
        <v>BRONZE</v>
      </c>
      <c r="J2066" t="str">
        <f t="shared" si="197"/>
        <v>Evasive Customer</v>
      </c>
    </row>
    <row r="2067" spans="1:10" x14ac:dyDescent="0.3">
      <c r="A2067" s="5">
        <v>2067</v>
      </c>
      <c r="B2067" s="6">
        <v>30</v>
      </c>
      <c r="C2067" s="7">
        <v>8</v>
      </c>
      <c r="D2067" s="8">
        <v>3743.7999999999997</v>
      </c>
      <c r="E2067">
        <f t="shared" si="192"/>
        <v>1</v>
      </c>
      <c r="F2067">
        <f t="shared" si="193"/>
        <v>4</v>
      </c>
      <c r="G2067">
        <f t="shared" si="194"/>
        <v>3</v>
      </c>
      <c r="H2067">
        <f t="shared" si="195"/>
        <v>143</v>
      </c>
      <c r="I2067" t="str">
        <f t="shared" si="196"/>
        <v>BRONZE</v>
      </c>
      <c r="J2067" t="str">
        <f t="shared" si="197"/>
        <v>Evasive Customer</v>
      </c>
    </row>
    <row r="2068" spans="1:10" x14ac:dyDescent="0.3">
      <c r="A2068" s="5">
        <v>2068</v>
      </c>
      <c r="B2068" s="6">
        <v>159</v>
      </c>
      <c r="C2068" s="7">
        <v>5</v>
      </c>
      <c r="D2068" s="8">
        <v>3933.88</v>
      </c>
      <c r="E2068">
        <f t="shared" si="192"/>
        <v>1</v>
      </c>
      <c r="F2068">
        <f t="shared" si="193"/>
        <v>2</v>
      </c>
      <c r="G2068">
        <f t="shared" si="194"/>
        <v>3</v>
      </c>
      <c r="H2068">
        <f t="shared" si="195"/>
        <v>123</v>
      </c>
      <c r="I2068" t="str">
        <f t="shared" si="196"/>
        <v>BRONZE</v>
      </c>
      <c r="J2068" t="str">
        <f t="shared" si="197"/>
        <v>Evasive Customer</v>
      </c>
    </row>
    <row r="2069" spans="1:10" x14ac:dyDescent="0.3">
      <c r="A2069" s="5">
        <v>2069</v>
      </c>
      <c r="B2069" s="6">
        <v>51</v>
      </c>
      <c r="C2069" s="7">
        <v>6</v>
      </c>
      <c r="D2069" s="8">
        <v>5879.9700000000012</v>
      </c>
      <c r="E2069">
        <f t="shared" si="192"/>
        <v>3</v>
      </c>
      <c r="F2069">
        <f t="shared" si="193"/>
        <v>2</v>
      </c>
      <c r="G2069">
        <f t="shared" si="194"/>
        <v>4</v>
      </c>
      <c r="H2069">
        <f t="shared" si="195"/>
        <v>324</v>
      </c>
      <c r="I2069" t="str">
        <f t="shared" si="196"/>
        <v>GOLD</v>
      </c>
      <c r="J2069" t="str">
        <f t="shared" si="197"/>
        <v>Late Bloomer</v>
      </c>
    </row>
    <row r="2070" spans="1:10" x14ac:dyDescent="0.3">
      <c r="A2070" s="5">
        <v>2070</v>
      </c>
      <c r="B2070" s="6">
        <v>4</v>
      </c>
      <c r="C2070" s="7">
        <v>9</v>
      </c>
      <c r="D2070" s="8">
        <v>4731.1999999999989</v>
      </c>
      <c r="E2070">
        <f t="shared" si="192"/>
        <v>1</v>
      </c>
      <c r="F2070">
        <f t="shared" si="193"/>
        <v>4</v>
      </c>
      <c r="G2070">
        <f t="shared" si="194"/>
        <v>4</v>
      </c>
      <c r="H2070">
        <f t="shared" si="195"/>
        <v>144</v>
      </c>
      <c r="I2070" t="str">
        <f t="shared" si="196"/>
        <v>BRONZE</v>
      </c>
      <c r="J2070" t="str">
        <f t="shared" si="197"/>
        <v>Evasive Customer</v>
      </c>
    </row>
    <row r="2071" spans="1:10" x14ac:dyDescent="0.3">
      <c r="A2071" s="5">
        <v>2071</v>
      </c>
      <c r="B2071" s="6">
        <v>20</v>
      </c>
      <c r="C2071" s="7">
        <v>7</v>
      </c>
      <c r="D2071" s="8">
        <v>3588.04</v>
      </c>
      <c r="E2071">
        <f t="shared" si="192"/>
        <v>2</v>
      </c>
      <c r="F2071">
        <f t="shared" si="193"/>
        <v>3</v>
      </c>
      <c r="G2071">
        <f t="shared" si="194"/>
        <v>3</v>
      </c>
      <c r="H2071">
        <f t="shared" si="195"/>
        <v>233</v>
      </c>
      <c r="I2071" t="str">
        <f t="shared" si="196"/>
        <v>SILVER</v>
      </c>
      <c r="J2071" t="str">
        <f t="shared" si="197"/>
        <v>High Risk Customer</v>
      </c>
    </row>
    <row r="2072" spans="1:10" x14ac:dyDescent="0.3">
      <c r="A2072" s="5">
        <v>2072</v>
      </c>
      <c r="B2072" s="6">
        <v>8</v>
      </c>
      <c r="C2072" s="7">
        <v>13</v>
      </c>
      <c r="D2072" s="8">
        <v>4136.8399999999992</v>
      </c>
      <c r="E2072">
        <f t="shared" si="192"/>
        <v>4</v>
      </c>
      <c r="F2072">
        <f t="shared" si="193"/>
        <v>4</v>
      </c>
      <c r="G2072">
        <f t="shared" si="194"/>
        <v>4</v>
      </c>
      <c r="H2072">
        <f t="shared" si="195"/>
        <v>444</v>
      </c>
      <c r="I2072" t="str">
        <f t="shared" si="196"/>
        <v>PLATINUM</v>
      </c>
      <c r="J2072" t="str">
        <f t="shared" si="197"/>
        <v>Platinum Customer</v>
      </c>
    </row>
    <row r="2073" spans="1:10" x14ac:dyDescent="0.3">
      <c r="A2073" s="5">
        <v>2073</v>
      </c>
      <c r="B2073" s="6">
        <v>18</v>
      </c>
      <c r="C2073" s="7">
        <v>8</v>
      </c>
      <c r="D2073" s="8">
        <v>2487.6699999999996</v>
      </c>
      <c r="E2073">
        <f t="shared" si="192"/>
        <v>3</v>
      </c>
      <c r="F2073">
        <f t="shared" si="193"/>
        <v>4</v>
      </c>
      <c r="G2073">
        <f t="shared" si="194"/>
        <v>2</v>
      </c>
      <c r="H2073">
        <f t="shared" si="195"/>
        <v>342</v>
      </c>
      <c r="I2073" t="str">
        <f t="shared" si="196"/>
        <v>GOLD</v>
      </c>
      <c r="J2073" t="str">
        <f t="shared" si="197"/>
        <v>Late Bloomer</v>
      </c>
    </row>
    <row r="2074" spans="1:10" x14ac:dyDescent="0.3">
      <c r="A2074" s="5">
        <v>2075</v>
      </c>
      <c r="B2074" s="6">
        <v>4</v>
      </c>
      <c r="C2074" s="7">
        <v>4</v>
      </c>
      <c r="D2074" s="8">
        <v>2302.5400000000004</v>
      </c>
      <c r="E2074">
        <f t="shared" si="192"/>
        <v>4</v>
      </c>
      <c r="F2074">
        <f t="shared" si="193"/>
        <v>1</v>
      </c>
      <c r="G2074">
        <f t="shared" si="194"/>
        <v>2</v>
      </c>
      <c r="H2074">
        <f t="shared" si="195"/>
        <v>412</v>
      </c>
      <c r="I2074" t="str">
        <f t="shared" si="196"/>
        <v>PLATINUM</v>
      </c>
      <c r="J2074" t="str">
        <f t="shared" si="197"/>
        <v>Recent Customer</v>
      </c>
    </row>
    <row r="2075" spans="1:10" x14ac:dyDescent="0.3">
      <c r="A2075" s="5">
        <v>2076</v>
      </c>
      <c r="B2075" s="6">
        <v>19</v>
      </c>
      <c r="C2075" s="7">
        <v>8</v>
      </c>
      <c r="D2075" s="8">
        <v>5576.1699999999992</v>
      </c>
      <c r="E2075">
        <f t="shared" si="192"/>
        <v>4</v>
      </c>
      <c r="F2075">
        <f t="shared" si="193"/>
        <v>4</v>
      </c>
      <c r="G2075">
        <f t="shared" si="194"/>
        <v>4</v>
      </c>
      <c r="H2075">
        <f t="shared" si="195"/>
        <v>444</v>
      </c>
      <c r="I2075" t="str">
        <f t="shared" si="196"/>
        <v>PLATINUM</v>
      </c>
      <c r="J2075" t="str">
        <f t="shared" si="197"/>
        <v>Platinum Customer</v>
      </c>
    </row>
    <row r="2076" spans="1:10" x14ac:dyDescent="0.3">
      <c r="A2076" s="5">
        <v>2077</v>
      </c>
      <c r="B2076" s="6">
        <v>227</v>
      </c>
      <c r="C2076" s="7">
        <v>3</v>
      </c>
      <c r="D2076" s="8">
        <v>2429.7199999999998</v>
      </c>
      <c r="E2076">
        <f t="shared" si="192"/>
        <v>4</v>
      </c>
      <c r="F2076">
        <f t="shared" si="193"/>
        <v>1</v>
      </c>
      <c r="G2076">
        <f t="shared" si="194"/>
        <v>2</v>
      </c>
      <c r="H2076">
        <f t="shared" si="195"/>
        <v>412</v>
      </c>
      <c r="I2076" t="str">
        <f t="shared" si="196"/>
        <v>PLATINUM</v>
      </c>
      <c r="J2076" t="str">
        <f t="shared" si="197"/>
        <v>Recent Customer</v>
      </c>
    </row>
    <row r="2077" spans="1:10" x14ac:dyDescent="0.3">
      <c r="A2077" s="5">
        <v>2078</v>
      </c>
      <c r="B2077" s="6">
        <v>65</v>
      </c>
      <c r="C2077" s="7">
        <v>6</v>
      </c>
      <c r="D2077" s="8">
        <v>2175.54</v>
      </c>
      <c r="E2077">
        <f t="shared" si="192"/>
        <v>3</v>
      </c>
      <c r="F2077">
        <f t="shared" si="193"/>
        <v>2</v>
      </c>
      <c r="G2077">
        <f t="shared" si="194"/>
        <v>2</v>
      </c>
      <c r="H2077">
        <f t="shared" si="195"/>
        <v>322</v>
      </c>
      <c r="I2077" t="str">
        <f t="shared" si="196"/>
        <v>GOLD</v>
      </c>
      <c r="J2077" t="str">
        <f t="shared" si="197"/>
        <v>Losing Customer</v>
      </c>
    </row>
    <row r="2078" spans="1:10" x14ac:dyDescent="0.3">
      <c r="A2078" s="5">
        <v>2079</v>
      </c>
      <c r="B2078" s="6">
        <v>3</v>
      </c>
      <c r="C2078" s="7">
        <v>3</v>
      </c>
      <c r="D2078" s="8">
        <v>2692.83</v>
      </c>
      <c r="E2078">
        <f t="shared" si="192"/>
        <v>1</v>
      </c>
      <c r="F2078">
        <f t="shared" si="193"/>
        <v>1</v>
      </c>
      <c r="G2078">
        <f t="shared" si="194"/>
        <v>2</v>
      </c>
      <c r="H2078">
        <f t="shared" si="195"/>
        <v>112</v>
      </c>
      <c r="I2078" t="str">
        <f t="shared" si="196"/>
        <v>BRONZE</v>
      </c>
      <c r="J2078" t="str">
        <f t="shared" si="197"/>
        <v>Lost Customer</v>
      </c>
    </row>
    <row r="2079" spans="1:10" x14ac:dyDescent="0.3">
      <c r="A2079" s="5">
        <v>2080</v>
      </c>
      <c r="B2079" s="6">
        <v>162</v>
      </c>
      <c r="C2079" s="7">
        <v>6</v>
      </c>
      <c r="D2079" s="8">
        <v>3454.88</v>
      </c>
      <c r="E2079">
        <f t="shared" si="192"/>
        <v>2</v>
      </c>
      <c r="F2079">
        <f t="shared" si="193"/>
        <v>2</v>
      </c>
      <c r="G2079">
        <f t="shared" si="194"/>
        <v>3</v>
      </c>
      <c r="H2079">
        <f t="shared" si="195"/>
        <v>223</v>
      </c>
      <c r="I2079" t="str">
        <f t="shared" si="196"/>
        <v>SILVER</v>
      </c>
      <c r="J2079" t="str">
        <f t="shared" si="197"/>
        <v>Almost Losing Customer</v>
      </c>
    </row>
    <row r="2080" spans="1:10" x14ac:dyDescent="0.3">
      <c r="A2080" s="5">
        <v>2081</v>
      </c>
      <c r="B2080" s="6">
        <v>11</v>
      </c>
      <c r="C2080" s="7">
        <v>5</v>
      </c>
      <c r="D2080" s="8">
        <v>2531.96</v>
      </c>
      <c r="E2080">
        <f t="shared" si="192"/>
        <v>4</v>
      </c>
      <c r="F2080">
        <f t="shared" si="193"/>
        <v>2</v>
      </c>
      <c r="G2080">
        <f t="shared" si="194"/>
        <v>2</v>
      </c>
      <c r="H2080">
        <f t="shared" si="195"/>
        <v>422</v>
      </c>
      <c r="I2080" t="str">
        <f t="shared" si="196"/>
        <v>PLATINUM</v>
      </c>
      <c r="J2080" t="str">
        <f t="shared" si="197"/>
        <v>Becoming Loyal</v>
      </c>
    </row>
    <row r="2081" spans="1:10" x14ac:dyDescent="0.3">
      <c r="A2081" s="5">
        <v>2082</v>
      </c>
      <c r="B2081" s="6">
        <v>1</v>
      </c>
      <c r="C2081" s="7">
        <v>7</v>
      </c>
      <c r="D2081" s="8">
        <v>2903.17</v>
      </c>
      <c r="E2081">
        <f t="shared" si="192"/>
        <v>1</v>
      </c>
      <c r="F2081">
        <f t="shared" si="193"/>
        <v>3</v>
      </c>
      <c r="G2081">
        <f t="shared" si="194"/>
        <v>3</v>
      </c>
      <c r="H2081">
        <f t="shared" si="195"/>
        <v>133</v>
      </c>
      <c r="I2081" t="str">
        <f t="shared" si="196"/>
        <v>BRONZE</v>
      </c>
      <c r="J2081" t="str">
        <f t="shared" si="197"/>
        <v>Evasive Customer</v>
      </c>
    </row>
    <row r="2082" spans="1:10" x14ac:dyDescent="0.3">
      <c r="A2082" s="5">
        <v>2083</v>
      </c>
      <c r="B2082" s="6">
        <v>15</v>
      </c>
      <c r="C2082" s="7">
        <v>9</v>
      </c>
      <c r="D2082" s="8">
        <v>4106.38</v>
      </c>
      <c r="E2082">
        <f t="shared" si="192"/>
        <v>4</v>
      </c>
      <c r="F2082">
        <f t="shared" si="193"/>
        <v>4</v>
      </c>
      <c r="G2082">
        <f t="shared" si="194"/>
        <v>3</v>
      </c>
      <c r="H2082">
        <f t="shared" si="195"/>
        <v>443</v>
      </c>
      <c r="I2082" t="str">
        <f t="shared" si="196"/>
        <v>PLATINUM</v>
      </c>
      <c r="J2082" t="str">
        <f t="shared" si="197"/>
        <v>Very Loyal</v>
      </c>
    </row>
    <row r="2083" spans="1:10" x14ac:dyDescent="0.3">
      <c r="A2083" s="5">
        <v>2084</v>
      </c>
      <c r="B2083" s="6">
        <v>119</v>
      </c>
      <c r="C2083" s="7">
        <v>3</v>
      </c>
      <c r="D2083" s="8">
        <v>453.47999999999996</v>
      </c>
      <c r="E2083">
        <f t="shared" si="192"/>
        <v>4</v>
      </c>
      <c r="F2083">
        <f t="shared" si="193"/>
        <v>1</v>
      </c>
      <c r="G2083">
        <f t="shared" si="194"/>
        <v>1</v>
      </c>
      <c r="H2083">
        <f t="shared" si="195"/>
        <v>411</v>
      </c>
      <c r="I2083" t="str">
        <f t="shared" si="196"/>
        <v>GOLD</v>
      </c>
      <c r="J2083" t="str">
        <f t="shared" si="197"/>
        <v>Recent Customer</v>
      </c>
    </row>
    <row r="2084" spans="1:10" x14ac:dyDescent="0.3">
      <c r="A2084" s="5">
        <v>2085</v>
      </c>
      <c r="B2084" s="6">
        <v>27</v>
      </c>
      <c r="C2084" s="7">
        <v>3</v>
      </c>
      <c r="D2084" s="8">
        <v>2196.3500000000004</v>
      </c>
      <c r="E2084">
        <f t="shared" si="192"/>
        <v>4</v>
      </c>
      <c r="F2084">
        <f t="shared" si="193"/>
        <v>1</v>
      </c>
      <c r="G2084">
        <f t="shared" si="194"/>
        <v>2</v>
      </c>
      <c r="H2084">
        <f t="shared" si="195"/>
        <v>412</v>
      </c>
      <c r="I2084" t="str">
        <f t="shared" si="196"/>
        <v>PLATINUM</v>
      </c>
      <c r="J2084" t="str">
        <f t="shared" si="197"/>
        <v>Recent Customer</v>
      </c>
    </row>
    <row r="2085" spans="1:10" x14ac:dyDescent="0.3">
      <c r="A2085" s="5">
        <v>2086</v>
      </c>
      <c r="B2085" s="6">
        <v>98</v>
      </c>
      <c r="C2085" s="7">
        <v>3</v>
      </c>
      <c r="D2085" s="8">
        <v>949.57999999999993</v>
      </c>
      <c r="E2085">
        <f t="shared" si="192"/>
        <v>1</v>
      </c>
      <c r="F2085">
        <f t="shared" si="193"/>
        <v>1</v>
      </c>
      <c r="G2085">
        <f t="shared" si="194"/>
        <v>1</v>
      </c>
      <c r="H2085">
        <f t="shared" si="195"/>
        <v>111</v>
      </c>
      <c r="I2085" t="str">
        <f t="shared" si="196"/>
        <v>BRONZE</v>
      </c>
      <c r="J2085" t="str">
        <f t="shared" si="197"/>
        <v>Lost Customer</v>
      </c>
    </row>
    <row r="2086" spans="1:10" x14ac:dyDescent="0.3">
      <c r="A2086" s="5">
        <v>2087</v>
      </c>
      <c r="B2086" s="6">
        <v>55</v>
      </c>
      <c r="C2086" s="7">
        <v>5</v>
      </c>
      <c r="D2086" s="8">
        <v>1624.1100000000001</v>
      </c>
      <c r="E2086">
        <f t="shared" si="192"/>
        <v>3</v>
      </c>
      <c r="F2086">
        <f t="shared" si="193"/>
        <v>2</v>
      </c>
      <c r="G2086">
        <f t="shared" si="194"/>
        <v>1</v>
      </c>
      <c r="H2086">
        <f t="shared" si="195"/>
        <v>321</v>
      </c>
      <c r="I2086" t="str">
        <f t="shared" si="196"/>
        <v>GOLD</v>
      </c>
      <c r="J2086" t="str">
        <f t="shared" si="197"/>
        <v>Losing Customer</v>
      </c>
    </row>
    <row r="2087" spans="1:10" x14ac:dyDescent="0.3">
      <c r="A2087" s="5">
        <v>2088</v>
      </c>
      <c r="B2087" s="6">
        <v>9</v>
      </c>
      <c r="C2087" s="7">
        <v>7</v>
      </c>
      <c r="D2087" s="8">
        <v>3125.4399999999996</v>
      </c>
      <c r="E2087">
        <f t="shared" si="192"/>
        <v>1</v>
      </c>
      <c r="F2087">
        <f t="shared" si="193"/>
        <v>3</v>
      </c>
      <c r="G2087">
        <f t="shared" si="194"/>
        <v>3</v>
      </c>
      <c r="H2087">
        <f t="shared" si="195"/>
        <v>133</v>
      </c>
      <c r="I2087" t="str">
        <f t="shared" si="196"/>
        <v>BRONZE</v>
      </c>
      <c r="J2087" t="str">
        <f t="shared" si="197"/>
        <v>Evasive Customer</v>
      </c>
    </row>
    <row r="2088" spans="1:10" x14ac:dyDescent="0.3">
      <c r="A2088" s="5">
        <v>2089</v>
      </c>
      <c r="B2088" s="6">
        <v>147</v>
      </c>
      <c r="C2088" s="7">
        <v>2</v>
      </c>
      <c r="D2088" s="8">
        <v>119.32000000000002</v>
      </c>
      <c r="E2088">
        <f t="shared" si="192"/>
        <v>2</v>
      </c>
      <c r="F2088">
        <f t="shared" si="193"/>
        <v>1</v>
      </c>
      <c r="G2088">
        <f t="shared" si="194"/>
        <v>1</v>
      </c>
      <c r="H2088">
        <f t="shared" si="195"/>
        <v>211</v>
      </c>
      <c r="I2088" t="str">
        <f t="shared" si="196"/>
        <v>BRONZE</v>
      </c>
      <c r="J2088" t="str">
        <f t="shared" si="197"/>
        <v>Evasive Customer</v>
      </c>
    </row>
    <row r="2089" spans="1:10" x14ac:dyDescent="0.3">
      <c r="A2089" s="5">
        <v>2090</v>
      </c>
      <c r="B2089" s="6">
        <v>163</v>
      </c>
      <c r="C2089" s="7">
        <v>2</v>
      </c>
      <c r="D2089" s="8">
        <v>289.37</v>
      </c>
      <c r="E2089">
        <f t="shared" si="192"/>
        <v>4</v>
      </c>
      <c r="F2089">
        <f t="shared" si="193"/>
        <v>1</v>
      </c>
      <c r="G2089">
        <f t="shared" si="194"/>
        <v>1</v>
      </c>
      <c r="H2089">
        <f t="shared" si="195"/>
        <v>411</v>
      </c>
      <c r="I2089" t="str">
        <f t="shared" si="196"/>
        <v>GOLD</v>
      </c>
      <c r="J2089" t="str">
        <f t="shared" si="197"/>
        <v>Recent Customer</v>
      </c>
    </row>
    <row r="2090" spans="1:10" x14ac:dyDescent="0.3">
      <c r="A2090" s="5">
        <v>2091</v>
      </c>
      <c r="B2090" s="6">
        <v>211</v>
      </c>
      <c r="C2090" s="7">
        <v>3</v>
      </c>
      <c r="D2090" s="8">
        <v>2764.6099999999997</v>
      </c>
      <c r="E2090">
        <f t="shared" si="192"/>
        <v>1</v>
      </c>
      <c r="F2090">
        <f t="shared" si="193"/>
        <v>1</v>
      </c>
      <c r="G2090">
        <f t="shared" si="194"/>
        <v>2</v>
      </c>
      <c r="H2090">
        <f t="shared" si="195"/>
        <v>112</v>
      </c>
      <c r="I2090" t="str">
        <f t="shared" si="196"/>
        <v>BRONZE</v>
      </c>
      <c r="J2090" t="str">
        <f t="shared" si="197"/>
        <v>Lost Customer</v>
      </c>
    </row>
    <row r="2091" spans="1:10" x14ac:dyDescent="0.3">
      <c r="A2091" s="5">
        <v>2092</v>
      </c>
      <c r="B2091" s="6">
        <v>16</v>
      </c>
      <c r="C2091" s="7">
        <v>5</v>
      </c>
      <c r="D2091" s="8">
        <v>3651.0300000000007</v>
      </c>
      <c r="E2091">
        <f t="shared" si="192"/>
        <v>1</v>
      </c>
      <c r="F2091">
        <f t="shared" si="193"/>
        <v>2</v>
      </c>
      <c r="G2091">
        <f t="shared" si="194"/>
        <v>3</v>
      </c>
      <c r="H2091">
        <f t="shared" si="195"/>
        <v>123</v>
      </c>
      <c r="I2091" t="str">
        <f t="shared" si="196"/>
        <v>BRONZE</v>
      </c>
      <c r="J2091" t="str">
        <f t="shared" si="197"/>
        <v>Evasive Customer</v>
      </c>
    </row>
    <row r="2092" spans="1:10" x14ac:dyDescent="0.3">
      <c r="A2092" s="5">
        <v>2093</v>
      </c>
      <c r="B2092" s="6">
        <v>60</v>
      </c>
      <c r="C2092" s="7">
        <v>6</v>
      </c>
      <c r="D2092" s="8">
        <v>3660.4800000000005</v>
      </c>
      <c r="E2092">
        <f t="shared" si="192"/>
        <v>1</v>
      </c>
      <c r="F2092">
        <f t="shared" si="193"/>
        <v>2</v>
      </c>
      <c r="G2092">
        <f t="shared" si="194"/>
        <v>3</v>
      </c>
      <c r="H2092">
        <f t="shared" si="195"/>
        <v>123</v>
      </c>
      <c r="I2092" t="str">
        <f t="shared" si="196"/>
        <v>BRONZE</v>
      </c>
      <c r="J2092" t="str">
        <f t="shared" si="197"/>
        <v>Evasive Customer</v>
      </c>
    </row>
    <row r="2093" spans="1:10" x14ac:dyDescent="0.3">
      <c r="A2093" s="5">
        <v>2094</v>
      </c>
      <c r="B2093" s="6">
        <v>34</v>
      </c>
      <c r="C2093" s="7">
        <v>5</v>
      </c>
      <c r="D2093" s="8">
        <v>1368.37</v>
      </c>
      <c r="E2093">
        <f t="shared" si="192"/>
        <v>4</v>
      </c>
      <c r="F2093">
        <f t="shared" si="193"/>
        <v>2</v>
      </c>
      <c r="G2093">
        <f t="shared" si="194"/>
        <v>1</v>
      </c>
      <c r="H2093">
        <f t="shared" si="195"/>
        <v>421</v>
      </c>
      <c r="I2093" t="str">
        <f t="shared" si="196"/>
        <v>PLATINUM</v>
      </c>
      <c r="J2093" t="str">
        <f t="shared" si="197"/>
        <v>Recent Customer</v>
      </c>
    </row>
    <row r="2094" spans="1:10" x14ac:dyDescent="0.3">
      <c r="A2094" s="5">
        <v>2095</v>
      </c>
      <c r="B2094" s="6">
        <v>20</v>
      </c>
      <c r="C2094" s="7">
        <v>10</v>
      </c>
      <c r="D2094" s="8">
        <v>6194.3</v>
      </c>
      <c r="E2094">
        <f t="shared" si="192"/>
        <v>2</v>
      </c>
      <c r="F2094">
        <f t="shared" si="193"/>
        <v>4</v>
      </c>
      <c r="G2094">
        <f t="shared" si="194"/>
        <v>4</v>
      </c>
      <c r="H2094">
        <f t="shared" si="195"/>
        <v>244</v>
      </c>
      <c r="I2094" t="str">
        <f t="shared" si="196"/>
        <v>SILVER</v>
      </c>
      <c r="J2094" t="str">
        <f t="shared" si="197"/>
        <v>High Risk Customer</v>
      </c>
    </row>
    <row r="2095" spans="1:10" x14ac:dyDescent="0.3">
      <c r="A2095" s="5">
        <v>2096</v>
      </c>
      <c r="B2095" s="6">
        <v>132</v>
      </c>
      <c r="C2095" s="7">
        <v>5</v>
      </c>
      <c r="D2095" s="8">
        <v>4320.42</v>
      </c>
      <c r="E2095">
        <f t="shared" si="192"/>
        <v>3</v>
      </c>
      <c r="F2095">
        <f t="shared" si="193"/>
        <v>2</v>
      </c>
      <c r="G2095">
        <f t="shared" si="194"/>
        <v>4</v>
      </c>
      <c r="H2095">
        <f t="shared" si="195"/>
        <v>324</v>
      </c>
      <c r="I2095" t="str">
        <f t="shared" si="196"/>
        <v>GOLD</v>
      </c>
      <c r="J2095" t="str">
        <f t="shared" si="197"/>
        <v>Late Bloomer</v>
      </c>
    </row>
    <row r="2096" spans="1:10" x14ac:dyDescent="0.3">
      <c r="A2096" s="5">
        <v>2097</v>
      </c>
      <c r="B2096" s="6">
        <v>38</v>
      </c>
      <c r="C2096" s="7">
        <v>6</v>
      </c>
      <c r="D2096" s="8">
        <v>4647.42</v>
      </c>
      <c r="E2096">
        <f t="shared" si="192"/>
        <v>3</v>
      </c>
      <c r="F2096">
        <f t="shared" si="193"/>
        <v>2</v>
      </c>
      <c r="G2096">
        <f t="shared" si="194"/>
        <v>4</v>
      </c>
      <c r="H2096">
        <f t="shared" si="195"/>
        <v>324</v>
      </c>
      <c r="I2096" t="str">
        <f t="shared" si="196"/>
        <v>GOLD</v>
      </c>
      <c r="J2096" t="str">
        <f t="shared" si="197"/>
        <v>Late Bloomer</v>
      </c>
    </row>
    <row r="2097" spans="1:10" x14ac:dyDescent="0.3">
      <c r="A2097" s="5">
        <v>2098</v>
      </c>
      <c r="B2097" s="6">
        <v>8</v>
      </c>
      <c r="C2097" s="7">
        <v>6</v>
      </c>
      <c r="D2097" s="8">
        <v>2293.6699999999996</v>
      </c>
      <c r="E2097">
        <f t="shared" si="192"/>
        <v>1</v>
      </c>
      <c r="F2097">
        <f t="shared" si="193"/>
        <v>2</v>
      </c>
      <c r="G2097">
        <f t="shared" si="194"/>
        <v>2</v>
      </c>
      <c r="H2097">
        <f t="shared" si="195"/>
        <v>122</v>
      </c>
      <c r="I2097" t="str">
        <f t="shared" si="196"/>
        <v>BRONZE</v>
      </c>
      <c r="J2097" t="str">
        <f t="shared" si="197"/>
        <v>Evasive Customer</v>
      </c>
    </row>
    <row r="2098" spans="1:10" x14ac:dyDescent="0.3">
      <c r="A2098" s="5">
        <v>2099</v>
      </c>
      <c r="B2098" s="6">
        <v>63</v>
      </c>
      <c r="C2098" s="7">
        <v>7</v>
      </c>
      <c r="D2098" s="8">
        <v>4576.76</v>
      </c>
      <c r="E2098">
        <f t="shared" si="192"/>
        <v>3</v>
      </c>
      <c r="F2098">
        <f t="shared" si="193"/>
        <v>3</v>
      </c>
      <c r="G2098">
        <f t="shared" si="194"/>
        <v>4</v>
      </c>
      <c r="H2098">
        <f t="shared" si="195"/>
        <v>334</v>
      </c>
      <c r="I2098" t="str">
        <f t="shared" si="196"/>
        <v>GOLD</v>
      </c>
      <c r="J2098" t="str">
        <f t="shared" si="197"/>
        <v>Late Bloomer</v>
      </c>
    </row>
    <row r="2099" spans="1:10" x14ac:dyDescent="0.3">
      <c r="A2099" s="5">
        <v>2100</v>
      </c>
      <c r="B2099" s="6">
        <v>18</v>
      </c>
      <c r="C2099" s="7">
        <v>5</v>
      </c>
      <c r="D2099" s="8">
        <v>2399.56</v>
      </c>
      <c r="E2099">
        <f t="shared" si="192"/>
        <v>4</v>
      </c>
      <c r="F2099">
        <f t="shared" si="193"/>
        <v>2</v>
      </c>
      <c r="G2099">
        <f t="shared" si="194"/>
        <v>2</v>
      </c>
      <c r="H2099">
        <f t="shared" si="195"/>
        <v>422</v>
      </c>
      <c r="I2099" t="str">
        <f t="shared" si="196"/>
        <v>PLATINUM</v>
      </c>
      <c r="J2099" t="str">
        <f t="shared" si="197"/>
        <v>Becoming Loyal</v>
      </c>
    </row>
    <row r="2100" spans="1:10" x14ac:dyDescent="0.3">
      <c r="A2100" s="5">
        <v>2101</v>
      </c>
      <c r="B2100" s="6">
        <v>20</v>
      </c>
      <c r="C2100" s="7">
        <v>10</v>
      </c>
      <c r="D2100" s="8">
        <v>7332.69</v>
      </c>
      <c r="E2100">
        <f t="shared" si="192"/>
        <v>2</v>
      </c>
      <c r="F2100">
        <f t="shared" si="193"/>
        <v>4</v>
      </c>
      <c r="G2100">
        <f t="shared" si="194"/>
        <v>4</v>
      </c>
      <c r="H2100">
        <f t="shared" si="195"/>
        <v>244</v>
      </c>
      <c r="I2100" t="str">
        <f t="shared" si="196"/>
        <v>SILVER</v>
      </c>
      <c r="J2100" t="str">
        <f t="shared" si="197"/>
        <v>High Risk Customer</v>
      </c>
    </row>
    <row r="2101" spans="1:10" x14ac:dyDescent="0.3">
      <c r="A2101" s="5">
        <v>2102</v>
      </c>
      <c r="B2101" s="6">
        <v>17</v>
      </c>
      <c r="C2101" s="7">
        <v>7</v>
      </c>
      <c r="D2101" s="8">
        <v>3934.99</v>
      </c>
      <c r="E2101">
        <f t="shared" si="192"/>
        <v>4</v>
      </c>
      <c r="F2101">
        <f t="shared" si="193"/>
        <v>3</v>
      </c>
      <c r="G2101">
        <f t="shared" si="194"/>
        <v>3</v>
      </c>
      <c r="H2101">
        <f t="shared" si="195"/>
        <v>433</v>
      </c>
      <c r="I2101" t="str">
        <f t="shared" si="196"/>
        <v>PLATINUM</v>
      </c>
      <c r="J2101" t="str">
        <f t="shared" si="197"/>
        <v>Becoming Loyal</v>
      </c>
    </row>
    <row r="2102" spans="1:10" x14ac:dyDescent="0.3">
      <c r="A2102" s="5">
        <v>2103</v>
      </c>
      <c r="B2102" s="6">
        <v>14</v>
      </c>
      <c r="C2102" s="7">
        <v>10</v>
      </c>
      <c r="D2102" s="8">
        <v>6752.6299999999992</v>
      </c>
      <c r="E2102">
        <f t="shared" si="192"/>
        <v>3</v>
      </c>
      <c r="F2102">
        <f t="shared" si="193"/>
        <v>4</v>
      </c>
      <c r="G2102">
        <f t="shared" si="194"/>
        <v>4</v>
      </c>
      <c r="H2102">
        <f t="shared" si="195"/>
        <v>344</v>
      </c>
      <c r="I2102" t="str">
        <f t="shared" si="196"/>
        <v>GOLD</v>
      </c>
      <c r="J2102" t="str">
        <f t="shared" si="197"/>
        <v>Potential Customer</v>
      </c>
    </row>
    <row r="2103" spans="1:10" x14ac:dyDescent="0.3">
      <c r="A2103" s="5">
        <v>2104</v>
      </c>
      <c r="B2103" s="6">
        <v>80</v>
      </c>
      <c r="C2103" s="7">
        <v>8</v>
      </c>
      <c r="D2103" s="8">
        <v>2341.58</v>
      </c>
      <c r="E2103">
        <f t="shared" si="192"/>
        <v>4</v>
      </c>
      <c r="F2103">
        <f t="shared" si="193"/>
        <v>4</v>
      </c>
      <c r="G2103">
        <f t="shared" si="194"/>
        <v>2</v>
      </c>
      <c r="H2103">
        <f t="shared" si="195"/>
        <v>442</v>
      </c>
      <c r="I2103" t="str">
        <f t="shared" si="196"/>
        <v>PLATINUM</v>
      </c>
      <c r="J2103" t="str">
        <f t="shared" si="197"/>
        <v>Very Loyal</v>
      </c>
    </row>
    <row r="2104" spans="1:10" x14ac:dyDescent="0.3">
      <c r="A2104" s="5">
        <v>2105</v>
      </c>
      <c r="B2104" s="6">
        <v>23</v>
      </c>
      <c r="C2104" s="7">
        <v>5</v>
      </c>
      <c r="D2104" s="8">
        <v>5155.91</v>
      </c>
      <c r="E2104">
        <f t="shared" si="192"/>
        <v>4</v>
      </c>
      <c r="F2104">
        <f t="shared" si="193"/>
        <v>2</v>
      </c>
      <c r="G2104">
        <f t="shared" si="194"/>
        <v>4</v>
      </c>
      <c r="H2104">
        <f t="shared" si="195"/>
        <v>424</v>
      </c>
      <c r="I2104" t="str">
        <f t="shared" si="196"/>
        <v>PLATINUM</v>
      </c>
      <c r="J2104" t="str">
        <f t="shared" si="197"/>
        <v>Becoming Loyal</v>
      </c>
    </row>
    <row r="2105" spans="1:10" x14ac:dyDescent="0.3">
      <c r="A2105" s="5">
        <v>2106</v>
      </c>
      <c r="B2105" s="6">
        <v>3</v>
      </c>
      <c r="C2105" s="7">
        <v>4</v>
      </c>
      <c r="D2105" s="8">
        <v>3249.41</v>
      </c>
      <c r="E2105">
        <f t="shared" si="192"/>
        <v>2</v>
      </c>
      <c r="F2105">
        <f t="shared" si="193"/>
        <v>1</v>
      </c>
      <c r="G2105">
        <f t="shared" si="194"/>
        <v>3</v>
      </c>
      <c r="H2105">
        <f t="shared" si="195"/>
        <v>213</v>
      </c>
      <c r="I2105" t="str">
        <f t="shared" si="196"/>
        <v>SILVER</v>
      </c>
      <c r="J2105" t="str">
        <f t="shared" si="197"/>
        <v>Almost Losing Customer</v>
      </c>
    </row>
    <row r="2106" spans="1:10" x14ac:dyDescent="0.3">
      <c r="A2106" s="5">
        <v>2107</v>
      </c>
      <c r="B2106" s="6">
        <v>64</v>
      </c>
      <c r="C2106" s="7">
        <v>2</v>
      </c>
      <c r="D2106" s="8">
        <v>892.5</v>
      </c>
      <c r="E2106">
        <f t="shared" si="192"/>
        <v>3</v>
      </c>
      <c r="F2106">
        <f t="shared" si="193"/>
        <v>1</v>
      </c>
      <c r="G2106">
        <f t="shared" si="194"/>
        <v>1</v>
      </c>
      <c r="H2106">
        <f t="shared" si="195"/>
        <v>311</v>
      </c>
      <c r="I2106" t="str">
        <f t="shared" si="196"/>
        <v>SILVER</v>
      </c>
      <c r="J2106" t="str">
        <f t="shared" si="197"/>
        <v>High Risk Customer</v>
      </c>
    </row>
    <row r="2107" spans="1:10" x14ac:dyDescent="0.3">
      <c r="A2107" s="5">
        <v>2108</v>
      </c>
      <c r="B2107" s="6">
        <v>12</v>
      </c>
      <c r="C2107" s="7">
        <v>3</v>
      </c>
      <c r="D2107" s="8">
        <v>2077.2999999999997</v>
      </c>
      <c r="E2107">
        <f t="shared" si="192"/>
        <v>4</v>
      </c>
      <c r="F2107">
        <f t="shared" si="193"/>
        <v>1</v>
      </c>
      <c r="G2107">
        <f t="shared" si="194"/>
        <v>2</v>
      </c>
      <c r="H2107">
        <f t="shared" si="195"/>
        <v>412</v>
      </c>
      <c r="I2107" t="str">
        <f t="shared" si="196"/>
        <v>PLATINUM</v>
      </c>
      <c r="J2107" t="str">
        <f t="shared" si="197"/>
        <v>Recent Customer</v>
      </c>
    </row>
    <row r="2108" spans="1:10" x14ac:dyDescent="0.3">
      <c r="A2108" s="5">
        <v>2109</v>
      </c>
      <c r="B2108" s="6">
        <v>2</v>
      </c>
      <c r="C2108" s="7">
        <v>8</v>
      </c>
      <c r="D2108" s="8">
        <v>5263.13</v>
      </c>
      <c r="E2108">
        <f t="shared" si="192"/>
        <v>2</v>
      </c>
      <c r="F2108">
        <f t="shared" si="193"/>
        <v>4</v>
      </c>
      <c r="G2108">
        <f t="shared" si="194"/>
        <v>4</v>
      </c>
      <c r="H2108">
        <f t="shared" si="195"/>
        <v>244</v>
      </c>
      <c r="I2108" t="str">
        <f t="shared" si="196"/>
        <v>SILVER</v>
      </c>
      <c r="J2108" t="str">
        <f t="shared" si="197"/>
        <v>High Risk Customer</v>
      </c>
    </row>
    <row r="2109" spans="1:10" x14ac:dyDescent="0.3">
      <c r="A2109" s="5">
        <v>2110</v>
      </c>
      <c r="B2109" s="6">
        <v>26</v>
      </c>
      <c r="C2109" s="7">
        <v>7</v>
      </c>
      <c r="D2109" s="8">
        <v>2990.36</v>
      </c>
      <c r="E2109">
        <f t="shared" si="192"/>
        <v>4</v>
      </c>
      <c r="F2109">
        <f t="shared" si="193"/>
        <v>3</v>
      </c>
      <c r="G2109">
        <f t="shared" si="194"/>
        <v>3</v>
      </c>
      <c r="H2109">
        <f t="shared" si="195"/>
        <v>433</v>
      </c>
      <c r="I2109" t="str">
        <f t="shared" si="196"/>
        <v>PLATINUM</v>
      </c>
      <c r="J2109" t="str">
        <f t="shared" si="197"/>
        <v>Becoming Loyal</v>
      </c>
    </row>
    <row r="2110" spans="1:10" x14ac:dyDescent="0.3">
      <c r="A2110" s="5">
        <v>2111</v>
      </c>
      <c r="B2110" s="6">
        <v>6</v>
      </c>
      <c r="C2110" s="7">
        <v>9</v>
      </c>
      <c r="D2110" s="8">
        <v>4790.82</v>
      </c>
      <c r="E2110">
        <f t="shared" si="192"/>
        <v>4</v>
      </c>
      <c r="F2110">
        <f t="shared" si="193"/>
        <v>4</v>
      </c>
      <c r="G2110">
        <f t="shared" si="194"/>
        <v>4</v>
      </c>
      <c r="H2110">
        <f t="shared" si="195"/>
        <v>444</v>
      </c>
      <c r="I2110" t="str">
        <f t="shared" si="196"/>
        <v>PLATINUM</v>
      </c>
      <c r="J2110" t="str">
        <f t="shared" si="197"/>
        <v>Platinum Customer</v>
      </c>
    </row>
    <row r="2111" spans="1:10" x14ac:dyDescent="0.3">
      <c r="A2111" s="5">
        <v>2112</v>
      </c>
      <c r="B2111" s="6">
        <v>2</v>
      </c>
      <c r="C2111" s="7">
        <v>4</v>
      </c>
      <c r="D2111" s="8">
        <v>3696.4300000000003</v>
      </c>
      <c r="E2111">
        <f t="shared" si="192"/>
        <v>3</v>
      </c>
      <c r="F2111">
        <f t="shared" si="193"/>
        <v>1</v>
      </c>
      <c r="G2111">
        <f t="shared" si="194"/>
        <v>3</v>
      </c>
      <c r="H2111">
        <f t="shared" si="195"/>
        <v>313</v>
      </c>
      <c r="I2111" t="str">
        <f t="shared" si="196"/>
        <v>GOLD</v>
      </c>
      <c r="J2111" t="str">
        <f t="shared" si="197"/>
        <v>Losing Customer</v>
      </c>
    </row>
    <row r="2112" spans="1:10" x14ac:dyDescent="0.3">
      <c r="A2112" s="5">
        <v>2113</v>
      </c>
      <c r="B2112" s="6">
        <v>33</v>
      </c>
      <c r="C2112" s="7">
        <v>4</v>
      </c>
      <c r="D2112" s="8">
        <v>2989.6400000000003</v>
      </c>
      <c r="E2112">
        <f t="shared" si="192"/>
        <v>4</v>
      </c>
      <c r="F2112">
        <f t="shared" si="193"/>
        <v>1</v>
      </c>
      <c r="G2112">
        <f t="shared" si="194"/>
        <v>3</v>
      </c>
      <c r="H2112">
        <f t="shared" si="195"/>
        <v>413</v>
      </c>
      <c r="I2112" t="str">
        <f t="shared" si="196"/>
        <v>PLATINUM</v>
      </c>
      <c r="J2112" t="str">
        <f t="shared" si="197"/>
        <v>Recent Customer</v>
      </c>
    </row>
    <row r="2113" spans="1:10" x14ac:dyDescent="0.3">
      <c r="A2113" s="5">
        <v>2114</v>
      </c>
      <c r="B2113" s="6">
        <v>14</v>
      </c>
      <c r="C2113" s="7">
        <v>6</v>
      </c>
      <c r="D2113" s="8">
        <v>2997.5600000000004</v>
      </c>
      <c r="E2113">
        <f t="shared" si="192"/>
        <v>4</v>
      </c>
      <c r="F2113">
        <f t="shared" si="193"/>
        <v>2</v>
      </c>
      <c r="G2113">
        <f t="shared" si="194"/>
        <v>3</v>
      </c>
      <c r="H2113">
        <f t="shared" si="195"/>
        <v>423</v>
      </c>
      <c r="I2113" t="str">
        <f t="shared" si="196"/>
        <v>PLATINUM</v>
      </c>
      <c r="J2113" t="str">
        <f t="shared" si="197"/>
        <v>Becoming Loyal</v>
      </c>
    </row>
    <row r="2114" spans="1:10" x14ac:dyDescent="0.3">
      <c r="A2114" s="5">
        <v>2115</v>
      </c>
      <c r="B2114" s="6">
        <v>47</v>
      </c>
      <c r="C2114" s="7">
        <v>2</v>
      </c>
      <c r="D2114" s="8">
        <v>1168.94</v>
      </c>
      <c r="E2114">
        <f t="shared" si="192"/>
        <v>3</v>
      </c>
      <c r="F2114">
        <f t="shared" si="193"/>
        <v>1</v>
      </c>
      <c r="G2114">
        <f t="shared" si="194"/>
        <v>1</v>
      </c>
      <c r="H2114">
        <f t="shared" si="195"/>
        <v>311</v>
      </c>
      <c r="I2114" t="str">
        <f t="shared" si="196"/>
        <v>SILVER</v>
      </c>
      <c r="J2114" t="str">
        <f t="shared" si="197"/>
        <v>High Risk Customer</v>
      </c>
    </row>
    <row r="2115" spans="1:10" x14ac:dyDescent="0.3">
      <c r="A2115" s="5">
        <v>2116</v>
      </c>
      <c r="B2115" s="6">
        <v>105</v>
      </c>
      <c r="C2115" s="7">
        <v>4</v>
      </c>
      <c r="D2115" s="8">
        <v>4128.6299999999992</v>
      </c>
      <c r="E2115">
        <f t="shared" si="192"/>
        <v>4</v>
      </c>
      <c r="F2115">
        <f t="shared" si="193"/>
        <v>1</v>
      </c>
      <c r="G2115">
        <f t="shared" si="194"/>
        <v>4</v>
      </c>
      <c r="H2115">
        <f t="shared" si="195"/>
        <v>414</v>
      </c>
      <c r="I2115" t="str">
        <f t="shared" si="196"/>
        <v>PLATINUM</v>
      </c>
      <c r="J2115" t="str">
        <f t="shared" si="197"/>
        <v>Recent Customer</v>
      </c>
    </row>
    <row r="2116" spans="1:10" x14ac:dyDescent="0.3">
      <c r="A2116" s="5">
        <v>2117</v>
      </c>
      <c r="B2116" s="6">
        <v>24</v>
      </c>
      <c r="C2116" s="7">
        <v>5</v>
      </c>
      <c r="D2116" s="8">
        <v>2724.75</v>
      </c>
      <c r="E2116">
        <f t="shared" si="192"/>
        <v>2</v>
      </c>
      <c r="F2116">
        <f t="shared" si="193"/>
        <v>2</v>
      </c>
      <c r="G2116">
        <f t="shared" si="194"/>
        <v>2</v>
      </c>
      <c r="H2116">
        <f t="shared" si="195"/>
        <v>222</v>
      </c>
      <c r="I2116" t="str">
        <f t="shared" si="196"/>
        <v>SILVER</v>
      </c>
      <c r="J2116" t="str">
        <f t="shared" si="197"/>
        <v>Almost Losing Customer</v>
      </c>
    </row>
    <row r="2117" spans="1:10" x14ac:dyDescent="0.3">
      <c r="A2117" s="5">
        <v>2118</v>
      </c>
      <c r="B2117" s="6">
        <v>135</v>
      </c>
      <c r="C2117" s="7">
        <v>6</v>
      </c>
      <c r="D2117" s="8">
        <v>2385.0700000000002</v>
      </c>
      <c r="E2117">
        <f t="shared" ref="E2117:E2180" si="198">IF(AND(B2115&gt;=88),1,IF(AND(B2115&lt;=88,B2115&gt;45),2,IF(AND(B2115&lt;=45,B2115&gt;18),3,4)))</f>
        <v>1</v>
      </c>
      <c r="F2117">
        <f t="shared" ref="F2117:F2180" si="199">IF(AND(C2117&gt;7),4,IF(AND(C2117&lt;=7,C2117&gt;6),3,IF(AND(C2117&lt;=6,C2117&gt;4),2,IF(AND(C2117&lt;=4),1))))</f>
        <v>2</v>
      </c>
      <c r="G2117">
        <f t="shared" ref="G2117:G2180" si="200">IF(AND(D2117&gt;4123.1),4,IF(AND(D2117&lt;=4123.1,D2117&gt;2799.26),3,IF(AND(D2117&lt;=2799.26,D2117&gt;1797.95),2,IF(AND(D2117&lt;=1795.95),1))))</f>
        <v>2</v>
      </c>
      <c r="H2117">
        <f t="shared" ref="H2117:H2180" si="201">100*E2117+10*F2117+G2117</f>
        <v>122</v>
      </c>
      <c r="I2117" t="str">
        <f t="shared" ref="I2117:I2180" si="202">IF(AND(H2117&gt;411),"PLATINUM",IF(AND(H2117&lt;=411,H2117&gt;311),"GOLD",IF(AND(H2117&lt;=311,H2117&gt;211),"SILVER",IF(AND(H2117&lt;=211),"BRONZE"))))</f>
        <v>BRONZE</v>
      </c>
      <c r="J2117" t="str">
        <f t="shared" ref="J2117:J2180" si="203">IF(H2117=444,"Platinum Customer",
IF(AND(H2117&lt;=444,H2117&gt;433),"Very Loyal",
 IF(AND(H2117&lt;=433,H2117&gt;421),"Becoming Loyal",
IF(AND(H2117&lt;=421,H2117&gt;344),"Recent Customer",
IF(AND(H2117&gt;=344,H2117&gt;323),"Potential Customer",
IF(AND(H2117&gt;=323,H2117&gt;311),"Late Bloomer",
IF(AND(H2117&gt;311,H2117&gt;=224),"Losing Customer",
IF(AND(H2117&gt;224,H2117&gt;=212),"High Risk Customer",
IF(AND(H2117&gt;212,H2117&gt;=121),"Almost Losing Customer",
IF(AND(H2117&gt;=121,H2117&gt;=113),"Evasive Customer",
IF(AND(H2117&lt;=113,H2117&gt;=111),"Lost Customer")))))))))))</f>
        <v>Evasive Customer</v>
      </c>
    </row>
    <row r="2118" spans="1:10" x14ac:dyDescent="0.3">
      <c r="A2118" s="5">
        <v>2119</v>
      </c>
      <c r="B2118" s="6">
        <v>67</v>
      </c>
      <c r="C2118" s="7">
        <v>4</v>
      </c>
      <c r="D2118" s="8">
        <v>2795.3199999999997</v>
      </c>
      <c r="E2118">
        <f t="shared" si="198"/>
        <v>3</v>
      </c>
      <c r="F2118">
        <f t="shared" si="199"/>
        <v>1</v>
      </c>
      <c r="G2118">
        <f t="shared" si="200"/>
        <v>2</v>
      </c>
      <c r="H2118">
        <f t="shared" si="201"/>
        <v>312</v>
      </c>
      <c r="I2118" t="str">
        <f t="shared" si="202"/>
        <v>GOLD</v>
      </c>
      <c r="J2118" t="str">
        <f t="shared" si="203"/>
        <v>Losing Customer</v>
      </c>
    </row>
    <row r="2119" spans="1:10" x14ac:dyDescent="0.3">
      <c r="A2119" s="5">
        <v>2120</v>
      </c>
      <c r="B2119" s="6">
        <v>2</v>
      </c>
      <c r="C2119" s="7">
        <v>8</v>
      </c>
      <c r="D2119" s="8">
        <v>4543.1800000000012</v>
      </c>
      <c r="E2119">
        <f t="shared" si="198"/>
        <v>1</v>
      </c>
      <c r="F2119">
        <f t="shared" si="199"/>
        <v>4</v>
      </c>
      <c r="G2119">
        <f t="shared" si="200"/>
        <v>4</v>
      </c>
      <c r="H2119">
        <f t="shared" si="201"/>
        <v>144</v>
      </c>
      <c r="I2119" t="str">
        <f t="shared" si="202"/>
        <v>BRONZE</v>
      </c>
      <c r="J2119" t="str">
        <f t="shared" si="203"/>
        <v>Evasive Customer</v>
      </c>
    </row>
    <row r="2120" spans="1:10" x14ac:dyDescent="0.3">
      <c r="A2120" s="5">
        <v>2121</v>
      </c>
      <c r="B2120" s="6">
        <v>89</v>
      </c>
      <c r="C2120" s="7">
        <v>10</v>
      </c>
      <c r="D2120" s="8">
        <v>4204.3</v>
      </c>
      <c r="E2120">
        <f t="shared" si="198"/>
        <v>2</v>
      </c>
      <c r="F2120">
        <f t="shared" si="199"/>
        <v>4</v>
      </c>
      <c r="G2120">
        <f t="shared" si="200"/>
        <v>4</v>
      </c>
      <c r="H2120">
        <f t="shared" si="201"/>
        <v>244</v>
      </c>
      <c r="I2120" t="str">
        <f t="shared" si="202"/>
        <v>SILVER</v>
      </c>
      <c r="J2120" t="str">
        <f t="shared" si="203"/>
        <v>High Risk Customer</v>
      </c>
    </row>
    <row r="2121" spans="1:10" x14ac:dyDescent="0.3">
      <c r="A2121" s="5">
        <v>2122</v>
      </c>
      <c r="B2121" s="6">
        <v>8</v>
      </c>
      <c r="C2121" s="7">
        <v>4</v>
      </c>
      <c r="D2121" s="8">
        <v>1303.1800000000003</v>
      </c>
      <c r="E2121">
        <f t="shared" si="198"/>
        <v>4</v>
      </c>
      <c r="F2121">
        <f t="shared" si="199"/>
        <v>1</v>
      </c>
      <c r="G2121">
        <f t="shared" si="200"/>
        <v>1</v>
      </c>
      <c r="H2121">
        <f t="shared" si="201"/>
        <v>411</v>
      </c>
      <c r="I2121" t="str">
        <f t="shared" si="202"/>
        <v>GOLD</v>
      </c>
      <c r="J2121" t="str">
        <f t="shared" si="203"/>
        <v>Recent Customer</v>
      </c>
    </row>
    <row r="2122" spans="1:10" x14ac:dyDescent="0.3">
      <c r="A2122" s="5">
        <v>2123</v>
      </c>
      <c r="B2122" s="6">
        <v>195</v>
      </c>
      <c r="C2122" s="7">
        <v>6</v>
      </c>
      <c r="D2122" s="8">
        <v>2289.2099999999996</v>
      </c>
      <c r="E2122">
        <f t="shared" si="198"/>
        <v>1</v>
      </c>
      <c r="F2122">
        <f t="shared" si="199"/>
        <v>2</v>
      </c>
      <c r="G2122">
        <f t="shared" si="200"/>
        <v>2</v>
      </c>
      <c r="H2122">
        <f t="shared" si="201"/>
        <v>122</v>
      </c>
      <c r="I2122" t="str">
        <f t="shared" si="202"/>
        <v>BRONZE</v>
      </c>
      <c r="J2122" t="str">
        <f t="shared" si="203"/>
        <v>Evasive Customer</v>
      </c>
    </row>
    <row r="2123" spans="1:10" x14ac:dyDescent="0.3">
      <c r="A2123" s="5">
        <v>2124</v>
      </c>
      <c r="B2123" s="6">
        <v>57</v>
      </c>
      <c r="C2123" s="7">
        <v>6</v>
      </c>
      <c r="D2123" s="8">
        <v>3900.3199999999997</v>
      </c>
      <c r="E2123">
        <f t="shared" si="198"/>
        <v>4</v>
      </c>
      <c r="F2123">
        <f t="shared" si="199"/>
        <v>2</v>
      </c>
      <c r="G2123">
        <f t="shared" si="200"/>
        <v>3</v>
      </c>
      <c r="H2123">
        <f t="shared" si="201"/>
        <v>423</v>
      </c>
      <c r="I2123" t="str">
        <f t="shared" si="202"/>
        <v>PLATINUM</v>
      </c>
      <c r="J2123" t="str">
        <f t="shared" si="203"/>
        <v>Becoming Loyal</v>
      </c>
    </row>
    <row r="2124" spans="1:10" x14ac:dyDescent="0.3">
      <c r="A2124" s="5">
        <v>2125</v>
      </c>
      <c r="B2124" s="6">
        <v>13</v>
      </c>
      <c r="C2124" s="7">
        <v>6</v>
      </c>
      <c r="D2124" s="8">
        <v>1710.28</v>
      </c>
      <c r="E2124">
        <f t="shared" si="198"/>
        <v>1</v>
      </c>
      <c r="F2124">
        <f t="shared" si="199"/>
        <v>2</v>
      </c>
      <c r="G2124">
        <f t="shared" si="200"/>
        <v>1</v>
      </c>
      <c r="H2124">
        <f t="shared" si="201"/>
        <v>121</v>
      </c>
      <c r="I2124" t="str">
        <f t="shared" si="202"/>
        <v>BRONZE</v>
      </c>
      <c r="J2124" t="str">
        <f t="shared" si="203"/>
        <v>Evasive Customer</v>
      </c>
    </row>
    <row r="2125" spans="1:10" x14ac:dyDescent="0.3">
      <c r="A2125" s="5">
        <v>2126</v>
      </c>
      <c r="B2125" s="6">
        <v>25</v>
      </c>
      <c r="C2125" s="7">
        <v>4</v>
      </c>
      <c r="D2125" s="8">
        <v>594.05999999999995</v>
      </c>
      <c r="E2125">
        <f t="shared" si="198"/>
        <v>2</v>
      </c>
      <c r="F2125">
        <f t="shared" si="199"/>
        <v>1</v>
      </c>
      <c r="G2125">
        <f t="shared" si="200"/>
        <v>1</v>
      </c>
      <c r="H2125">
        <f t="shared" si="201"/>
        <v>211</v>
      </c>
      <c r="I2125" t="str">
        <f t="shared" si="202"/>
        <v>BRONZE</v>
      </c>
      <c r="J2125" t="str">
        <f t="shared" si="203"/>
        <v>Evasive Customer</v>
      </c>
    </row>
    <row r="2126" spans="1:10" x14ac:dyDescent="0.3">
      <c r="A2126" s="5">
        <v>2127</v>
      </c>
      <c r="B2126" s="6">
        <v>32</v>
      </c>
      <c r="C2126" s="7">
        <v>5</v>
      </c>
      <c r="D2126" s="8">
        <v>1884.62</v>
      </c>
      <c r="E2126">
        <f t="shared" si="198"/>
        <v>4</v>
      </c>
      <c r="F2126">
        <f t="shared" si="199"/>
        <v>2</v>
      </c>
      <c r="G2126">
        <f t="shared" si="200"/>
        <v>2</v>
      </c>
      <c r="H2126">
        <f t="shared" si="201"/>
        <v>422</v>
      </c>
      <c r="I2126" t="str">
        <f t="shared" si="202"/>
        <v>PLATINUM</v>
      </c>
      <c r="J2126" t="str">
        <f t="shared" si="203"/>
        <v>Becoming Loyal</v>
      </c>
    </row>
    <row r="2127" spans="1:10" x14ac:dyDescent="0.3">
      <c r="A2127" s="5">
        <v>2128</v>
      </c>
      <c r="B2127" s="6">
        <v>13</v>
      </c>
      <c r="C2127" s="7">
        <v>2</v>
      </c>
      <c r="D2127" s="8">
        <v>1596.3</v>
      </c>
      <c r="E2127">
        <f t="shared" si="198"/>
        <v>3</v>
      </c>
      <c r="F2127">
        <f t="shared" si="199"/>
        <v>1</v>
      </c>
      <c r="G2127">
        <f t="shared" si="200"/>
        <v>1</v>
      </c>
      <c r="H2127">
        <f t="shared" si="201"/>
        <v>311</v>
      </c>
      <c r="I2127" t="str">
        <f t="shared" si="202"/>
        <v>SILVER</v>
      </c>
      <c r="J2127" t="str">
        <f t="shared" si="203"/>
        <v>High Risk Customer</v>
      </c>
    </row>
    <row r="2128" spans="1:10" x14ac:dyDescent="0.3">
      <c r="A2128" s="5">
        <v>2129</v>
      </c>
      <c r="B2128" s="6">
        <v>149</v>
      </c>
      <c r="C2128" s="7">
        <v>2</v>
      </c>
      <c r="D2128" s="8">
        <v>873.11999999999989</v>
      </c>
      <c r="E2128">
        <f t="shared" si="198"/>
        <v>3</v>
      </c>
      <c r="F2128">
        <f t="shared" si="199"/>
        <v>1</v>
      </c>
      <c r="G2128">
        <f t="shared" si="200"/>
        <v>1</v>
      </c>
      <c r="H2128">
        <f t="shared" si="201"/>
        <v>311</v>
      </c>
      <c r="I2128" t="str">
        <f t="shared" si="202"/>
        <v>SILVER</v>
      </c>
      <c r="J2128" t="str">
        <f t="shared" si="203"/>
        <v>High Risk Customer</v>
      </c>
    </row>
    <row r="2129" spans="1:10" x14ac:dyDescent="0.3">
      <c r="A2129" s="5">
        <v>2130</v>
      </c>
      <c r="B2129" s="6">
        <v>1</v>
      </c>
      <c r="C2129" s="7">
        <v>8</v>
      </c>
      <c r="D2129" s="8">
        <v>4253.7700000000004</v>
      </c>
      <c r="E2129">
        <f t="shared" si="198"/>
        <v>4</v>
      </c>
      <c r="F2129">
        <f t="shared" si="199"/>
        <v>4</v>
      </c>
      <c r="G2129">
        <f t="shared" si="200"/>
        <v>4</v>
      </c>
      <c r="H2129">
        <f t="shared" si="201"/>
        <v>444</v>
      </c>
      <c r="I2129" t="str">
        <f t="shared" si="202"/>
        <v>PLATINUM</v>
      </c>
      <c r="J2129" t="str">
        <f t="shared" si="203"/>
        <v>Platinum Customer</v>
      </c>
    </row>
    <row r="2130" spans="1:10" x14ac:dyDescent="0.3">
      <c r="A2130" s="5">
        <v>2131</v>
      </c>
      <c r="B2130" s="6">
        <v>101</v>
      </c>
      <c r="C2130" s="7">
        <v>6</v>
      </c>
      <c r="D2130" s="8">
        <v>964.87</v>
      </c>
      <c r="E2130">
        <f t="shared" si="198"/>
        <v>1</v>
      </c>
      <c r="F2130">
        <f t="shared" si="199"/>
        <v>2</v>
      </c>
      <c r="G2130">
        <f t="shared" si="200"/>
        <v>1</v>
      </c>
      <c r="H2130">
        <f t="shared" si="201"/>
        <v>121</v>
      </c>
      <c r="I2130" t="str">
        <f t="shared" si="202"/>
        <v>BRONZE</v>
      </c>
      <c r="J2130" t="str">
        <f t="shared" si="203"/>
        <v>Evasive Customer</v>
      </c>
    </row>
    <row r="2131" spans="1:10" x14ac:dyDescent="0.3">
      <c r="A2131" s="5">
        <v>2132</v>
      </c>
      <c r="B2131" s="6">
        <v>18</v>
      </c>
      <c r="C2131" s="7">
        <v>8</v>
      </c>
      <c r="D2131" s="8">
        <v>6401.83</v>
      </c>
      <c r="E2131">
        <f t="shared" si="198"/>
        <v>4</v>
      </c>
      <c r="F2131">
        <f t="shared" si="199"/>
        <v>4</v>
      </c>
      <c r="G2131">
        <f t="shared" si="200"/>
        <v>4</v>
      </c>
      <c r="H2131">
        <f t="shared" si="201"/>
        <v>444</v>
      </c>
      <c r="I2131" t="str">
        <f t="shared" si="202"/>
        <v>PLATINUM</v>
      </c>
      <c r="J2131" t="str">
        <f t="shared" si="203"/>
        <v>Platinum Customer</v>
      </c>
    </row>
    <row r="2132" spans="1:10" x14ac:dyDescent="0.3">
      <c r="A2132" s="5">
        <v>2133</v>
      </c>
      <c r="B2132" s="6">
        <v>120</v>
      </c>
      <c r="C2132" s="7">
        <v>5</v>
      </c>
      <c r="D2132" s="8">
        <v>3126.84</v>
      </c>
      <c r="E2132">
        <f t="shared" si="198"/>
        <v>1</v>
      </c>
      <c r="F2132">
        <f t="shared" si="199"/>
        <v>2</v>
      </c>
      <c r="G2132">
        <f t="shared" si="200"/>
        <v>3</v>
      </c>
      <c r="H2132">
        <f t="shared" si="201"/>
        <v>123</v>
      </c>
      <c r="I2132" t="str">
        <f t="shared" si="202"/>
        <v>BRONZE</v>
      </c>
      <c r="J2132" t="str">
        <f t="shared" si="203"/>
        <v>Evasive Customer</v>
      </c>
    </row>
    <row r="2133" spans="1:10" x14ac:dyDescent="0.3">
      <c r="A2133" s="5">
        <v>2134</v>
      </c>
      <c r="B2133" s="6">
        <v>81</v>
      </c>
      <c r="C2133" s="7">
        <v>5</v>
      </c>
      <c r="D2133" s="8">
        <v>3923.5700000000006</v>
      </c>
      <c r="E2133">
        <f t="shared" si="198"/>
        <v>4</v>
      </c>
      <c r="F2133">
        <f t="shared" si="199"/>
        <v>2</v>
      </c>
      <c r="G2133">
        <f t="shared" si="200"/>
        <v>3</v>
      </c>
      <c r="H2133">
        <f t="shared" si="201"/>
        <v>423</v>
      </c>
      <c r="I2133" t="str">
        <f t="shared" si="202"/>
        <v>PLATINUM</v>
      </c>
      <c r="J2133" t="str">
        <f t="shared" si="203"/>
        <v>Becoming Loyal</v>
      </c>
    </row>
    <row r="2134" spans="1:10" x14ac:dyDescent="0.3">
      <c r="A2134" s="5">
        <v>2135</v>
      </c>
      <c r="B2134" s="6">
        <v>338</v>
      </c>
      <c r="C2134" s="7">
        <v>2</v>
      </c>
      <c r="D2134" s="8">
        <v>217.51</v>
      </c>
      <c r="E2134">
        <f t="shared" si="198"/>
        <v>1</v>
      </c>
      <c r="F2134">
        <f t="shared" si="199"/>
        <v>1</v>
      </c>
      <c r="G2134">
        <f t="shared" si="200"/>
        <v>1</v>
      </c>
      <c r="H2134">
        <f t="shared" si="201"/>
        <v>111</v>
      </c>
      <c r="I2134" t="str">
        <f t="shared" si="202"/>
        <v>BRONZE</v>
      </c>
      <c r="J2134" t="str">
        <f t="shared" si="203"/>
        <v>Lost Customer</v>
      </c>
    </row>
    <row r="2135" spans="1:10" x14ac:dyDescent="0.3">
      <c r="A2135" s="5">
        <v>2136</v>
      </c>
      <c r="B2135" s="6">
        <v>10</v>
      </c>
      <c r="C2135" s="7">
        <v>4</v>
      </c>
      <c r="D2135" s="8">
        <v>3917.47</v>
      </c>
      <c r="E2135">
        <f t="shared" si="198"/>
        <v>2</v>
      </c>
      <c r="F2135">
        <f t="shared" si="199"/>
        <v>1</v>
      </c>
      <c r="G2135">
        <f t="shared" si="200"/>
        <v>3</v>
      </c>
      <c r="H2135">
        <f t="shared" si="201"/>
        <v>213</v>
      </c>
      <c r="I2135" t="str">
        <f t="shared" si="202"/>
        <v>SILVER</v>
      </c>
      <c r="J2135" t="str">
        <f t="shared" si="203"/>
        <v>Almost Losing Customer</v>
      </c>
    </row>
    <row r="2136" spans="1:10" x14ac:dyDescent="0.3">
      <c r="A2136" s="5">
        <v>2137</v>
      </c>
      <c r="B2136" s="6">
        <v>20</v>
      </c>
      <c r="C2136" s="7">
        <v>4</v>
      </c>
      <c r="D2136" s="8">
        <v>1433.8</v>
      </c>
      <c r="E2136">
        <f t="shared" si="198"/>
        <v>1</v>
      </c>
      <c r="F2136">
        <f t="shared" si="199"/>
        <v>1</v>
      </c>
      <c r="G2136">
        <f t="shared" si="200"/>
        <v>1</v>
      </c>
      <c r="H2136">
        <f t="shared" si="201"/>
        <v>111</v>
      </c>
      <c r="I2136" t="str">
        <f t="shared" si="202"/>
        <v>BRONZE</v>
      </c>
      <c r="J2136" t="str">
        <f t="shared" si="203"/>
        <v>Lost Customer</v>
      </c>
    </row>
    <row r="2137" spans="1:10" x14ac:dyDescent="0.3">
      <c r="A2137" s="5">
        <v>2138</v>
      </c>
      <c r="B2137" s="6">
        <v>43</v>
      </c>
      <c r="C2137" s="7">
        <v>8</v>
      </c>
      <c r="D2137" s="8">
        <v>4736.45</v>
      </c>
      <c r="E2137">
        <f t="shared" si="198"/>
        <v>4</v>
      </c>
      <c r="F2137">
        <f t="shared" si="199"/>
        <v>4</v>
      </c>
      <c r="G2137">
        <f t="shared" si="200"/>
        <v>4</v>
      </c>
      <c r="H2137">
        <f t="shared" si="201"/>
        <v>444</v>
      </c>
      <c r="I2137" t="str">
        <f t="shared" si="202"/>
        <v>PLATINUM</v>
      </c>
      <c r="J2137" t="str">
        <f t="shared" si="203"/>
        <v>Platinum Customer</v>
      </c>
    </row>
    <row r="2138" spans="1:10" x14ac:dyDescent="0.3">
      <c r="A2138" s="5">
        <v>2139</v>
      </c>
      <c r="B2138" s="6">
        <v>60</v>
      </c>
      <c r="C2138" s="7">
        <v>5</v>
      </c>
      <c r="D2138" s="8">
        <v>5380.68</v>
      </c>
      <c r="E2138">
        <f t="shared" si="198"/>
        <v>3</v>
      </c>
      <c r="F2138">
        <f t="shared" si="199"/>
        <v>2</v>
      </c>
      <c r="G2138">
        <f t="shared" si="200"/>
        <v>4</v>
      </c>
      <c r="H2138">
        <f t="shared" si="201"/>
        <v>324</v>
      </c>
      <c r="I2138" t="str">
        <f t="shared" si="202"/>
        <v>GOLD</v>
      </c>
      <c r="J2138" t="str">
        <f t="shared" si="203"/>
        <v>Late Bloomer</v>
      </c>
    </row>
    <row r="2139" spans="1:10" x14ac:dyDescent="0.3">
      <c r="A2139" s="5">
        <v>2140</v>
      </c>
      <c r="B2139" s="6">
        <v>98</v>
      </c>
      <c r="C2139" s="7">
        <v>8</v>
      </c>
      <c r="D2139" s="8">
        <v>4700.1499999999996</v>
      </c>
      <c r="E2139">
        <f t="shared" si="198"/>
        <v>3</v>
      </c>
      <c r="F2139">
        <f t="shared" si="199"/>
        <v>4</v>
      </c>
      <c r="G2139">
        <f t="shared" si="200"/>
        <v>4</v>
      </c>
      <c r="H2139">
        <f t="shared" si="201"/>
        <v>344</v>
      </c>
      <c r="I2139" t="str">
        <f t="shared" si="202"/>
        <v>GOLD</v>
      </c>
      <c r="J2139" t="str">
        <f t="shared" si="203"/>
        <v>Potential Customer</v>
      </c>
    </row>
    <row r="2140" spans="1:10" x14ac:dyDescent="0.3">
      <c r="A2140" s="5">
        <v>2141</v>
      </c>
      <c r="B2140" s="6">
        <v>76</v>
      </c>
      <c r="C2140" s="7">
        <v>4</v>
      </c>
      <c r="D2140" s="8">
        <v>2611.75</v>
      </c>
      <c r="E2140">
        <f t="shared" si="198"/>
        <v>2</v>
      </c>
      <c r="F2140">
        <f t="shared" si="199"/>
        <v>1</v>
      </c>
      <c r="G2140">
        <f t="shared" si="200"/>
        <v>2</v>
      </c>
      <c r="H2140">
        <f t="shared" si="201"/>
        <v>212</v>
      </c>
      <c r="I2140" t="str">
        <f t="shared" si="202"/>
        <v>SILVER</v>
      </c>
      <c r="J2140" t="str">
        <f t="shared" si="203"/>
        <v>Evasive Customer</v>
      </c>
    </row>
    <row r="2141" spans="1:10" x14ac:dyDescent="0.3">
      <c r="A2141" s="5">
        <v>2142</v>
      </c>
      <c r="B2141" s="6">
        <v>81</v>
      </c>
      <c r="C2141" s="7">
        <v>7</v>
      </c>
      <c r="D2141" s="8">
        <v>5258.1200000000017</v>
      </c>
      <c r="E2141">
        <f t="shared" si="198"/>
        <v>1</v>
      </c>
      <c r="F2141">
        <f t="shared" si="199"/>
        <v>3</v>
      </c>
      <c r="G2141">
        <f t="shared" si="200"/>
        <v>4</v>
      </c>
      <c r="H2141">
        <f t="shared" si="201"/>
        <v>134</v>
      </c>
      <c r="I2141" t="str">
        <f t="shared" si="202"/>
        <v>BRONZE</v>
      </c>
      <c r="J2141" t="str">
        <f t="shared" si="203"/>
        <v>Evasive Customer</v>
      </c>
    </row>
    <row r="2142" spans="1:10" x14ac:dyDescent="0.3">
      <c r="A2142" s="5">
        <v>2143</v>
      </c>
      <c r="B2142" s="6">
        <v>27</v>
      </c>
      <c r="C2142" s="7">
        <v>5</v>
      </c>
      <c r="D2142" s="8">
        <v>2009.42</v>
      </c>
      <c r="E2142">
        <f t="shared" si="198"/>
        <v>2</v>
      </c>
      <c r="F2142">
        <f t="shared" si="199"/>
        <v>2</v>
      </c>
      <c r="G2142">
        <f t="shared" si="200"/>
        <v>2</v>
      </c>
      <c r="H2142">
        <f t="shared" si="201"/>
        <v>222</v>
      </c>
      <c r="I2142" t="str">
        <f t="shared" si="202"/>
        <v>SILVER</v>
      </c>
      <c r="J2142" t="str">
        <f t="shared" si="203"/>
        <v>Almost Losing Customer</v>
      </c>
    </row>
    <row r="2143" spans="1:10" x14ac:dyDescent="0.3">
      <c r="A2143" s="5">
        <v>2144</v>
      </c>
      <c r="B2143" s="6">
        <v>67</v>
      </c>
      <c r="C2143" s="7">
        <v>8</v>
      </c>
      <c r="D2143" s="8">
        <v>5253.88</v>
      </c>
      <c r="E2143">
        <f t="shared" si="198"/>
        <v>2</v>
      </c>
      <c r="F2143">
        <f t="shared" si="199"/>
        <v>4</v>
      </c>
      <c r="G2143">
        <f t="shared" si="200"/>
        <v>4</v>
      </c>
      <c r="H2143">
        <f t="shared" si="201"/>
        <v>244</v>
      </c>
      <c r="I2143" t="str">
        <f t="shared" si="202"/>
        <v>SILVER</v>
      </c>
      <c r="J2143" t="str">
        <f t="shared" si="203"/>
        <v>High Risk Customer</v>
      </c>
    </row>
    <row r="2144" spans="1:10" x14ac:dyDescent="0.3">
      <c r="A2144" s="5">
        <v>2145</v>
      </c>
      <c r="B2144" s="6">
        <v>194</v>
      </c>
      <c r="C2144" s="7">
        <v>1</v>
      </c>
      <c r="D2144" s="8">
        <v>299.27</v>
      </c>
      <c r="E2144">
        <f t="shared" si="198"/>
        <v>3</v>
      </c>
      <c r="F2144">
        <f t="shared" si="199"/>
        <v>1</v>
      </c>
      <c r="G2144">
        <f t="shared" si="200"/>
        <v>1</v>
      </c>
      <c r="H2144">
        <f t="shared" si="201"/>
        <v>311</v>
      </c>
      <c r="I2144" t="str">
        <f t="shared" si="202"/>
        <v>SILVER</v>
      </c>
      <c r="J2144" t="str">
        <f t="shared" si="203"/>
        <v>High Risk Customer</v>
      </c>
    </row>
    <row r="2145" spans="1:10" x14ac:dyDescent="0.3">
      <c r="A2145" s="5">
        <v>2146</v>
      </c>
      <c r="B2145" s="6">
        <v>50</v>
      </c>
      <c r="C2145" s="7">
        <v>2</v>
      </c>
      <c r="D2145" s="8">
        <v>1264.6199999999999</v>
      </c>
      <c r="E2145">
        <f t="shared" si="198"/>
        <v>2</v>
      </c>
      <c r="F2145">
        <f t="shared" si="199"/>
        <v>1</v>
      </c>
      <c r="G2145">
        <f t="shared" si="200"/>
        <v>1</v>
      </c>
      <c r="H2145">
        <f t="shared" si="201"/>
        <v>211</v>
      </c>
      <c r="I2145" t="str">
        <f t="shared" si="202"/>
        <v>BRONZE</v>
      </c>
      <c r="J2145" t="str">
        <f t="shared" si="203"/>
        <v>Evasive Customer</v>
      </c>
    </row>
    <row r="2146" spans="1:10" x14ac:dyDescent="0.3">
      <c r="A2146" s="5">
        <v>2147</v>
      </c>
      <c r="B2146" s="6">
        <v>125</v>
      </c>
      <c r="C2146" s="7">
        <v>3</v>
      </c>
      <c r="D2146" s="8">
        <v>1419.4999999999998</v>
      </c>
      <c r="E2146">
        <f t="shared" si="198"/>
        <v>1</v>
      </c>
      <c r="F2146">
        <f t="shared" si="199"/>
        <v>1</v>
      </c>
      <c r="G2146">
        <f t="shared" si="200"/>
        <v>1</v>
      </c>
      <c r="H2146">
        <f t="shared" si="201"/>
        <v>111</v>
      </c>
      <c r="I2146" t="str">
        <f t="shared" si="202"/>
        <v>BRONZE</v>
      </c>
      <c r="J2146" t="str">
        <f t="shared" si="203"/>
        <v>Lost Customer</v>
      </c>
    </row>
    <row r="2147" spans="1:10" x14ac:dyDescent="0.3">
      <c r="A2147" s="5">
        <v>2148</v>
      </c>
      <c r="B2147" s="6">
        <v>137</v>
      </c>
      <c r="C2147" s="7">
        <v>4</v>
      </c>
      <c r="D2147" s="8">
        <v>2346.16</v>
      </c>
      <c r="E2147">
        <f t="shared" si="198"/>
        <v>2</v>
      </c>
      <c r="F2147">
        <f t="shared" si="199"/>
        <v>1</v>
      </c>
      <c r="G2147">
        <f t="shared" si="200"/>
        <v>2</v>
      </c>
      <c r="H2147">
        <f t="shared" si="201"/>
        <v>212</v>
      </c>
      <c r="I2147" t="str">
        <f t="shared" si="202"/>
        <v>SILVER</v>
      </c>
      <c r="J2147" t="str">
        <f t="shared" si="203"/>
        <v>Evasive Customer</v>
      </c>
    </row>
    <row r="2148" spans="1:10" x14ac:dyDescent="0.3">
      <c r="A2148" s="5">
        <v>2149</v>
      </c>
      <c r="B2148" s="6">
        <v>11</v>
      </c>
      <c r="C2148" s="7">
        <v>9</v>
      </c>
      <c r="D2148" s="8">
        <v>5077.0999999999995</v>
      </c>
      <c r="E2148">
        <f t="shared" si="198"/>
        <v>1</v>
      </c>
      <c r="F2148">
        <f t="shared" si="199"/>
        <v>4</v>
      </c>
      <c r="G2148">
        <f t="shared" si="200"/>
        <v>4</v>
      </c>
      <c r="H2148">
        <f t="shared" si="201"/>
        <v>144</v>
      </c>
      <c r="I2148" t="str">
        <f t="shared" si="202"/>
        <v>BRONZE</v>
      </c>
      <c r="J2148" t="str">
        <f t="shared" si="203"/>
        <v>Evasive Customer</v>
      </c>
    </row>
    <row r="2149" spans="1:10" x14ac:dyDescent="0.3">
      <c r="A2149" s="5">
        <v>2150</v>
      </c>
      <c r="B2149" s="6">
        <v>94</v>
      </c>
      <c r="C2149" s="7">
        <v>6</v>
      </c>
      <c r="D2149" s="8">
        <v>2230.2199999999998</v>
      </c>
      <c r="E2149">
        <f t="shared" si="198"/>
        <v>1</v>
      </c>
      <c r="F2149">
        <f t="shared" si="199"/>
        <v>2</v>
      </c>
      <c r="G2149">
        <f t="shared" si="200"/>
        <v>2</v>
      </c>
      <c r="H2149">
        <f t="shared" si="201"/>
        <v>122</v>
      </c>
      <c r="I2149" t="str">
        <f t="shared" si="202"/>
        <v>BRONZE</v>
      </c>
      <c r="J2149" t="str">
        <f t="shared" si="203"/>
        <v>Evasive Customer</v>
      </c>
    </row>
    <row r="2150" spans="1:10" x14ac:dyDescent="0.3">
      <c r="A2150" s="5">
        <v>2151</v>
      </c>
      <c r="B2150" s="6">
        <v>146</v>
      </c>
      <c r="C2150" s="7">
        <v>7</v>
      </c>
      <c r="D2150" s="8">
        <v>7129.6100000000006</v>
      </c>
      <c r="E2150">
        <f t="shared" si="198"/>
        <v>4</v>
      </c>
      <c r="F2150">
        <f t="shared" si="199"/>
        <v>3</v>
      </c>
      <c r="G2150">
        <f t="shared" si="200"/>
        <v>4</v>
      </c>
      <c r="H2150">
        <f t="shared" si="201"/>
        <v>434</v>
      </c>
      <c r="I2150" t="str">
        <f t="shared" si="202"/>
        <v>PLATINUM</v>
      </c>
      <c r="J2150" t="str">
        <f t="shared" si="203"/>
        <v>Very Loyal</v>
      </c>
    </row>
    <row r="2151" spans="1:10" x14ac:dyDescent="0.3">
      <c r="A2151" s="5">
        <v>2152</v>
      </c>
      <c r="B2151" s="6">
        <v>1</v>
      </c>
      <c r="C2151" s="7">
        <v>9</v>
      </c>
      <c r="D2151" s="8">
        <v>4281.08</v>
      </c>
      <c r="E2151">
        <f t="shared" si="198"/>
        <v>1</v>
      </c>
      <c r="F2151">
        <f t="shared" si="199"/>
        <v>4</v>
      </c>
      <c r="G2151">
        <f t="shared" si="200"/>
        <v>4</v>
      </c>
      <c r="H2151">
        <f t="shared" si="201"/>
        <v>144</v>
      </c>
      <c r="I2151" t="str">
        <f t="shared" si="202"/>
        <v>BRONZE</v>
      </c>
      <c r="J2151" t="str">
        <f t="shared" si="203"/>
        <v>Evasive Customer</v>
      </c>
    </row>
    <row r="2152" spans="1:10" x14ac:dyDescent="0.3">
      <c r="A2152" s="5">
        <v>2153</v>
      </c>
      <c r="B2152" s="6">
        <v>76</v>
      </c>
      <c r="C2152" s="7">
        <v>8</v>
      </c>
      <c r="D2152" s="8">
        <v>4042.6899999999996</v>
      </c>
      <c r="E2152">
        <f t="shared" si="198"/>
        <v>1</v>
      </c>
      <c r="F2152">
        <f t="shared" si="199"/>
        <v>4</v>
      </c>
      <c r="G2152">
        <f t="shared" si="200"/>
        <v>3</v>
      </c>
      <c r="H2152">
        <f t="shared" si="201"/>
        <v>143</v>
      </c>
      <c r="I2152" t="str">
        <f t="shared" si="202"/>
        <v>BRONZE</v>
      </c>
      <c r="J2152" t="str">
        <f t="shared" si="203"/>
        <v>Evasive Customer</v>
      </c>
    </row>
    <row r="2153" spans="1:10" x14ac:dyDescent="0.3">
      <c r="A2153" s="5">
        <v>2154</v>
      </c>
      <c r="B2153" s="6">
        <v>38</v>
      </c>
      <c r="C2153" s="7">
        <v>6</v>
      </c>
      <c r="D2153" s="8">
        <v>4268.17</v>
      </c>
      <c r="E2153">
        <f t="shared" si="198"/>
        <v>4</v>
      </c>
      <c r="F2153">
        <f t="shared" si="199"/>
        <v>2</v>
      </c>
      <c r="G2153">
        <f t="shared" si="200"/>
        <v>4</v>
      </c>
      <c r="H2153">
        <f t="shared" si="201"/>
        <v>424</v>
      </c>
      <c r="I2153" t="str">
        <f t="shared" si="202"/>
        <v>PLATINUM</v>
      </c>
      <c r="J2153" t="str">
        <f t="shared" si="203"/>
        <v>Becoming Loyal</v>
      </c>
    </row>
    <row r="2154" spans="1:10" x14ac:dyDescent="0.3">
      <c r="A2154" s="5">
        <v>2155</v>
      </c>
      <c r="B2154" s="6">
        <v>19</v>
      </c>
      <c r="C2154" s="7">
        <v>12</v>
      </c>
      <c r="D2154" s="8">
        <v>4113.08</v>
      </c>
      <c r="E2154">
        <f t="shared" si="198"/>
        <v>2</v>
      </c>
      <c r="F2154">
        <f t="shared" si="199"/>
        <v>4</v>
      </c>
      <c r="G2154">
        <f t="shared" si="200"/>
        <v>3</v>
      </c>
      <c r="H2154">
        <f t="shared" si="201"/>
        <v>243</v>
      </c>
      <c r="I2154" t="str">
        <f t="shared" si="202"/>
        <v>SILVER</v>
      </c>
      <c r="J2154" t="str">
        <f t="shared" si="203"/>
        <v>High Risk Customer</v>
      </c>
    </row>
    <row r="2155" spans="1:10" x14ac:dyDescent="0.3">
      <c r="A2155" s="5">
        <v>2156</v>
      </c>
      <c r="B2155" s="6">
        <v>113</v>
      </c>
      <c r="C2155" s="7">
        <v>6</v>
      </c>
      <c r="D2155" s="8">
        <v>2495.4300000000003</v>
      </c>
      <c r="E2155">
        <f t="shared" si="198"/>
        <v>3</v>
      </c>
      <c r="F2155">
        <f t="shared" si="199"/>
        <v>2</v>
      </c>
      <c r="G2155">
        <f t="shared" si="200"/>
        <v>2</v>
      </c>
      <c r="H2155">
        <f t="shared" si="201"/>
        <v>322</v>
      </c>
      <c r="I2155" t="str">
        <f t="shared" si="202"/>
        <v>GOLD</v>
      </c>
      <c r="J2155" t="str">
        <f t="shared" si="203"/>
        <v>Losing Customer</v>
      </c>
    </row>
    <row r="2156" spans="1:10" x14ac:dyDescent="0.3">
      <c r="A2156" s="5">
        <v>2157</v>
      </c>
      <c r="B2156" s="6">
        <v>161</v>
      </c>
      <c r="C2156" s="7">
        <v>2</v>
      </c>
      <c r="D2156" s="8">
        <v>338.85</v>
      </c>
      <c r="E2156">
        <f t="shared" si="198"/>
        <v>3</v>
      </c>
      <c r="F2156">
        <f t="shared" si="199"/>
        <v>1</v>
      </c>
      <c r="G2156">
        <f t="shared" si="200"/>
        <v>1</v>
      </c>
      <c r="H2156">
        <f t="shared" si="201"/>
        <v>311</v>
      </c>
      <c r="I2156" t="str">
        <f t="shared" si="202"/>
        <v>SILVER</v>
      </c>
      <c r="J2156" t="str">
        <f t="shared" si="203"/>
        <v>High Risk Customer</v>
      </c>
    </row>
    <row r="2157" spans="1:10" x14ac:dyDescent="0.3">
      <c r="A2157" s="5">
        <v>2158</v>
      </c>
      <c r="B2157" s="6">
        <v>50</v>
      </c>
      <c r="C2157" s="7">
        <v>5</v>
      </c>
      <c r="D2157" s="8">
        <v>1650.61</v>
      </c>
      <c r="E2157">
        <f t="shared" si="198"/>
        <v>1</v>
      </c>
      <c r="F2157">
        <f t="shared" si="199"/>
        <v>2</v>
      </c>
      <c r="G2157">
        <f t="shared" si="200"/>
        <v>1</v>
      </c>
      <c r="H2157">
        <f t="shared" si="201"/>
        <v>121</v>
      </c>
      <c r="I2157" t="str">
        <f t="shared" si="202"/>
        <v>BRONZE</v>
      </c>
      <c r="J2157" t="str">
        <f t="shared" si="203"/>
        <v>Evasive Customer</v>
      </c>
    </row>
    <row r="2158" spans="1:10" x14ac:dyDescent="0.3">
      <c r="A2158" s="5">
        <v>2159</v>
      </c>
      <c r="B2158" s="6">
        <v>18</v>
      </c>
      <c r="C2158" s="7">
        <v>5</v>
      </c>
      <c r="D2158" s="8">
        <v>1797.6999999999998</v>
      </c>
      <c r="E2158">
        <f t="shared" si="198"/>
        <v>1</v>
      </c>
      <c r="F2158">
        <f t="shared" si="199"/>
        <v>2</v>
      </c>
      <c r="G2158">
        <f>IF(AND(D2158&gt;4123.1),4,IF(AND(D2158&lt;=4123.1,D2158&gt;2799.26),3,IF(AND(D2158&lt;=2799.26,D2158&gt;1797.95),2,IF(AND(D2158&lt;=1797.95),1))))</f>
        <v>1</v>
      </c>
      <c r="H2158">
        <f t="shared" si="201"/>
        <v>121</v>
      </c>
      <c r="I2158" t="str">
        <f t="shared" si="202"/>
        <v>BRONZE</v>
      </c>
      <c r="J2158" t="str">
        <f t="shared" si="203"/>
        <v>Evasive Customer</v>
      </c>
    </row>
    <row r="2159" spans="1:10" x14ac:dyDescent="0.3">
      <c r="A2159" s="5">
        <v>2160</v>
      </c>
      <c r="B2159" s="6">
        <v>47</v>
      </c>
      <c r="C2159" s="7">
        <v>6</v>
      </c>
      <c r="D2159" s="8">
        <v>2672.7700000000004</v>
      </c>
      <c r="E2159">
        <f t="shared" si="198"/>
        <v>2</v>
      </c>
      <c r="F2159">
        <f t="shared" si="199"/>
        <v>2</v>
      </c>
      <c r="G2159">
        <f t="shared" si="200"/>
        <v>2</v>
      </c>
      <c r="H2159">
        <f t="shared" si="201"/>
        <v>222</v>
      </c>
      <c r="I2159" t="str">
        <f t="shared" si="202"/>
        <v>SILVER</v>
      </c>
      <c r="J2159" t="str">
        <f t="shared" si="203"/>
        <v>Almost Losing Customer</v>
      </c>
    </row>
    <row r="2160" spans="1:10" x14ac:dyDescent="0.3">
      <c r="A2160" s="5">
        <v>2161</v>
      </c>
      <c r="B2160" s="6">
        <v>52</v>
      </c>
      <c r="C2160" s="7">
        <v>5</v>
      </c>
      <c r="D2160" s="8">
        <v>2584.9499999999998</v>
      </c>
      <c r="E2160">
        <f t="shared" si="198"/>
        <v>4</v>
      </c>
      <c r="F2160">
        <f t="shared" si="199"/>
        <v>2</v>
      </c>
      <c r="G2160">
        <f t="shared" si="200"/>
        <v>2</v>
      </c>
      <c r="H2160">
        <f t="shared" si="201"/>
        <v>422</v>
      </c>
      <c r="I2160" t="str">
        <f t="shared" si="202"/>
        <v>PLATINUM</v>
      </c>
      <c r="J2160" t="str">
        <f t="shared" si="203"/>
        <v>Becoming Loyal</v>
      </c>
    </row>
    <row r="2161" spans="1:10" x14ac:dyDescent="0.3">
      <c r="A2161" s="5">
        <v>2162</v>
      </c>
      <c r="B2161" s="6">
        <v>53</v>
      </c>
      <c r="C2161" s="7">
        <v>4</v>
      </c>
      <c r="D2161" s="8">
        <v>1779.26</v>
      </c>
      <c r="E2161">
        <f t="shared" si="198"/>
        <v>2</v>
      </c>
      <c r="F2161">
        <f t="shared" si="199"/>
        <v>1</v>
      </c>
      <c r="G2161">
        <f t="shared" si="200"/>
        <v>1</v>
      </c>
      <c r="H2161">
        <f t="shared" si="201"/>
        <v>211</v>
      </c>
      <c r="I2161" t="str">
        <f t="shared" si="202"/>
        <v>BRONZE</v>
      </c>
      <c r="J2161" t="str">
        <f t="shared" si="203"/>
        <v>Evasive Customer</v>
      </c>
    </row>
    <row r="2162" spans="1:10" x14ac:dyDescent="0.3">
      <c r="A2162" s="5">
        <v>2163</v>
      </c>
      <c r="B2162" s="6">
        <v>70</v>
      </c>
      <c r="C2162" s="7">
        <v>5</v>
      </c>
      <c r="D2162" s="8">
        <v>1721.82</v>
      </c>
      <c r="E2162">
        <f t="shared" si="198"/>
        <v>2</v>
      </c>
      <c r="F2162">
        <f t="shared" si="199"/>
        <v>2</v>
      </c>
      <c r="G2162">
        <f t="shared" si="200"/>
        <v>1</v>
      </c>
      <c r="H2162">
        <f t="shared" si="201"/>
        <v>221</v>
      </c>
      <c r="I2162" t="str">
        <f t="shared" si="202"/>
        <v>SILVER</v>
      </c>
      <c r="J2162" t="str">
        <f t="shared" si="203"/>
        <v>Almost Losing Customer</v>
      </c>
    </row>
    <row r="2163" spans="1:10" x14ac:dyDescent="0.3">
      <c r="A2163" s="5">
        <v>2164</v>
      </c>
      <c r="B2163" s="6">
        <v>68</v>
      </c>
      <c r="C2163" s="7">
        <v>7</v>
      </c>
      <c r="D2163" s="8">
        <v>3328.51</v>
      </c>
      <c r="E2163">
        <f t="shared" si="198"/>
        <v>2</v>
      </c>
      <c r="F2163">
        <f t="shared" si="199"/>
        <v>3</v>
      </c>
      <c r="G2163">
        <f t="shared" si="200"/>
        <v>3</v>
      </c>
      <c r="H2163">
        <f t="shared" si="201"/>
        <v>233</v>
      </c>
      <c r="I2163" t="str">
        <f t="shared" si="202"/>
        <v>SILVER</v>
      </c>
      <c r="J2163" t="str">
        <f t="shared" si="203"/>
        <v>High Risk Customer</v>
      </c>
    </row>
    <row r="2164" spans="1:10" x14ac:dyDescent="0.3">
      <c r="A2164" s="5">
        <v>2165</v>
      </c>
      <c r="B2164" s="6">
        <v>0</v>
      </c>
      <c r="C2164" s="7">
        <v>10</v>
      </c>
      <c r="D2164" s="8">
        <v>6052.93</v>
      </c>
      <c r="E2164">
        <f t="shared" si="198"/>
        <v>2</v>
      </c>
      <c r="F2164">
        <f t="shared" si="199"/>
        <v>4</v>
      </c>
      <c r="G2164">
        <f t="shared" si="200"/>
        <v>4</v>
      </c>
      <c r="H2164">
        <f t="shared" si="201"/>
        <v>244</v>
      </c>
      <c r="I2164" t="str">
        <f t="shared" si="202"/>
        <v>SILVER</v>
      </c>
      <c r="J2164" t="str">
        <f t="shared" si="203"/>
        <v>High Risk Customer</v>
      </c>
    </row>
    <row r="2165" spans="1:10" x14ac:dyDescent="0.3">
      <c r="A2165" s="5">
        <v>2166</v>
      </c>
      <c r="B2165" s="6">
        <v>58</v>
      </c>
      <c r="C2165" s="7">
        <v>6</v>
      </c>
      <c r="D2165" s="8">
        <v>3071.34</v>
      </c>
      <c r="E2165">
        <f t="shared" si="198"/>
        <v>2</v>
      </c>
      <c r="F2165">
        <f t="shared" si="199"/>
        <v>2</v>
      </c>
      <c r="G2165">
        <f t="shared" si="200"/>
        <v>3</v>
      </c>
      <c r="H2165">
        <f t="shared" si="201"/>
        <v>223</v>
      </c>
      <c r="I2165" t="str">
        <f t="shared" si="202"/>
        <v>SILVER</v>
      </c>
      <c r="J2165" t="str">
        <f t="shared" si="203"/>
        <v>Almost Losing Customer</v>
      </c>
    </row>
    <row r="2166" spans="1:10" x14ac:dyDescent="0.3">
      <c r="A2166" s="5">
        <v>2167</v>
      </c>
      <c r="B2166" s="6">
        <v>144</v>
      </c>
      <c r="C2166" s="7">
        <v>6</v>
      </c>
      <c r="D2166" s="8">
        <v>1539.6000000000001</v>
      </c>
      <c r="E2166">
        <f t="shared" si="198"/>
        <v>4</v>
      </c>
      <c r="F2166">
        <f t="shared" si="199"/>
        <v>2</v>
      </c>
      <c r="G2166">
        <f t="shared" si="200"/>
        <v>1</v>
      </c>
      <c r="H2166">
        <f t="shared" si="201"/>
        <v>421</v>
      </c>
      <c r="I2166" t="str">
        <f t="shared" si="202"/>
        <v>PLATINUM</v>
      </c>
      <c r="J2166" t="str">
        <f t="shared" si="203"/>
        <v>Recent Customer</v>
      </c>
    </row>
    <row r="2167" spans="1:10" x14ac:dyDescent="0.3">
      <c r="A2167" s="5">
        <v>2168</v>
      </c>
      <c r="B2167" s="6">
        <v>2</v>
      </c>
      <c r="C2167" s="7">
        <v>3</v>
      </c>
      <c r="D2167" s="8">
        <v>1863.53</v>
      </c>
      <c r="E2167">
        <f t="shared" si="198"/>
        <v>2</v>
      </c>
      <c r="F2167">
        <f t="shared" si="199"/>
        <v>1</v>
      </c>
      <c r="G2167">
        <f t="shared" si="200"/>
        <v>2</v>
      </c>
      <c r="H2167">
        <f t="shared" si="201"/>
        <v>212</v>
      </c>
      <c r="I2167" t="str">
        <f t="shared" si="202"/>
        <v>SILVER</v>
      </c>
      <c r="J2167" t="str">
        <f t="shared" si="203"/>
        <v>Evasive Customer</v>
      </c>
    </row>
    <row r="2168" spans="1:10" x14ac:dyDescent="0.3">
      <c r="A2168" s="5">
        <v>2169</v>
      </c>
      <c r="B2168" s="6">
        <v>117</v>
      </c>
      <c r="C2168" s="7">
        <v>6</v>
      </c>
      <c r="D2168" s="8">
        <v>5712.51</v>
      </c>
      <c r="E2168">
        <f t="shared" si="198"/>
        <v>1</v>
      </c>
      <c r="F2168">
        <f t="shared" si="199"/>
        <v>2</v>
      </c>
      <c r="G2168">
        <f t="shared" si="200"/>
        <v>4</v>
      </c>
      <c r="H2168">
        <f t="shared" si="201"/>
        <v>124</v>
      </c>
      <c r="I2168" t="str">
        <f t="shared" si="202"/>
        <v>BRONZE</v>
      </c>
      <c r="J2168" t="str">
        <f t="shared" si="203"/>
        <v>Evasive Customer</v>
      </c>
    </row>
    <row r="2169" spans="1:10" x14ac:dyDescent="0.3">
      <c r="A2169" s="5">
        <v>2170</v>
      </c>
      <c r="B2169" s="6">
        <v>28</v>
      </c>
      <c r="C2169" s="7">
        <v>6</v>
      </c>
      <c r="D2169" s="8">
        <v>4828.54</v>
      </c>
      <c r="E2169">
        <f t="shared" si="198"/>
        <v>4</v>
      </c>
      <c r="F2169">
        <f t="shared" si="199"/>
        <v>2</v>
      </c>
      <c r="G2169">
        <f t="shared" si="200"/>
        <v>4</v>
      </c>
      <c r="H2169">
        <f t="shared" si="201"/>
        <v>424</v>
      </c>
      <c r="I2169" t="str">
        <f t="shared" si="202"/>
        <v>PLATINUM</v>
      </c>
      <c r="J2169" t="str">
        <f t="shared" si="203"/>
        <v>Becoming Loyal</v>
      </c>
    </row>
    <row r="2170" spans="1:10" x14ac:dyDescent="0.3">
      <c r="A2170" s="5">
        <v>2171</v>
      </c>
      <c r="B2170" s="6">
        <v>34</v>
      </c>
      <c r="C2170" s="7">
        <v>6</v>
      </c>
      <c r="D2170" s="8">
        <v>1251.33</v>
      </c>
      <c r="E2170">
        <f t="shared" si="198"/>
        <v>1</v>
      </c>
      <c r="F2170">
        <f t="shared" si="199"/>
        <v>2</v>
      </c>
      <c r="G2170">
        <f t="shared" si="200"/>
        <v>1</v>
      </c>
      <c r="H2170">
        <f t="shared" si="201"/>
        <v>121</v>
      </c>
      <c r="I2170" t="str">
        <f t="shared" si="202"/>
        <v>BRONZE</v>
      </c>
      <c r="J2170" t="str">
        <f t="shared" si="203"/>
        <v>Evasive Customer</v>
      </c>
    </row>
    <row r="2171" spans="1:10" x14ac:dyDescent="0.3">
      <c r="A2171" s="5">
        <v>2172</v>
      </c>
      <c r="B2171" s="6">
        <v>29</v>
      </c>
      <c r="C2171" s="7">
        <v>4</v>
      </c>
      <c r="D2171" s="8">
        <v>5407.15</v>
      </c>
      <c r="E2171">
        <f t="shared" si="198"/>
        <v>3</v>
      </c>
      <c r="F2171">
        <f t="shared" si="199"/>
        <v>1</v>
      </c>
      <c r="G2171">
        <f t="shared" si="200"/>
        <v>4</v>
      </c>
      <c r="H2171">
        <f t="shared" si="201"/>
        <v>314</v>
      </c>
      <c r="I2171" t="str">
        <f t="shared" si="202"/>
        <v>GOLD</v>
      </c>
      <c r="J2171" t="str">
        <f t="shared" si="203"/>
        <v>Losing Customer</v>
      </c>
    </row>
    <row r="2172" spans="1:10" x14ac:dyDescent="0.3">
      <c r="A2172" s="5">
        <v>2173</v>
      </c>
      <c r="B2172" s="6">
        <v>157</v>
      </c>
      <c r="C2172" s="7">
        <v>4</v>
      </c>
      <c r="D2172" s="8">
        <v>2250.33</v>
      </c>
      <c r="E2172">
        <f t="shared" si="198"/>
        <v>3</v>
      </c>
      <c r="F2172">
        <f t="shared" si="199"/>
        <v>1</v>
      </c>
      <c r="G2172">
        <f t="shared" si="200"/>
        <v>2</v>
      </c>
      <c r="H2172">
        <f t="shared" si="201"/>
        <v>312</v>
      </c>
      <c r="I2172" t="str">
        <f t="shared" si="202"/>
        <v>GOLD</v>
      </c>
      <c r="J2172" t="str">
        <f t="shared" si="203"/>
        <v>Losing Customer</v>
      </c>
    </row>
    <row r="2173" spans="1:10" x14ac:dyDescent="0.3">
      <c r="A2173" s="5">
        <v>2174</v>
      </c>
      <c r="B2173" s="6">
        <v>81</v>
      </c>
      <c r="C2173" s="7">
        <v>6</v>
      </c>
      <c r="D2173" s="8">
        <v>2884.7200000000003</v>
      </c>
      <c r="E2173">
        <f t="shared" si="198"/>
        <v>3</v>
      </c>
      <c r="F2173">
        <f t="shared" si="199"/>
        <v>2</v>
      </c>
      <c r="G2173">
        <f t="shared" si="200"/>
        <v>3</v>
      </c>
      <c r="H2173">
        <f t="shared" si="201"/>
        <v>323</v>
      </c>
      <c r="I2173" t="str">
        <f t="shared" si="202"/>
        <v>GOLD</v>
      </c>
      <c r="J2173" t="str">
        <f t="shared" si="203"/>
        <v>Late Bloomer</v>
      </c>
    </row>
    <row r="2174" spans="1:10" x14ac:dyDescent="0.3">
      <c r="A2174" s="5">
        <v>2175</v>
      </c>
      <c r="B2174" s="6">
        <v>58</v>
      </c>
      <c r="C2174" s="7">
        <v>4</v>
      </c>
      <c r="D2174" s="8">
        <v>3173.95</v>
      </c>
      <c r="E2174">
        <f t="shared" si="198"/>
        <v>1</v>
      </c>
      <c r="F2174">
        <f t="shared" si="199"/>
        <v>1</v>
      </c>
      <c r="G2174">
        <f t="shared" si="200"/>
        <v>3</v>
      </c>
      <c r="H2174">
        <f t="shared" si="201"/>
        <v>113</v>
      </c>
      <c r="I2174" t="str">
        <f t="shared" si="202"/>
        <v>BRONZE</v>
      </c>
      <c r="J2174" t="str">
        <f t="shared" si="203"/>
        <v>Lost Customer</v>
      </c>
    </row>
    <row r="2175" spans="1:10" x14ac:dyDescent="0.3">
      <c r="A2175" s="5">
        <v>2176</v>
      </c>
      <c r="B2175" s="6">
        <v>28</v>
      </c>
      <c r="C2175" s="7">
        <v>3</v>
      </c>
      <c r="D2175" s="8">
        <v>2088.09</v>
      </c>
      <c r="E2175">
        <f t="shared" si="198"/>
        <v>2</v>
      </c>
      <c r="F2175">
        <f t="shared" si="199"/>
        <v>1</v>
      </c>
      <c r="G2175">
        <f t="shared" si="200"/>
        <v>2</v>
      </c>
      <c r="H2175">
        <f t="shared" si="201"/>
        <v>212</v>
      </c>
      <c r="I2175" t="str">
        <f t="shared" si="202"/>
        <v>SILVER</v>
      </c>
      <c r="J2175" t="str">
        <f t="shared" si="203"/>
        <v>Evasive Customer</v>
      </c>
    </row>
    <row r="2176" spans="1:10" x14ac:dyDescent="0.3">
      <c r="A2176" s="5">
        <v>2177</v>
      </c>
      <c r="B2176" s="6">
        <v>98</v>
      </c>
      <c r="C2176" s="7">
        <v>5</v>
      </c>
      <c r="D2176" s="8">
        <v>2762.1800000000003</v>
      </c>
      <c r="E2176">
        <f t="shared" si="198"/>
        <v>2</v>
      </c>
      <c r="F2176">
        <f t="shared" si="199"/>
        <v>2</v>
      </c>
      <c r="G2176">
        <f t="shared" si="200"/>
        <v>2</v>
      </c>
      <c r="H2176">
        <f t="shared" si="201"/>
        <v>222</v>
      </c>
      <c r="I2176" t="str">
        <f t="shared" si="202"/>
        <v>SILVER</v>
      </c>
      <c r="J2176" t="str">
        <f t="shared" si="203"/>
        <v>Almost Losing Customer</v>
      </c>
    </row>
    <row r="2177" spans="1:10" x14ac:dyDescent="0.3">
      <c r="A2177" s="5">
        <v>2178</v>
      </c>
      <c r="B2177" s="6">
        <v>77</v>
      </c>
      <c r="C2177" s="7">
        <v>4</v>
      </c>
      <c r="D2177" s="8">
        <v>451.60000000000008</v>
      </c>
      <c r="E2177">
        <f t="shared" si="198"/>
        <v>3</v>
      </c>
      <c r="F2177">
        <f t="shared" si="199"/>
        <v>1</v>
      </c>
      <c r="G2177">
        <f t="shared" si="200"/>
        <v>1</v>
      </c>
      <c r="H2177">
        <f t="shared" si="201"/>
        <v>311</v>
      </c>
      <c r="I2177" t="str">
        <f t="shared" si="202"/>
        <v>SILVER</v>
      </c>
      <c r="J2177" t="str">
        <f t="shared" si="203"/>
        <v>High Risk Customer</v>
      </c>
    </row>
    <row r="2178" spans="1:10" x14ac:dyDescent="0.3">
      <c r="A2178" s="5">
        <v>2179</v>
      </c>
      <c r="B2178" s="6">
        <v>36</v>
      </c>
      <c r="C2178" s="7">
        <v>7</v>
      </c>
      <c r="D2178" s="8">
        <v>3631.27</v>
      </c>
      <c r="E2178">
        <f t="shared" si="198"/>
        <v>1</v>
      </c>
      <c r="F2178">
        <f t="shared" si="199"/>
        <v>3</v>
      </c>
      <c r="G2178">
        <f t="shared" si="200"/>
        <v>3</v>
      </c>
      <c r="H2178">
        <f t="shared" si="201"/>
        <v>133</v>
      </c>
      <c r="I2178" t="str">
        <f t="shared" si="202"/>
        <v>BRONZE</v>
      </c>
      <c r="J2178" t="str">
        <f t="shared" si="203"/>
        <v>Evasive Customer</v>
      </c>
    </row>
    <row r="2179" spans="1:10" x14ac:dyDescent="0.3">
      <c r="A2179" s="5">
        <v>2180</v>
      </c>
      <c r="B2179" s="6">
        <v>80</v>
      </c>
      <c r="C2179" s="7">
        <v>5</v>
      </c>
      <c r="D2179" s="8">
        <v>3527.7800000000007</v>
      </c>
      <c r="E2179">
        <f t="shared" si="198"/>
        <v>2</v>
      </c>
      <c r="F2179">
        <f t="shared" si="199"/>
        <v>2</v>
      </c>
      <c r="G2179">
        <f t="shared" si="200"/>
        <v>3</v>
      </c>
      <c r="H2179">
        <f t="shared" si="201"/>
        <v>223</v>
      </c>
      <c r="I2179" t="str">
        <f t="shared" si="202"/>
        <v>SILVER</v>
      </c>
      <c r="J2179" t="str">
        <f t="shared" si="203"/>
        <v>Almost Losing Customer</v>
      </c>
    </row>
    <row r="2180" spans="1:10" x14ac:dyDescent="0.3">
      <c r="A2180" s="5">
        <v>2181</v>
      </c>
      <c r="B2180" s="6">
        <v>51</v>
      </c>
      <c r="C2180" s="7">
        <v>8</v>
      </c>
      <c r="D2180" s="8">
        <v>1765.3200000000002</v>
      </c>
      <c r="E2180">
        <f t="shared" si="198"/>
        <v>3</v>
      </c>
      <c r="F2180">
        <f t="shared" si="199"/>
        <v>4</v>
      </c>
      <c r="G2180">
        <f t="shared" si="200"/>
        <v>1</v>
      </c>
      <c r="H2180">
        <f t="shared" si="201"/>
        <v>341</v>
      </c>
      <c r="I2180" t="str">
        <f t="shared" si="202"/>
        <v>GOLD</v>
      </c>
      <c r="J2180" t="str">
        <f t="shared" si="203"/>
        <v>Late Bloomer</v>
      </c>
    </row>
    <row r="2181" spans="1:10" x14ac:dyDescent="0.3">
      <c r="A2181" s="5">
        <v>2182</v>
      </c>
      <c r="B2181" s="6">
        <v>17</v>
      </c>
      <c r="C2181" s="7">
        <v>8</v>
      </c>
      <c r="D2181" s="8">
        <v>4766.82</v>
      </c>
      <c r="E2181">
        <f t="shared" ref="E2181:E2244" si="204">IF(AND(B2179&gt;=88),1,IF(AND(B2179&lt;=88,B2179&gt;45),2,IF(AND(B2179&lt;=45,B2179&gt;18),3,4)))</f>
        <v>2</v>
      </c>
      <c r="F2181">
        <f t="shared" ref="F2181:F2244" si="205">IF(AND(C2181&gt;7),4,IF(AND(C2181&lt;=7,C2181&gt;6),3,IF(AND(C2181&lt;=6,C2181&gt;4),2,IF(AND(C2181&lt;=4),1))))</f>
        <v>4</v>
      </c>
      <c r="G2181">
        <f t="shared" ref="G2181:G2244" si="206">IF(AND(D2181&gt;4123.1),4,IF(AND(D2181&lt;=4123.1,D2181&gt;2799.26),3,IF(AND(D2181&lt;=2799.26,D2181&gt;1797.95),2,IF(AND(D2181&lt;=1795.95),1))))</f>
        <v>4</v>
      </c>
      <c r="H2181">
        <f t="shared" ref="H2181:H2244" si="207">100*E2181+10*F2181+G2181</f>
        <v>244</v>
      </c>
      <c r="I2181" t="str">
        <f t="shared" ref="I2181:I2244" si="208">IF(AND(H2181&gt;411),"PLATINUM",IF(AND(H2181&lt;=411,H2181&gt;311),"GOLD",IF(AND(H2181&lt;=311,H2181&gt;211),"SILVER",IF(AND(H2181&lt;=211),"BRONZE"))))</f>
        <v>SILVER</v>
      </c>
      <c r="J2181" t="str">
        <f t="shared" ref="J2181:J2244" si="209">IF(H2181=444,"Platinum Customer",
IF(AND(H2181&lt;=444,H2181&gt;433),"Very Loyal",
 IF(AND(H2181&lt;=433,H2181&gt;421),"Becoming Loyal",
IF(AND(H2181&lt;=421,H2181&gt;344),"Recent Customer",
IF(AND(H2181&gt;=344,H2181&gt;323),"Potential Customer",
IF(AND(H2181&gt;=323,H2181&gt;311),"Late Bloomer",
IF(AND(H2181&gt;311,H2181&gt;=224),"Losing Customer",
IF(AND(H2181&gt;224,H2181&gt;=212),"High Risk Customer",
IF(AND(H2181&gt;212,H2181&gt;=121),"Almost Losing Customer",
IF(AND(H2181&gt;=121,H2181&gt;=113),"Evasive Customer",
IF(AND(H2181&lt;=113,H2181&gt;=111),"Lost Customer")))))))))))</f>
        <v>High Risk Customer</v>
      </c>
    </row>
    <row r="2182" spans="1:10" x14ac:dyDescent="0.3">
      <c r="A2182" s="5">
        <v>2183</v>
      </c>
      <c r="B2182" s="6">
        <v>8</v>
      </c>
      <c r="C2182" s="7">
        <v>14</v>
      </c>
      <c r="D2182" s="8">
        <v>6513.2999999999993</v>
      </c>
      <c r="E2182">
        <f t="shared" si="204"/>
        <v>2</v>
      </c>
      <c r="F2182">
        <f t="shared" si="205"/>
        <v>4</v>
      </c>
      <c r="G2182">
        <f t="shared" si="206"/>
        <v>4</v>
      </c>
      <c r="H2182">
        <f t="shared" si="207"/>
        <v>244</v>
      </c>
      <c r="I2182" t="str">
        <f t="shared" si="208"/>
        <v>SILVER</v>
      </c>
      <c r="J2182" t="str">
        <f t="shared" si="209"/>
        <v>High Risk Customer</v>
      </c>
    </row>
    <row r="2183" spans="1:10" x14ac:dyDescent="0.3">
      <c r="A2183" s="5">
        <v>2184</v>
      </c>
      <c r="B2183" s="6">
        <v>37</v>
      </c>
      <c r="C2183" s="7">
        <v>11</v>
      </c>
      <c r="D2183" s="8">
        <v>7123</v>
      </c>
      <c r="E2183">
        <f t="shared" si="204"/>
        <v>4</v>
      </c>
      <c r="F2183">
        <f t="shared" si="205"/>
        <v>4</v>
      </c>
      <c r="G2183">
        <f t="shared" si="206"/>
        <v>4</v>
      </c>
      <c r="H2183">
        <f t="shared" si="207"/>
        <v>444</v>
      </c>
      <c r="I2183" t="str">
        <f t="shared" si="208"/>
        <v>PLATINUM</v>
      </c>
      <c r="J2183" t="str">
        <f t="shared" si="209"/>
        <v>Platinum Customer</v>
      </c>
    </row>
    <row r="2184" spans="1:10" x14ac:dyDescent="0.3">
      <c r="A2184" s="5">
        <v>2185</v>
      </c>
      <c r="B2184" s="6">
        <v>136</v>
      </c>
      <c r="C2184" s="7">
        <v>7</v>
      </c>
      <c r="D2184" s="8">
        <v>5144.3600000000006</v>
      </c>
      <c r="E2184">
        <f t="shared" si="204"/>
        <v>4</v>
      </c>
      <c r="F2184">
        <f t="shared" si="205"/>
        <v>3</v>
      </c>
      <c r="G2184">
        <f t="shared" si="206"/>
        <v>4</v>
      </c>
      <c r="H2184">
        <f t="shared" si="207"/>
        <v>434</v>
      </c>
      <c r="I2184" t="str">
        <f t="shared" si="208"/>
        <v>PLATINUM</v>
      </c>
      <c r="J2184" t="str">
        <f t="shared" si="209"/>
        <v>Very Loyal</v>
      </c>
    </row>
    <row r="2185" spans="1:10" x14ac:dyDescent="0.3">
      <c r="A2185" s="5">
        <v>2186</v>
      </c>
      <c r="B2185" s="6">
        <v>154</v>
      </c>
      <c r="C2185" s="7">
        <v>3</v>
      </c>
      <c r="D2185" s="8">
        <v>1956.3899999999999</v>
      </c>
      <c r="E2185">
        <f t="shared" si="204"/>
        <v>3</v>
      </c>
      <c r="F2185">
        <f t="shared" si="205"/>
        <v>1</v>
      </c>
      <c r="G2185">
        <f t="shared" si="206"/>
        <v>2</v>
      </c>
      <c r="H2185">
        <f t="shared" si="207"/>
        <v>312</v>
      </c>
      <c r="I2185" t="str">
        <f t="shared" si="208"/>
        <v>GOLD</v>
      </c>
      <c r="J2185" t="str">
        <f t="shared" si="209"/>
        <v>Losing Customer</v>
      </c>
    </row>
    <row r="2186" spans="1:10" x14ac:dyDescent="0.3">
      <c r="A2186" s="5">
        <v>2187</v>
      </c>
      <c r="B2186" s="6">
        <v>63</v>
      </c>
      <c r="C2186" s="7">
        <v>7</v>
      </c>
      <c r="D2186" s="8">
        <v>5644.17</v>
      </c>
      <c r="E2186">
        <f t="shared" si="204"/>
        <v>1</v>
      </c>
      <c r="F2186">
        <f t="shared" si="205"/>
        <v>3</v>
      </c>
      <c r="G2186">
        <f t="shared" si="206"/>
        <v>4</v>
      </c>
      <c r="H2186">
        <f t="shared" si="207"/>
        <v>134</v>
      </c>
      <c r="I2186" t="str">
        <f t="shared" si="208"/>
        <v>BRONZE</v>
      </c>
      <c r="J2186" t="str">
        <f t="shared" si="209"/>
        <v>Evasive Customer</v>
      </c>
    </row>
    <row r="2187" spans="1:10" x14ac:dyDescent="0.3">
      <c r="A2187" s="5">
        <v>2188</v>
      </c>
      <c r="B2187" s="6">
        <v>70</v>
      </c>
      <c r="C2187" s="7">
        <v>6</v>
      </c>
      <c r="D2187" s="8">
        <v>4735.3200000000006</v>
      </c>
      <c r="E2187">
        <f t="shared" si="204"/>
        <v>1</v>
      </c>
      <c r="F2187">
        <f t="shared" si="205"/>
        <v>2</v>
      </c>
      <c r="G2187">
        <f t="shared" si="206"/>
        <v>4</v>
      </c>
      <c r="H2187">
        <f t="shared" si="207"/>
        <v>124</v>
      </c>
      <c r="I2187" t="str">
        <f t="shared" si="208"/>
        <v>BRONZE</v>
      </c>
      <c r="J2187" t="str">
        <f t="shared" si="209"/>
        <v>Evasive Customer</v>
      </c>
    </row>
    <row r="2188" spans="1:10" x14ac:dyDescent="0.3">
      <c r="A2188" s="5">
        <v>2189</v>
      </c>
      <c r="B2188" s="6">
        <v>40</v>
      </c>
      <c r="C2188" s="7">
        <v>10</v>
      </c>
      <c r="D2188" s="8">
        <v>4914.08</v>
      </c>
      <c r="E2188">
        <f t="shared" si="204"/>
        <v>2</v>
      </c>
      <c r="F2188">
        <f t="shared" si="205"/>
        <v>4</v>
      </c>
      <c r="G2188">
        <f t="shared" si="206"/>
        <v>4</v>
      </c>
      <c r="H2188">
        <f t="shared" si="207"/>
        <v>244</v>
      </c>
      <c r="I2188" t="str">
        <f t="shared" si="208"/>
        <v>SILVER</v>
      </c>
      <c r="J2188" t="str">
        <f t="shared" si="209"/>
        <v>High Risk Customer</v>
      </c>
    </row>
    <row r="2189" spans="1:10" x14ac:dyDescent="0.3">
      <c r="A2189" s="5">
        <v>2190</v>
      </c>
      <c r="B2189" s="6">
        <v>41</v>
      </c>
      <c r="C2189" s="7">
        <v>8</v>
      </c>
      <c r="D2189" s="8">
        <v>6260.3099999999995</v>
      </c>
      <c r="E2189">
        <f t="shared" si="204"/>
        <v>2</v>
      </c>
      <c r="F2189">
        <f t="shared" si="205"/>
        <v>4</v>
      </c>
      <c r="G2189">
        <f t="shared" si="206"/>
        <v>4</v>
      </c>
      <c r="H2189">
        <f t="shared" si="207"/>
        <v>244</v>
      </c>
      <c r="I2189" t="str">
        <f t="shared" si="208"/>
        <v>SILVER</v>
      </c>
      <c r="J2189" t="str">
        <f t="shared" si="209"/>
        <v>High Risk Customer</v>
      </c>
    </row>
    <row r="2190" spans="1:10" x14ac:dyDescent="0.3">
      <c r="A2190" s="5">
        <v>2191</v>
      </c>
      <c r="B2190" s="6">
        <v>12</v>
      </c>
      <c r="C2190" s="7">
        <v>5</v>
      </c>
      <c r="D2190" s="8">
        <v>3823.7700000000004</v>
      </c>
      <c r="E2190">
        <f t="shared" si="204"/>
        <v>3</v>
      </c>
      <c r="F2190">
        <f t="shared" si="205"/>
        <v>2</v>
      </c>
      <c r="G2190">
        <f t="shared" si="206"/>
        <v>3</v>
      </c>
      <c r="H2190">
        <f t="shared" si="207"/>
        <v>323</v>
      </c>
      <c r="I2190" t="str">
        <f t="shared" si="208"/>
        <v>GOLD</v>
      </c>
      <c r="J2190" t="str">
        <f t="shared" si="209"/>
        <v>Late Bloomer</v>
      </c>
    </row>
    <row r="2191" spans="1:10" x14ac:dyDescent="0.3">
      <c r="A2191" s="5">
        <v>2192</v>
      </c>
      <c r="B2191" s="6">
        <v>42</v>
      </c>
      <c r="C2191" s="7">
        <v>6</v>
      </c>
      <c r="D2191" s="8">
        <v>985.76999999999987</v>
      </c>
      <c r="E2191">
        <f t="shared" si="204"/>
        <v>3</v>
      </c>
      <c r="F2191">
        <f t="shared" si="205"/>
        <v>2</v>
      </c>
      <c r="G2191">
        <f t="shared" si="206"/>
        <v>1</v>
      </c>
      <c r="H2191">
        <f t="shared" si="207"/>
        <v>321</v>
      </c>
      <c r="I2191" t="str">
        <f t="shared" si="208"/>
        <v>GOLD</v>
      </c>
      <c r="J2191" t="str">
        <f t="shared" si="209"/>
        <v>Losing Customer</v>
      </c>
    </row>
    <row r="2192" spans="1:10" x14ac:dyDescent="0.3">
      <c r="A2192" s="5">
        <v>2193</v>
      </c>
      <c r="B2192" s="6">
        <v>54</v>
      </c>
      <c r="C2192" s="7">
        <v>4</v>
      </c>
      <c r="D2192" s="8">
        <v>2957.42</v>
      </c>
      <c r="E2192">
        <f t="shared" si="204"/>
        <v>4</v>
      </c>
      <c r="F2192">
        <f t="shared" si="205"/>
        <v>1</v>
      </c>
      <c r="G2192">
        <f t="shared" si="206"/>
        <v>3</v>
      </c>
      <c r="H2192">
        <f t="shared" si="207"/>
        <v>413</v>
      </c>
      <c r="I2192" t="str">
        <f t="shared" si="208"/>
        <v>PLATINUM</v>
      </c>
      <c r="J2192" t="str">
        <f t="shared" si="209"/>
        <v>Recent Customer</v>
      </c>
    </row>
    <row r="2193" spans="1:10" x14ac:dyDescent="0.3">
      <c r="A2193" s="5">
        <v>2194</v>
      </c>
      <c r="B2193" s="6">
        <v>42</v>
      </c>
      <c r="C2193" s="7">
        <v>8</v>
      </c>
      <c r="D2193" s="8">
        <v>6198.41</v>
      </c>
      <c r="E2193">
        <f t="shared" si="204"/>
        <v>3</v>
      </c>
      <c r="F2193">
        <f t="shared" si="205"/>
        <v>4</v>
      </c>
      <c r="G2193">
        <f t="shared" si="206"/>
        <v>4</v>
      </c>
      <c r="H2193">
        <f t="shared" si="207"/>
        <v>344</v>
      </c>
      <c r="I2193" t="str">
        <f t="shared" si="208"/>
        <v>GOLD</v>
      </c>
      <c r="J2193" t="str">
        <f t="shared" si="209"/>
        <v>Potential Customer</v>
      </c>
    </row>
    <row r="2194" spans="1:10" x14ac:dyDescent="0.3">
      <c r="A2194" s="5">
        <v>2195</v>
      </c>
      <c r="B2194" s="6">
        <v>2</v>
      </c>
      <c r="C2194" s="7">
        <v>6</v>
      </c>
      <c r="D2194" s="8">
        <v>4139.25</v>
      </c>
      <c r="E2194">
        <f t="shared" si="204"/>
        <v>2</v>
      </c>
      <c r="F2194">
        <f t="shared" si="205"/>
        <v>2</v>
      </c>
      <c r="G2194">
        <f t="shared" si="206"/>
        <v>4</v>
      </c>
      <c r="H2194">
        <f t="shared" si="207"/>
        <v>224</v>
      </c>
      <c r="I2194" t="str">
        <f t="shared" si="208"/>
        <v>SILVER</v>
      </c>
      <c r="J2194" t="str">
        <f t="shared" si="209"/>
        <v>Almost Losing Customer</v>
      </c>
    </row>
    <row r="2195" spans="1:10" x14ac:dyDescent="0.3">
      <c r="A2195" s="5">
        <v>2196</v>
      </c>
      <c r="B2195" s="6">
        <v>71</v>
      </c>
      <c r="C2195" s="7">
        <v>5</v>
      </c>
      <c r="D2195" s="8">
        <v>985.47000000000025</v>
      </c>
      <c r="E2195">
        <f t="shared" si="204"/>
        <v>3</v>
      </c>
      <c r="F2195">
        <f t="shared" si="205"/>
        <v>2</v>
      </c>
      <c r="G2195">
        <f t="shared" si="206"/>
        <v>1</v>
      </c>
      <c r="H2195">
        <f t="shared" si="207"/>
        <v>321</v>
      </c>
      <c r="I2195" t="str">
        <f t="shared" si="208"/>
        <v>GOLD</v>
      </c>
      <c r="J2195" t="str">
        <f t="shared" si="209"/>
        <v>Losing Customer</v>
      </c>
    </row>
    <row r="2196" spans="1:10" x14ac:dyDescent="0.3">
      <c r="A2196" s="5">
        <v>2197</v>
      </c>
      <c r="B2196" s="6">
        <v>119</v>
      </c>
      <c r="C2196" s="7">
        <v>3</v>
      </c>
      <c r="D2196" s="8">
        <v>378.15000000000015</v>
      </c>
      <c r="E2196">
        <f t="shared" si="204"/>
        <v>4</v>
      </c>
      <c r="F2196">
        <f t="shared" si="205"/>
        <v>1</v>
      </c>
      <c r="G2196">
        <f t="shared" si="206"/>
        <v>1</v>
      </c>
      <c r="H2196">
        <f t="shared" si="207"/>
        <v>411</v>
      </c>
      <c r="I2196" t="str">
        <f t="shared" si="208"/>
        <v>GOLD</v>
      </c>
      <c r="J2196" t="str">
        <f t="shared" si="209"/>
        <v>Recent Customer</v>
      </c>
    </row>
    <row r="2197" spans="1:10" x14ac:dyDescent="0.3">
      <c r="A2197" s="5">
        <v>2198</v>
      </c>
      <c r="B2197" s="6">
        <v>25</v>
      </c>
      <c r="C2197" s="7">
        <v>4</v>
      </c>
      <c r="D2197" s="8">
        <v>1152.8999999999999</v>
      </c>
      <c r="E2197">
        <f t="shared" si="204"/>
        <v>2</v>
      </c>
      <c r="F2197">
        <f t="shared" si="205"/>
        <v>1</v>
      </c>
      <c r="G2197">
        <f t="shared" si="206"/>
        <v>1</v>
      </c>
      <c r="H2197">
        <f t="shared" si="207"/>
        <v>211</v>
      </c>
      <c r="I2197" t="str">
        <f t="shared" si="208"/>
        <v>BRONZE</v>
      </c>
      <c r="J2197" t="str">
        <f t="shared" si="209"/>
        <v>Evasive Customer</v>
      </c>
    </row>
    <row r="2198" spans="1:10" x14ac:dyDescent="0.3">
      <c r="A2198" s="5">
        <v>2199</v>
      </c>
      <c r="B2198" s="6">
        <v>24</v>
      </c>
      <c r="C2198" s="7">
        <v>4</v>
      </c>
      <c r="D2198" s="8">
        <v>2644.0299999999997</v>
      </c>
      <c r="E2198">
        <f t="shared" si="204"/>
        <v>1</v>
      </c>
      <c r="F2198">
        <f t="shared" si="205"/>
        <v>1</v>
      </c>
      <c r="G2198">
        <f t="shared" si="206"/>
        <v>2</v>
      </c>
      <c r="H2198">
        <f t="shared" si="207"/>
        <v>112</v>
      </c>
      <c r="I2198" t="str">
        <f t="shared" si="208"/>
        <v>BRONZE</v>
      </c>
      <c r="J2198" t="str">
        <f t="shared" si="209"/>
        <v>Lost Customer</v>
      </c>
    </row>
    <row r="2199" spans="1:10" x14ac:dyDescent="0.3">
      <c r="A2199" s="5">
        <v>2200</v>
      </c>
      <c r="B2199" s="6">
        <v>138</v>
      </c>
      <c r="C2199" s="7">
        <v>3</v>
      </c>
      <c r="D2199" s="8">
        <v>1573.1</v>
      </c>
      <c r="E2199">
        <f t="shared" si="204"/>
        <v>3</v>
      </c>
      <c r="F2199">
        <f t="shared" si="205"/>
        <v>1</v>
      </c>
      <c r="G2199">
        <f t="shared" si="206"/>
        <v>1</v>
      </c>
      <c r="H2199">
        <f t="shared" si="207"/>
        <v>311</v>
      </c>
      <c r="I2199" t="str">
        <f t="shared" si="208"/>
        <v>SILVER</v>
      </c>
      <c r="J2199" t="str">
        <f t="shared" si="209"/>
        <v>High Risk Customer</v>
      </c>
    </row>
    <row r="2200" spans="1:10" x14ac:dyDescent="0.3">
      <c r="A2200" s="5">
        <v>2201</v>
      </c>
      <c r="B2200" s="6">
        <v>30</v>
      </c>
      <c r="C2200" s="7">
        <v>8</v>
      </c>
      <c r="D2200" s="8">
        <v>6291.6800000000012</v>
      </c>
      <c r="E2200">
        <f t="shared" si="204"/>
        <v>3</v>
      </c>
      <c r="F2200">
        <f t="shared" si="205"/>
        <v>4</v>
      </c>
      <c r="G2200">
        <f t="shared" si="206"/>
        <v>4</v>
      </c>
      <c r="H2200">
        <f t="shared" si="207"/>
        <v>344</v>
      </c>
      <c r="I2200" t="str">
        <f t="shared" si="208"/>
        <v>GOLD</v>
      </c>
      <c r="J2200" t="str">
        <f t="shared" si="209"/>
        <v>Potential Customer</v>
      </c>
    </row>
    <row r="2201" spans="1:10" x14ac:dyDescent="0.3">
      <c r="A2201" s="5">
        <v>2202</v>
      </c>
      <c r="B2201" s="6">
        <v>58</v>
      </c>
      <c r="C2201" s="7">
        <v>10</v>
      </c>
      <c r="D2201" s="8">
        <v>5090.6100000000006</v>
      </c>
      <c r="E2201">
        <f t="shared" si="204"/>
        <v>1</v>
      </c>
      <c r="F2201">
        <f t="shared" si="205"/>
        <v>4</v>
      </c>
      <c r="G2201">
        <f t="shared" si="206"/>
        <v>4</v>
      </c>
      <c r="H2201">
        <f t="shared" si="207"/>
        <v>144</v>
      </c>
      <c r="I2201" t="str">
        <f t="shared" si="208"/>
        <v>BRONZE</v>
      </c>
      <c r="J2201" t="str">
        <f t="shared" si="209"/>
        <v>Evasive Customer</v>
      </c>
    </row>
    <row r="2202" spans="1:10" x14ac:dyDescent="0.3">
      <c r="A2202" s="5">
        <v>2203</v>
      </c>
      <c r="B2202" s="6">
        <v>49</v>
      </c>
      <c r="C2202" s="7">
        <v>5</v>
      </c>
      <c r="D2202" s="8">
        <v>3469.0499999999997</v>
      </c>
      <c r="E2202">
        <f t="shared" si="204"/>
        <v>3</v>
      </c>
      <c r="F2202">
        <f t="shared" si="205"/>
        <v>2</v>
      </c>
      <c r="G2202">
        <f t="shared" si="206"/>
        <v>3</v>
      </c>
      <c r="H2202">
        <f t="shared" si="207"/>
        <v>323</v>
      </c>
      <c r="I2202" t="str">
        <f t="shared" si="208"/>
        <v>GOLD</v>
      </c>
      <c r="J2202" t="str">
        <f t="shared" si="209"/>
        <v>Late Bloomer</v>
      </c>
    </row>
    <row r="2203" spans="1:10" x14ac:dyDescent="0.3">
      <c r="A2203" s="5">
        <v>2204</v>
      </c>
      <c r="B2203" s="6">
        <v>17</v>
      </c>
      <c r="C2203" s="7">
        <v>8</v>
      </c>
      <c r="D2203" s="8">
        <v>3346.58</v>
      </c>
      <c r="E2203">
        <f t="shared" si="204"/>
        <v>2</v>
      </c>
      <c r="F2203">
        <f t="shared" si="205"/>
        <v>4</v>
      </c>
      <c r="G2203">
        <f t="shared" si="206"/>
        <v>3</v>
      </c>
      <c r="H2203">
        <f t="shared" si="207"/>
        <v>243</v>
      </c>
      <c r="I2203" t="str">
        <f t="shared" si="208"/>
        <v>SILVER</v>
      </c>
      <c r="J2203" t="str">
        <f t="shared" si="209"/>
        <v>High Risk Customer</v>
      </c>
    </row>
    <row r="2204" spans="1:10" x14ac:dyDescent="0.3">
      <c r="A2204" s="5">
        <v>2205</v>
      </c>
      <c r="B2204" s="6">
        <v>100</v>
      </c>
      <c r="C2204" s="7">
        <v>4</v>
      </c>
      <c r="D2204" s="8">
        <v>1781.9099999999999</v>
      </c>
      <c r="E2204">
        <f t="shared" si="204"/>
        <v>2</v>
      </c>
      <c r="F2204">
        <f t="shared" si="205"/>
        <v>1</v>
      </c>
      <c r="G2204">
        <f t="shared" si="206"/>
        <v>1</v>
      </c>
      <c r="H2204">
        <f t="shared" si="207"/>
        <v>211</v>
      </c>
      <c r="I2204" t="str">
        <f t="shared" si="208"/>
        <v>BRONZE</v>
      </c>
      <c r="J2204" t="str">
        <f t="shared" si="209"/>
        <v>Evasive Customer</v>
      </c>
    </row>
    <row r="2205" spans="1:10" x14ac:dyDescent="0.3">
      <c r="A2205" s="5">
        <v>2206</v>
      </c>
      <c r="B2205" s="6">
        <v>58</v>
      </c>
      <c r="C2205" s="7">
        <v>4</v>
      </c>
      <c r="D2205" s="8">
        <v>1464.6599999999999</v>
      </c>
      <c r="E2205">
        <f t="shared" si="204"/>
        <v>4</v>
      </c>
      <c r="F2205">
        <f t="shared" si="205"/>
        <v>1</v>
      </c>
      <c r="G2205">
        <f t="shared" si="206"/>
        <v>1</v>
      </c>
      <c r="H2205">
        <f t="shared" si="207"/>
        <v>411</v>
      </c>
      <c r="I2205" t="str">
        <f t="shared" si="208"/>
        <v>GOLD</v>
      </c>
      <c r="J2205" t="str">
        <f t="shared" si="209"/>
        <v>Recent Customer</v>
      </c>
    </row>
    <row r="2206" spans="1:10" x14ac:dyDescent="0.3">
      <c r="A2206" s="5">
        <v>2207</v>
      </c>
      <c r="B2206" s="6">
        <v>74</v>
      </c>
      <c r="C2206" s="7">
        <v>6</v>
      </c>
      <c r="D2206" s="8">
        <v>3604.14</v>
      </c>
      <c r="E2206">
        <f t="shared" si="204"/>
        <v>1</v>
      </c>
      <c r="F2206">
        <f t="shared" si="205"/>
        <v>2</v>
      </c>
      <c r="G2206">
        <f t="shared" si="206"/>
        <v>3</v>
      </c>
      <c r="H2206">
        <f t="shared" si="207"/>
        <v>123</v>
      </c>
      <c r="I2206" t="str">
        <f t="shared" si="208"/>
        <v>BRONZE</v>
      </c>
      <c r="J2206" t="str">
        <f t="shared" si="209"/>
        <v>Evasive Customer</v>
      </c>
    </row>
    <row r="2207" spans="1:10" x14ac:dyDescent="0.3">
      <c r="A2207" s="5">
        <v>2208</v>
      </c>
      <c r="B2207" s="6">
        <v>114</v>
      </c>
      <c r="C2207" s="7">
        <v>6</v>
      </c>
      <c r="D2207" s="8">
        <v>2177.6800000000003</v>
      </c>
      <c r="E2207">
        <f t="shared" si="204"/>
        <v>2</v>
      </c>
      <c r="F2207">
        <f t="shared" si="205"/>
        <v>2</v>
      </c>
      <c r="G2207">
        <f t="shared" si="206"/>
        <v>2</v>
      </c>
      <c r="H2207">
        <f t="shared" si="207"/>
        <v>222</v>
      </c>
      <c r="I2207" t="str">
        <f t="shared" si="208"/>
        <v>SILVER</v>
      </c>
      <c r="J2207" t="str">
        <f t="shared" si="209"/>
        <v>Almost Losing Customer</v>
      </c>
    </row>
    <row r="2208" spans="1:10" x14ac:dyDescent="0.3">
      <c r="A2208" s="5">
        <v>2209</v>
      </c>
      <c r="B2208" s="6">
        <v>265</v>
      </c>
      <c r="C2208" s="7">
        <v>1</v>
      </c>
      <c r="D2208" s="8">
        <v>445.20999999999992</v>
      </c>
      <c r="E2208">
        <f t="shared" si="204"/>
        <v>2</v>
      </c>
      <c r="F2208">
        <f t="shared" si="205"/>
        <v>1</v>
      </c>
      <c r="G2208">
        <f t="shared" si="206"/>
        <v>1</v>
      </c>
      <c r="H2208">
        <f t="shared" si="207"/>
        <v>211</v>
      </c>
      <c r="I2208" t="str">
        <f t="shared" si="208"/>
        <v>BRONZE</v>
      </c>
      <c r="J2208" t="str">
        <f t="shared" si="209"/>
        <v>Evasive Customer</v>
      </c>
    </row>
    <row r="2209" spans="1:10" x14ac:dyDescent="0.3">
      <c r="A2209" s="5">
        <v>2210</v>
      </c>
      <c r="B2209" s="6">
        <v>27</v>
      </c>
      <c r="C2209" s="7">
        <v>9</v>
      </c>
      <c r="D2209" s="8">
        <v>4888.7100000000009</v>
      </c>
      <c r="E2209">
        <f t="shared" si="204"/>
        <v>1</v>
      </c>
      <c r="F2209">
        <f t="shared" si="205"/>
        <v>4</v>
      </c>
      <c r="G2209">
        <f t="shared" si="206"/>
        <v>4</v>
      </c>
      <c r="H2209">
        <f t="shared" si="207"/>
        <v>144</v>
      </c>
      <c r="I2209" t="str">
        <f t="shared" si="208"/>
        <v>BRONZE</v>
      </c>
      <c r="J2209" t="str">
        <f t="shared" si="209"/>
        <v>Evasive Customer</v>
      </c>
    </row>
    <row r="2210" spans="1:10" x14ac:dyDescent="0.3">
      <c r="A2210" s="5">
        <v>2211</v>
      </c>
      <c r="B2210" s="6">
        <v>111</v>
      </c>
      <c r="C2210" s="7">
        <v>3</v>
      </c>
      <c r="D2210" s="8">
        <v>753.26</v>
      </c>
      <c r="E2210">
        <f t="shared" si="204"/>
        <v>1</v>
      </c>
      <c r="F2210">
        <f t="shared" si="205"/>
        <v>1</v>
      </c>
      <c r="G2210">
        <f t="shared" si="206"/>
        <v>1</v>
      </c>
      <c r="H2210">
        <f t="shared" si="207"/>
        <v>111</v>
      </c>
      <c r="I2210" t="str">
        <f t="shared" si="208"/>
        <v>BRONZE</v>
      </c>
      <c r="J2210" t="str">
        <f t="shared" si="209"/>
        <v>Lost Customer</v>
      </c>
    </row>
    <row r="2211" spans="1:10" x14ac:dyDescent="0.3">
      <c r="A2211" s="5">
        <v>2212</v>
      </c>
      <c r="B2211" s="6">
        <v>41</v>
      </c>
      <c r="C2211" s="7">
        <v>6</v>
      </c>
      <c r="D2211" s="8">
        <v>2722.7200000000003</v>
      </c>
      <c r="E2211">
        <f t="shared" si="204"/>
        <v>3</v>
      </c>
      <c r="F2211">
        <f t="shared" si="205"/>
        <v>2</v>
      </c>
      <c r="G2211">
        <f t="shared" si="206"/>
        <v>2</v>
      </c>
      <c r="H2211">
        <f t="shared" si="207"/>
        <v>322</v>
      </c>
      <c r="I2211" t="str">
        <f t="shared" si="208"/>
        <v>GOLD</v>
      </c>
      <c r="J2211" t="str">
        <f t="shared" si="209"/>
        <v>Losing Customer</v>
      </c>
    </row>
    <row r="2212" spans="1:10" x14ac:dyDescent="0.3">
      <c r="A2212" s="5">
        <v>2213</v>
      </c>
      <c r="B2212" s="6">
        <v>15</v>
      </c>
      <c r="C2212" s="7">
        <v>5</v>
      </c>
      <c r="D2212" s="8">
        <v>4212.4699999999993</v>
      </c>
      <c r="E2212">
        <f t="shared" si="204"/>
        <v>1</v>
      </c>
      <c r="F2212">
        <f t="shared" si="205"/>
        <v>2</v>
      </c>
      <c r="G2212">
        <f t="shared" si="206"/>
        <v>4</v>
      </c>
      <c r="H2212">
        <f t="shared" si="207"/>
        <v>124</v>
      </c>
      <c r="I2212" t="str">
        <f t="shared" si="208"/>
        <v>BRONZE</v>
      </c>
      <c r="J2212" t="str">
        <f t="shared" si="209"/>
        <v>Evasive Customer</v>
      </c>
    </row>
    <row r="2213" spans="1:10" x14ac:dyDescent="0.3">
      <c r="A2213" s="5">
        <v>2214</v>
      </c>
      <c r="B2213" s="6">
        <v>27</v>
      </c>
      <c r="C2213" s="7">
        <v>5</v>
      </c>
      <c r="D2213" s="8">
        <v>2328.5100000000002</v>
      </c>
      <c r="E2213">
        <f t="shared" si="204"/>
        <v>3</v>
      </c>
      <c r="F2213">
        <f t="shared" si="205"/>
        <v>2</v>
      </c>
      <c r="G2213">
        <f t="shared" si="206"/>
        <v>2</v>
      </c>
      <c r="H2213">
        <f t="shared" si="207"/>
        <v>322</v>
      </c>
      <c r="I2213" t="str">
        <f t="shared" si="208"/>
        <v>GOLD</v>
      </c>
      <c r="J2213" t="str">
        <f t="shared" si="209"/>
        <v>Losing Customer</v>
      </c>
    </row>
    <row r="2214" spans="1:10" x14ac:dyDescent="0.3">
      <c r="A2214" s="5">
        <v>2215</v>
      </c>
      <c r="B2214" s="6">
        <v>19</v>
      </c>
      <c r="C2214" s="7">
        <v>2</v>
      </c>
      <c r="D2214" s="8">
        <v>327.23</v>
      </c>
      <c r="E2214">
        <f t="shared" si="204"/>
        <v>4</v>
      </c>
      <c r="F2214">
        <f t="shared" si="205"/>
        <v>1</v>
      </c>
      <c r="G2214">
        <f t="shared" si="206"/>
        <v>1</v>
      </c>
      <c r="H2214">
        <f t="shared" si="207"/>
        <v>411</v>
      </c>
      <c r="I2214" t="str">
        <f t="shared" si="208"/>
        <v>GOLD</v>
      </c>
      <c r="J2214" t="str">
        <f t="shared" si="209"/>
        <v>Recent Customer</v>
      </c>
    </row>
    <row r="2215" spans="1:10" x14ac:dyDescent="0.3">
      <c r="A2215" s="5">
        <v>2216</v>
      </c>
      <c r="B2215" s="6">
        <v>74</v>
      </c>
      <c r="C2215" s="7">
        <v>3</v>
      </c>
      <c r="D2215" s="8">
        <v>1644.6100000000001</v>
      </c>
      <c r="E2215">
        <f t="shared" si="204"/>
        <v>3</v>
      </c>
      <c r="F2215">
        <f t="shared" si="205"/>
        <v>1</v>
      </c>
      <c r="G2215">
        <f t="shared" si="206"/>
        <v>1</v>
      </c>
      <c r="H2215">
        <f t="shared" si="207"/>
        <v>311</v>
      </c>
      <c r="I2215" t="str">
        <f t="shared" si="208"/>
        <v>SILVER</v>
      </c>
      <c r="J2215" t="str">
        <f t="shared" si="209"/>
        <v>High Risk Customer</v>
      </c>
    </row>
    <row r="2216" spans="1:10" x14ac:dyDescent="0.3">
      <c r="A2216" s="5">
        <v>2217</v>
      </c>
      <c r="B2216" s="6">
        <v>22</v>
      </c>
      <c r="C2216" s="7">
        <v>8</v>
      </c>
      <c r="D2216" s="8">
        <v>3905.42</v>
      </c>
      <c r="E2216">
        <f t="shared" si="204"/>
        <v>3</v>
      </c>
      <c r="F2216">
        <f t="shared" si="205"/>
        <v>4</v>
      </c>
      <c r="G2216">
        <f t="shared" si="206"/>
        <v>3</v>
      </c>
      <c r="H2216">
        <f t="shared" si="207"/>
        <v>343</v>
      </c>
      <c r="I2216" t="str">
        <f t="shared" si="208"/>
        <v>GOLD</v>
      </c>
      <c r="J2216" t="str">
        <f t="shared" si="209"/>
        <v>Late Bloomer</v>
      </c>
    </row>
    <row r="2217" spans="1:10" x14ac:dyDescent="0.3">
      <c r="A2217" s="5">
        <v>2218</v>
      </c>
      <c r="B2217" s="6">
        <v>21</v>
      </c>
      <c r="C2217" s="7">
        <v>3</v>
      </c>
      <c r="D2217" s="8">
        <v>2743.5600000000004</v>
      </c>
      <c r="E2217">
        <f t="shared" si="204"/>
        <v>2</v>
      </c>
      <c r="F2217">
        <f t="shared" si="205"/>
        <v>1</v>
      </c>
      <c r="G2217">
        <f t="shared" si="206"/>
        <v>2</v>
      </c>
      <c r="H2217">
        <f t="shared" si="207"/>
        <v>212</v>
      </c>
      <c r="I2217" t="str">
        <f t="shared" si="208"/>
        <v>SILVER</v>
      </c>
      <c r="J2217" t="str">
        <f t="shared" si="209"/>
        <v>Evasive Customer</v>
      </c>
    </row>
    <row r="2218" spans="1:10" x14ac:dyDescent="0.3">
      <c r="A2218" s="5">
        <v>2219</v>
      </c>
      <c r="B2218" s="6">
        <v>61</v>
      </c>
      <c r="C2218" s="7">
        <v>5</v>
      </c>
      <c r="D2218" s="8">
        <v>3493.0200000000004</v>
      </c>
      <c r="E2218">
        <f t="shared" si="204"/>
        <v>3</v>
      </c>
      <c r="F2218">
        <f t="shared" si="205"/>
        <v>2</v>
      </c>
      <c r="G2218">
        <f t="shared" si="206"/>
        <v>3</v>
      </c>
      <c r="H2218">
        <f t="shared" si="207"/>
        <v>323</v>
      </c>
      <c r="I2218" t="str">
        <f t="shared" si="208"/>
        <v>GOLD</v>
      </c>
      <c r="J2218" t="str">
        <f t="shared" si="209"/>
        <v>Late Bloomer</v>
      </c>
    </row>
    <row r="2219" spans="1:10" x14ac:dyDescent="0.3">
      <c r="A2219" s="5">
        <v>2220</v>
      </c>
      <c r="B2219" s="6">
        <v>85</v>
      </c>
      <c r="C2219" s="7">
        <v>4</v>
      </c>
      <c r="D2219" s="8">
        <v>2129.0700000000002</v>
      </c>
      <c r="E2219">
        <f t="shared" si="204"/>
        <v>3</v>
      </c>
      <c r="F2219">
        <f t="shared" si="205"/>
        <v>1</v>
      </c>
      <c r="G2219">
        <f t="shared" si="206"/>
        <v>2</v>
      </c>
      <c r="H2219">
        <f t="shared" si="207"/>
        <v>312</v>
      </c>
      <c r="I2219" t="str">
        <f t="shared" si="208"/>
        <v>GOLD</v>
      </c>
      <c r="J2219" t="str">
        <f t="shared" si="209"/>
        <v>Losing Customer</v>
      </c>
    </row>
    <row r="2220" spans="1:10" x14ac:dyDescent="0.3">
      <c r="A2220" s="5">
        <v>2221</v>
      </c>
      <c r="B2220" s="6">
        <v>94</v>
      </c>
      <c r="C2220" s="7">
        <v>8</v>
      </c>
      <c r="D2220" s="8">
        <v>4651.26</v>
      </c>
      <c r="E2220">
        <f t="shared" si="204"/>
        <v>2</v>
      </c>
      <c r="F2220">
        <f t="shared" si="205"/>
        <v>4</v>
      </c>
      <c r="G2220">
        <f t="shared" si="206"/>
        <v>4</v>
      </c>
      <c r="H2220">
        <f t="shared" si="207"/>
        <v>244</v>
      </c>
      <c r="I2220" t="str">
        <f t="shared" si="208"/>
        <v>SILVER</v>
      </c>
      <c r="J2220" t="str">
        <f t="shared" si="209"/>
        <v>High Risk Customer</v>
      </c>
    </row>
    <row r="2221" spans="1:10" x14ac:dyDescent="0.3">
      <c r="A2221" s="5">
        <v>2222</v>
      </c>
      <c r="B2221" s="6">
        <v>59</v>
      </c>
      <c r="C2221" s="7">
        <v>6</v>
      </c>
      <c r="D2221" s="8">
        <v>3821.2699999999995</v>
      </c>
      <c r="E2221">
        <f t="shared" si="204"/>
        <v>2</v>
      </c>
      <c r="F2221">
        <f t="shared" si="205"/>
        <v>2</v>
      </c>
      <c r="G2221">
        <f t="shared" si="206"/>
        <v>3</v>
      </c>
      <c r="H2221">
        <f t="shared" si="207"/>
        <v>223</v>
      </c>
      <c r="I2221" t="str">
        <f t="shared" si="208"/>
        <v>SILVER</v>
      </c>
      <c r="J2221" t="str">
        <f t="shared" si="209"/>
        <v>Almost Losing Customer</v>
      </c>
    </row>
    <row r="2222" spans="1:10" x14ac:dyDescent="0.3">
      <c r="A2222" s="5">
        <v>2223</v>
      </c>
      <c r="B2222" s="6">
        <v>54</v>
      </c>
      <c r="C2222" s="7">
        <v>7</v>
      </c>
      <c r="D2222" s="8">
        <v>3538.4199999999996</v>
      </c>
      <c r="E2222">
        <f t="shared" si="204"/>
        <v>1</v>
      </c>
      <c r="F2222">
        <f t="shared" si="205"/>
        <v>3</v>
      </c>
      <c r="G2222">
        <f t="shared" si="206"/>
        <v>3</v>
      </c>
      <c r="H2222">
        <f t="shared" si="207"/>
        <v>133</v>
      </c>
      <c r="I2222" t="str">
        <f t="shared" si="208"/>
        <v>BRONZE</v>
      </c>
      <c r="J2222" t="str">
        <f t="shared" si="209"/>
        <v>Evasive Customer</v>
      </c>
    </row>
    <row r="2223" spans="1:10" x14ac:dyDescent="0.3">
      <c r="A2223" s="5">
        <v>2224</v>
      </c>
      <c r="B2223" s="6">
        <v>287</v>
      </c>
      <c r="C2223" s="7">
        <v>3</v>
      </c>
      <c r="D2223" s="8">
        <v>1041.01</v>
      </c>
      <c r="E2223">
        <f t="shared" si="204"/>
        <v>2</v>
      </c>
      <c r="F2223">
        <f t="shared" si="205"/>
        <v>1</v>
      </c>
      <c r="G2223">
        <f t="shared" si="206"/>
        <v>1</v>
      </c>
      <c r="H2223">
        <f t="shared" si="207"/>
        <v>211</v>
      </c>
      <c r="I2223" t="str">
        <f t="shared" si="208"/>
        <v>BRONZE</v>
      </c>
      <c r="J2223" t="str">
        <f t="shared" si="209"/>
        <v>Evasive Customer</v>
      </c>
    </row>
    <row r="2224" spans="1:10" x14ac:dyDescent="0.3">
      <c r="A2224" s="5">
        <v>2225</v>
      </c>
      <c r="B2224" s="6">
        <v>208</v>
      </c>
      <c r="C2224" s="7">
        <v>3</v>
      </c>
      <c r="D2224" s="8">
        <v>3512.1000000000004</v>
      </c>
      <c r="E2224">
        <f t="shared" si="204"/>
        <v>2</v>
      </c>
      <c r="F2224">
        <f t="shared" si="205"/>
        <v>1</v>
      </c>
      <c r="G2224">
        <f t="shared" si="206"/>
        <v>3</v>
      </c>
      <c r="H2224">
        <f t="shared" si="207"/>
        <v>213</v>
      </c>
      <c r="I2224" t="str">
        <f t="shared" si="208"/>
        <v>SILVER</v>
      </c>
      <c r="J2224" t="str">
        <f t="shared" si="209"/>
        <v>Almost Losing Customer</v>
      </c>
    </row>
    <row r="2225" spans="1:10" x14ac:dyDescent="0.3">
      <c r="A2225" s="5">
        <v>2226</v>
      </c>
      <c r="B2225" s="6">
        <v>49</v>
      </c>
      <c r="C2225" s="7">
        <v>8</v>
      </c>
      <c r="D2225" s="8">
        <v>3121.7</v>
      </c>
      <c r="E2225">
        <f t="shared" si="204"/>
        <v>1</v>
      </c>
      <c r="F2225">
        <f t="shared" si="205"/>
        <v>4</v>
      </c>
      <c r="G2225">
        <f t="shared" si="206"/>
        <v>3</v>
      </c>
      <c r="H2225">
        <f t="shared" si="207"/>
        <v>143</v>
      </c>
      <c r="I2225" t="str">
        <f t="shared" si="208"/>
        <v>BRONZE</v>
      </c>
      <c r="J2225" t="str">
        <f t="shared" si="209"/>
        <v>Evasive Customer</v>
      </c>
    </row>
    <row r="2226" spans="1:10" x14ac:dyDescent="0.3">
      <c r="A2226" s="5">
        <v>2227</v>
      </c>
      <c r="B2226" s="6">
        <v>40</v>
      </c>
      <c r="C2226" s="7">
        <v>5</v>
      </c>
      <c r="D2226" s="8">
        <v>2168.4</v>
      </c>
      <c r="E2226">
        <f t="shared" si="204"/>
        <v>1</v>
      </c>
      <c r="F2226">
        <f t="shared" si="205"/>
        <v>2</v>
      </c>
      <c r="G2226">
        <f t="shared" si="206"/>
        <v>2</v>
      </c>
      <c r="H2226">
        <f t="shared" si="207"/>
        <v>122</v>
      </c>
      <c r="I2226" t="str">
        <f t="shared" si="208"/>
        <v>BRONZE</v>
      </c>
      <c r="J2226" t="str">
        <f t="shared" si="209"/>
        <v>Evasive Customer</v>
      </c>
    </row>
    <row r="2227" spans="1:10" x14ac:dyDescent="0.3">
      <c r="A2227" s="5">
        <v>2228</v>
      </c>
      <c r="B2227" s="6">
        <v>168</v>
      </c>
      <c r="C2227" s="7">
        <v>4</v>
      </c>
      <c r="D2227" s="8">
        <v>1425.2700000000002</v>
      </c>
      <c r="E2227">
        <f t="shared" si="204"/>
        <v>2</v>
      </c>
      <c r="F2227">
        <f t="shared" si="205"/>
        <v>1</v>
      </c>
      <c r="G2227">
        <f t="shared" si="206"/>
        <v>1</v>
      </c>
      <c r="H2227">
        <f t="shared" si="207"/>
        <v>211</v>
      </c>
      <c r="I2227" t="str">
        <f t="shared" si="208"/>
        <v>BRONZE</v>
      </c>
      <c r="J2227" t="str">
        <f t="shared" si="209"/>
        <v>Evasive Customer</v>
      </c>
    </row>
    <row r="2228" spans="1:10" x14ac:dyDescent="0.3">
      <c r="A2228" s="5">
        <v>2229</v>
      </c>
      <c r="B2228" s="6">
        <v>21</v>
      </c>
      <c r="C2228" s="7">
        <v>4</v>
      </c>
      <c r="D2228" s="8">
        <v>2114.2399999999998</v>
      </c>
      <c r="E2228">
        <f t="shared" si="204"/>
        <v>3</v>
      </c>
      <c r="F2228">
        <f t="shared" si="205"/>
        <v>1</v>
      </c>
      <c r="G2228">
        <f t="shared" si="206"/>
        <v>2</v>
      </c>
      <c r="H2228">
        <f t="shared" si="207"/>
        <v>312</v>
      </c>
      <c r="I2228" t="str">
        <f t="shared" si="208"/>
        <v>GOLD</v>
      </c>
      <c r="J2228" t="str">
        <f t="shared" si="209"/>
        <v>Losing Customer</v>
      </c>
    </row>
    <row r="2229" spans="1:10" x14ac:dyDescent="0.3">
      <c r="A2229" s="5">
        <v>2230</v>
      </c>
      <c r="B2229" s="6">
        <v>65</v>
      </c>
      <c r="C2229" s="7">
        <v>8</v>
      </c>
      <c r="D2229" s="8">
        <v>3119.58</v>
      </c>
      <c r="E2229">
        <f t="shared" si="204"/>
        <v>1</v>
      </c>
      <c r="F2229">
        <f t="shared" si="205"/>
        <v>4</v>
      </c>
      <c r="G2229">
        <f t="shared" si="206"/>
        <v>3</v>
      </c>
      <c r="H2229">
        <f t="shared" si="207"/>
        <v>143</v>
      </c>
      <c r="I2229" t="str">
        <f t="shared" si="208"/>
        <v>BRONZE</v>
      </c>
      <c r="J2229" t="str">
        <f t="shared" si="209"/>
        <v>Evasive Customer</v>
      </c>
    </row>
    <row r="2230" spans="1:10" x14ac:dyDescent="0.3">
      <c r="A2230" s="5">
        <v>2231</v>
      </c>
      <c r="B2230" s="6">
        <v>64</v>
      </c>
      <c r="C2230" s="7">
        <v>3</v>
      </c>
      <c r="D2230" s="8">
        <v>2685.1000000000004</v>
      </c>
      <c r="E2230">
        <f t="shared" si="204"/>
        <v>3</v>
      </c>
      <c r="F2230">
        <f t="shared" si="205"/>
        <v>1</v>
      </c>
      <c r="G2230">
        <f t="shared" si="206"/>
        <v>2</v>
      </c>
      <c r="H2230">
        <f t="shared" si="207"/>
        <v>312</v>
      </c>
      <c r="I2230" t="str">
        <f t="shared" si="208"/>
        <v>GOLD</v>
      </c>
      <c r="J2230" t="str">
        <f t="shared" si="209"/>
        <v>Losing Customer</v>
      </c>
    </row>
    <row r="2231" spans="1:10" x14ac:dyDescent="0.3">
      <c r="A2231" s="5">
        <v>2232</v>
      </c>
      <c r="B2231" s="6">
        <v>59</v>
      </c>
      <c r="C2231" s="7">
        <v>6</v>
      </c>
      <c r="D2231" s="8">
        <v>2198.5600000000004</v>
      </c>
      <c r="E2231">
        <f t="shared" si="204"/>
        <v>2</v>
      </c>
      <c r="F2231">
        <f t="shared" si="205"/>
        <v>2</v>
      </c>
      <c r="G2231">
        <f t="shared" si="206"/>
        <v>2</v>
      </c>
      <c r="H2231">
        <f t="shared" si="207"/>
        <v>222</v>
      </c>
      <c r="I2231" t="str">
        <f t="shared" si="208"/>
        <v>SILVER</v>
      </c>
      <c r="J2231" t="str">
        <f t="shared" si="209"/>
        <v>Almost Losing Customer</v>
      </c>
    </row>
    <row r="2232" spans="1:10" x14ac:dyDescent="0.3">
      <c r="A2232" s="5">
        <v>2233</v>
      </c>
      <c r="B2232" s="6">
        <v>63</v>
      </c>
      <c r="C2232" s="7">
        <v>7</v>
      </c>
      <c r="D2232" s="8">
        <v>2332.59</v>
      </c>
      <c r="E2232">
        <f t="shared" si="204"/>
        <v>2</v>
      </c>
      <c r="F2232">
        <f t="shared" si="205"/>
        <v>3</v>
      </c>
      <c r="G2232">
        <f t="shared" si="206"/>
        <v>2</v>
      </c>
      <c r="H2232">
        <f t="shared" si="207"/>
        <v>232</v>
      </c>
      <c r="I2232" t="str">
        <f t="shared" si="208"/>
        <v>SILVER</v>
      </c>
      <c r="J2232" t="str">
        <f t="shared" si="209"/>
        <v>High Risk Customer</v>
      </c>
    </row>
    <row r="2233" spans="1:10" x14ac:dyDescent="0.3">
      <c r="A2233" s="5">
        <v>2234</v>
      </c>
      <c r="B2233" s="6">
        <v>57</v>
      </c>
      <c r="C2233" s="7">
        <v>7</v>
      </c>
      <c r="D2233" s="8">
        <v>1719.1599999999999</v>
      </c>
      <c r="E2233">
        <f t="shared" si="204"/>
        <v>2</v>
      </c>
      <c r="F2233">
        <f t="shared" si="205"/>
        <v>3</v>
      </c>
      <c r="G2233">
        <f t="shared" si="206"/>
        <v>1</v>
      </c>
      <c r="H2233">
        <f t="shared" si="207"/>
        <v>231</v>
      </c>
      <c r="I2233" t="str">
        <f t="shared" si="208"/>
        <v>SILVER</v>
      </c>
      <c r="J2233" t="str">
        <f t="shared" si="209"/>
        <v>High Risk Customer</v>
      </c>
    </row>
    <row r="2234" spans="1:10" x14ac:dyDescent="0.3">
      <c r="A2234" s="5">
        <v>2235</v>
      </c>
      <c r="B2234" s="6">
        <v>80</v>
      </c>
      <c r="C2234" s="7">
        <v>6</v>
      </c>
      <c r="D2234" s="8">
        <v>3649.92</v>
      </c>
      <c r="E2234">
        <f t="shared" si="204"/>
        <v>2</v>
      </c>
      <c r="F2234">
        <f t="shared" si="205"/>
        <v>2</v>
      </c>
      <c r="G2234">
        <f t="shared" si="206"/>
        <v>3</v>
      </c>
      <c r="H2234">
        <f t="shared" si="207"/>
        <v>223</v>
      </c>
      <c r="I2234" t="str">
        <f t="shared" si="208"/>
        <v>SILVER</v>
      </c>
      <c r="J2234" t="str">
        <f t="shared" si="209"/>
        <v>Almost Losing Customer</v>
      </c>
    </row>
    <row r="2235" spans="1:10" x14ac:dyDescent="0.3">
      <c r="A2235" s="5">
        <v>2236</v>
      </c>
      <c r="B2235" s="6">
        <v>1</v>
      </c>
      <c r="C2235" s="7">
        <v>3</v>
      </c>
      <c r="D2235" s="8">
        <v>2123.71</v>
      </c>
      <c r="E2235">
        <f t="shared" si="204"/>
        <v>2</v>
      </c>
      <c r="F2235">
        <f t="shared" si="205"/>
        <v>1</v>
      </c>
      <c r="G2235">
        <f t="shared" si="206"/>
        <v>2</v>
      </c>
      <c r="H2235">
        <f t="shared" si="207"/>
        <v>212</v>
      </c>
      <c r="I2235" t="str">
        <f t="shared" si="208"/>
        <v>SILVER</v>
      </c>
      <c r="J2235" t="str">
        <f t="shared" si="209"/>
        <v>Evasive Customer</v>
      </c>
    </row>
    <row r="2236" spans="1:10" x14ac:dyDescent="0.3">
      <c r="A2236" s="5">
        <v>2237</v>
      </c>
      <c r="B2236" s="6">
        <v>38</v>
      </c>
      <c r="C2236" s="7">
        <v>7</v>
      </c>
      <c r="D2236" s="8">
        <v>2501.42</v>
      </c>
      <c r="E2236">
        <f t="shared" si="204"/>
        <v>2</v>
      </c>
      <c r="F2236">
        <f t="shared" si="205"/>
        <v>3</v>
      </c>
      <c r="G2236">
        <f t="shared" si="206"/>
        <v>2</v>
      </c>
      <c r="H2236">
        <f t="shared" si="207"/>
        <v>232</v>
      </c>
      <c r="I2236" t="str">
        <f t="shared" si="208"/>
        <v>SILVER</v>
      </c>
      <c r="J2236" t="str">
        <f t="shared" si="209"/>
        <v>High Risk Customer</v>
      </c>
    </row>
    <row r="2237" spans="1:10" x14ac:dyDescent="0.3">
      <c r="A2237" s="5">
        <v>2238</v>
      </c>
      <c r="B2237" s="6">
        <v>141</v>
      </c>
      <c r="C2237" s="7">
        <v>3</v>
      </c>
      <c r="D2237" s="8">
        <v>2411.83</v>
      </c>
      <c r="E2237">
        <f t="shared" si="204"/>
        <v>4</v>
      </c>
      <c r="F2237">
        <f t="shared" si="205"/>
        <v>1</v>
      </c>
      <c r="G2237">
        <f t="shared" si="206"/>
        <v>2</v>
      </c>
      <c r="H2237">
        <f t="shared" si="207"/>
        <v>412</v>
      </c>
      <c r="I2237" t="str">
        <f t="shared" si="208"/>
        <v>PLATINUM</v>
      </c>
      <c r="J2237" t="str">
        <f t="shared" si="209"/>
        <v>Recent Customer</v>
      </c>
    </row>
    <row r="2238" spans="1:10" x14ac:dyDescent="0.3">
      <c r="A2238" s="5">
        <v>2239</v>
      </c>
      <c r="B2238" s="6">
        <v>32</v>
      </c>
      <c r="C2238" s="7">
        <v>2</v>
      </c>
      <c r="D2238" s="8">
        <v>736.73</v>
      </c>
      <c r="E2238">
        <f t="shared" si="204"/>
        <v>3</v>
      </c>
      <c r="F2238">
        <f t="shared" si="205"/>
        <v>1</v>
      </c>
      <c r="G2238">
        <f t="shared" si="206"/>
        <v>1</v>
      </c>
      <c r="H2238">
        <f t="shared" si="207"/>
        <v>311</v>
      </c>
      <c r="I2238" t="str">
        <f t="shared" si="208"/>
        <v>SILVER</v>
      </c>
      <c r="J2238" t="str">
        <f t="shared" si="209"/>
        <v>High Risk Customer</v>
      </c>
    </row>
    <row r="2239" spans="1:10" x14ac:dyDescent="0.3">
      <c r="A2239" s="5">
        <v>2240</v>
      </c>
      <c r="B2239" s="6">
        <v>31</v>
      </c>
      <c r="C2239" s="7">
        <v>12</v>
      </c>
      <c r="D2239" s="8">
        <v>6128.3000000000011</v>
      </c>
      <c r="E2239">
        <f t="shared" si="204"/>
        <v>1</v>
      </c>
      <c r="F2239">
        <f t="shared" si="205"/>
        <v>4</v>
      </c>
      <c r="G2239">
        <f t="shared" si="206"/>
        <v>4</v>
      </c>
      <c r="H2239">
        <f t="shared" si="207"/>
        <v>144</v>
      </c>
      <c r="I2239" t="str">
        <f t="shared" si="208"/>
        <v>BRONZE</v>
      </c>
      <c r="J2239" t="str">
        <f t="shared" si="209"/>
        <v>Evasive Customer</v>
      </c>
    </row>
    <row r="2240" spans="1:10" x14ac:dyDescent="0.3">
      <c r="A2240" s="5">
        <v>2241</v>
      </c>
      <c r="B2240" s="6">
        <v>17</v>
      </c>
      <c r="C2240" s="7">
        <v>4</v>
      </c>
      <c r="D2240" s="8">
        <v>1454.3900000000003</v>
      </c>
      <c r="E2240">
        <f t="shared" si="204"/>
        <v>3</v>
      </c>
      <c r="F2240">
        <f t="shared" si="205"/>
        <v>1</v>
      </c>
      <c r="G2240">
        <f t="shared" si="206"/>
        <v>1</v>
      </c>
      <c r="H2240">
        <f t="shared" si="207"/>
        <v>311</v>
      </c>
      <c r="I2240" t="str">
        <f t="shared" si="208"/>
        <v>SILVER</v>
      </c>
      <c r="J2240" t="str">
        <f t="shared" si="209"/>
        <v>High Risk Customer</v>
      </c>
    </row>
    <row r="2241" spans="1:10" x14ac:dyDescent="0.3">
      <c r="A2241" s="5">
        <v>2242</v>
      </c>
      <c r="B2241" s="6">
        <v>170</v>
      </c>
      <c r="C2241" s="7">
        <v>3</v>
      </c>
      <c r="D2241" s="8">
        <v>898.81999999999982</v>
      </c>
      <c r="E2241">
        <f t="shared" si="204"/>
        <v>3</v>
      </c>
      <c r="F2241">
        <f t="shared" si="205"/>
        <v>1</v>
      </c>
      <c r="G2241">
        <f t="shared" si="206"/>
        <v>1</v>
      </c>
      <c r="H2241">
        <f t="shared" si="207"/>
        <v>311</v>
      </c>
      <c r="I2241" t="str">
        <f t="shared" si="208"/>
        <v>SILVER</v>
      </c>
      <c r="J2241" t="str">
        <f t="shared" si="209"/>
        <v>High Risk Customer</v>
      </c>
    </row>
    <row r="2242" spans="1:10" x14ac:dyDescent="0.3">
      <c r="A2242" s="5">
        <v>2243</v>
      </c>
      <c r="B2242" s="6">
        <v>183</v>
      </c>
      <c r="C2242" s="7">
        <v>3</v>
      </c>
      <c r="D2242" s="8">
        <v>1115.1500000000001</v>
      </c>
      <c r="E2242">
        <f t="shared" si="204"/>
        <v>4</v>
      </c>
      <c r="F2242">
        <f t="shared" si="205"/>
        <v>1</v>
      </c>
      <c r="G2242">
        <f t="shared" si="206"/>
        <v>1</v>
      </c>
      <c r="H2242">
        <f t="shared" si="207"/>
        <v>411</v>
      </c>
      <c r="I2242" t="str">
        <f t="shared" si="208"/>
        <v>GOLD</v>
      </c>
      <c r="J2242" t="str">
        <f t="shared" si="209"/>
        <v>Recent Customer</v>
      </c>
    </row>
    <row r="2243" spans="1:10" x14ac:dyDescent="0.3">
      <c r="A2243" s="5">
        <v>2244</v>
      </c>
      <c r="B2243" s="6">
        <v>63</v>
      </c>
      <c r="C2243" s="7">
        <v>5</v>
      </c>
      <c r="D2243" s="8">
        <v>1796</v>
      </c>
      <c r="E2243">
        <f t="shared" si="204"/>
        <v>1</v>
      </c>
      <c r="F2243">
        <f t="shared" si="205"/>
        <v>2</v>
      </c>
      <c r="G2243">
        <f>IF(AND(D2243&gt;4123.1),4,IF(AND(D2243&lt;=4123.1,D2243&gt;2799.26),3,IF(AND(D2243&lt;=2799.26,D2243&gt;1797.95),2,IF(AND(D2243&lt;=1797.95),1))))</f>
        <v>1</v>
      </c>
      <c r="H2243">
        <f t="shared" si="207"/>
        <v>121</v>
      </c>
      <c r="I2243" t="str">
        <f t="shared" si="208"/>
        <v>BRONZE</v>
      </c>
      <c r="J2243" t="str">
        <f t="shared" si="209"/>
        <v>Evasive Customer</v>
      </c>
    </row>
    <row r="2244" spans="1:10" x14ac:dyDescent="0.3">
      <c r="A2244" s="5">
        <v>2245</v>
      </c>
      <c r="B2244" s="6">
        <v>74</v>
      </c>
      <c r="C2244" s="7">
        <v>7</v>
      </c>
      <c r="D2244" s="8">
        <v>3320.7799999999997</v>
      </c>
      <c r="E2244">
        <f t="shared" si="204"/>
        <v>1</v>
      </c>
      <c r="F2244">
        <f t="shared" si="205"/>
        <v>3</v>
      </c>
      <c r="G2244">
        <f t="shared" si="206"/>
        <v>3</v>
      </c>
      <c r="H2244">
        <f t="shared" si="207"/>
        <v>133</v>
      </c>
      <c r="I2244" t="str">
        <f t="shared" si="208"/>
        <v>BRONZE</v>
      </c>
      <c r="J2244" t="str">
        <f t="shared" si="209"/>
        <v>Evasive Customer</v>
      </c>
    </row>
    <row r="2245" spans="1:10" x14ac:dyDescent="0.3">
      <c r="A2245" s="5">
        <v>2246</v>
      </c>
      <c r="B2245" s="6">
        <v>99</v>
      </c>
      <c r="C2245" s="7">
        <v>4</v>
      </c>
      <c r="D2245" s="8">
        <v>2217.4899999999998</v>
      </c>
      <c r="E2245">
        <f t="shared" ref="E2245:E2308" si="210">IF(AND(B2243&gt;=88),1,IF(AND(B2243&lt;=88,B2243&gt;45),2,IF(AND(B2243&lt;=45,B2243&gt;18),3,4)))</f>
        <v>2</v>
      </c>
      <c r="F2245">
        <f t="shared" ref="F2245:F2308" si="211">IF(AND(C2245&gt;7),4,IF(AND(C2245&lt;=7,C2245&gt;6),3,IF(AND(C2245&lt;=6,C2245&gt;4),2,IF(AND(C2245&lt;=4),1))))</f>
        <v>1</v>
      </c>
      <c r="G2245">
        <f t="shared" ref="G2245:G2308" si="212">IF(AND(D2245&gt;4123.1),4,IF(AND(D2245&lt;=4123.1,D2245&gt;2799.26),3,IF(AND(D2245&lt;=2799.26,D2245&gt;1797.95),2,IF(AND(D2245&lt;=1795.95),1))))</f>
        <v>2</v>
      </c>
      <c r="H2245">
        <f t="shared" ref="H2245:H2308" si="213">100*E2245+10*F2245+G2245</f>
        <v>212</v>
      </c>
      <c r="I2245" t="str">
        <f t="shared" ref="I2245:I2308" si="214">IF(AND(H2245&gt;411),"PLATINUM",IF(AND(H2245&lt;=411,H2245&gt;311),"GOLD",IF(AND(H2245&lt;=311,H2245&gt;211),"SILVER",IF(AND(H2245&lt;=211),"BRONZE"))))</f>
        <v>SILVER</v>
      </c>
      <c r="J2245" t="str">
        <f t="shared" ref="J2245:J2308" si="215">IF(H2245=444,"Platinum Customer",
IF(AND(H2245&lt;=444,H2245&gt;433),"Very Loyal",
 IF(AND(H2245&lt;=433,H2245&gt;421),"Becoming Loyal",
IF(AND(H2245&lt;=421,H2245&gt;344),"Recent Customer",
IF(AND(H2245&gt;=344,H2245&gt;323),"Potential Customer",
IF(AND(H2245&gt;=323,H2245&gt;311),"Late Bloomer",
IF(AND(H2245&gt;311,H2245&gt;=224),"Losing Customer",
IF(AND(H2245&gt;224,H2245&gt;=212),"High Risk Customer",
IF(AND(H2245&gt;212,H2245&gt;=121),"Almost Losing Customer",
IF(AND(H2245&gt;=121,H2245&gt;=113),"Evasive Customer",
IF(AND(H2245&lt;=113,H2245&gt;=111),"Lost Customer")))))))))))</f>
        <v>Evasive Customer</v>
      </c>
    </row>
    <row r="2246" spans="1:10" x14ac:dyDescent="0.3">
      <c r="A2246" s="5">
        <v>2247</v>
      </c>
      <c r="B2246" s="6">
        <v>29</v>
      </c>
      <c r="C2246" s="7">
        <v>7</v>
      </c>
      <c r="D2246" s="8">
        <v>4957.2999999999993</v>
      </c>
      <c r="E2246">
        <f t="shared" si="210"/>
        <v>2</v>
      </c>
      <c r="F2246">
        <f t="shared" si="211"/>
        <v>3</v>
      </c>
      <c r="G2246">
        <f t="shared" si="212"/>
        <v>4</v>
      </c>
      <c r="H2246">
        <f t="shared" si="213"/>
        <v>234</v>
      </c>
      <c r="I2246" t="str">
        <f t="shared" si="214"/>
        <v>SILVER</v>
      </c>
      <c r="J2246" t="str">
        <f t="shared" si="215"/>
        <v>High Risk Customer</v>
      </c>
    </row>
    <row r="2247" spans="1:10" x14ac:dyDescent="0.3">
      <c r="A2247" s="5">
        <v>2248</v>
      </c>
      <c r="B2247" s="6">
        <v>51</v>
      </c>
      <c r="C2247" s="7">
        <v>8</v>
      </c>
      <c r="D2247" s="8">
        <v>3914.5</v>
      </c>
      <c r="E2247">
        <f t="shared" si="210"/>
        <v>1</v>
      </c>
      <c r="F2247">
        <f t="shared" si="211"/>
        <v>4</v>
      </c>
      <c r="G2247">
        <f t="shared" si="212"/>
        <v>3</v>
      </c>
      <c r="H2247">
        <f t="shared" si="213"/>
        <v>143</v>
      </c>
      <c r="I2247" t="str">
        <f t="shared" si="214"/>
        <v>BRONZE</v>
      </c>
      <c r="J2247" t="str">
        <f t="shared" si="215"/>
        <v>Evasive Customer</v>
      </c>
    </row>
    <row r="2248" spans="1:10" x14ac:dyDescent="0.3">
      <c r="A2248" s="5">
        <v>2249</v>
      </c>
      <c r="B2248" s="6">
        <v>112</v>
      </c>
      <c r="C2248" s="7">
        <v>5</v>
      </c>
      <c r="D2248" s="8">
        <v>2057.46</v>
      </c>
      <c r="E2248">
        <f t="shared" si="210"/>
        <v>3</v>
      </c>
      <c r="F2248">
        <f t="shared" si="211"/>
        <v>2</v>
      </c>
      <c r="G2248">
        <f t="shared" si="212"/>
        <v>2</v>
      </c>
      <c r="H2248">
        <f t="shared" si="213"/>
        <v>322</v>
      </c>
      <c r="I2248" t="str">
        <f t="shared" si="214"/>
        <v>GOLD</v>
      </c>
      <c r="J2248" t="str">
        <f t="shared" si="215"/>
        <v>Losing Customer</v>
      </c>
    </row>
    <row r="2249" spans="1:10" x14ac:dyDescent="0.3">
      <c r="A2249" s="5">
        <v>2250</v>
      </c>
      <c r="B2249" s="6">
        <v>124</v>
      </c>
      <c r="C2249" s="7">
        <v>3</v>
      </c>
      <c r="D2249" s="8">
        <v>1074.8800000000001</v>
      </c>
      <c r="E2249">
        <f t="shared" si="210"/>
        <v>2</v>
      </c>
      <c r="F2249">
        <f t="shared" si="211"/>
        <v>1</v>
      </c>
      <c r="G2249">
        <f t="shared" si="212"/>
        <v>1</v>
      </c>
      <c r="H2249">
        <f t="shared" si="213"/>
        <v>211</v>
      </c>
      <c r="I2249" t="str">
        <f t="shared" si="214"/>
        <v>BRONZE</v>
      </c>
      <c r="J2249" t="str">
        <f t="shared" si="215"/>
        <v>Evasive Customer</v>
      </c>
    </row>
    <row r="2250" spans="1:10" x14ac:dyDescent="0.3">
      <c r="A2250" s="5">
        <v>2251</v>
      </c>
      <c r="B2250" s="6">
        <v>15</v>
      </c>
      <c r="C2250" s="7">
        <v>7</v>
      </c>
      <c r="D2250" s="8">
        <v>2338.4499999999998</v>
      </c>
      <c r="E2250">
        <f t="shared" si="210"/>
        <v>1</v>
      </c>
      <c r="F2250">
        <f t="shared" si="211"/>
        <v>3</v>
      </c>
      <c r="G2250">
        <f t="shared" si="212"/>
        <v>2</v>
      </c>
      <c r="H2250">
        <f t="shared" si="213"/>
        <v>132</v>
      </c>
      <c r="I2250" t="str">
        <f t="shared" si="214"/>
        <v>BRONZE</v>
      </c>
      <c r="J2250" t="str">
        <f t="shared" si="215"/>
        <v>Evasive Customer</v>
      </c>
    </row>
    <row r="2251" spans="1:10" x14ac:dyDescent="0.3">
      <c r="A2251" s="5">
        <v>2252</v>
      </c>
      <c r="B2251" s="6">
        <v>130</v>
      </c>
      <c r="C2251" s="7">
        <v>5</v>
      </c>
      <c r="D2251" s="8">
        <v>1567.5700000000002</v>
      </c>
      <c r="E2251">
        <f t="shared" si="210"/>
        <v>1</v>
      </c>
      <c r="F2251">
        <f t="shared" si="211"/>
        <v>2</v>
      </c>
      <c r="G2251">
        <f t="shared" si="212"/>
        <v>1</v>
      </c>
      <c r="H2251">
        <f t="shared" si="213"/>
        <v>121</v>
      </c>
      <c r="I2251" t="str">
        <f t="shared" si="214"/>
        <v>BRONZE</v>
      </c>
      <c r="J2251" t="str">
        <f t="shared" si="215"/>
        <v>Evasive Customer</v>
      </c>
    </row>
    <row r="2252" spans="1:10" x14ac:dyDescent="0.3">
      <c r="A2252" s="5">
        <v>2253</v>
      </c>
      <c r="B2252" s="6">
        <v>84</v>
      </c>
      <c r="C2252" s="7">
        <v>6</v>
      </c>
      <c r="D2252" s="8">
        <v>1783.37</v>
      </c>
      <c r="E2252">
        <f t="shared" si="210"/>
        <v>4</v>
      </c>
      <c r="F2252">
        <f t="shared" si="211"/>
        <v>2</v>
      </c>
      <c r="G2252">
        <f t="shared" si="212"/>
        <v>1</v>
      </c>
      <c r="H2252">
        <f t="shared" si="213"/>
        <v>421</v>
      </c>
      <c r="I2252" t="str">
        <f t="shared" si="214"/>
        <v>PLATINUM</v>
      </c>
      <c r="J2252" t="str">
        <f t="shared" si="215"/>
        <v>Recent Customer</v>
      </c>
    </row>
    <row r="2253" spans="1:10" x14ac:dyDescent="0.3">
      <c r="A2253" s="5">
        <v>2254</v>
      </c>
      <c r="B2253" s="6">
        <v>3</v>
      </c>
      <c r="C2253" s="7">
        <v>6</v>
      </c>
      <c r="D2253" s="8">
        <v>2318.8900000000003</v>
      </c>
      <c r="E2253">
        <f t="shared" si="210"/>
        <v>1</v>
      </c>
      <c r="F2253">
        <f t="shared" si="211"/>
        <v>2</v>
      </c>
      <c r="G2253">
        <f t="shared" si="212"/>
        <v>2</v>
      </c>
      <c r="H2253">
        <f t="shared" si="213"/>
        <v>122</v>
      </c>
      <c r="I2253" t="str">
        <f t="shared" si="214"/>
        <v>BRONZE</v>
      </c>
      <c r="J2253" t="str">
        <f t="shared" si="215"/>
        <v>Evasive Customer</v>
      </c>
    </row>
    <row r="2254" spans="1:10" x14ac:dyDescent="0.3">
      <c r="A2254" s="5">
        <v>2255</v>
      </c>
      <c r="B2254" s="6">
        <v>143</v>
      </c>
      <c r="C2254" s="7">
        <v>3</v>
      </c>
      <c r="D2254" s="8">
        <v>1458.6999999999998</v>
      </c>
      <c r="E2254">
        <f t="shared" si="210"/>
        <v>2</v>
      </c>
      <c r="F2254">
        <f t="shared" si="211"/>
        <v>1</v>
      </c>
      <c r="G2254">
        <f t="shared" si="212"/>
        <v>1</v>
      </c>
      <c r="H2254">
        <f t="shared" si="213"/>
        <v>211</v>
      </c>
      <c r="I2254" t="str">
        <f t="shared" si="214"/>
        <v>BRONZE</v>
      </c>
      <c r="J2254" t="str">
        <f t="shared" si="215"/>
        <v>Evasive Customer</v>
      </c>
    </row>
    <row r="2255" spans="1:10" x14ac:dyDescent="0.3">
      <c r="A2255" s="5">
        <v>2256</v>
      </c>
      <c r="B2255" s="6">
        <v>169</v>
      </c>
      <c r="C2255" s="7">
        <v>3</v>
      </c>
      <c r="D2255" s="8">
        <v>1460.9999999999998</v>
      </c>
      <c r="E2255">
        <f t="shared" si="210"/>
        <v>4</v>
      </c>
      <c r="F2255">
        <f t="shared" si="211"/>
        <v>1</v>
      </c>
      <c r="G2255">
        <f t="shared" si="212"/>
        <v>1</v>
      </c>
      <c r="H2255">
        <f t="shared" si="213"/>
        <v>411</v>
      </c>
      <c r="I2255" t="str">
        <f t="shared" si="214"/>
        <v>GOLD</v>
      </c>
      <c r="J2255" t="str">
        <f t="shared" si="215"/>
        <v>Recent Customer</v>
      </c>
    </row>
    <row r="2256" spans="1:10" x14ac:dyDescent="0.3">
      <c r="A2256" s="5">
        <v>2257</v>
      </c>
      <c r="B2256" s="6">
        <v>64</v>
      </c>
      <c r="C2256" s="7">
        <v>5</v>
      </c>
      <c r="D2256" s="8">
        <v>4193.32</v>
      </c>
      <c r="E2256">
        <f t="shared" si="210"/>
        <v>1</v>
      </c>
      <c r="F2256">
        <f t="shared" si="211"/>
        <v>2</v>
      </c>
      <c r="G2256">
        <f t="shared" si="212"/>
        <v>4</v>
      </c>
      <c r="H2256">
        <f t="shared" si="213"/>
        <v>124</v>
      </c>
      <c r="I2256" t="str">
        <f t="shared" si="214"/>
        <v>BRONZE</v>
      </c>
      <c r="J2256" t="str">
        <f t="shared" si="215"/>
        <v>Evasive Customer</v>
      </c>
    </row>
    <row r="2257" spans="1:10" x14ac:dyDescent="0.3">
      <c r="A2257" s="5">
        <v>2258</v>
      </c>
      <c r="B2257" s="6">
        <v>52</v>
      </c>
      <c r="C2257" s="7">
        <v>7</v>
      </c>
      <c r="D2257" s="8">
        <v>3881.7799999999997</v>
      </c>
      <c r="E2257">
        <f t="shared" si="210"/>
        <v>1</v>
      </c>
      <c r="F2257">
        <f t="shared" si="211"/>
        <v>3</v>
      </c>
      <c r="G2257">
        <f t="shared" si="212"/>
        <v>3</v>
      </c>
      <c r="H2257">
        <f t="shared" si="213"/>
        <v>133</v>
      </c>
      <c r="I2257" t="str">
        <f t="shared" si="214"/>
        <v>BRONZE</v>
      </c>
      <c r="J2257" t="str">
        <f t="shared" si="215"/>
        <v>Evasive Customer</v>
      </c>
    </row>
    <row r="2258" spans="1:10" x14ac:dyDescent="0.3">
      <c r="A2258" s="5">
        <v>2259</v>
      </c>
      <c r="B2258" s="6">
        <v>161</v>
      </c>
      <c r="C2258" s="7">
        <v>4</v>
      </c>
      <c r="D2258" s="8">
        <v>2600.4900000000002</v>
      </c>
      <c r="E2258">
        <f t="shared" si="210"/>
        <v>2</v>
      </c>
      <c r="F2258">
        <f t="shared" si="211"/>
        <v>1</v>
      </c>
      <c r="G2258">
        <f t="shared" si="212"/>
        <v>2</v>
      </c>
      <c r="H2258">
        <f t="shared" si="213"/>
        <v>212</v>
      </c>
      <c r="I2258" t="str">
        <f t="shared" si="214"/>
        <v>SILVER</v>
      </c>
      <c r="J2258" t="str">
        <f t="shared" si="215"/>
        <v>Evasive Customer</v>
      </c>
    </row>
    <row r="2259" spans="1:10" x14ac:dyDescent="0.3">
      <c r="A2259" s="5">
        <v>2260</v>
      </c>
      <c r="B2259" s="6">
        <v>17</v>
      </c>
      <c r="C2259" s="7">
        <v>6</v>
      </c>
      <c r="D2259" s="8">
        <v>5378.6</v>
      </c>
      <c r="E2259">
        <f t="shared" si="210"/>
        <v>2</v>
      </c>
      <c r="F2259">
        <f t="shared" si="211"/>
        <v>2</v>
      </c>
      <c r="G2259">
        <f t="shared" si="212"/>
        <v>4</v>
      </c>
      <c r="H2259">
        <f t="shared" si="213"/>
        <v>224</v>
      </c>
      <c r="I2259" t="str">
        <f t="shared" si="214"/>
        <v>SILVER</v>
      </c>
      <c r="J2259" t="str">
        <f t="shared" si="215"/>
        <v>Almost Losing Customer</v>
      </c>
    </row>
    <row r="2260" spans="1:10" x14ac:dyDescent="0.3">
      <c r="A2260" s="5">
        <v>2261</v>
      </c>
      <c r="B2260" s="6">
        <v>35</v>
      </c>
      <c r="C2260" s="7">
        <v>4</v>
      </c>
      <c r="D2260" s="8">
        <v>1465.16</v>
      </c>
      <c r="E2260">
        <f t="shared" si="210"/>
        <v>1</v>
      </c>
      <c r="F2260">
        <f t="shared" si="211"/>
        <v>1</v>
      </c>
      <c r="G2260">
        <f t="shared" si="212"/>
        <v>1</v>
      </c>
      <c r="H2260">
        <f t="shared" si="213"/>
        <v>111</v>
      </c>
      <c r="I2260" t="str">
        <f t="shared" si="214"/>
        <v>BRONZE</v>
      </c>
      <c r="J2260" t="str">
        <f t="shared" si="215"/>
        <v>Lost Customer</v>
      </c>
    </row>
    <row r="2261" spans="1:10" x14ac:dyDescent="0.3">
      <c r="A2261" s="5">
        <v>2262</v>
      </c>
      <c r="B2261" s="6">
        <v>75</v>
      </c>
      <c r="C2261" s="7">
        <v>4</v>
      </c>
      <c r="D2261" s="8">
        <v>1502.68</v>
      </c>
      <c r="E2261">
        <f t="shared" si="210"/>
        <v>4</v>
      </c>
      <c r="F2261">
        <f t="shared" si="211"/>
        <v>1</v>
      </c>
      <c r="G2261">
        <f t="shared" si="212"/>
        <v>1</v>
      </c>
      <c r="H2261">
        <f t="shared" si="213"/>
        <v>411</v>
      </c>
      <c r="I2261" t="str">
        <f t="shared" si="214"/>
        <v>GOLD</v>
      </c>
      <c r="J2261" t="str">
        <f t="shared" si="215"/>
        <v>Recent Customer</v>
      </c>
    </row>
    <row r="2262" spans="1:10" x14ac:dyDescent="0.3">
      <c r="A2262" s="5">
        <v>2263</v>
      </c>
      <c r="B2262" s="6">
        <v>35</v>
      </c>
      <c r="C2262" s="7">
        <v>5</v>
      </c>
      <c r="D2262" s="8">
        <v>3371.4800000000005</v>
      </c>
      <c r="E2262">
        <f t="shared" si="210"/>
        <v>3</v>
      </c>
      <c r="F2262">
        <f t="shared" si="211"/>
        <v>2</v>
      </c>
      <c r="G2262">
        <f t="shared" si="212"/>
        <v>3</v>
      </c>
      <c r="H2262">
        <f t="shared" si="213"/>
        <v>323</v>
      </c>
      <c r="I2262" t="str">
        <f t="shared" si="214"/>
        <v>GOLD</v>
      </c>
      <c r="J2262" t="str">
        <f t="shared" si="215"/>
        <v>Late Bloomer</v>
      </c>
    </row>
    <row r="2263" spans="1:10" x14ac:dyDescent="0.3">
      <c r="A2263" s="5">
        <v>2264</v>
      </c>
      <c r="B2263" s="6">
        <v>153</v>
      </c>
      <c r="C2263" s="7">
        <v>6</v>
      </c>
      <c r="D2263" s="8">
        <v>2557.62</v>
      </c>
      <c r="E2263">
        <f t="shared" si="210"/>
        <v>2</v>
      </c>
      <c r="F2263">
        <f t="shared" si="211"/>
        <v>2</v>
      </c>
      <c r="G2263">
        <f t="shared" si="212"/>
        <v>2</v>
      </c>
      <c r="H2263">
        <f t="shared" si="213"/>
        <v>222</v>
      </c>
      <c r="I2263" t="str">
        <f t="shared" si="214"/>
        <v>SILVER</v>
      </c>
      <c r="J2263" t="str">
        <f t="shared" si="215"/>
        <v>Almost Losing Customer</v>
      </c>
    </row>
    <row r="2264" spans="1:10" x14ac:dyDescent="0.3">
      <c r="A2264" s="5">
        <v>2265</v>
      </c>
      <c r="B2264" s="6">
        <v>95</v>
      </c>
      <c r="C2264" s="7">
        <v>3</v>
      </c>
      <c r="D2264" s="8">
        <v>1988.7599999999998</v>
      </c>
      <c r="E2264">
        <f t="shared" si="210"/>
        <v>3</v>
      </c>
      <c r="F2264">
        <f t="shared" si="211"/>
        <v>1</v>
      </c>
      <c r="G2264">
        <f t="shared" si="212"/>
        <v>2</v>
      </c>
      <c r="H2264">
        <f t="shared" si="213"/>
        <v>312</v>
      </c>
      <c r="I2264" t="str">
        <f t="shared" si="214"/>
        <v>GOLD</v>
      </c>
      <c r="J2264" t="str">
        <f t="shared" si="215"/>
        <v>Losing Customer</v>
      </c>
    </row>
    <row r="2265" spans="1:10" x14ac:dyDescent="0.3">
      <c r="A2265" s="5">
        <v>2266</v>
      </c>
      <c r="B2265" s="6">
        <v>29</v>
      </c>
      <c r="C2265" s="7">
        <v>10</v>
      </c>
      <c r="D2265" s="8">
        <v>4169.8300000000008</v>
      </c>
      <c r="E2265">
        <f t="shared" si="210"/>
        <v>1</v>
      </c>
      <c r="F2265">
        <f t="shared" si="211"/>
        <v>4</v>
      </c>
      <c r="G2265">
        <f t="shared" si="212"/>
        <v>4</v>
      </c>
      <c r="H2265">
        <f t="shared" si="213"/>
        <v>144</v>
      </c>
      <c r="I2265" t="str">
        <f t="shared" si="214"/>
        <v>BRONZE</v>
      </c>
      <c r="J2265" t="str">
        <f t="shared" si="215"/>
        <v>Evasive Customer</v>
      </c>
    </row>
    <row r="2266" spans="1:10" x14ac:dyDescent="0.3">
      <c r="A2266" s="5">
        <v>2267</v>
      </c>
      <c r="B2266" s="6">
        <v>99</v>
      </c>
      <c r="C2266" s="7">
        <v>5</v>
      </c>
      <c r="D2266" s="8">
        <v>1799.8999999999999</v>
      </c>
      <c r="E2266">
        <f t="shared" si="210"/>
        <v>1</v>
      </c>
      <c r="F2266">
        <f t="shared" si="211"/>
        <v>2</v>
      </c>
      <c r="G2266">
        <f t="shared" si="212"/>
        <v>2</v>
      </c>
      <c r="H2266">
        <f t="shared" si="213"/>
        <v>122</v>
      </c>
      <c r="I2266" t="str">
        <f t="shared" si="214"/>
        <v>BRONZE</v>
      </c>
      <c r="J2266" t="str">
        <f t="shared" si="215"/>
        <v>Evasive Customer</v>
      </c>
    </row>
    <row r="2267" spans="1:10" x14ac:dyDescent="0.3">
      <c r="A2267" s="5">
        <v>2268</v>
      </c>
      <c r="B2267" s="6">
        <v>35</v>
      </c>
      <c r="C2267" s="7">
        <v>8</v>
      </c>
      <c r="D2267" s="8">
        <v>4473.32</v>
      </c>
      <c r="E2267">
        <f t="shared" si="210"/>
        <v>3</v>
      </c>
      <c r="F2267">
        <f t="shared" si="211"/>
        <v>4</v>
      </c>
      <c r="G2267">
        <f t="shared" si="212"/>
        <v>4</v>
      </c>
      <c r="H2267">
        <f t="shared" si="213"/>
        <v>344</v>
      </c>
      <c r="I2267" t="str">
        <f t="shared" si="214"/>
        <v>GOLD</v>
      </c>
      <c r="J2267" t="str">
        <f t="shared" si="215"/>
        <v>Potential Customer</v>
      </c>
    </row>
    <row r="2268" spans="1:10" x14ac:dyDescent="0.3">
      <c r="A2268" s="5">
        <v>2269</v>
      </c>
      <c r="B2268" s="6">
        <v>47</v>
      </c>
      <c r="C2268" s="7">
        <v>7</v>
      </c>
      <c r="D2268" s="8">
        <v>5404.6400000000012</v>
      </c>
      <c r="E2268">
        <f t="shared" si="210"/>
        <v>1</v>
      </c>
      <c r="F2268">
        <f t="shared" si="211"/>
        <v>3</v>
      </c>
      <c r="G2268">
        <f t="shared" si="212"/>
        <v>4</v>
      </c>
      <c r="H2268">
        <f t="shared" si="213"/>
        <v>134</v>
      </c>
      <c r="I2268" t="str">
        <f t="shared" si="214"/>
        <v>BRONZE</v>
      </c>
      <c r="J2268" t="str">
        <f t="shared" si="215"/>
        <v>Evasive Customer</v>
      </c>
    </row>
    <row r="2269" spans="1:10" x14ac:dyDescent="0.3">
      <c r="A2269" s="5">
        <v>2270</v>
      </c>
      <c r="B2269" s="6">
        <v>129</v>
      </c>
      <c r="C2269" s="7">
        <v>5</v>
      </c>
      <c r="D2269" s="8">
        <v>5154.68</v>
      </c>
      <c r="E2269">
        <f t="shared" si="210"/>
        <v>3</v>
      </c>
      <c r="F2269">
        <f t="shared" si="211"/>
        <v>2</v>
      </c>
      <c r="G2269">
        <f t="shared" si="212"/>
        <v>4</v>
      </c>
      <c r="H2269">
        <f t="shared" si="213"/>
        <v>324</v>
      </c>
      <c r="I2269" t="str">
        <f t="shared" si="214"/>
        <v>GOLD</v>
      </c>
      <c r="J2269" t="str">
        <f t="shared" si="215"/>
        <v>Late Bloomer</v>
      </c>
    </row>
    <row r="2270" spans="1:10" x14ac:dyDescent="0.3">
      <c r="A2270" s="5">
        <v>2271</v>
      </c>
      <c r="B2270" s="6">
        <v>177</v>
      </c>
      <c r="C2270" s="7">
        <v>1</v>
      </c>
      <c r="D2270" s="8">
        <v>1305.25</v>
      </c>
      <c r="E2270">
        <f t="shared" si="210"/>
        <v>2</v>
      </c>
      <c r="F2270">
        <f t="shared" si="211"/>
        <v>1</v>
      </c>
      <c r="G2270">
        <f t="shared" si="212"/>
        <v>1</v>
      </c>
      <c r="H2270">
        <f t="shared" si="213"/>
        <v>211</v>
      </c>
      <c r="I2270" t="str">
        <f t="shared" si="214"/>
        <v>BRONZE</v>
      </c>
      <c r="J2270" t="str">
        <f t="shared" si="215"/>
        <v>Evasive Customer</v>
      </c>
    </row>
    <row r="2271" spans="1:10" x14ac:dyDescent="0.3">
      <c r="A2271" s="5">
        <v>2272</v>
      </c>
      <c r="B2271" s="6">
        <v>104</v>
      </c>
      <c r="C2271" s="7">
        <v>6</v>
      </c>
      <c r="D2271" s="8">
        <v>3344.13</v>
      </c>
      <c r="E2271">
        <f t="shared" si="210"/>
        <v>1</v>
      </c>
      <c r="F2271">
        <f t="shared" si="211"/>
        <v>2</v>
      </c>
      <c r="G2271">
        <f t="shared" si="212"/>
        <v>3</v>
      </c>
      <c r="H2271">
        <f t="shared" si="213"/>
        <v>123</v>
      </c>
      <c r="I2271" t="str">
        <f t="shared" si="214"/>
        <v>BRONZE</v>
      </c>
      <c r="J2271" t="str">
        <f t="shared" si="215"/>
        <v>Evasive Customer</v>
      </c>
    </row>
    <row r="2272" spans="1:10" x14ac:dyDescent="0.3">
      <c r="A2272" s="5">
        <v>2273</v>
      </c>
      <c r="B2272" s="6">
        <v>26</v>
      </c>
      <c r="C2272" s="7">
        <v>10</v>
      </c>
      <c r="D2272" s="8">
        <v>2795.3399999999997</v>
      </c>
      <c r="E2272">
        <f t="shared" si="210"/>
        <v>1</v>
      </c>
      <c r="F2272">
        <f t="shared" si="211"/>
        <v>4</v>
      </c>
      <c r="G2272">
        <f t="shared" si="212"/>
        <v>2</v>
      </c>
      <c r="H2272">
        <f t="shared" si="213"/>
        <v>142</v>
      </c>
      <c r="I2272" t="str">
        <f t="shared" si="214"/>
        <v>BRONZE</v>
      </c>
      <c r="J2272" t="str">
        <f t="shared" si="215"/>
        <v>Evasive Customer</v>
      </c>
    </row>
    <row r="2273" spans="1:10" x14ac:dyDescent="0.3">
      <c r="A2273" s="5">
        <v>2274</v>
      </c>
      <c r="B2273" s="6">
        <v>55</v>
      </c>
      <c r="C2273" s="7">
        <v>2</v>
      </c>
      <c r="D2273" s="8">
        <v>35.739999999999995</v>
      </c>
      <c r="E2273">
        <f t="shared" si="210"/>
        <v>1</v>
      </c>
      <c r="F2273">
        <f t="shared" si="211"/>
        <v>1</v>
      </c>
      <c r="G2273">
        <f t="shared" si="212"/>
        <v>1</v>
      </c>
      <c r="H2273">
        <f t="shared" si="213"/>
        <v>111</v>
      </c>
      <c r="I2273" t="str">
        <f t="shared" si="214"/>
        <v>BRONZE</v>
      </c>
      <c r="J2273" t="str">
        <f t="shared" si="215"/>
        <v>Lost Customer</v>
      </c>
    </row>
    <row r="2274" spans="1:10" x14ac:dyDescent="0.3">
      <c r="A2274" s="5">
        <v>2275</v>
      </c>
      <c r="B2274" s="6">
        <v>121</v>
      </c>
      <c r="C2274" s="7">
        <v>6</v>
      </c>
      <c r="D2274" s="8">
        <v>5688.29</v>
      </c>
      <c r="E2274">
        <f t="shared" si="210"/>
        <v>3</v>
      </c>
      <c r="F2274">
        <f t="shared" si="211"/>
        <v>2</v>
      </c>
      <c r="G2274">
        <f t="shared" si="212"/>
        <v>4</v>
      </c>
      <c r="H2274">
        <f t="shared" si="213"/>
        <v>324</v>
      </c>
      <c r="I2274" t="str">
        <f t="shared" si="214"/>
        <v>GOLD</v>
      </c>
      <c r="J2274" t="str">
        <f t="shared" si="215"/>
        <v>Late Bloomer</v>
      </c>
    </row>
    <row r="2275" spans="1:10" x14ac:dyDescent="0.3">
      <c r="A2275" s="5">
        <v>2276</v>
      </c>
      <c r="B2275" s="6">
        <v>10</v>
      </c>
      <c r="C2275" s="7">
        <v>4</v>
      </c>
      <c r="D2275" s="8">
        <v>2304.7699999999995</v>
      </c>
      <c r="E2275">
        <f t="shared" si="210"/>
        <v>2</v>
      </c>
      <c r="F2275">
        <f t="shared" si="211"/>
        <v>1</v>
      </c>
      <c r="G2275">
        <f t="shared" si="212"/>
        <v>2</v>
      </c>
      <c r="H2275">
        <f t="shared" si="213"/>
        <v>212</v>
      </c>
      <c r="I2275" t="str">
        <f t="shared" si="214"/>
        <v>SILVER</v>
      </c>
      <c r="J2275" t="str">
        <f t="shared" si="215"/>
        <v>Evasive Customer</v>
      </c>
    </row>
    <row r="2276" spans="1:10" x14ac:dyDescent="0.3">
      <c r="A2276" s="5">
        <v>2277</v>
      </c>
      <c r="B2276" s="6">
        <v>36</v>
      </c>
      <c r="C2276" s="7">
        <v>4</v>
      </c>
      <c r="D2276" s="8">
        <v>2713.7200000000003</v>
      </c>
      <c r="E2276">
        <f t="shared" si="210"/>
        <v>1</v>
      </c>
      <c r="F2276">
        <f t="shared" si="211"/>
        <v>1</v>
      </c>
      <c r="G2276">
        <f t="shared" si="212"/>
        <v>2</v>
      </c>
      <c r="H2276">
        <f t="shared" si="213"/>
        <v>112</v>
      </c>
      <c r="I2276" t="str">
        <f t="shared" si="214"/>
        <v>BRONZE</v>
      </c>
      <c r="J2276" t="str">
        <f t="shared" si="215"/>
        <v>Lost Customer</v>
      </c>
    </row>
    <row r="2277" spans="1:10" x14ac:dyDescent="0.3">
      <c r="A2277" s="5">
        <v>2278</v>
      </c>
      <c r="B2277" s="6">
        <v>34</v>
      </c>
      <c r="C2277" s="7">
        <v>5</v>
      </c>
      <c r="D2277" s="8">
        <v>279.77999999999986</v>
      </c>
      <c r="E2277">
        <f t="shared" si="210"/>
        <v>4</v>
      </c>
      <c r="F2277">
        <f t="shared" si="211"/>
        <v>2</v>
      </c>
      <c r="G2277">
        <f t="shared" si="212"/>
        <v>1</v>
      </c>
      <c r="H2277">
        <f t="shared" si="213"/>
        <v>421</v>
      </c>
      <c r="I2277" t="str">
        <f t="shared" si="214"/>
        <v>PLATINUM</v>
      </c>
      <c r="J2277" t="str">
        <f t="shared" si="215"/>
        <v>Recent Customer</v>
      </c>
    </row>
    <row r="2278" spans="1:10" x14ac:dyDescent="0.3">
      <c r="A2278" s="5">
        <v>2279</v>
      </c>
      <c r="B2278" s="6">
        <v>35</v>
      </c>
      <c r="C2278" s="7">
        <v>8</v>
      </c>
      <c r="D2278" s="8">
        <v>4008.76</v>
      </c>
      <c r="E2278">
        <f t="shared" si="210"/>
        <v>3</v>
      </c>
      <c r="F2278">
        <f t="shared" si="211"/>
        <v>4</v>
      </c>
      <c r="G2278">
        <f t="shared" si="212"/>
        <v>3</v>
      </c>
      <c r="H2278">
        <f t="shared" si="213"/>
        <v>343</v>
      </c>
      <c r="I2278" t="str">
        <f t="shared" si="214"/>
        <v>GOLD</v>
      </c>
      <c r="J2278" t="str">
        <f t="shared" si="215"/>
        <v>Late Bloomer</v>
      </c>
    </row>
    <row r="2279" spans="1:10" x14ac:dyDescent="0.3">
      <c r="A2279" s="5">
        <v>2280</v>
      </c>
      <c r="B2279" s="6">
        <v>24</v>
      </c>
      <c r="C2279" s="7">
        <v>5</v>
      </c>
      <c r="D2279" s="8">
        <v>1702.5299999999997</v>
      </c>
      <c r="E2279">
        <f t="shared" si="210"/>
        <v>3</v>
      </c>
      <c r="F2279">
        <f t="shared" si="211"/>
        <v>2</v>
      </c>
      <c r="G2279">
        <f t="shared" si="212"/>
        <v>1</v>
      </c>
      <c r="H2279">
        <f t="shared" si="213"/>
        <v>321</v>
      </c>
      <c r="I2279" t="str">
        <f t="shared" si="214"/>
        <v>GOLD</v>
      </c>
      <c r="J2279" t="str">
        <f t="shared" si="215"/>
        <v>Losing Customer</v>
      </c>
    </row>
    <row r="2280" spans="1:10" x14ac:dyDescent="0.3">
      <c r="A2280" s="5">
        <v>2281</v>
      </c>
      <c r="B2280" s="6">
        <v>38</v>
      </c>
      <c r="C2280" s="7">
        <v>7</v>
      </c>
      <c r="D2280" s="8">
        <v>3626.7000000000003</v>
      </c>
      <c r="E2280">
        <f t="shared" si="210"/>
        <v>3</v>
      </c>
      <c r="F2280">
        <f t="shared" si="211"/>
        <v>3</v>
      </c>
      <c r="G2280">
        <f t="shared" si="212"/>
        <v>3</v>
      </c>
      <c r="H2280">
        <f t="shared" si="213"/>
        <v>333</v>
      </c>
      <c r="I2280" t="str">
        <f t="shared" si="214"/>
        <v>GOLD</v>
      </c>
      <c r="J2280" t="str">
        <f t="shared" si="215"/>
        <v>Late Bloomer</v>
      </c>
    </row>
    <row r="2281" spans="1:10" x14ac:dyDescent="0.3">
      <c r="A2281" s="5">
        <v>2282</v>
      </c>
      <c r="B2281" s="6">
        <v>14</v>
      </c>
      <c r="C2281" s="7">
        <v>6</v>
      </c>
      <c r="D2281" s="8">
        <v>3131.5100000000007</v>
      </c>
      <c r="E2281">
        <f t="shared" si="210"/>
        <v>3</v>
      </c>
      <c r="F2281">
        <f t="shared" si="211"/>
        <v>2</v>
      </c>
      <c r="G2281">
        <f t="shared" si="212"/>
        <v>3</v>
      </c>
      <c r="H2281">
        <f t="shared" si="213"/>
        <v>323</v>
      </c>
      <c r="I2281" t="str">
        <f t="shared" si="214"/>
        <v>GOLD</v>
      </c>
      <c r="J2281" t="str">
        <f t="shared" si="215"/>
        <v>Late Bloomer</v>
      </c>
    </row>
    <row r="2282" spans="1:10" x14ac:dyDescent="0.3">
      <c r="A2282" s="5">
        <v>2283</v>
      </c>
      <c r="B2282" s="6">
        <v>30</v>
      </c>
      <c r="C2282" s="7">
        <v>7</v>
      </c>
      <c r="D2282" s="8">
        <v>4474.63</v>
      </c>
      <c r="E2282">
        <f t="shared" si="210"/>
        <v>3</v>
      </c>
      <c r="F2282">
        <f t="shared" si="211"/>
        <v>3</v>
      </c>
      <c r="G2282">
        <f t="shared" si="212"/>
        <v>4</v>
      </c>
      <c r="H2282">
        <f t="shared" si="213"/>
        <v>334</v>
      </c>
      <c r="I2282" t="str">
        <f t="shared" si="214"/>
        <v>GOLD</v>
      </c>
      <c r="J2282" t="str">
        <f t="shared" si="215"/>
        <v>Late Bloomer</v>
      </c>
    </row>
    <row r="2283" spans="1:10" x14ac:dyDescent="0.3">
      <c r="A2283" s="5">
        <v>2284</v>
      </c>
      <c r="B2283" s="6">
        <v>34</v>
      </c>
      <c r="C2283" s="7">
        <v>7</v>
      </c>
      <c r="D2283" s="8">
        <v>4735.67</v>
      </c>
      <c r="E2283">
        <f t="shared" si="210"/>
        <v>4</v>
      </c>
      <c r="F2283">
        <f t="shared" si="211"/>
        <v>3</v>
      </c>
      <c r="G2283">
        <f t="shared" si="212"/>
        <v>4</v>
      </c>
      <c r="H2283">
        <f t="shared" si="213"/>
        <v>434</v>
      </c>
      <c r="I2283" t="str">
        <f t="shared" si="214"/>
        <v>PLATINUM</v>
      </c>
      <c r="J2283" t="str">
        <f t="shared" si="215"/>
        <v>Very Loyal</v>
      </c>
    </row>
    <row r="2284" spans="1:10" x14ac:dyDescent="0.3">
      <c r="A2284" s="5">
        <v>2285</v>
      </c>
      <c r="B2284" s="6">
        <v>39</v>
      </c>
      <c r="C2284" s="7">
        <v>7</v>
      </c>
      <c r="D2284" s="8">
        <v>1796.2899999999997</v>
      </c>
      <c r="E2284">
        <f t="shared" si="210"/>
        <v>3</v>
      </c>
      <c r="F2284">
        <f t="shared" si="211"/>
        <v>3</v>
      </c>
      <c r="G2284">
        <f>IF(AND(D2284&gt;4123.1),4,IF(AND(D2284&lt;=4123.1,D2284&gt;2799.26),3,IF(AND(D2284&lt;=2799.26,D2284&gt;1797.95),2,IF(AND(D2284&lt;=1797.95),1))))</f>
        <v>1</v>
      </c>
      <c r="H2284">
        <f t="shared" si="213"/>
        <v>331</v>
      </c>
      <c r="I2284" t="str">
        <f t="shared" si="214"/>
        <v>GOLD</v>
      </c>
      <c r="J2284" t="str">
        <f t="shared" si="215"/>
        <v>Late Bloomer</v>
      </c>
    </row>
    <row r="2285" spans="1:10" x14ac:dyDescent="0.3">
      <c r="A2285" s="5">
        <v>2286</v>
      </c>
      <c r="B2285" s="6">
        <v>49</v>
      </c>
      <c r="C2285" s="7">
        <v>5</v>
      </c>
      <c r="D2285" s="8">
        <v>2878.73</v>
      </c>
      <c r="E2285">
        <f t="shared" si="210"/>
        <v>3</v>
      </c>
      <c r="F2285">
        <f t="shared" si="211"/>
        <v>2</v>
      </c>
      <c r="G2285">
        <f t="shared" si="212"/>
        <v>3</v>
      </c>
      <c r="H2285">
        <f t="shared" si="213"/>
        <v>323</v>
      </c>
      <c r="I2285" t="str">
        <f t="shared" si="214"/>
        <v>GOLD</v>
      </c>
      <c r="J2285" t="str">
        <f t="shared" si="215"/>
        <v>Late Bloomer</v>
      </c>
    </row>
    <row r="2286" spans="1:10" x14ac:dyDescent="0.3">
      <c r="A2286" s="5">
        <v>2287</v>
      </c>
      <c r="B2286" s="6">
        <v>159</v>
      </c>
      <c r="C2286" s="7">
        <v>2</v>
      </c>
      <c r="D2286" s="8">
        <v>273.70000000000005</v>
      </c>
      <c r="E2286">
        <f t="shared" si="210"/>
        <v>3</v>
      </c>
      <c r="F2286">
        <f t="shared" si="211"/>
        <v>1</v>
      </c>
      <c r="G2286">
        <f t="shared" si="212"/>
        <v>1</v>
      </c>
      <c r="H2286">
        <f t="shared" si="213"/>
        <v>311</v>
      </c>
      <c r="I2286" t="str">
        <f t="shared" si="214"/>
        <v>SILVER</v>
      </c>
      <c r="J2286" t="str">
        <f t="shared" si="215"/>
        <v>High Risk Customer</v>
      </c>
    </row>
    <row r="2287" spans="1:10" x14ac:dyDescent="0.3">
      <c r="A2287" s="5">
        <v>2288</v>
      </c>
      <c r="B2287" s="6">
        <v>29</v>
      </c>
      <c r="C2287" s="7">
        <v>6</v>
      </c>
      <c r="D2287" s="8">
        <v>4438.47</v>
      </c>
      <c r="E2287">
        <f t="shared" si="210"/>
        <v>2</v>
      </c>
      <c r="F2287">
        <f t="shared" si="211"/>
        <v>2</v>
      </c>
      <c r="G2287">
        <f t="shared" si="212"/>
        <v>4</v>
      </c>
      <c r="H2287">
        <f t="shared" si="213"/>
        <v>224</v>
      </c>
      <c r="I2287" t="str">
        <f t="shared" si="214"/>
        <v>SILVER</v>
      </c>
      <c r="J2287" t="str">
        <f t="shared" si="215"/>
        <v>Almost Losing Customer</v>
      </c>
    </row>
    <row r="2288" spans="1:10" x14ac:dyDescent="0.3">
      <c r="A2288" s="5">
        <v>2289</v>
      </c>
      <c r="B2288" s="6">
        <v>59</v>
      </c>
      <c r="C2288" s="7">
        <v>5</v>
      </c>
      <c r="D2288" s="8">
        <v>2224.75</v>
      </c>
      <c r="E2288">
        <f t="shared" si="210"/>
        <v>1</v>
      </c>
      <c r="F2288">
        <f t="shared" si="211"/>
        <v>2</v>
      </c>
      <c r="G2288">
        <f t="shared" si="212"/>
        <v>2</v>
      </c>
      <c r="H2288">
        <f t="shared" si="213"/>
        <v>122</v>
      </c>
      <c r="I2288" t="str">
        <f t="shared" si="214"/>
        <v>BRONZE</v>
      </c>
      <c r="J2288" t="str">
        <f t="shared" si="215"/>
        <v>Evasive Customer</v>
      </c>
    </row>
    <row r="2289" spans="1:10" x14ac:dyDescent="0.3">
      <c r="A2289" s="5">
        <v>2290</v>
      </c>
      <c r="B2289" s="6">
        <v>72</v>
      </c>
      <c r="C2289" s="7">
        <v>6</v>
      </c>
      <c r="D2289" s="8">
        <v>4225.7700000000004</v>
      </c>
      <c r="E2289">
        <f t="shared" si="210"/>
        <v>3</v>
      </c>
      <c r="F2289">
        <f t="shared" si="211"/>
        <v>2</v>
      </c>
      <c r="G2289">
        <f t="shared" si="212"/>
        <v>4</v>
      </c>
      <c r="H2289">
        <f t="shared" si="213"/>
        <v>324</v>
      </c>
      <c r="I2289" t="str">
        <f t="shared" si="214"/>
        <v>GOLD</v>
      </c>
      <c r="J2289" t="str">
        <f t="shared" si="215"/>
        <v>Late Bloomer</v>
      </c>
    </row>
    <row r="2290" spans="1:10" x14ac:dyDescent="0.3">
      <c r="A2290" s="5">
        <v>2291</v>
      </c>
      <c r="B2290" s="6">
        <v>107</v>
      </c>
      <c r="C2290" s="7">
        <v>1</v>
      </c>
      <c r="D2290" s="8">
        <v>198.22000000000003</v>
      </c>
      <c r="E2290">
        <f t="shared" si="210"/>
        <v>2</v>
      </c>
      <c r="F2290">
        <f t="shared" si="211"/>
        <v>1</v>
      </c>
      <c r="G2290">
        <f t="shared" si="212"/>
        <v>1</v>
      </c>
      <c r="H2290">
        <f t="shared" si="213"/>
        <v>211</v>
      </c>
      <c r="I2290" t="str">
        <f t="shared" si="214"/>
        <v>BRONZE</v>
      </c>
      <c r="J2290" t="str">
        <f t="shared" si="215"/>
        <v>Evasive Customer</v>
      </c>
    </row>
    <row r="2291" spans="1:10" x14ac:dyDescent="0.3">
      <c r="A2291" s="5">
        <v>2292</v>
      </c>
      <c r="B2291" s="6">
        <v>45</v>
      </c>
      <c r="C2291" s="7">
        <v>7</v>
      </c>
      <c r="D2291" s="8">
        <v>4768.8500000000004</v>
      </c>
      <c r="E2291">
        <f t="shared" si="210"/>
        <v>2</v>
      </c>
      <c r="F2291">
        <f t="shared" si="211"/>
        <v>3</v>
      </c>
      <c r="G2291">
        <f t="shared" si="212"/>
        <v>4</v>
      </c>
      <c r="H2291">
        <f t="shared" si="213"/>
        <v>234</v>
      </c>
      <c r="I2291" t="str">
        <f t="shared" si="214"/>
        <v>SILVER</v>
      </c>
      <c r="J2291" t="str">
        <f t="shared" si="215"/>
        <v>High Risk Customer</v>
      </c>
    </row>
    <row r="2292" spans="1:10" x14ac:dyDescent="0.3">
      <c r="A2292" s="5">
        <v>2293</v>
      </c>
      <c r="B2292" s="6">
        <v>85</v>
      </c>
      <c r="C2292" s="7">
        <v>5</v>
      </c>
      <c r="D2292" s="8">
        <v>1410.5300000000004</v>
      </c>
      <c r="E2292">
        <f t="shared" si="210"/>
        <v>1</v>
      </c>
      <c r="F2292">
        <f t="shared" si="211"/>
        <v>2</v>
      </c>
      <c r="G2292">
        <f t="shared" si="212"/>
        <v>1</v>
      </c>
      <c r="H2292">
        <f t="shared" si="213"/>
        <v>121</v>
      </c>
      <c r="I2292" t="str">
        <f t="shared" si="214"/>
        <v>BRONZE</v>
      </c>
      <c r="J2292" t="str">
        <f t="shared" si="215"/>
        <v>Evasive Customer</v>
      </c>
    </row>
    <row r="2293" spans="1:10" x14ac:dyDescent="0.3">
      <c r="A2293" s="5">
        <v>2294</v>
      </c>
      <c r="B2293" s="6">
        <v>73</v>
      </c>
      <c r="C2293" s="7">
        <v>7</v>
      </c>
      <c r="D2293" s="8">
        <v>5050.2599999999993</v>
      </c>
      <c r="E2293">
        <f t="shared" si="210"/>
        <v>3</v>
      </c>
      <c r="F2293">
        <f t="shared" si="211"/>
        <v>3</v>
      </c>
      <c r="G2293">
        <f t="shared" si="212"/>
        <v>4</v>
      </c>
      <c r="H2293">
        <f t="shared" si="213"/>
        <v>334</v>
      </c>
      <c r="I2293" t="str">
        <f t="shared" si="214"/>
        <v>GOLD</v>
      </c>
      <c r="J2293" t="str">
        <f t="shared" si="215"/>
        <v>Late Bloomer</v>
      </c>
    </row>
    <row r="2294" spans="1:10" x14ac:dyDescent="0.3">
      <c r="A2294" s="5">
        <v>2295</v>
      </c>
      <c r="B2294" s="6">
        <v>17</v>
      </c>
      <c r="C2294" s="7">
        <v>4</v>
      </c>
      <c r="D2294" s="8">
        <v>3690.2599999999998</v>
      </c>
      <c r="E2294">
        <f t="shared" si="210"/>
        <v>2</v>
      </c>
      <c r="F2294">
        <f t="shared" si="211"/>
        <v>1</v>
      </c>
      <c r="G2294">
        <f t="shared" si="212"/>
        <v>3</v>
      </c>
      <c r="H2294">
        <f t="shared" si="213"/>
        <v>213</v>
      </c>
      <c r="I2294" t="str">
        <f t="shared" si="214"/>
        <v>SILVER</v>
      </c>
      <c r="J2294" t="str">
        <f t="shared" si="215"/>
        <v>Almost Losing Customer</v>
      </c>
    </row>
    <row r="2295" spans="1:10" x14ac:dyDescent="0.3">
      <c r="A2295" s="5">
        <v>2296</v>
      </c>
      <c r="B2295" s="6">
        <v>36</v>
      </c>
      <c r="C2295" s="7">
        <v>4</v>
      </c>
      <c r="D2295" s="8">
        <v>3592.5</v>
      </c>
      <c r="E2295">
        <f t="shared" si="210"/>
        <v>2</v>
      </c>
      <c r="F2295">
        <f t="shared" si="211"/>
        <v>1</v>
      </c>
      <c r="G2295">
        <f t="shared" si="212"/>
        <v>3</v>
      </c>
      <c r="H2295">
        <f t="shared" si="213"/>
        <v>213</v>
      </c>
      <c r="I2295" t="str">
        <f t="shared" si="214"/>
        <v>SILVER</v>
      </c>
      <c r="J2295" t="str">
        <f t="shared" si="215"/>
        <v>Almost Losing Customer</v>
      </c>
    </row>
    <row r="2296" spans="1:10" x14ac:dyDescent="0.3">
      <c r="A2296" s="5">
        <v>2297</v>
      </c>
      <c r="B2296" s="6">
        <v>37</v>
      </c>
      <c r="C2296" s="7">
        <v>5</v>
      </c>
      <c r="D2296" s="8">
        <v>4274.88</v>
      </c>
      <c r="E2296">
        <f t="shared" si="210"/>
        <v>4</v>
      </c>
      <c r="F2296">
        <f t="shared" si="211"/>
        <v>2</v>
      </c>
      <c r="G2296">
        <f t="shared" si="212"/>
        <v>4</v>
      </c>
      <c r="H2296">
        <f t="shared" si="213"/>
        <v>424</v>
      </c>
      <c r="I2296" t="str">
        <f t="shared" si="214"/>
        <v>PLATINUM</v>
      </c>
      <c r="J2296" t="str">
        <f t="shared" si="215"/>
        <v>Becoming Loyal</v>
      </c>
    </row>
    <row r="2297" spans="1:10" x14ac:dyDescent="0.3">
      <c r="A2297" s="5">
        <v>2298</v>
      </c>
      <c r="B2297" s="6">
        <v>45</v>
      </c>
      <c r="C2297" s="7">
        <v>6</v>
      </c>
      <c r="D2297" s="8">
        <v>3140.01</v>
      </c>
      <c r="E2297">
        <f t="shared" si="210"/>
        <v>3</v>
      </c>
      <c r="F2297">
        <f t="shared" si="211"/>
        <v>2</v>
      </c>
      <c r="G2297">
        <f t="shared" si="212"/>
        <v>3</v>
      </c>
      <c r="H2297">
        <f t="shared" si="213"/>
        <v>323</v>
      </c>
      <c r="I2297" t="str">
        <f t="shared" si="214"/>
        <v>GOLD</v>
      </c>
      <c r="J2297" t="str">
        <f t="shared" si="215"/>
        <v>Late Bloomer</v>
      </c>
    </row>
    <row r="2298" spans="1:10" x14ac:dyDescent="0.3">
      <c r="A2298" s="5">
        <v>2299</v>
      </c>
      <c r="B2298" s="6">
        <v>59</v>
      </c>
      <c r="C2298" s="7">
        <v>6</v>
      </c>
      <c r="D2298" s="8">
        <v>3142.7499999999995</v>
      </c>
      <c r="E2298">
        <f t="shared" si="210"/>
        <v>3</v>
      </c>
      <c r="F2298">
        <f t="shared" si="211"/>
        <v>2</v>
      </c>
      <c r="G2298">
        <f t="shared" si="212"/>
        <v>3</v>
      </c>
      <c r="H2298">
        <f t="shared" si="213"/>
        <v>323</v>
      </c>
      <c r="I2298" t="str">
        <f t="shared" si="214"/>
        <v>GOLD</v>
      </c>
      <c r="J2298" t="str">
        <f t="shared" si="215"/>
        <v>Late Bloomer</v>
      </c>
    </row>
    <row r="2299" spans="1:10" x14ac:dyDescent="0.3">
      <c r="A2299" s="5">
        <v>2300</v>
      </c>
      <c r="B2299" s="6">
        <v>17</v>
      </c>
      <c r="C2299" s="7">
        <v>4</v>
      </c>
      <c r="D2299" s="8">
        <v>2812.1099999999997</v>
      </c>
      <c r="E2299">
        <f t="shared" si="210"/>
        <v>3</v>
      </c>
      <c r="F2299">
        <f t="shared" si="211"/>
        <v>1</v>
      </c>
      <c r="G2299">
        <f t="shared" si="212"/>
        <v>3</v>
      </c>
      <c r="H2299">
        <f t="shared" si="213"/>
        <v>313</v>
      </c>
      <c r="I2299" t="str">
        <f t="shared" si="214"/>
        <v>GOLD</v>
      </c>
      <c r="J2299" t="str">
        <f t="shared" si="215"/>
        <v>Losing Customer</v>
      </c>
    </row>
    <row r="2300" spans="1:10" x14ac:dyDescent="0.3">
      <c r="A2300" s="5">
        <v>2301</v>
      </c>
      <c r="B2300" s="6">
        <v>5</v>
      </c>
      <c r="C2300" s="7">
        <v>7</v>
      </c>
      <c r="D2300" s="8">
        <v>4704.92</v>
      </c>
      <c r="E2300">
        <f t="shared" si="210"/>
        <v>2</v>
      </c>
      <c r="F2300">
        <f t="shared" si="211"/>
        <v>3</v>
      </c>
      <c r="G2300">
        <f t="shared" si="212"/>
        <v>4</v>
      </c>
      <c r="H2300">
        <f t="shared" si="213"/>
        <v>234</v>
      </c>
      <c r="I2300" t="str">
        <f t="shared" si="214"/>
        <v>SILVER</v>
      </c>
      <c r="J2300" t="str">
        <f t="shared" si="215"/>
        <v>High Risk Customer</v>
      </c>
    </row>
    <row r="2301" spans="1:10" x14ac:dyDescent="0.3">
      <c r="A2301" s="5">
        <v>2302</v>
      </c>
      <c r="B2301" s="6">
        <v>53</v>
      </c>
      <c r="C2301" s="7">
        <v>3</v>
      </c>
      <c r="D2301" s="8">
        <v>2611.15</v>
      </c>
      <c r="E2301">
        <f t="shared" si="210"/>
        <v>4</v>
      </c>
      <c r="F2301">
        <f t="shared" si="211"/>
        <v>1</v>
      </c>
      <c r="G2301">
        <f t="shared" si="212"/>
        <v>2</v>
      </c>
      <c r="H2301">
        <f t="shared" si="213"/>
        <v>412</v>
      </c>
      <c r="I2301" t="str">
        <f t="shared" si="214"/>
        <v>PLATINUM</v>
      </c>
      <c r="J2301" t="str">
        <f t="shared" si="215"/>
        <v>Recent Customer</v>
      </c>
    </row>
    <row r="2302" spans="1:10" x14ac:dyDescent="0.3">
      <c r="A2302" s="5">
        <v>2303</v>
      </c>
      <c r="B2302" s="6">
        <v>144</v>
      </c>
      <c r="C2302" s="7">
        <v>2</v>
      </c>
      <c r="D2302" s="8">
        <v>969.61999999999989</v>
      </c>
      <c r="E2302">
        <f t="shared" si="210"/>
        <v>4</v>
      </c>
      <c r="F2302">
        <f t="shared" si="211"/>
        <v>1</v>
      </c>
      <c r="G2302">
        <f t="shared" si="212"/>
        <v>1</v>
      </c>
      <c r="H2302">
        <f t="shared" si="213"/>
        <v>411</v>
      </c>
      <c r="I2302" t="str">
        <f t="shared" si="214"/>
        <v>GOLD</v>
      </c>
      <c r="J2302" t="str">
        <f t="shared" si="215"/>
        <v>Recent Customer</v>
      </c>
    </row>
    <row r="2303" spans="1:10" x14ac:dyDescent="0.3">
      <c r="A2303" s="5">
        <v>2304</v>
      </c>
      <c r="B2303" s="6">
        <v>3</v>
      </c>
      <c r="C2303" s="7">
        <v>7</v>
      </c>
      <c r="D2303" s="8">
        <v>4121.7800000000007</v>
      </c>
      <c r="E2303">
        <f t="shared" si="210"/>
        <v>2</v>
      </c>
      <c r="F2303">
        <f t="shared" si="211"/>
        <v>3</v>
      </c>
      <c r="G2303">
        <f t="shared" si="212"/>
        <v>3</v>
      </c>
      <c r="H2303">
        <f t="shared" si="213"/>
        <v>233</v>
      </c>
      <c r="I2303" t="str">
        <f t="shared" si="214"/>
        <v>SILVER</v>
      </c>
      <c r="J2303" t="str">
        <f t="shared" si="215"/>
        <v>High Risk Customer</v>
      </c>
    </row>
    <row r="2304" spans="1:10" x14ac:dyDescent="0.3">
      <c r="A2304" s="5">
        <v>2305</v>
      </c>
      <c r="B2304" s="6">
        <v>78</v>
      </c>
      <c r="C2304" s="7">
        <v>5</v>
      </c>
      <c r="D2304" s="8">
        <v>3135.34</v>
      </c>
      <c r="E2304">
        <f t="shared" si="210"/>
        <v>1</v>
      </c>
      <c r="F2304">
        <f t="shared" si="211"/>
        <v>2</v>
      </c>
      <c r="G2304">
        <f t="shared" si="212"/>
        <v>3</v>
      </c>
      <c r="H2304">
        <f t="shared" si="213"/>
        <v>123</v>
      </c>
      <c r="I2304" t="str">
        <f t="shared" si="214"/>
        <v>BRONZE</v>
      </c>
      <c r="J2304" t="str">
        <f t="shared" si="215"/>
        <v>Evasive Customer</v>
      </c>
    </row>
    <row r="2305" spans="1:10" x14ac:dyDescent="0.3">
      <c r="A2305" s="5">
        <v>2306</v>
      </c>
      <c r="B2305" s="6">
        <v>6</v>
      </c>
      <c r="C2305" s="7">
        <v>4</v>
      </c>
      <c r="D2305" s="8">
        <v>2513.7799999999997</v>
      </c>
      <c r="E2305">
        <f t="shared" si="210"/>
        <v>4</v>
      </c>
      <c r="F2305">
        <f t="shared" si="211"/>
        <v>1</v>
      </c>
      <c r="G2305">
        <f t="shared" si="212"/>
        <v>2</v>
      </c>
      <c r="H2305">
        <f t="shared" si="213"/>
        <v>412</v>
      </c>
      <c r="I2305" t="str">
        <f t="shared" si="214"/>
        <v>PLATINUM</v>
      </c>
      <c r="J2305" t="str">
        <f t="shared" si="215"/>
        <v>Recent Customer</v>
      </c>
    </row>
    <row r="2306" spans="1:10" x14ac:dyDescent="0.3">
      <c r="A2306" s="5">
        <v>2307</v>
      </c>
      <c r="B2306" s="6">
        <v>81</v>
      </c>
      <c r="C2306" s="7">
        <v>11</v>
      </c>
      <c r="D2306" s="8">
        <v>3887.07</v>
      </c>
      <c r="E2306">
        <f t="shared" si="210"/>
        <v>2</v>
      </c>
      <c r="F2306">
        <f t="shared" si="211"/>
        <v>4</v>
      </c>
      <c r="G2306">
        <f t="shared" si="212"/>
        <v>3</v>
      </c>
      <c r="H2306">
        <f t="shared" si="213"/>
        <v>243</v>
      </c>
      <c r="I2306" t="str">
        <f t="shared" si="214"/>
        <v>SILVER</v>
      </c>
      <c r="J2306" t="str">
        <f t="shared" si="215"/>
        <v>High Risk Customer</v>
      </c>
    </row>
    <row r="2307" spans="1:10" x14ac:dyDescent="0.3">
      <c r="A2307" s="5">
        <v>2308</v>
      </c>
      <c r="B2307" s="6">
        <v>13</v>
      </c>
      <c r="C2307" s="7">
        <v>9</v>
      </c>
      <c r="D2307" s="8">
        <v>5077.9699999999993</v>
      </c>
      <c r="E2307">
        <f t="shared" si="210"/>
        <v>4</v>
      </c>
      <c r="F2307">
        <f t="shared" si="211"/>
        <v>4</v>
      </c>
      <c r="G2307">
        <f t="shared" si="212"/>
        <v>4</v>
      </c>
      <c r="H2307">
        <f t="shared" si="213"/>
        <v>444</v>
      </c>
      <c r="I2307" t="str">
        <f t="shared" si="214"/>
        <v>PLATINUM</v>
      </c>
      <c r="J2307" t="str">
        <f t="shared" si="215"/>
        <v>Platinum Customer</v>
      </c>
    </row>
    <row r="2308" spans="1:10" x14ac:dyDescent="0.3">
      <c r="A2308" s="5">
        <v>2309</v>
      </c>
      <c r="B2308" s="6">
        <v>53</v>
      </c>
      <c r="C2308" s="7">
        <v>12</v>
      </c>
      <c r="D2308" s="8">
        <v>7161.99</v>
      </c>
      <c r="E2308">
        <f t="shared" si="210"/>
        <v>2</v>
      </c>
      <c r="F2308">
        <f t="shared" si="211"/>
        <v>4</v>
      </c>
      <c r="G2308">
        <f t="shared" si="212"/>
        <v>4</v>
      </c>
      <c r="H2308">
        <f t="shared" si="213"/>
        <v>244</v>
      </c>
      <c r="I2308" t="str">
        <f t="shared" si="214"/>
        <v>SILVER</v>
      </c>
      <c r="J2308" t="str">
        <f t="shared" si="215"/>
        <v>High Risk Customer</v>
      </c>
    </row>
    <row r="2309" spans="1:10" x14ac:dyDescent="0.3">
      <c r="A2309" s="5">
        <v>2310</v>
      </c>
      <c r="B2309" s="6">
        <v>15</v>
      </c>
      <c r="C2309" s="7">
        <v>7</v>
      </c>
      <c r="D2309" s="8">
        <v>4022.41</v>
      </c>
      <c r="E2309">
        <f t="shared" ref="E2309:E2372" si="216">IF(AND(B2307&gt;=88),1,IF(AND(B2307&lt;=88,B2307&gt;45),2,IF(AND(B2307&lt;=45,B2307&gt;18),3,4)))</f>
        <v>4</v>
      </c>
      <c r="F2309">
        <f t="shared" ref="F2309:F2372" si="217">IF(AND(C2309&gt;7),4,IF(AND(C2309&lt;=7,C2309&gt;6),3,IF(AND(C2309&lt;=6,C2309&gt;4),2,IF(AND(C2309&lt;=4),1))))</f>
        <v>3</v>
      </c>
      <c r="G2309">
        <f t="shared" ref="G2309:G2372" si="218">IF(AND(D2309&gt;4123.1),4,IF(AND(D2309&lt;=4123.1,D2309&gt;2799.26),3,IF(AND(D2309&lt;=2799.26,D2309&gt;1797.95),2,IF(AND(D2309&lt;=1795.95),1))))</f>
        <v>3</v>
      </c>
      <c r="H2309">
        <f t="shared" ref="H2309:H2372" si="219">100*E2309+10*F2309+G2309</f>
        <v>433</v>
      </c>
      <c r="I2309" t="str">
        <f t="shared" ref="I2309:I2372" si="220">IF(AND(H2309&gt;411),"PLATINUM",IF(AND(H2309&lt;=411,H2309&gt;311),"GOLD",IF(AND(H2309&lt;=311,H2309&gt;211),"SILVER",IF(AND(H2309&lt;=211),"BRONZE"))))</f>
        <v>PLATINUM</v>
      </c>
      <c r="J2309" t="str">
        <f t="shared" ref="J2309:J2372" si="221">IF(H2309=444,"Platinum Customer",
IF(AND(H2309&lt;=444,H2309&gt;433),"Very Loyal",
 IF(AND(H2309&lt;=433,H2309&gt;421),"Becoming Loyal",
IF(AND(H2309&lt;=421,H2309&gt;344),"Recent Customer",
IF(AND(H2309&gt;=344,H2309&gt;323),"Potential Customer",
IF(AND(H2309&gt;=323,H2309&gt;311),"Late Bloomer",
IF(AND(H2309&gt;311,H2309&gt;=224),"Losing Customer",
IF(AND(H2309&gt;224,H2309&gt;=212),"High Risk Customer",
IF(AND(H2309&gt;212,H2309&gt;=121),"Almost Losing Customer",
IF(AND(H2309&gt;=121,H2309&gt;=113),"Evasive Customer",
IF(AND(H2309&lt;=113,H2309&gt;=111),"Lost Customer")))))))))))</f>
        <v>Becoming Loyal</v>
      </c>
    </row>
    <row r="2310" spans="1:10" x14ac:dyDescent="0.3">
      <c r="A2310" s="5">
        <v>2311</v>
      </c>
      <c r="B2310" s="6">
        <v>66</v>
      </c>
      <c r="C2310" s="7">
        <v>5</v>
      </c>
      <c r="D2310" s="8">
        <v>4460.1200000000008</v>
      </c>
      <c r="E2310">
        <f t="shared" si="216"/>
        <v>2</v>
      </c>
      <c r="F2310">
        <f t="shared" si="217"/>
        <v>2</v>
      </c>
      <c r="G2310">
        <f t="shared" si="218"/>
        <v>4</v>
      </c>
      <c r="H2310">
        <f t="shared" si="219"/>
        <v>224</v>
      </c>
      <c r="I2310" t="str">
        <f t="shared" si="220"/>
        <v>SILVER</v>
      </c>
      <c r="J2310" t="str">
        <f t="shared" si="221"/>
        <v>Almost Losing Customer</v>
      </c>
    </row>
    <row r="2311" spans="1:10" x14ac:dyDescent="0.3">
      <c r="A2311" s="5">
        <v>2312</v>
      </c>
      <c r="B2311" s="6">
        <v>28</v>
      </c>
      <c r="C2311" s="7">
        <v>5</v>
      </c>
      <c r="D2311" s="8">
        <v>3280.6099999999997</v>
      </c>
      <c r="E2311">
        <f t="shared" si="216"/>
        <v>4</v>
      </c>
      <c r="F2311">
        <f t="shared" si="217"/>
        <v>2</v>
      </c>
      <c r="G2311">
        <f t="shared" si="218"/>
        <v>3</v>
      </c>
      <c r="H2311">
        <f t="shared" si="219"/>
        <v>423</v>
      </c>
      <c r="I2311" t="str">
        <f t="shared" si="220"/>
        <v>PLATINUM</v>
      </c>
      <c r="J2311" t="str">
        <f t="shared" si="221"/>
        <v>Becoming Loyal</v>
      </c>
    </row>
    <row r="2312" spans="1:10" x14ac:dyDescent="0.3">
      <c r="A2312" s="5">
        <v>2313</v>
      </c>
      <c r="B2312" s="6">
        <v>44</v>
      </c>
      <c r="C2312" s="7">
        <v>6</v>
      </c>
      <c r="D2312" s="8">
        <v>2842.4700000000003</v>
      </c>
      <c r="E2312">
        <f t="shared" si="216"/>
        <v>2</v>
      </c>
      <c r="F2312">
        <f t="shared" si="217"/>
        <v>2</v>
      </c>
      <c r="G2312">
        <f t="shared" si="218"/>
        <v>3</v>
      </c>
      <c r="H2312">
        <f t="shared" si="219"/>
        <v>223</v>
      </c>
      <c r="I2312" t="str">
        <f t="shared" si="220"/>
        <v>SILVER</v>
      </c>
      <c r="J2312" t="str">
        <f t="shared" si="221"/>
        <v>Almost Losing Customer</v>
      </c>
    </row>
    <row r="2313" spans="1:10" x14ac:dyDescent="0.3">
      <c r="A2313" s="5">
        <v>2314</v>
      </c>
      <c r="B2313" s="6">
        <v>48</v>
      </c>
      <c r="C2313" s="7">
        <v>3</v>
      </c>
      <c r="D2313" s="8">
        <v>2355.7599999999998</v>
      </c>
      <c r="E2313">
        <f t="shared" si="216"/>
        <v>3</v>
      </c>
      <c r="F2313">
        <f t="shared" si="217"/>
        <v>1</v>
      </c>
      <c r="G2313">
        <f t="shared" si="218"/>
        <v>2</v>
      </c>
      <c r="H2313">
        <f t="shared" si="219"/>
        <v>312</v>
      </c>
      <c r="I2313" t="str">
        <f t="shared" si="220"/>
        <v>GOLD</v>
      </c>
      <c r="J2313" t="str">
        <f t="shared" si="221"/>
        <v>Losing Customer</v>
      </c>
    </row>
    <row r="2314" spans="1:10" x14ac:dyDescent="0.3">
      <c r="A2314" s="5">
        <v>2315</v>
      </c>
      <c r="B2314" s="6">
        <v>152</v>
      </c>
      <c r="C2314" s="7">
        <v>5</v>
      </c>
      <c r="D2314" s="8">
        <v>600.75999999999988</v>
      </c>
      <c r="E2314">
        <f t="shared" si="216"/>
        <v>3</v>
      </c>
      <c r="F2314">
        <f t="shared" si="217"/>
        <v>2</v>
      </c>
      <c r="G2314">
        <f t="shared" si="218"/>
        <v>1</v>
      </c>
      <c r="H2314">
        <f t="shared" si="219"/>
        <v>321</v>
      </c>
      <c r="I2314" t="str">
        <f t="shared" si="220"/>
        <v>GOLD</v>
      </c>
      <c r="J2314" t="str">
        <f t="shared" si="221"/>
        <v>Losing Customer</v>
      </c>
    </row>
    <row r="2315" spans="1:10" x14ac:dyDescent="0.3">
      <c r="A2315" s="5">
        <v>2316</v>
      </c>
      <c r="B2315" s="6">
        <v>46</v>
      </c>
      <c r="C2315" s="7">
        <v>4</v>
      </c>
      <c r="D2315" s="8">
        <v>1437.54</v>
      </c>
      <c r="E2315">
        <f t="shared" si="216"/>
        <v>2</v>
      </c>
      <c r="F2315">
        <f t="shared" si="217"/>
        <v>1</v>
      </c>
      <c r="G2315">
        <f t="shared" si="218"/>
        <v>1</v>
      </c>
      <c r="H2315">
        <f t="shared" si="219"/>
        <v>211</v>
      </c>
      <c r="I2315" t="str">
        <f t="shared" si="220"/>
        <v>BRONZE</v>
      </c>
      <c r="J2315" t="str">
        <f t="shared" si="221"/>
        <v>Evasive Customer</v>
      </c>
    </row>
    <row r="2316" spans="1:10" x14ac:dyDescent="0.3">
      <c r="A2316" s="5">
        <v>2317</v>
      </c>
      <c r="B2316" s="6">
        <v>53</v>
      </c>
      <c r="C2316" s="7">
        <v>5</v>
      </c>
      <c r="D2316" s="8">
        <v>2715.29</v>
      </c>
      <c r="E2316">
        <f t="shared" si="216"/>
        <v>1</v>
      </c>
      <c r="F2316">
        <f t="shared" si="217"/>
        <v>2</v>
      </c>
      <c r="G2316">
        <f t="shared" si="218"/>
        <v>2</v>
      </c>
      <c r="H2316">
        <f t="shared" si="219"/>
        <v>122</v>
      </c>
      <c r="I2316" t="str">
        <f t="shared" si="220"/>
        <v>BRONZE</v>
      </c>
      <c r="J2316" t="str">
        <f t="shared" si="221"/>
        <v>Evasive Customer</v>
      </c>
    </row>
    <row r="2317" spans="1:10" x14ac:dyDescent="0.3">
      <c r="A2317" s="5">
        <v>2318</v>
      </c>
      <c r="B2317" s="6">
        <v>16</v>
      </c>
      <c r="C2317" s="7">
        <v>7</v>
      </c>
      <c r="D2317" s="8">
        <v>3627.4799999999996</v>
      </c>
      <c r="E2317">
        <f t="shared" si="216"/>
        <v>2</v>
      </c>
      <c r="F2317">
        <f t="shared" si="217"/>
        <v>3</v>
      </c>
      <c r="G2317">
        <f t="shared" si="218"/>
        <v>3</v>
      </c>
      <c r="H2317">
        <f t="shared" si="219"/>
        <v>233</v>
      </c>
      <c r="I2317" t="str">
        <f t="shared" si="220"/>
        <v>SILVER</v>
      </c>
      <c r="J2317" t="str">
        <f t="shared" si="221"/>
        <v>High Risk Customer</v>
      </c>
    </row>
    <row r="2318" spans="1:10" x14ac:dyDescent="0.3">
      <c r="A2318" s="5">
        <v>2319</v>
      </c>
      <c r="B2318" s="6">
        <v>9</v>
      </c>
      <c r="C2318" s="7">
        <v>4</v>
      </c>
      <c r="D2318" s="8">
        <v>4564.9000000000005</v>
      </c>
      <c r="E2318">
        <f t="shared" si="216"/>
        <v>2</v>
      </c>
      <c r="F2318">
        <f t="shared" si="217"/>
        <v>1</v>
      </c>
      <c r="G2318">
        <f t="shared" si="218"/>
        <v>4</v>
      </c>
      <c r="H2318">
        <f t="shared" si="219"/>
        <v>214</v>
      </c>
      <c r="I2318" t="str">
        <f t="shared" si="220"/>
        <v>SILVER</v>
      </c>
      <c r="J2318" t="str">
        <f t="shared" si="221"/>
        <v>Almost Losing Customer</v>
      </c>
    </row>
    <row r="2319" spans="1:10" x14ac:dyDescent="0.3">
      <c r="A2319" s="5">
        <v>2320</v>
      </c>
      <c r="B2319" s="6">
        <v>24</v>
      </c>
      <c r="C2319" s="7">
        <v>3</v>
      </c>
      <c r="D2319" s="8">
        <v>1690.96</v>
      </c>
      <c r="E2319">
        <f t="shared" si="216"/>
        <v>4</v>
      </c>
      <c r="F2319">
        <f t="shared" si="217"/>
        <v>1</v>
      </c>
      <c r="G2319">
        <f t="shared" si="218"/>
        <v>1</v>
      </c>
      <c r="H2319">
        <f t="shared" si="219"/>
        <v>411</v>
      </c>
      <c r="I2319" t="str">
        <f t="shared" si="220"/>
        <v>GOLD</v>
      </c>
      <c r="J2319" t="str">
        <f t="shared" si="221"/>
        <v>Recent Customer</v>
      </c>
    </row>
    <row r="2320" spans="1:10" x14ac:dyDescent="0.3">
      <c r="A2320" s="5">
        <v>2321</v>
      </c>
      <c r="B2320" s="6">
        <v>161</v>
      </c>
      <c r="C2320" s="7">
        <v>3</v>
      </c>
      <c r="D2320" s="8">
        <v>3183.5299999999997</v>
      </c>
      <c r="E2320">
        <f t="shared" si="216"/>
        <v>4</v>
      </c>
      <c r="F2320">
        <f t="shared" si="217"/>
        <v>1</v>
      </c>
      <c r="G2320">
        <f t="shared" si="218"/>
        <v>3</v>
      </c>
      <c r="H2320">
        <f t="shared" si="219"/>
        <v>413</v>
      </c>
      <c r="I2320" t="str">
        <f t="shared" si="220"/>
        <v>PLATINUM</v>
      </c>
      <c r="J2320" t="str">
        <f t="shared" si="221"/>
        <v>Recent Customer</v>
      </c>
    </row>
    <row r="2321" spans="1:10" x14ac:dyDescent="0.3">
      <c r="A2321" s="5">
        <v>2322</v>
      </c>
      <c r="B2321" s="6">
        <v>67</v>
      </c>
      <c r="C2321" s="7">
        <v>4</v>
      </c>
      <c r="D2321" s="8">
        <v>2585.1499999999996</v>
      </c>
      <c r="E2321">
        <f t="shared" si="216"/>
        <v>3</v>
      </c>
      <c r="F2321">
        <f t="shared" si="217"/>
        <v>1</v>
      </c>
      <c r="G2321">
        <f t="shared" si="218"/>
        <v>2</v>
      </c>
      <c r="H2321">
        <f t="shared" si="219"/>
        <v>312</v>
      </c>
      <c r="I2321" t="str">
        <f t="shared" si="220"/>
        <v>GOLD</v>
      </c>
      <c r="J2321" t="str">
        <f t="shared" si="221"/>
        <v>Losing Customer</v>
      </c>
    </row>
    <row r="2322" spans="1:10" x14ac:dyDescent="0.3">
      <c r="A2322" s="5">
        <v>2323</v>
      </c>
      <c r="B2322" s="6">
        <v>212</v>
      </c>
      <c r="C2322" s="7">
        <v>3</v>
      </c>
      <c r="D2322" s="8">
        <v>1959.79</v>
      </c>
      <c r="E2322">
        <f t="shared" si="216"/>
        <v>1</v>
      </c>
      <c r="F2322">
        <f t="shared" si="217"/>
        <v>1</v>
      </c>
      <c r="G2322">
        <f t="shared" si="218"/>
        <v>2</v>
      </c>
      <c r="H2322">
        <f t="shared" si="219"/>
        <v>112</v>
      </c>
      <c r="I2322" t="str">
        <f t="shared" si="220"/>
        <v>BRONZE</v>
      </c>
      <c r="J2322" t="str">
        <f t="shared" si="221"/>
        <v>Lost Customer</v>
      </c>
    </row>
    <row r="2323" spans="1:10" x14ac:dyDescent="0.3">
      <c r="A2323" s="5">
        <v>2324</v>
      </c>
      <c r="B2323" s="6">
        <v>78</v>
      </c>
      <c r="C2323" s="7">
        <v>5</v>
      </c>
      <c r="D2323" s="8">
        <v>1322.2199999999998</v>
      </c>
      <c r="E2323">
        <f t="shared" si="216"/>
        <v>2</v>
      </c>
      <c r="F2323">
        <f t="shared" si="217"/>
        <v>2</v>
      </c>
      <c r="G2323">
        <f t="shared" si="218"/>
        <v>1</v>
      </c>
      <c r="H2323">
        <f t="shared" si="219"/>
        <v>221</v>
      </c>
      <c r="I2323" t="str">
        <f t="shared" si="220"/>
        <v>SILVER</v>
      </c>
      <c r="J2323" t="str">
        <f t="shared" si="221"/>
        <v>Almost Losing Customer</v>
      </c>
    </row>
    <row r="2324" spans="1:10" x14ac:dyDescent="0.3">
      <c r="A2324" s="5">
        <v>2325</v>
      </c>
      <c r="B2324" s="6">
        <v>121</v>
      </c>
      <c r="C2324" s="7">
        <v>6</v>
      </c>
      <c r="D2324" s="8">
        <v>2178.83</v>
      </c>
      <c r="E2324">
        <f t="shared" si="216"/>
        <v>1</v>
      </c>
      <c r="F2324">
        <f t="shared" si="217"/>
        <v>2</v>
      </c>
      <c r="G2324">
        <f t="shared" si="218"/>
        <v>2</v>
      </c>
      <c r="H2324">
        <f t="shared" si="219"/>
        <v>122</v>
      </c>
      <c r="I2324" t="str">
        <f t="shared" si="220"/>
        <v>BRONZE</v>
      </c>
      <c r="J2324" t="str">
        <f t="shared" si="221"/>
        <v>Evasive Customer</v>
      </c>
    </row>
    <row r="2325" spans="1:10" x14ac:dyDescent="0.3">
      <c r="A2325" s="5">
        <v>2326</v>
      </c>
      <c r="B2325" s="6">
        <v>112</v>
      </c>
      <c r="C2325" s="7">
        <v>1</v>
      </c>
      <c r="D2325" s="8">
        <v>309.80999999999995</v>
      </c>
      <c r="E2325">
        <f t="shared" si="216"/>
        <v>2</v>
      </c>
      <c r="F2325">
        <f t="shared" si="217"/>
        <v>1</v>
      </c>
      <c r="G2325">
        <f t="shared" si="218"/>
        <v>1</v>
      </c>
      <c r="H2325">
        <f t="shared" si="219"/>
        <v>211</v>
      </c>
      <c r="I2325" t="str">
        <f t="shared" si="220"/>
        <v>BRONZE</v>
      </c>
      <c r="J2325" t="str">
        <f t="shared" si="221"/>
        <v>Evasive Customer</v>
      </c>
    </row>
    <row r="2326" spans="1:10" x14ac:dyDescent="0.3">
      <c r="A2326" s="5">
        <v>2327</v>
      </c>
      <c r="B2326" s="6">
        <v>224</v>
      </c>
      <c r="C2326" s="7">
        <v>3</v>
      </c>
      <c r="D2326" s="8">
        <v>2601.79</v>
      </c>
      <c r="E2326">
        <f t="shared" si="216"/>
        <v>1</v>
      </c>
      <c r="F2326">
        <f t="shared" si="217"/>
        <v>1</v>
      </c>
      <c r="G2326">
        <f t="shared" si="218"/>
        <v>2</v>
      </c>
      <c r="H2326">
        <f t="shared" si="219"/>
        <v>112</v>
      </c>
      <c r="I2326" t="str">
        <f t="shared" si="220"/>
        <v>BRONZE</v>
      </c>
      <c r="J2326" t="str">
        <f t="shared" si="221"/>
        <v>Lost Customer</v>
      </c>
    </row>
    <row r="2327" spans="1:10" x14ac:dyDescent="0.3">
      <c r="A2327" s="5">
        <v>2328</v>
      </c>
      <c r="B2327" s="6">
        <v>151</v>
      </c>
      <c r="C2327" s="7">
        <v>1</v>
      </c>
      <c r="D2327" s="8">
        <v>356.5</v>
      </c>
      <c r="E2327">
        <f t="shared" si="216"/>
        <v>1</v>
      </c>
      <c r="F2327">
        <f t="shared" si="217"/>
        <v>1</v>
      </c>
      <c r="G2327">
        <f t="shared" si="218"/>
        <v>1</v>
      </c>
      <c r="H2327">
        <f t="shared" si="219"/>
        <v>111</v>
      </c>
      <c r="I2327" t="str">
        <f t="shared" si="220"/>
        <v>BRONZE</v>
      </c>
      <c r="J2327" t="str">
        <f t="shared" si="221"/>
        <v>Lost Customer</v>
      </c>
    </row>
    <row r="2328" spans="1:10" x14ac:dyDescent="0.3">
      <c r="A2328" s="5">
        <v>2329</v>
      </c>
      <c r="B2328" s="6">
        <v>8</v>
      </c>
      <c r="C2328" s="7">
        <v>5</v>
      </c>
      <c r="D2328" s="8">
        <v>2276.9</v>
      </c>
      <c r="E2328">
        <f t="shared" si="216"/>
        <v>1</v>
      </c>
      <c r="F2328">
        <f t="shared" si="217"/>
        <v>2</v>
      </c>
      <c r="G2328">
        <f t="shared" si="218"/>
        <v>2</v>
      </c>
      <c r="H2328">
        <f t="shared" si="219"/>
        <v>122</v>
      </c>
      <c r="I2328" t="str">
        <f t="shared" si="220"/>
        <v>BRONZE</v>
      </c>
      <c r="J2328" t="str">
        <f t="shared" si="221"/>
        <v>Evasive Customer</v>
      </c>
    </row>
    <row r="2329" spans="1:10" x14ac:dyDescent="0.3">
      <c r="A2329" s="5">
        <v>2330</v>
      </c>
      <c r="B2329" s="6">
        <v>4</v>
      </c>
      <c r="C2329" s="7">
        <v>3</v>
      </c>
      <c r="D2329" s="8">
        <v>1203.3399999999999</v>
      </c>
      <c r="E2329">
        <f t="shared" si="216"/>
        <v>1</v>
      </c>
      <c r="F2329">
        <f t="shared" si="217"/>
        <v>1</v>
      </c>
      <c r="G2329">
        <f t="shared" si="218"/>
        <v>1</v>
      </c>
      <c r="H2329">
        <f t="shared" si="219"/>
        <v>111</v>
      </c>
      <c r="I2329" t="str">
        <f t="shared" si="220"/>
        <v>BRONZE</v>
      </c>
      <c r="J2329" t="str">
        <f t="shared" si="221"/>
        <v>Lost Customer</v>
      </c>
    </row>
    <row r="2330" spans="1:10" x14ac:dyDescent="0.3">
      <c r="A2330" s="5">
        <v>2331</v>
      </c>
      <c r="B2330" s="6">
        <v>19</v>
      </c>
      <c r="C2330" s="7">
        <v>7</v>
      </c>
      <c r="D2330" s="8">
        <v>3707.24</v>
      </c>
      <c r="E2330">
        <f t="shared" si="216"/>
        <v>4</v>
      </c>
      <c r="F2330">
        <f t="shared" si="217"/>
        <v>3</v>
      </c>
      <c r="G2330">
        <f t="shared" si="218"/>
        <v>3</v>
      </c>
      <c r="H2330">
        <f t="shared" si="219"/>
        <v>433</v>
      </c>
      <c r="I2330" t="str">
        <f t="shared" si="220"/>
        <v>PLATINUM</v>
      </c>
      <c r="J2330" t="str">
        <f t="shared" si="221"/>
        <v>Becoming Loyal</v>
      </c>
    </row>
    <row r="2331" spans="1:10" x14ac:dyDescent="0.3">
      <c r="A2331" s="5">
        <v>2332</v>
      </c>
      <c r="B2331" s="6">
        <v>31</v>
      </c>
      <c r="C2331" s="7">
        <v>4</v>
      </c>
      <c r="D2331" s="8">
        <v>651.63999999999987</v>
      </c>
      <c r="E2331">
        <f t="shared" si="216"/>
        <v>4</v>
      </c>
      <c r="F2331">
        <f t="shared" si="217"/>
        <v>1</v>
      </c>
      <c r="G2331">
        <f t="shared" si="218"/>
        <v>1</v>
      </c>
      <c r="H2331">
        <f t="shared" si="219"/>
        <v>411</v>
      </c>
      <c r="I2331" t="str">
        <f t="shared" si="220"/>
        <v>GOLD</v>
      </c>
      <c r="J2331" t="str">
        <f t="shared" si="221"/>
        <v>Recent Customer</v>
      </c>
    </row>
    <row r="2332" spans="1:10" x14ac:dyDescent="0.3">
      <c r="A2332" s="5">
        <v>2333</v>
      </c>
      <c r="B2332" s="6">
        <v>92</v>
      </c>
      <c r="C2332" s="7">
        <v>4</v>
      </c>
      <c r="D2332" s="8">
        <v>2113.9000000000005</v>
      </c>
      <c r="E2332">
        <f t="shared" si="216"/>
        <v>3</v>
      </c>
      <c r="F2332">
        <f t="shared" si="217"/>
        <v>1</v>
      </c>
      <c r="G2332">
        <f t="shared" si="218"/>
        <v>2</v>
      </c>
      <c r="H2332">
        <f t="shared" si="219"/>
        <v>312</v>
      </c>
      <c r="I2332" t="str">
        <f t="shared" si="220"/>
        <v>GOLD</v>
      </c>
      <c r="J2332" t="str">
        <f t="shared" si="221"/>
        <v>Losing Customer</v>
      </c>
    </row>
    <row r="2333" spans="1:10" x14ac:dyDescent="0.3">
      <c r="A2333" s="5">
        <v>2334</v>
      </c>
      <c r="B2333" s="6">
        <v>69</v>
      </c>
      <c r="C2333" s="7">
        <v>3</v>
      </c>
      <c r="D2333" s="8">
        <v>1315.7600000000002</v>
      </c>
      <c r="E2333">
        <f t="shared" si="216"/>
        <v>3</v>
      </c>
      <c r="F2333">
        <f t="shared" si="217"/>
        <v>1</v>
      </c>
      <c r="G2333">
        <f t="shared" si="218"/>
        <v>1</v>
      </c>
      <c r="H2333">
        <f t="shared" si="219"/>
        <v>311</v>
      </c>
      <c r="I2333" t="str">
        <f t="shared" si="220"/>
        <v>SILVER</v>
      </c>
      <c r="J2333" t="str">
        <f t="shared" si="221"/>
        <v>High Risk Customer</v>
      </c>
    </row>
    <row r="2334" spans="1:10" x14ac:dyDescent="0.3">
      <c r="A2334" s="5">
        <v>2335</v>
      </c>
      <c r="B2334" s="6">
        <v>11</v>
      </c>
      <c r="C2334" s="7">
        <v>7</v>
      </c>
      <c r="D2334" s="8">
        <v>4112.9799999999996</v>
      </c>
      <c r="E2334">
        <f t="shared" si="216"/>
        <v>1</v>
      </c>
      <c r="F2334">
        <f t="shared" si="217"/>
        <v>3</v>
      </c>
      <c r="G2334">
        <f t="shared" si="218"/>
        <v>3</v>
      </c>
      <c r="H2334">
        <f t="shared" si="219"/>
        <v>133</v>
      </c>
      <c r="I2334" t="str">
        <f t="shared" si="220"/>
        <v>BRONZE</v>
      </c>
      <c r="J2334" t="str">
        <f t="shared" si="221"/>
        <v>Evasive Customer</v>
      </c>
    </row>
    <row r="2335" spans="1:10" x14ac:dyDescent="0.3">
      <c r="A2335" s="5">
        <v>2336</v>
      </c>
      <c r="B2335" s="6">
        <v>74</v>
      </c>
      <c r="C2335" s="7">
        <v>9</v>
      </c>
      <c r="D2335" s="8">
        <v>5853.8200000000006</v>
      </c>
      <c r="E2335">
        <f t="shared" si="216"/>
        <v>2</v>
      </c>
      <c r="F2335">
        <f t="shared" si="217"/>
        <v>4</v>
      </c>
      <c r="G2335">
        <f t="shared" si="218"/>
        <v>4</v>
      </c>
      <c r="H2335">
        <f t="shared" si="219"/>
        <v>244</v>
      </c>
      <c r="I2335" t="str">
        <f t="shared" si="220"/>
        <v>SILVER</v>
      </c>
      <c r="J2335" t="str">
        <f t="shared" si="221"/>
        <v>High Risk Customer</v>
      </c>
    </row>
    <row r="2336" spans="1:10" x14ac:dyDescent="0.3">
      <c r="A2336" s="5">
        <v>2337</v>
      </c>
      <c r="B2336" s="6">
        <v>172</v>
      </c>
      <c r="C2336" s="7">
        <v>3</v>
      </c>
      <c r="D2336" s="8">
        <v>398.42999999999995</v>
      </c>
      <c r="E2336">
        <f t="shared" si="216"/>
        <v>4</v>
      </c>
      <c r="F2336">
        <f t="shared" si="217"/>
        <v>1</v>
      </c>
      <c r="G2336">
        <f t="shared" si="218"/>
        <v>1</v>
      </c>
      <c r="H2336">
        <f t="shared" si="219"/>
        <v>411</v>
      </c>
      <c r="I2336" t="str">
        <f t="shared" si="220"/>
        <v>GOLD</v>
      </c>
      <c r="J2336" t="str">
        <f t="shared" si="221"/>
        <v>Recent Customer</v>
      </c>
    </row>
    <row r="2337" spans="1:10" x14ac:dyDescent="0.3">
      <c r="A2337" s="5">
        <v>2338</v>
      </c>
      <c r="B2337" s="6">
        <v>23</v>
      </c>
      <c r="C2337" s="7">
        <v>7</v>
      </c>
      <c r="D2337" s="8">
        <v>3574.31</v>
      </c>
      <c r="E2337">
        <f t="shared" si="216"/>
        <v>2</v>
      </c>
      <c r="F2337">
        <f t="shared" si="217"/>
        <v>3</v>
      </c>
      <c r="G2337">
        <f t="shared" si="218"/>
        <v>3</v>
      </c>
      <c r="H2337">
        <f t="shared" si="219"/>
        <v>233</v>
      </c>
      <c r="I2337" t="str">
        <f t="shared" si="220"/>
        <v>SILVER</v>
      </c>
      <c r="J2337" t="str">
        <f t="shared" si="221"/>
        <v>High Risk Customer</v>
      </c>
    </row>
    <row r="2338" spans="1:10" x14ac:dyDescent="0.3">
      <c r="A2338" s="5">
        <v>2339</v>
      </c>
      <c r="B2338" s="6">
        <v>11</v>
      </c>
      <c r="C2338" s="7">
        <v>9</v>
      </c>
      <c r="D2338" s="8">
        <v>3960.5600000000004</v>
      </c>
      <c r="E2338">
        <f t="shared" si="216"/>
        <v>1</v>
      </c>
      <c r="F2338">
        <f t="shared" si="217"/>
        <v>4</v>
      </c>
      <c r="G2338">
        <f t="shared" si="218"/>
        <v>3</v>
      </c>
      <c r="H2338">
        <f t="shared" si="219"/>
        <v>143</v>
      </c>
      <c r="I2338" t="str">
        <f t="shared" si="220"/>
        <v>BRONZE</v>
      </c>
      <c r="J2338" t="str">
        <f t="shared" si="221"/>
        <v>Evasive Customer</v>
      </c>
    </row>
    <row r="2339" spans="1:10" x14ac:dyDescent="0.3">
      <c r="A2339" s="5">
        <v>2340</v>
      </c>
      <c r="B2339" s="6">
        <v>5</v>
      </c>
      <c r="C2339" s="7">
        <v>9</v>
      </c>
      <c r="D2339" s="8">
        <v>4585.3999999999996</v>
      </c>
      <c r="E2339">
        <f t="shared" si="216"/>
        <v>3</v>
      </c>
      <c r="F2339">
        <f t="shared" si="217"/>
        <v>4</v>
      </c>
      <c r="G2339">
        <f t="shared" si="218"/>
        <v>4</v>
      </c>
      <c r="H2339">
        <f t="shared" si="219"/>
        <v>344</v>
      </c>
      <c r="I2339" t="str">
        <f t="shared" si="220"/>
        <v>GOLD</v>
      </c>
      <c r="J2339" t="str">
        <f t="shared" si="221"/>
        <v>Potential Customer</v>
      </c>
    </row>
    <row r="2340" spans="1:10" x14ac:dyDescent="0.3">
      <c r="A2340" s="5">
        <v>2341</v>
      </c>
      <c r="B2340" s="6">
        <v>13</v>
      </c>
      <c r="C2340" s="7">
        <v>8</v>
      </c>
      <c r="D2340" s="8">
        <v>4952.2300000000005</v>
      </c>
      <c r="E2340">
        <f t="shared" si="216"/>
        <v>4</v>
      </c>
      <c r="F2340">
        <f t="shared" si="217"/>
        <v>4</v>
      </c>
      <c r="G2340">
        <f t="shared" si="218"/>
        <v>4</v>
      </c>
      <c r="H2340">
        <f t="shared" si="219"/>
        <v>444</v>
      </c>
      <c r="I2340" t="str">
        <f t="shared" si="220"/>
        <v>PLATINUM</v>
      </c>
      <c r="J2340" t="str">
        <f t="shared" si="221"/>
        <v>Platinum Customer</v>
      </c>
    </row>
    <row r="2341" spans="1:10" x14ac:dyDescent="0.3">
      <c r="A2341" s="5">
        <v>2342</v>
      </c>
      <c r="B2341" s="6">
        <v>65</v>
      </c>
      <c r="C2341" s="7">
        <v>4</v>
      </c>
      <c r="D2341" s="8">
        <v>1647.51</v>
      </c>
      <c r="E2341">
        <f t="shared" si="216"/>
        <v>4</v>
      </c>
      <c r="F2341">
        <f t="shared" si="217"/>
        <v>1</v>
      </c>
      <c r="G2341">
        <f t="shared" si="218"/>
        <v>1</v>
      </c>
      <c r="H2341">
        <f t="shared" si="219"/>
        <v>411</v>
      </c>
      <c r="I2341" t="str">
        <f t="shared" si="220"/>
        <v>GOLD</v>
      </c>
      <c r="J2341" t="str">
        <f t="shared" si="221"/>
        <v>Recent Customer</v>
      </c>
    </row>
    <row r="2342" spans="1:10" x14ac:dyDescent="0.3">
      <c r="A2342" s="5">
        <v>2343</v>
      </c>
      <c r="B2342" s="6">
        <v>62</v>
      </c>
      <c r="C2342" s="7">
        <v>3</v>
      </c>
      <c r="D2342" s="8">
        <v>3275.6600000000003</v>
      </c>
      <c r="E2342">
        <f t="shared" si="216"/>
        <v>4</v>
      </c>
      <c r="F2342">
        <f t="shared" si="217"/>
        <v>1</v>
      </c>
      <c r="G2342">
        <f t="shared" si="218"/>
        <v>3</v>
      </c>
      <c r="H2342">
        <f t="shared" si="219"/>
        <v>413</v>
      </c>
      <c r="I2342" t="str">
        <f t="shared" si="220"/>
        <v>PLATINUM</v>
      </c>
      <c r="J2342" t="str">
        <f t="shared" si="221"/>
        <v>Recent Customer</v>
      </c>
    </row>
    <row r="2343" spans="1:10" x14ac:dyDescent="0.3">
      <c r="A2343" s="5">
        <v>2344</v>
      </c>
      <c r="B2343" s="6">
        <v>47</v>
      </c>
      <c r="C2343" s="7">
        <v>6</v>
      </c>
      <c r="D2343" s="8">
        <v>2605.09</v>
      </c>
      <c r="E2343">
        <f t="shared" si="216"/>
        <v>2</v>
      </c>
      <c r="F2343">
        <f t="shared" si="217"/>
        <v>2</v>
      </c>
      <c r="G2343">
        <f t="shared" si="218"/>
        <v>2</v>
      </c>
      <c r="H2343">
        <f t="shared" si="219"/>
        <v>222</v>
      </c>
      <c r="I2343" t="str">
        <f t="shared" si="220"/>
        <v>SILVER</v>
      </c>
      <c r="J2343" t="str">
        <f t="shared" si="221"/>
        <v>Almost Losing Customer</v>
      </c>
    </row>
    <row r="2344" spans="1:10" x14ac:dyDescent="0.3">
      <c r="A2344" s="5">
        <v>2345</v>
      </c>
      <c r="B2344" s="6">
        <v>0</v>
      </c>
      <c r="C2344" s="7">
        <v>5</v>
      </c>
      <c r="D2344" s="8">
        <v>4609.1400000000003</v>
      </c>
      <c r="E2344">
        <f t="shared" si="216"/>
        <v>2</v>
      </c>
      <c r="F2344">
        <f t="shared" si="217"/>
        <v>2</v>
      </c>
      <c r="G2344">
        <f t="shared" si="218"/>
        <v>4</v>
      </c>
      <c r="H2344">
        <f t="shared" si="219"/>
        <v>224</v>
      </c>
      <c r="I2344" t="str">
        <f t="shared" si="220"/>
        <v>SILVER</v>
      </c>
      <c r="J2344" t="str">
        <f t="shared" si="221"/>
        <v>Almost Losing Customer</v>
      </c>
    </row>
    <row r="2345" spans="1:10" x14ac:dyDescent="0.3">
      <c r="A2345" s="5">
        <v>2346</v>
      </c>
      <c r="B2345" s="6">
        <v>162</v>
      </c>
      <c r="C2345" s="7">
        <v>5</v>
      </c>
      <c r="D2345" s="8">
        <v>3315.32</v>
      </c>
      <c r="E2345">
        <f t="shared" si="216"/>
        <v>2</v>
      </c>
      <c r="F2345">
        <f t="shared" si="217"/>
        <v>2</v>
      </c>
      <c r="G2345">
        <f t="shared" si="218"/>
        <v>3</v>
      </c>
      <c r="H2345">
        <f t="shared" si="219"/>
        <v>223</v>
      </c>
      <c r="I2345" t="str">
        <f t="shared" si="220"/>
        <v>SILVER</v>
      </c>
      <c r="J2345" t="str">
        <f t="shared" si="221"/>
        <v>Almost Losing Customer</v>
      </c>
    </row>
    <row r="2346" spans="1:10" x14ac:dyDescent="0.3">
      <c r="A2346" s="5">
        <v>2347</v>
      </c>
      <c r="B2346" s="6">
        <v>87</v>
      </c>
      <c r="C2346" s="7">
        <v>9</v>
      </c>
      <c r="D2346" s="8">
        <v>5640.4300000000012</v>
      </c>
      <c r="E2346">
        <f t="shared" si="216"/>
        <v>4</v>
      </c>
      <c r="F2346">
        <f t="shared" si="217"/>
        <v>4</v>
      </c>
      <c r="G2346">
        <f t="shared" si="218"/>
        <v>4</v>
      </c>
      <c r="H2346">
        <f t="shared" si="219"/>
        <v>444</v>
      </c>
      <c r="I2346" t="str">
        <f t="shared" si="220"/>
        <v>PLATINUM</v>
      </c>
      <c r="J2346" t="str">
        <f t="shared" si="221"/>
        <v>Platinum Customer</v>
      </c>
    </row>
    <row r="2347" spans="1:10" x14ac:dyDescent="0.3">
      <c r="A2347" s="5">
        <v>2348</v>
      </c>
      <c r="B2347" s="6">
        <v>60</v>
      </c>
      <c r="C2347" s="7">
        <v>4</v>
      </c>
      <c r="D2347" s="8">
        <v>831.67000000000019</v>
      </c>
      <c r="E2347">
        <f t="shared" si="216"/>
        <v>1</v>
      </c>
      <c r="F2347">
        <f t="shared" si="217"/>
        <v>1</v>
      </c>
      <c r="G2347">
        <f t="shared" si="218"/>
        <v>1</v>
      </c>
      <c r="H2347">
        <f t="shared" si="219"/>
        <v>111</v>
      </c>
      <c r="I2347" t="str">
        <f t="shared" si="220"/>
        <v>BRONZE</v>
      </c>
      <c r="J2347" t="str">
        <f t="shared" si="221"/>
        <v>Lost Customer</v>
      </c>
    </row>
    <row r="2348" spans="1:10" x14ac:dyDescent="0.3">
      <c r="A2348" s="5">
        <v>2349</v>
      </c>
      <c r="B2348" s="6">
        <v>54</v>
      </c>
      <c r="C2348" s="7">
        <v>5</v>
      </c>
      <c r="D2348" s="8">
        <v>2500.2600000000002</v>
      </c>
      <c r="E2348">
        <f t="shared" si="216"/>
        <v>2</v>
      </c>
      <c r="F2348">
        <f t="shared" si="217"/>
        <v>2</v>
      </c>
      <c r="G2348">
        <f t="shared" si="218"/>
        <v>2</v>
      </c>
      <c r="H2348">
        <f t="shared" si="219"/>
        <v>222</v>
      </c>
      <c r="I2348" t="str">
        <f t="shared" si="220"/>
        <v>SILVER</v>
      </c>
      <c r="J2348" t="str">
        <f t="shared" si="221"/>
        <v>Almost Losing Customer</v>
      </c>
    </row>
    <row r="2349" spans="1:10" x14ac:dyDescent="0.3">
      <c r="A2349" s="5">
        <v>2350</v>
      </c>
      <c r="B2349" s="6">
        <v>180</v>
      </c>
      <c r="C2349" s="7">
        <v>6</v>
      </c>
      <c r="D2349" s="8">
        <v>766.31999999999994</v>
      </c>
      <c r="E2349">
        <f t="shared" si="216"/>
        <v>2</v>
      </c>
      <c r="F2349">
        <f t="shared" si="217"/>
        <v>2</v>
      </c>
      <c r="G2349">
        <f t="shared" si="218"/>
        <v>1</v>
      </c>
      <c r="H2349">
        <f t="shared" si="219"/>
        <v>221</v>
      </c>
      <c r="I2349" t="str">
        <f t="shared" si="220"/>
        <v>SILVER</v>
      </c>
      <c r="J2349" t="str">
        <f t="shared" si="221"/>
        <v>Almost Losing Customer</v>
      </c>
    </row>
    <row r="2350" spans="1:10" x14ac:dyDescent="0.3">
      <c r="A2350" s="5">
        <v>2351</v>
      </c>
      <c r="B2350" s="6">
        <v>55</v>
      </c>
      <c r="C2350" s="7">
        <v>8</v>
      </c>
      <c r="D2350" s="8">
        <v>4068.2299999999996</v>
      </c>
      <c r="E2350">
        <f t="shared" si="216"/>
        <v>2</v>
      </c>
      <c r="F2350">
        <f t="shared" si="217"/>
        <v>4</v>
      </c>
      <c r="G2350">
        <f t="shared" si="218"/>
        <v>3</v>
      </c>
      <c r="H2350">
        <f t="shared" si="219"/>
        <v>243</v>
      </c>
      <c r="I2350" t="str">
        <f t="shared" si="220"/>
        <v>SILVER</v>
      </c>
      <c r="J2350" t="str">
        <f t="shared" si="221"/>
        <v>High Risk Customer</v>
      </c>
    </row>
    <row r="2351" spans="1:10" x14ac:dyDescent="0.3">
      <c r="A2351" s="5">
        <v>2352</v>
      </c>
      <c r="B2351" s="6">
        <v>36</v>
      </c>
      <c r="C2351" s="7">
        <v>1</v>
      </c>
      <c r="D2351" s="8">
        <v>1279.3999999999999</v>
      </c>
      <c r="E2351">
        <f t="shared" si="216"/>
        <v>1</v>
      </c>
      <c r="F2351">
        <f t="shared" si="217"/>
        <v>1</v>
      </c>
      <c r="G2351">
        <f t="shared" si="218"/>
        <v>1</v>
      </c>
      <c r="H2351">
        <f t="shared" si="219"/>
        <v>111</v>
      </c>
      <c r="I2351" t="str">
        <f t="shared" si="220"/>
        <v>BRONZE</v>
      </c>
      <c r="J2351" t="str">
        <f t="shared" si="221"/>
        <v>Lost Customer</v>
      </c>
    </row>
    <row r="2352" spans="1:10" x14ac:dyDescent="0.3">
      <c r="A2352" s="5">
        <v>2353</v>
      </c>
      <c r="B2352" s="6">
        <v>81</v>
      </c>
      <c r="C2352" s="7">
        <v>10</v>
      </c>
      <c r="D2352" s="8">
        <v>4842.5200000000004</v>
      </c>
      <c r="E2352">
        <f t="shared" si="216"/>
        <v>2</v>
      </c>
      <c r="F2352">
        <f t="shared" si="217"/>
        <v>4</v>
      </c>
      <c r="G2352">
        <f t="shared" si="218"/>
        <v>4</v>
      </c>
      <c r="H2352">
        <f t="shared" si="219"/>
        <v>244</v>
      </c>
      <c r="I2352" t="str">
        <f t="shared" si="220"/>
        <v>SILVER</v>
      </c>
      <c r="J2352" t="str">
        <f t="shared" si="221"/>
        <v>High Risk Customer</v>
      </c>
    </row>
    <row r="2353" spans="1:10" x14ac:dyDescent="0.3">
      <c r="A2353" s="5">
        <v>2354</v>
      </c>
      <c r="B2353" s="6">
        <v>36</v>
      </c>
      <c r="C2353" s="7">
        <v>5</v>
      </c>
      <c r="D2353" s="8">
        <v>3458.15</v>
      </c>
      <c r="E2353">
        <f t="shared" si="216"/>
        <v>3</v>
      </c>
      <c r="F2353">
        <f t="shared" si="217"/>
        <v>2</v>
      </c>
      <c r="G2353">
        <f t="shared" si="218"/>
        <v>3</v>
      </c>
      <c r="H2353">
        <f t="shared" si="219"/>
        <v>323</v>
      </c>
      <c r="I2353" t="str">
        <f t="shared" si="220"/>
        <v>GOLD</v>
      </c>
      <c r="J2353" t="str">
        <f t="shared" si="221"/>
        <v>Late Bloomer</v>
      </c>
    </row>
    <row r="2354" spans="1:10" x14ac:dyDescent="0.3">
      <c r="A2354" s="5">
        <v>2355</v>
      </c>
      <c r="B2354" s="6">
        <v>70</v>
      </c>
      <c r="C2354" s="7">
        <v>5</v>
      </c>
      <c r="D2354" s="8">
        <v>4351.82</v>
      </c>
      <c r="E2354">
        <f t="shared" si="216"/>
        <v>2</v>
      </c>
      <c r="F2354">
        <f t="shared" si="217"/>
        <v>2</v>
      </c>
      <c r="G2354">
        <f t="shared" si="218"/>
        <v>4</v>
      </c>
      <c r="H2354">
        <f t="shared" si="219"/>
        <v>224</v>
      </c>
      <c r="I2354" t="str">
        <f t="shared" si="220"/>
        <v>SILVER</v>
      </c>
      <c r="J2354" t="str">
        <f t="shared" si="221"/>
        <v>Almost Losing Customer</v>
      </c>
    </row>
    <row r="2355" spans="1:10" x14ac:dyDescent="0.3">
      <c r="A2355" s="5">
        <v>2356</v>
      </c>
      <c r="B2355" s="6">
        <v>146</v>
      </c>
      <c r="C2355" s="7">
        <v>4</v>
      </c>
      <c r="D2355" s="8">
        <v>2674.92</v>
      </c>
      <c r="E2355">
        <f t="shared" si="216"/>
        <v>3</v>
      </c>
      <c r="F2355">
        <f t="shared" si="217"/>
        <v>1</v>
      </c>
      <c r="G2355">
        <f t="shared" si="218"/>
        <v>2</v>
      </c>
      <c r="H2355">
        <f t="shared" si="219"/>
        <v>312</v>
      </c>
      <c r="I2355" t="str">
        <f t="shared" si="220"/>
        <v>GOLD</v>
      </c>
      <c r="J2355" t="str">
        <f t="shared" si="221"/>
        <v>Losing Customer</v>
      </c>
    </row>
    <row r="2356" spans="1:10" x14ac:dyDescent="0.3">
      <c r="A2356" s="5">
        <v>2357</v>
      </c>
      <c r="B2356" s="6">
        <v>40</v>
      </c>
      <c r="C2356" s="7">
        <v>4</v>
      </c>
      <c r="D2356" s="8">
        <v>2741.81</v>
      </c>
      <c r="E2356">
        <f t="shared" si="216"/>
        <v>2</v>
      </c>
      <c r="F2356">
        <f t="shared" si="217"/>
        <v>1</v>
      </c>
      <c r="G2356">
        <f t="shared" si="218"/>
        <v>2</v>
      </c>
      <c r="H2356">
        <f t="shared" si="219"/>
        <v>212</v>
      </c>
      <c r="I2356" t="str">
        <f t="shared" si="220"/>
        <v>SILVER</v>
      </c>
      <c r="J2356" t="str">
        <f t="shared" si="221"/>
        <v>Evasive Customer</v>
      </c>
    </row>
    <row r="2357" spans="1:10" x14ac:dyDescent="0.3">
      <c r="A2357" s="5">
        <v>2358</v>
      </c>
      <c r="B2357" s="6">
        <v>3</v>
      </c>
      <c r="C2357" s="7">
        <v>11</v>
      </c>
      <c r="D2357" s="8">
        <v>3682.73</v>
      </c>
      <c r="E2357">
        <f t="shared" si="216"/>
        <v>1</v>
      </c>
      <c r="F2357">
        <f t="shared" si="217"/>
        <v>4</v>
      </c>
      <c r="G2357">
        <f t="shared" si="218"/>
        <v>3</v>
      </c>
      <c r="H2357">
        <f t="shared" si="219"/>
        <v>143</v>
      </c>
      <c r="I2357" t="str">
        <f t="shared" si="220"/>
        <v>BRONZE</v>
      </c>
      <c r="J2357" t="str">
        <f t="shared" si="221"/>
        <v>Evasive Customer</v>
      </c>
    </row>
    <row r="2358" spans="1:10" x14ac:dyDescent="0.3">
      <c r="A2358" s="5">
        <v>2359</v>
      </c>
      <c r="B2358" s="6">
        <v>82</v>
      </c>
      <c r="C2358" s="7">
        <v>8</v>
      </c>
      <c r="D2358" s="8">
        <v>2688.5699999999997</v>
      </c>
      <c r="E2358">
        <f t="shared" si="216"/>
        <v>3</v>
      </c>
      <c r="F2358">
        <f t="shared" si="217"/>
        <v>4</v>
      </c>
      <c r="G2358">
        <f t="shared" si="218"/>
        <v>2</v>
      </c>
      <c r="H2358">
        <f t="shared" si="219"/>
        <v>342</v>
      </c>
      <c r="I2358" t="str">
        <f t="shared" si="220"/>
        <v>GOLD</v>
      </c>
      <c r="J2358" t="str">
        <f t="shared" si="221"/>
        <v>Late Bloomer</v>
      </c>
    </row>
    <row r="2359" spans="1:10" x14ac:dyDescent="0.3">
      <c r="A2359" s="5">
        <v>2360</v>
      </c>
      <c r="B2359" s="6">
        <v>27</v>
      </c>
      <c r="C2359" s="7">
        <v>6</v>
      </c>
      <c r="D2359" s="8">
        <v>4962.2000000000007</v>
      </c>
      <c r="E2359">
        <f t="shared" si="216"/>
        <v>4</v>
      </c>
      <c r="F2359">
        <f t="shared" si="217"/>
        <v>2</v>
      </c>
      <c r="G2359">
        <f t="shared" si="218"/>
        <v>4</v>
      </c>
      <c r="H2359">
        <f t="shared" si="219"/>
        <v>424</v>
      </c>
      <c r="I2359" t="str">
        <f t="shared" si="220"/>
        <v>PLATINUM</v>
      </c>
      <c r="J2359" t="str">
        <f t="shared" si="221"/>
        <v>Becoming Loyal</v>
      </c>
    </row>
    <row r="2360" spans="1:10" x14ac:dyDescent="0.3">
      <c r="A2360" s="5">
        <v>2361</v>
      </c>
      <c r="B2360" s="6">
        <v>22</v>
      </c>
      <c r="C2360" s="7">
        <v>7</v>
      </c>
      <c r="D2360" s="8">
        <v>4178.4500000000007</v>
      </c>
      <c r="E2360">
        <f t="shared" si="216"/>
        <v>2</v>
      </c>
      <c r="F2360">
        <f t="shared" si="217"/>
        <v>3</v>
      </c>
      <c r="G2360">
        <f t="shared" si="218"/>
        <v>4</v>
      </c>
      <c r="H2360">
        <f t="shared" si="219"/>
        <v>234</v>
      </c>
      <c r="I2360" t="str">
        <f t="shared" si="220"/>
        <v>SILVER</v>
      </c>
      <c r="J2360" t="str">
        <f t="shared" si="221"/>
        <v>High Risk Customer</v>
      </c>
    </row>
    <row r="2361" spans="1:10" x14ac:dyDescent="0.3">
      <c r="A2361" s="5">
        <v>2362</v>
      </c>
      <c r="B2361" s="6">
        <v>45</v>
      </c>
      <c r="C2361" s="7">
        <v>3</v>
      </c>
      <c r="D2361" s="8">
        <v>959.32</v>
      </c>
      <c r="E2361">
        <f t="shared" si="216"/>
        <v>3</v>
      </c>
      <c r="F2361">
        <f t="shared" si="217"/>
        <v>1</v>
      </c>
      <c r="G2361">
        <f t="shared" si="218"/>
        <v>1</v>
      </c>
      <c r="H2361">
        <f t="shared" si="219"/>
        <v>311</v>
      </c>
      <c r="I2361" t="str">
        <f t="shared" si="220"/>
        <v>SILVER</v>
      </c>
      <c r="J2361" t="str">
        <f t="shared" si="221"/>
        <v>High Risk Customer</v>
      </c>
    </row>
    <row r="2362" spans="1:10" x14ac:dyDescent="0.3">
      <c r="A2362" s="5">
        <v>2363</v>
      </c>
      <c r="B2362" s="6">
        <v>58</v>
      </c>
      <c r="C2362" s="7">
        <v>6</v>
      </c>
      <c r="D2362" s="8">
        <v>3222.99</v>
      </c>
      <c r="E2362">
        <f t="shared" si="216"/>
        <v>3</v>
      </c>
      <c r="F2362">
        <f t="shared" si="217"/>
        <v>2</v>
      </c>
      <c r="G2362">
        <f t="shared" si="218"/>
        <v>3</v>
      </c>
      <c r="H2362">
        <f t="shared" si="219"/>
        <v>323</v>
      </c>
      <c r="I2362" t="str">
        <f t="shared" si="220"/>
        <v>GOLD</v>
      </c>
      <c r="J2362" t="str">
        <f t="shared" si="221"/>
        <v>Late Bloomer</v>
      </c>
    </row>
    <row r="2363" spans="1:10" x14ac:dyDescent="0.3">
      <c r="A2363" s="5">
        <v>2364</v>
      </c>
      <c r="B2363" s="6">
        <v>43</v>
      </c>
      <c r="C2363" s="7">
        <v>5</v>
      </c>
      <c r="D2363" s="8">
        <v>4826.5</v>
      </c>
      <c r="E2363">
        <f t="shared" si="216"/>
        <v>3</v>
      </c>
      <c r="F2363">
        <f t="shared" si="217"/>
        <v>2</v>
      </c>
      <c r="G2363">
        <f t="shared" si="218"/>
        <v>4</v>
      </c>
      <c r="H2363">
        <f t="shared" si="219"/>
        <v>324</v>
      </c>
      <c r="I2363" t="str">
        <f t="shared" si="220"/>
        <v>GOLD</v>
      </c>
      <c r="J2363" t="str">
        <f t="shared" si="221"/>
        <v>Late Bloomer</v>
      </c>
    </row>
    <row r="2364" spans="1:10" x14ac:dyDescent="0.3">
      <c r="A2364" s="5">
        <v>2365</v>
      </c>
      <c r="B2364" s="6">
        <v>1</v>
      </c>
      <c r="C2364" s="7">
        <v>5</v>
      </c>
      <c r="D2364" s="8">
        <v>2411.6299999999997</v>
      </c>
      <c r="E2364">
        <f t="shared" si="216"/>
        <v>2</v>
      </c>
      <c r="F2364">
        <f t="shared" si="217"/>
        <v>2</v>
      </c>
      <c r="G2364">
        <f t="shared" si="218"/>
        <v>2</v>
      </c>
      <c r="H2364">
        <f t="shared" si="219"/>
        <v>222</v>
      </c>
      <c r="I2364" t="str">
        <f t="shared" si="220"/>
        <v>SILVER</v>
      </c>
      <c r="J2364" t="str">
        <f t="shared" si="221"/>
        <v>Almost Losing Customer</v>
      </c>
    </row>
    <row r="2365" spans="1:10" x14ac:dyDescent="0.3">
      <c r="A2365" s="5">
        <v>2366</v>
      </c>
      <c r="B2365" s="6">
        <v>19</v>
      </c>
      <c r="C2365" s="7">
        <v>5</v>
      </c>
      <c r="D2365" s="8">
        <v>2554.42</v>
      </c>
      <c r="E2365">
        <f t="shared" si="216"/>
        <v>3</v>
      </c>
      <c r="F2365">
        <f t="shared" si="217"/>
        <v>2</v>
      </c>
      <c r="G2365">
        <f t="shared" si="218"/>
        <v>2</v>
      </c>
      <c r="H2365">
        <f t="shared" si="219"/>
        <v>322</v>
      </c>
      <c r="I2365" t="str">
        <f t="shared" si="220"/>
        <v>GOLD</v>
      </c>
      <c r="J2365" t="str">
        <f t="shared" si="221"/>
        <v>Losing Customer</v>
      </c>
    </row>
    <row r="2366" spans="1:10" x14ac:dyDescent="0.3">
      <c r="A2366" s="5">
        <v>2367</v>
      </c>
      <c r="B2366" s="6">
        <v>25</v>
      </c>
      <c r="C2366" s="7">
        <v>7</v>
      </c>
      <c r="D2366" s="8">
        <v>4188.12</v>
      </c>
      <c r="E2366">
        <f t="shared" si="216"/>
        <v>4</v>
      </c>
      <c r="F2366">
        <f t="shared" si="217"/>
        <v>3</v>
      </c>
      <c r="G2366">
        <f t="shared" si="218"/>
        <v>4</v>
      </c>
      <c r="H2366">
        <f t="shared" si="219"/>
        <v>434</v>
      </c>
      <c r="I2366" t="str">
        <f t="shared" si="220"/>
        <v>PLATINUM</v>
      </c>
      <c r="J2366" t="str">
        <f t="shared" si="221"/>
        <v>Very Loyal</v>
      </c>
    </row>
    <row r="2367" spans="1:10" x14ac:dyDescent="0.3">
      <c r="A2367" s="5">
        <v>2368</v>
      </c>
      <c r="B2367" s="6">
        <v>74</v>
      </c>
      <c r="C2367" s="7">
        <v>6</v>
      </c>
      <c r="D2367" s="8">
        <v>4675.9699999999993</v>
      </c>
      <c r="E2367">
        <f t="shared" si="216"/>
        <v>3</v>
      </c>
      <c r="F2367">
        <f t="shared" si="217"/>
        <v>2</v>
      </c>
      <c r="G2367">
        <f t="shared" si="218"/>
        <v>4</v>
      </c>
      <c r="H2367">
        <f t="shared" si="219"/>
        <v>324</v>
      </c>
      <c r="I2367" t="str">
        <f t="shared" si="220"/>
        <v>GOLD</v>
      </c>
      <c r="J2367" t="str">
        <f t="shared" si="221"/>
        <v>Late Bloomer</v>
      </c>
    </row>
    <row r="2368" spans="1:10" x14ac:dyDescent="0.3">
      <c r="A2368" s="5">
        <v>2369</v>
      </c>
      <c r="B2368" s="6">
        <v>1</v>
      </c>
      <c r="C2368" s="7">
        <v>8</v>
      </c>
      <c r="D2368" s="8">
        <v>6854.59</v>
      </c>
      <c r="E2368">
        <f t="shared" si="216"/>
        <v>3</v>
      </c>
      <c r="F2368">
        <f t="shared" si="217"/>
        <v>4</v>
      </c>
      <c r="G2368">
        <f t="shared" si="218"/>
        <v>4</v>
      </c>
      <c r="H2368">
        <f t="shared" si="219"/>
        <v>344</v>
      </c>
      <c r="I2368" t="str">
        <f t="shared" si="220"/>
        <v>GOLD</v>
      </c>
      <c r="J2368" t="str">
        <f t="shared" si="221"/>
        <v>Potential Customer</v>
      </c>
    </row>
    <row r="2369" spans="1:10" x14ac:dyDescent="0.3">
      <c r="A2369" s="5">
        <v>2370</v>
      </c>
      <c r="B2369" s="6">
        <v>20</v>
      </c>
      <c r="C2369" s="7">
        <v>3</v>
      </c>
      <c r="D2369" s="8">
        <v>1902.53</v>
      </c>
      <c r="E2369">
        <f t="shared" si="216"/>
        <v>2</v>
      </c>
      <c r="F2369">
        <f t="shared" si="217"/>
        <v>1</v>
      </c>
      <c r="G2369">
        <f t="shared" si="218"/>
        <v>2</v>
      </c>
      <c r="H2369">
        <f t="shared" si="219"/>
        <v>212</v>
      </c>
      <c r="I2369" t="str">
        <f t="shared" si="220"/>
        <v>SILVER</v>
      </c>
      <c r="J2369" t="str">
        <f t="shared" si="221"/>
        <v>Evasive Customer</v>
      </c>
    </row>
    <row r="2370" spans="1:10" x14ac:dyDescent="0.3">
      <c r="A2370" s="5">
        <v>2371</v>
      </c>
      <c r="B2370" s="6">
        <v>93</v>
      </c>
      <c r="C2370" s="7">
        <v>5</v>
      </c>
      <c r="D2370" s="8">
        <v>2642.95</v>
      </c>
      <c r="E2370">
        <f t="shared" si="216"/>
        <v>4</v>
      </c>
      <c r="F2370">
        <f t="shared" si="217"/>
        <v>2</v>
      </c>
      <c r="G2370">
        <f t="shared" si="218"/>
        <v>2</v>
      </c>
      <c r="H2370">
        <f t="shared" si="219"/>
        <v>422</v>
      </c>
      <c r="I2370" t="str">
        <f t="shared" si="220"/>
        <v>PLATINUM</v>
      </c>
      <c r="J2370" t="str">
        <f t="shared" si="221"/>
        <v>Becoming Loyal</v>
      </c>
    </row>
    <row r="2371" spans="1:10" x14ac:dyDescent="0.3">
      <c r="A2371" s="5">
        <v>2372</v>
      </c>
      <c r="B2371" s="6">
        <v>0</v>
      </c>
      <c r="C2371" s="7">
        <v>9</v>
      </c>
      <c r="D2371" s="8">
        <v>3031.1800000000003</v>
      </c>
      <c r="E2371">
        <f t="shared" si="216"/>
        <v>3</v>
      </c>
      <c r="F2371">
        <f t="shared" si="217"/>
        <v>4</v>
      </c>
      <c r="G2371">
        <f t="shared" si="218"/>
        <v>3</v>
      </c>
      <c r="H2371">
        <f t="shared" si="219"/>
        <v>343</v>
      </c>
      <c r="I2371" t="str">
        <f t="shared" si="220"/>
        <v>GOLD</v>
      </c>
      <c r="J2371" t="str">
        <f t="shared" si="221"/>
        <v>Late Bloomer</v>
      </c>
    </row>
    <row r="2372" spans="1:10" x14ac:dyDescent="0.3">
      <c r="A2372" s="5">
        <v>2373</v>
      </c>
      <c r="B2372" s="6">
        <v>45</v>
      </c>
      <c r="C2372" s="7">
        <v>4</v>
      </c>
      <c r="D2372" s="8">
        <v>2381.7400000000002</v>
      </c>
      <c r="E2372">
        <f t="shared" si="216"/>
        <v>1</v>
      </c>
      <c r="F2372">
        <f t="shared" si="217"/>
        <v>1</v>
      </c>
      <c r="G2372">
        <f t="shared" si="218"/>
        <v>2</v>
      </c>
      <c r="H2372">
        <f t="shared" si="219"/>
        <v>112</v>
      </c>
      <c r="I2372" t="str">
        <f t="shared" si="220"/>
        <v>BRONZE</v>
      </c>
      <c r="J2372" t="str">
        <f t="shared" si="221"/>
        <v>Lost Customer</v>
      </c>
    </row>
    <row r="2373" spans="1:10" x14ac:dyDescent="0.3">
      <c r="A2373" s="5">
        <v>2374</v>
      </c>
      <c r="B2373" s="6">
        <v>14</v>
      </c>
      <c r="C2373" s="7">
        <v>7</v>
      </c>
      <c r="D2373" s="8">
        <v>5300.04</v>
      </c>
      <c r="E2373">
        <f t="shared" ref="E2373:E2436" si="222">IF(AND(B2371&gt;=88),1,IF(AND(B2371&lt;=88,B2371&gt;45),2,IF(AND(B2371&lt;=45,B2371&gt;18),3,4)))</f>
        <v>4</v>
      </c>
      <c r="F2373">
        <f t="shared" ref="F2373:F2436" si="223">IF(AND(C2373&gt;7),4,IF(AND(C2373&lt;=7,C2373&gt;6),3,IF(AND(C2373&lt;=6,C2373&gt;4),2,IF(AND(C2373&lt;=4),1))))</f>
        <v>3</v>
      </c>
      <c r="G2373">
        <f t="shared" ref="G2373:G2436" si="224">IF(AND(D2373&gt;4123.1),4,IF(AND(D2373&lt;=4123.1,D2373&gt;2799.26),3,IF(AND(D2373&lt;=2799.26,D2373&gt;1797.95),2,IF(AND(D2373&lt;=1795.95),1))))</f>
        <v>4</v>
      </c>
      <c r="H2373">
        <f t="shared" ref="H2373:H2436" si="225">100*E2373+10*F2373+G2373</f>
        <v>434</v>
      </c>
      <c r="I2373" t="str">
        <f t="shared" ref="I2373:I2436" si="226">IF(AND(H2373&gt;411),"PLATINUM",IF(AND(H2373&lt;=411,H2373&gt;311),"GOLD",IF(AND(H2373&lt;=311,H2373&gt;211),"SILVER",IF(AND(H2373&lt;=211),"BRONZE"))))</f>
        <v>PLATINUM</v>
      </c>
      <c r="J2373" t="str">
        <f t="shared" ref="J2373:J2436" si="227">IF(H2373=444,"Platinum Customer",
IF(AND(H2373&lt;=444,H2373&gt;433),"Very Loyal",
 IF(AND(H2373&lt;=433,H2373&gt;421),"Becoming Loyal",
IF(AND(H2373&lt;=421,H2373&gt;344),"Recent Customer",
IF(AND(H2373&gt;=344,H2373&gt;323),"Potential Customer",
IF(AND(H2373&gt;=323,H2373&gt;311),"Late Bloomer",
IF(AND(H2373&gt;311,H2373&gt;=224),"Losing Customer",
IF(AND(H2373&gt;224,H2373&gt;=212),"High Risk Customer",
IF(AND(H2373&gt;212,H2373&gt;=121),"Almost Losing Customer",
IF(AND(H2373&gt;=121,H2373&gt;=113),"Evasive Customer",
IF(AND(H2373&lt;=113,H2373&gt;=111),"Lost Customer")))))))))))</f>
        <v>Very Loyal</v>
      </c>
    </row>
    <row r="2374" spans="1:10" x14ac:dyDescent="0.3">
      <c r="A2374" s="5">
        <v>2375</v>
      </c>
      <c r="B2374" s="6">
        <v>43</v>
      </c>
      <c r="C2374" s="7">
        <v>7</v>
      </c>
      <c r="D2374" s="8">
        <v>5641.47</v>
      </c>
      <c r="E2374">
        <f t="shared" si="222"/>
        <v>3</v>
      </c>
      <c r="F2374">
        <f t="shared" si="223"/>
        <v>3</v>
      </c>
      <c r="G2374">
        <f t="shared" si="224"/>
        <v>4</v>
      </c>
      <c r="H2374">
        <f t="shared" si="225"/>
        <v>334</v>
      </c>
      <c r="I2374" t="str">
        <f t="shared" si="226"/>
        <v>GOLD</v>
      </c>
      <c r="J2374" t="str">
        <f t="shared" si="227"/>
        <v>Late Bloomer</v>
      </c>
    </row>
    <row r="2375" spans="1:10" x14ac:dyDescent="0.3">
      <c r="A2375" s="5">
        <v>2376</v>
      </c>
      <c r="B2375" s="6">
        <v>11</v>
      </c>
      <c r="C2375" s="7">
        <v>4</v>
      </c>
      <c r="D2375" s="8">
        <v>1920.4299999999998</v>
      </c>
      <c r="E2375">
        <f t="shared" si="222"/>
        <v>4</v>
      </c>
      <c r="F2375">
        <f t="shared" si="223"/>
        <v>1</v>
      </c>
      <c r="G2375">
        <f t="shared" si="224"/>
        <v>2</v>
      </c>
      <c r="H2375">
        <f t="shared" si="225"/>
        <v>412</v>
      </c>
      <c r="I2375" t="str">
        <f t="shared" si="226"/>
        <v>PLATINUM</v>
      </c>
      <c r="J2375" t="str">
        <f t="shared" si="227"/>
        <v>Recent Customer</v>
      </c>
    </row>
    <row r="2376" spans="1:10" x14ac:dyDescent="0.3">
      <c r="A2376" s="5">
        <v>2377</v>
      </c>
      <c r="B2376" s="6">
        <v>7</v>
      </c>
      <c r="C2376" s="7">
        <v>5</v>
      </c>
      <c r="D2376" s="8">
        <v>4707.5499999999993</v>
      </c>
      <c r="E2376">
        <f t="shared" si="222"/>
        <v>3</v>
      </c>
      <c r="F2376">
        <f t="shared" si="223"/>
        <v>2</v>
      </c>
      <c r="G2376">
        <f t="shared" si="224"/>
        <v>4</v>
      </c>
      <c r="H2376">
        <f t="shared" si="225"/>
        <v>324</v>
      </c>
      <c r="I2376" t="str">
        <f t="shared" si="226"/>
        <v>GOLD</v>
      </c>
      <c r="J2376" t="str">
        <f t="shared" si="227"/>
        <v>Late Bloomer</v>
      </c>
    </row>
    <row r="2377" spans="1:10" x14ac:dyDescent="0.3">
      <c r="A2377" s="5">
        <v>2378</v>
      </c>
      <c r="B2377" s="6">
        <v>10</v>
      </c>
      <c r="C2377" s="7">
        <v>5</v>
      </c>
      <c r="D2377" s="8">
        <v>2777.48</v>
      </c>
      <c r="E2377">
        <f t="shared" si="222"/>
        <v>4</v>
      </c>
      <c r="F2377">
        <f t="shared" si="223"/>
        <v>2</v>
      </c>
      <c r="G2377">
        <f t="shared" si="224"/>
        <v>2</v>
      </c>
      <c r="H2377">
        <f t="shared" si="225"/>
        <v>422</v>
      </c>
      <c r="I2377" t="str">
        <f t="shared" si="226"/>
        <v>PLATINUM</v>
      </c>
      <c r="J2377" t="str">
        <f t="shared" si="227"/>
        <v>Becoming Loyal</v>
      </c>
    </row>
    <row r="2378" spans="1:10" x14ac:dyDescent="0.3">
      <c r="A2378" s="5">
        <v>2379</v>
      </c>
      <c r="B2378" s="6">
        <v>3</v>
      </c>
      <c r="C2378" s="7">
        <v>11</v>
      </c>
      <c r="D2378" s="8">
        <v>8252.7300000000014</v>
      </c>
      <c r="E2378">
        <f t="shared" si="222"/>
        <v>4</v>
      </c>
      <c r="F2378">
        <f t="shared" si="223"/>
        <v>4</v>
      </c>
      <c r="G2378">
        <f t="shared" si="224"/>
        <v>4</v>
      </c>
      <c r="H2378">
        <f t="shared" si="225"/>
        <v>444</v>
      </c>
      <c r="I2378" t="str">
        <f t="shared" si="226"/>
        <v>PLATINUM</v>
      </c>
      <c r="J2378" t="str">
        <f t="shared" si="227"/>
        <v>Platinum Customer</v>
      </c>
    </row>
    <row r="2379" spans="1:10" x14ac:dyDescent="0.3">
      <c r="A2379" s="5">
        <v>2380</v>
      </c>
      <c r="B2379" s="6">
        <v>42</v>
      </c>
      <c r="C2379" s="7">
        <v>7</v>
      </c>
      <c r="D2379" s="8">
        <v>4015.95</v>
      </c>
      <c r="E2379">
        <f t="shared" si="222"/>
        <v>4</v>
      </c>
      <c r="F2379">
        <f t="shared" si="223"/>
        <v>3</v>
      </c>
      <c r="G2379">
        <f t="shared" si="224"/>
        <v>3</v>
      </c>
      <c r="H2379">
        <f t="shared" si="225"/>
        <v>433</v>
      </c>
      <c r="I2379" t="str">
        <f t="shared" si="226"/>
        <v>PLATINUM</v>
      </c>
      <c r="J2379" t="str">
        <f t="shared" si="227"/>
        <v>Becoming Loyal</v>
      </c>
    </row>
    <row r="2380" spans="1:10" x14ac:dyDescent="0.3">
      <c r="A2380" s="5">
        <v>2381</v>
      </c>
      <c r="B2380" s="6">
        <v>29</v>
      </c>
      <c r="C2380" s="7">
        <v>7</v>
      </c>
      <c r="D2380" s="8">
        <v>2731.88</v>
      </c>
      <c r="E2380">
        <f t="shared" si="222"/>
        <v>4</v>
      </c>
      <c r="F2380">
        <f t="shared" si="223"/>
        <v>3</v>
      </c>
      <c r="G2380">
        <f t="shared" si="224"/>
        <v>2</v>
      </c>
      <c r="H2380">
        <f t="shared" si="225"/>
        <v>432</v>
      </c>
      <c r="I2380" t="str">
        <f t="shared" si="226"/>
        <v>PLATINUM</v>
      </c>
      <c r="J2380" t="str">
        <f t="shared" si="227"/>
        <v>Becoming Loyal</v>
      </c>
    </row>
    <row r="2381" spans="1:10" x14ac:dyDescent="0.3">
      <c r="A2381" s="5">
        <v>2382</v>
      </c>
      <c r="B2381" s="6">
        <v>38</v>
      </c>
      <c r="C2381" s="7">
        <v>7</v>
      </c>
      <c r="D2381" s="8">
        <v>1301.43</v>
      </c>
      <c r="E2381">
        <f t="shared" si="222"/>
        <v>3</v>
      </c>
      <c r="F2381">
        <f t="shared" si="223"/>
        <v>3</v>
      </c>
      <c r="G2381">
        <f t="shared" si="224"/>
        <v>1</v>
      </c>
      <c r="H2381">
        <f t="shared" si="225"/>
        <v>331</v>
      </c>
      <c r="I2381" t="str">
        <f t="shared" si="226"/>
        <v>GOLD</v>
      </c>
      <c r="J2381" t="str">
        <f t="shared" si="227"/>
        <v>Late Bloomer</v>
      </c>
    </row>
    <row r="2382" spans="1:10" x14ac:dyDescent="0.3">
      <c r="A2382" s="5">
        <v>2383</v>
      </c>
      <c r="B2382" s="6">
        <v>21</v>
      </c>
      <c r="C2382" s="7">
        <v>9</v>
      </c>
      <c r="D2382" s="8">
        <v>5876.07</v>
      </c>
      <c r="E2382">
        <f t="shared" si="222"/>
        <v>3</v>
      </c>
      <c r="F2382">
        <f t="shared" si="223"/>
        <v>4</v>
      </c>
      <c r="G2382">
        <f t="shared" si="224"/>
        <v>4</v>
      </c>
      <c r="H2382">
        <f t="shared" si="225"/>
        <v>344</v>
      </c>
      <c r="I2382" t="str">
        <f t="shared" si="226"/>
        <v>GOLD</v>
      </c>
      <c r="J2382" t="str">
        <f t="shared" si="227"/>
        <v>Potential Customer</v>
      </c>
    </row>
    <row r="2383" spans="1:10" x14ac:dyDescent="0.3">
      <c r="A2383" s="5">
        <v>2384</v>
      </c>
      <c r="B2383" s="6">
        <v>59</v>
      </c>
      <c r="C2383" s="7">
        <v>6</v>
      </c>
      <c r="D2383" s="8">
        <v>3796.7</v>
      </c>
      <c r="E2383">
        <f t="shared" si="222"/>
        <v>3</v>
      </c>
      <c r="F2383">
        <f t="shared" si="223"/>
        <v>2</v>
      </c>
      <c r="G2383">
        <f t="shared" si="224"/>
        <v>3</v>
      </c>
      <c r="H2383">
        <f t="shared" si="225"/>
        <v>323</v>
      </c>
      <c r="I2383" t="str">
        <f t="shared" si="226"/>
        <v>GOLD</v>
      </c>
      <c r="J2383" t="str">
        <f t="shared" si="227"/>
        <v>Late Bloomer</v>
      </c>
    </row>
    <row r="2384" spans="1:10" x14ac:dyDescent="0.3">
      <c r="A2384" s="5">
        <v>2385</v>
      </c>
      <c r="B2384" s="6">
        <v>31</v>
      </c>
      <c r="C2384" s="7">
        <v>8</v>
      </c>
      <c r="D2384" s="8">
        <v>4797.13</v>
      </c>
      <c r="E2384">
        <f t="shared" si="222"/>
        <v>3</v>
      </c>
      <c r="F2384">
        <f t="shared" si="223"/>
        <v>4</v>
      </c>
      <c r="G2384">
        <f t="shared" si="224"/>
        <v>4</v>
      </c>
      <c r="H2384">
        <f t="shared" si="225"/>
        <v>344</v>
      </c>
      <c r="I2384" t="str">
        <f t="shared" si="226"/>
        <v>GOLD</v>
      </c>
      <c r="J2384" t="str">
        <f t="shared" si="227"/>
        <v>Potential Customer</v>
      </c>
    </row>
    <row r="2385" spans="1:10" x14ac:dyDescent="0.3">
      <c r="A2385" s="5">
        <v>2386</v>
      </c>
      <c r="B2385" s="6">
        <v>12</v>
      </c>
      <c r="C2385" s="7">
        <v>7</v>
      </c>
      <c r="D2385" s="8">
        <v>5453.86</v>
      </c>
      <c r="E2385">
        <f t="shared" si="222"/>
        <v>2</v>
      </c>
      <c r="F2385">
        <f t="shared" si="223"/>
        <v>3</v>
      </c>
      <c r="G2385">
        <f t="shared" si="224"/>
        <v>4</v>
      </c>
      <c r="H2385">
        <f t="shared" si="225"/>
        <v>234</v>
      </c>
      <c r="I2385" t="str">
        <f t="shared" si="226"/>
        <v>SILVER</v>
      </c>
      <c r="J2385" t="str">
        <f t="shared" si="227"/>
        <v>High Risk Customer</v>
      </c>
    </row>
    <row r="2386" spans="1:10" x14ac:dyDescent="0.3">
      <c r="A2386" s="5">
        <v>2387</v>
      </c>
      <c r="B2386" s="6">
        <v>182</v>
      </c>
      <c r="C2386" s="7">
        <v>2</v>
      </c>
      <c r="D2386" s="8">
        <v>147.82999999999996</v>
      </c>
      <c r="E2386">
        <f t="shared" si="222"/>
        <v>3</v>
      </c>
      <c r="F2386">
        <f t="shared" si="223"/>
        <v>1</v>
      </c>
      <c r="G2386">
        <f t="shared" si="224"/>
        <v>1</v>
      </c>
      <c r="H2386">
        <f t="shared" si="225"/>
        <v>311</v>
      </c>
      <c r="I2386" t="str">
        <f t="shared" si="226"/>
        <v>SILVER</v>
      </c>
      <c r="J2386" t="str">
        <f t="shared" si="227"/>
        <v>High Risk Customer</v>
      </c>
    </row>
    <row r="2387" spans="1:10" x14ac:dyDescent="0.3">
      <c r="A2387" s="5">
        <v>2388</v>
      </c>
      <c r="B2387" s="6">
        <v>113</v>
      </c>
      <c r="C2387" s="7">
        <v>7</v>
      </c>
      <c r="D2387" s="8">
        <v>5387.65</v>
      </c>
      <c r="E2387">
        <f t="shared" si="222"/>
        <v>4</v>
      </c>
      <c r="F2387">
        <f t="shared" si="223"/>
        <v>3</v>
      </c>
      <c r="G2387">
        <f t="shared" si="224"/>
        <v>4</v>
      </c>
      <c r="H2387">
        <f t="shared" si="225"/>
        <v>434</v>
      </c>
      <c r="I2387" t="str">
        <f t="shared" si="226"/>
        <v>PLATINUM</v>
      </c>
      <c r="J2387" t="str">
        <f t="shared" si="227"/>
        <v>Very Loyal</v>
      </c>
    </row>
    <row r="2388" spans="1:10" x14ac:dyDescent="0.3">
      <c r="A2388" s="5">
        <v>2389</v>
      </c>
      <c r="B2388" s="6">
        <v>8</v>
      </c>
      <c r="C2388" s="7">
        <v>3</v>
      </c>
      <c r="D2388" s="8">
        <v>1030.19</v>
      </c>
      <c r="E2388">
        <f t="shared" si="222"/>
        <v>1</v>
      </c>
      <c r="F2388">
        <f t="shared" si="223"/>
        <v>1</v>
      </c>
      <c r="G2388">
        <f t="shared" si="224"/>
        <v>1</v>
      </c>
      <c r="H2388">
        <f t="shared" si="225"/>
        <v>111</v>
      </c>
      <c r="I2388" t="str">
        <f t="shared" si="226"/>
        <v>BRONZE</v>
      </c>
      <c r="J2388" t="str">
        <f t="shared" si="227"/>
        <v>Lost Customer</v>
      </c>
    </row>
    <row r="2389" spans="1:10" x14ac:dyDescent="0.3">
      <c r="A2389" s="5">
        <v>2390</v>
      </c>
      <c r="B2389" s="6">
        <v>69</v>
      </c>
      <c r="C2389" s="7">
        <v>7</v>
      </c>
      <c r="D2389" s="8">
        <v>4636.58</v>
      </c>
      <c r="E2389">
        <f t="shared" si="222"/>
        <v>1</v>
      </c>
      <c r="F2389">
        <f t="shared" si="223"/>
        <v>3</v>
      </c>
      <c r="G2389">
        <f t="shared" si="224"/>
        <v>4</v>
      </c>
      <c r="H2389">
        <f t="shared" si="225"/>
        <v>134</v>
      </c>
      <c r="I2389" t="str">
        <f t="shared" si="226"/>
        <v>BRONZE</v>
      </c>
      <c r="J2389" t="str">
        <f t="shared" si="227"/>
        <v>Evasive Customer</v>
      </c>
    </row>
    <row r="2390" spans="1:10" x14ac:dyDescent="0.3">
      <c r="A2390" s="5">
        <v>2391</v>
      </c>
      <c r="B2390" s="6">
        <v>12</v>
      </c>
      <c r="C2390" s="7">
        <v>10</v>
      </c>
      <c r="D2390" s="8">
        <v>5862.45</v>
      </c>
      <c r="E2390">
        <f t="shared" si="222"/>
        <v>4</v>
      </c>
      <c r="F2390">
        <f t="shared" si="223"/>
        <v>4</v>
      </c>
      <c r="G2390">
        <f t="shared" si="224"/>
        <v>4</v>
      </c>
      <c r="H2390">
        <f t="shared" si="225"/>
        <v>444</v>
      </c>
      <c r="I2390" t="str">
        <f t="shared" si="226"/>
        <v>PLATINUM</v>
      </c>
      <c r="J2390" t="str">
        <f t="shared" si="227"/>
        <v>Platinum Customer</v>
      </c>
    </row>
    <row r="2391" spans="1:10" x14ac:dyDescent="0.3">
      <c r="A2391" s="5">
        <v>2392</v>
      </c>
      <c r="B2391" s="6">
        <v>26</v>
      </c>
      <c r="C2391" s="7">
        <v>5</v>
      </c>
      <c r="D2391" s="8">
        <v>1547.8799999999999</v>
      </c>
      <c r="E2391">
        <f t="shared" si="222"/>
        <v>2</v>
      </c>
      <c r="F2391">
        <f t="shared" si="223"/>
        <v>2</v>
      </c>
      <c r="G2391">
        <f t="shared" si="224"/>
        <v>1</v>
      </c>
      <c r="H2391">
        <f t="shared" si="225"/>
        <v>221</v>
      </c>
      <c r="I2391" t="str">
        <f t="shared" si="226"/>
        <v>SILVER</v>
      </c>
      <c r="J2391" t="str">
        <f t="shared" si="227"/>
        <v>Almost Losing Customer</v>
      </c>
    </row>
    <row r="2392" spans="1:10" x14ac:dyDescent="0.3">
      <c r="A2392" s="5">
        <v>2393</v>
      </c>
      <c r="B2392" s="6">
        <v>122</v>
      </c>
      <c r="C2392" s="7">
        <v>2</v>
      </c>
      <c r="D2392" s="8">
        <v>192.96999999999991</v>
      </c>
      <c r="E2392">
        <f t="shared" si="222"/>
        <v>4</v>
      </c>
      <c r="F2392">
        <f t="shared" si="223"/>
        <v>1</v>
      </c>
      <c r="G2392">
        <f t="shared" si="224"/>
        <v>1</v>
      </c>
      <c r="H2392">
        <f t="shared" si="225"/>
        <v>411</v>
      </c>
      <c r="I2392" t="str">
        <f t="shared" si="226"/>
        <v>GOLD</v>
      </c>
      <c r="J2392" t="str">
        <f t="shared" si="227"/>
        <v>Recent Customer</v>
      </c>
    </row>
    <row r="2393" spans="1:10" x14ac:dyDescent="0.3">
      <c r="A2393" s="5">
        <v>2394</v>
      </c>
      <c r="B2393" s="6">
        <v>90</v>
      </c>
      <c r="C2393" s="7">
        <v>1</v>
      </c>
      <c r="D2393" s="8">
        <v>745.94</v>
      </c>
      <c r="E2393">
        <f t="shared" si="222"/>
        <v>3</v>
      </c>
      <c r="F2393">
        <f t="shared" si="223"/>
        <v>1</v>
      </c>
      <c r="G2393">
        <f t="shared" si="224"/>
        <v>1</v>
      </c>
      <c r="H2393">
        <f t="shared" si="225"/>
        <v>311</v>
      </c>
      <c r="I2393" t="str">
        <f t="shared" si="226"/>
        <v>SILVER</v>
      </c>
      <c r="J2393" t="str">
        <f t="shared" si="227"/>
        <v>High Risk Customer</v>
      </c>
    </row>
    <row r="2394" spans="1:10" x14ac:dyDescent="0.3">
      <c r="A2394" s="5">
        <v>2395</v>
      </c>
      <c r="B2394" s="6">
        <v>62</v>
      </c>
      <c r="C2394" s="7">
        <v>1</v>
      </c>
      <c r="D2394" s="8">
        <v>57.72999999999999</v>
      </c>
      <c r="E2394">
        <f t="shared" si="222"/>
        <v>1</v>
      </c>
      <c r="F2394">
        <f t="shared" si="223"/>
        <v>1</v>
      </c>
      <c r="G2394">
        <f t="shared" si="224"/>
        <v>1</v>
      </c>
      <c r="H2394">
        <f t="shared" si="225"/>
        <v>111</v>
      </c>
      <c r="I2394" t="str">
        <f t="shared" si="226"/>
        <v>BRONZE</v>
      </c>
      <c r="J2394" t="str">
        <f t="shared" si="227"/>
        <v>Lost Customer</v>
      </c>
    </row>
    <row r="2395" spans="1:10" x14ac:dyDescent="0.3">
      <c r="A2395" s="5">
        <v>2396</v>
      </c>
      <c r="B2395" s="6">
        <v>0</v>
      </c>
      <c r="C2395" s="7">
        <v>5</v>
      </c>
      <c r="D2395" s="8">
        <v>2198.08</v>
      </c>
      <c r="E2395">
        <f t="shared" si="222"/>
        <v>1</v>
      </c>
      <c r="F2395">
        <f t="shared" si="223"/>
        <v>2</v>
      </c>
      <c r="G2395">
        <f t="shared" si="224"/>
        <v>2</v>
      </c>
      <c r="H2395">
        <f t="shared" si="225"/>
        <v>122</v>
      </c>
      <c r="I2395" t="str">
        <f t="shared" si="226"/>
        <v>BRONZE</v>
      </c>
      <c r="J2395" t="str">
        <f t="shared" si="227"/>
        <v>Evasive Customer</v>
      </c>
    </row>
    <row r="2396" spans="1:10" x14ac:dyDescent="0.3">
      <c r="A2396" s="5">
        <v>2397</v>
      </c>
      <c r="B2396" s="6">
        <v>53</v>
      </c>
      <c r="C2396" s="7">
        <v>9</v>
      </c>
      <c r="D2396" s="8">
        <v>4002.3199999999997</v>
      </c>
      <c r="E2396">
        <f t="shared" si="222"/>
        <v>2</v>
      </c>
      <c r="F2396">
        <f t="shared" si="223"/>
        <v>4</v>
      </c>
      <c r="G2396">
        <f t="shared" si="224"/>
        <v>3</v>
      </c>
      <c r="H2396">
        <f t="shared" si="225"/>
        <v>243</v>
      </c>
      <c r="I2396" t="str">
        <f t="shared" si="226"/>
        <v>SILVER</v>
      </c>
      <c r="J2396" t="str">
        <f t="shared" si="227"/>
        <v>High Risk Customer</v>
      </c>
    </row>
    <row r="2397" spans="1:10" x14ac:dyDescent="0.3">
      <c r="A2397" s="5">
        <v>2398</v>
      </c>
      <c r="B2397" s="6">
        <v>113</v>
      </c>
      <c r="C2397" s="7">
        <v>3</v>
      </c>
      <c r="D2397" s="8">
        <v>746.19999999999993</v>
      </c>
      <c r="E2397">
        <f t="shared" si="222"/>
        <v>4</v>
      </c>
      <c r="F2397">
        <f t="shared" si="223"/>
        <v>1</v>
      </c>
      <c r="G2397">
        <f t="shared" si="224"/>
        <v>1</v>
      </c>
      <c r="H2397">
        <f t="shared" si="225"/>
        <v>411</v>
      </c>
      <c r="I2397" t="str">
        <f t="shared" si="226"/>
        <v>GOLD</v>
      </c>
      <c r="J2397" t="str">
        <f t="shared" si="227"/>
        <v>Recent Customer</v>
      </c>
    </row>
    <row r="2398" spans="1:10" x14ac:dyDescent="0.3">
      <c r="A2398" s="5">
        <v>2399</v>
      </c>
      <c r="B2398" s="6">
        <v>38</v>
      </c>
      <c r="C2398" s="7">
        <v>6</v>
      </c>
      <c r="D2398" s="8">
        <v>2724.93</v>
      </c>
      <c r="E2398">
        <f t="shared" si="222"/>
        <v>2</v>
      </c>
      <c r="F2398">
        <f t="shared" si="223"/>
        <v>2</v>
      </c>
      <c r="G2398">
        <f t="shared" si="224"/>
        <v>2</v>
      </c>
      <c r="H2398">
        <f t="shared" si="225"/>
        <v>222</v>
      </c>
      <c r="I2398" t="str">
        <f t="shared" si="226"/>
        <v>SILVER</v>
      </c>
      <c r="J2398" t="str">
        <f t="shared" si="227"/>
        <v>Almost Losing Customer</v>
      </c>
    </row>
    <row r="2399" spans="1:10" x14ac:dyDescent="0.3">
      <c r="A2399" s="5">
        <v>2400</v>
      </c>
      <c r="B2399" s="6">
        <v>19</v>
      </c>
      <c r="C2399" s="7">
        <v>8</v>
      </c>
      <c r="D2399" s="8">
        <v>5205.7500000000009</v>
      </c>
      <c r="E2399">
        <f t="shared" si="222"/>
        <v>1</v>
      </c>
      <c r="F2399">
        <f t="shared" si="223"/>
        <v>4</v>
      </c>
      <c r="G2399">
        <f t="shared" si="224"/>
        <v>4</v>
      </c>
      <c r="H2399">
        <f t="shared" si="225"/>
        <v>144</v>
      </c>
      <c r="I2399" t="str">
        <f t="shared" si="226"/>
        <v>BRONZE</v>
      </c>
      <c r="J2399" t="str">
        <f t="shared" si="227"/>
        <v>Evasive Customer</v>
      </c>
    </row>
    <row r="2400" spans="1:10" x14ac:dyDescent="0.3">
      <c r="A2400" s="5">
        <v>2401</v>
      </c>
      <c r="B2400" s="6">
        <v>21</v>
      </c>
      <c r="C2400" s="7">
        <v>8</v>
      </c>
      <c r="D2400" s="8">
        <v>5804.2800000000007</v>
      </c>
      <c r="E2400">
        <f t="shared" si="222"/>
        <v>3</v>
      </c>
      <c r="F2400">
        <f t="shared" si="223"/>
        <v>4</v>
      </c>
      <c r="G2400">
        <f t="shared" si="224"/>
        <v>4</v>
      </c>
      <c r="H2400">
        <f t="shared" si="225"/>
        <v>344</v>
      </c>
      <c r="I2400" t="str">
        <f t="shared" si="226"/>
        <v>GOLD</v>
      </c>
      <c r="J2400" t="str">
        <f t="shared" si="227"/>
        <v>Potential Customer</v>
      </c>
    </row>
    <row r="2401" spans="1:10" x14ac:dyDescent="0.3">
      <c r="A2401" s="5">
        <v>2402</v>
      </c>
      <c r="B2401" s="6">
        <v>78</v>
      </c>
      <c r="C2401" s="7">
        <v>3</v>
      </c>
      <c r="D2401" s="8">
        <v>788.27999999999986</v>
      </c>
      <c r="E2401">
        <f t="shared" si="222"/>
        <v>3</v>
      </c>
      <c r="F2401">
        <f t="shared" si="223"/>
        <v>1</v>
      </c>
      <c r="G2401">
        <f t="shared" si="224"/>
        <v>1</v>
      </c>
      <c r="H2401">
        <f t="shared" si="225"/>
        <v>311</v>
      </c>
      <c r="I2401" t="str">
        <f t="shared" si="226"/>
        <v>SILVER</v>
      </c>
      <c r="J2401" t="str">
        <f t="shared" si="227"/>
        <v>High Risk Customer</v>
      </c>
    </row>
    <row r="2402" spans="1:10" x14ac:dyDescent="0.3">
      <c r="A2402" s="5">
        <v>2403</v>
      </c>
      <c r="B2402" s="6">
        <v>150</v>
      </c>
      <c r="C2402" s="7">
        <v>5</v>
      </c>
      <c r="D2402" s="8">
        <v>965.85</v>
      </c>
      <c r="E2402">
        <f t="shared" si="222"/>
        <v>3</v>
      </c>
      <c r="F2402">
        <f t="shared" si="223"/>
        <v>2</v>
      </c>
      <c r="G2402">
        <f t="shared" si="224"/>
        <v>1</v>
      </c>
      <c r="H2402">
        <f t="shared" si="225"/>
        <v>321</v>
      </c>
      <c r="I2402" t="str">
        <f t="shared" si="226"/>
        <v>GOLD</v>
      </c>
      <c r="J2402" t="str">
        <f t="shared" si="227"/>
        <v>Losing Customer</v>
      </c>
    </row>
    <row r="2403" spans="1:10" x14ac:dyDescent="0.3">
      <c r="A2403" s="5">
        <v>2404</v>
      </c>
      <c r="B2403" s="6">
        <v>187</v>
      </c>
      <c r="C2403" s="7">
        <v>6</v>
      </c>
      <c r="D2403" s="8">
        <v>2978.25</v>
      </c>
      <c r="E2403">
        <f t="shared" si="222"/>
        <v>2</v>
      </c>
      <c r="F2403">
        <f t="shared" si="223"/>
        <v>2</v>
      </c>
      <c r="G2403">
        <f t="shared" si="224"/>
        <v>3</v>
      </c>
      <c r="H2403">
        <f t="shared" si="225"/>
        <v>223</v>
      </c>
      <c r="I2403" t="str">
        <f t="shared" si="226"/>
        <v>SILVER</v>
      </c>
      <c r="J2403" t="str">
        <f t="shared" si="227"/>
        <v>Almost Losing Customer</v>
      </c>
    </row>
    <row r="2404" spans="1:10" x14ac:dyDescent="0.3">
      <c r="A2404" s="5">
        <v>2405</v>
      </c>
      <c r="B2404" s="6">
        <v>45</v>
      </c>
      <c r="C2404" s="7">
        <v>6</v>
      </c>
      <c r="D2404" s="8">
        <v>1853.86</v>
      </c>
      <c r="E2404">
        <f t="shared" si="222"/>
        <v>1</v>
      </c>
      <c r="F2404">
        <f t="shared" si="223"/>
        <v>2</v>
      </c>
      <c r="G2404">
        <f t="shared" si="224"/>
        <v>2</v>
      </c>
      <c r="H2404">
        <f t="shared" si="225"/>
        <v>122</v>
      </c>
      <c r="I2404" t="str">
        <f t="shared" si="226"/>
        <v>BRONZE</v>
      </c>
      <c r="J2404" t="str">
        <f t="shared" si="227"/>
        <v>Evasive Customer</v>
      </c>
    </row>
    <row r="2405" spans="1:10" x14ac:dyDescent="0.3">
      <c r="A2405" s="5">
        <v>2406</v>
      </c>
      <c r="B2405" s="6">
        <v>80</v>
      </c>
      <c r="C2405" s="7">
        <v>4</v>
      </c>
      <c r="D2405" s="8">
        <v>1341.22</v>
      </c>
      <c r="E2405">
        <f t="shared" si="222"/>
        <v>1</v>
      </c>
      <c r="F2405">
        <f t="shared" si="223"/>
        <v>1</v>
      </c>
      <c r="G2405">
        <f t="shared" si="224"/>
        <v>1</v>
      </c>
      <c r="H2405">
        <f t="shared" si="225"/>
        <v>111</v>
      </c>
      <c r="I2405" t="str">
        <f t="shared" si="226"/>
        <v>BRONZE</v>
      </c>
      <c r="J2405" t="str">
        <f t="shared" si="227"/>
        <v>Lost Customer</v>
      </c>
    </row>
    <row r="2406" spans="1:10" x14ac:dyDescent="0.3">
      <c r="A2406" s="5">
        <v>2407</v>
      </c>
      <c r="B2406" s="6">
        <v>68</v>
      </c>
      <c r="C2406" s="7">
        <v>6</v>
      </c>
      <c r="D2406" s="8">
        <v>1792.3899999999999</v>
      </c>
      <c r="E2406">
        <f t="shared" si="222"/>
        <v>3</v>
      </c>
      <c r="F2406">
        <f t="shared" si="223"/>
        <v>2</v>
      </c>
      <c r="G2406">
        <f t="shared" si="224"/>
        <v>1</v>
      </c>
      <c r="H2406">
        <f t="shared" si="225"/>
        <v>321</v>
      </c>
      <c r="I2406" t="str">
        <f t="shared" si="226"/>
        <v>GOLD</v>
      </c>
      <c r="J2406" t="str">
        <f t="shared" si="227"/>
        <v>Losing Customer</v>
      </c>
    </row>
    <row r="2407" spans="1:10" x14ac:dyDescent="0.3">
      <c r="A2407" s="5">
        <v>2408</v>
      </c>
      <c r="B2407" s="6">
        <v>24</v>
      </c>
      <c r="C2407" s="7">
        <v>3</v>
      </c>
      <c r="D2407" s="8">
        <v>2824.16</v>
      </c>
      <c r="E2407">
        <f t="shared" si="222"/>
        <v>2</v>
      </c>
      <c r="F2407">
        <f t="shared" si="223"/>
        <v>1</v>
      </c>
      <c r="G2407">
        <f t="shared" si="224"/>
        <v>3</v>
      </c>
      <c r="H2407">
        <f t="shared" si="225"/>
        <v>213</v>
      </c>
      <c r="I2407" t="str">
        <f t="shared" si="226"/>
        <v>SILVER</v>
      </c>
      <c r="J2407" t="str">
        <f t="shared" si="227"/>
        <v>Almost Losing Customer</v>
      </c>
    </row>
    <row r="2408" spans="1:10" x14ac:dyDescent="0.3">
      <c r="A2408" s="5">
        <v>2409</v>
      </c>
      <c r="B2408" s="6">
        <v>49</v>
      </c>
      <c r="C2408" s="7">
        <v>7</v>
      </c>
      <c r="D2408" s="8">
        <v>3077.56</v>
      </c>
      <c r="E2408">
        <f t="shared" si="222"/>
        <v>2</v>
      </c>
      <c r="F2408">
        <f t="shared" si="223"/>
        <v>3</v>
      </c>
      <c r="G2408">
        <f t="shared" si="224"/>
        <v>3</v>
      </c>
      <c r="H2408">
        <f t="shared" si="225"/>
        <v>233</v>
      </c>
      <c r="I2408" t="str">
        <f t="shared" si="226"/>
        <v>SILVER</v>
      </c>
      <c r="J2408" t="str">
        <f t="shared" si="227"/>
        <v>High Risk Customer</v>
      </c>
    </row>
    <row r="2409" spans="1:10" x14ac:dyDescent="0.3">
      <c r="A2409" s="5">
        <v>2410</v>
      </c>
      <c r="B2409" s="6">
        <v>36</v>
      </c>
      <c r="C2409" s="7">
        <v>7</v>
      </c>
      <c r="D2409" s="8">
        <v>3695.7300000000005</v>
      </c>
      <c r="E2409">
        <f t="shared" si="222"/>
        <v>3</v>
      </c>
      <c r="F2409">
        <f t="shared" si="223"/>
        <v>3</v>
      </c>
      <c r="G2409">
        <f t="shared" si="224"/>
        <v>3</v>
      </c>
      <c r="H2409">
        <f t="shared" si="225"/>
        <v>333</v>
      </c>
      <c r="I2409" t="str">
        <f t="shared" si="226"/>
        <v>GOLD</v>
      </c>
      <c r="J2409" t="str">
        <f t="shared" si="227"/>
        <v>Late Bloomer</v>
      </c>
    </row>
    <row r="2410" spans="1:10" x14ac:dyDescent="0.3">
      <c r="A2410" s="5">
        <v>2411</v>
      </c>
      <c r="B2410" s="6">
        <v>223</v>
      </c>
      <c r="C2410" s="7">
        <v>4</v>
      </c>
      <c r="D2410" s="8">
        <v>3483.3900000000003</v>
      </c>
      <c r="E2410">
        <f t="shared" si="222"/>
        <v>2</v>
      </c>
      <c r="F2410">
        <f t="shared" si="223"/>
        <v>1</v>
      </c>
      <c r="G2410">
        <f t="shared" si="224"/>
        <v>3</v>
      </c>
      <c r="H2410">
        <f t="shared" si="225"/>
        <v>213</v>
      </c>
      <c r="I2410" t="str">
        <f t="shared" si="226"/>
        <v>SILVER</v>
      </c>
      <c r="J2410" t="str">
        <f t="shared" si="227"/>
        <v>Almost Losing Customer</v>
      </c>
    </row>
    <row r="2411" spans="1:10" x14ac:dyDescent="0.3">
      <c r="A2411" s="5">
        <v>2412</v>
      </c>
      <c r="B2411" s="6">
        <v>17</v>
      </c>
      <c r="C2411" s="7">
        <v>6</v>
      </c>
      <c r="D2411" s="8">
        <v>3903.5699999999997</v>
      </c>
      <c r="E2411">
        <f t="shared" si="222"/>
        <v>3</v>
      </c>
      <c r="F2411">
        <f t="shared" si="223"/>
        <v>2</v>
      </c>
      <c r="G2411">
        <f t="shared" si="224"/>
        <v>3</v>
      </c>
      <c r="H2411">
        <f t="shared" si="225"/>
        <v>323</v>
      </c>
      <c r="I2411" t="str">
        <f t="shared" si="226"/>
        <v>GOLD</v>
      </c>
      <c r="J2411" t="str">
        <f t="shared" si="227"/>
        <v>Late Bloomer</v>
      </c>
    </row>
    <row r="2412" spans="1:10" x14ac:dyDescent="0.3">
      <c r="A2412" s="5">
        <v>2413</v>
      </c>
      <c r="B2412" s="6">
        <v>58</v>
      </c>
      <c r="C2412" s="7">
        <v>7</v>
      </c>
      <c r="D2412" s="8">
        <v>4523.2300000000005</v>
      </c>
      <c r="E2412">
        <f t="shared" si="222"/>
        <v>1</v>
      </c>
      <c r="F2412">
        <f t="shared" si="223"/>
        <v>3</v>
      </c>
      <c r="G2412">
        <f t="shared" si="224"/>
        <v>4</v>
      </c>
      <c r="H2412">
        <f t="shared" si="225"/>
        <v>134</v>
      </c>
      <c r="I2412" t="str">
        <f t="shared" si="226"/>
        <v>BRONZE</v>
      </c>
      <c r="J2412" t="str">
        <f t="shared" si="227"/>
        <v>Evasive Customer</v>
      </c>
    </row>
    <row r="2413" spans="1:10" x14ac:dyDescent="0.3">
      <c r="A2413" s="5">
        <v>2414</v>
      </c>
      <c r="B2413" s="6">
        <v>4</v>
      </c>
      <c r="C2413" s="7">
        <v>4</v>
      </c>
      <c r="D2413" s="8">
        <v>1757.48</v>
      </c>
      <c r="E2413">
        <f t="shared" si="222"/>
        <v>4</v>
      </c>
      <c r="F2413">
        <f t="shared" si="223"/>
        <v>1</v>
      </c>
      <c r="G2413">
        <f t="shared" si="224"/>
        <v>1</v>
      </c>
      <c r="H2413">
        <f t="shared" si="225"/>
        <v>411</v>
      </c>
      <c r="I2413" t="str">
        <f t="shared" si="226"/>
        <v>GOLD</v>
      </c>
      <c r="J2413" t="str">
        <f t="shared" si="227"/>
        <v>Recent Customer</v>
      </c>
    </row>
    <row r="2414" spans="1:10" x14ac:dyDescent="0.3">
      <c r="A2414" s="5">
        <v>2415</v>
      </c>
      <c r="B2414" s="6">
        <v>43</v>
      </c>
      <c r="C2414" s="7">
        <v>5</v>
      </c>
      <c r="D2414" s="8">
        <v>1844.8799999999997</v>
      </c>
      <c r="E2414">
        <f t="shared" si="222"/>
        <v>2</v>
      </c>
      <c r="F2414">
        <f t="shared" si="223"/>
        <v>2</v>
      </c>
      <c r="G2414">
        <f t="shared" si="224"/>
        <v>2</v>
      </c>
      <c r="H2414">
        <f t="shared" si="225"/>
        <v>222</v>
      </c>
      <c r="I2414" t="str">
        <f t="shared" si="226"/>
        <v>SILVER</v>
      </c>
      <c r="J2414" t="str">
        <f t="shared" si="227"/>
        <v>Almost Losing Customer</v>
      </c>
    </row>
    <row r="2415" spans="1:10" x14ac:dyDescent="0.3">
      <c r="A2415" s="5">
        <v>2416</v>
      </c>
      <c r="B2415" s="6">
        <v>222</v>
      </c>
      <c r="C2415" s="7">
        <v>2</v>
      </c>
      <c r="D2415" s="8">
        <v>300.08999999999992</v>
      </c>
      <c r="E2415">
        <f t="shared" si="222"/>
        <v>4</v>
      </c>
      <c r="F2415">
        <f t="shared" si="223"/>
        <v>1</v>
      </c>
      <c r="G2415">
        <f t="shared" si="224"/>
        <v>1</v>
      </c>
      <c r="H2415">
        <f t="shared" si="225"/>
        <v>411</v>
      </c>
      <c r="I2415" t="str">
        <f t="shared" si="226"/>
        <v>GOLD</v>
      </c>
      <c r="J2415" t="str">
        <f t="shared" si="227"/>
        <v>Recent Customer</v>
      </c>
    </row>
    <row r="2416" spans="1:10" x14ac:dyDescent="0.3">
      <c r="A2416" s="5">
        <v>2417</v>
      </c>
      <c r="B2416" s="6">
        <v>22</v>
      </c>
      <c r="C2416" s="7">
        <v>1</v>
      </c>
      <c r="D2416" s="8">
        <v>451.65000000000009</v>
      </c>
      <c r="E2416">
        <f t="shared" si="222"/>
        <v>3</v>
      </c>
      <c r="F2416">
        <f t="shared" si="223"/>
        <v>1</v>
      </c>
      <c r="G2416">
        <f t="shared" si="224"/>
        <v>1</v>
      </c>
      <c r="H2416">
        <f t="shared" si="225"/>
        <v>311</v>
      </c>
      <c r="I2416" t="str">
        <f t="shared" si="226"/>
        <v>SILVER</v>
      </c>
      <c r="J2416" t="str">
        <f t="shared" si="227"/>
        <v>High Risk Customer</v>
      </c>
    </row>
    <row r="2417" spans="1:10" x14ac:dyDescent="0.3">
      <c r="A2417" s="5">
        <v>2418</v>
      </c>
      <c r="B2417" s="6">
        <v>2</v>
      </c>
      <c r="C2417" s="7">
        <v>7</v>
      </c>
      <c r="D2417" s="8">
        <v>5457.09</v>
      </c>
      <c r="E2417">
        <f t="shared" si="222"/>
        <v>1</v>
      </c>
      <c r="F2417">
        <f t="shared" si="223"/>
        <v>3</v>
      </c>
      <c r="G2417">
        <f t="shared" si="224"/>
        <v>4</v>
      </c>
      <c r="H2417">
        <f t="shared" si="225"/>
        <v>134</v>
      </c>
      <c r="I2417" t="str">
        <f t="shared" si="226"/>
        <v>BRONZE</v>
      </c>
      <c r="J2417" t="str">
        <f t="shared" si="227"/>
        <v>Evasive Customer</v>
      </c>
    </row>
    <row r="2418" spans="1:10" x14ac:dyDescent="0.3">
      <c r="A2418" s="5">
        <v>2419</v>
      </c>
      <c r="B2418" s="6">
        <v>51</v>
      </c>
      <c r="C2418" s="7">
        <v>8</v>
      </c>
      <c r="D2418" s="8">
        <v>2702.5</v>
      </c>
      <c r="E2418">
        <f t="shared" si="222"/>
        <v>3</v>
      </c>
      <c r="F2418">
        <f t="shared" si="223"/>
        <v>4</v>
      </c>
      <c r="G2418">
        <f t="shared" si="224"/>
        <v>2</v>
      </c>
      <c r="H2418">
        <f t="shared" si="225"/>
        <v>342</v>
      </c>
      <c r="I2418" t="str">
        <f t="shared" si="226"/>
        <v>GOLD</v>
      </c>
      <c r="J2418" t="str">
        <f t="shared" si="227"/>
        <v>Late Bloomer</v>
      </c>
    </row>
    <row r="2419" spans="1:10" x14ac:dyDescent="0.3">
      <c r="A2419" s="5">
        <v>2420</v>
      </c>
      <c r="B2419" s="6">
        <v>139</v>
      </c>
      <c r="C2419" s="7">
        <v>3</v>
      </c>
      <c r="D2419" s="8">
        <v>1749.57</v>
      </c>
      <c r="E2419">
        <f t="shared" si="222"/>
        <v>4</v>
      </c>
      <c r="F2419">
        <f t="shared" si="223"/>
        <v>1</v>
      </c>
      <c r="G2419">
        <f t="shared" si="224"/>
        <v>1</v>
      </c>
      <c r="H2419">
        <f t="shared" si="225"/>
        <v>411</v>
      </c>
      <c r="I2419" t="str">
        <f t="shared" si="226"/>
        <v>GOLD</v>
      </c>
      <c r="J2419" t="str">
        <f t="shared" si="227"/>
        <v>Recent Customer</v>
      </c>
    </row>
    <row r="2420" spans="1:10" x14ac:dyDescent="0.3">
      <c r="A2420" s="5">
        <v>2421</v>
      </c>
      <c r="B2420" s="6">
        <v>0</v>
      </c>
      <c r="C2420" s="7">
        <v>6</v>
      </c>
      <c r="D2420" s="8">
        <v>409.80000000000007</v>
      </c>
      <c r="E2420">
        <f t="shared" si="222"/>
        <v>2</v>
      </c>
      <c r="F2420">
        <f t="shared" si="223"/>
        <v>2</v>
      </c>
      <c r="G2420">
        <f t="shared" si="224"/>
        <v>1</v>
      </c>
      <c r="H2420">
        <f t="shared" si="225"/>
        <v>221</v>
      </c>
      <c r="I2420" t="str">
        <f t="shared" si="226"/>
        <v>SILVER</v>
      </c>
      <c r="J2420" t="str">
        <f t="shared" si="227"/>
        <v>Almost Losing Customer</v>
      </c>
    </row>
    <row r="2421" spans="1:10" x14ac:dyDescent="0.3">
      <c r="A2421" s="5">
        <v>2422</v>
      </c>
      <c r="B2421" s="6">
        <v>32</v>
      </c>
      <c r="C2421" s="7">
        <v>5</v>
      </c>
      <c r="D2421" s="8">
        <v>2606.6</v>
      </c>
      <c r="E2421">
        <f t="shared" si="222"/>
        <v>1</v>
      </c>
      <c r="F2421">
        <f t="shared" si="223"/>
        <v>2</v>
      </c>
      <c r="G2421">
        <f t="shared" si="224"/>
        <v>2</v>
      </c>
      <c r="H2421">
        <f t="shared" si="225"/>
        <v>122</v>
      </c>
      <c r="I2421" t="str">
        <f t="shared" si="226"/>
        <v>BRONZE</v>
      </c>
      <c r="J2421" t="str">
        <f t="shared" si="227"/>
        <v>Evasive Customer</v>
      </c>
    </row>
    <row r="2422" spans="1:10" x14ac:dyDescent="0.3">
      <c r="A2422" s="5">
        <v>2423</v>
      </c>
      <c r="B2422" s="6">
        <v>59</v>
      </c>
      <c r="C2422" s="7">
        <v>1</v>
      </c>
      <c r="D2422" s="8">
        <v>50.66</v>
      </c>
      <c r="E2422">
        <f t="shared" si="222"/>
        <v>4</v>
      </c>
      <c r="F2422">
        <f t="shared" si="223"/>
        <v>1</v>
      </c>
      <c r="G2422">
        <f t="shared" si="224"/>
        <v>1</v>
      </c>
      <c r="H2422">
        <f t="shared" si="225"/>
        <v>411</v>
      </c>
      <c r="I2422" t="str">
        <f t="shared" si="226"/>
        <v>GOLD</v>
      </c>
      <c r="J2422" t="str">
        <f t="shared" si="227"/>
        <v>Recent Customer</v>
      </c>
    </row>
    <row r="2423" spans="1:10" x14ac:dyDescent="0.3">
      <c r="A2423" s="5">
        <v>2424</v>
      </c>
      <c r="B2423" s="6">
        <v>67</v>
      </c>
      <c r="C2423" s="7">
        <v>7</v>
      </c>
      <c r="D2423" s="8">
        <v>2446.2000000000003</v>
      </c>
      <c r="E2423">
        <f t="shared" si="222"/>
        <v>3</v>
      </c>
      <c r="F2423">
        <f t="shared" si="223"/>
        <v>3</v>
      </c>
      <c r="G2423">
        <f t="shared" si="224"/>
        <v>2</v>
      </c>
      <c r="H2423">
        <f t="shared" si="225"/>
        <v>332</v>
      </c>
      <c r="I2423" t="str">
        <f t="shared" si="226"/>
        <v>GOLD</v>
      </c>
      <c r="J2423" t="str">
        <f t="shared" si="227"/>
        <v>Late Bloomer</v>
      </c>
    </row>
    <row r="2424" spans="1:10" x14ac:dyDescent="0.3">
      <c r="A2424" s="5">
        <v>2425</v>
      </c>
      <c r="B2424" s="6">
        <v>8</v>
      </c>
      <c r="C2424" s="7">
        <v>9</v>
      </c>
      <c r="D2424" s="8">
        <v>3921.8199999999997</v>
      </c>
      <c r="E2424">
        <f t="shared" si="222"/>
        <v>2</v>
      </c>
      <c r="F2424">
        <f t="shared" si="223"/>
        <v>4</v>
      </c>
      <c r="G2424">
        <f t="shared" si="224"/>
        <v>3</v>
      </c>
      <c r="H2424">
        <f t="shared" si="225"/>
        <v>243</v>
      </c>
      <c r="I2424" t="str">
        <f t="shared" si="226"/>
        <v>SILVER</v>
      </c>
      <c r="J2424" t="str">
        <f t="shared" si="227"/>
        <v>High Risk Customer</v>
      </c>
    </row>
    <row r="2425" spans="1:10" x14ac:dyDescent="0.3">
      <c r="A2425" s="5">
        <v>2426</v>
      </c>
      <c r="B2425" s="6">
        <v>16</v>
      </c>
      <c r="C2425" s="7">
        <v>5</v>
      </c>
      <c r="D2425" s="8">
        <v>3721.5000000000005</v>
      </c>
      <c r="E2425">
        <f t="shared" si="222"/>
        <v>2</v>
      </c>
      <c r="F2425">
        <f t="shared" si="223"/>
        <v>2</v>
      </c>
      <c r="G2425">
        <f t="shared" si="224"/>
        <v>3</v>
      </c>
      <c r="H2425">
        <f t="shared" si="225"/>
        <v>223</v>
      </c>
      <c r="I2425" t="str">
        <f t="shared" si="226"/>
        <v>SILVER</v>
      </c>
      <c r="J2425" t="str">
        <f t="shared" si="227"/>
        <v>Almost Losing Customer</v>
      </c>
    </row>
    <row r="2426" spans="1:10" x14ac:dyDescent="0.3">
      <c r="A2426" s="5">
        <v>2427</v>
      </c>
      <c r="B2426" s="6">
        <v>3</v>
      </c>
      <c r="C2426" s="7">
        <v>6</v>
      </c>
      <c r="D2426" s="8">
        <v>4388.1299999999992</v>
      </c>
      <c r="E2426">
        <f t="shared" si="222"/>
        <v>4</v>
      </c>
      <c r="F2426">
        <f t="shared" si="223"/>
        <v>2</v>
      </c>
      <c r="G2426">
        <f t="shared" si="224"/>
        <v>4</v>
      </c>
      <c r="H2426">
        <f t="shared" si="225"/>
        <v>424</v>
      </c>
      <c r="I2426" t="str">
        <f t="shared" si="226"/>
        <v>PLATINUM</v>
      </c>
      <c r="J2426" t="str">
        <f t="shared" si="227"/>
        <v>Becoming Loyal</v>
      </c>
    </row>
    <row r="2427" spans="1:10" x14ac:dyDescent="0.3">
      <c r="A2427" s="5">
        <v>2428</v>
      </c>
      <c r="B2427" s="6">
        <v>37</v>
      </c>
      <c r="C2427" s="7">
        <v>9</v>
      </c>
      <c r="D2427" s="8">
        <v>6011.3000000000011</v>
      </c>
      <c r="E2427">
        <f t="shared" si="222"/>
        <v>4</v>
      </c>
      <c r="F2427">
        <f t="shared" si="223"/>
        <v>4</v>
      </c>
      <c r="G2427">
        <f t="shared" si="224"/>
        <v>4</v>
      </c>
      <c r="H2427">
        <f t="shared" si="225"/>
        <v>444</v>
      </c>
      <c r="I2427" t="str">
        <f t="shared" si="226"/>
        <v>PLATINUM</v>
      </c>
      <c r="J2427" t="str">
        <f t="shared" si="227"/>
        <v>Platinum Customer</v>
      </c>
    </row>
    <row r="2428" spans="1:10" x14ac:dyDescent="0.3">
      <c r="A2428" s="5">
        <v>2429</v>
      </c>
      <c r="B2428" s="6">
        <v>222</v>
      </c>
      <c r="C2428" s="7">
        <v>3</v>
      </c>
      <c r="D2428" s="8">
        <v>2883.65</v>
      </c>
      <c r="E2428">
        <f t="shared" si="222"/>
        <v>4</v>
      </c>
      <c r="F2428">
        <f t="shared" si="223"/>
        <v>1</v>
      </c>
      <c r="G2428">
        <f t="shared" si="224"/>
        <v>3</v>
      </c>
      <c r="H2428">
        <f t="shared" si="225"/>
        <v>413</v>
      </c>
      <c r="I2428" t="str">
        <f t="shared" si="226"/>
        <v>PLATINUM</v>
      </c>
      <c r="J2428" t="str">
        <f t="shared" si="227"/>
        <v>Recent Customer</v>
      </c>
    </row>
    <row r="2429" spans="1:10" x14ac:dyDescent="0.3">
      <c r="A2429" s="5">
        <v>2430</v>
      </c>
      <c r="B2429" s="6">
        <v>115</v>
      </c>
      <c r="C2429" s="7">
        <v>4</v>
      </c>
      <c r="D2429" s="8">
        <v>2664.7099999999996</v>
      </c>
      <c r="E2429">
        <f t="shared" si="222"/>
        <v>3</v>
      </c>
      <c r="F2429">
        <f t="shared" si="223"/>
        <v>1</v>
      </c>
      <c r="G2429">
        <f t="shared" si="224"/>
        <v>2</v>
      </c>
      <c r="H2429">
        <f t="shared" si="225"/>
        <v>312</v>
      </c>
      <c r="I2429" t="str">
        <f t="shared" si="226"/>
        <v>GOLD</v>
      </c>
      <c r="J2429" t="str">
        <f t="shared" si="227"/>
        <v>Losing Customer</v>
      </c>
    </row>
    <row r="2430" spans="1:10" x14ac:dyDescent="0.3">
      <c r="A2430" s="5">
        <v>2431</v>
      </c>
      <c r="B2430" s="6">
        <v>218</v>
      </c>
      <c r="C2430" s="7">
        <v>2</v>
      </c>
      <c r="D2430" s="8">
        <v>167.62999999999997</v>
      </c>
      <c r="E2430">
        <f t="shared" si="222"/>
        <v>1</v>
      </c>
      <c r="F2430">
        <f t="shared" si="223"/>
        <v>1</v>
      </c>
      <c r="G2430">
        <f t="shared" si="224"/>
        <v>1</v>
      </c>
      <c r="H2430">
        <f t="shared" si="225"/>
        <v>111</v>
      </c>
      <c r="I2430" t="str">
        <f t="shared" si="226"/>
        <v>BRONZE</v>
      </c>
      <c r="J2430" t="str">
        <f t="shared" si="227"/>
        <v>Lost Customer</v>
      </c>
    </row>
    <row r="2431" spans="1:10" x14ac:dyDescent="0.3">
      <c r="A2431" s="5">
        <v>2432</v>
      </c>
      <c r="B2431" s="6">
        <v>40</v>
      </c>
      <c r="C2431" s="7">
        <v>7</v>
      </c>
      <c r="D2431" s="8">
        <v>2073.6499999999996</v>
      </c>
      <c r="E2431">
        <f t="shared" si="222"/>
        <v>1</v>
      </c>
      <c r="F2431">
        <f t="shared" si="223"/>
        <v>3</v>
      </c>
      <c r="G2431">
        <f t="shared" si="224"/>
        <v>2</v>
      </c>
      <c r="H2431">
        <f t="shared" si="225"/>
        <v>132</v>
      </c>
      <c r="I2431" t="str">
        <f t="shared" si="226"/>
        <v>BRONZE</v>
      </c>
      <c r="J2431" t="str">
        <f t="shared" si="227"/>
        <v>Evasive Customer</v>
      </c>
    </row>
    <row r="2432" spans="1:10" x14ac:dyDescent="0.3">
      <c r="A2432" s="5">
        <v>2433</v>
      </c>
      <c r="B2432" s="6">
        <v>26</v>
      </c>
      <c r="C2432" s="7">
        <v>10</v>
      </c>
      <c r="D2432" s="8">
        <v>5108.66</v>
      </c>
      <c r="E2432">
        <f t="shared" si="222"/>
        <v>1</v>
      </c>
      <c r="F2432">
        <f t="shared" si="223"/>
        <v>4</v>
      </c>
      <c r="G2432">
        <f t="shared" si="224"/>
        <v>4</v>
      </c>
      <c r="H2432">
        <f t="shared" si="225"/>
        <v>144</v>
      </c>
      <c r="I2432" t="str">
        <f t="shared" si="226"/>
        <v>BRONZE</v>
      </c>
      <c r="J2432" t="str">
        <f t="shared" si="227"/>
        <v>Evasive Customer</v>
      </c>
    </row>
    <row r="2433" spans="1:10" x14ac:dyDescent="0.3">
      <c r="A2433" s="5">
        <v>2434</v>
      </c>
      <c r="B2433" s="6">
        <v>0</v>
      </c>
      <c r="C2433" s="7">
        <v>9</v>
      </c>
      <c r="D2433" s="8">
        <v>6874.5300000000007</v>
      </c>
      <c r="E2433">
        <f t="shared" si="222"/>
        <v>3</v>
      </c>
      <c r="F2433">
        <f t="shared" si="223"/>
        <v>4</v>
      </c>
      <c r="G2433">
        <f t="shared" si="224"/>
        <v>4</v>
      </c>
      <c r="H2433">
        <f t="shared" si="225"/>
        <v>344</v>
      </c>
      <c r="I2433" t="str">
        <f t="shared" si="226"/>
        <v>GOLD</v>
      </c>
      <c r="J2433" t="str">
        <f t="shared" si="227"/>
        <v>Potential Customer</v>
      </c>
    </row>
    <row r="2434" spans="1:10" x14ac:dyDescent="0.3">
      <c r="A2434" s="5">
        <v>2435</v>
      </c>
      <c r="B2434" s="6">
        <v>123</v>
      </c>
      <c r="C2434" s="7">
        <v>5</v>
      </c>
      <c r="D2434" s="8">
        <v>2656.6699999999996</v>
      </c>
      <c r="E2434">
        <f t="shared" si="222"/>
        <v>3</v>
      </c>
      <c r="F2434">
        <f t="shared" si="223"/>
        <v>2</v>
      </c>
      <c r="G2434">
        <f t="shared" si="224"/>
        <v>2</v>
      </c>
      <c r="H2434">
        <f t="shared" si="225"/>
        <v>322</v>
      </c>
      <c r="I2434" t="str">
        <f t="shared" si="226"/>
        <v>GOLD</v>
      </c>
      <c r="J2434" t="str">
        <f t="shared" si="227"/>
        <v>Losing Customer</v>
      </c>
    </row>
    <row r="2435" spans="1:10" x14ac:dyDescent="0.3">
      <c r="A2435" s="5">
        <v>2436</v>
      </c>
      <c r="B2435" s="6">
        <v>16</v>
      </c>
      <c r="C2435" s="7">
        <v>4</v>
      </c>
      <c r="D2435" s="8">
        <v>1700.17</v>
      </c>
      <c r="E2435">
        <f t="shared" si="222"/>
        <v>4</v>
      </c>
      <c r="F2435">
        <f t="shared" si="223"/>
        <v>1</v>
      </c>
      <c r="G2435">
        <f t="shared" si="224"/>
        <v>1</v>
      </c>
      <c r="H2435">
        <f t="shared" si="225"/>
        <v>411</v>
      </c>
      <c r="I2435" t="str">
        <f t="shared" si="226"/>
        <v>GOLD</v>
      </c>
      <c r="J2435" t="str">
        <f t="shared" si="227"/>
        <v>Recent Customer</v>
      </c>
    </row>
    <row r="2436" spans="1:10" x14ac:dyDescent="0.3">
      <c r="A2436" s="5">
        <v>2437</v>
      </c>
      <c r="B2436" s="6">
        <v>198</v>
      </c>
      <c r="C2436" s="7">
        <v>2</v>
      </c>
      <c r="D2436" s="8">
        <v>375.02</v>
      </c>
      <c r="E2436">
        <f t="shared" si="222"/>
        <v>1</v>
      </c>
      <c r="F2436">
        <f t="shared" si="223"/>
        <v>1</v>
      </c>
      <c r="G2436">
        <f t="shared" si="224"/>
        <v>1</v>
      </c>
      <c r="H2436">
        <f t="shared" si="225"/>
        <v>111</v>
      </c>
      <c r="I2436" t="str">
        <f t="shared" si="226"/>
        <v>BRONZE</v>
      </c>
      <c r="J2436" t="str">
        <f t="shared" si="227"/>
        <v>Lost Customer</v>
      </c>
    </row>
    <row r="2437" spans="1:10" x14ac:dyDescent="0.3">
      <c r="A2437" s="5">
        <v>2438</v>
      </c>
      <c r="B2437" s="6">
        <v>27</v>
      </c>
      <c r="C2437" s="7">
        <v>7</v>
      </c>
      <c r="D2437" s="8">
        <v>3058.73</v>
      </c>
      <c r="E2437">
        <f t="shared" ref="E2437:E2500" si="228">IF(AND(B2435&gt;=88),1,IF(AND(B2435&lt;=88,B2435&gt;45),2,IF(AND(B2435&lt;=45,B2435&gt;18),3,4)))</f>
        <v>4</v>
      </c>
      <c r="F2437">
        <f t="shared" ref="F2437:F2500" si="229">IF(AND(C2437&gt;7),4,IF(AND(C2437&lt;=7,C2437&gt;6),3,IF(AND(C2437&lt;=6,C2437&gt;4),2,IF(AND(C2437&lt;=4),1))))</f>
        <v>3</v>
      </c>
      <c r="G2437">
        <f t="shared" ref="G2437:G2500" si="230">IF(AND(D2437&gt;4123.1),4,IF(AND(D2437&lt;=4123.1,D2437&gt;2799.26),3,IF(AND(D2437&lt;=2799.26,D2437&gt;1797.95),2,IF(AND(D2437&lt;=1795.95),1))))</f>
        <v>3</v>
      </c>
      <c r="H2437">
        <f t="shared" ref="H2437:H2500" si="231">100*E2437+10*F2437+G2437</f>
        <v>433</v>
      </c>
      <c r="I2437" t="str">
        <f t="shared" ref="I2437:I2500" si="232">IF(AND(H2437&gt;411),"PLATINUM",IF(AND(H2437&lt;=411,H2437&gt;311),"GOLD",IF(AND(H2437&lt;=311,H2437&gt;211),"SILVER",IF(AND(H2437&lt;=211),"BRONZE"))))</f>
        <v>PLATINUM</v>
      </c>
      <c r="J2437" t="str">
        <f t="shared" ref="J2437:J2500" si="233">IF(H2437=444,"Platinum Customer",
IF(AND(H2437&lt;=444,H2437&gt;433),"Very Loyal",
 IF(AND(H2437&lt;=433,H2437&gt;421),"Becoming Loyal",
IF(AND(H2437&lt;=421,H2437&gt;344),"Recent Customer",
IF(AND(H2437&gt;=344,H2437&gt;323),"Potential Customer",
IF(AND(H2437&gt;=323,H2437&gt;311),"Late Bloomer",
IF(AND(H2437&gt;311,H2437&gt;=224),"Losing Customer",
IF(AND(H2437&gt;224,H2437&gt;=212),"High Risk Customer",
IF(AND(H2437&gt;212,H2437&gt;=121),"Almost Losing Customer",
IF(AND(H2437&gt;=121,H2437&gt;=113),"Evasive Customer",
IF(AND(H2437&lt;=113,H2437&gt;=111),"Lost Customer")))))))))))</f>
        <v>Becoming Loyal</v>
      </c>
    </row>
    <row r="2438" spans="1:10" x14ac:dyDescent="0.3">
      <c r="A2438" s="5">
        <v>2439</v>
      </c>
      <c r="B2438" s="6">
        <v>18</v>
      </c>
      <c r="C2438" s="7">
        <v>6</v>
      </c>
      <c r="D2438" s="8">
        <v>2615.46</v>
      </c>
      <c r="E2438">
        <f t="shared" si="228"/>
        <v>1</v>
      </c>
      <c r="F2438">
        <f t="shared" si="229"/>
        <v>2</v>
      </c>
      <c r="G2438">
        <f t="shared" si="230"/>
        <v>2</v>
      </c>
      <c r="H2438">
        <f t="shared" si="231"/>
        <v>122</v>
      </c>
      <c r="I2438" t="str">
        <f t="shared" si="232"/>
        <v>BRONZE</v>
      </c>
      <c r="J2438" t="str">
        <f t="shared" si="233"/>
        <v>Evasive Customer</v>
      </c>
    </row>
    <row r="2439" spans="1:10" x14ac:dyDescent="0.3">
      <c r="A2439" s="5">
        <v>2440</v>
      </c>
      <c r="B2439" s="6">
        <v>53</v>
      </c>
      <c r="C2439" s="7">
        <v>4</v>
      </c>
      <c r="D2439" s="8">
        <v>1131.8</v>
      </c>
      <c r="E2439">
        <f t="shared" si="228"/>
        <v>3</v>
      </c>
      <c r="F2439">
        <f t="shared" si="229"/>
        <v>1</v>
      </c>
      <c r="G2439">
        <f t="shared" si="230"/>
        <v>1</v>
      </c>
      <c r="H2439">
        <f t="shared" si="231"/>
        <v>311</v>
      </c>
      <c r="I2439" t="str">
        <f t="shared" si="232"/>
        <v>SILVER</v>
      </c>
      <c r="J2439" t="str">
        <f t="shared" si="233"/>
        <v>High Risk Customer</v>
      </c>
    </row>
    <row r="2440" spans="1:10" x14ac:dyDescent="0.3">
      <c r="A2440" s="5">
        <v>2441</v>
      </c>
      <c r="B2440" s="6">
        <v>28</v>
      </c>
      <c r="C2440" s="7">
        <v>2</v>
      </c>
      <c r="D2440" s="8">
        <v>443.53</v>
      </c>
      <c r="E2440">
        <f t="shared" si="228"/>
        <v>4</v>
      </c>
      <c r="F2440">
        <f t="shared" si="229"/>
        <v>1</v>
      </c>
      <c r="G2440">
        <f t="shared" si="230"/>
        <v>1</v>
      </c>
      <c r="H2440">
        <f t="shared" si="231"/>
        <v>411</v>
      </c>
      <c r="I2440" t="str">
        <f t="shared" si="232"/>
        <v>GOLD</v>
      </c>
      <c r="J2440" t="str">
        <f t="shared" si="233"/>
        <v>Recent Customer</v>
      </c>
    </row>
    <row r="2441" spans="1:10" x14ac:dyDescent="0.3">
      <c r="A2441" s="5">
        <v>2442</v>
      </c>
      <c r="B2441" s="6">
        <v>80</v>
      </c>
      <c r="C2441" s="7">
        <v>6</v>
      </c>
      <c r="D2441" s="8">
        <v>2619.54</v>
      </c>
      <c r="E2441">
        <f t="shared" si="228"/>
        <v>2</v>
      </c>
      <c r="F2441">
        <f t="shared" si="229"/>
        <v>2</v>
      </c>
      <c r="G2441">
        <f t="shared" si="230"/>
        <v>2</v>
      </c>
      <c r="H2441">
        <f t="shared" si="231"/>
        <v>222</v>
      </c>
      <c r="I2441" t="str">
        <f t="shared" si="232"/>
        <v>SILVER</v>
      </c>
      <c r="J2441" t="str">
        <f t="shared" si="233"/>
        <v>Almost Losing Customer</v>
      </c>
    </row>
    <row r="2442" spans="1:10" x14ac:dyDescent="0.3">
      <c r="A2442" s="5">
        <v>2443</v>
      </c>
      <c r="B2442" s="6">
        <v>12</v>
      </c>
      <c r="C2442" s="7">
        <v>6</v>
      </c>
      <c r="D2442" s="8">
        <v>3040.0600000000004</v>
      </c>
      <c r="E2442">
        <f t="shared" si="228"/>
        <v>3</v>
      </c>
      <c r="F2442">
        <f t="shared" si="229"/>
        <v>2</v>
      </c>
      <c r="G2442">
        <f t="shared" si="230"/>
        <v>3</v>
      </c>
      <c r="H2442">
        <f t="shared" si="231"/>
        <v>323</v>
      </c>
      <c r="I2442" t="str">
        <f t="shared" si="232"/>
        <v>GOLD</v>
      </c>
      <c r="J2442" t="str">
        <f t="shared" si="233"/>
        <v>Late Bloomer</v>
      </c>
    </row>
    <row r="2443" spans="1:10" x14ac:dyDescent="0.3">
      <c r="A2443" s="5">
        <v>2444</v>
      </c>
      <c r="B2443" s="6">
        <v>44</v>
      </c>
      <c r="C2443" s="7">
        <v>4</v>
      </c>
      <c r="D2443" s="8">
        <v>3270.2200000000003</v>
      </c>
      <c r="E2443">
        <f t="shared" si="228"/>
        <v>2</v>
      </c>
      <c r="F2443">
        <f t="shared" si="229"/>
        <v>1</v>
      </c>
      <c r="G2443">
        <f t="shared" si="230"/>
        <v>3</v>
      </c>
      <c r="H2443">
        <f t="shared" si="231"/>
        <v>213</v>
      </c>
      <c r="I2443" t="str">
        <f t="shared" si="232"/>
        <v>SILVER</v>
      </c>
      <c r="J2443" t="str">
        <f t="shared" si="233"/>
        <v>Almost Losing Customer</v>
      </c>
    </row>
    <row r="2444" spans="1:10" x14ac:dyDescent="0.3">
      <c r="A2444" s="5">
        <v>2445</v>
      </c>
      <c r="B2444" s="6">
        <v>17</v>
      </c>
      <c r="C2444" s="7">
        <v>5</v>
      </c>
      <c r="D2444" s="8">
        <v>2205.8000000000002</v>
      </c>
      <c r="E2444">
        <f t="shared" si="228"/>
        <v>4</v>
      </c>
      <c r="F2444">
        <f t="shared" si="229"/>
        <v>2</v>
      </c>
      <c r="G2444">
        <f t="shared" si="230"/>
        <v>2</v>
      </c>
      <c r="H2444">
        <f t="shared" si="231"/>
        <v>422</v>
      </c>
      <c r="I2444" t="str">
        <f t="shared" si="232"/>
        <v>PLATINUM</v>
      </c>
      <c r="J2444" t="str">
        <f t="shared" si="233"/>
        <v>Becoming Loyal</v>
      </c>
    </row>
    <row r="2445" spans="1:10" x14ac:dyDescent="0.3">
      <c r="A2445" s="5">
        <v>2446</v>
      </c>
      <c r="B2445" s="6">
        <v>71</v>
      </c>
      <c r="C2445" s="7">
        <v>7</v>
      </c>
      <c r="D2445" s="8">
        <v>5417.4699999999993</v>
      </c>
      <c r="E2445">
        <f t="shared" si="228"/>
        <v>3</v>
      </c>
      <c r="F2445">
        <f t="shared" si="229"/>
        <v>3</v>
      </c>
      <c r="G2445">
        <f t="shared" si="230"/>
        <v>4</v>
      </c>
      <c r="H2445">
        <f t="shared" si="231"/>
        <v>334</v>
      </c>
      <c r="I2445" t="str">
        <f t="shared" si="232"/>
        <v>GOLD</v>
      </c>
      <c r="J2445" t="str">
        <f t="shared" si="233"/>
        <v>Late Bloomer</v>
      </c>
    </row>
    <row r="2446" spans="1:10" x14ac:dyDescent="0.3">
      <c r="A2446" s="5">
        <v>2447</v>
      </c>
      <c r="B2446" s="6">
        <v>39</v>
      </c>
      <c r="C2446" s="7">
        <v>7</v>
      </c>
      <c r="D2446" s="8">
        <v>3068.1800000000003</v>
      </c>
      <c r="E2446">
        <f t="shared" si="228"/>
        <v>4</v>
      </c>
      <c r="F2446">
        <f t="shared" si="229"/>
        <v>3</v>
      </c>
      <c r="G2446">
        <f t="shared" si="230"/>
        <v>3</v>
      </c>
      <c r="H2446">
        <f t="shared" si="231"/>
        <v>433</v>
      </c>
      <c r="I2446" t="str">
        <f t="shared" si="232"/>
        <v>PLATINUM</v>
      </c>
      <c r="J2446" t="str">
        <f t="shared" si="233"/>
        <v>Becoming Loyal</v>
      </c>
    </row>
    <row r="2447" spans="1:10" x14ac:dyDescent="0.3">
      <c r="A2447" s="5">
        <v>2448</v>
      </c>
      <c r="B2447" s="6">
        <v>6</v>
      </c>
      <c r="C2447" s="7">
        <v>6</v>
      </c>
      <c r="D2447" s="8">
        <v>2580.59</v>
      </c>
      <c r="E2447">
        <f t="shared" si="228"/>
        <v>2</v>
      </c>
      <c r="F2447">
        <f t="shared" si="229"/>
        <v>2</v>
      </c>
      <c r="G2447">
        <f t="shared" si="230"/>
        <v>2</v>
      </c>
      <c r="H2447">
        <f t="shared" si="231"/>
        <v>222</v>
      </c>
      <c r="I2447" t="str">
        <f t="shared" si="232"/>
        <v>SILVER</v>
      </c>
      <c r="J2447" t="str">
        <f t="shared" si="233"/>
        <v>Almost Losing Customer</v>
      </c>
    </row>
    <row r="2448" spans="1:10" x14ac:dyDescent="0.3">
      <c r="A2448" s="5">
        <v>2449</v>
      </c>
      <c r="B2448" s="6">
        <v>76</v>
      </c>
      <c r="C2448" s="7">
        <v>6</v>
      </c>
      <c r="D2448" s="8">
        <v>3150.38</v>
      </c>
      <c r="E2448">
        <f t="shared" si="228"/>
        <v>3</v>
      </c>
      <c r="F2448">
        <f t="shared" si="229"/>
        <v>2</v>
      </c>
      <c r="G2448">
        <f t="shared" si="230"/>
        <v>3</v>
      </c>
      <c r="H2448">
        <f t="shared" si="231"/>
        <v>323</v>
      </c>
      <c r="I2448" t="str">
        <f t="shared" si="232"/>
        <v>GOLD</v>
      </c>
      <c r="J2448" t="str">
        <f t="shared" si="233"/>
        <v>Late Bloomer</v>
      </c>
    </row>
    <row r="2449" spans="1:10" x14ac:dyDescent="0.3">
      <c r="A2449" s="5">
        <v>2450</v>
      </c>
      <c r="B2449" s="6">
        <v>40</v>
      </c>
      <c r="C2449" s="7">
        <v>2</v>
      </c>
      <c r="D2449" s="8">
        <v>2365.9300000000003</v>
      </c>
      <c r="E2449">
        <f t="shared" si="228"/>
        <v>4</v>
      </c>
      <c r="F2449">
        <f t="shared" si="229"/>
        <v>1</v>
      </c>
      <c r="G2449">
        <f t="shared" si="230"/>
        <v>2</v>
      </c>
      <c r="H2449">
        <f t="shared" si="231"/>
        <v>412</v>
      </c>
      <c r="I2449" t="str">
        <f t="shared" si="232"/>
        <v>PLATINUM</v>
      </c>
      <c r="J2449" t="str">
        <f t="shared" si="233"/>
        <v>Recent Customer</v>
      </c>
    </row>
    <row r="2450" spans="1:10" x14ac:dyDescent="0.3">
      <c r="A2450" s="5">
        <v>2451</v>
      </c>
      <c r="B2450" s="6">
        <v>17</v>
      </c>
      <c r="C2450" s="7">
        <v>3</v>
      </c>
      <c r="D2450" s="8">
        <v>1602.8200000000002</v>
      </c>
      <c r="E2450">
        <f t="shared" si="228"/>
        <v>2</v>
      </c>
      <c r="F2450">
        <f t="shared" si="229"/>
        <v>1</v>
      </c>
      <c r="G2450">
        <f t="shared" si="230"/>
        <v>1</v>
      </c>
      <c r="H2450">
        <f t="shared" si="231"/>
        <v>211</v>
      </c>
      <c r="I2450" t="str">
        <f t="shared" si="232"/>
        <v>BRONZE</v>
      </c>
      <c r="J2450" t="str">
        <f t="shared" si="233"/>
        <v>Evasive Customer</v>
      </c>
    </row>
    <row r="2451" spans="1:10" x14ac:dyDescent="0.3">
      <c r="A2451" s="5">
        <v>2452</v>
      </c>
      <c r="B2451" s="6">
        <v>9</v>
      </c>
      <c r="C2451" s="7">
        <v>4</v>
      </c>
      <c r="D2451" s="8">
        <v>1147.8599999999999</v>
      </c>
      <c r="E2451">
        <f t="shared" si="228"/>
        <v>3</v>
      </c>
      <c r="F2451">
        <f t="shared" si="229"/>
        <v>1</v>
      </c>
      <c r="G2451">
        <f t="shared" si="230"/>
        <v>1</v>
      </c>
      <c r="H2451">
        <f t="shared" si="231"/>
        <v>311</v>
      </c>
      <c r="I2451" t="str">
        <f t="shared" si="232"/>
        <v>SILVER</v>
      </c>
      <c r="J2451" t="str">
        <f t="shared" si="233"/>
        <v>High Risk Customer</v>
      </c>
    </row>
    <row r="2452" spans="1:10" x14ac:dyDescent="0.3">
      <c r="A2452" s="5">
        <v>2453</v>
      </c>
      <c r="B2452" s="6">
        <v>56</v>
      </c>
      <c r="C2452" s="7">
        <v>6</v>
      </c>
      <c r="D2452" s="8">
        <v>2587.7999999999997</v>
      </c>
      <c r="E2452">
        <f t="shared" si="228"/>
        <v>4</v>
      </c>
      <c r="F2452">
        <f t="shared" si="229"/>
        <v>2</v>
      </c>
      <c r="G2452">
        <f t="shared" si="230"/>
        <v>2</v>
      </c>
      <c r="H2452">
        <f t="shared" si="231"/>
        <v>422</v>
      </c>
      <c r="I2452" t="str">
        <f t="shared" si="232"/>
        <v>PLATINUM</v>
      </c>
      <c r="J2452" t="str">
        <f t="shared" si="233"/>
        <v>Becoming Loyal</v>
      </c>
    </row>
    <row r="2453" spans="1:10" x14ac:dyDescent="0.3">
      <c r="A2453" s="5">
        <v>2454</v>
      </c>
      <c r="B2453" s="6">
        <v>29</v>
      </c>
      <c r="C2453" s="7">
        <v>11</v>
      </c>
      <c r="D2453" s="8">
        <v>6272.2099999999991</v>
      </c>
      <c r="E2453">
        <f t="shared" si="228"/>
        <v>4</v>
      </c>
      <c r="F2453">
        <f t="shared" si="229"/>
        <v>4</v>
      </c>
      <c r="G2453">
        <f t="shared" si="230"/>
        <v>4</v>
      </c>
      <c r="H2453">
        <f t="shared" si="231"/>
        <v>444</v>
      </c>
      <c r="I2453" t="str">
        <f t="shared" si="232"/>
        <v>PLATINUM</v>
      </c>
      <c r="J2453" t="str">
        <f t="shared" si="233"/>
        <v>Platinum Customer</v>
      </c>
    </row>
    <row r="2454" spans="1:10" x14ac:dyDescent="0.3">
      <c r="A2454" s="5">
        <v>2455</v>
      </c>
      <c r="B2454" s="6">
        <v>75</v>
      </c>
      <c r="C2454" s="7">
        <v>8</v>
      </c>
      <c r="D2454" s="8">
        <v>4737.6799999999994</v>
      </c>
      <c r="E2454">
        <f t="shared" si="228"/>
        <v>2</v>
      </c>
      <c r="F2454">
        <f t="shared" si="229"/>
        <v>4</v>
      </c>
      <c r="G2454">
        <f t="shared" si="230"/>
        <v>4</v>
      </c>
      <c r="H2454">
        <f t="shared" si="231"/>
        <v>244</v>
      </c>
      <c r="I2454" t="str">
        <f t="shared" si="232"/>
        <v>SILVER</v>
      </c>
      <c r="J2454" t="str">
        <f t="shared" si="233"/>
        <v>High Risk Customer</v>
      </c>
    </row>
    <row r="2455" spans="1:10" x14ac:dyDescent="0.3">
      <c r="A2455" s="5">
        <v>2456</v>
      </c>
      <c r="B2455" s="6">
        <v>167</v>
      </c>
      <c r="C2455" s="7">
        <v>6</v>
      </c>
      <c r="D2455" s="8">
        <v>2439.35</v>
      </c>
      <c r="E2455">
        <f t="shared" si="228"/>
        <v>3</v>
      </c>
      <c r="F2455">
        <f t="shared" si="229"/>
        <v>2</v>
      </c>
      <c r="G2455">
        <f t="shared" si="230"/>
        <v>2</v>
      </c>
      <c r="H2455">
        <f t="shared" si="231"/>
        <v>322</v>
      </c>
      <c r="I2455" t="str">
        <f t="shared" si="232"/>
        <v>GOLD</v>
      </c>
      <c r="J2455" t="str">
        <f t="shared" si="233"/>
        <v>Losing Customer</v>
      </c>
    </row>
    <row r="2456" spans="1:10" x14ac:dyDescent="0.3">
      <c r="A2456" s="5">
        <v>2457</v>
      </c>
      <c r="B2456" s="6">
        <v>52</v>
      </c>
      <c r="C2456" s="7">
        <v>6</v>
      </c>
      <c r="D2456" s="8">
        <v>2757.23</v>
      </c>
      <c r="E2456">
        <f t="shared" si="228"/>
        <v>2</v>
      </c>
      <c r="F2456">
        <f t="shared" si="229"/>
        <v>2</v>
      </c>
      <c r="G2456">
        <f t="shared" si="230"/>
        <v>2</v>
      </c>
      <c r="H2456">
        <f t="shared" si="231"/>
        <v>222</v>
      </c>
      <c r="I2456" t="str">
        <f t="shared" si="232"/>
        <v>SILVER</v>
      </c>
      <c r="J2456" t="str">
        <f t="shared" si="233"/>
        <v>Almost Losing Customer</v>
      </c>
    </row>
    <row r="2457" spans="1:10" x14ac:dyDescent="0.3">
      <c r="A2457" s="5">
        <v>2458</v>
      </c>
      <c r="B2457" s="6">
        <v>4</v>
      </c>
      <c r="C2457" s="7">
        <v>7</v>
      </c>
      <c r="D2457" s="8">
        <v>7756.7899999999981</v>
      </c>
      <c r="E2457">
        <f t="shared" si="228"/>
        <v>1</v>
      </c>
      <c r="F2457">
        <f t="shared" si="229"/>
        <v>3</v>
      </c>
      <c r="G2457">
        <f t="shared" si="230"/>
        <v>4</v>
      </c>
      <c r="H2457">
        <f t="shared" si="231"/>
        <v>134</v>
      </c>
      <c r="I2457" t="str">
        <f t="shared" si="232"/>
        <v>BRONZE</v>
      </c>
      <c r="J2457" t="str">
        <f t="shared" si="233"/>
        <v>Evasive Customer</v>
      </c>
    </row>
    <row r="2458" spans="1:10" x14ac:dyDescent="0.3">
      <c r="A2458" s="5">
        <v>2459</v>
      </c>
      <c r="B2458" s="6">
        <v>53</v>
      </c>
      <c r="C2458" s="7">
        <v>11</v>
      </c>
      <c r="D2458" s="8">
        <v>4737.3</v>
      </c>
      <c r="E2458">
        <f t="shared" si="228"/>
        <v>2</v>
      </c>
      <c r="F2458">
        <f t="shared" si="229"/>
        <v>4</v>
      </c>
      <c r="G2458">
        <f t="shared" si="230"/>
        <v>4</v>
      </c>
      <c r="H2458">
        <f t="shared" si="231"/>
        <v>244</v>
      </c>
      <c r="I2458" t="str">
        <f t="shared" si="232"/>
        <v>SILVER</v>
      </c>
      <c r="J2458" t="str">
        <f t="shared" si="233"/>
        <v>High Risk Customer</v>
      </c>
    </row>
    <row r="2459" spans="1:10" x14ac:dyDescent="0.3">
      <c r="A2459" s="5">
        <v>2460</v>
      </c>
      <c r="B2459" s="6">
        <v>50</v>
      </c>
      <c r="C2459" s="7">
        <v>4</v>
      </c>
      <c r="D2459" s="8">
        <v>1204.2599999999998</v>
      </c>
      <c r="E2459">
        <f t="shared" si="228"/>
        <v>4</v>
      </c>
      <c r="F2459">
        <f t="shared" si="229"/>
        <v>1</v>
      </c>
      <c r="G2459">
        <f t="shared" si="230"/>
        <v>1</v>
      </c>
      <c r="H2459">
        <f t="shared" si="231"/>
        <v>411</v>
      </c>
      <c r="I2459" t="str">
        <f t="shared" si="232"/>
        <v>GOLD</v>
      </c>
      <c r="J2459" t="str">
        <f t="shared" si="233"/>
        <v>Recent Customer</v>
      </c>
    </row>
    <row r="2460" spans="1:10" x14ac:dyDescent="0.3">
      <c r="A2460" s="5">
        <v>2461</v>
      </c>
      <c r="B2460" s="6">
        <v>31</v>
      </c>
      <c r="C2460" s="7">
        <v>6</v>
      </c>
      <c r="D2460" s="8">
        <v>2067.4699999999998</v>
      </c>
      <c r="E2460">
        <f t="shared" si="228"/>
        <v>2</v>
      </c>
      <c r="F2460">
        <f t="shared" si="229"/>
        <v>2</v>
      </c>
      <c r="G2460">
        <f t="shared" si="230"/>
        <v>2</v>
      </c>
      <c r="H2460">
        <f t="shared" si="231"/>
        <v>222</v>
      </c>
      <c r="I2460" t="str">
        <f t="shared" si="232"/>
        <v>SILVER</v>
      </c>
      <c r="J2460" t="str">
        <f t="shared" si="233"/>
        <v>Almost Losing Customer</v>
      </c>
    </row>
    <row r="2461" spans="1:10" x14ac:dyDescent="0.3">
      <c r="A2461" s="5">
        <v>2462</v>
      </c>
      <c r="B2461" s="6">
        <v>24</v>
      </c>
      <c r="C2461" s="7">
        <v>6</v>
      </c>
      <c r="D2461" s="8">
        <v>3506.5400000000009</v>
      </c>
      <c r="E2461">
        <f t="shared" si="228"/>
        <v>2</v>
      </c>
      <c r="F2461">
        <f t="shared" si="229"/>
        <v>2</v>
      </c>
      <c r="G2461">
        <f t="shared" si="230"/>
        <v>3</v>
      </c>
      <c r="H2461">
        <f t="shared" si="231"/>
        <v>223</v>
      </c>
      <c r="I2461" t="str">
        <f t="shared" si="232"/>
        <v>SILVER</v>
      </c>
      <c r="J2461" t="str">
        <f t="shared" si="233"/>
        <v>Almost Losing Customer</v>
      </c>
    </row>
    <row r="2462" spans="1:10" x14ac:dyDescent="0.3">
      <c r="A2462" s="5">
        <v>2463</v>
      </c>
      <c r="B2462" s="6">
        <v>64</v>
      </c>
      <c r="C2462" s="7">
        <v>8</v>
      </c>
      <c r="D2462" s="8">
        <v>5972.6200000000008</v>
      </c>
      <c r="E2462">
        <f t="shared" si="228"/>
        <v>3</v>
      </c>
      <c r="F2462">
        <f t="shared" si="229"/>
        <v>4</v>
      </c>
      <c r="G2462">
        <f t="shared" si="230"/>
        <v>4</v>
      </c>
      <c r="H2462">
        <f t="shared" si="231"/>
        <v>344</v>
      </c>
      <c r="I2462" t="str">
        <f t="shared" si="232"/>
        <v>GOLD</v>
      </c>
      <c r="J2462" t="str">
        <f t="shared" si="233"/>
        <v>Potential Customer</v>
      </c>
    </row>
    <row r="2463" spans="1:10" x14ac:dyDescent="0.3">
      <c r="A2463" s="5">
        <v>2464</v>
      </c>
      <c r="B2463" s="6">
        <v>2</v>
      </c>
      <c r="C2463" s="7">
        <v>13</v>
      </c>
      <c r="D2463" s="8">
        <v>7817.1</v>
      </c>
      <c r="E2463">
        <f t="shared" si="228"/>
        <v>3</v>
      </c>
      <c r="F2463">
        <f t="shared" si="229"/>
        <v>4</v>
      </c>
      <c r="G2463">
        <f t="shared" si="230"/>
        <v>4</v>
      </c>
      <c r="H2463">
        <f t="shared" si="231"/>
        <v>344</v>
      </c>
      <c r="I2463" t="str">
        <f t="shared" si="232"/>
        <v>GOLD</v>
      </c>
      <c r="J2463" t="str">
        <f t="shared" si="233"/>
        <v>Potential Customer</v>
      </c>
    </row>
    <row r="2464" spans="1:10" x14ac:dyDescent="0.3">
      <c r="A2464" s="5">
        <v>2465</v>
      </c>
      <c r="B2464" s="6">
        <v>11</v>
      </c>
      <c r="C2464" s="7">
        <v>10</v>
      </c>
      <c r="D2464" s="8">
        <v>4384.09</v>
      </c>
      <c r="E2464">
        <f t="shared" si="228"/>
        <v>2</v>
      </c>
      <c r="F2464">
        <f t="shared" si="229"/>
        <v>4</v>
      </c>
      <c r="G2464">
        <f t="shared" si="230"/>
        <v>4</v>
      </c>
      <c r="H2464">
        <f t="shared" si="231"/>
        <v>244</v>
      </c>
      <c r="I2464" t="str">
        <f t="shared" si="232"/>
        <v>SILVER</v>
      </c>
      <c r="J2464" t="str">
        <f t="shared" si="233"/>
        <v>High Risk Customer</v>
      </c>
    </row>
    <row r="2465" spans="1:10" x14ac:dyDescent="0.3">
      <c r="A2465" s="5">
        <v>2466</v>
      </c>
      <c r="B2465" s="6">
        <v>19</v>
      </c>
      <c r="C2465" s="7">
        <v>5</v>
      </c>
      <c r="D2465" s="8">
        <v>1576.8200000000002</v>
      </c>
      <c r="E2465">
        <f t="shared" si="228"/>
        <v>4</v>
      </c>
      <c r="F2465">
        <f t="shared" si="229"/>
        <v>2</v>
      </c>
      <c r="G2465">
        <f t="shared" si="230"/>
        <v>1</v>
      </c>
      <c r="H2465">
        <f t="shared" si="231"/>
        <v>421</v>
      </c>
      <c r="I2465" t="str">
        <f t="shared" si="232"/>
        <v>PLATINUM</v>
      </c>
      <c r="J2465" t="str">
        <f t="shared" si="233"/>
        <v>Recent Customer</v>
      </c>
    </row>
    <row r="2466" spans="1:10" x14ac:dyDescent="0.3">
      <c r="A2466" s="5">
        <v>2467</v>
      </c>
      <c r="B2466" s="6">
        <v>21</v>
      </c>
      <c r="C2466" s="7">
        <v>5</v>
      </c>
      <c r="D2466" s="8">
        <v>1961.7900000000002</v>
      </c>
      <c r="E2466">
        <f t="shared" si="228"/>
        <v>4</v>
      </c>
      <c r="F2466">
        <f t="shared" si="229"/>
        <v>2</v>
      </c>
      <c r="G2466">
        <f t="shared" si="230"/>
        <v>2</v>
      </c>
      <c r="H2466">
        <f t="shared" si="231"/>
        <v>422</v>
      </c>
      <c r="I2466" t="str">
        <f t="shared" si="232"/>
        <v>PLATINUM</v>
      </c>
      <c r="J2466" t="str">
        <f t="shared" si="233"/>
        <v>Becoming Loyal</v>
      </c>
    </row>
    <row r="2467" spans="1:10" x14ac:dyDescent="0.3">
      <c r="A2467" s="5">
        <v>2468</v>
      </c>
      <c r="B2467" s="6">
        <v>21</v>
      </c>
      <c r="C2467" s="7">
        <v>10</v>
      </c>
      <c r="D2467" s="8">
        <v>6900.7899999999991</v>
      </c>
      <c r="E2467">
        <f t="shared" si="228"/>
        <v>3</v>
      </c>
      <c r="F2467">
        <f t="shared" si="229"/>
        <v>4</v>
      </c>
      <c r="G2467">
        <f t="shared" si="230"/>
        <v>4</v>
      </c>
      <c r="H2467">
        <f t="shared" si="231"/>
        <v>344</v>
      </c>
      <c r="I2467" t="str">
        <f t="shared" si="232"/>
        <v>GOLD</v>
      </c>
      <c r="J2467" t="str">
        <f t="shared" si="233"/>
        <v>Potential Customer</v>
      </c>
    </row>
    <row r="2468" spans="1:10" x14ac:dyDescent="0.3">
      <c r="A2468" s="5">
        <v>2469</v>
      </c>
      <c r="B2468" s="6">
        <v>20</v>
      </c>
      <c r="C2468" s="7">
        <v>7</v>
      </c>
      <c r="D2468" s="8">
        <v>5796.2099999999991</v>
      </c>
      <c r="E2468">
        <f t="shared" si="228"/>
        <v>3</v>
      </c>
      <c r="F2468">
        <f t="shared" si="229"/>
        <v>3</v>
      </c>
      <c r="G2468">
        <f t="shared" si="230"/>
        <v>4</v>
      </c>
      <c r="H2468">
        <f t="shared" si="231"/>
        <v>334</v>
      </c>
      <c r="I2468" t="str">
        <f t="shared" si="232"/>
        <v>GOLD</v>
      </c>
      <c r="J2468" t="str">
        <f t="shared" si="233"/>
        <v>Late Bloomer</v>
      </c>
    </row>
    <row r="2469" spans="1:10" x14ac:dyDescent="0.3">
      <c r="A2469" s="5">
        <v>2470</v>
      </c>
      <c r="B2469" s="6">
        <v>12</v>
      </c>
      <c r="C2469" s="7">
        <v>4</v>
      </c>
      <c r="D2469" s="8">
        <v>2823.58</v>
      </c>
      <c r="E2469">
        <f t="shared" si="228"/>
        <v>3</v>
      </c>
      <c r="F2469">
        <f t="shared" si="229"/>
        <v>1</v>
      </c>
      <c r="G2469">
        <f t="shared" si="230"/>
        <v>3</v>
      </c>
      <c r="H2469">
        <f t="shared" si="231"/>
        <v>313</v>
      </c>
      <c r="I2469" t="str">
        <f t="shared" si="232"/>
        <v>GOLD</v>
      </c>
      <c r="J2469" t="str">
        <f t="shared" si="233"/>
        <v>Losing Customer</v>
      </c>
    </row>
    <row r="2470" spans="1:10" x14ac:dyDescent="0.3">
      <c r="A2470" s="5">
        <v>2471</v>
      </c>
      <c r="B2470" s="6">
        <v>13</v>
      </c>
      <c r="C2470" s="7">
        <v>5</v>
      </c>
      <c r="D2470" s="8">
        <v>2490.66</v>
      </c>
      <c r="E2470">
        <f t="shared" si="228"/>
        <v>3</v>
      </c>
      <c r="F2470">
        <f t="shared" si="229"/>
        <v>2</v>
      </c>
      <c r="G2470">
        <f t="shared" si="230"/>
        <v>2</v>
      </c>
      <c r="H2470">
        <f t="shared" si="231"/>
        <v>322</v>
      </c>
      <c r="I2470" t="str">
        <f t="shared" si="232"/>
        <v>GOLD</v>
      </c>
      <c r="J2470" t="str">
        <f t="shared" si="233"/>
        <v>Losing Customer</v>
      </c>
    </row>
    <row r="2471" spans="1:10" x14ac:dyDescent="0.3">
      <c r="A2471" s="5">
        <v>2472</v>
      </c>
      <c r="B2471" s="6">
        <v>85</v>
      </c>
      <c r="C2471" s="7">
        <v>6</v>
      </c>
      <c r="D2471" s="8">
        <v>4181</v>
      </c>
      <c r="E2471">
        <f t="shared" si="228"/>
        <v>4</v>
      </c>
      <c r="F2471">
        <f t="shared" si="229"/>
        <v>2</v>
      </c>
      <c r="G2471">
        <f t="shared" si="230"/>
        <v>4</v>
      </c>
      <c r="H2471">
        <f t="shared" si="231"/>
        <v>424</v>
      </c>
      <c r="I2471" t="str">
        <f t="shared" si="232"/>
        <v>PLATINUM</v>
      </c>
      <c r="J2471" t="str">
        <f t="shared" si="233"/>
        <v>Becoming Loyal</v>
      </c>
    </row>
    <row r="2472" spans="1:10" x14ac:dyDescent="0.3">
      <c r="A2472" s="5">
        <v>2473</v>
      </c>
      <c r="B2472" s="6">
        <v>113</v>
      </c>
      <c r="C2472" s="7">
        <v>5</v>
      </c>
      <c r="D2472" s="8">
        <v>2600.7300000000005</v>
      </c>
      <c r="E2472">
        <f t="shared" si="228"/>
        <v>4</v>
      </c>
      <c r="F2472">
        <f t="shared" si="229"/>
        <v>2</v>
      </c>
      <c r="G2472">
        <f t="shared" si="230"/>
        <v>2</v>
      </c>
      <c r="H2472">
        <f t="shared" si="231"/>
        <v>422</v>
      </c>
      <c r="I2472" t="str">
        <f t="shared" si="232"/>
        <v>PLATINUM</v>
      </c>
      <c r="J2472" t="str">
        <f t="shared" si="233"/>
        <v>Becoming Loyal</v>
      </c>
    </row>
    <row r="2473" spans="1:10" x14ac:dyDescent="0.3">
      <c r="A2473" s="5">
        <v>2474</v>
      </c>
      <c r="B2473" s="6">
        <v>64</v>
      </c>
      <c r="C2473" s="7">
        <v>8</v>
      </c>
      <c r="D2473" s="8">
        <v>4958.0999999999995</v>
      </c>
      <c r="E2473">
        <f t="shared" si="228"/>
        <v>2</v>
      </c>
      <c r="F2473">
        <f t="shared" si="229"/>
        <v>4</v>
      </c>
      <c r="G2473">
        <f t="shared" si="230"/>
        <v>4</v>
      </c>
      <c r="H2473">
        <f t="shared" si="231"/>
        <v>244</v>
      </c>
      <c r="I2473" t="str">
        <f t="shared" si="232"/>
        <v>SILVER</v>
      </c>
      <c r="J2473" t="str">
        <f t="shared" si="233"/>
        <v>High Risk Customer</v>
      </c>
    </row>
    <row r="2474" spans="1:10" x14ac:dyDescent="0.3">
      <c r="A2474" s="5">
        <v>2475</v>
      </c>
      <c r="B2474" s="6">
        <v>85</v>
      </c>
      <c r="C2474" s="7">
        <v>7</v>
      </c>
      <c r="D2474" s="8">
        <v>6245.25</v>
      </c>
      <c r="E2474">
        <f t="shared" si="228"/>
        <v>1</v>
      </c>
      <c r="F2474">
        <f t="shared" si="229"/>
        <v>3</v>
      </c>
      <c r="G2474">
        <f t="shared" si="230"/>
        <v>4</v>
      </c>
      <c r="H2474">
        <f t="shared" si="231"/>
        <v>134</v>
      </c>
      <c r="I2474" t="str">
        <f t="shared" si="232"/>
        <v>BRONZE</v>
      </c>
      <c r="J2474" t="str">
        <f t="shared" si="233"/>
        <v>Evasive Customer</v>
      </c>
    </row>
    <row r="2475" spans="1:10" x14ac:dyDescent="0.3">
      <c r="A2475" s="5">
        <v>2476</v>
      </c>
      <c r="B2475" s="6">
        <v>14</v>
      </c>
      <c r="C2475" s="7">
        <v>14</v>
      </c>
      <c r="D2475" s="8">
        <v>7493.2300000000005</v>
      </c>
      <c r="E2475">
        <f t="shared" si="228"/>
        <v>2</v>
      </c>
      <c r="F2475">
        <f t="shared" si="229"/>
        <v>4</v>
      </c>
      <c r="G2475">
        <f t="shared" si="230"/>
        <v>4</v>
      </c>
      <c r="H2475">
        <f t="shared" si="231"/>
        <v>244</v>
      </c>
      <c r="I2475" t="str">
        <f t="shared" si="232"/>
        <v>SILVER</v>
      </c>
      <c r="J2475" t="str">
        <f t="shared" si="233"/>
        <v>High Risk Customer</v>
      </c>
    </row>
    <row r="2476" spans="1:10" x14ac:dyDescent="0.3">
      <c r="A2476" s="5">
        <v>2477</v>
      </c>
      <c r="B2476" s="6">
        <v>40</v>
      </c>
      <c r="C2476" s="7">
        <v>1</v>
      </c>
      <c r="D2476" s="8">
        <v>802.26</v>
      </c>
      <c r="E2476">
        <f t="shared" si="228"/>
        <v>2</v>
      </c>
      <c r="F2476">
        <f t="shared" si="229"/>
        <v>1</v>
      </c>
      <c r="G2476">
        <f t="shared" si="230"/>
        <v>1</v>
      </c>
      <c r="H2476">
        <f t="shared" si="231"/>
        <v>211</v>
      </c>
      <c r="I2476" t="str">
        <f t="shared" si="232"/>
        <v>BRONZE</v>
      </c>
      <c r="J2476" t="str">
        <f t="shared" si="233"/>
        <v>Evasive Customer</v>
      </c>
    </row>
    <row r="2477" spans="1:10" x14ac:dyDescent="0.3">
      <c r="A2477" s="5">
        <v>2478</v>
      </c>
      <c r="B2477" s="6">
        <v>114</v>
      </c>
      <c r="C2477" s="7">
        <v>7</v>
      </c>
      <c r="D2477" s="8">
        <v>2231.5000000000005</v>
      </c>
      <c r="E2477">
        <f t="shared" si="228"/>
        <v>4</v>
      </c>
      <c r="F2477">
        <f t="shared" si="229"/>
        <v>3</v>
      </c>
      <c r="G2477">
        <f t="shared" si="230"/>
        <v>2</v>
      </c>
      <c r="H2477">
        <f t="shared" si="231"/>
        <v>432</v>
      </c>
      <c r="I2477" t="str">
        <f t="shared" si="232"/>
        <v>PLATINUM</v>
      </c>
      <c r="J2477" t="str">
        <f t="shared" si="233"/>
        <v>Becoming Loyal</v>
      </c>
    </row>
    <row r="2478" spans="1:10" x14ac:dyDescent="0.3">
      <c r="A2478" s="5">
        <v>2479</v>
      </c>
      <c r="B2478" s="6">
        <v>2</v>
      </c>
      <c r="C2478" s="7">
        <v>7</v>
      </c>
      <c r="D2478" s="8">
        <v>1732.26</v>
      </c>
      <c r="E2478">
        <f t="shared" si="228"/>
        <v>3</v>
      </c>
      <c r="F2478">
        <f t="shared" si="229"/>
        <v>3</v>
      </c>
      <c r="G2478">
        <f t="shared" si="230"/>
        <v>1</v>
      </c>
      <c r="H2478">
        <f t="shared" si="231"/>
        <v>331</v>
      </c>
      <c r="I2478" t="str">
        <f t="shared" si="232"/>
        <v>GOLD</v>
      </c>
      <c r="J2478" t="str">
        <f t="shared" si="233"/>
        <v>Late Bloomer</v>
      </c>
    </row>
    <row r="2479" spans="1:10" x14ac:dyDescent="0.3">
      <c r="A2479" s="5">
        <v>2480</v>
      </c>
      <c r="B2479" s="6">
        <v>42</v>
      </c>
      <c r="C2479" s="7">
        <v>5</v>
      </c>
      <c r="D2479" s="8">
        <v>3382.4000000000005</v>
      </c>
      <c r="E2479">
        <f t="shared" si="228"/>
        <v>1</v>
      </c>
      <c r="F2479">
        <f t="shared" si="229"/>
        <v>2</v>
      </c>
      <c r="G2479">
        <f t="shared" si="230"/>
        <v>3</v>
      </c>
      <c r="H2479">
        <f t="shared" si="231"/>
        <v>123</v>
      </c>
      <c r="I2479" t="str">
        <f t="shared" si="232"/>
        <v>BRONZE</v>
      </c>
      <c r="J2479" t="str">
        <f t="shared" si="233"/>
        <v>Evasive Customer</v>
      </c>
    </row>
    <row r="2480" spans="1:10" x14ac:dyDescent="0.3">
      <c r="A2480" s="5">
        <v>2481</v>
      </c>
      <c r="B2480" s="6">
        <v>20</v>
      </c>
      <c r="C2480" s="7">
        <v>7</v>
      </c>
      <c r="D2480" s="8">
        <v>3836.24</v>
      </c>
      <c r="E2480">
        <f t="shared" si="228"/>
        <v>4</v>
      </c>
      <c r="F2480">
        <f t="shared" si="229"/>
        <v>3</v>
      </c>
      <c r="G2480">
        <f t="shared" si="230"/>
        <v>3</v>
      </c>
      <c r="H2480">
        <f t="shared" si="231"/>
        <v>433</v>
      </c>
      <c r="I2480" t="str">
        <f t="shared" si="232"/>
        <v>PLATINUM</v>
      </c>
      <c r="J2480" t="str">
        <f t="shared" si="233"/>
        <v>Becoming Loyal</v>
      </c>
    </row>
    <row r="2481" spans="1:10" x14ac:dyDescent="0.3">
      <c r="A2481" s="5">
        <v>2482</v>
      </c>
      <c r="B2481" s="6">
        <v>232</v>
      </c>
      <c r="C2481" s="7">
        <v>3</v>
      </c>
      <c r="D2481" s="8">
        <v>1400.8299999999997</v>
      </c>
      <c r="E2481">
        <f t="shared" si="228"/>
        <v>3</v>
      </c>
      <c r="F2481">
        <f t="shared" si="229"/>
        <v>1</v>
      </c>
      <c r="G2481">
        <f t="shared" si="230"/>
        <v>1</v>
      </c>
      <c r="H2481">
        <f t="shared" si="231"/>
        <v>311</v>
      </c>
      <c r="I2481" t="str">
        <f t="shared" si="232"/>
        <v>SILVER</v>
      </c>
      <c r="J2481" t="str">
        <f t="shared" si="233"/>
        <v>High Risk Customer</v>
      </c>
    </row>
    <row r="2482" spans="1:10" x14ac:dyDescent="0.3">
      <c r="A2482" s="5">
        <v>2483</v>
      </c>
      <c r="B2482" s="6">
        <v>69</v>
      </c>
      <c r="C2482" s="7">
        <v>5</v>
      </c>
      <c r="D2482" s="8">
        <v>969.65000000000009</v>
      </c>
      <c r="E2482">
        <f t="shared" si="228"/>
        <v>3</v>
      </c>
      <c r="F2482">
        <f t="shared" si="229"/>
        <v>2</v>
      </c>
      <c r="G2482">
        <f t="shared" si="230"/>
        <v>1</v>
      </c>
      <c r="H2482">
        <f t="shared" si="231"/>
        <v>321</v>
      </c>
      <c r="I2482" t="str">
        <f t="shared" si="232"/>
        <v>GOLD</v>
      </c>
      <c r="J2482" t="str">
        <f t="shared" si="233"/>
        <v>Losing Customer</v>
      </c>
    </row>
    <row r="2483" spans="1:10" x14ac:dyDescent="0.3">
      <c r="A2483" s="5">
        <v>2484</v>
      </c>
      <c r="B2483" s="6">
        <v>24</v>
      </c>
      <c r="C2483" s="7">
        <v>6</v>
      </c>
      <c r="D2483" s="8">
        <v>2143.0099999999998</v>
      </c>
      <c r="E2483">
        <f t="shared" si="228"/>
        <v>1</v>
      </c>
      <c r="F2483">
        <f t="shared" si="229"/>
        <v>2</v>
      </c>
      <c r="G2483">
        <f t="shared" si="230"/>
        <v>2</v>
      </c>
      <c r="H2483">
        <f t="shared" si="231"/>
        <v>122</v>
      </c>
      <c r="I2483" t="str">
        <f t="shared" si="232"/>
        <v>BRONZE</v>
      </c>
      <c r="J2483" t="str">
        <f t="shared" si="233"/>
        <v>Evasive Customer</v>
      </c>
    </row>
    <row r="2484" spans="1:10" x14ac:dyDescent="0.3">
      <c r="A2484" s="5">
        <v>2485</v>
      </c>
      <c r="B2484" s="6">
        <v>4</v>
      </c>
      <c r="C2484" s="7">
        <v>6</v>
      </c>
      <c r="D2484" s="8">
        <v>953.04999999999984</v>
      </c>
      <c r="E2484">
        <f t="shared" si="228"/>
        <v>2</v>
      </c>
      <c r="F2484">
        <f t="shared" si="229"/>
        <v>2</v>
      </c>
      <c r="G2484">
        <f t="shared" si="230"/>
        <v>1</v>
      </c>
      <c r="H2484">
        <f t="shared" si="231"/>
        <v>221</v>
      </c>
      <c r="I2484" t="str">
        <f t="shared" si="232"/>
        <v>SILVER</v>
      </c>
      <c r="J2484" t="str">
        <f t="shared" si="233"/>
        <v>Almost Losing Customer</v>
      </c>
    </row>
    <row r="2485" spans="1:10" x14ac:dyDescent="0.3">
      <c r="A2485" s="5">
        <v>2486</v>
      </c>
      <c r="B2485" s="6">
        <v>229</v>
      </c>
      <c r="C2485" s="7">
        <v>2</v>
      </c>
      <c r="D2485" s="8">
        <v>1185.8499999999999</v>
      </c>
      <c r="E2485">
        <f t="shared" si="228"/>
        <v>3</v>
      </c>
      <c r="F2485">
        <f t="shared" si="229"/>
        <v>1</v>
      </c>
      <c r="G2485">
        <f t="shared" si="230"/>
        <v>1</v>
      </c>
      <c r="H2485">
        <f t="shared" si="231"/>
        <v>311</v>
      </c>
      <c r="I2485" t="str">
        <f t="shared" si="232"/>
        <v>SILVER</v>
      </c>
      <c r="J2485" t="str">
        <f t="shared" si="233"/>
        <v>High Risk Customer</v>
      </c>
    </row>
    <row r="2486" spans="1:10" x14ac:dyDescent="0.3">
      <c r="A2486" s="5">
        <v>2487</v>
      </c>
      <c r="B2486" s="6">
        <v>98</v>
      </c>
      <c r="C2486" s="7">
        <v>4</v>
      </c>
      <c r="D2486" s="8">
        <v>2180.75</v>
      </c>
      <c r="E2486">
        <f t="shared" si="228"/>
        <v>4</v>
      </c>
      <c r="F2486">
        <f t="shared" si="229"/>
        <v>1</v>
      </c>
      <c r="G2486">
        <f t="shared" si="230"/>
        <v>2</v>
      </c>
      <c r="H2486">
        <f t="shared" si="231"/>
        <v>412</v>
      </c>
      <c r="I2486" t="str">
        <f t="shared" si="232"/>
        <v>PLATINUM</v>
      </c>
      <c r="J2486" t="str">
        <f t="shared" si="233"/>
        <v>Recent Customer</v>
      </c>
    </row>
    <row r="2487" spans="1:10" x14ac:dyDescent="0.3">
      <c r="A2487" s="5">
        <v>2488</v>
      </c>
      <c r="B2487" s="6">
        <v>18</v>
      </c>
      <c r="C2487" s="7">
        <v>6</v>
      </c>
      <c r="D2487" s="8">
        <v>2774.48</v>
      </c>
      <c r="E2487">
        <f t="shared" si="228"/>
        <v>1</v>
      </c>
      <c r="F2487">
        <f t="shared" si="229"/>
        <v>2</v>
      </c>
      <c r="G2487">
        <f t="shared" si="230"/>
        <v>2</v>
      </c>
      <c r="H2487">
        <f t="shared" si="231"/>
        <v>122</v>
      </c>
      <c r="I2487" t="str">
        <f t="shared" si="232"/>
        <v>BRONZE</v>
      </c>
      <c r="J2487" t="str">
        <f t="shared" si="233"/>
        <v>Evasive Customer</v>
      </c>
    </row>
    <row r="2488" spans="1:10" x14ac:dyDescent="0.3">
      <c r="A2488" s="5">
        <v>2489</v>
      </c>
      <c r="B2488" s="6">
        <v>40</v>
      </c>
      <c r="C2488" s="7">
        <v>8</v>
      </c>
      <c r="D2488" s="8">
        <v>6854.85</v>
      </c>
      <c r="E2488">
        <f t="shared" si="228"/>
        <v>1</v>
      </c>
      <c r="F2488">
        <f t="shared" si="229"/>
        <v>4</v>
      </c>
      <c r="G2488">
        <f t="shared" si="230"/>
        <v>4</v>
      </c>
      <c r="H2488">
        <f t="shared" si="231"/>
        <v>144</v>
      </c>
      <c r="I2488" t="str">
        <f t="shared" si="232"/>
        <v>BRONZE</v>
      </c>
      <c r="J2488" t="str">
        <f t="shared" si="233"/>
        <v>Evasive Customer</v>
      </c>
    </row>
    <row r="2489" spans="1:10" x14ac:dyDescent="0.3">
      <c r="A2489" s="5">
        <v>2490</v>
      </c>
      <c r="B2489" s="6">
        <v>84</v>
      </c>
      <c r="C2489" s="7">
        <v>5</v>
      </c>
      <c r="D2489" s="8">
        <v>1474.39</v>
      </c>
      <c r="E2489">
        <f t="shared" si="228"/>
        <v>4</v>
      </c>
      <c r="F2489">
        <f t="shared" si="229"/>
        <v>2</v>
      </c>
      <c r="G2489">
        <f t="shared" si="230"/>
        <v>1</v>
      </c>
      <c r="H2489">
        <f t="shared" si="231"/>
        <v>421</v>
      </c>
      <c r="I2489" t="str">
        <f t="shared" si="232"/>
        <v>PLATINUM</v>
      </c>
      <c r="J2489" t="str">
        <f t="shared" si="233"/>
        <v>Recent Customer</v>
      </c>
    </row>
    <row r="2490" spans="1:10" x14ac:dyDescent="0.3">
      <c r="A2490" s="5">
        <v>2491</v>
      </c>
      <c r="B2490" s="6">
        <v>105</v>
      </c>
      <c r="C2490" s="7">
        <v>6</v>
      </c>
      <c r="D2490" s="8">
        <v>1588.9000000000003</v>
      </c>
      <c r="E2490">
        <f t="shared" si="228"/>
        <v>3</v>
      </c>
      <c r="F2490">
        <f t="shared" si="229"/>
        <v>2</v>
      </c>
      <c r="G2490">
        <f t="shared" si="230"/>
        <v>1</v>
      </c>
      <c r="H2490">
        <f t="shared" si="231"/>
        <v>321</v>
      </c>
      <c r="I2490" t="str">
        <f t="shared" si="232"/>
        <v>GOLD</v>
      </c>
      <c r="J2490" t="str">
        <f t="shared" si="233"/>
        <v>Losing Customer</v>
      </c>
    </row>
    <row r="2491" spans="1:10" x14ac:dyDescent="0.3">
      <c r="A2491" s="5">
        <v>2492</v>
      </c>
      <c r="B2491" s="6">
        <v>7</v>
      </c>
      <c r="C2491" s="7">
        <v>10</v>
      </c>
      <c r="D2491" s="8">
        <v>8437.4300000000021</v>
      </c>
      <c r="E2491">
        <f t="shared" si="228"/>
        <v>2</v>
      </c>
      <c r="F2491">
        <f t="shared" si="229"/>
        <v>4</v>
      </c>
      <c r="G2491">
        <f t="shared" si="230"/>
        <v>4</v>
      </c>
      <c r="H2491">
        <f t="shared" si="231"/>
        <v>244</v>
      </c>
      <c r="I2491" t="str">
        <f t="shared" si="232"/>
        <v>SILVER</v>
      </c>
      <c r="J2491" t="str">
        <f t="shared" si="233"/>
        <v>High Risk Customer</v>
      </c>
    </row>
    <row r="2492" spans="1:10" x14ac:dyDescent="0.3">
      <c r="A2492" s="5">
        <v>2493</v>
      </c>
      <c r="B2492" s="6">
        <v>54</v>
      </c>
      <c r="C2492" s="7">
        <v>3</v>
      </c>
      <c r="D2492" s="8">
        <v>2302.9999999999995</v>
      </c>
      <c r="E2492">
        <f t="shared" si="228"/>
        <v>1</v>
      </c>
      <c r="F2492">
        <f t="shared" si="229"/>
        <v>1</v>
      </c>
      <c r="G2492">
        <f t="shared" si="230"/>
        <v>2</v>
      </c>
      <c r="H2492">
        <f t="shared" si="231"/>
        <v>112</v>
      </c>
      <c r="I2492" t="str">
        <f t="shared" si="232"/>
        <v>BRONZE</v>
      </c>
      <c r="J2492" t="str">
        <f t="shared" si="233"/>
        <v>Lost Customer</v>
      </c>
    </row>
    <row r="2493" spans="1:10" x14ac:dyDescent="0.3">
      <c r="A2493" s="5">
        <v>2494</v>
      </c>
      <c r="B2493" s="6">
        <v>95</v>
      </c>
      <c r="C2493" s="7">
        <v>7</v>
      </c>
      <c r="D2493" s="8">
        <v>3632.29</v>
      </c>
      <c r="E2493">
        <f t="shared" si="228"/>
        <v>4</v>
      </c>
      <c r="F2493">
        <f t="shared" si="229"/>
        <v>3</v>
      </c>
      <c r="G2493">
        <f t="shared" si="230"/>
        <v>3</v>
      </c>
      <c r="H2493">
        <f t="shared" si="231"/>
        <v>433</v>
      </c>
      <c r="I2493" t="str">
        <f t="shared" si="232"/>
        <v>PLATINUM</v>
      </c>
      <c r="J2493" t="str">
        <f t="shared" si="233"/>
        <v>Becoming Loyal</v>
      </c>
    </row>
    <row r="2494" spans="1:10" x14ac:dyDescent="0.3">
      <c r="A2494" s="5">
        <v>2495</v>
      </c>
      <c r="B2494" s="6">
        <v>31</v>
      </c>
      <c r="C2494" s="7">
        <v>8</v>
      </c>
      <c r="D2494" s="8">
        <v>2232.7799999999997</v>
      </c>
      <c r="E2494">
        <f t="shared" si="228"/>
        <v>2</v>
      </c>
      <c r="F2494">
        <f t="shared" si="229"/>
        <v>4</v>
      </c>
      <c r="G2494">
        <f t="shared" si="230"/>
        <v>2</v>
      </c>
      <c r="H2494">
        <f t="shared" si="231"/>
        <v>242</v>
      </c>
      <c r="I2494" t="str">
        <f t="shared" si="232"/>
        <v>SILVER</v>
      </c>
      <c r="J2494" t="str">
        <f t="shared" si="233"/>
        <v>High Risk Customer</v>
      </c>
    </row>
    <row r="2495" spans="1:10" x14ac:dyDescent="0.3">
      <c r="A2495" s="5">
        <v>2496</v>
      </c>
      <c r="B2495" s="6">
        <v>196</v>
      </c>
      <c r="C2495" s="7">
        <v>5</v>
      </c>
      <c r="D2495" s="8">
        <v>707.56000000000017</v>
      </c>
      <c r="E2495">
        <f t="shared" si="228"/>
        <v>1</v>
      </c>
      <c r="F2495">
        <f t="shared" si="229"/>
        <v>2</v>
      </c>
      <c r="G2495">
        <f t="shared" si="230"/>
        <v>1</v>
      </c>
      <c r="H2495">
        <f t="shared" si="231"/>
        <v>121</v>
      </c>
      <c r="I2495" t="str">
        <f t="shared" si="232"/>
        <v>BRONZE</v>
      </c>
      <c r="J2495" t="str">
        <f t="shared" si="233"/>
        <v>Evasive Customer</v>
      </c>
    </row>
    <row r="2496" spans="1:10" x14ac:dyDescent="0.3">
      <c r="A2496" s="5">
        <v>2497</v>
      </c>
      <c r="B2496" s="6">
        <v>46</v>
      </c>
      <c r="C2496" s="7">
        <v>4</v>
      </c>
      <c r="D2496" s="8">
        <v>2981.3900000000003</v>
      </c>
      <c r="E2496">
        <f t="shared" si="228"/>
        <v>3</v>
      </c>
      <c r="F2496">
        <f t="shared" si="229"/>
        <v>1</v>
      </c>
      <c r="G2496">
        <f t="shared" si="230"/>
        <v>3</v>
      </c>
      <c r="H2496">
        <f t="shared" si="231"/>
        <v>313</v>
      </c>
      <c r="I2496" t="str">
        <f t="shared" si="232"/>
        <v>GOLD</v>
      </c>
      <c r="J2496" t="str">
        <f t="shared" si="233"/>
        <v>Losing Customer</v>
      </c>
    </row>
    <row r="2497" spans="1:10" x14ac:dyDescent="0.3">
      <c r="A2497" s="5">
        <v>2498</v>
      </c>
      <c r="B2497" s="6">
        <v>7</v>
      </c>
      <c r="C2497" s="7">
        <v>8</v>
      </c>
      <c r="D2497" s="8">
        <v>3423.2000000000007</v>
      </c>
      <c r="E2497">
        <f t="shared" si="228"/>
        <v>1</v>
      </c>
      <c r="F2497">
        <f t="shared" si="229"/>
        <v>4</v>
      </c>
      <c r="G2497">
        <f t="shared" si="230"/>
        <v>3</v>
      </c>
      <c r="H2497">
        <f t="shared" si="231"/>
        <v>143</v>
      </c>
      <c r="I2497" t="str">
        <f t="shared" si="232"/>
        <v>BRONZE</v>
      </c>
      <c r="J2497" t="str">
        <f t="shared" si="233"/>
        <v>Evasive Customer</v>
      </c>
    </row>
    <row r="2498" spans="1:10" x14ac:dyDescent="0.3">
      <c r="A2498" s="5">
        <v>2499</v>
      </c>
      <c r="B2498" s="6">
        <v>175</v>
      </c>
      <c r="C2498" s="7">
        <v>3</v>
      </c>
      <c r="D2498" s="8">
        <v>2160.75</v>
      </c>
      <c r="E2498">
        <f t="shared" si="228"/>
        <v>2</v>
      </c>
      <c r="F2498">
        <f t="shared" si="229"/>
        <v>1</v>
      </c>
      <c r="G2498">
        <f t="shared" si="230"/>
        <v>2</v>
      </c>
      <c r="H2498">
        <f t="shared" si="231"/>
        <v>212</v>
      </c>
      <c r="I2498" t="str">
        <f t="shared" si="232"/>
        <v>SILVER</v>
      </c>
      <c r="J2498" t="str">
        <f t="shared" si="233"/>
        <v>Evasive Customer</v>
      </c>
    </row>
    <row r="2499" spans="1:10" x14ac:dyDescent="0.3">
      <c r="A2499" s="5">
        <v>2500</v>
      </c>
      <c r="B2499" s="6">
        <v>23</v>
      </c>
      <c r="C2499" s="7">
        <v>3</v>
      </c>
      <c r="D2499" s="8">
        <v>766.42000000000007</v>
      </c>
      <c r="E2499">
        <f t="shared" si="228"/>
        <v>4</v>
      </c>
      <c r="F2499">
        <f t="shared" si="229"/>
        <v>1</v>
      </c>
      <c r="G2499">
        <f t="shared" si="230"/>
        <v>1</v>
      </c>
      <c r="H2499">
        <f t="shared" si="231"/>
        <v>411</v>
      </c>
      <c r="I2499" t="str">
        <f t="shared" si="232"/>
        <v>GOLD</v>
      </c>
      <c r="J2499" t="str">
        <f t="shared" si="233"/>
        <v>Recent Customer</v>
      </c>
    </row>
    <row r="2500" spans="1:10" x14ac:dyDescent="0.3">
      <c r="A2500" s="5">
        <v>2501</v>
      </c>
      <c r="B2500" s="6">
        <v>18</v>
      </c>
      <c r="C2500" s="7">
        <v>7</v>
      </c>
      <c r="D2500" s="8">
        <v>1813.8700000000001</v>
      </c>
      <c r="E2500">
        <f t="shared" si="228"/>
        <v>1</v>
      </c>
      <c r="F2500">
        <f t="shared" si="229"/>
        <v>3</v>
      </c>
      <c r="G2500">
        <f t="shared" si="230"/>
        <v>2</v>
      </c>
      <c r="H2500">
        <f t="shared" si="231"/>
        <v>132</v>
      </c>
      <c r="I2500" t="str">
        <f t="shared" si="232"/>
        <v>BRONZE</v>
      </c>
      <c r="J2500" t="str">
        <f t="shared" si="233"/>
        <v>Evasive Customer</v>
      </c>
    </row>
    <row r="2501" spans="1:10" x14ac:dyDescent="0.3">
      <c r="A2501" s="5">
        <v>2502</v>
      </c>
      <c r="B2501" s="6">
        <v>14</v>
      </c>
      <c r="C2501" s="7">
        <v>5</v>
      </c>
      <c r="D2501" s="8">
        <v>2014.63</v>
      </c>
      <c r="E2501">
        <f t="shared" ref="E2501:E2564" si="234">IF(AND(B2499&gt;=88),1,IF(AND(B2499&lt;=88,B2499&gt;45),2,IF(AND(B2499&lt;=45,B2499&gt;18),3,4)))</f>
        <v>3</v>
      </c>
      <c r="F2501">
        <f t="shared" ref="F2501:F2564" si="235">IF(AND(C2501&gt;7),4,IF(AND(C2501&lt;=7,C2501&gt;6),3,IF(AND(C2501&lt;=6,C2501&gt;4),2,IF(AND(C2501&lt;=4),1))))</f>
        <v>2</v>
      </c>
      <c r="G2501">
        <f t="shared" ref="G2501:G2564" si="236">IF(AND(D2501&gt;4123.1),4,IF(AND(D2501&lt;=4123.1,D2501&gt;2799.26),3,IF(AND(D2501&lt;=2799.26,D2501&gt;1797.95),2,IF(AND(D2501&lt;=1795.95),1))))</f>
        <v>2</v>
      </c>
      <c r="H2501">
        <f t="shared" ref="H2501:H2564" si="237">100*E2501+10*F2501+G2501</f>
        <v>322</v>
      </c>
      <c r="I2501" t="str">
        <f t="shared" ref="I2501:I2564" si="238">IF(AND(H2501&gt;411),"PLATINUM",IF(AND(H2501&lt;=411,H2501&gt;311),"GOLD",IF(AND(H2501&lt;=311,H2501&gt;211),"SILVER",IF(AND(H2501&lt;=211),"BRONZE"))))</f>
        <v>GOLD</v>
      </c>
      <c r="J2501" t="str">
        <f t="shared" ref="J2501:J2564" si="239">IF(H2501=444,"Platinum Customer",
IF(AND(H2501&lt;=444,H2501&gt;433),"Very Loyal",
 IF(AND(H2501&lt;=433,H2501&gt;421),"Becoming Loyal",
IF(AND(H2501&lt;=421,H2501&gt;344),"Recent Customer",
IF(AND(H2501&gt;=344,H2501&gt;323),"Potential Customer",
IF(AND(H2501&gt;=323,H2501&gt;311),"Late Bloomer",
IF(AND(H2501&gt;311,H2501&gt;=224),"Losing Customer",
IF(AND(H2501&gt;224,H2501&gt;=212),"High Risk Customer",
IF(AND(H2501&gt;212,H2501&gt;=121),"Almost Losing Customer",
IF(AND(H2501&gt;=121,H2501&gt;=113),"Evasive Customer",
IF(AND(H2501&lt;=113,H2501&gt;=111),"Lost Customer")))))))))))</f>
        <v>Losing Customer</v>
      </c>
    </row>
    <row r="2502" spans="1:10" x14ac:dyDescent="0.3">
      <c r="A2502" s="5">
        <v>2503</v>
      </c>
      <c r="B2502" s="6">
        <v>108</v>
      </c>
      <c r="C2502" s="7">
        <v>4</v>
      </c>
      <c r="D2502" s="8">
        <v>2609.5100000000002</v>
      </c>
      <c r="E2502">
        <f t="shared" si="234"/>
        <v>4</v>
      </c>
      <c r="F2502">
        <f t="shared" si="235"/>
        <v>1</v>
      </c>
      <c r="G2502">
        <f t="shared" si="236"/>
        <v>2</v>
      </c>
      <c r="H2502">
        <f t="shared" si="237"/>
        <v>412</v>
      </c>
      <c r="I2502" t="str">
        <f t="shared" si="238"/>
        <v>PLATINUM</v>
      </c>
      <c r="J2502" t="str">
        <f t="shared" si="239"/>
        <v>Recent Customer</v>
      </c>
    </row>
    <row r="2503" spans="1:10" x14ac:dyDescent="0.3">
      <c r="A2503" s="5">
        <v>2504</v>
      </c>
      <c r="B2503" s="6">
        <v>93</v>
      </c>
      <c r="C2503" s="7">
        <v>5</v>
      </c>
      <c r="D2503" s="8">
        <v>3270.9399999999996</v>
      </c>
      <c r="E2503">
        <f t="shared" si="234"/>
        <v>4</v>
      </c>
      <c r="F2503">
        <f t="shared" si="235"/>
        <v>2</v>
      </c>
      <c r="G2503">
        <f t="shared" si="236"/>
        <v>3</v>
      </c>
      <c r="H2503">
        <f t="shared" si="237"/>
        <v>423</v>
      </c>
      <c r="I2503" t="str">
        <f t="shared" si="238"/>
        <v>PLATINUM</v>
      </c>
      <c r="J2503" t="str">
        <f t="shared" si="239"/>
        <v>Becoming Loyal</v>
      </c>
    </row>
    <row r="2504" spans="1:10" x14ac:dyDescent="0.3">
      <c r="A2504" s="5">
        <v>2505</v>
      </c>
      <c r="B2504" s="6">
        <v>12</v>
      </c>
      <c r="C2504" s="7">
        <v>9</v>
      </c>
      <c r="D2504" s="8">
        <v>3340.35</v>
      </c>
      <c r="E2504">
        <f t="shared" si="234"/>
        <v>1</v>
      </c>
      <c r="F2504">
        <f t="shared" si="235"/>
        <v>4</v>
      </c>
      <c r="G2504">
        <f t="shared" si="236"/>
        <v>3</v>
      </c>
      <c r="H2504">
        <f t="shared" si="237"/>
        <v>143</v>
      </c>
      <c r="I2504" t="str">
        <f t="shared" si="238"/>
        <v>BRONZE</v>
      </c>
      <c r="J2504" t="str">
        <f t="shared" si="239"/>
        <v>Evasive Customer</v>
      </c>
    </row>
    <row r="2505" spans="1:10" x14ac:dyDescent="0.3">
      <c r="A2505" s="5">
        <v>2506</v>
      </c>
      <c r="B2505" s="6">
        <v>106</v>
      </c>
      <c r="C2505" s="7">
        <v>4</v>
      </c>
      <c r="D2505" s="8">
        <v>3636.97</v>
      </c>
      <c r="E2505">
        <f t="shared" si="234"/>
        <v>1</v>
      </c>
      <c r="F2505">
        <f t="shared" si="235"/>
        <v>1</v>
      </c>
      <c r="G2505">
        <f t="shared" si="236"/>
        <v>3</v>
      </c>
      <c r="H2505">
        <f t="shared" si="237"/>
        <v>113</v>
      </c>
      <c r="I2505" t="str">
        <f t="shared" si="238"/>
        <v>BRONZE</v>
      </c>
      <c r="J2505" t="str">
        <f t="shared" si="239"/>
        <v>Lost Customer</v>
      </c>
    </row>
    <row r="2506" spans="1:10" x14ac:dyDescent="0.3">
      <c r="A2506" s="5">
        <v>2507</v>
      </c>
      <c r="B2506" s="6">
        <v>47</v>
      </c>
      <c r="C2506" s="7">
        <v>4</v>
      </c>
      <c r="D2506" s="8">
        <v>3467.88</v>
      </c>
      <c r="E2506">
        <f t="shared" si="234"/>
        <v>4</v>
      </c>
      <c r="F2506">
        <f t="shared" si="235"/>
        <v>1</v>
      </c>
      <c r="G2506">
        <f t="shared" si="236"/>
        <v>3</v>
      </c>
      <c r="H2506">
        <f t="shared" si="237"/>
        <v>413</v>
      </c>
      <c r="I2506" t="str">
        <f t="shared" si="238"/>
        <v>PLATINUM</v>
      </c>
      <c r="J2506" t="str">
        <f t="shared" si="239"/>
        <v>Recent Customer</v>
      </c>
    </row>
    <row r="2507" spans="1:10" x14ac:dyDescent="0.3">
      <c r="A2507" s="5">
        <v>2508</v>
      </c>
      <c r="B2507" s="6">
        <v>56</v>
      </c>
      <c r="C2507" s="7">
        <v>10</v>
      </c>
      <c r="D2507" s="8">
        <v>6568.9100000000017</v>
      </c>
      <c r="E2507">
        <f t="shared" si="234"/>
        <v>1</v>
      </c>
      <c r="F2507">
        <f t="shared" si="235"/>
        <v>4</v>
      </c>
      <c r="G2507">
        <f t="shared" si="236"/>
        <v>4</v>
      </c>
      <c r="H2507">
        <f t="shared" si="237"/>
        <v>144</v>
      </c>
      <c r="I2507" t="str">
        <f t="shared" si="238"/>
        <v>BRONZE</v>
      </c>
      <c r="J2507" t="str">
        <f t="shared" si="239"/>
        <v>Evasive Customer</v>
      </c>
    </row>
    <row r="2508" spans="1:10" x14ac:dyDescent="0.3">
      <c r="A2508" s="5">
        <v>2509</v>
      </c>
      <c r="B2508" s="6">
        <v>25</v>
      </c>
      <c r="C2508" s="7">
        <v>8</v>
      </c>
      <c r="D2508" s="8">
        <v>3812.53</v>
      </c>
      <c r="E2508">
        <f t="shared" si="234"/>
        <v>2</v>
      </c>
      <c r="F2508">
        <f t="shared" si="235"/>
        <v>4</v>
      </c>
      <c r="G2508">
        <f t="shared" si="236"/>
        <v>3</v>
      </c>
      <c r="H2508">
        <f t="shared" si="237"/>
        <v>243</v>
      </c>
      <c r="I2508" t="str">
        <f t="shared" si="238"/>
        <v>SILVER</v>
      </c>
      <c r="J2508" t="str">
        <f t="shared" si="239"/>
        <v>High Risk Customer</v>
      </c>
    </row>
    <row r="2509" spans="1:10" x14ac:dyDescent="0.3">
      <c r="A2509" s="5">
        <v>2510</v>
      </c>
      <c r="B2509" s="6">
        <v>111</v>
      </c>
      <c r="C2509" s="7">
        <v>6</v>
      </c>
      <c r="D2509" s="8">
        <v>5681.2999999999993</v>
      </c>
      <c r="E2509">
        <f t="shared" si="234"/>
        <v>2</v>
      </c>
      <c r="F2509">
        <f t="shared" si="235"/>
        <v>2</v>
      </c>
      <c r="G2509">
        <f t="shared" si="236"/>
        <v>4</v>
      </c>
      <c r="H2509">
        <f t="shared" si="237"/>
        <v>224</v>
      </c>
      <c r="I2509" t="str">
        <f t="shared" si="238"/>
        <v>SILVER</v>
      </c>
      <c r="J2509" t="str">
        <f t="shared" si="239"/>
        <v>Almost Losing Customer</v>
      </c>
    </row>
    <row r="2510" spans="1:10" x14ac:dyDescent="0.3">
      <c r="A2510" s="5">
        <v>2511</v>
      </c>
      <c r="B2510" s="6">
        <v>32</v>
      </c>
      <c r="C2510" s="7">
        <v>4</v>
      </c>
      <c r="D2510" s="8">
        <v>2152.6899999999996</v>
      </c>
      <c r="E2510">
        <f t="shared" si="234"/>
        <v>3</v>
      </c>
      <c r="F2510">
        <f t="shared" si="235"/>
        <v>1</v>
      </c>
      <c r="G2510">
        <f t="shared" si="236"/>
        <v>2</v>
      </c>
      <c r="H2510">
        <f t="shared" si="237"/>
        <v>312</v>
      </c>
      <c r="I2510" t="str">
        <f t="shared" si="238"/>
        <v>GOLD</v>
      </c>
      <c r="J2510" t="str">
        <f t="shared" si="239"/>
        <v>Losing Customer</v>
      </c>
    </row>
    <row r="2511" spans="1:10" x14ac:dyDescent="0.3">
      <c r="A2511" s="5">
        <v>2512</v>
      </c>
      <c r="B2511" s="6">
        <v>111</v>
      </c>
      <c r="C2511" s="7">
        <v>6</v>
      </c>
      <c r="D2511" s="8">
        <v>1594.3400000000001</v>
      </c>
      <c r="E2511">
        <f t="shared" si="234"/>
        <v>1</v>
      </c>
      <c r="F2511">
        <f t="shared" si="235"/>
        <v>2</v>
      </c>
      <c r="G2511">
        <f t="shared" si="236"/>
        <v>1</v>
      </c>
      <c r="H2511">
        <f t="shared" si="237"/>
        <v>121</v>
      </c>
      <c r="I2511" t="str">
        <f t="shared" si="238"/>
        <v>BRONZE</v>
      </c>
      <c r="J2511" t="str">
        <f t="shared" si="239"/>
        <v>Evasive Customer</v>
      </c>
    </row>
    <row r="2512" spans="1:10" x14ac:dyDescent="0.3">
      <c r="A2512" s="5">
        <v>2513</v>
      </c>
      <c r="B2512" s="6">
        <v>106</v>
      </c>
      <c r="C2512" s="7">
        <v>7</v>
      </c>
      <c r="D2512" s="8">
        <v>3831.1600000000003</v>
      </c>
      <c r="E2512">
        <f t="shared" si="234"/>
        <v>3</v>
      </c>
      <c r="F2512">
        <f t="shared" si="235"/>
        <v>3</v>
      </c>
      <c r="G2512">
        <f t="shared" si="236"/>
        <v>3</v>
      </c>
      <c r="H2512">
        <f t="shared" si="237"/>
        <v>333</v>
      </c>
      <c r="I2512" t="str">
        <f t="shared" si="238"/>
        <v>GOLD</v>
      </c>
      <c r="J2512" t="str">
        <f t="shared" si="239"/>
        <v>Late Bloomer</v>
      </c>
    </row>
    <row r="2513" spans="1:10" x14ac:dyDescent="0.3">
      <c r="A2513" s="5">
        <v>2514</v>
      </c>
      <c r="B2513" s="6">
        <v>46</v>
      </c>
      <c r="C2513" s="7">
        <v>3</v>
      </c>
      <c r="D2513" s="8">
        <v>1853.2999999999997</v>
      </c>
      <c r="E2513">
        <f t="shared" si="234"/>
        <v>1</v>
      </c>
      <c r="F2513">
        <f t="shared" si="235"/>
        <v>1</v>
      </c>
      <c r="G2513">
        <f t="shared" si="236"/>
        <v>2</v>
      </c>
      <c r="H2513">
        <f t="shared" si="237"/>
        <v>112</v>
      </c>
      <c r="I2513" t="str">
        <f t="shared" si="238"/>
        <v>BRONZE</v>
      </c>
      <c r="J2513" t="str">
        <f t="shared" si="239"/>
        <v>Lost Customer</v>
      </c>
    </row>
    <row r="2514" spans="1:10" x14ac:dyDescent="0.3">
      <c r="A2514" s="5">
        <v>2515</v>
      </c>
      <c r="B2514" s="6">
        <v>24</v>
      </c>
      <c r="C2514" s="7">
        <v>3</v>
      </c>
      <c r="D2514" s="8">
        <v>2628.42</v>
      </c>
      <c r="E2514">
        <f t="shared" si="234"/>
        <v>1</v>
      </c>
      <c r="F2514">
        <f t="shared" si="235"/>
        <v>1</v>
      </c>
      <c r="G2514">
        <f t="shared" si="236"/>
        <v>2</v>
      </c>
      <c r="H2514">
        <f t="shared" si="237"/>
        <v>112</v>
      </c>
      <c r="I2514" t="str">
        <f t="shared" si="238"/>
        <v>BRONZE</v>
      </c>
      <c r="J2514" t="str">
        <f t="shared" si="239"/>
        <v>Lost Customer</v>
      </c>
    </row>
    <row r="2515" spans="1:10" x14ac:dyDescent="0.3">
      <c r="A2515" s="5">
        <v>2516</v>
      </c>
      <c r="B2515" s="6">
        <v>83</v>
      </c>
      <c r="C2515" s="7">
        <v>3</v>
      </c>
      <c r="D2515" s="8">
        <v>825.25</v>
      </c>
      <c r="E2515">
        <f t="shared" si="234"/>
        <v>2</v>
      </c>
      <c r="F2515">
        <f t="shared" si="235"/>
        <v>1</v>
      </c>
      <c r="G2515">
        <f t="shared" si="236"/>
        <v>1</v>
      </c>
      <c r="H2515">
        <f t="shared" si="237"/>
        <v>211</v>
      </c>
      <c r="I2515" t="str">
        <f t="shared" si="238"/>
        <v>BRONZE</v>
      </c>
      <c r="J2515" t="str">
        <f t="shared" si="239"/>
        <v>Evasive Customer</v>
      </c>
    </row>
    <row r="2516" spans="1:10" x14ac:dyDescent="0.3">
      <c r="A2516" s="5">
        <v>2517</v>
      </c>
      <c r="B2516" s="6">
        <v>145</v>
      </c>
      <c r="C2516" s="7">
        <v>4</v>
      </c>
      <c r="D2516" s="8">
        <v>2945.8500000000004</v>
      </c>
      <c r="E2516">
        <f t="shared" si="234"/>
        <v>3</v>
      </c>
      <c r="F2516">
        <f t="shared" si="235"/>
        <v>1</v>
      </c>
      <c r="G2516">
        <f t="shared" si="236"/>
        <v>3</v>
      </c>
      <c r="H2516">
        <f t="shared" si="237"/>
        <v>313</v>
      </c>
      <c r="I2516" t="str">
        <f t="shared" si="238"/>
        <v>GOLD</v>
      </c>
      <c r="J2516" t="str">
        <f t="shared" si="239"/>
        <v>Losing Customer</v>
      </c>
    </row>
    <row r="2517" spans="1:10" x14ac:dyDescent="0.3">
      <c r="A2517" s="5">
        <v>2518</v>
      </c>
      <c r="B2517" s="6">
        <v>70</v>
      </c>
      <c r="C2517" s="7">
        <v>5</v>
      </c>
      <c r="D2517" s="8">
        <v>4636.72</v>
      </c>
      <c r="E2517">
        <f t="shared" si="234"/>
        <v>2</v>
      </c>
      <c r="F2517">
        <f t="shared" si="235"/>
        <v>2</v>
      </c>
      <c r="G2517">
        <f t="shared" si="236"/>
        <v>4</v>
      </c>
      <c r="H2517">
        <f t="shared" si="237"/>
        <v>224</v>
      </c>
      <c r="I2517" t="str">
        <f t="shared" si="238"/>
        <v>SILVER</v>
      </c>
      <c r="J2517" t="str">
        <f t="shared" si="239"/>
        <v>Almost Losing Customer</v>
      </c>
    </row>
    <row r="2518" spans="1:10" x14ac:dyDescent="0.3">
      <c r="A2518" s="5">
        <v>2519</v>
      </c>
      <c r="B2518" s="6">
        <v>108</v>
      </c>
      <c r="C2518" s="7">
        <v>4</v>
      </c>
      <c r="D2518" s="8">
        <v>456.62999999999988</v>
      </c>
      <c r="E2518">
        <f t="shared" si="234"/>
        <v>1</v>
      </c>
      <c r="F2518">
        <f t="shared" si="235"/>
        <v>1</v>
      </c>
      <c r="G2518">
        <f t="shared" si="236"/>
        <v>1</v>
      </c>
      <c r="H2518">
        <f t="shared" si="237"/>
        <v>111</v>
      </c>
      <c r="I2518" t="str">
        <f t="shared" si="238"/>
        <v>BRONZE</v>
      </c>
      <c r="J2518" t="str">
        <f t="shared" si="239"/>
        <v>Lost Customer</v>
      </c>
    </row>
    <row r="2519" spans="1:10" x14ac:dyDescent="0.3">
      <c r="A2519" s="5">
        <v>2520</v>
      </c>
      <c r="B2519" s="6">
        <v>11</v>
      </c>
      <c r="C2519" s="7">
        <v>5</v>
      </c>
      <c r="D2519" s="8">
        <v>2283.5500000000002</v>
      </c>
      <c r="E2519">
        <f t="shared" si="234"/>
        <v>2</v>
      </c>
      <c r="F2519">
        <f t="shared" si="235"/>
        <v>2</v>
      </c>
      <c r="G2519">
        <f t="shared" si="236"/>
        <v>2</v>
      </c>
      <c r="H2519">
        <f t="shared" si="237"/>
        <v>222</v>
      </c>
      <c r="I2519" t="str">
        <f t="shared" si="238"/>
        <v>SILVER</v>
      </c>
      <c r="J2519" t="str">
        <f t="shared" si="239"/>
        <v>Almost Losing Customer</v>
      </c>
    </row>
    <row r="2520" spans="1:10" x14ac:dyDescent="0.3">
      <c r="A2520" s="5">
        <v>2521</v>
      </c>
      <c r="B2520" s="6">
        <v>208</v>
      </c>
      <c r="C2520" s="7">
        <v>3</v>
      </c>
      <c r="D2520" s="8">
        <v>2105.3900000000003</v>
      </c>
      <c r="E2520">
        <f t="shared" si="234"/>
        <v>1</v>
      </c>
      <c r="F2520">
        <f t="shared" si="235"/>
        <v>1</v>
      </c>
      <c r="G2520">
        <f t="shared" si="236"/>
        <v>2</v>
      </c>
      <c r="H2520">
        <f t="shared" si="237"/>
        <v>112</v>
      </c>
      <c r="I2520" t="str">
        <f t="shared" si="238"/>
        <v>BRONZE</v>
      </c>
      <c r="J2520" t="str">
        <f t="shared" si="239"/>
        <v>Lost Customer</v>
      </c>
    </row>
    <row r="2521" spans="1:10" x14ac:dyDescent="0.3">
      <c r="A2521" s="5">
        <v>2522</v>
      </c>
      <c r="B2521" s="6">
        <v>24</v>
      </c>
      <c r="C2521" s="7">
        <v>8</v>
      </c>
      <c r="D2521" s="8">
        <v>2744.8900000000003</v>
      </c>
      <c r="E2521">
        <f t="shared" si="234"/>
        <v>4</v>
      </c>
      <c r="F2521">
        <f t="shared" si="235"/>
        <v>4</v>
      </c>
      <c r="G2521">
        <f t="shared" si="236"/>
        <v>2</v>
      </c>
      <c r="H2521">
        <f t="shared" si="237"/>
        <v>442</v>
      </c>
      <c r="I2521" t="str">
        <f t="shared" si="238"/>
        <v>PLATINUM</v>
      </c>
      <c r="J2521" t="str">
        <f t="shared" si="239"/>
        <v>Very Loyal</v>
      </c>
    </row>
    <row r="2522" spans="1:10" x14ac:dyDescent="0.3">
      <c r="A2522" s="5">
        <v>2523</v>
      </c>
      <c r="B2522" s="6">
        <v>14</v>
      </c>
      <c r="C2522" s="7">
        <v>10</v>
      </c>
      <c r="D2522" s="8">
        <v>4572.03</v>
      </c>
      <c r="E2522">
        <f t="shared" si="234"/>
        <v>1</v>
      </c>
      <c r="F2522">
        <f t="shared" si="235"/>
        <v>4</v>
      </c>
      <c r="G2522">
        <f t="shared" si="236"/>
        <v>4</v>
      </c>
      <c r="H2522">
        <f t="shared" si="237"/>
        <v>144</v>
      </c>
      <c r="I2522" t="str">
        <f t="shared" si="238"/>
        <v>BRONZE</v>
      </c>
      <c r="J2522" t="str">
        <f t="shared" si="239"/>
        <v>Evasive Customer</v>
      </c>
    </row>
    <row r="2523" spans="1:10" x14ac:dyDescent="0.3">
      <c r="A2523" s="5">
        <v>2524</v>
      </c>
      <c r="B2523" s="6">
        <v>184</v>
      </c>
      <c r="C2523" s="7">
        <v>6</v>
      </c>
      <c r="D2523" s="8">
        <v>2222.37</v>
      </c>
      <c r="E2523">
        <f t="shared" si="234"/>
        <v>3</v>
      </c>
      <c r="F2523">
        <f t="shared" si="235"/>
        <v>2</v>
      </c>
      <c r="G2523">
        <f t="shared" si="236"/>
        <v>2</v>
      </c>
      <c r="H2523">
        <f t="shared" si="237"/>
        <v>322</v>
      </c>
      <c r="I2523" t="str">
        <f t="shared" si="238"/>
        <v>GOLD</v>
      </c>
      <c r="J2523" t="str">
        <f t="shared" si="239"/>
        <v>Losing Customer</v>
      </c>
    </row>
    <row r="2524" spans="1:10" x14ac:dyDescent="0.3">
      <c r="A2524" s="5">
        <v>2525</v>
      </c>
      <c r="B2524" s="6">
        <v>303</v>
      </c>
      <c r="C2524" s="7">
        <v>1</v>
      </c>
      <c r="D2524" s="8">
        <v>217.51</v>
      </c>
      <c r="E2524">
        <f t="shared" si="234"/>
        <v>4</v>
      </c>
      <c r="F2524">
        <f t="shared" si="235"/>
        <v>1</v>
      </c>
      <c r="G2524">
        <f t="shared" si="236"/>
        <v>1</v>
      </c>
      <c r="H2524">
        <f t="shared" si="237"/>
        <v>411</v>
      </c>
      <c r="I2524" t="str">
        <f t="shared" si="238"/>
        <v>GOLD</v>
      </c>
      <c r="J2524" t="str">
        <f t="shared" si="239"/>
        <v>Recent Customer</v>
      </c>
    </row>
    <row r="2525" spans="1:10" x14ac:dyDescent="0.3">
      <c r="A2525" s="5">
        <v>2526</v>
      </c>
      <c r="B2525" s="6">
        <v>53</v>
      </c>
      <c r="C2525" s="7">
        <v>6</v>
      </c>
      <c r="D2525" s="8">
        <v>2467.14</v>
      </c>
      <c r="E2525">
        <f t="shared" si="234"/>
        <v>1</v>
      </c>
      <c r="F2525">
        <f t="shared" si="235"/>
        <v>2</v>
      </c>
      <c r="G2525">
        <f t="shared" si="236"/>
        <v>2</v>
      </c>
      <c r="H2525">
        <f t="shared" si="237"/>
        <v>122</v>
      </c>
      <c r="I2525" t="str">
        <f t="shared" si="238"/>
        <v>BRONZE</v>
      </c>
      <c r="J2525" t="str">
        <f t="shared" si="239"/>
        <v>Evasive Customer</v>
      </c>
    </row>
    <row r="2526" spans="1:10" x14ac:dyDescent="0.3">
      <c r="A2526" s="5">
        <v>2527</v>
      </c>
      <c r="B2526" s="6">
        <v>40</v>
      </c>
      <c r="C2526" s="7">
        <v>7</v>
      </c>
      <c r="D2526" s="8">
        <v>4600.01</v>
      </c>
      <c r="E2526">
        <f t="shared" si="234"/>
        <v>1</v>
      </c>
      <c r="F2526">
        <f t="shared" si="235"/>
        <v>3</v>
      </c>
      <c r="G2526">
        <f t="shared" si="236"/>
        <v>4</v>
      </c>
      <c r="H2526">
        <f t="shared" si="237"/>
        <v>134</v>
      </c>
      <c r="I2526" t="str">
        <f t="shared" si="238"/>
        <v>BRONZE</v>
      </c>
      <c r="J2526" t="str">
        <f t="shared" si="239"/>
        <v>Evasive Customer</v>
      </c>
    </row>
    <row r="2527" spans="1:10" x14ac:dyDescent="0.3">
      <c r="A2527" s="5">
        <v>2528</v>
      </c>
      <c r="B2527" s="6">
        <v>25</v>
      </c>
      <c r="C2527" s="7">
        <v>7</v>
      </c>
      <c r="D2527" s="8">
        <v>4870.3500000000004</v>
      </c>
      <c r="E2527">
        <f t="shared" si="234"/>
        <v>2</v>
      </c>
      <c r="F2527">
        <f t="shared" si="235"/>
        <v>3</v>
      </c>
      <c r="G2527">
        <f t="shared" si="236"/>
        <v>4</v>
      </c>
      <c r="H2527">
        <f t="shared" si="237"/>
        <v>234</v>
      </c>
      <c r="I2527" t="str">
        <f t="shared" si="238"/>
        <v>SILVER</v>
      </c>
      <c r="J2527" t="str">
        <f t="shared" si="239"/>
        <v>High Risk Customer</v>
      </c>
    </row>
    <row r="2528" spans="1:10" x14ac:dyDescent="0.3">
      <c r="A2528" s="5">
        <v>2529</v>
      </c>
      <c r="B2528" s="6">
        <v>98</v>
      </c>
      <c r="C2528" s="7">
        <v>7</v>
      </c>
      <c r="D2528" s="8">
        <v>4083.33</v>
      </c>
      <c r="E2528">
        <f t="shared" si="234"/>
        <v>3</v>
      </c>
      <c r="F2528">
        <f t="shared" si="235"/>
        <v>3</v>
      </c>
      <c r="G2528">
        <f t="shared" si="236"/>
        <v>3</v>
      </c>
      <c r="H2528">
        <f t="shared" si="237"/>
        <v>333</v>
      </c>
      <c r="I2528" t="str">
        <f t="shared" si="238"/>
        <v>GOLD</v>
      </c>
      <c r="J2528" t="str">
        <f t="shared" si="239"/>
        <v>Late Bloomer</v>
      </c>
    </row>
    <row r="2529" spans="1:10" x14ac:dyDescent="0.3">
      <c r="A2529" s="5">
        <v>2530</v>
      </c>
      <c r="B2529" s="6">
        <v>9</v>
      </c>
      <c r="C2529" s="7">
        <v>7</v>
      </c>
      <c r="D2529" s="8">
        <v>1691.11</v>
      </c>
      <c r="E2529">
        <f t="shared" si="234"/>
        <v>3</v>
      </c>
      <c r="F2529">
        <f t="shared" si="235"/>
        <v>3</v>
      </c>
      <c r="G2529">
        <f t="shared" si="236"/>
        <v>1</v>
      </c>
      <c r="H2529">
        <f t="shared" si="237"/>
        <v>331</v>
      </c>
      <c r="I2529" t="str">
        <f t="shared" si="238"/>
        <v>GOLD</v>
      </c>
      <c r="J2529" t="str">
        <f t="shared" si="239"/>
        <v>Late Bloomer</v>
      </c>
    </row>
    <row r="2530" spans="1:10" x14ac:dyDescent="0.3">
      <c r="A2530" s="5">
        <v>2531</v>
      </c>
      <c r="B2530" s="6">
        <v>5</v>
      </c>
      <c r="C2530" s="7">
        <v>7</v>
      </c>
      <c r="D2530" s="8">
        <v>3162.37</v>
      </c>
      <c r="E2530">
        <f t="shared" si="234"/>
        <v>1</v>
      </c>
      <c r="F2530">
        <f t="shared" si="235"/>
        <v>3</v>
      </c>
      <c r="G2530">
        <f t="shared" si="236"/>
        <v>3</v>
      </c>
      <c r="H2530">
        <f t="shared" si="237"/>
        <v>133</v>
      </c>
      <c r="I2530" t="str">
        <f t="shared" si="238"/>
        <v>BRONZE</v>
      </c>
      <c r="J2530" t="str">
        <f t="shared" si="239"/>
        <v>Evasive Customer</v>
      </c>
    </row>
    <row r="2531" spans="1:10" x14ac:dyDescent="0.3">
      <c r="A2531" s="5">
        <v>2532</v>
      </c>
      <c r="B2531" s="6">
        <v>140</v>
      </c>
      <c r="C2531" s="7">
        <v>1</v>
      </c>
      <c r="D2531" s="8">
        <v>17.869999999999997</v>
      </c>
      <c r="E2531">
        <f t="shared" si="234"/>
        <v>4</v>
      </c>
      <c r="F2531">
        <f t="shared" si="235"/>
        <v>1</v>
      </c>
      <c r="G2531">
        <f t="shared" si="236"/>
        <v>1</v>
      </c>
      <c r="H2531">
        <f t="shared" si="237"/>
        <v>411</v>
      </c>
      <c r="I2531" t="str">
        <f t="shared" si="238"/>
        <v>GOLD</v>
      </c>
      <c r="J2531" t="str">
        <f t="shared" si="239"/>
        <v>Recent Customer</v>
      </c>
    </row>
    <row r="2532" spans="1:10" x14ac:dyDescent="0.3">
      <c r="A2532" s="5">
        <v>2533</v>
      </c>
      <c r="B2532" s="6">
        <v>18</v>
      </c>
      <c r="C2532" s="7">
        <v>3</v>
      </c>
      <c r="D2532" s="8">
        <v>1710.62</v>
      </c>
      <c r="E2532">
        <f t="shared" si="234"/>
        <v>4</v>
      </c>
      <c r="F2532">
        <f t="shared" si="235"/>
        <v>1</v>
      </c>
      <c r="G2532">
        <f t="shared" si="236"/>
        <v>1</v>
      </c>
      <c r="H2532">
        <f t="shared" si="237"/>
        <v>411</v>
      </c>
      <c r="I2532" t="str">
        <f t="shared" si="238"/>
        <v>GOLD</v>
      </c>
      <c r="J2532" t="str">
        <f t="shared" si="239"/>
        <v>Recent Customer</v>
      </c>
    </row>
    <row r="2533" spans="1:10" x14ac:dyDescent="0.3">
      <c r="A2533" s="5">
        <v>2534</v>
      </c>
      <c r="B2533" s="6">
        <v>45</v>
      </c>
      <c r="C2533" s="7">
        <v>7</v>
      </c>
      <c r="D2533" s="8">
        <v>1900.9299999999996</v>
      </c>
      <c r="E2533">
        <f t="shared" si="234"/>
        <v>1</v>
      </c>
      <c r="F2533">
        <f t="shared" si="235"/>
        <v>3</v>
      </c>
      <c r="G2533">
        <f t="shared" si="236"/>
        <v>2</v>
      </c>
      <c r="H2533">
        <f t="shared" si="237"/>
        <v>132</v>
      </c>
      <c r="I2533" t="str">
        <f t="shared" si="238"/>
        <v>BRONZE</v>
      </c>
      <c r="J2533" t="str">
        <f t="shared" si="239"/>
        <v>Evasive Customer</v>
      </c>
    </row>
    <row r="2534" spans="1:10" x14ac:dyDescent="0.3">
      <c r="A2534" s="5">
        <v>2535</v>
      </c>
      <c r="B2534" s="6">
        <v>14</v>
      </c>
      <c r="C2534" s="7">
        <v>6</v>
      </c>
      <c r="D2534" s="8">
        <v>3065.02</v>
      </c>
      <c r="E2534">
        <f t="shared" si="234"/>
        <v>4</v>
      </c>
      <c r="F2534">
        <f t="shared" si="235"/>
        <v>2</v>
      </c>
      <c r="G2534">
        <f t="shared" si="236"/>
        <v>3</v>
      </c>
      <c r="H2534">
        <f t="shared" si="237"/>
        <v>423</v>
      </c>
      <c r="I2534" t="str">
        <f t="shared" si="238"/>
        <v>PLATINUM</v>
      </c>
      <c r="J2534" t="str">
        <f t="shared" si="239"/>
        <v>Becoming Loyal</v>
      </c>
    </row>
    <row r="2535" spans="1:10" x14ac:dyDescent="0.3">
      <c r="A2535" s="5">
        <v>2536</v>
      </c>
      <c r="B2535" s="6">
        <v>7</v>
      </c>
      <c r="C2535" s="7">
        <v>6</v>
      </c>
      <c r="D2535" s="8">
        <v>4622.41</v>
      </c>
      <c r="E2535">
        <f t="shared" si="234"/>
        <v>3</v>
      </c>
      <c r="F2535">
        <f t="shared" si="235"/>
        <v>2</v>
      </c>
      <c r="G2535">
        <f t="shared" si="236"/>
        <v>4</v>
      </c>
      <c r="H2535">
        <f t="shared" si="237"/>
        <v>324</v>
      </c>
      <c r="I2535" t="str">
        <f t="shared" si="238"/>
        <v>GOLD</v>
      </c>
      <c r="J2535" t="str">
        <f t="shared" si="239"/>
        <v>Late Bloomer</v>
      </c>
    </row>
    <row r="2536" spans="1:10" x14ac:dyDescent="0.3">
      <c r="A2536" s="5">
        <v>2537</v>
      </c>
      <c r="B2536" s="6">
        <v>22</v>
      </c>
      <c r="C2536" s="7">
        <v>11</v>
      </c>
      <c r="D2536" s="8">
        <v>6157.03</v>
      </c>
      <c r="E2536">
        <f t="shared" si="234"/>
        <v>4</v>
      </c>
      <c r="F2536">
        <f t="shared" si="235"/>
        <v>4</v>
      </c>
      <c r="G2536">
        <f t="shared" si="236"/>
        <v>4</v>
      </c>
      <c r="H2536">
        <f t="shared" si="237"/>
        <v>444</v>
      </c>
      <c r="I2536" t="str">
        <f t="shared" si="238"/>
        <v>PLATINUM</v>
      </c>
      <c r="J2536" t="str">
        <f t="shared" si="239"/>
        <v>Platinum Customer</v>
      </c>
    </row>
    <row r="2537" spans="1:10" x14ac:dyDescent="0.3">
      <c r="A2537" s="5">
        <v>2538</v>
      </c>
      <c r="B2537" s="6">
        <v>35</v>
      </c>
      <c r="C2537" s="7">
        <v>9</v>
      </c>
      <c r="D2537" s="8">
        <v>5949.92</v>
      </c>
      <c r="E2537">
        <f t="shared" si="234"/>
        <v>4</v>
      </c>
      <c r="F2537">
        <f t="shared" si="235"/>
        <v>4</v>
      </c>
      <c r="G2537">
        <f t="shared" si="236"/>
        <v>4</v>
      </c>
      <c r="H2537">
        <f t="shared" si="237"/>
        <v>444</v>
      </c>
      <c r="I2537" t="str">
        <f t="shared" si="238"/>
        <v>PLATINUM</v>
      </c>
      <c r="J2537" t="str">
        <f t="shared" si="239"/>
        <v>Platinum Customer</v>
      </c>
    </row>
    <row r="2538" spans="1:10" x14ac:dyDescent="0.3">
      <c r="A2538" s="5">
        <v>2539</v>
      </c>
      <c r="B2538" s="6">
        <v>40</v>
      </c>
      <c r="C2538" s="7">
        <v>5</v>
      </c>
      <c r="D2538" s="8">
        <v>2862.41</v>
      </c>
      <c r="E2538">
        <f t="shared" si="234"/>
        <v>3</v>
      </c>
      <c r="F2538">
        <f t="shared" si="235"/>
        <v>2</v>
      </c>
      <c r="G2538">
        <f t="shared" si="236"/>
        <v>3</v>
      </c>
      <c r="H2538">
        <f t="shared" si="237"/>
        <v>323</v>
      </c>
      <c r="I2538" t="str">
        <f t="shared" si="238"/>
        <v>GOLD</v>
      </c>
      <c r="J2538" t="str">
        <f t="shared" si="239"/>
        <v>Late Bloomer</v>
      </c>
    </row>
    <row r="2539" spans="1:10" x14ac:dyDescent="0.3">
      <c r="A2539" s="5">
        <v>2540</v>
      </c>
      <c r="B2539" s="6">
        <v>20</v>
      </c>
      <c r="C2539" s="7">
        <v>7</v>
      </c>
      <c r="D2539" s="8">
        <v>3511.36</v>
      </c>
      <c r="E2539">
        <f t="shared" si="234"/>
        <v>3</v>
      </c>
      <c r="F2539">
        <f t="shared" si="235"/>
        <v>3</v>
      </c>
      <c r="G2539">
        <f t="shared" si="236"/>
        <v>3</v>
      </c>
      <c r="H2539">
        <f t="shared" si="237"/>
        <v>333</v>
      </c>
      <c r="I2539" t="str">
        <f t="shared" si="238"/>
        <v>GOLD</v>
      </c>
      <c r="J2539" t="str">
        <f t="shared" si="239"/>
        <v>Late Bloomer</v>
      </c>
    </row>
    <row r="2540" spans="1:10" x14ac:dyDescent="0.3">
      <c r="A2540" s="5">
        <v>2541</v>
      </c>
      <c r="B2540" s="6">
        <v>20</v>
      </c>
      <c r="C2540" s="7">
        <v>2</v>
      </c>
      <c r="D2540" s="8">
        <v>1918.88</v>
      </c>
      <c r="E2540">
        <f t="shared" si="234"/>
        <v>3</v>
      </c>
      <c r="F2540">
        <f t="shared" si="235"/>
        <v>1</v>
      </c>
      <c r="G2540">
        <f t="shared" si="236"/>
        <v>2</v>
      </c>
      <c r="H2540">
        <f t="shared" si="237"/>
        <v>312</v>
      </c>
      <c r="I2540" t="str">
        <f t="shared" si="238"/>
        <v>GOLD</v>
      </c>
      <c r="J2540" t="str">
        <f t="shared" si="239"/>
        <v>Losing Customer</v>
      </c>
    </row>
    <row r="2541" spans="1:10" x14ac:dyDescent="0.3">
      <c r="A2541" s="5">
        <v>2542</v>
      </c>
      <c r="B2541" s="6">
        <v>43</v>
      </c>
      <c r="C2541" s="7">
        <v>7</v>
      </c>
      <c r="D2541" s="8">
        <v>6559.26</v>
      </c>
      <c r="E2541">
        <f t="shared" si="234"/>
        <v>3</v>
      </c>
      <c r="F2541">
        <f t="shared" si="235"/>
        <v>3</v>
      </c>
      <c r="G2541">
        <f t="shared" si="236"/>
        <v>4</v>
      </c>
      <c r="H2541">
        <f t="shared" si="237"/>
        <v>334</v>
      </c>
      <c r="I2541" t="str">
        <f t="shared" si="238"/>
        <v>GOLD</v>
      </c>
      <c r="J2541" t="str">
        <f t="shared" si="239"/>
        <v>Late Bloomer</v>
      </c>
    </row>
    <row r="2542" spans="1:10" x14ac:dyDescent="0.3">
      <c r="A2542" s="5">
        <v>2543</v>
      </c>
      <c r="B2542" s="6">
        <v>22</v>
      </c>
      <c r="C2542" s="7">
        <v>4</v>
      </c>
      <c r="D2542" s="8">
        <v>4303.8599999999997</v>
      </c>
      <c r="E2542">
        <f t="shared" si="234"/>
        <v>3</v>
      </c>
      <c r="F2542">
        <f t="shared" si="235"/>
        <v>1</v>
      </c>
      <c r="G2542">
        <f t="shared" si="236"/>
        <v>4</v>
      </c>
      <c r="H2542">
        <f t="shared" si="237"/>
        <v>314</v>
      </c>
      <c r="I2542" t="str">
        <f t="shared" si="238"/>
        <v>GOLD</v>
      </c>
      <c r="J2542" t="str">
        <f t="shared" si="239"/>
        <v>Losing Customer</v>
      </c>
    </row>
    <row r="2543" spans="1:10" x14ac:dyDescent="0.3">
      <c r="A2543" s="5">
        <v>2544</v>
      </c>
      <c r="B2543" s="6">
        <v>32</v>
      </c>
      <c r="C2543" s="7">
        <v>6</v>
      </c>
      <c r="D2543" s="8">
        <v>3044.7999999999997</v>
      </c>
      <c r="E2543">
        <f t="shared" si="234"/>
        <v>3</v>
      </c>
      <c r="F2543">
        <f t="shared" si="235"/>
        <v>2</v>
      </c>
      <c r="G2543">
        <f t="shared" si="236"/>
        <v>3</v>
      </c>
      <c r="H2543">
        <f t="shared" si="237"/>
        <v>323</v>
      </c>
      <c r="I2543" t="str">
        <f t="shared" si="238"/>
        <v>GOLD</v>
      </c>
      <c r="J2543" t="str">
        <f t="shared" si="239"/>
        <v>Late Bloomer</v>
      </c>
    </row>
    <row r="2544" spans="1:10" x14ac:dyDescent="0.3">
      <c r="A2544" s="5">
        <v>2545</v>
      </c>
      <c r="B2544" s="6">
        <v>117</v>
      </c>
      <c r="C2544" s="7">
        <v>3</v>
      </c>
      <c r="D2544" s="8">
        <v>1970.7799999999997</v>
      </c>
      <c r="E2544">
        <f t="shared" si="234"/>
        <v>3</v>
      </c>
      <c r="F2544">
        <f t="shared" si="235"/>
        <v>1</v>
      </c>
      <c r="G2544">
        <f t="shared" si="236"/>
        <v>2</v>
      </c>
      <c r="H2544">
        <f t="shared" si="237"/>
        <v>312</v>
      </c>
      <c r="I2544" t="str">
        <f t="shared" si="238"/>
        <v>GOLD</v>
      </c>
      <c r="J2544" t="str">
        <f t="shared" si="239"/>
        <v>Losing Customer</v>
      </c>
    </row>
    <row r="2545" spans="1:10" x14ac:dyDescent="0.3">
      <c r="A2545" s="5">
        <v>2546</v>
      </c>
      <c r="B2545" s="6">
        <v>19</v>
      </c>
      <c r="C2545" s="7">
        <v>4</v>
      </c>
      <c r="D2545" s="8">
        <v>974.54</v>
      </c>
      <c r="E2545">
        <f t="shared" si="234"/>
        <v>3</v>
      </c>
      <c r="F2545">
        <f t="shared" si="235"/>
        <v>1</v>
      </c>
      <c r="G2545">
        <f t="shared" si="236"/>
        <v>1</v>
      </c>
      <c r="H2545">
        <f t="shared" si="237"/>
        <v>311</v>
      </c>
      <c r="I2545" t="str">
        <f t="shared" si="238"/>
        <v>SILVER</v>
      </c>
      <c r="J2545" t="str">
        <f t="shared" si="239"/>
        <v>High Risk Customer</v>
      </c>
    </row>
    <row r="2546" spans="1:10" x14ac:dyDescent="0.3">
      <c r="A2546" s="5">
        <v>2547</v>
      </c>
      <c r="B2546" s="6">
        <v>184</v>
      </c>
      <c r="C2546" s="7">
        <v>3</v>
      </c>
      <c r="D2546" s="8">
        <v>703.83000000000015</v>
      </c>
      <c r="E2546">
        <f t="shared" si="234"/>
        <v>1</v>
      </c>
      <c r="F2546">
        <f t="shared" si="235"/>
        <v>1</v>
      </c>
      <c r="G2546">
        <f t="shared" si="236"/>
        <v>1</v>
      </c>
      <c r="H2546">
        <f t="shared" si="237"/>
        <v>111</v>
      </c>
      <c r="I2546" t="str">
        <f t="shared" si="238"/>
        <v>BRONZE</v>
      </c>
      <c r="J2546" t="str">
        <f t="shared" si="239"/>
        <v>Lost Customer</v>
      </c>
    </row>
    <row r="2547" spans="1:10" x14ac:dyDescent="0.3">
      <c r="A2547" s="5">
        <v>2548</v>
      </c>
      <c r="B2547" s="6">
        <v>3</v>
      </c>
      <c r="C2547" s="7">
        <v>13</v>
      </c>
      <c r="D2547" s="8">
        <v>6085.9899999999989</v>
      </c>
      <c r="E2547">
        <f t="shared" si="234"/>
        <v>3</v>
      </c>
      <c r="F2547">
        <f t="shared" si="235"/>
        <v>4</v>
      </c>
      <c r="G2547">
        <f t="shared" si="236"/>
        <v>4</v>
      </c>
      <c r="H2547">
        <f t="shared" si="237"/>
        <v>344</v>
      </c>
      <c r="I2547" t="str">
        <f t="shared" si="238"/>
        <v>GOLD</v>
      </c>
      <c r="J2547" t="str">
        <f t="shared" si="239"/>
        <v>Potential Customer</v>
      </c>
    </row>
    <row r="2548" spans="1:10" x14ac:dyDescent="0.3">
      <c r="A2548" s="5">
        <v>2549</v>
      </c>
      <c r="B2548" s="6">
        <v>57</v>
      </c>
      <c r="C2548" s="7">
        <v>4</v>
      </c>
      <c r="D2548" s="8">
        <v>2211.5599999999995</v>
      </c>
      <c r="E2548">
        <f t="shared" si="234"/>
        <v>1</v>
      </c>
      <c r="F2548">
        <f t="shared" si="235"/>
        <v>1</v>
      </c>
      <c r="G2548">
        <f t="shared" si="236"/>
        <v>2</v>
      </c>
      <c r="H2548">
        <f t="shared" si="237"/>
        <v>112</v>
      </c>
      <c r="I2548" t="str">
        <f t="shared" si="238"/>
        <v>BRONZE</v>
      </c>
      <c r="J2548" t="str">
        <f t="shared" si="239"/>
        <v>Lost Customer</v>
      </c>
    </row>
    <row r="2549" spans="1:10" x14ac:dyDescent="0.3">
      <c r="A2549" s="5">
        <v>2550</v>
      </c>
      <c r="B2549" s="6">
        <v>11</v>
      </c>
      <c r="C2549" s="7">
        <v>5</v>
      </c>
      <c r="D2549" s="8">
        <v>3128.2700000000004</v>
      </c>
      <c r="E2549">
        <f t="shared" si="234"/>
        <v>4</v>
      </c>
      <c r="F2549">
        <f t="shared" si="235"/>
        <v>2</v>
      </c>
      <c r="G2549">
        <f t="shared" si="236"/>
        <v>3</v>
      </c>
      <c r="H2549">
        <f t="shared" si="237"/>
        <v>423</v>
      </c>
      <c r="I2549" t="str">
        <f t="shared" si="238"/>
        <v>PLATINUM</v>
      </c>
      <c r="J2549" t="str">
        <f t="shared" si="239"/>
        <v>Becoming Loyal</v>
      </c>
    </row>
    <row r="2550" spans="1:10" x14ac:dyDescent="0.3">
      <c r="A2550" s="5">
        <v>2551</v>
      </c>
      <c r="B2550" s="6">
        <v>265</v>
      </c>
      <c r="C2550" s="7">
        <v>4</v>
      </c>
      <c r="D2550" s="8">
        <v>2445.3000000000002</v>
      </c>
      <c r="E2550">
        <f t="shared" si="234"/>
        <v>2</v>
      </c>
      <c r="F2550">
        <f t="shared" si="235"/>
        <v>1</v>
      </c>
      <c r="G2550">
        <f t="shared" si="236"/>
        <v>2</v>
      </c>
      <c r="H2550">
        <f t="shared" si="237"/>
        <v>212</v>
      </c>
      <c r="I2550" t="str">
        <f t="shared" si="238"/>
        <v>SILVER</v>
      </c>
      <c r="J2550" t="str">
        <f t="shared" si="239"/>
        <v>Evasive Customer</v>
      </c>
    </row>
    <row r="2551" spans="1:10" x14ac:dyDescent="0.3">
      <c r="A2551" s="5">
        <v>2552</v>
      </c>
      <c r="B2551" s="6">
        <v>35</v>
      </c>
      <c r="C2551" s="7">
        <v>6</v>
      </c>
      <c r="D2551" s="8">
        <v>4292.3500000000004</v>
      </c>
      <c r="E2551">
        <f t="shared" si="234"/>
        <v>4</v>
      </c>
      <c r="F2551">
        <f t="shared" si="235"/>
        <v>2</v>
      </c>
      <c r="G2551">
        <f t="shared" si="236"/>
        <v>4</v>
      </c>
      <c r="H2551">
        <f t="shared" si="237"/>
        <v>424</v>
      </c>
      <c r="I2551" t="str">
        <f t="shared" si="238"/>
        <v>PLATINUM</v>
      </c>
      <c r="J2551" t="str">
        <f t="shared" si="239"/>
        <v>Becoming Loyal</v>
      </c>
    </row>
    <row r="2552" spans="1:10" x14ac:dyDescent="0.3">
      <c r="A2552" s="5">
        <v>2553</v>
      </c>
      <c r="B2552" s="6">
        <v>150</v>
      </c>
      <c r="C2552" s="7">
        <v>7</v>
      </c>
      <c r="D2552" s="8">
        <v>2686.12</v>
      </c>
      <c r="E2552">
        <f t="shared" si="234"/>
        <v>1</v>
      </c>
      <c r="F2552">
        <f t="shared" si="235"/>
        <v>3</v>
      </c>
      <c r="G2552">
        <f t="shared" si="236"/>
        <v>2</v>
      </c>
      <c r="H2552">
        <f t="shared" si="237"/>
        <v>132</v>
      </c>
      <c r="I2552" t="str">
        <f t="shared" si="238"/>
        <v>BRONZE</v>
      </c>
      <c r="J2552" t="str">
        <f t="shared" si="239"/>
        <v>Evasive Customer</v>
      </c>
    </row>
    <row r="2553" spans="1:10" x14ac:dyDescent="0.3">
      <c r="A2553" s="5">
        <v>2554</v>
      </c>
      <c r="B2553" s="6">
        <v>59</v>
      </c>
      <c r="C2553" s="7">
        <v>5</v>
      </c>
      <c r="D2553" s="8">
        <v>2883.9599999999996</v>
      </c>
      <c r="E2553">
        <f t="shared" si="234"/>
        <v>3</v>
      </c>
      <c r="F2553">
        <f t="shared" si="235"/>
        <v>2</v>
      </c>
      <c r="G2553">
        <f t="shared" si="236"/>
        <v>3</v>
      </c>
      <c r="H2553">
        <f t="shared" si="237"/>
        <v>323</v>
      </c>
      <c r="I2553" t="str">
        <f t="shared" si="238"/>
        <v>GOLD</v>
      </c>
      <c r="J2553" t="str">
        <f t="shared" si="239"/>
        <v>Late Bloomer</v>
      </c>
    </row>
    <row r="2554" spans="1:10" x14ac:dyDescent="0.3">
      <c r="A2554" s="5">
        <v>2555</v>
      </c>
      <c r="B2554" s="6">
        <v>1</v>
      </c>
      <c r="C2554" s="7">
        <v>6</v>
      </c>
      <c r="D2554" s="8">
        <v>5495.5399999999991</v>
      </c>
      <c r="E2554">
        <f t="shared" si="234"/>
        <v>1</v>
      </c>
      <c r="F2554">
        <f t="shared" si="235"/>
        <v>2</v>
      </c>
      <c r="G2554">
        <f t="shared" si="236"/>
        <v>4</v>
      </c>
      <c r="H2554">
        <f t="shared" si="237"/>
        <v>124</v>
      </c>
      <c r="I2554" t="str">
        <f t="shared" si="238"/>
        <v>BRONZE</v>
      </c>
      <c r="J2554" t="str">
        <f t="shared" si="239"/>
        <v>Evasive Customer</v>
      </c>
    </row>
    <row r="2555" spans="1:10" x14ac:dyDescent="0.3">
      <c r="A2555" s="5">
        <v>2556</v>
      </c>
      <c r="B2555" s="6">
        <v>14</v>
      </c>
      <c r="C2555" s="7">
        <v>2</v>
      </c>
      <c r="D2555" s="8">
        <v>419.68000000000006</v>
      </c>
      <c r="E2555">
        <f t="shared" si="234"/>
        <v>2</v>
      </c>
      <c r="F2555">
        <f t="shared" si="235"/>
        <v>1</v>
      </c>
      <c r="G2555">
        <f t="shared" si="236"/>
        <v>1</v>
      </c>
      <c r="H2555">
        <f t="shared" si="237"/>
        <v>211</v>
      </c>
      <c r="I2555" t="str">
        <f t="shared" si="238"/>
        <v>BRONZE</v>
      </c>
      <c r="J2555" t="str">
        <f t="shared" si="239"/>
        <v>Evasive Customer</v>
      </c>
    </row>
    <row r="2556" spans="1:10" x14ac:dyDescent="0.3">
      <c r="A2556" s="5">
        <v>2557</v>
      </c>
      <c r="B2556" s="6">
        <v>30</v>
      </c>
      <c r="C2556" s="7">
        <v>3</v>
      </c>
      <c r="D2556" s="8">
        <v>4540.47</v>
      </c>
      <c r="E2556">
        <f t="shared" si="234"/>
        <v>4</v>
      </c>
      <c r="F2556">
        <f t="shared" si="235"/>
        <v>1</v>
      </c>
      <c r="G2556">
        <f t="shared" si="236"/>
        <v>4</v>
      </c>
      <c r="H2556">
        <f t="shared" si="237"/>
        <v>414</v>
      </c>
      <c r="I2556" t="str">
        <f t="shared" si="238"/>
        <v>PLATINUM</v>
      </c>
      <c r="J2556" t="str">
        <f t="shared" si="239"/>
        <v>Recent Customer</v>
      </c>
    </row>
    <row r="2557" spans="1:10" x14ac:dyDescent="0.3">
      <c r="A2557" s="5">
        <v>2558</v>
      </c>
      <c r="B2557" s="6">
        <v>32</v>
      </c>
      <c r="C2557" s="7">
        <v>4</v>
      </c>
      <c r="D2557" s="8">
        <v>2907.42</v>
      </c>
      <c r="E2557">
        <f t="shared" si="234"/>
        <v>4</v>
      </c>
      <c r="F2557">
        <f t="shared" si="235"/>
        <v>1</v>
      </c>
      <c r="G2557">
        <f t="shared" si="236"/>
        <v>3</v>
      </c>
      <c r="H2557">
        <f t="shared" si="237"/>
        <v>413</v>
      </c>
      <c r="I2557" t="str">
        <f t="shared" si="238"/>
        <v>PLATINUM</v>
      </c>
      <c r="J2557" t="str">
        <f t="shared" si="239"/>
        <v>Recent Customer</v>
      </c>
    </row>
    <row r="2558" spans="1:10" x14ac:dyDescent="0.3">
      <c r="A2558" s="5">
        <v>2559</v>
      </c>
      <c r="B2558" s="6">
        <v>12</v>
      </c>
      <c r="C2558" s="7">
        <v>8</v>
      </c>
      <c r="D2558" s="8">
        <v>2187.1999999999998</v>
      </c>
      <c r="E2558">
        <f t="shared" si="234"/>
        <v>3</v>
      </c>
      <c r="F2558">
        <f t="shared" si="235"/>
        <v>4</v>
      </c>
      <c r="G2558">
        <f t="shared" si="236"/>
        <v>2</v>
      </c>
      <c r="H2558">
        <f t="shared" si="237"/>
        <v>342</v>
      </c>
      <c r="I2558" t="str">
        <f t="shared" si="238"/>
        <v>GOLD</v>
      </c>
      <c r="J2558" t="str">
        <f t="shared" si="239"/>
        <v>Late Bloomer</v>
      </c>
    </row>
    <row r="2559" spans="1:10" x14ac:dyDescent="0.3">
      <c r="A2559" s="5">
        <v>2560</v>
      </c>
      <c r="B2559" s="6">
        <v>45</v>
      </c>
      <c r="C2559" s="7">
        <v>11</v>
      </c>
      <c r="D2559" s="8">
        <v>5595.4400000000005</v>
      </c>
      <c r="E2559">
        <f t="shared" si="234"/>
        <v>3</v>
      </c>
      <c r="F2559">
        <f t="shared" si="235"/>
        <v>4</v>
      </c>
      <c r="G2559">
        <f t="shared" si="236"/>
        <v>4</v>
      </c>
      <c r="H2559">
        <f t="shared" si="237"/>
        <v>344</v>
      </c>
      <c r="I2559" t="str">
        <f t="shared" si="238"/>
        <v>GOLD</v>
      </c>
      <c r="J2559" t="str">
        <f t="shared" si="239"/>
        <v>Potential Customer</v>
      </c>
    </row>
    <row r="2560" spans="1:10" x14ac:dyDescent="0.3">
      <c r="A2560" s="5">
        <v>2561</v>
      </c>
      <c r="B2560" s="6">
        <v>1</v>
      </c>
      <c r="C2560" s="7">
        <v>4</v>
      </c>
      <c r="D2560" s="8">
        <v>4283.0200000000004</v>
      </c>
      <c r="E2560">
        <f t="shared" si="234"/>
        <v>4</v>
      </c>
      <c r="F2560">
        <f t="shared" si="235"/>
        <v>1</v>
      </c>
      <c r="G2560">
        <f t="shared" si="236"/>
        <v>4</v>
      </c>
      <c r="H2560">
        <f t="shared" si="237"/>
        <v>414</v>
      </c>
      <c r="I2560" t="str">
        <f t="shared" si="238"/>
        <v>PLATINUM</v>
      </c>
      <c r="J2560" t="str">
        <f t="shared" si="239"/>
        <v>Recent Customer</v>
      </c>
    </row>
    <row r="2561" spans="1:10" x14ac:dyDescent="0.3">
      <c r="A2561" s="5">
        <v>2562</v>
      </c>
      <c r="B2561" s="6">
        <v>101</v>
      </c>
      <c r="C2561" s="7">
        <v>7</v>
      </c>
      <c r="D2561" s="8">
        <v>3848.22</v>
      </c>
      <c r="E2561">
        <f t="shared" si="234"/>
        <v>3</v>
      </c>
      <c r="F2561">
        <f t="shared" si="235"/>
        <v>3</v>
      </c>
      <c r="G2561">
        <f t="shared" si="236"/>
        <v>3</v>
      </c>
      <c r="H2561">
        <f t="shared" si="237"/>
        <v>333</v>
      </c>
      <c r="I2561" t="str">
        <f t="shared" si="238"/>
        <v>GOLD</v>
      </c>
      <c r="J2561" t="str">
        <f t="shared" si="239"/>
        <v>Late Bloomer</v>
      </c>
    </row>
    <row r="2562" spans="1:10" x14ac:dyDescent="0.3">
      <c r="A2562" s="5">
        <v>2563</v>
      </c>
      <c r="B2562" s="6">
        <v>57</v>
      </c>
      <c r="C2562" s="7">
        <v>5</v>
      </c>
      <c r="D2562" s="8">
        <v>1715.6099999999997</v>
      </c>
      <c r="E2562">
        <f t="shared" si="234"/>
        <v>4</v>
      </c>
      <c r="F2562">
        <f t="shared" si="235"/>
        <v>2</v>
      </c>
      <c r="G2562">
        <f t="shared" si="236"/>
        <v>1</v>
      </c>
      <c r="H2562">
        <f t="shared" si="237"/>
        <v>421</v>
      </c>
      <c r="I2562" t="str">
        <f t="shared" si="238"/>
        <v>PLATINUM</v>
      </c>
      <c r="J2562" t="str">
        <f t="shared" si="239"/>
        <v>Recent Customer</v>
      </c>
    </row>
    <row r="2563" spans="1:10" x14ac:dyDescent="0.3">
      <c r="A2563" s="5">
        <v>2564</v>
      </c>
      <c r="B2563" s="6">
        <v>47</v>
      </c>
      <c r="C2563" s="7">
        <v>5</v>
      </c>
      <c r="D2563" s="8">
        <v>1144.3500000000001</v>
      </c>
      <c r="E2563">
        <f t="shared" si="234"/>
        <v>1</v>
      </c>
      <c r="F2563">
        <f t="shared" si="235"/>
        <v>2</v>
      </c>
      <c r="G2563">
        <f t="shared" si="236"/>
        <v>1</v>
      </c>
      <c r="H2563">
        <f t="shared" si="237"/>
        <v>121</v>
      </c>
      <c r="I2563" t="str">
        <f t="shared" si="238"/>
        <v>BRONZE</v>
      </c>
      <c r="J2563" t="str">
        <f t="shared" si="239"/>
        <v>Evasive Customer</v>
      </c>
    </row>
    <row r="2564" spans="1:10" x14ac:dyDescent="0.3">
      <c r="A2564" s="5">
        <v>2565</v>
      </c>
      <c r="B2564" s="6">
        <v>29</v>
      </c>
      <c r="C2564" s="7">
        <v>9</v>
      </c>
      <c r="D2564" s="8">
        <v>7496.3600000000006</v>
      </c>
      <c r="E2564">
        <f t="shared" si="234"/>
        <v>2</v>
      </c>
      <c r="F2564">
        <f t="shared" si="235"/>
        <v>4</v>
      </c>
      <c r="G2564">
        <f t="shared" si="236"/>
        <v>4</v>
      </c>
      <c r="H2564">
        <f t="shared" si="237"/>
        <v>244</v>
      </c>
      <c r="I2564" t="str">
        <f t="shared" si="238"/>
        <v>SILVER</v>
      </c>
      <c r="J2564" t="str">
        <f t="shared" si="239"/>
        <v>High Risk Customer</v>
      </c>
    </row>
    <row r="2565" spans="1:10" x14ac:dyDescent="0.3">
      <c r="A2565" s="5">
        <v>2566</v>
      </c>
      <c r="B2565" s="6">
        <v>17</v>
      </c>
      <c r="C2565" s="7">
        <v>10</v>
      </c>
      <c r="D2565" s="8">
        <v>3154.78</v>
      </c>
      <c r="E2565">
        <f t="shared" ref="E2565:E2628" si="240">IF(AND(B2563&gt;=88),1,IF(AND(B2563&lt;=88,B2563&gt;45),2,IF(AND(B2563&lt;=45,B2563&gt;18),3,4)))</f>
        <v>2</v>
      </c>
      <c r="F2565">
        <f t="shared" ref="F2565:F2628" si="241">IF(AND(C2565&gt;7),4,IF(AND(C2565&lt;=7,C2565&gt;6),3,IF(AND(C2565&lt;=6,C2565&gt;4),2,IF(AND(C2565&lt;=4),1))))</f>
        <v>4</v>
      </c>
      <c r="G2565">
        <f t="shared" ref="G2565:G2628" si="242">IF(AND(D2565&gt;4123.1),4,IF(AND(D2565&lt;=4123.1,D2565&gt;2799.26),3,IF(AND(D2565&lt;=2799.26,D2565&gt;1797.95),2,IF(AND(D2565&lt;=1795.95),1))))</f>
        <v>3</v>
      </c>
      <c r="H2565">
        <f t="shared" ref="H2565:H2628" si="243">100*E2565+10*F2565+G2565</f>
        <v>243</v>
      </c>
      <c r="I2565" t="str">
        <f t="shared" ref="I2565:I2628" si="244">IF(AND(H2565&gt;411),"PLATINUM",IF(AND(H2565&lt;=411,H2565&gt;311),"GOLD",IF(AND(H2565&lt;=311,H2565&gt;211),"SILVER",IF(AND(H2565&lt;=211),"BRONZE"))))</f>
        <v>SILVER</v>
      </c>
      <c r="J2565" t="str">
        <f t="shared" ref="J2565:J2628" si="245">IF(H2565=444,"Platinum Customer",
IF(AND(H2565&lt;=444,H2565&gt;433),"Very Loyal",
 IF(AND(H2565&lt;=433,H2565&gt;421),"Becoming Loyal",
IF(AND(H2565&lt;=421,H2565&gt;344),"Recent Customer",
IF(AND(H2565&gt;=344,H2565&gt;323),"Potential Customer",
IF(AND(H2565&gt;=323,H2565&gt;311),"Late Bloomer",
IF(AND(H2565&gt;311,H2565&gt;=224),"Losing Customer",
IF(AND(H2565&gt;224,H2565&gt;=212),"High Risk Customer",
IF(AND(H2565&gt;212,H2565&gt;=121),"Almost Losing Customer",
IF(AND(H2565&gt;=121,H2565&gt;=113),"Evasive Customer",
IF(AND(H2565&lt;=113,H2565&gt;=111),"Lost Customer")))))))))))</f>
        <v>High Risk Customer</v>
      </c>
    </row>
    <row r="2566" spans="1:10" x14ac:dyDescent="0.3">
      <c r="A2566" s="5">
        <v>2567</v>
      </c>
      <c r="B2566" s="6">
        <v>71</v>
      </c>
      <c r="C2566" s="7">
        <v>4</v>
      </c>
      <c r="D2566" s="8">
        <v>1829.58</v>
      </c>
      <c r="E2566">
        <f t="shared" si="240"/>
        <v>3</v>
      </c>
      <c r="F2566">
        <f t="shared" si="241"/>
        <v>1</v>
      </c>
      <c r="G2566">
        <f t="shared" si="242"/>
        <v>2</v>
      </c>
      <c r="H2566">
        <f t="shared" si="243"/>
        <v>312</v>
      </c>
      <c r="I2566" t="str">
        <f t="shared" si="244"/>
        <v>GOLD</v>
      </c>
      <c r="J2566" t="str">
        <f t="shared" si="245"/>
        <v>Losing Customer</v>
      </c>
    </row>
    <row r="2567" spans="1:10" x14ac:dyDescent="0.3">
      <c r="A2567" s="5">
        <v>2568</v>
      </c>
      <c r="B2567" s="6">
        <v>72</v>
      </c>
      <c r="C2567" s="7">
        <v>4</v>
      </c>
      <c r="D2567" s="8">
        <v>1232.95</v>
      </c>
      <c r="E2567">
        <f t="shared" si="240"/>
        <v>4</v>
      </c>
      <c r="F2567">
        <f t="shared" si="241"/>
        <v>1</v>
      </c>
      <c r="G2567">
        <f t="shared" si="242"/>
        <v>1</v>
      </c>
      <c r="H2567">
        <f t="shared" si="243"/>
        <v>411</v>
      </c>
      <c r="I2567" t="str">
        <f t="shared" si="244"/>
        <v>GOLD</v>
      </c>
      <c r="J2567" t="str">
        <f t="shared" si="245"/>
        <v>Recent Customer</v>
      </c>
    </row>
    <row r="2568" spans="1:10" x14ac:dyDescent="0.3">
      <c r="A2568" s="5">
        <v>2569</v>
      </c>
      <c r="B2568" s="6">
        <v>75</v>
      </c>
      <c r="C2568" s="7">
        <v>7</v>
      </c>
      <c r="D2568" s="8">
        <v>3935.08</v>
      </c>
      <c r="E2568">
        <f t="shared" si="240"/>
        <v>2</v>
      </c>
      <c r="F2568">
        <f t="shared" si="241"/>
        <v>3</v>
      </c>
      <c r="G2568">
        <f t="shared" si="242"/>
        <v>3</v>
      </c>
      <c r="H2568">
        <f t="shared" si="243"/>
        <v>233</v>
      </c>
      <c r="I2568" t="str">
        <f t="shared" si="244"/>
        <v>SILVER</v>
      </c>
      <c r="J2568" t="str">
        <f t="shared" si="245"/>
        <v>High Risk Customer</v>
      </c>
    </row>
    <row r="2569" spans="1:10" x14ac:dyDescent="0.3">
      <c r="A2569" s="5">
        <v>2570</v>
      </c>
      <c r="B2569" s="6">
        <v>93</v>
      </c>
      <c r="C2569" s="7">
        <v>8</v>
      </c>
      <c r="D2569" s="8">
        <v>4420.4500000000007</v>
      </c>
      <c r="E2569">
        <f t="shared" si="240"/>
        <v>2</v>
      </c>
      <c r="F2569">
        <f t="shared" si="241"/>
        <v>4</v>
      </c>
      <c r="G2569">
        <f t="shared" si="242"/>
        <v>4</v>
      </c>
      <c r="H2569">
        <f t="shared" si="243"/>
        <v>244</v>
      </c>
      <c r="I2569" t="str">
        <f t="shared" si="244"/>
        <v>SILVER</v>
      </c>
      <c r="J2569" t="str">
        <f t="shared" si="245"/>
        <v>High Risk Customer</v>
      </c>
    </row>
    <row r="2570" spans="1:10" x14ac:dyDescent="0.3">
      <c r="A2570" s="5">
        <v>2571</v>
      </c>
      <c r="B2570" s="6">
        <v>45</v>
      </c>
      <c r="C2570" s="7">
        <v>3</v>
      </c>
      <c r="D2570" s="8">
        <v>2222.29</v>
      </c>
      <c r="E2570">
        <f t="shared" si="240"/>
        <v>2</v>
      </c>
      <c r="F2570">
        <f t="shared" si="241"/>
        <v>1</v>
      </c>
      <c r="G2570">
        <f t="shared" si="242"/>
        <v>2</v>
      </c>
      <c r="H2570">
        <f t="shared" si="243"/>
        <v>212</v>
      </c>
      <c r="I2570" t="str">
        <f t="shared" si="244"/>
        <v>SILVER</v>
      </c>
      <c r="J2570" t="str">
        <f t="shared" si="245"/>
        <v>Evasive Customer</v>
      </c>
    </row>
    <row r="2571" spans="1:10" x14ac:dyDescent="0.3">
      <c r="A2571" s="5">
        <v>2572</v>
      </c>
      <c r="B2571" s="6">
        <v>79</v>
      </c>
      <c r="C2571" s="7">
        <v>8</v>
      </c>
      <c r="D2571" s="8">
        <v>4558.42</v>
      </c>
      <c r="E2571">
        <f t="shared" si="240"/>
        <v>1</v>
      </c>
      <c r="F2571">
        <f t="shared" si="241"/>
        <v>4</v>
      </c>
      <c r="G2571">
        <f t="shared" si="242"/>
        <v>4</v>
      </c>
      <c r="H2571">
        <f t="shared" si="243"/>
        <v>144</v>
      </c>
      <c r="I2571" t="str">
        <f t="shared" si="244"/>
        <v>BRONZE</v>
      </c>
      <c r="J2571" t="str">
        <f t="shared" si="245"/>
        <v>Evasive Customer</v>
      </c>
    </row>
    <row r="2572" spans="1:10" x14ac:dyDescent="0.3">
      <c r="A2572" s="5">
        <v>2573</v>
      </c>
      <c r="B2572" s="6">
        <v>14</v>
      </c>
      <c r="C2572" s="7">
        <v>4</v>
      </c>
      <c r="D2572" s="8">
        <v>2007.8300000000002</v>
      </c>
      <c r="E2572">
        <f t="shared" si="240"/>
        <v>3</v>
      </c>
      <c r="F2572">
        <f t="shared" si="241"/>
        <v>1</v>
      </c>
      <c r="G2572">
        <f t="shared" si="242"/>
        <v>2</v>
      </c>
      <c r="H2572">
        <f t="shared" si="243"/>
        <v>312</v>
      </c>
      <c r="I2572" t="str">
        <f t="shared" si="244"/>
        <v>GOLD</v>
      </c>
      <c r="J2572" t="str">
        <f t="shared" si="245"/>
        <v>Losing Customer</v>
      </c>
    </row>
    <row r="2573" spans="1:10" x14ac:dyDescent="0.3">
      <c r="A2573" s="5">
        <v>2574</v>
      </c>
      <c r="B2573" s="6">
        <v>27</v>
      </c>
      <c r="C2573" s="7">
        <v>11</v>
      </c>
      <c r="D2573" s="8">
        <v>6049.5900000000011</v>
      </c>
      <c r="E2573">
        <f t="shared" si="240"/>
        <v>2</v>
      </c>
      <c r="F2573">
        <f t="shared" si="241"/>
        <v>4</v>
      </c>
      <c r="G2573">
        <f t="shared" si="242"/>
        <v>4</v>
      </c>
      <c r="H2573">
        <f t="shared" si="243"/>
        <v>244</v>
      </c>
      <c r="I2573" t="str">
        <f t="shared" si="244"/>
        <v>SILVER</v>
      </c>
      <c r="J2573" t="str">
        <f t="shared" si="245"/>
        <v>High Risk Customer</v>
      </c>
    </row>
    <row r="2574" spans="1:10" x14ac:dyDescent="0.3">
      <c r="A2574" s="5">
        <v>2575</v>
      </c>
      <c r="B2574" s="6">
        <v>10</v>
      </c>
      <c r="C2574" s="7">
        <v>5</v>
      </c>
      <c r="D2574" s="8">
        <v>2118</v>
      </c>
      <c r="E2574">
        <f t="shared" si="240"/>
        <v>4</v>
      </c>
      <c r="F2574">
        <f t="shared" si="241"/>
        <v>2</v>
      </c>
      <c r="G2574">
        <f t="shared" si="242"/>
        <v>2</v>
      </c>
      <c r="H2574">
        <f t="shared" si="243"/>
        <v>422</v>
      </c>
      <c r="I2574" t="str">
        <f t="shared" si="244"/>
        <v>PLATINUM</v>
      </c>
      <c r="J2574" t="str">
        <f t="shared" si="245"/>
        <v>Becoming Loyal</v>
      </c>
    </row>
    <row r="2575" spans="1:10" x14ac:dyDescent="0.3">
      <c r="A2575" s="5">
        <v>2576</v>
      </c>
      <c r="B2575" s="6">
        <v>78</v>
      </c>
      <c r="C2575" s="7">
        <v>7</v>
      </c>
      <c r="D2575" s="8">
        <v>2522.1800000000003</v>
      </c>
      <c r="E2575">
        <f t="shared" si="240"/>
        <v>3</v>
      </c>
      <c r="F2575">
        <f t="shared" si="241"/>
        <v>3</v>
      </c>
      <c r="G2575">
        <f t="shared" si="242"/>
        <v>2</v>
      </c>
      <c r="H2575">
        <f t="shared" si="243"/>
        <v>332</v>
      </c>
      <c r="I2575" t="str">
        <f t="shared" si="244"/>
        <v>GOLD</v>
      </c>
      <c r="J2575" t="str">
        <f t="shared" si="245"/>
        <v>Late Bloomer</v>
      </c>
    </row>
    <row r="2576" spans="1:10" x14ac:dyDescent="0.3">
      <c r="A2576" s="5">
        <v>2577</v>
      </c>
      <c r="B2576" s="6">
        <v>93</v>
      </c>
      <c r="C2576" s="7">
        <v>6</v>
      </c>
      <c r="D2576" s="8">
        <v>2095.2199999999998</v>
      </c>
      <c r="E2576">
        <f t="shared" si="240"/>
        <v>4</v>
      </c>
      <c r="F2576">
        <f t="shared" si="241"/>
        <v>2</v>
      </c>
      <c r="G2576">
        <f t="shared" si="242"/>
        <v>2</v>
      </c>
      <c r="H2576">
        <f t="shared" si="243"/>
        <v>422</v>
      </c>
      <c r="I2576" t="str">
        <f t="shared" si="244"/>
        <v>PLATINUM</v>
      </c>
      <c r="J2576" t="str">
        <f t="shared" si="245"/>
        <v>Becoming Loyal</v>
      </c>
    </row>
    <row r="2577" spans="1:10" x14ac:dyDescent="0.3">
      <c r="A2577" s="5">
        <v>2578</v>
      </c>
      <c r="B2577" s="6">
        <v>38</v>
      </c>
      <c r="C2577" s="7">
        <v>4</v>
      </c>
      <c r="D2577" s="8">
        <v>1955.7800000000002</v>
      </c>
      <c r="E2577">
        <f t="shared" si="240"/>
        <v>2</v>
      </c>
      <c r="F2577">
        <f t="shared" si="241"/>
        <v>1</v>
      </c>
      <c r="G2577">
        <f t="shared" si="242"/>
        <v>2</v>
      </c>
      <c r="H2577">
        <f t="shared" si="243"/>
        <v>212</v>
      </c>
      <c r="I2577" t="str">
        <f t="shared" si="244"/>
        <v>SILVER</v>
      </c>
      <c r="J2577" t="str">
        <f t="shared" si="245"/>
        <v>Evasive Customer</v>
      </c>
    </row>
    <row r="2578" spans="1:10" x14ac:dyDescent="0.3">
      <c r="A2578" s="5">
        <v>2579</v>
      </c>
      <c r="B2578" s="6">
        <v>49</v>
      </c>
      <c r="C2578" s="7">
        <v>3</v>
      </c>
      <c r="D2578" s="8">
        <v>788.5</v>
      </c>
      <c r="E2578">
        <f t="shared" si="240"/>
        <v>1</v>
      </c>
      <c r="F2578">
        <f t="shared" si="241"/>
        <v>1</v>
      </c>
      <c r="G2578">
        <f t="shared" si="242"/>
        <v>1</v>
      </c>
      <c r="H2578">
        <f t="shared" si="243"/>
        <v>111</v>
      </c>
      <c r="I2578" t="str">
        <f t="shared" si="244"/>
        <v>BRONZE</v>
      </c>
      <c r="J2578" t="str">
        <f t="shared" si="245"/>
        <v>Lost Customer</v>
      </c>
    </row>
    <row r="2579" spans="1:10" x14ac:dyDescent="0.3">
      <c r="A2579" s="5">
        <v>2580</v>
      </c>
      <c r="B2579" s="6">
        <v>64</v>
      </c>
      <c r="C2579" s="7">
        <v>8</v>
      </c>
      <c r="D2579" s="8">
        <v>5690.45</v>
      </c>
      <c r="E2579">
        <f t="shared" si="240"/>
        <v>3</v>
      </c>
      <c r="F2579">
        <f t="shared" si="241"/>
        <v>4</v>
      </c>
      <c r="G2579">
        <f t="shared" si="242"/>
        <v>4</v>
      </c>
      <c r="H2579">
        <f t="shared" si="243"/>
        <v>344</v>
      </c>
      <c r="I2579" t="str">
        <f t="shared" si="244"/>
        <v>GOLD</v>
      </c>
      <c r="J2579" t="str">
        <f t="shared" si="245"/>
        <v>Potential Customer</v>
      </c>
    </row>
    <row r="2580" spans="1:10" x14ac:dyDescent="0.3">
      <c r="A2580" s="5">
        <v>2581</v>
      </c>
      <c r="B2580" s="6">
        <v>134</v>
      </c>
      <c r="C2580" s="7">
        <v>5</v>
      </c>
      <c r="D2580" s="8">
        <v>3541.7000000000003</v>
      </c>
      <c r="E2580">
        <f t="shared" si="240"/>
        <v>2</v>
      </c>
      <c r="F2580">
        <f t="shared" si="241"/>
        <v>2</v>
      </c>
      <c r="G2580">
        <f t="shared" si="242"/>
        <v>3</v>
      </c>
      <c r="H2580">
        <f t="shared" si="243"/>
        <v>223</v>
      </c>
      <c r="I2580" t="str">
        <f t="shared" si="244"/>
        <v>SILVER</v>
      </c>
      <c r="J2580" t="str">
        <f t="shared" si="245"/>
        <v>Almost Losing Customer</v>
      </c>
    </row>
    <row r="2581" spans="1:10" x14ac:dyDescent="0.3">
      <c r="A2581" s="5">
        <v>2582</v>
      </c>
      <c r="B2581" s="6">
        <v>52</v>
      </c>
      <c r="C2581" s="7">
        <v>5</v>
      </c>
      <c r="D2581" s="8">
        <v>2912.8100000000004</v>
      </c>
      <c r="E2581">
        <f t="shared" si="240"/>
        <v>2</v>
      </c>
      <c r="F2581">
        <f t="shared" si="241"/>
        <v>2</v>
      </c>
      <c r="G2581">
        <f t="shared" si="242"/>
        <v>3</v>
      </c>
      <c r="H2581">
        <f t="shared" si="243"/>
        <v>223</v>
      </c>
      <c r="I2581" t="str">
        <f t="shared" si="244"/>
        <v>SILVER</v>
      </c>
      <c r="J2581" t="str">
        <f t="shared" si="245"/>
        <v>Almost Losing Customer</v>
      </c>
    </row>
    <row r="2582" spans="1:10" x14ac:dyDescent="0.3">
      <c r="A2582" s="5">
        <v>2583</v>
      </c>
      <c r="B2582" s="6">
        <v>92</v>
      </c>
      <c r="C2582" s="7">
        <v>4</v>
      </c>
      <c r="D2582" s="8">
        <v>2652.07</v>
      </c>
      <c r="E2582">
        <f t="shared" si="240"/>
        <v>1</v>
      </c>
      <c r="F2582">
        <f t="shared" si="241"/>
        <v>1</v>
      </c>
      <c r="G2582">
        <f t="shared" si="242"/>
        <v>2</v>
      </c>
      <c r="H2582">
        <f t="shared" si="243"/>
        <v>112</v>
      </c>
      <c r="I2582" t="str">
        <f t="shared" si="244"/>
        <v>BRONZE</v>
      </c>
      <c r="J2582" t="str">
        <f t="shared" si="245"/>
        <v>Lost Customer</v>
      </c>
    </row>
    <row r="2583" spans="1:10" x14ac:dyDescent="0.3">
      <c r="A2583" s="5">
        <v>2584</v>
      </c>
      <c r="B2583" s="6">
        <v>38</v>
      </c>
      <c r="C2583" s="7">
        <v>5</v>
      </c>
      <c r="D2583" s="8">
        <v>2208.2400000000002</v>
      </c>
      <c r="E2583">
        <f t="shared" si="240"/>
        <v>2</v>
      </c>
      <c r="F2583">
        <f t="shared" si="241"/>
        <v>2</v>
      </c>
      <c r="G2583">
        <f t="shared" si="242"/>
        <v>2</v>
      </c>
      <c r="H2583">
        <f t="shared" si="243"/>
        <v>222</v>
      </c>
      <c r="I2583" t="str">
        <f t="shared" si="244"/>
        <v>SILVER</v>
      </c>
      <c r="J2583" t="str">
        <f t="shared" si="245"/>
        <v>Almost Losing Customer</v>
      </c>
    </row>
    <row r="2584" spans="1:10" x14ac:dyDescent="0.3">
      <c r="A2584" s="5">
        <v>2585</v>
      </c>
      <c r="B2584" s="6">
        <v>5</v>
      </c>
      <c r="C2584" s="7">
        <v>7</v>
      </c>
      <c r="D2584" s="8">
        <v>3498.11</v>
      </c>
      <c r="E2584">
        <f t="shared" si="240"/>
        <v>1</v>
      </c>
      <c r="F2584">
        <f t="shared" si="241"/>
        <v>3</v>
      </c>
      <c r="G2584">
        <f t="shared" si="242"/>
        <v>3</v>
      </c>
      <c r="H2584">
        <f t="shared" si="243"/>
        <v>133</v>
      </c>
      <c r="I2584" t="str">
        <f t="shared" si="244"/>
        <v>BRONZE</v>
      </c>
      <c r="J2584" t="str">
        <f t="shared" si="245"/>
        <v>Evasive Customer</v>
      </c>
    </row>
    <row r="2585" spans="1:10" x14ac:dyDescent="0.3">
      <c r="A2585" s="5">
        <v>2586</v>
      </c>
      <c r="B2585" s="6">
        <v>19</v>
      </c>
      <c r="C2585" s="7">
        <v>3</v>
      </c>
      <c r="D2585" s="8">
        <v>1145.04</v>
      </c>
      <c r="E2585">
        <f t="shared" si="240"/>
        <v>3</v>
      </c>
      <c r="F2585">
        <f t="shared" si="241"/>
        <v>1</v>
      </c>
      <c r="G2585">
        <f t="shared" si="242"/>
        <v>1</v>
      </c>
      <c r="H2585">
        <f t="shared" si="243"/>
        <v>311</v>
      </c>
      <c r="I2585" t="str">
        <f t="shared" si="244"/>
        <v>SILVER</v>
      </c>
      <c r="J2585" t="str">
        <f t="shared" si="245"/>
        <v>High Risk Customer</v>
      </c>
    </row>
    <row r="2586" spans="1:10" x14ac:dyDescent="0.3">
      <c r="A2586" s="5">
        <v>2587</v>
      </c>
      <c r="B2586" s="6">
        <v>64</v>
      </c>
      <c r="C2586" s="7">
        <v>9</v>
      </c>
      <c r="D2586" s="8">
        <v>4776.43</v>
      </c>
      <c r="E2586">
        <f t="shared" si="240"/>
        <v>4</v>
      </c>
      <c r="F2586">
        <f t="shared" si="241"/>
        <v>4</v>
      </c>
      <c r="G2586">
        <f t="shared" si="242"/>
        <v>4</v>
      </c>
      <c r="H2586">
        <f t="shared" si="243"/>
        <v>444</v>
      </c>
      <c r="I2586" t="str">
        <f t="shared" si="244"/>
        <v>PLATINUM</v>
      </c>
      <c r="J2586" t="str">
        <f t="shared" si="245"/>
        <v>Platinum Customer</v>
      </c>
    </row>
    <row r="2587" spans="1:10" x14ac:dyDescent="0.3">
      <c r="A2587" s="5">
        <v>2588</v>
      </c>
      <c r="B2587" s="6">
        <v>178</v>
      </c>
      <c r="C2587" s="7">
        <v>3</v>
      </c>
      <c r="D2587" s="8">
        <v>3493.49</v>
      </c>
      <c r="E2587">
        <f t="shared" si="240"/>
        <v>3</v>
      </c>
      <c r="F2587">
        <f t="shared" si="241"/>
        <v>1</v>
      </c>
      <c r="G2587">
        <f t="shared" si="242"/>
        <v>3</v>
      </c>
      <c r="H2587">
        <f t="shared" si="243"/>
        <v>313</v>
      </c>
      <c r="I2587" t="str">
        <f t="shared" si="244"/>
        <v>GOLD</v>
      </c>
      <c r="J2587" t="str">
        <f t="shared" si="245"/>
        <v>Losing Customer</v>
      </c>
    </row>
    <row r="2588" spans="1:10" x14ac:dyDescent="0.3">
      <c r="A2588" s="5">
        <v>2589</v>
      </c>
      <c r="B2588" s="6">
        <v>67</v>
      </c>
      <c r="C2588" s="7">
        <v>5</v>
      </c>
      <c r="D2588" s="8">
        <v>3494.16</v>
      </c>
      <c r="E2588">
        <f t="shared" si="240"/>
        <v>2</v>
      </c>
      <c r="F2588">
        <f t="shared" si="241"/>
        <v>2</v>
      </c>
      <c r="G2588">
        <f t="shared" si="242"/>
        <v>3</v>
      </c>
      <c r="H2588">
        <f t="shared" si="243"/>
        <v>223</v>
      </c>
      <c r="I2588" t="str">
        <f t="shared" si="244"/>
        <v>SILVER</v>
      </c>
      <c r="J2588" t="str">
        <f t="shared" si="245"/>
        <v>Almost Losing Customer</v>
      </c>
    </row>
    <row r="2589" spans="1:10" x14ac:dyDescent="0.3">
      <c r="A2589" s="5">
        <v>2590</v>
      </c>
      <c r="B2589" s="6">
        <v>50</v>
      </c>
      <c r="C2589" s="7">
        <v>6</v>
      </c>
      <c r="D2589" s="8">
        <v>5483</v>
      </c>
      <c r="E2589">
        <f t="shared" si="240"/>
        <v>1</v>
      </c>
      <c r="F2589">
        <f t="shared" si="241"/>
        <v>2</v>
      </c>
      <c r="G2589">
        <f t="shared" si="242"/>
        <v>4</v>
      </c>
      <c r="H2589">
        <f t="shared" si="243"/>
        <v>124</v>
      </c>
      <c r="I2589" t="str">
        <f t="shared" si="244"/>
        <v>BRONZE</v>
      </c>
      <c r="J2589" t="str">
        <f t="shared" si="245"/>
        <v>Evasive Customer</v>
      </c>
    </row>
    <row r="2590" spans="1:10" x14ac:dyDescent="0.3">
      <c r="A2590" s="5">
        <v>2591</v>
      </c>
      <c r="B2590" s="6">
        <v>42</v>
      </c>
      <c r="C2590" s="7">
        <v>6</v>
      </c>
      <c r="D2590" s="8">
        <v>5839.22</v>
      </c>
      <c r="E2590">
        <f t="shared" si="240"/>
        <v>2</v>
      </c>
      <c r="F2590">
        <f t="shared" si="241"/>
        <v>2</v>
      </c>
      <c r="G2590">
        <f t="shared" si="242"/>
        <v>4</v>
      </c>
      <c r="H2590">
        <f t="shared" si="243"/>
        <v>224</v>
      </c>
      <c r="I2590" t="str">
        <f t="shared" si="244"/>
        <v>SILVER</v>
      </c>
      <c r="J2590" t="str">
        <f t="shared" si="245"/>
        <v>Almost Losing Customer</v>
      </c>
    </row>
    <row r="2591" spans="1:10" x14ac:dyDescent="0.3">
      <c r="A2591" s="5">
        <v>2592</v>
      </c>
      <c r="B2591" s="6">
        <v>37</v>
      </c>
      <c r="C2591" s="7">
        <v>8</v>
      </c>
      <c r="D2591" s="8">
        <v>6490.2999999999993</v>
      </c>
      <c r="E2591">
        <f t="shared" si="240"/>
        <v>2</v>
      </c>
      <c r="F2591">
        <f t="shared" si="241"/>
        <v>4</v>
      </c>
      <c r="G2591">
        <f t="shared" si="242"/>
        <v>4</v>
      </c>
      <c r="H2591">
        <f t="shared" si="243"/>
        <v>244</v>
      </c>
      <c r="I2591" t="str">
        <f t="shared" si="244"/>
        <v>SILVER</v>
      </c>
      <c r="J2591" t="str">
        <f t="shared" si="245"/>
        <v>High Risk Customer</v>
      </c>
    </row>
    <row r="2592" spans="1:10" x14ac:dyDescent="0.3">
      <c r="A2592" s="5">
        <v>2593</v>
      </c>
      <c r="B2592" s="6">
        <v>60</v>
      </c>
      <c r="C2592" s="7">
        <v>4</v>
      </c>
      <c r="D2592" s="8">
        <v>937.82000000000016</v>
      </c>
      <c r="E2592">
        <f t="shared" si="240"/>
        <v>3</v>
      </c>
      <c r="F2592">
        <f t="shared" si="241"/>
        <v>1</v>
      </c>
      <c r="G2592">
        <f t="shared" si="242"/>
        <v>1</v>
      </c>
      <c r="H2592">
        <f t="shared" si="243"/>
        <v>311</v>
      </c>
      <c r="I2592" t="str">
        <f t="shared" si="244"/>
        <v>SILVER</v>
      </c>
      <c r="J2592" t="str">
        <f t="shared" si="245"/>
        <v>High Risk Customer</v>
      </c>
    </row>
    <row r="2593" spans="1:10" x14ac:dyDescent="0.3">
      <c r="A2593" s="5">
        <v>2594</v>
      </c>
      <c r="B2593" s="6">
        <v>91</v>
      </c>
      <c r="C2593" s="7">
        <v>6</v>
      </c>
      <c r="D2593" s="8">
        <v>4895.55</v>
      </c>
      <c r="E2593">
        <f t="shared" si="240"/>
        <v>3</v>
      </c>
      <c r="F2593">
        <f t="shared" si="241"/>
        <v>2</v>
      </c>
      <c r="G2593">
        <f t="shared" si="242"/>
        <v>4</v>
      </c>
      <c r="H2593">
        <f t="shared" si="243"/>
        <v>324</v>
      </c>
      <c r="I2593" t="str">
        <f t="shared" si="244"/>
        <v>GOLD</v>
      </c>
      <c r="J2593" t="str">
        <f t="shared" si="245"/>
        <v>Late Bloomer</v>
      </c>
    </row>
    <row r="2594" spans="1:10" x14ac:dyDescent="0.3">
      <c r="A2594" s="5">
        <v>2595</v>
      </c>
      <c r="B2594" s="6">
        <v>44</v>
      </c>
      <c r="C2594" s="7">
        <v>8</v>
      </c>
      <c r="D2594" s="8">
        <v>4631.380000000001</v>
      </c>
      <c r="E2594">
        <f t="shared" si="240"/>
        <v>2</v>
      </c>
      <c r="F2594">
        <f t="shared" si="241"/>
        <v>4</v>
      </c>
      <c r="G2594">
        <f t="shared" si="242"/>
        <v>4</v>
      </c>
      <c r="H2594">
        <f t="shared" si="243"/>
        <v>244</v>
      </c>
      <c r="I2594" t="str">
        <f t="shared" si="244"/>
        <v>SILVER</v>
      </c>
      <c r="J2594" t="str">
        <f t="shared" si="245"/>
        <v>High Risk Customer</v>
      </c>
    </row>
    <row r="2595" spans="1:10" x14ac:dyDescent="0.3">
      <c r="A2595" s="5">
        <v>2596</v>
      </c>
      <c r="B2595" s="6">
        <v>72</v>
      </c>
      <c r="C2595" s="7">
        <v>5</v>
      </c>
      <c r="D2595" s="8">
        <v>3854.79</v>
      </c>
      <c r="E2595">
        <f t="shared" si="240"/>
        <v>1</v>
      </c>
      <c r="F2595">
        <f t="shared" si="241"/>
        <v>2</v>
      </c>
      <c r="G2595">
        <f t="shared" si="242"/>
        <v>3</v>
      </c>
      <c r="H2595">
        <f t="shared" si="243"/>
        <v>123</v>
      </c>
      <c r="I2595" t="str">
        <f t="shared" si="244"/>
        <v>BRONZE</v>
      </c>
      <c r="J2595" t="str">
        <f t="shared" si="245"/>
        <v>Evasive Customer</v>
      </c>
    </row>
    <row r="2596" spans="1:10" x14ac:dyDescent="0.3">
      <c r="A2596" s="5">
        <v>2597</v>
      </c>
      <c r="B2596" s="6">
        <v>5</v>
      </c>
      <c r="C2596" s="7">
        <v>6</v>
      </c>
      <c r="D2596" s="8">
        <v>4017.6599999999994</v>
      </c>
      <c r="E2596">
        <f t="shared" si="240"/>
        <v>3</v>
      </c>
      <c r="F2596">
        <f t="shared" si="241"/>
        <v>2</v>
      </c>
      <c r="G2596">
        <f t="shared" si="242"/>
        <v>3</v>
      </c>
      <c r="H2596">
        <f t="shared" si="243"/>
        <v>323</v>
      </c>
      <c r="I2596" t="str">
        <f t="shared" si="244"/>
        <v>GOLD</v>
      </c>
      <c r="J2596" t="str">
        <f t="shared" si="245"/>
        <v>Late Bloomer</v>
      </c>
    </row>
    <row r="2597" spans="1:10" x14ac:dyDescent="0.3">
      <c r="A2597" s="5">
        <v>2598</v>
      </c>
      <c r="B2597" s="6">
        <v>87</v>
      </c>
      <c r="C2597" s="7">
        <v>6</v>
      </c>
      <c r="D2597" s="8">
        <v>3931.13</v>
      </c>
      <c r="E2597">
        <f t="shared" si="240"/>
        <v>2</v>
      </c>
      <c r="F2597">
        <f t="shared" si="241"/>
        <v>2</v>
      </c>
      <c r="G2597">
        <f t="shared" si="242"/>
        <v>3</v>
      </c>
      <c r="H2597">
        <f t="shared" si="243"/>
        <v>223</v>
      </c>
      <c r="I2597" t="str">
        <f t="shared" si="244"/>
        <v>SILVER</v>
      </c>
      <c r="J2597" t="str">
        <f t="shared" si="245"/>
        <v>Almost Losing Customer</v>
      </c>
    </row>
    <row r="2598" spans="1:10" x14ac:dyDescent="0.3">
      <c r="A2598" s="5">
        <v>2599</v>
      </c>
      <c r="B2598" s="6">
        <v>53</v>
      </c>
      <c r="C2598" s="7">
        <v>7</v>
      </c>
      <c r="D2598" s="8">
        <v>2866.09</v>
      </c>
      <c r="E2598">
        <f t="shared" si="240"/>
        <v>4</v>
      </c>
      <c r="F2598">
        <f t="shared" si="241"/>
        <v>3</v>
      </c>
      <c r="G2598">
        <f t="shared" si="242"/>
        <v>3</v>
      </c>
      <c r="H2598">
        <f t="shared" si="243"/>
        <v>433</v>
      </c>
      <c r="I2598" t="str">
        <f t="shared" si="244"/>
        <v>PLATINUM</v>
      </c>
      <c r="J2598" t="str">
        <f t="shared" si="245"/>
        <v>Becoming Loyal</v>
      </c>
    </row>
    <row r="2599" spans="1:10" x14ac:dyDescent="0.3">
      <c r="A2599" s="5">
        <v>2600</v>
      </c>
      <c r="B2599" s="6">
        <v>171</v>
      </c>
      <c r="C2599" s="7">
        <v>3</v>
      </c>
      <c r="D2599" s="8">
        <v>3233.7700000000004</v>
      </c>
      <c r="E2599">
        <f t="shared" si="240"/>
        <v>2</v>
      </c>
      <c r="F2599">
        <f t="shared" si="241"/>
        <v>1</v>
      </c>
      <c r="G2599">
        <f t="shared" si="242"/>
        <v>3</v>
      </c>
      <c r="H2599">
        <f t="shared" si="243"/>
        <v>213</v>
      </c>
      <c r="I2599" t="str">
        <f t="shared" si="244"/>
        <v>SILVER</v>
      </c>
      <c r="J2599" t="str">
        <f t="shared" si="245"/>
        <v>Almost Losing Customer</v>
      </c>
    </row>
    <row r="2600" spans="1:10" x14ac:dyDescent="0.3">
      <c r="A2600" s="5">
        <v>2601</v>
      </c>
      <c r="B2600" s="6">
        <v>36</v>
      </c>
      <c r="C2600" s="7">
        <v>8</v>
      </c>
      <c r="D2600" s="8">
        <v>4582.12</v>
      </c>
      <c r="E2600">
        <f t="shared" si="240"/>
        <v>2</v>
      </c>
      <c r="F2600">
        <f t="shared" si="241"/>
        <v>4</v>
      </c>
      <c r="G2600">
        <f t="shared" si="242"/>
        <v>4</v>
      </c>
      <c r="H2600">
        <f t="shared" si="243"/>
        <v>244</v>
      </c>
      <c r="I2600" t="str">
        <f t="shared" si="244"/>
        <v>SILVER</v>
      </c>
      <c r="J2600" t="str">
        <f t="shared" si="245"/>
        <v>High Risk Customer</v>
      </c>
    </row>
    <row r="2601" spans="1:10" x14ac:dyDescent="0.3">
      <c r="A2601" s="5">
        <v>2602</v>
      </c>
      <c r="B2601" s="6">
        <v>71</v>
      </c>
      <c r="C2601" s="7">
        <v>8</v>
      </c>
      <c r="D2601" s="8">
        <v>4240.08</v>
      </c>
      <c r="E2601">
        <f t="shared" si="240"/>
        <v>1</v>
      </c>
      <c r="F2601">
        <f t="shared" si="241"/>
        <v>4</v>
      </c>
      <c r="G2601">
        <f t="shared" si="242"/>
        <v>4</v>
      </c>
      <c r="H2601">
        <f t="shared" si="243"/>
        <v>144</v>
      </c>
      <c r="I2601" t="str">
        <f t="shared" si="244"/>
        <v>BRONZE</v>
      </c>
      <c r="J2601" t="str">
        <f t="shared" si="245"/>
        <v>Evasive Customer</v>
      </c>
    </row>
    <row r="2602" spans="1:10" x14ac:dyDescent="0.3">
      <c r="A2602" s="5">
        <v>2603</v>
      </c>
      <c r="B2602" s="6">
        <v>14</v>
      </c>
      <c r="C2602" s="7">
        <v>7</v>
      </c>
      <c r="D2602" s="8">
        <v>4657.99</v>
      </c>
      <c r="E2602">
        <f t="shared" si="240"/>
        <v>3</v>
      </c>
      <c r="F2602">
        <f t="shared" si="241"/>
        <v>3</v>
      </c>
      <c r="G2602">
        <f t="shared" si="242"/>
        <v>4</v>
      </c>
      <c r="H2602">
        <f t="shared" si="243"/>
        <v>334</v>
      </c>
      <c r="I2602" t="str">
        <f t="shared" si="244"/>
        <v>GOLD</v>
      </c>
      <c r="J2602" t="str">
        <f t="shared" si="245"/>
        <v>Late Bloomer</v>
      </c>
    </row>
    <row r="2603" spans="1:10" x14ac:dyDescent="0.3">
      <c r="A2603" s="5">
        <v>2604</v>
      </c>
      <c r="B2603" s="6">
        <v>86</v>
      </c>
      <c r="C2603" s="7">
        <v>6</v>
      </c>
      <c r="D2603" s="8">
        <v>2795.79</v>
      </c>
      <c r="E2603">
        <f t="shared" si="240"/>
        <v>2</v>
      </c>
      <c r="F2603">
        <f t="shared" si="241"/>
        <v>2</v>
      </c>
      <c r="G2603">
        <f t="shared" si="242"/>
        <v>2</v>
      </c>
      <c r="H2603">
        <f t="shared" si="243"/>
        <v>222</v>
      </c>
      <c r="I2603" t="str">
        <f t="shared" si="244"/>
        <v>SILVER</v>
      </c>
      <c r="J2603" t="str">
        <f t="shared" si="245"/>
        <v>Almost Losing Customer</v>
      </c>
    </row>
    <row r="2604" spans="1:10" x14ac:dyDescent="0.3">
      <c r="A2604" s="5">
        <v>2605</v>
      </c>
      <c r="B2604" s="6">
        <v>115</v>
      </c>
      <c r="C2604" s="7">
        <v>5</v>
      </c>
      <c r="D2604" s="8">
        <v>4346.57</v>
      </c>
      <c r="E2604">
        <f t="shared" si="240"/>
        <v>4</v>
      </c>
      <c r="F2604">
        <f t="shared" si="241"/>
        <v>2</v>
      </c>
      <c r="G2604">
        <f t="shared" si="242"/>
        <v>4</v>
      </c>
      <c r="H2604">
        <f t="shared" si="243"/>
        <v>424</v>
      </c>
      <c r="I2604" t="str">
        <f t="shared" si="244"/>
        <v>PLATINUM</v>
      </c>
      <c r="J2604" t="str">
        <f t="shared" si="245"/>
        <v>Becoming Loyal</v>
      </c>
    </row>
    <row r="2605" spans="1:10" x14ac:dyDescent="0.3">
      <c r="A2605" s="5">
        <v>2606</v>
      </c>
      <c r="B2605" s="6">
        <v>5</v>
      </c>
      <c r="C2605" s="7">
        <v>10</v>
      </c>
      <c r="D2605" s="8">
        <v>4718.43</v>
      </c>
      <c r="E2605">
        <f t="shared" si="240"/>
        <v>2</v>
      </c>
      <c r="F2605">
        <f t="shared" si="241"/>
        <v>4</v>
      </c>
      <c r="G2605">
        <f t="shared" si="242"/>
        <v>4</v>
      </c>
      <c r="H2605">
        <f t="shared" si="243"/>
        <v>244</v>
      </c>
      <c r="I2605" t="str">
        <f t="shared" si="244"/>
        <v>SILVER</v>
      </c>
      <c r="J2605" t="str">
        <f t="shared" si="245"/>
        <v>High Risk Customer</v>
      </c>
    </row>
    <row r="2606" spans="1:10" x14ac:dyDescent="0.3">
      <c r="A2606" s="5">
        <v>2607</v>
      </c>
      <c r="B2606" s="6">
        <v>5</v>
      </c>
      <c r="C2606" s="7">
        <v>8</v>
      </c>
      <c r="D2606" s="8">
        <v>1943.5099999999998</v>
      </c>
      <c r="E2606">
        <f t="shared" si="240"/>
        <v>1</v>
      </c>
      <c r="F2606">
        <f t="shared" si="241"/>
        <v>4</v>
      </c>
      <c r="G2606">
        <f t="shared" si="242"/>
        <v>2</v>
      </c>
      <c r="H2606">
        <f t="shared" si="243"/>
        <v>142</v>
      </c>
      <c r="I2606" t="str">
        <f t="shared" si="244"/>
        <v>BRONZE</v>
      </c>
      <c r="J2606" t="str">
        <f t="shared" si="245"/>
        <v>Evasive Customer</v>
      </c>
    </row>
    <row r="2607" spans="1:10" x14ac:dyDescent="0.3">
      <c r="A2607" s="5">
        <v>2608</v>
      </c>
      <c r="B2607" s="6">
        <v>17</v>
      </c>
      <c r="C2607" s="7">
        <v>7</v>
      </c>
      <c r="D2607" s="8">
        <v>1553.46</v>
      </c>
      <c r="E2607">
        <f t="shared" si="240"/>
        <v>4</v>
      </c>
      <c r="F2607">
        <f t="shared" si="241"/>
        <v>3</v>
      </c>
      <c r="G2607">
        <f t="shared" si="242"/>
        <v>1</v>
      </c>
      <c r="H2607">
        <f t="shared" si="243"/>
        <v>431</v>
      </c>
      <c r="I2607" t="str">
        <f t="shared" si="244"/>
        <v>PLATINUM</v>
      </c>
      <c r="J2607" t="str">
        <f t="shared" si="245"/>
        <v>Becoming Loyal</v>
      </c>
    </row>
    <row r="2608" spans="1:10" x14ac:dyDescent="0.3">
      <c r="A2608" s="5">
        <v>2609</v>
      </c>
      <c r="B2608" s="6">
        <v>187</v>
      </c>
      <c r="C2608" s="7">
        <v>8</v>
      </c>
      <c r="D2608" s="8">
        <v>2569.9400000000005</v>
      </c>
      <c r="E2608">
        <f t="shared" si="240"/>
        <v>4</v>
      </c>
      <c r="F2608">
        <f t="shared" si="241"/>
        <v>4</v>
      </c>
      <c r="G2608">
        <f t="shared" si="242"/>
        <v>2</v>
      </c>
      <c r="H2608">
        <f t="shared" si="243"/>
        <v>442</v>
      </c>
      <c r="I2608" t="str">
        <f t="shared" si="244"/>
        <v>PLATINUM</v>
      </c>
      <c r="J2608" t="str">
        <f t="shared" si="245"/>
        <v>Very Loyal</v>
      </c>
    </row>
    <row r="2609" spans="1:10" x14ac:dyDescent="0.3">
      <c r="A2609" s="5">
        <v>2610</v>
      </c>
      <c r="B2609" s="6">
        <v>112</v>
      </c>
      <c r="C2609" s="7">
        <v>8</v>
      </c>
      <c r="D2609" s="8">
        <v>5598.91</v>
      </c>
      <c r="E2609">
        <f t="shared" si="240"/>
        <v>4</v>
      </c>
      <c r="F2609">
        <f t="shared" si="241"/>
        <v>4</v>
      </c>
      <c r="G2609">
        <f t="shared" si="242"/>
        <v>4</v>
      </c>
      <c r="H2609">
        <f t="shared" si="243"/>
        <v>444</v>
      </c>
      <c r="I2609" t="str">
        <f t="shared" si="244"/>
        <v>PLATINUM</v>
      </c>
      <c r="J2609" t="str">
        <f t="shared" si="245"/>
        <v>Platinum Customer</v>
      </c>
    </row>
    <row r="2610" spans="1:10" x14ac:dyDescent="0.3">
      <c r="A2610" s="5">
        <v>2611</v>
      </c>
      <c r="B2610" s="6">
        <v>2</v>
      </c>
      <c r="C2610" s="7">
        <v>7</v>
      </c>
      <c r="D2610" s="8">
        <v>2609.86</v>
      </c>
      <c r="E2610">
        <f t="shared" si="240"/>
        <v>1</v>
      </c>
      <c r="F2610">
        <f t="shared" si="241"/>
        <v>3</v>
      </c>
      <c r="G2610">
        <f t="shared" si="242"/>
        <v>2</v>
      </c>
      <c r="H2610">
        <f t="shared" si="243"/>
        <v>132</v>
      </c>
      <c r="I2610" t="str">
        <f t="shared" si="244"/>
        <v>BRONZE</v>
      </c>
      <c r="J2610" t="str">
        <f t="shared" si="245"/>
        <v>Evasive Customer</v>
      </c>
    </row>
    <row r="2611" spans="1:10" x14ac:dyDescent="0.3">
      <c r="A2611" s="5">
        <v>2612</v>
      </c>
      <c r="B2611" s="6">
        <v>209</v>
      </c>
      <c r="C2611" s="7">
        <v>2</v>
      </c>
      <c r="D2611" s="8">
        <v>1145.4100000000001</v>
      </c>
      <c r="E2611">
        <f t="shared" si="240"/>
        <v>1</v>
      </c>
      <c r="F2611">
        <f t="shared" si="241"/>
        <v>1</v>
      </c>
      <c r="G2611">
        <f t="shared" si="242"/>
        <v>1</v>
      </c>
      <c r="H2611">
        <f t="shared" si="243"/>
        <v>111</v>
      </c>
      <c r="I2611" t="str">
        <f t="shared" si="244"/>
        <v>BRONZE</v>
      </c>
      <c r="J2611" t="str">
        <f t="shared" si="245"/>
        <v>Lost Customer</v>
      </c>
    </row>
    <row r="2612" spans="1:10" x14ac:dyDescent="0.3">
      <c r="A2612" s="5">
        <v>2613</v>
      </c>
      <c r="B2612" s="6">
        <v>98</v>
      </c>
      <c r="C2612" s="7">
        <v>5</v>
      </c>
      <c r="D2612" s="8">
        <v>2848.7899999999995</v>
      </c>
      <c r="E2612">
        <f t="shared" si="240"/>
        <v>4</v>
      </c>
      <c r="F2612">
        <f t="shared" si="241"/>
        <v>2</v>
      </c>
      <c r="G2612">
        <f t="shared" si="242"/>
        <v>3</v>
      </c>
      <c r="H2612">
        <f t="shared" si="243"/>
        <v>423</v>
      </c>
      <c r="I2612" t="str">
        <f t="shared" si="244"/>
        <v>PLATINUM</v>
      </c>
      <c r="J2612" t="str">
        <f t="shared" si="245"/>
        <v>Becoming Loyal</v>
      </c>
    </row>
    <row r="2613" spans="1:10" x14ac:dyDescent="0.3">
      <c r="A2613" s="5">
        <v>2614</v>
      </c>
      <c r="B2613" s="6">
        <v>20</v>
      </c>
      <c r="C2613" s="7">
        <v>4</v>
      </c>
      <c r="D2613" s="8">
        <v>3002.51</v>
      </c>
      <c r="E2613">
        <f t="shared" si="240"/>
        <v>1</v>
      </c>
      <c r="F2613">
        <f t="shared" si="241"/>
        <v>1</v>
      </c>
      <c r="G2613">
        <f t="shared" si="242"/>
        <v>3</v>
      </c>
      <c r="H2613">
        <f t="shared" si="243"/>
        <v>113</v>
      </c>
      <c r="I2613" t="str">
        <f t="shared" si="244"/>
        <v>BRONZE</v>
      </c>
      <c r="J2613" t="str">
        <f t="shared" si="245"/>
        <v>Lost Customer</v>
      </c>
    </row>
    <row r="2614" spans="1:10" x14ac:dyDescent="0.3">
      <c r="A2614" s="5">
        <v>2615</v>
      </c>
      <c r="B2614" s="6">
        <v>55</v>
      </c>
      <c r="C2614" s="7">
        <v>9</v>
      </c>
      <c r="D2614" s="8">
        <v>5517.12</v>
      </c>
      <c r="E2614">
        <f t="shared" si="240"/>
        <v>1</v>
      </c>
      <c r="F2614">
        <f t="shared" si="241"/>
        <v>4</v>
      </c>
      <c r="G2614">
        <f t="shared" si="242"/>
        <v>4</v>
      </c>
      <c r="H2614">
        <f t="shared" si="243"/>
        <v>144</v>
      </c>
      <c r="I2614" t="str">
        <f t="shared" si="244"/>
        <v>BRONZE</v>
      </c>
      <c r="J2614" t="str">
        <f t="shared" si="245"/>
        <v>Evasive Customer</v>
      </c>
    </row>
    <row r="2615" spans="1:10" x14ac:dyDescent="0.3">
      <c r="A2615" s="5">
        <v>2616</v>
      </c>
      <c r="B2615" s="6">
        <v>42</v>
      </c>
      <c r="C2615" s="7">
        <v>11</v>
      </c>
      <c r="D2615" s="8">
        <v>6417.95</v>
      </c>
      <c r="E2615">
        <f t="shared" si="240"/>
        <v>3</v>
      </c>
      <c r="F2615">
        <f t="shared" si="241"/>
        <v>4</v>
      </c>
      <c r="G2615">
        <f t="shared" si="242"/>
        <v>4</v>
      </c>
      <c r="H2615">
        <f t="shared" si="243"/>
        <v>344</v>
      </c>
      <c r="I2615" t="str">
        <f t="shared" si="244"/>
        <v>GOLD</v>
      </c>
      <c r="J2615" t="str">
        <f t="shared" si="245"/>
        <v>Potential Customer</v>
      </c>
    </row>
    <row r="2616" spans="1:10" x14ac:dyDescent="0.3">
      <c r="A2616" s="5">
        <v>2617</v>
      </c>
      <c r="B2616" s="6">
        <v>126</v>
      </c>
      <c r="C2616" s="7">
        <v>7</v>
      </c>
      <c r="D2616" s="8">
        <v>6814.2199999999993</v>
      </c>
      <c r="E2616">
        <f t="shared" si="240"/>
        <v>2</v>
      </c>
      <c r="F2616">
        <f t="shared" si="241"/>
        <v>3</v>
      </c>
      <c r="G2616">
        <f t="shared" si="242"/>
        <v>4</v>
      </c>
      <c r="H2616">
        <f t="shared" si="243"/>
        <v>234</v>
      </c>
      <c r="I2616" t="str">
        <f t="shared" si="244"/>
        <v>SILVER</v>
      </c>
      <c r="J2616" t="str">
        <f t="shared" si="245"/>
        <v>High Risk Customer</v>
      </c>
    </row>
    <row r="2617" spans="1:10" x14ac:dyDescent="0.3">
      <c r="A2617" s="5">
        <v>2618</v>
      </c>
      <c r="B2617" s="6">
        <v>7</v>
      </c>
      <c r="C2617" s="7">
        <v>10</v>
      </c>
      <c r="D2617" s="8">
        <v>3007.93</v>
      </c>
      <c r="E2617">
        <f t="shared" si="240"/>
        <v>3</v>
      </c>
      <c r="F2617">
        <f t="shared" si="241"/>
        <v>4</v>
      </c>
      <c r="G2617">
        <f t="shared" si="242"/>
        <v>3</v>
      </c>
      <c r="H2617">
        <f t="shared" si="243"/>
        <v>343</v>
      </c>
      <c r="I2617" t="str">
        <f t="shared" si="244"/>
        <v>GOLD</v>
      </c>
      <c r="J2617" t="str">
        <f t="shared" si="245"/>
        <v>Late Bloomer</v>
      </c>
    </row>
    <row r="2618" spans="1:10" x14ac:dyDescent="0.3">
      <c r="A2618" s="5">
        <v>2619</v>
      </c>
      <c r="B2618" s="6">
        <v>76</v>
      </c>
      <c r="C2618" s="7">
        <v>2</v>
      </c>
      <c r="D2618" s="8">
        <v>2659.5699999999997</v>
      </c>
      <c r="E2618">
        <f t="shared" si="240"/>
        <v>1</v>
      </c>
      <c r="F2618">
        <f t="shared" si="241"/>
        <v>1</v>
      </c>
      <c r="G2618">
        <f t="shared" si="242"/>
        <v>2</v>
      </c>
      <c r="H2618">
        <f t="shared" si="243"/>
        <v>112</v>
      </c>
      <c r="I2618" t="str">
        <f t="shared" si="244"/>
        <v>BRONZE</v>
      </c>
      <c r="J2618" t="str">
        <f t="shared" si="245"/>
        <v>Lost Customer</v>
      </c>
    </row>
    <row r="2619" spans="1:10" x14ac:dyDescent="0.3">
      <c r="A2619" s="5">
        <v>2620</v>
      </c>
      <c r="B2619" s="6">
        <v>30</v>
      </c>
      <c r="C2619" s="7">
        <v>8</v>
      </c>
      <c r="D2619" s="8">
        <v>4919.55</v>
      </c>
      <c r="E2619">
        <f t="shared" si="240"/>
        <v>4</v>
      </c>
      <c r="F2619">
        <f t="shared" si="241"/>
        <v>4</v>
      </c>
      <c r="G2619">
        <f t="shared" si="242"/>
        <v>4</v>
      </c>
      <c r="H2619">
        <f t="shared" si="243"/>
        <v>444</v>
      </c>
      <c r="I2619" t="str">
        <f t="shared" si="244"/>
        <v>PLATINUM</v>
      </c>
      <c r="J2619" t="str">
        <f t="shared" si="245"/>
        <v>Platinum Customer</v>
      </c>
    </row>
    <row r="2620" spans="1:10" x14ac:dyDescent="0.3">
      <c r="A2620" s="5">
        <v>2621</v>
      </c>
      <c r="B2620" s="6">
        <v>9</v>
      </c>
      <c r="C2620" s="7">
        <v>7</v>
      </c>
      <c r="D2620" s="8">
        <v>3235.9900000000007</v>
      </c>
      <c r="E2620">
        <f t="shared" si="240"/>
        <v>2</v>
      </c>
      <c r="F2620">
        <f t="shared" si="241"/>
        <v>3</v>
      </c>
      <c r="G2620">
        <f t="shared" si="242"/>
        <v>3</v>
      </c>
      <c r="H2620">
        <f t="shared" si="243"/>
        <v>233</v>
      </c>
      <c r="I2620" t="str">
        <f t="shared" si="244"/>
        <v>SILVER</v>
      </c>
      <c r="J2620" t="str">
        <f t="shared" si="245"/>
        <v>High Risk Customer</v>
      </c>
    </row>
    <row r="2621" spans="1:10" x14ac:dyDescent="0.3">
      <c r="A2621" s="5">
        <v>2622</v>
      </c>
      <c r="B2621" s="6">
        <v>16</v>
      </c>
      <c r="C2621" s="7">
        <v>7</v>
      </c>
      <c r="D2621" s="8">
        <v>3800.0299999999993</v>
      </c>
      <c r="E2621">
        <f t="shared" si="240"/>
        <v>3</v>
      </c>
      <c r="F2621">
        <f t="shared" si="241"/>
        <v>3</v>
      </c>
      <c r="G2621">
        <f t="shared" si="242"/>
        <v>3</v>
      </c>
      <c r="H2621">
        <f t="shared" si="243"/>
        <v>333</v>
      </c>
      <c r="I2621" t="str">
        <f t="shared" si="244"/>
        <v>GOLD</v>
      </c>
      <c r="J2621" t="str">
        <f t="shared" si="245"/>
        <v>Late Bloomer</v>
      </c>
    </row>
    <row r="2622" spans="1:10" x14ac:dyDescent="0.3">
      <c r="A2622" s="5">
        <v>2623</v>
      </c>
      <c r="B2622" s="6">
        <v>10</v>
      </c>
      <c r="C2622" s="7">
        <v>5</v>
      </c>
      <c r="D2622" s="8">
        <v>3633.6100000000006</v>
      </c>
      <c r="E2622">
        <f t="shared" si="240"/>
        <v>4</v>
      </c>
      <c r="F2622">
        <f t="shared" si="241"/>
        <v>2</v>
      </c>
      <c r="G2622">
        <f t="shared" si="242"/>
        <v>3</v>
      </c>
      <c r="H2622">
        <f t="shared" si="243"/>
        <v>423</v>
      </c>
      <c r="I2622" t="str">
        <f t="shared" si="244"/>
        <v>PLATINUM</v>
      </c>
      <c r="J2622" t="str">
        <f t="shared" si="245"/>
        <v>Becoming Loyal</v>
      </c>
    </row>
    <row r="2623" spans="1:10" x14ac:dyDescent="0.3">
      <c r="A2623" s="5">
        <v>2624</v>
      </c>
      <c r="B2623" s="6">
        <v>27</v>
      </c>
      <c r="C2623" s="7">
        <v>5</v>
      </c>
      <c r="D2623" s="8">
        <v>2083.5600000000004</v>
      </c>
      <c r="E2623">
        <f t="shared" si="240"/>
        <v>4</v>
      </c>
      <c r="F2623">
        <f t="shared" si="241"/>
        <v>2</v>
      </c>
      <c r="G2623">
        <f t="shared" si="242"/>
        <v>2</v>
      </c>
      <c r="H2623">
        <f t="shared" si="243"/>
        <v>422</v>
      </c>
      <c r="I2623" t="str">
        <f t="shared" si="244"/>
        <v>PLATINUM</v>
      </c>
      <c r="J2623" t="str">
        <f t="shared" si="245"/>
        <v>Becoming Loyal</v>
      </c>
    </row>
    <row r="2624" spans="1:10" x14ac:dyDescent="0.3">
      <c r="A2624" s="5">
        <v>2625</v>
      </c>
      <c r="B2624" s="6">
        <v>84</v>
      </c>
      <c r="C2624" s="7">
        <v>4</v>
      </c>
      <c r="D2624" s="8">
        <v>1764.47</v>
      </c>
      <c r="E2624">
        <f t="shared" si="240"/>
        <v>4</v>
      </c>
      <c r="F2624">
        <f t="shared" si="241"/>
        <v>1</v>
      </c>
      <c r="G2624">
        <f t="shared" si="242"/>
        <v>1</v>
      </c>
      <c r="H2624">
        <f t="shared" si="243"/>
        <v>411</v>
      </c>
      <c r="I2624" t="str">
        <f t="shared" si="244"/>
        <v>GOLD</v>
      </c>
      <c r="J2624" t="str">
        <f t="shared" si="245"/>
        <v>Recent Customer</v>
      </c>
    </row>
    <row r="2625" spans="1:10" x14ac:dyDescent="0.3">
      <c r="A2625" s="5">
        <v>2626</v>
      </c>
      <c r="B2625" s="6">
        <v>41</v>
      </c>
      <c r="C2625" s="7">
        <v>4</v>
      </c>
      <c r="D2625" s="8">
        <v>2023.9499999999998</v>
      </c>
      <c r="E2625">
        <f t="shared" si="240"/>
        <v>3</v>
      </c>
      <c r="F2625">
        <f t="shared" si="241"/>
        <v>1</v>
      </c>
      <c r="G2625">
        <f t="shared" si="242"/>
        <v>2</v>
      </c>
      <c r="H2625">
        <f t="shared" si="243"/>
        <v>312</v>
      </c>
      <c r="I2625" t="str">
        <f t="shared" si="244"/>
        <v>GOLD</v>
      </c>
      <c r="J2625" t="str">
        <f t="shared" si="245"/>
        <v>Losing Customer</v>
      </c>
    </row>
    <row r="2626" spans="1:10" x14ac:dyDescent="0.3">
      <c r="A2626" s="5">
        <v>2627</v>
      </c>
      <c r="B2626" s="6">
        <v>33</v>
      </c>
      <c r="C2626" s="7">
        <v>6</v>
      </c>
      <c r="D2626" s="8">
        <v>4375.2700000000004</v>
      </c>
      <c r="E2626">
        <f t="shared" si="240"/>
        <v>2</v>
      </c>
      <c r="F2626">
        <f t="shared" si="241"/>
        <v>2</v>
      </c>
      <c r="G2626">
        <f t="shared" si="242"/>
        <v>4</v>
      </c>
      <c r="H2626">
        <f t="shared" si="243"/>
        <v>224</v>
      </c>
      <c r="I2626" t="str">
        <f t="shared" si="244"/>
        <v>SILVER</v>
      </c>
      <c r="J2626" t="str">
        <f t="shared" si="245"/>
        <v>Almost Losing Customer</v>
      </c>
    </row>
    <row r="2627" spans="1:10" x14ac:dyDescent="0.3">
      <c r="A2627" s="5">
        <v>2628</v>
      </c>
      <c r="B2627" s="6">
        <v>173</v>
      </c>
      <c r="C2627" s="7">
        <v>4</v>
      </c>
      <c r="D2627" s="8">
        <v>1808.92</v>
      </c>
      <c r="E2627">
        <f t="shared" si="240"/>
        <v>3</v>
      </c>
      <c r="F2627">
        <f t="shared" si="241"/>
        <v>1</v>
      </c>
      <c r="G2627">
        <f t="shared" si="242"/>
        <v>2</v>
      </c>
      <c r="H2627">
        <f t="shared" si="243"/>
        <v>312</v>
      </c>
      <c r="I2627" t="str">
        <f t="shared" si="244"/>
        <v>GOLD</v>
      </c>
      <c r="J2627" t="str">
        <f t="shared" si="245"/>
        <v>Losing Customer</v>
      </c>
    </row>
    <row r="2628" spans="1:10" x14ac:dyDescent="0.3">
      <c r="A2628" s="5">
        <v>2629</v>
      </c>
      <c r="B2628" s="6">
        <v>44</v>
      </c>
      <c r="C2628" s="7">
        <v>6</v>
      </c>
      <c r="D2628" s="8">
        <v>5174.88</v>
      </c>
      <c r="E2628">
        <f t="shared" si="240"/>
        <v>3</v>
      </c>
      <c r="F2628">
        <f t="shared" si="241"/>
        <v>2</v>
      </c>
      <c r="G2628">
        <f t="shared" si="242"/>
        <v>4</v>
      </c>
      <c r="H2628">
        <f t="shared" si="243"/>
        <v>324</v>
      </c>
      <c r="I2628" t="str">
        <f t="shared" si="244"/>
        <v>GOLD</v>
      </c>
      <c r="J2628" t="str">
        <f t="shared" si="245"/>
        <v>Late Bloomer</v>
      </c>
    </row>
    <row r="2629" spans="1:10" x14ac:dyDescent="0.3">
      <c r="A2629" s="5">
        <v>2630</v>
      </c>
      <c r="B2629" s="6">
        <v>62</v>
      </c>
      <c r="C2629" s="7">
        <v>10</v>
      </c>
      <c r="D2629" s="8">
        <v>4794.58</v>
      </c>
      <c r="E2629">
        <f t="shared" ref="E2629:E2692" si="246">IF(AND(B2627&gt;=88),1,IF(AND(B2627&lt;=88,B2627&gt;45),2,IF(AND(B2627&lt;=45,B2627&gt;18),3,4)))</f>
        <v>1</v>
      </c>
      <c r="F2629">
        <f t="shared" ref="F2629:F2692" si="247">IF(AND(C2629&gt;7),4,IF(AND(C2629&lt;=7,C2629&gt;6),3,IF(AND(C2629&lt;=6,C2629&gt;4),2,IF(AND(C2629&lt;=4),1))))</f>
        <v>4</v>
      </c>
      <c r="G2629">
        <f t="shared" ref="G2629:G2692" si="248">IF(AND(D2629&gt;4123.1),4,IF(AND(D2629&lt;=4123.1,D2629&gt;2799.26),3,IF(AND(D2629&lt;=2799.26,D2629&gt;1797.95),2,IF(AND(D2629&lt;=1795.95),1))))</f>
        <v>4</v>
      </c>
      <c r="H2629">
        <f t="shared" ref="H2629:H2692" si="249">100*E2629+10*F2629+G2629</f>
        <v>144</v>
      </c>
      <c r="I2629" t="str">
        <f t="shared" ref="I2629:I2692" si="250">IF(AND(H2629&gt;411),"PLATINUM",IF(AND(H2629&lt;=411,H2629&gt;311),"GOLD",IF(AND(H2629&lt;=311,H2629&gt;211),"SILVER",IF(AND(H2629&lt;=211),"BRONZE"))))</f>
        <v>BRONZE</v>
      </c>
      <c r="J2629" t="str">
        <f t="shared" ref="J2629:J2692" si="251">IF(H2629=444,"Platinum Customer",
IF(AND(H2629&lt;=444,H2629&gt;433),"Very Loyal",
 IF(AND(H2629&lt;=433,H2629&gt;421),"Becoming Loyal",
IF(AND(H2629&lt;=421,H2629&gt;344),"Recent Customer",
IF(AND(H2629&gt;=344,H2629&gt;323),"Potential Customer",
IF(AND(H2629&gt;=323,H2629&gt;311),"Late Bloomer",
IF(AND(H2629&gt;311,H2629&gt;=224),"Losing Customer",
IF(AND(H2629&gt;224,H2629&gt;=212),"High Risk Customer",
IF(AND(H2629&gt;212,H2629&gt;=121),"Almost Losing Customer",
IF(AND(H2629&gt;=121,H2629&gt;=113),"Evasive Customer",
IF(AND(H2629&lt;=113,H2629&gt;=111),"Lost Customer")))))))))))</f>
        <v>Evasive Customer</v>
      </c>
    </row>
    <row r="2630" spans="1:10" x14ac:dyDescent="0.3">
      <c r="A2630" s="5">
        <v>2631</v>
      </c>
      <c r="B2630" s="6">
        <v>27</v>
      </c>
      <c r="C2630" s="7">
        <v>3</v>
      </c>
      <c r="D2630" s="8">
        <v>866.46</v>
      </c>
      <c r="E2630">
        <f t="shared" si="246"/>
        <v>3</v>
      </c>
      <c r="F2630">
        <f t="shared" si="247"/>
        <v>1</v>
      </c>
      <c r="G2630">
        <f t="shared" si="248"/>
        <v>1</v>
      </c>
      <c r="H2630">
        <f t="shared" si="249"/>
        <v>311</v>
      </c>
      <c r="I2630" t="str">
        <f t="shared" si="250"/>
        <v>SILVER</v>
      </c>
      <c r="J2630" t="str">
        <f t="shared" si="251"/>
        <v>High Risk Customer</v>
      </c>
    </row>
    <row r="2631" spans="1:10" x14ac:dyDescent="0.3">
      <c r="A2631" s="5">
        <v>2632</v>
      </c>
      <c r="B2631" s="6">
        <v>7</v>
      </c>
      <c r="C2631" s="7">
        <v>4</v>
      </c>
      <c r="D2631" s="8">
        <v>4100.59</v>
      </c>
      <c r="E2631">
        <f t="shared" si="246"/>
        <v>2</v>
      </c>
      <c r="F2631">
        <f t="shared" si="247"/>
        <v>1</v>
      </c>
      <c r="G2631">
        <f t="shared" si="248"/>
        <v>3</v>
      </c>
      <c r="H2631">
        <f t="shared" si="249"/>
        <v>213</v>
      </c>
      <c r="I2631" t="str">
        <f t="shared" si="250"/>
        <v>SILVER</v>
      </c>
      <c r="J2631" t="str">
        <f t="shared" si="251"/>
        <v>Almost Losing Customer</v>
      </c>
    </row>
    <row r="2632" spans="1:10" x14ac:dyDescent="0.3">
      <c r="A2632" s="5">
        <v>2633</v>
      </c>
      <c r="B2632" s="6">
        <v>15</v>
      </c>
      <c r="C2632" s="7">
        <v>9</v>
      </c>
      <c r="D2632" s="8">
        <v>3679</v>
      </c>
      <c r="E2632">
        <f t="shared" si="246"/>
        <v>3</v>
      </c>
      <c r="F2632">
        <f t="shared" si="247"/>
        <v>4</v>
      </c>
      <c r="G2632">
        <f t="shared" si="248"/>
        <v>3</v>
      </c>
      <c r="H2632">
        <f t="shared" si="249"/>
        <v>343</v>
      </c>
      <c r="I2632" t="str">
        <f t="shared" si="250"/>
        <v>GOLD</v>
      </c>
      <c r="J2632" t="str">
        <f t="shared" si="251"/>
        <v>Late Bloomer</v>
      </c>
    </row>
    <row r="2633" spans="1:10" x14ac:dyDescent="0.3">
      <c r="A2633" s="5">
        <v>2634</v>
      </c>
      <c r="B2633" s="6">
        <v>189</v>
      </c>
      <c r="C2633" s="7">
        <v>3</v>
      </c>
      <c r="D2633" s="8">
        <v>798.28</v>
      </c>
      <c r="E2633">
        <f t="shared" si="246"/>
        <v>4</v>
      </c>
      <c r="F2633">
        <f t="shared" si="247"/>
        <v>1</v>
      </c>
      <c r="G2633">
        <f t="shared" si="248"/>
        <v>1</v>
      </c>
      <c r="H2633">
        <f t="shared" si="249"/>
        <v>411</v>
      </c>
      <c r="I2633" t="str">
        <f t="shared" si="250"/>
        <v>GOLD</v>
      </c>
      <c r="J2633" t="str">
        <f t="shared" si="251"/>
        <v>Recent Customer</v>
      </c>
    </row>
    <row r="2634" spans="1:10" x14ac:dyDescent="0.3">
      <c r="A2634" s="5">
        <v>2635</v>
      </c>
      <c r="B2634" s="6">
        <v>68</v>
      </c>
      <c r="C2634" s="7">
        <v>8</v>
      </c>
      <c r="D2634" s="8">
        <v>5178.5599999999995</v>
      </c>
      <c r="E2634">
        <f t="shared" si="246"/>
        <v>4</v>
      </c>
      <c r="F2634">
        <f t="shared" si="247"/>
        <v>4</v>
      </c>
      <c r="G2634">
        <f t="shared" si="248"/>
        <v>4</v>
      </c>
      <c r="H2634">
        <f t="shared" si="249"/>
        <v>444</v>
      </c>
      <c r="I2634" t="str">
        <f t="shared" si="250"/>
        <v>PLATINUM</v>
      </c>
      <c r="J2634" t="str">
        <f t="shared" si="251"/>
        <v>Platinum Customer</v>
      </c>
    </row>
    <row r="2635" spans="1:10" x14ac:dyDescent="0.3">
      <c r="A2635" s="5">
        <v>2636</v>
      </c>
      <c r="B2635" s="6">
        <v>30</v>
      </c>
      <c r="C2635" s="7">
        <v>3</v>
      </c>
      <c r="D2635" s="8">
        <v>407.96000000000009</v>
      </c>
      <c r="E2635">
        <f t="shared" si="246"/>
        <v>1</v>
      </c>
      <c r="F2635">
        <f t="shared" si="247"/>
        <v>1</v>
      </c>
      <c r="G2635">
        <f t="shared" si="248"/>
        <v>1</v>
      </c>
      <c r="H2635">
        <f t="shared" si="249"/>
        <v>111</v>
      </c>
      <c r="I2635" t="str">
        <f t="shared" si="250"/>
        <v>BRONZE</v>
      </c>
      <c r="J2635" t="str">
        <f t="shared" si="251"/>
        <v>Lost Customer</v>
      </c>
    </row>
    <row r="2636" spans="1:10" x14ac:dyDescent="0.3">
      <c r="A2636" s="5">
        <v>2637</v>
      </c>
      <c r="B2636" s="6">
        <v>54</v>
      </c>
      <c r="C2636" s="7">
        <v>11</v>
      </c>
      <c r="D2636" s="8">
        <v>11222.65</v>
      </c>
      <c r="E2636">
        <f t="shared" si="246"/>
        <v>2</v>
      </c>
      <c r="F2636">
        <f t="shared" si="247"/>
        <v>4</v>
      </c>
      <c r="G2636">
        <f t="shared" si="248"/>
        <v>4</v>
      </c>
      <c r="H2636">
        <f t="shared" si="249"/>
        <v>244</v>
      </c>
      <c r="I2636" t="str">
        <f t="shared" si="250"/>
        <v>SILVER</v>
      </c>
      <c r="J2636" t="str">
        <f t="shared" si="251"/>
        <v>High Risk Customer</v>
      </c>
    </row>
    <row r="2637" spans="1:10" x14ac:dyDescent="0.3">
      <c r="A2637" s="5">
        <v>2638</v>
      </c>
      <c r="B2637" s="6">
        <v>83</v>
      </c>
      <c r="C2637" s="7">
        <v>10</v>
      </c>
      <c r="D2637" s="8">
        <v>4047.2499999999995</v>
      </c>
      <c r="E2637">
        <f t="shared" si="246"/>
        <v>3</v>
      </c>
      <c r="F2637">
        <f t="shared" si="247"/>
        <v>4</v>
      </c>
      <c r="G2637">
        <f t="shared" si="248"/>
        <v>3</v>
      </c>
      <c r="H2637">
        <f t="shared" si="249"/>
        <v>343</v>
      </c>
      <c r="I2637" t="str">
        <f t="shared" si="250"/>
        <v>GOLD</v>
      </c>
      <c r="J2637" t="str">
        <f t="shared" si="251"/>
        <v>Late Bloomer</v>
      </c>
    </row>
    <row r="2638" spans="1:10" x14ac:dyDescent="0.3">
      <c r="A2638" s="5">
        <v>2639</v>
      </c>
      <c r="B2638" s="6">
        <v>31</v>
      </c>
      <c r="C2638" s="7">
        <v>5</v>
      </c>
      <c r="D2638" s="8">
        <v>3676.22</v>
      </c>
      <c r="E2638">
        <f t="shared" si="246"/>
        <v>2</v>
      </c>
      <c r="F2638">
        <f t="shared" si="247"/>
        <v>2</v>
      </c>
      <c r="G2638">
        <f t="shared" si="248"/>
        <v>3</v>
      </c>
      <c r="H2638">
        <f t="shared" si="249"/>
        <v>223</v>
      </c>
      <c r="I2638" t="str">
        <f t="shared" si="250"/>
        <v>SILVER</v>
      </c>
      <c r="J2638" t="str">
        <f t="shared" si="251"/>
        <v>Almost Losing Customer</v>
      </c>
    </row>
    <row r="2639" spans="1:10" x14ac:dyDescent="0.3">
      <c r="A2639" s="5">
        <v>2640</v>
      </c>
      <c r="B2639" s="6">
        <v>67</v>
      </c>
      <c r="C2639" s="7">
        <v>11</v>
      </c>
      <c r="D2639" s="8">
        <v>4246.5599999999995</v>
      </c>
      <c r="E2639">
        <f t="shared" si="246"/>
        <v>2</v>
      </c>
      <c r="F2639">
        <f t="shared" si="247"/>
        <v>4</v>
      </c>
      <c r="G2639">
        <f t="shared" si="248"/>
        <v>4</v>
      </c>
      <c r="H2639">
        <f t="shared" si="249"/>
        <v>244</v>
      </c>
      <c r="I2639" t="str">
        <f t="shared" si="250"/>
        <v>SILVER</v>
      </c>
      <c r="J2639" t="str">
        <f t="shared" si="251"/>
        <v>High Risk Customer</v>
      </c>
    </row>
    <row r="2640" spans="1:10" x14ac:dyDescent="0.3">
      <c r="A2640" s="5">
        <v>2641</v>
      </c>
      <c r="B2640" s="6">
        <v>11</v>
      </c>
      <c r="C2640" s="7">
        <v>7</v>
      </c>
      <c r="D2640" s="8">
        <v>2661.43</v>
      </c>
      <c r="E2640">
        <f t="shared" si="246"/>
        <v>3</v>
      </c>
      <c r="F2640">
        <f t="shared" si="247"/>
        <v>3</v>
      </c>
      <c r="G2640">
        <f t="shared" si="248"/>
        <v>2</v>
      </c>
      <c r="H2640">
        <f t="shared" si="249"/>
        <v>332</v>
      </c>
      <c r="I2640" t="str">
        <f t="shared" si="250"/>
        <v>GOLD</v>
      </c>
      <c r="J2640" t="str">
        <f t="shared" si="251"/>
        <v>Late Bloomer</v>
      </c>
    </row>
    <row r="2641" spans="1:10" x14ac:dyDescent="0.3">
      <c r="A2641" s="5">
        <v>2642</v>
      </c>
      <c r="B2641" s="6">
        <v>20</v>
      </c>
      <c r="C2641" s="7">
        <v>2</v>
      </c>
      <c r="D2641" s="8">
        <v>1915.8700000000001</v>
      </c>
      <c r="E2641">
        <f t="shared" si="246"/>
        <v>2</v>
      </c>
      <c r="F2641">
        <f t="shared" si="247"/>
        <v>1</v>
      </c>
      <c r="G2641">
        <f t="shared" si="248"/>
        <v>2</v>
      </c>
      <c r="H2641">
        <f t="shared" si="249"/>
        <v>212</v>
      </c>
      <c r="I2641" t="str">
        <f t="shared" si="250"/>
        <v>SILVER</v>
      </c>
      <c r="J2641" t="str">
        <f t="shared" si="251"/>
        <v>Evasive Customer</v>
      </c>
    </row>
    <row r="2642" spans="1:10" x14ac:dyDescent="0.3">
      <c r="A2642" s="5">
        <v>2643</v>
      </c>
      <c r="B2642" s="6">
        <v>54</v>
      </c>
      <c r="C2642" s="7">
        <v>3</v>
      </c>
      <c r="D2642" s="8">
        <v>348.08999999999992</v>
      </c>
      <c r="E2642">
        <f t="shared" si="246"/>
        <v>4</v>
      </c>
      <c r="F2642">
        <f t="shared" si="247"/>
        <v>1</v>
      </c>
      <c r="G2642">
        <f t="shared" si="248"/>
        <v>1</v>
      </c>
      <c r="H2642">
        <f t="shared" si="249"/>
        <v>411</v>
      </c>
      <c r="I2642" t="str">
        <f t="shared" si="250"/>
        <v>GOLD</v>
      </c>
      <c r="J2642" t="str">
        <f t="shared" si="251"/>
        <v>Recent Customer</v>
      </c>
    </row>
    <row r="2643" spans="1:10" x14ac:dyDescent="0.3">
      <c r="A2643" s="5">
        <v>2644</v>
      </c>
      <c r="B2643" s="6">
        <v>60</v>
      </c>
      <c r="C2643" s="7">
        <v>2</v>
      </c>
      <c r="D2643" s="8">
        <v>1607.27</v>
      </c>
      <c r="E2643">
        <f t="shared" si="246"/>
        <v>3</v>
      </c>
      <c r="F2643">
        <f t="shared" si="247"/>
        <v>1</v>
      </c>
      <c r="G2643">
        <f t="shared" si="248"/>
        <v>1</v>
      </c>
      <c r="H2643">
        <f t="shared" si="249"/>
        <v>311</v>
      </c>
      <c r="I2643" t="str">
        <f t="shared" si="250"/>
        <v>SILVER</v>
      </c>
      <c r="J2643" t="str">
        <f t="shared" si="251"/>
        <v>High Risk Customer</v>
      </c>
    </row>
    <row r="2644" spans="1:10" x14ac:dyDescent="0.3">
      <c r="A2644" s="5">
        <v>2645</v>
      </c>
      <c r="B2644" s="6">
        <v>32</v>
      </c>
      <c r="C2644" s="7">
        <v>6</v>
      </c>
      <c r="D2644" s="8">
        <v>1500.81</v>
      </c>
      <c r="E2644">
        <f t="shared" si="246"/>
        <v>2</v>
      </c>
      <c r="F2644">
        <f t="shared" si="247"/>
        <v>2</v>
      </c>
      <c r="G2644">
        <f t="shared" si="248"/>
        <v>1</v>
      </c>
      <c r="H2644">
        <f t="shared" si="249"/>
        <v>221</v>
      </c>
      <c r="I2644" t="str">
        <f t="shared" si="250"/>
        <v>SILVER</v>
      </c>
      <c r="J2644" t="str">
        <f t="shared" si="251"/>
        <v>Almost Losing Customer</v>
      </c>
    </row>
    <row r="2645" spans="1:10" x14ac:dyDescent="0.3">
      <c r="A2645" s="5">
        <v>2646</v>
      </c>
      <c r="B2645" s="6">
        <v>119</v>
      </c>
      <c r="C2645" s="7">
        <v>5</v>
      </c>
      <c r="D2645" s="8">
        <v>2013.52</v>
      </c>
      <c r="E2645">
        <f t="shared" si="246"/>
        <v>2</v>
      </c>
      <c r="F2645">
        <f t="shared" si="247"/>
        <v>2</v>
      </c>
      <c r="G2645">
        <f t="shared" si="248"/>
        <v>2</v>
      </c>
      <c r="H2645">
        <f t="shared" si="249"/>
        <v>222</v>
      </c>
      <c r="I2645" t="str">
        <f t="shared" si="250"/>
        <v>SILVER</v>
      </c>
      <c r="J2645" t="str">
        <f t="shared" si="251"/>
        <v>Almost Losing Customer</v>
      </c>
    </row>
    <row r="2646" spans="1:10" x14ac:dyDescent="0.3">
      <c r="A2646" s="5">
        <v>2647</v>
      </c>
      <c r="B2646" s="6">
        <v>12</v>
      </c>
      <c r="C2646" s="7">
        <v>8</v>
      </c>
      <c r="D2646" s="8">
        <v>3924.9800000000005</v>
      </c>
      <c r="E2646">
        <f t="shared" si="246"/>
        <v>3</v>
      </c>
      <c r="F2646">
        <f t="shared" si="247"/>
        <v>4</v>
      </c>
      <c r="G2646">
        <f t="shared" si="248"/>
        <v>3</v>
      </c>
      <c r="H2646">
        <f t="shared" si="249"/>
        <v>343</v>
      </c>
      <c r="I2646" t="str">
        <f t="shared" si="250"/>
        <v>GOLD</v>
      </c>
      <c r="J2646" t="str">
        <f t="shared" si="251"/>
        <v>Late Bloomer</v>
      </c>
    </row>
    <row r="2647" spans="1:10" x14ac:dyDescent="0.3">
      <c r="A2647" s="5">
        <v>2648</v>
      </c>
      <c r="B2647" s="6">
        <v>35</v>
      </c>
      <c r="C2647" s="7">
        <v>5</v>
      </c>
      <c r="D2647" s="8">
        <v>4384.8500000000004</v>
      </c>
      <c r="E2647">
        <f t="shared" si="246"/>
        <v>1</v>
      </c>
      <c r="F2647">
        <f t="shared" si="247"/>
        <v>2</v>
      </c>
      <c r="G2647">
        <f t="shared" si="248"/>
        <v>4</v>
      </c>
      <c r="H2647">
        <f t="shared" si="249"/>
        <v>124</v>
      </c>
      <c r="I2647" t="str">
        <f t="shared" si="250"/>
        <v>BRONZE</v>
      </c>
      <c r="J2647" t="str">
        <f t="shared" si="251"/>
        <v>Evasive Customer</v>
      </c>
    </row>
    <row r="2648" spans="1:10" x14ac:dyDescent="0.3">
      <c r="A2648" s="5">
        <v>2649</v>
      </c>
      <c r="B2648" s="6">
        <v>129</v>
      </c>
      <c r="C2648" s="7">
        <v>4</v>
      </c>
      <c r="D2648" s="8">
        <v>3870.9599999999996</v>
      </c>
      <c r="E2648">
        <f t="shared" si="246"/>
        <v>4</v>
      </c>
      <c r="F2648">
        <f t="shared" si="247"/>
        <v>1</v>
      </c>
      <c r="G2648">
        <f t="shared" si="248"/>
        <v>3</v>
      </c>
      <c r="H2648">
        <f t="shared" si="249"/>
        <v>413</v>
      </c>
      <c r="I2648" t="str">
        <f t="shared" si="250"/>
        <v>PLATINUM</v>
      </c>
      <c r="J2648" t="str">
        <f t="shared" si="251"/>
        <v>Recent Customer</v>
      </c>
    </row>
    <row r="2649" spans="1:10" x14ac:dyDescent="0.3">
      <c r="A2649" s="5">
        <v>2650</v>
      </c>
      <c r="B2649" s="6">
        <v>25</v>
      </c>
      <c r="C2649" s="7">
        <v>6</v>
      </c>
      <c r="D2649" s="8">
        <v>2394.8200000000006</v>
      </c>
      <c r="E2649">
        <f t="shared" si="246"/>
        <v>3</v>
      </c>
      <c r="F2649">
        <f t="shared" si="247"/>
        <v>2</v>
      </c>
      <c r="G2649">
        <f t="shared" si="248"/>
        <v>2</v>
      </c>
      <c r="H2649">
        <f t="shared" si="249"/>
        <v>322</v>
      </c>
      <c r="I2649" t="str">
        <f t="shared" si="250"/>
        <v>GOLD</v>
      </c>
      <c r="J2649" t="str">
        <f t="shared" si="251"/>
        <v>Losing Customer</v>
      </c>
    </row>
    <row r="2650" spans="1:10" x14ac:dyDescent="0.3">
      <c r="A2650" s="5">
        <v>2651</v>
      </c>
      <c r="B2650" s="6">
        <v>15</v>
      </c>
      <c r="C2650" s="7">
        <v>9</v>
      </c>
      <c r="D2650" s="8">
        <v>6148.63</v>
      </c>
      <c r="E2650">
        <f t="shared" si="246"/>
        <v>1</v>
      </c>
      <c r="F2650">
        <f t="shared" si="247"/>
        <v>4</v>
      </c>
      <c r="G2650">
        <f t="shared" si="248"/>
        <v>4</v>
      </c>
      <c r="H2650">
        <f t="shared" si="249"/>
        <v>144</v>
      </c>
      <c r="I2650" t="str">
        <f t="shared" si="250"/>
        <v>BRONZE</v>
      </c>
      <c r="J2650" t="str">
        <f t="shared" si="251"/>
        <v>Evasive Customer</v>
      </c>
    </row>
    <row r="2651" spans="1:10" x14ac:dyDescent="0.3">
      <c r="A2651" s="5">
        <v>2652</v>
      </c>
      <c r="B2651" s="6">
        <v>23</v>
      </c>
      <c r="C2651" s="7">
        <v>5</v>
      </c>
      <c r="D2651" s="8">
        <v>5319.91</v>
      </c>
      <c r="E2651">
        <f t="shared" si="246"/>
        <v>3</v>
      </c>
      <c r="F2651">
        <f t="shared" si="247"/>
        <v>2</v>
      </c>
      <c r="G2651">
        <f t="shared" si="248"/>
        <v>4</v>
      </c>
      <c r="H2651">
        <f t="shared" si="249"/>
        <v>324</v>
      </c>
      <c r="I2651" t="str">
        <f t="shared" si="250"/>
        <v>GOLD</v>
      </c>
      <c r="J2651" t="str">
        <f t="shared" si="251"/>
        <v>Late Bloomer</v>
      </c>
    </row>
    <row r="2652" spans="1:10" x14ac:dyDescent="0.3">
      <c r="A2652" s="5">
        <v>2653</v>
      </c>
      <c r="B2652" s="6">
        <v>3</v>
      </c>
      <c r="C2652" s="7">
        <v>9</v>
      </c>
      <c r="D2652" s="8">
        <v>7365.48</v>
      </c>
      <c r="E2652">
        <f t="shared" si="246"/>
        <v>4</v>
      </c>
      <c r="F2652">
        <f t="shared" si="247"/>
        <v>4</v>
      </c>
      <c r="G2652">
        <f t="shared" si="248"/>
        <v>4</v>
      </c>
      <c r="H2652">
        <f t="shared" si="249"/>
        <v>444</v>
      </c>
      <c r="I2652" t="str">
        <f t="shared" si="250"/>
        <v>PLATINUM</v>
      </c>
      <c r="J2652" t="str">
        <f t="shared" si="251"/>
        <v>Platinum Customer</v>
      </c>
    </row>
    <row r="2653" spans="1:10" x14ac:dyDescent="0.3">
      <c r="A2653" s="5">
        <v>2654</v>
      </c>
      <c r="B2653" s="6">
        <v>108</v>
      </c>
      <c r="C2653" s="7">
        <v>9</v>
      </c>
      <c r="D2653" s="8">
        <v>5504.95</v>
      </c>
      <c r="E2653">
        <f t="shared" si="246"/>
        <v>3</v>
      </c>
      <c r="F2653">
        <f t="shared" si="247"/>
        <v>4</v>
      </c>
      <c r="G2653">
        <f t="shared" si="248"/>
        <v>4</v>
      </c>
      <c r="H2653">
        <f t="shared" si="249"/>
        <v>344</v>
      </c>
      <c r="I2653" t="str">
        <f t="shared" si="250"/>
        <v>GOLD</v>
      </c>
      <c r="J2653" t="str">
        <f t="shared" si="251"/>
        <v>Potential Customer</v>
      </c>
    </row>
    <row r="2654" spans="1:10" x14ac:dyDescent="0.3">
      <c r="A2654" s="5">
        <v>2655</v>
      </c>
      <c r="B2654" s="6">
        <v>157</v>
      </c>
      <c r="C2654" s="7">
        <v>6</v>
      </c>
      <c r="D2654" s="8">
        <v>4527.9400000000005</v>
      </c>
      <c r="E2654">
        <f t="shared" si="246"/>
        <v>4</v>
      </c>
      <c r="F2654">
        <f t="shared" si="247"/>
        <v>2</v>
      </c>
      <c r="G2654">
        <f t="shared" si="248"/>
        <v>4</v>
      </c>
      <c r="H2654">
        <f t="shared" si="249"/>
        <v>424</v>
      </c>
      <c r="I2654" t="str">
        <f t="shared" si="250"/>
        <v>PLATINUM</v>
      </c>
      <c r="J2654" t="str">
        <f t="shared" si="251"/>
        <v>Becoming Loyal</v>
      </c>
    </row>
    <row r="2655" spans="1:10" x14ac:dyDescent="0.3">
      <c r="A2655" s="5">
        <v>2656</v>
      </c>
      <c r="B2655" s="6">
        <v>138</v>
      </c>
      <c r="C2655" s="7">
        <v>7</v>
      </c>
      <c r="D2655" s="8">
        <v>4142.75</v>
      </c>
      <c r="E2655">
        <f t="shared" si="246"/>
        <v>1</v>
      </c>
      <c r="F2655">
        <f t="shared" si="247"/>
        <v>3</v>
      </c>
      <c r="G2655">
        <f t="shared" si="248"/>
        <v>4</v>
      </c>
      <c r="H2655">
        <f t="shared" si="249"/>
        <v>134</v>
      </c>
      <c r="I2655" t="str">
        <f t="shared" si="250"/>
        <v>BRONZE</v>
      </c>
      <c r="J2655" t="str">
        <f t="shared" si="251"/>
        <v>Evasive Customer</v>
      </c>
    </row>
    <row r="2656" spans="1:10" x14ac:dyDescent="0.3">
      <c r="A2656" s="5">
        <v>2657</v>
      </c>
      <c r="B2656" s="6">
        <v>182</v>
      </c>
      <c r="C2656" s="7">
        <v>3</v>
      </c>
      <c r="D2656" s="8">
        <v>2648.8500000000004</v>
      </c>
      <c r="E2656">
        <f t="shared" si="246"/>
        <v>1</v>
      </c>
      <c r="F2656">
        <f t="shared" si="247"/>
        <v>1</v>
      </c>
      <c r="G2656">
        <f t="shared" si="248"/>
        <v>2</v>
      </c>
      <c r="H2656">
        <f t="shared" si="249"/>
        <v>112</v>
      </c>
      <c r="I2656" t="str">
        <f t="shared" si="250"/>
        <v>BRONZE</v>
      </c>
      <c r="J2656" t="str">
        <f t="shared" si="251"/>
        <v>Lost Customer</v>
      </c>
    </row>
    <row r="2657" spans="1:10" x14ac:dyDescent="0.3">
      <c r="A2657" s="5">
        <v>2658</v>
      </c>
      <c r="B2657" s="6">
        <v>36</v>
      </c>
      <c r="C2657" s="7">
        <v>5</v>
      </c>
      <c r="D2657" s="8">
        <v>1329.0900000000001</v>
      </c>
      <c r="E2657">
        <f t="shared" si="246"/>
        <v>1</v>
      </c>
      <c r="F2657">
        <f t="shared" si="247"/>
        <v>2</v>
      </c>
      <c r="G2657">
        <f t="shared" si="248"/>
        <v>1</v>
      </c>
      <c r="H2657">
        <f t="shared" si="249"/>
        <v>121</v>
      </c>
      <c r="I2657" t="str">
        <f t="shared" si="250"/>
        <v>BRONZE</v>
      </c>
      <c r="J2657" t="str">
        <f t="shared" si="251"/>
        <v>Evasive Customer</v>
      </c>
    </row>
    <row r="2658" spans="1:10" x14ac:dyDescent="0.3">
      <c r="A2658" s="5">
        <v>2659</v>
      </c>
      <c r="B2658" s="6">
        <v>0</v>
      </c>
      <c r="C2658" s="7">
        <v>12</v>
      </c>
      <c r="D2658" s="8">
        <v>8143.93</v>
      </c>
      <c r="E2658">
        <f t="shared" si="246"/>
        <v>1</v>
      </c>
      <c r="F2658">
        <f t="shared" si="247"/>
        <v>4</v>
      </c>
      <c r="G2658">
        <f t="shared" si="248"/>
        <v>4</v>
      </c>
      <c r="H2658">
        <f t="shared" si="249"/>
        <v>144</v>
      </c>
      <c r="I2658" t="str">
        <f t="shared" si="250"/>
        <v>BRONZE</v>
      </c>
      <c r="J2658" t="str">
        <f t="shared" si="251"/>
        <v>Evasive Customer</v>
      </c>
    </row>
    <row r="2659" spans="1:10" x14ac:dyDescent="0.3">
      <c r="A2659" s="5">
        <v>2661</v>
      </c>
      <c r="B2659" s="6">
        <v>8</v>
      </c>
      <c r="C2659" s="7">
        <v>5</v>
      </c>
      <c r="D2659" s="8">
        <v>3638.75</v>
      </c>
      <c r="E2659">
        <f t="shared" si="246"/>
        <v>3</v>
      </c>
      <c r="F2659">
        <f t="shared" si="247"/>
        <v>2</v>
      </c>
      <c r="G2659">
        <f t="shared" si="248"/>
        <v>3</v>
      </c>
      <c r="H2659">
        <f t="shared" si="249"/>
        <v>323</v>
      </c>
      <c r="I2659" t="str">
        <f t="shared" si="250"/>
        <v>GOLD</v>
      </c>
      <c r="J2659" t="str">
        <f t="shared" si="251"/>
        <v>Late Bloomer</v>
      </c>
    </row>
    <row r="2660" spans="1:10" x14ac:dyDescent="0.3">
      <c r="A2660" s="5">
        <v>2662</v>
      </c>
      <c r="B2660" s="6">
        <v>62</v>
      </c>
      <c r="C2660" s="7">
        <v>9</v>
      </c>
      <c r="D2660" s="8">
        <v>6500.2999999999993</v>
      </c>
      <c r="E2660">
        <f t="shared" si="246"/>
        <v>4</v>
      </c>
      <c r="F2660">
        <f t="shared" si="247"/>
        <v>4</v>
      </c>
      <c r="G2660">
        <f t="shared" si="248"/>
        <v>4</v>
      </c>
      <c r="H2660">
        <f t="shared" si="249"/>
        <v>444</v>
      </c>
      <c r="I2660" t="str">
        <f t="shared" si="250"/>
        <v>PLATINUM</v>
      </c>
      <c r="J2660" t="str">
        <f t="shared" si="251"/>
        <v>Platinum Customer</v>
      </c>
    </row>
    <row r="2661" spans="1:10" x14ac:dyDescent="0.3">
      <c r="A2661" s="5">
        <v>2663</v>
      </c>
      <c r="B2661" s="6">
        <v>164</v>
      </c>
      <c r="C2661" s="7">
        <v>5</v>
      </c>
      <c r="D2661" s="8">
        <v>2037.02</v>
      </c>
      <c r="E2661">
        <f t="shared" si="246"/>
        <v>4</v>
      </c>
      <c r="F2661">
        <f t="shared" si="247"/>
        <v>2</v>
      </c>
      <c r="G2661">
        <f t="shared" si="248"/>
        <v>2</v>
      </c>
      <c r="H2661">
        <f t="shared" si="249"/>
        <v>422</v>
      </c>
      <c r="I2661" t="str">
        <f t="shared" si="250"/>
        <v>PLATINUM</v>
      </c>
      <c r="J2661" t="str">
        <f t="shared" si="251"/>
        <v>Becoming Loyal</v>
      </c>
    </row>
    <row r="2662" spans="1:10" x14ac:dyDescent="0.3">
      <c r="A2662" s="5">
        <v>2664</v>
      </c>
      <c r="B2662" s="6">
        <v>134</v>
      </c>
      <c r="C2662" s="7">
        <v>7</v>
      </c>
      <c r="D2662" s="8">
        <v>3303.71</v>
      </c>
      <c r="E2662">
        <f t="shared" si="246"/>
        <v>2</v>
      </c>
      <c r="F2662">
        <f t="shared" si="247"/>
        <v>3</v>
      </c>
      <c r="G2662">
        <f t="shared" si="248"/>
        <v>3</v>
      </c>
      <c r="H2662">
        <f t="shared" si="249"/>
        <v>233</v>
      </c>
      <c r="I2662" t="str">
        <f t="shared" si="250"/>
        <v>SILVER</v>
      </c>
      <c r="J2662" t="str">
        <f t="shared" si="251"/>
        <v>High Risk Customer</v>
      </c>
    </row>
    <row r="2663" spans="1:10" x14ac:dyDescent="0.3">
      <c r="A2663" s="5">
        <v>2665</v>
      </c>
      <c r="B2663" s="6">
        <v>30</v>
      </c>
      <c r="C2663" s="7">
        <v>3</v>
      </c>
      <c r="D2663" s="8">
        <v>3383.62</v>
      </c>
      <c r="E2663">
        <f t="shared" si="246"/>
        <v>1</v>
      </c>
      <c r="F2663">
        <f t="shared" si="247"/>
        <v>1</v>
      </c>
      <c r="G2663">
        <f t="shared" si="248"/>
        <v>3</v>
      </c>
      <c r="H2663">
        <f t="shared" si="249"/>
        <v>113</v>
      </c>
      <c r="I2663" t="str">
        <f t="shared" si="250"/>
        <v>BRONZE</v>
      </c>
      <c r="J2663" t="str">
        <f t="shared" si="251"/>
        <v>Lost Customer</v>
      </c>
    </row>
    <row r="2664" spans="1:10" x14ac:dyDescent="0.3">
      <c r="A2664" s="5">
        <v>2666</v>
      </c>
      <c r="B2664" s="6">
        <v>256</v>
      </c>
      <c r="C2664" s="7">
        <v>4</v>
      </c>
      <c r="D2664" s="8">
        <v>1424.8200000000002</v>
      </c>
      <c r="E2664">
        <f t="shared" si="246"/>
        <v>1</v>
      </c>
      <c r="F2664">
        <f t="shared" si="247"/>
        <v>1</v>
      </c>
      <c r="G2664">
        <f t="shared" si="248"/>
        <v>1</v>
      </c>
      <c r="H2664">
        <f t="shared" si="249"/>
        <v>111</v>
      </c>
      <c r="I2664" t="str">
        <f t="shared" si="250"/>
        <v>BRONZE</v>
      </c>
      <c r="J2664" t="str">
        <f t="shared" si="251"/>
        <v>Lost Customer</v>
      </c>
    </row>
    <row r="2665" spans="1:10" x14ac:dyDescent="0.3">
      <c r="A2665" s="5">
        <v>2667</v>
      </c>
      <c r="B2665" s="6">
        <v>98</v>
      </c>
      <c r="C2665" s="7">
        <v>5</v>
      </c>
      <c r="D2665" s="8">
        <v>2515.4299999999998</v>
      </c>
      <c r="E2665">
        <f t="shared" si="246"/>
        <v>3</v>
      </c>
      <c r="F2665">
        <f t="shared" si="247"/>
        <v>2</v>
      </c>
      <c r="G2665">
        <f t="shared" si="248"/>
        <v>2</v>
      </c>
      <c r="H2665">
        <f t="shared" si="249"/>
        <v>322</v>
      </c>
      <c r="I2665" t="str">
        <f t="shared" si="250"/>
        <v>GOLD</v>
      </c>
      <c r="J2665" t="str">
        <f t="shared" si="251"/>
        <v>Losing Customer</v>
      </c>
    </row>
    <row r="2666" spans="1:10" x14ac:dyDescent="0.3">
      <c r="A2666" s="5">
        <v>2668</v>
      </c>
      <c r="B2666" s="6">
        <v>61</v>
      </c>
      <c r="C2666" s="7">
        <v>5</v>
      </c>
      <c r="D2666" s="8">
        <v>1542.4099999999999</v>
      </c>
      <c r="E2666">
        <f t="shared" si="246"/>
        <v>1</v>
      </c>
      <c r="F2666">
        <f t="shared" si="247"/>
        <v>2</v>
      </c>
      <c r="G2666">
        <f t="shared" si="248"/>
        <v>1</v>
      </c>
      <c r="H2666">
        <f t="shared" si="249"/>
        <v>121</v>
      </c>
      <c r="I2666" t="str">
        <f t="shared" si="250"/>
        <v>BRONZE</v>
      </c>
      <c r="J2666" t="str">
        <f t="shared" si="251"/>
        <v>Evasive Customer</v>
      </c>
    </row>
    <row r="2667" spans="1:10" x14ac:dyDescent="0.3">
      <c r="A2667" s="5">
        <v>2669</v>
      </c>
      <c r="B2667" s="6">
        <v>48</v>
      </c>
      <c r="C2667" s="7">
        <v>3</v>
      </c>
      <c r="D2667" s="8">
        <v>1280.07</v>
      </c>
      <c r="E2667">
        <f t="shared" si="246"/>
        <v>1</v>
      </c>
      <c r="F2667">
        <f t="shared" si="247"/>
        <v>1</v>
      </c>
      <c r="G2667">
        <f t="shared" si="248"/>
        <v>1</v>
      </c>
      <c r="H2667">
        <f t="shared" si="249"/>
        <v>111</v>
      </c>
      <c r="I2667" t="str">
        <f t="shared" si="250"/>
        <v>BRONZE</v>
      </c>
      <c r="J2667" t="str">
        <f t="shared" si="251"/>
        <v>Lost Customer</v>
      </c>
    </row>
    <row r="2668" spans="1:10" x14ac:dyDescent="0.3">
      <c r="A2668" s="5">
        <v>2670</v>
      </c>
      <c r="B2668" s="6">
        <v>58</v>
      </c>
      <c r="C2668" s="7">
        <v>3</v>
      </c>
      <c r="D2668" s="8">
        <v>1311.3899999999999</v>
      </c>
      <c r="E2668">
        <f t="shared" si="246"/>
        <v>2</v>
      </c>
      <c r="F2668">
        <f t="shared" si="247"/>
        <v>1</v>
      </c>
      <c r="G2668">
        <f t="shared" si="248"/>
        <v>1</v>
      </c>
      <c r="H2668">
        <f t="shared" si="249"/>
        <v>211</v>
      </c>
      <c r="I2668" t="str">
        <f t="shared" si="250"/>
        <v>BRONZE</v>
      </c>
      <c r="J2668" t="str">
        <f t="shared" si="251"/>
        <v>Evasive Customer</v>
      </c>
    </row>
    <row r="2669" spans="1:10" x14ac:dyDescent="0.3">
      <c r="A2669" s="5">
        <v>2671</v>
      </c>
      <c r="B2669" s="6">
        <v>100</v>
      </c>
      <c r="C2669" s="7">
        <v>7</v>
      </c>
      <c r="D2669" s="8">
        <v>3015.83</v>
      </c>
      <c r="E2669">
        <f t="shared" si="246"/>
        <v>2</v>
      </c>
      <c r="F2669">
        <f t="shared" si="247"/>
        <v>3</v>
      </c>
      <c r="G2669">
        <f t="shared" si="248"/>
        <v>3</v>
      </c>
      <c r="H2669">
        <f t="shared" si="249"/>
        <v>233</v>
      </c>
      <c r="I2669" t="str">
        <f t="shared" si="250"/>
        <v>SILVER</v>
      </c>
      <c r="J2669" t="str">
        <f t="shared" si="251"/>
        <v>High Risk Customer</v>
      </c>
    </row>
    <row r="2670" spans="1:10" x14ac:dyDescent="0.3">
      <c r="A2670" s="5">
        <v>2672</v>
      </c>
      <c r="B2670" s="6">
        <v>15</v>
      </c>
      <c r="C2670" s="7">
        <v>8</v>
      </c>
      <c r="D2670" s="8">
        <v>2415.1600000000003</v>
      </c>
      <c r="E2670">
        <f t="shared" si="246"/>
        <v>2</v>
      </c>
      <c r="F2670">
        <f t="shared" si="247"/>
        <v>4</v>
      </c>
      <c r="G2670">
        <f t="shared" si="248"/>
        <v>2</v>
      </c>
      <c r="H2670">
        <f t="shared" si="249"/>
        <v>242</v>
      </c>
      <c r="I2670" t="str">
        <f t="shared" si="250"/>
        <v>SILVER</v>
      </c>
      <c r="J2670" t="str">
        <f t="shared" si="251"/>
        <v>High Risk Customer</v>
      </c>
    </row>
    <row r="2671" spans="1:10" x14ac:dyDescent="0.3">
      <c r="A2671" s="5">
        <v>2673</v>
      </c>
      <c r="B2671" s="6">
        <v>90</v>
      </c>
      <c r="C2671" s="7">
        <v>5</v>
      </c>
      <c r="D2671" s="8">
        <v>1142.54</v>
      </c>
      <c r="E2671">
        <f t="shared" si="246"/>
        <v>1</v>
      </c>
      <c r="F2671">
        <f t="shared" si="247"/>
        <v>2</v>
      </c>
      <c r="G2671">
        <f t="shared" si="248"/>
        <v>1</v>
      </c>
      <c r="H2671">
        <f t="shared" si="249"/>
        <v>121</v>
      </c>
      <c r="I2671" t="str">
        <f t="shared" si="250"/>
        <v>BRONZE</v>
      </c>
      <c r="J2671" t="str">
        <f t="shared" si="251"/>
        <v>Evasive Customer</v>
      </c>
    </row>
    <row r="2672" spans="1:10" x14ac:dyDescent="0.3">
      <c r="A2672" s="5">
        <v>2674</v>
      </c>
      <c r="B2672" s="6">
        <v>44</v>
      </c>
      <c r="C2672" s="7">
        <v>5</v>
      </c>
      <c r="D2672" s="8">
        <v>3478.1400000000003</v>
      </c>
      <c r="E2672">
        <f t="shared" si="246"/>
        <v>4</v>
      </c>
      <c r="F2672">
        <f t="shared" si="247"/>
        <v>2</v>
      </c>
      <c r="G2672">
        <f t="shared" si="248"/>
        <v>3</v>
      </c>
      <c r="H2672">
        <f t="shared" si="249"/>
        <v>423</v>
      </c>
      <c r="I2672" t="str">
        <f t="shared" si="250"/>
        <v>PLATINUM</v>
      </c>
      <c r="J2672" t="str">
        <f t="shared" si="251"/>
        <v>Becoming Loyal</v>
      </c>
    </row>
    <row r="2673" spans="1:10" x14ac:dyDescent="0.3">
      <c r="A2673" s="5">
        <v>2675</v>
      </c>
      <c r="B2673" s="6">
        <v>95</v>
      </c>
      <c r="C2673" s="7">
        <v>5</v>
      </c>
      <c r="D2673" s="8">
        <v>2643.24</v>
      </c>
      <c r="E2673">
        <f t="shared" si="246"/>
        <v>1</v>
      </c>
      <c r="F2673">
        <f t="shared" si="247"/>
        <v>2</v>
      </c>
      <c r="G2673">
        <f t="shared" si="248"/>
        <v>2</v>
      </c>
      <c r="H2673">
        <f t="shared" si="249"/>
        <v>122</v>
      </c>
      <c r="I2673" t="str">
        <f t="shared" si="250"/>
        <v>BRONZE</v>
      </c>
      <c r="J2673" t="str">
        <f t="shared" si="251"/>
        <v>Evasive Customer</v>
      </c>
    </row>
    <row r="2674" spans="1:10" x14ac:dyDescent="0.3">
      <c r="A2674" s="5">
        <v>2676</v>
      </c>
      <c r="B2674" s="6">
        <v>5</v>
      </c>
      <c r="C2674" s="7">
        <v>6</v>
      </c>
      <c r="D2674" s="8">
        <v>2943.88</v>
      </c>
      <c r="E2674">
        <f t="shared" si="246"/>
        <v>3</v>
      </c>
      <c r="F2674">
        <f t="shared" si="247"/>
        <v>2</v>
      </c>
      <c r="G2674">
        <f t="shared" si="248"/>
        <v>3</v>
      </c>
      <c r="H2674">
        <f t="shared" si="249"/>
        <v>323</v>
      </c>
      <c r="I2674" t="str">
        <f t="shared" si="250"/>
        <v>GOLD</v>
      </c>
      <c r="J2674" t="str">
        <f t="shared" si="251"/>
        <v>Late Bloomer</v>
      </c>
    </row>
    <row r="2675" spans="1:10" x14ac:dyDescent="0.3">
      <c r="A2675" s="5">
        <v>2677</v>
      </c>
      <c r="B2675" s="6">
        <v>27</v>
      </c>
      <c r="C2675" s="7">
        <v>5</v>
      </c>
      <c r="D2675" s="8">
        <v>1891.72</v>
      </c>
      <c r="E2675">
        <f t="shared" si="246"/>
        <v>1</v>
      </c>
      <c r="F2675">
        <f t="shared" si="247"/>
        <v>2</v>
      </c>
      <c r="G2675">
        <f t="shared" si="248"/>
        <v>2</v>
      </c>
      <c r="H2675">
        <f t="shared" si="249"/>
        <v>122</v>
      </c>
      <c r="I2675" t="str">
        <f t="shared" si="250"/>
        <v>BRONZE</v>
      </c>
      <c r="J2675" t="str">
        <f t="shared" si="251"/>
        <v>Evasive Customer</v>
      </c>
    </row>
    <row r="2676" spans="1:10" x14ac:dyDescent="0.3">
      <c r="A2676" s="5">
        <v>2678</v>
      </c>
      <c r="B2676" s="6">
        <v>113</v>
      </c>
      <c r="C2676" s="7">
        <v>5</v>
      </c>
      <c r="D2676" s="8">
        <v>2932.34</v>
      </c>
      <c r="E2676">
        <f t="shared" si="246"/>
        <v>4</v>
      </c>
      <c r="F2676">
        <f t="shared" si="247"/>
        <v>2</v>
      </c>
      <c r="G2676">
        <f t="shared" si="248"/>
        <v>3</v>
      </c>
      <c r="H2676">
        <f t="shared" si="249"/>
        <v>423</v>
      </c>
      <c r="I2676" t="str">
        <f t="shared" si="250"/>
        <v>PLATINUM</v>
      </c>
      <c r="J2676" t="str">
        <f t="shared" si="251"/>
        <v>Becoming Loyal</v>
      </c>
    </row>
    <row r="2677" spans="1:10" x14ac:dyDescent="0.3">
      <c r="A2677" s="5">
        <v>2679</v>
      </c>
      <c r="B2677" s="6">
        <v>85</v>
      </c>
      <c r="C2677" s="7">
        <v>6</v>
      </c>
      <c r="D2677" s="8">
        <v>3337.8700000000003</v>
      </c>
      <c r="E2677">
        <f t="shared" si="246"/>
        <v>3</v>
      </c>
      <c r="F2677">
        <f t="shared" si="247"/>
        <v>2</v>
      </c>
      <c r="G2677">
        <f t="shared" si="248"/>
        <v>3</v>
      </c>
      <c r="H2677">
        <f t="shared" si="249"/>
        <v>323</v>
      </c>
      <c r="I2677" t="str">
        <f t="shared" si="250"/>
        <v>GOLD</v>
      </c>
      <c r="J2677" t="str">
        <f t="shared" si="251"/>
        <v>Late Bloomer</v>
      </c>
    </row>
    <row r="2678" spans="1:10" x14ac:dyDescent="0.3">
      <c r="A2678" s="5">
        <v>2680</v>
      </c>
      <c r="B2678" s="6">
        <v>16</v>
      </c>
      <c r="C2678" s="7">
        <v>9</v>
      </c>
      <c r="D2678" s="8">
        <v>3560.1800000000003</v>
      </c>
      <c r="E2678">
        <f t="shared" si="246"/>
        <v>1</v>
      </c>
      <c r="F2678">
        <f t="shared" si="247"/>
        <v>4</v>
      </c>
      <c r="G2678">
        <f t="shared" si="248"/>
        <v>3</v>
      </c>
      <c r="H2678">
        <f t="shared" si="249"/>
        <v>143</v>
      </c>
      <c r="I2678" t="str">
        <f t="shared" si="250"/>
        <v>BRONZE</v>
      </c>
      <c r="J2678" t="str">
        <f t="shared" si="251"/>
        <v>Evasive Customer</v>
      </c>
    </row>
    <row r="2679" spans="1:10" x14ac:dyDescent="0.3">
      <c r="A2679" s="5">
        <v>2681</v>
      </c>
      <c r="B2679" s="6">
        <v>50</v>
      </c>
      <c r="C2679" s="7">
        <v>5</v>
      </c>
      <c r="D2679" s="8">
        <v>2561.48</v>
      </c>
      <c r="E2679">
        <f t="shared" si="246"/>
        <v>2</v>
      </c>
      <c r="F2679">
        <f t="shared" si="247"/>
        <v>2</v>
      </c>
      <c r="G2679">
        <f t="shared" si="248"/>
        <v>2</v>
      </c>
      <c r="H2679">
        <f t="shared" si="249"/>
        <v>222</v>
      </c>
      <c r="I2679" t="str">
        <f t="shared" si="250"/>
        <v>SILVER</v>
      </c>
      <c r="J2679" t="str">
        <f t="shared" si="251"/>
        <v>Almost Losing Customer</v>
      </c>
    </row>
    <row r="2680" spans="1:10" x14ac:dyDescent="0.3">
      <c r="A2680" s="5">
        <v>2682</v>
      </c>
      <c r="B2680" s="6">
        <v>38</v>
      </c>
      <c r="C2680" s="7">
        <v>8</v>
      </c>
      <c r="D2680" s="8">
        <v>3092.6200000000003</v>
      </c>
      <c r="E2680">
        <f t="shared" si="246"/>
        <v>4</v>
      </c>
      <c r="F2680">
        <f t="shared" si="247"/>
        <v>4</v>
      </c>
      <c r="G2680">
        <f t="shared" si="248"/>
        <v>3</v>
      </c>
      <c r="H2680">
        <f t="shared" si="249"/>
        <v>443</v>
      </c>
      <c r="I2680" t="str">
        <f t="shared" si="250"/>
        <v>PLATINUM</v>
      </c>
      <c r="J2680" t="str">
        <f t="shared" si="251"/>
        <v>Very Loyal</v>
      </c>
    </row>
    <row r="2681" spans="1:10" x14ac:dyDescent="0.3">
      <c r="A2681" s="5">
        <v>2683</v>
      </c>
      <c r="B2681" s="6">
        <v>16</v>
      </c>
      <c r="C2681" s="7">
        <v>6</v>
      </c>
      <c r="D2681" s="8">
        <v>4760.68</v>
      </c>
      <c r="E2681">
        <f t="shared" si="246"/>
        <v>2</v>
      </c>
      <c r="F2681">
        <f t="shared" si="247"/>
        <v>2</v>
      </c>
      <c r="G2681">
        <f t="shared" si="248"/>
        <v>4</v>
      </c>
      <c r="H2681">
        <f t="shared" si="249"/>
        <v>224</v>
      </c>
      <c r="I2681" t="str">
        <f t="shared" si="250"/>
        <v>SILVER</v>
      </c>
      <c r="J2681" t="str">
        <f t="shared" si="251"/>
        <v>Almost Losing Customer</v>
      </c>
    </row>
    <row r="2682" spans="1:10" x14ac:dyDescent="0.3">
      <c r="A2682" s="5">
        <v>2684</v>
      </c>
      <c r="B2682" s="6">
        <v>38</v>
      </c>
      <c r="C2682" s="7">
        <v>9</v>
      </c>
      <c r="D2682" s="8">
        <v>6337.4</v>
      </c>
      <c r="E2682">
        <f t="shared" si="246"/>
        <v>3</v>
      </c>
      <c r="F2682">
        <f t="shared" si="247"/>
        <v>4</v>
      </c>
      <c r="G2682">
        <f t="shared" si="248"/>
        <v>4</v>
      </c>
      <c r="H2682">
        <f t="shared" si="249"/>
        <v>344</v>
      </c>
      <c r="I2682" t="str">
        <f t="shared" si="250"/>
        <v>GOLD</v>
      </c>
      <c r="J2682" t="str">
        <f t="shared" si="251"/>
        <v>Potential Customer</v>
      </c>
    </row>
    <row r="2683" spans="1:10" x14ac:dyDescent="0.3">
      <c r="A2683" s="5">
        <v>2685</v>
      </c>
      <c r="B2683" s="6">
        <v>44</v>
      </c>
      <c r="C2683" s="7">
        <v>6</v>
      </c>
      <c r="D2683" s="8">
        <v>3039.47</v>
      </c>
      <c r="E2683">
        <f t="shared" si="246"/>
        <v>4</v>
      </c>
      <c r="F2683">
        <f t="shared" si="247"/>
        <v>2</v>
      </c>
      <c r="G2683">
        <f t="shared" si="248"/>
        <v>3</v>
      </c>
      <c r="H2683">
        <f t="shared" si="249"/>
        <v>423</v>
      </c>
      <c r="I2683" t="str">
        <f t="shared" si="250"/>
        <v>PLATINUM</v>
      </c>
      <c r="J2683" t="str">
        <f t="shared" si="251"/>
        <v>Becoming Loyal</v>
      </c>
    </row>
    <row r="2684" spans="1:10" x14ac:dyDescent="0.3">
      <c r="A2684" s="5">
        <v>2686</v>
      </c>
      <c r="B2684" s="6">
        <v>24</v>
      </c>
      <c r="C2684" s="7">
        <v>11</v>
      </c>
      <c r="D2684" s="8">
        <v>6119.7300000000014</v>
      </c>
      <c r="E2684">
        <f t="shared" si="246"/>
        <v>3</v>
      </c>
      <c r="F2684">
        <f t="shared" si="247"/>
        <v>4</v>
      </c>
      <c r="G2684">
        <f t="shared" si="248"/>
        <v>4</v>
      </c>
      <c r="H2684">
        <f t="shared" si="249"/>
        <v>344</v>
      </c>
      <c r="I2684" t="str">
        <f t="shared" si="250"/>
        <v>GOLD</v>
      </c>
      <c r="J2684" t="str">
        <f t="shared" si="251"/>
        <v>Potential Customer</v>
      </c>
    </row>
    <row r="2685" spans="1:10" x14ac:dyDescent="0.3">
      <c r="A2685" s="5">
        <v>2687</v>
      </c>
      <c r="B2685" s="6">
        <v>17</v>
      </c>
      <c r="C2685" s="7">
        <v>7</v>
      </c>
      <c r="D2685" s="8">
        <v>3107.24</v>
      </c>
      <c r="E2685">
        <f t="shared" si="246"/>
        <v>3</v>
      </c>
      <c r="F2685">
        <f t="shared" si="247"/>
        <v>3</v>
      </c>
      <c r="G2685">
        <f t="shared" si="248"/>
        <v>3</v>
      </c>
      <c r="H2685">
        <f t="shared" si="249"/>
        <v>333</v>
      </c>
      <c r="I2685" t="str">
        <f t="shared" si="250"/>
        <v>GOLD</v>
      </c>
      <c r="J2685" t="str">
        <f t="shared" si="251"/>
        <v>Late Bloomer</v>
      </c>
    </row>
    <row r="2686" spans="1:10" x14ac:dyDescent="0.3">
      <c r="A2686" s="5">
        <v>2688</v>
      </c>
      <c r="B2686" s="6">
        <v>88</v>
      </c>
      <c r="C2686" s="7">
        <v>3</v>
      </c>
      <c r="D2686" s="8">
        <v>1017.75</v>
      </c>
      <c r="E2686">
        <f t="shared" si="246"/>
        <v>3</v>
      </c>
      <c r="F2686">
        <f t="shared" si="247"/>
        <v>1</v>
      </c>
      <c r="G2686">
        <f t="shared" si="248"/>
        <v>1</v>
      </c>
      <c r="H2686">
        <f t="shared" si="249"/>
        <v>311</v>
      </c>
      <c r="I2686" t="str">
        <f t="shared" si="250"/>
        <v>SILVER</v>
      </c>
      <c r="J2686" t="str">
        <f t="shared" si="251"/>
        <v>High Risk Customer</v>
      </c>
    </row>
    <row r="2687" spans="1:10" x14ac:dyDescent="0.3">
      <c r="A2687" s="5">
        <v>2689</v>
      </c>
      <c r="B2687" s="6">
        <v>1</v>
      </c>
      <c r="C2687" s="7">
        <v>5</v>
      </c>
      <c r="D2687" s="8">
        <v>1614.96</v>
      </c>
      <c r="E2687">
        <f t="shared" si="246"/>
        <v>4</v>
      </c>
      <c r="F2687">
        <f t="shared" si="247"/>
        <v>2</v>
      </c>
      <c r="G2687">
        <f t="shared" si="248"/>
        <v>1</v>
      </c>
      <c r="H2687">
        <f t="shared" si="249"/>
        <v>421</v>
      </c>
      <c r="I2687" t="str">
        <f t="shared" si="250"/>
        <v>PLATINUM</v>
      </c>
      <c r="J2687" t="str">
        <f t="shared" si="251"/>
        <v>Recent Customer</v>
      </c>
    </row>
    <row r="2688" spans="1:10" x14ac:dyDescent="0.3">
      <c r="A2688" s="5">
        <v>2690</v>
      </c>
      <c r="B2688" s="6">
        <v>109</v>
      </c>
      <c r="C2688" s="7">
        <v>4</v>
      </c>
      <c r="D2688" s="8">
        <v>1082.1500000000001</v>
      </c>
      <c r="E2688">
        <f t="shared" si="246"/>
        <v>1</v>
      </c>
      <c r="F2688">
        <f t="shared" si="247"/>
        <v>1</v>
      </c>
      <c r="G2688">
        <f t="shared" si="248"/>
        <v>1</v>
      </c>
      <c r="H2688">
        <f t="shared" si="249"/>
        <v>111</v>
      </c>
      <c r="I2688" t="str">
        <f t="shared" si="250"/>
        <v>BRONZE</v>
      </c>
      <c r="J2688" t="str">
        <f t="shared" si="251"/>
        <v>Lost Customer</v>
      </c>
    </row>
    <row r="2689" spans="1:10" x14ac:dyDescent="0.3">
      <c r="A2689" s="5">
        <v>2691</v>
      </c>
      <c r="B2689" s="6">
        <v>60</v>
      </c>
      <c r="C2689" s="7">
        <v>8</v>
      </c>
      <c r="D2689" s="8">
        <v>3088.9199999999996</v>
      </c>
      <c r="E2689">
        <f t="shared" si="246"/>
        <v>4</v>
      </c>
      <c r="F2689">
        <f t="shared" si="247"/>
        <v>4</v>
      </c>
      <c r="G2689">
        <f t="shared" si="248"/>
        <v>3</v>
      </c>
      <c r="H2689">
        <f t="shared" si="249"/>
        <v>443</v>
      </c>
      <c r="I2689" t="str">
        <f t="shared" si="250"/>
        <v>PLATINUM</v>
      </c>
      <c r="J2689" t="str">
        <f t="shared" si="251"/>
        <v>Very Loyal</v>
      </c>
    </row>
    <row r="2690" spans="1:10" x14ac:dyDescent="0.3">
      <c r="A2690" s="5">
        <v>2692</v>
      </c>
      <c r="B2690" s="6">
        <v>40</v>
      </c>
      <c r="C2690" s="7">
        <v>3</v>
      </c>
      <c r="D2690" s="8">
        <v>854.2399999999999</v>
      </c>
      <c r="E2690">
        <f t="shared" si="246"/>
        <v>1</v>
      </c>
      <c r="F2690">
        <f t="shared" si="247"/>
        <v>1</v>
      </c>
      <c r="G2690">
        <f t="shared" si="248"/>
        <v>1</v>
      </c>
      <c r="H2690">
        <f t="shared" si="249"/>
        <v>111</v>
      </c>
      <c r="I2690" t="str">
        <f t="shared" si="250"/>
        <v>BRONZE</v>
      </c>
      <c r="J2690" t="str">
        <f t="shared" si="251"/>
        <v>Lost Customer</v>
      </c>
    </row>
    <row r="2691" spans="1:10" x14ac:dyDescent="0.3">
      <c r="A2691" s="5">
        <v>2693</v>
      </c>
      <c r="B2691" s="6">
        <v>1</v>
      </c>
      <c r="C2691" s="7">
        <v>6</v>
      </c>
      <c r="D2691" s="8">
        <v>2772.3099999999995</v>
      </c>
      <c r="E2691">
        <f t="shared" si="246"/>
        <v>2</v>
      </c>
      <c r="F2691">
        <f t="shared" si="247"/>
        <v>2</v>
      </c>
      <c r="G2691">
        <f t="shared" si="248"/>
        <v>2</v>
      </c>
      <c r="H2691">
        <f t="shared" si="249"/>
        <v>222</v>
      </c>
      <c r="I2691" t="str">
        <f t="shared" si="250"/>
        <v>SILVER</v>
      </c>
      <c r="J2691" t="str">
        <f t="shared" si="251"/>
        <v>Almost Losing Customer</v>
      </c>
    </row>
    <row r="2692" spans="1:10" x14ac:dyDescent="0.3">
      <c r="A2692" s="5">
        <v>2694</v>
      </c>
      <c r="B2692" s="6">
        <v>29</v>
      </c>
      <c r="C2692" s="7">
        <v>4</v>
      </c>
      <c r="D2692" s="8">
        <v>1536.9</v>
      </c>
      <c r="E2692">
        <f t="shared" si="246"/>
        <v>3</v>
      </c>
      <c r="F2692">
        <f t="shared" si="247"/>
        <v>1</v>
      </c>
      <c r="G2692">
        <f t="shared" si="248"/>
        <v>1</v>
      </c>
      <c r="H2692">
        <f t="shared" si="249"/>
        <v>311</v>
      </c>
      <c r="I2692" t="str">
        <f t="shared" si="250"/>
        <v>SILVER</v>
      </c>
      <c r="J2692" t="str">
        <f t="shared" si="251"/>
        <v>High Risk Customer</v>
      </c>
    </row>
    <row r="2693" spans="1:10" x14ac:dyDescent="0.3">
      <c r="A2693" s="5">
        <v>2695</v>
      </c>
      <c r="B2693" s="6">
        <v>4</v>
      </c>
      <c r="C2693" s="7">
        <v>9</v>
      </c>
      <c r="D2693" s="8">
        <v>8104.5800000000008</v>
      </c>
      <c r="E2693">
        <f t="shared" ref="E2693:E2756" si="252">IF(AND(B2691&gt;=88),1,IF(AND(B2691&lt;=88,B2691&gt;45),2,IF(AND(B2691&lt;=45,B2691&gt;18),3,4)))</f>
        <v>4</v>
      </c>
      <c r="F2693">
        <f t="shared" ref="F2693:F2756" si="253">IF(AND(C2693&gt;7),4,IF(AND(C2693&lt;=7,C2693&gt;6),3,IF(AND(C2693&lt;=6,C2693&gt;4),2,IF(AND(C2693&lt;=4),1))))</f>
        <v>4</v>
      </c>
      <c r="G2693">
        <f t="shared" ref="G2693:G2756" si="254">IF(AND(D2693&gt;4123.1),4,IF(AND(D2693&lt;=4123.1,D2693&gt;2799.26),3,IF(AND(D2693&lt;=2799.26,D2693&gt;1797.95),2,IF(AND(D2693&lt;=1795.95),1))))</f>
        <v>4</v>
      </c>
      <c r="H2693">
        <f t="shared" ref="H2693:H2756" si="255">100*E2693+10*F2693+G2693</f>
        <v>444</v>
      </c>
      <c r="I2693" t="str">
        <f t="shared" ref="I2693:I2756" si="256">IF(AND(H2693&gt;411),"PLATINUM",IF(AND(H2693&lt;=411,H2693&gt;311),"GOLD",IF(AND(H2693&lt;=311,H2693&gt;211),"SILVER",IF(AND(H2693&lt;=211),"BRONZE"))))</f>
        <v>PLATINUM</v>
      </c>
      <c r="J2693" t="str">
        <f t="shared" ref="J2693:J2756" si="257">IF(H2693=444,"Platinum Customer",
IF(AND(H2693&lt;=444,H2693&gt;433),"Very Loyal",
 IF(AND(H2693&lt;=433,H2693&gt;421),"Becoming Loyal",
IF(AND(H2693&lt;=421,H2693&gt;344),"Recent Customer",
IF(AND(H2693&gt;=344,H2693&gt;323),"Potential Customer",
IF(AND(H2693&gt;=323,H2693&gt;311),"Late Bloomer",
IF(AND(H2693&gt;311,H2693&gt;=224),"Losing Customer",
IF(AND(H2693&gt;224,H2693&gt;=212),"High Risk Customer",
IF(AND(H2693&gt;212,H2693&gt;=121),"Almost Losing Customer",
IF(AND(H2693&gt;=121,H2693&gt;=113),"Evasive Customer",
IF(AND(H2693&lt;=113,H2693&gt;=111),"Lost Customer")))))))))))</f>
        <v>Platinum Customer</v>
      </c>
    </row>
    <row r="2694" spans="1:10" x14ac:dyDescent="0.3">
      <c r="A2694" s="5">
        <v>2696</v>
      </c>
      <c r="B2694" s="6">
        <v>151</v>
      </c>
      <c r="C2694" s="7">
        <v>4</v>
      </c>
      <c r="D2694" s="8">
        <v>4142.869999999999</v>
      </c>
      <c r="E2694">
        <f t="shared" si="252"/>
        <v>3</v>
      </c>
      <c r="F2694">
        <f t="shared" si="253"/>
        <v>1</v>
      </c>
      <c r="G2694">
        <f t="shared" si="254"/>
        <v>4</v>
      </c>
      <c r="H2694">
        <f t="shared" si="255"/>
        <v>314</v>
      </c>
      <c r="I2694" t="str">
        <f t="shared" si="256"/>
        <v>GOLD</v>
      </c>
      <c r="J2694" t="str">
        <f t="shared" si="257"/>
        <v>Losing Customer</v>
      </c>
    </row>
    <row r="2695" spans="1:10" x14ac:dyDescent="0.3">
      <c r="A2695" s="5">
        <v>2697</v>
      </c>
      <c r="B2695" s="6">
        <v>33</v>
      </c>
      <c r="C2695" s="7">
        <v>7</v>
      </c>
      <c r="D2695" s="8">
        <v>4623.16</v>
      </c>
      <c r="E2695">
        <f t="shared" si="252"/>
        <v>4</v>
      </c>
      <c r="F2695">
        <f t="shared" si="253"/>
        <v>3</v>
      </c>
      <c r="G2695">
        <f t="shared" si="254"/>
        <v>4</v>
      </c>
      <c r="H2695">
        <f t="shared" si="255"/>
        <v>434</v>
      </c>
      <c r="I2695" t="str">
        <f t="shared" si="256"/>
        <v>PLATINUM</v>
      </c>
      <c r="J2695" t="str">
        <f t="shared" si="257"/>
        <v>Very Loyal</v>
      </c>
    </row>
    <row r="2696" spans="1:10" x14ac:dyDescent="0.3">
      <c r="A2696" s="5">
        <v>2698</v>
      </c>
      <c r="B2696" s="6">
        <v>12</v>
      </c>
      <c r="C2696" s="7">
        <v>7</v>
      </c>
      <c r="D2696" s="8">
        <v>3987.65</v>
      </c>
      <c r="E2696">
        <f t="shared" si="252"/>
        <v>1</v>
      </c>
      <c r="F2696">
        <f t="shared" si="253"/>
        <v>3</v>
      </c>
      <c r="G2696">
        <f t="shared" si="254"/>
        <v>3</v>
      </c>
      <c r="H2696">
        <f t="shared" si="255"/>
        <v>133</v>
      </c>
      <c r="I2696" t="str">
        <f t="shared" si="256"/>
        <v>BRONZE</v>
      </c>
      <c r="J2696" t="str">
        <f t="shared" si="257"/>
        <v>Evasive Customer</v>
      </c>
    </row>
    <row r="2697" spans="1:10" x14ac:dyDescent="0.3">
      <c r="A2697" s="5">
        <v>2699</v>
      </c>
      <c r="B2697" s="6">
        <v>60</v>
      </c>
      <c r="C2697" s="7">
        <v>5</v>
      </c>
      <c r="D2697" s="8">
        <v>1757.4400000000003</v>
      </c>
      <c r="E2697">
        <f t="shared" si="252"/>
        <v>3</v>
      </c>
      <c r="F2697">
        <f t="shared" si="253"/>
        <v>2</v>
      </c>
      <c r="G2697">
        <f t="shared" si="254"/>
        <v>1</v>
      </c>
      <c r="H2697">
        <f t="shared" si="255"/>
        <v>321</v>
      </c>
      <c r="I2697" t="str">
        <f t="shared" si="256"/>
        <v>GOLD</v>
      </c>
      <c r="J2697" t="str">
        <f t="shared" si="257"/>
        <v>Losing Customer</v>
      </c>
    </row>
    <row r="2698" spans="1:10" x14ac:dyDescent="0.3">
      <c r="A2698" s="5">
        <v>2700</v>
      </c>
      <c r="B2698" s="6">
        <v>71</v>
      </c>
      <c r="C2698" s="7">
        <v>4</v>
      </c>
      <c r="D2698" s="8">
        <v>1652.12</v>
      </c>
      <c r="E2698">
        <f t="shared" si="252"/>
        <v>4</v>
      </c>
      <c r="F2698">
        <f t="shared" si="253"/>
        <v>1</v>
      </c>
      <c r="G2698">
        <f t="shared" si="254"/>
        <v>1</v>
      </c>
      <c r="H2698">
        <f t="shared" si="255"/>
        <v>411</v>
      </c>
      <c r="I2698" t="str">
        <f t="shared" si="256"/>
        <v>GOLD</v>
      </c>
      <c r="J2698" t="str">
        <f t="shared" si="257"/>
        <v>Recent Customer</v>
      </c>
    </row>
    <row r="2699" spans="1:10" x14ac:dyDescent="0.3">
      <c r="A2699" s="5">
        <v>2701</v>
      </c>
      <c r="B2699" s="6">
        <v>52</v>
      </c>
      <c r="C2699" s="7">
        <v>9</v>
      </c>
      <c r="D2699" s="8">
        <v>4863.47</v>
      </c>
      <c r="E2699">
        <f t="shared" si="252"/>
        <v>2</v>
      </c>
      <c r="F2699">
        <f t="shared" si="253"/>
        <v>4</v>
      </c>
      <c r="G2699">
        <f t="shared" si="254"/>
        <v>4</v>
      </c>
      <c r="H2699">
        <f t="shared" si="255"/>
        <v>244</v>
      </c>
      <c r="I2699" t="str">
        <f t="shared" si="256"/>
        <v>SILVER</v>
      </c>
      <c r="J2699" t="str">
        <f t="shared" si="257"/>
        <v>High Risk Customer</v>
      </c>
    </row>
    <row r="2700" spans="1:10" x14ac:dyDescent="0.3">
      <c r="A2700" s="5">
        <v>2702</v>
      </c>
      <c r="B2700" s="6">
        <v>19</v>
      </c>
      <c r="C2700" s="7">
        <v>9</v>
      </c>
      <c r="D2700" s="8">
        <v>7613.27</v>
      </c>
      <c r="E2700">
        <f t="shared" si="252"/>
        <v>2</v>
      </c>
      <c r="F2700">
        <f t="shared" si="253"/>
        <v>4</v>
      </c>
      <c r="G2700">
        <f t="shared" si="254"/>
        <v>4</v>
      </c>
      <c r="H2700">
        <f t="shared" si="255"/>
        <v>244</v>
      </c>
      <c r="I2700" t="str">
        <f t="shared" si="256"/>
        <v>SILVER</v>
      </c>
      <c r="J2700" t="str">
        <f t="shared" si="257"/>
        <v>High Risk Customer</v>
      </c>
    </row>
    <row r="2701" spans="1:10" x14ac:dyDescent="0.3">
      <c r="A2701" s="5">
        <v>2703</v>
      </c>
      <c r="B2701" s="6">
        <v>19</v>
      </c>
      <c r="C2701" s="7">
        <v>7</v>
      </c>
      <c r="D2701" s="8">
        <v>3679.59</v>
      </c>
      <c r="E2701">
        <f t="shared" si="252"/>
        <v>2</v>
      </c>
      <c r="F2701">
        <f t="shared" si="253"/>
        <v>3</v>
      </c>
      <c r="G2701">
        <f t="shared" si="254"/>
        <v>3</v>
      </c>
      <c r="H2701">
        <f t="shared" si="255"/>
        <v>233</v>
      </c>
      <c r="I2701" t="str">
        <f t="shared" si="256"/>
        <v>SILVER</v>
      </c>
      <c r="J2701" t="str">
        <f t="shared" si="257"/>
        <v>High Risk Customer</v>
      </c>
    </row>
    <row r="2702" spans="1:10" x14ac:dyDescent="0.3">
      <c r="A2702" s="5">
        <v>2704</v>
      </c>
      <c r="B2702" s="6">
        <v>235</v>
      </c>
      <c r="C2702" s="7">
        <v>3</v>
      </c>
      <c r="D2702" s="8">
        <v>513.57999999999993</v>
      </c>
      <c r="E2702">
        <f t="shared" si="252"/>
        <v>3</v>
      </c>
      <c r="F2702">
        <f t="shared" si="253"/>
        <v>1</v>
      </c>
      <c r="G2702">
        <f t="shared" si="254"/>
        <v>1</v>
      </c>
      <c r="H2702">
        <f t="shared" si="255"/>
        <v>311</v>
      </c>
      <c r="I2702" t="str">
        <f t="shared" si="256"/>
        <v>SILVER</v>
      </c>
      <c r="J2702" t="str">
        <f t="shared" si="257"/>
        <v>High Risk Customer</v>
      </c>
    </row>
    <row r="2703" spans="1:10" x14ac:dyDescent="0.3">
      <c r="A2703" s="5">
        <v>2705</v>
      </c>
      <c r="B2703" s="6">
        <v>2</v>
      </c>
      <c r="C2703" s="7">
        <v>9</v>
      </c>
      <c r="D2703" s="8">
        <v>5470.7000000000007</v>
      </c>
      <c r="E2703">
        <f t="shared" si="252"/>
        <v>3</v>
      </c>
      <c r="F2703">
        <f t="shared" si="253"/>
        <v>4</v>
      </c>
      <c r="G2703">
        <f t="shared" si="254"/>
        <v>4</v>
      </c>
      <c r="H2703">
        <f t="shared" si="255"/>
        <v>344</v>
      </c>
      <c r="I2703" t="str">
        <f t="shared" si="256"/>
        <v>GOLD</v>
      </c>
      <c r="J2703" t="str">
        <f t="shared" si="257"/>
        <v>Potential Customer</v>
      </c>
    </row>
    <row r="2704" spans="1:10" x14ac:dyDescent="0.3">
      <c r="A2704" s="5">
        <v>2706</v>
      </c>
      <c r="B2704" s="6">
        <v>123</v>
      </c>
      <c r="C2704" s="7">
        <v>3</v>
      </c>
      <c r="D2704" s="8">
        <v>1343.6100000000001</v>
      </c>
      <c r="E2704">
        <f t="shared" si="252"/>
        <v>1</v>
      </c>
      <c r="F2704">
        <f t="shared" si="253"/>
        <v>1</v>
      </c>
      <c r="G2704">
        <f t="shared" si="254"/>
        <v>1</v>
      </c>
      <c r="H2704">
        <f t="shared" si="255"/>
        <v>111</v>
      </c>
      <c r="I2704" t="str">
        <f t="shared" si="256"/>
        <v>BRONZE</v>
      </c>
      <c r="J2704" t="str">
        <f t="shared" si="257"/>
        <v>Lost Customer</v>
      </c>
    </row>
    <row r="2705" spans="1:10" x14ac:dyDescent="0.3">
      <c r="A2705" s="5">
        <v>2707</v>
      </c>
      <c r="B2705" s="6">
        <v>43</v>
      </c>
      <c r="C2705" s="7">
        <v>3</v>
      </c>
      <c r="D2705" s="8">
        <v>1323.2199999999998</v>
      </c>
      <c r="E2705">
        <f t="shared" si="252"/>
        <v>4</v>
      </c>
      <c r="F2705">
        <f t="shared" si="253"/>
        <v>1</v>
      </c>
      <c r="G2705">
        <f t="shared" si="254"/>
        <v>1</v>
      </c>
      <c r="H2705">
        <f t="shared" si="255"/>
        <v>411</v>
      </c>
      <c r="I2705" t="str">
        <f t="shared" si="256"/>
        <v>GOLD</v>
      </c>
      <c r="J2705" t="str">
        <f t="shared" si="257"/>
        <v>Recent Customer</v>
      </c>
    </row>
    <row r="2706" spans="1:10" x14ac:dyDescent="0.3">
      <c r="A2706" s="5">
        <v>2708</v>
      </c>
      <c r="B2706" s="6">
        <v>11</v>
      </c>
      <c r="C2706" s="7">
        <v>3</v>
      </c>
      <c r="D2706" s="8">
        <v>1879.3200000000002</v>
      </c>
      <c r="E2706">
        <f t="shared" si="252"/>
        <v>1</v>
      </c>
      <c r="F2706">
        <f t="shared" si="253"/>
        <v>1</v>
      </c>
      <c r="G2706">
        <f t="shared" si="254"/>
        <v>2</v>
      </c>
      <c r="H2706">
        <f t="shared" si="255"/>
        <v>112</v>
      </c>
      <c r="I2706" t="str">
        <f t="shared" si="256"/>
        <v>BRONZE</v>
      </c>
      <c r="J2706" t="str">
        <f t="shared" si="257"/>
        <v>Lost Customer</v>
      </c>
    </row>
    <row r="2707" spans="1:10" x14ac:dyDescent="0.3">
      <c r="A2707" s="5">
        <v>2709</v>
      </c>
      <c r="B2707" s="6">
        <v>2</v>
      </c>
      <c r="C2707" s="7">
        <v>5</v>
      </c>
      <c r="D2707" s="8">
        <v>2115.3500000000004</v>
      </c>
      <c r="E2707">
        <f t="shared" si="252"/>
        <v>3</v>
      </c>
      <c r="F2707">
        <f t="shared" si="253"/>
        <v>2</v>
      </c>
      <c r="G2707">
        <f t="shared" si="254"/>
        <v>2</v>
      </c>
      <c r="H2707">
        <f t="shared" si="255"/>
        <v>322</v>
      </c>
      <c r="I2707" t="str">
        <f t="shared" si="256"/>
        <v>GOLD</v>
      </c>
      <c r="J2707" t="str">
        <f t="shared" si="257"/>
        <v>Losing Customer</v>
      </c>
    </row>
    <row r="2708" spans="1:10" x14ac:dyDescent="0.3">
      <c r="A2708" s="5">
        <v>2710</v>
      </c>
      <c r="B2708" s="6">
        <v>8</v>
      </c>
      <c r="C2708" s="7">
        <v>4</v>
      </c>
      <c r="D2708" s="8">
        <v>977.41000000000008</v>
      </c>
      <c r="E2708">
        <f t="shared" si="252"/>
        <v>4</v>
      </c>
      <c r="F2708">
        <f t="shared" si="253"/>
        <v>1</v>
      </c>
      <c r="G2708">
        <f t="shared" si="254"/>
        <v>1</v>
      </c>
      <c r="H2708">
        <f t="shared" si="255"/>
        <v>411</v>
      </c>
      <c r="I2708" t="str">
        <f t="shared" si="256"/>
        <v>GOLD</v>
      </c>
      <c r="J2708" t="str">
        <f t="shared" si="257"/>
        <v>Recent Customer</v>
      </c>
    </row>
    <row r="2709" spans="1:10" x14ac:dyDescent="0.3">
      <c r="A2709" s="5">
        <v>2711</v>
      </c>
      <c r="B2709" s="6">
        <v>63</v>
      </c>
      <c r="C2709" s="7">
        <v>6</v>
      </c>
      <c r="D2709" s="8">
        <v>2814.8700000000003</v>
      </c>
      <c r="E2709">
        <f t="shared" si="252"/>
        <v>4</v>
      </c>
      <c r="F2709">
        <f t="shared" si="253"/>
        <v>2</v>
      </c>
      <c r="G2709">
        <f t="shared" si="254"/>
        <v>3</v>
      </c>
      <c r="H2709">
        <f t="shared" si="255"/>
        <v>423</v>
      </c>
      <c r="I2709" t="str">
        <f t="shared" si="256"/>
        <v>PLATINUM</v>
      </c>
      <c r="J2709" t="str">
        <f t="shared" si="257"/>
        <v>Becoming Loyal</v>
      </c>
    </row>
    <row r="2710" spans="1:10" x14ac:dyDescent="0.3">
      <c r="A2710" s="5">
        <v>2712</v>
      </c>
      <c r="B2710" s="6">
        <v>16</v>
      </c>
      <c r="C2710" s="7">
        <v>6</v>
      </c>
      <c r="D2710" s="8">
        <v>4116.13</v>
      </c>
      <c r="E2710">
        <f t="shared" si="252"/>
        <v>4</v>
      </c>
      <c r="F2710">
        <f t="shared" si="253"/>
        <v>2</v>
      </c>
      <c r="G2710">
        <f t="shared" si="254"/>
        <v>3</v>
      </c>
      <c r="H2710">
        <f t="shared" si="255"/>
        <v>423</v>
      </c>
      <c r="I2710" t="str">
        <f t="shared" si="256"/>
        <v>PLATINUM</v>
      </c>
      <c r="J2710" t="str">
        <f t="shared" si="257"/>
        <v>Becoming Loyal</v>
      </c>
    </row>
    <row r="2711" spans="1:10" x14ac:dyDescent="0.3">
      <c r="A2711" s="5">
        <v>2713</v>
      </c>
      <c r="B2711" s="6">
        <v>0</v>
      </c>
      <c r="C2711" s="7">
        <v>3</v>
      </c>
      <c r="D2711" s="8">
        <v>755.30000000000007</v>
      </c>
      <c r="E2711">
        <f t="shared" si="252"/>
        <v>2</v>
      </c>
      <c r="F2711">
        <f t="shared" si="253"/>
        <v>1</v>
      </c>
      <c r="G2711">
        <f t="shared" si="254"/>
        <v>1</v>
      </c>
      <c r="H2711">
        <f t="shared" si="255"/>
        <v>211</v>
      </c>
      <c r="I2711" t="str">
        <f t="shared" si="256"/>
        <v>BRONZE</v>
      </c>
      <c r="J2711" t="str">
        <f t="shared" si="257"/>
        <v>Evasive Customer</v>
      </c>
    </row>
    <row r="2712" spans="1:10" x14ac:dyDescent="0.3">
      <c r="A2712" s="5">
        <v>2714</v>
      </c>
      <c r="B2712" s="6">
        <v>8</v>
      </c>
      <c r="C2712" s="7">
        <v>5</v>
      </c>
      <c r="D2712" s="8">
        <v>1252.4600000000003</v>
      </c>
      <c r="E2712">
        <f t="shared" si="252"/>
        <v>4</v>
      </c>
      <c r="F2712">
        <f t="shared" si="253"/>
        <v>2</v>
      </c>
      <c r="G2712">
        <f t="shared" si="254"/>
        <v>1</v>
      </c>
      <c r="H2712">
        <f t="shared" si="255"/>
        <v>421</v>
      </c>
      <c r="I2712" t="str">
        <f t="shared" si="256"/>
        <v>PLATINUM</v>
      </c>
      <c r="J2712" t="str">
        <f t="shared" si="257"/>
        <v>Recent Customer</v>
      </c>
    </row>
    <row r="2713" spans="1:10" x14ac:dyDescent="0.3">
      <c r="A2713" s="5">
        <v>2715</v>
      </c>
      <c r="B2713" s="6">
        <v>104</v>
      </c>
      <c r="C2713" s="7">
        <v>5</v>
      </c>
      <c r="D2713" s="8">
        <v>3221.8099999999995</v>
      </c>
      <c r="E2713">
        <f t="shared" si="252"/>
        <v>4</v>
      </c>
      <c r="F2713">
        <f t="shared" si="253"/>
        <v>2</v>
      </c>
      <c r="G2713">
        <f t="shared" si="254"/>
        <v>3</v>
      </c>
      <c r="H2713">
        <f t="shared" si="255"/>
        <v>423</v>
      </c>
      <c r="I2713" t="str">
        <f t="shared" si="256"/>
        <v>PLATINUM</v>
      </c>
      <c r="J2713" t="str">
        <f t="shared" si="257"/>
        <v>Becoming Loyal</v>
      </c>
    </row>
    <row r="2714" spans="1:10" x14ac:dyDescent="0.3">
      <c r="A2714" s="5">
        <v>2716</v>
      </c>
      <c r="B2714" s="6">
        <v>143</v>
      </c>
      <c r="C2714" s="7">
        <v>4</v>
      </c>
      <c r="D2714" s="8">
        <v>1036.0500000000002</v>
      </c>
      <c r="E2714">
        <f t="shared" si="252"/>
        <v>4</v>
      </c>
      <c r="F2714">
        <f t="shared" si="253"/>
        <v>1</v>
      </c>
      <c r="G2714">
        <f t="shared" si="254"/>
        <v>1</v>
      </c>
      <c r="H2714">
        <f t="shared" si="255"/>
        <v>411</v>
      </c>
      <c r="I2714" t="str">
        <f t="shared" si="256"/>
        <v>GOLD</v>
      </c>
      <c r="J2714" t="str">
        <f t="shared" si="257"/>
        <v>Recent Customer</v>
      </c>
    </row>
    <row r="2715" spans="1:10" x14ac:dyDescent="0.3">
      <c r="A2715" s="5">
        <v>2717</v>
      </c>
      <c r="B2715" s="6">
        <v>41</v>
      </c>
      <c r="C2715" s="7">
        <v>10</v>
      </c>
      <c r="D2715" s="8">
        <v>4465.46</v>
      </c>
      <c r="E2715">
        <f t="shared" si="252"/>
        <v>1</v>
      </c>
      <c r="F2715">
        <f t="shared" si="253"/>
        <v>4</v>
      </c>
      <c r="G2715">
        <f t="shared" si="254"/>
        <v>4</v>
      </c>
      <c r="H2715">
        <f t="shared" si="255"/>
        <v>144</v>
      </c>
      <c r="I2715" t="str">
        <f t="shared" si="256"/>
        <v>BRONZE</v>
      </c>
      <c r="J2715" t="str">
        <f t="shared" si="257"/>
        <v>Evasive Customer</v>
      </c>
    </row>
    <row r="2716" spans="1:10" x14ac:dyDescent="0.3">
      <c r="A2716" s="5">
        <v>2718</v>
      </c>
      <c r="B2716" s="6">
        <v>221</v>
      </c>
      <c r="C2716" s="7">
        <v>7</v>
      </c>
      <c r="D2716" s="8">
        <v>3783.3</v>
      </c>
      <c r="E2716">
        <f t="shared" si="252"/>
        <v>1</v>
      </c>
      <c r="F2716">
        <f t="shared" si="253"/>
        <v>3</v>
      </c>
      <c r="G2716">
        <f t="shared" si="254"/>
        <v>3</v>
      </c>
      <c r="H2716">
        <f t="shared" si="255"/>
        <v>133</v>
      </c>
      <c r="I2716" t="str">
        <f t="shared" si="256"/>
        <v>BRONZE</v>
      </c>
      <c r="J2716" t="str">
        <f t="shared" si="257"/>
        <v>Evasive Customer</v>
      </c>
    </row>
    <row r="2717" spans="1:10" x14ac:dyDescent="0.3">
      <c r="A2717" s="5">
        <v>2719</v>
      </c>
      <c r="B2717" s="6">
        <v>10</v>
      </c>
      <c r="C2717" s="7">
        <v>3</v>
      </c>
      <c r="D2717" s="8">
        <v>1101.08</v>
      </c>
      <c r="E2717">
        <f t="shared" si="252"/>
        <v>3</v>
      </c>
      <c r="F2717">
        <f t="shared" si="253"/>
        <v>1</v>
      </c>
      <c r="G2717">
        <f t="shared" si="254"/>
        <v>1</v>
      </c>
      <c r="H2717">
        <f t="shared" si="255"/>
        <v>311</v>
      </c>
      <c r="I2717" t="str">
        <f t="shared" si="256"/>
        <v>SILVER</v>
      </c>
      <c r="J2717" t="str">
        <f t="shared" si="257"/>
        <v>High Risk Customer</v>
      </c>
    </row>
    <row r="2718" spans="1:10" x14ac:dyDescent="0.3">
      <c r="A2718" s="5">
        <v>2720</v>
      </c>
      <c r="B2718" s="6">
        <v>148</v>
      </c>
      <c r="C2718" s="7">
        <v>5</v>
      </c>
      <c r="D2718" s="8">
        <v>902.04</v>
      </c>
      <c r="E2718">
        <f t="shared" si="252"/>
        <v>1</v>
      </c>
      <c r="F2718">
        <f t="shared" si="253"/>
        <v>2</v>
      </c>
      <c r="G2718">
        <f t="shared" si="254"/>
        <v>1</v>
      </c>
      <c r="H2718">
        <f t="shared" si="255"/>
        <v>121</v>
      </c>
      <c r="I2718" t="str">
        <f t="shared" si="256"/>
        <v>BRONZE</v>
      </c>
      <c r="J2718" t="str">
        <f t="shared" si="257"/>
        <v>Evasive Customer</v>
      </c>
    </row>
    <row r="2719" spans="1:10" x14ac:dyDescent="0.3">
      <c r="A2719" s="5">
        <v>2721</v>
      </c>
      <c r="B2719" s="6">
        <v>114</v>
      </c>
      <c r="C2719" s="7">
        <v>2</v>
      </c>
      <c r="D2719" s="8">
        <v>1655.42</v>
      </c>
      <c r="E2719">
        <f t="shared" si="252"/>
        <v>4</v>
      </c>
      <c r="F2719">
        <f t="shared" si="253"/>
        <v>1</v>
      </c>
      <c r="G2719">
        <f t="shared" si="254"/>
        <v>1</v>
      </c>
      <c r="H2719">
        <f t="shared" si="255"/>
        <v>411</v>
      </c>
      <c r="I2719" t="str">
        <f t="shared" si="256"/>
        <v>GOLD</v>
      </c>
      <c r="J2719" t="str">
        <f t="shared" si="257"/>
        <v>Recent Customer</v>
      </c>
    </row>
    <row r="2720" spans="1:10" x14ac:dyDescent="0.3">
      <c r="A2720" s="5">
        <v>2722</v>
      </c>
      <c r="B2720" s="6">
        <v>73</v>
      </c>
      <c r="C2720" s="7">
        <v>6</v>
      </c>
      <c r="D2720" s="8">
        <v>1950.52</v>
      </c>
      <c r="E2720">
        <f t="shared" si="252"/>
        <v>1</v>
      </c>
      <c r="F2720">
        <f t="shared" si="253"/>
        <v>2</v>
      </c>
      <c r="G2720">
        <f t="shared" si="254"/>
        <v>2</v>
      </c>
      <c r="H2720">
        <f t="shared" si="255"/>
        <v>122</v>
      </c>
      <c r="I2720" t="str">
        <f t="shared" si="256"/>
        <v>BRONZE</v>
      </c>
      <c r="J2720" t="str">
        <f t="shared" si="257"/>
        <v>Evasive Customer</v>
      </c>
    </row>
    <row r="2721" spans="1:10" x14ac:dyDescent="0.3">
      <c r="A2721" s="5">
        <v>2723</v>
      </c>
      <c r="B2721" s="6">
        <v>40</v>
      </c>
      <c r="C2721" s="7">
        <v>8</v>
      </c>
      <c r="D2721" s="8">
        <v>6591</v>
      </c>
      <c r="E2721">
        <f t="shared" si="252"/>
        <v>1</v>
      </c>
      <c r="F2721">
        <f t="shared" si="253"/>
        <v>4</v>
      </c>
      <c r="G2721">
        <f t="shared" si="254"/>
        <v>4</v>
      </c>
      <c r="H2721">
        <f t="shared" si="255"/>
        <v>144</v>
      </c>
      <c r="I2721" t="str">
        <f t="shared" si="256"/>
        <v>BRONZE</v>
      </c>
      <c r="J2721" t="str">
        <f t="shared" si="257"/>
        <v>Evasive Customer</v>
      </c>
    </row>
    <row r="2722" spans="1:10" x14ac:dyDescent="0.3">
      <c r="A2722" s="5">
        <v>2724</v>
      </c>
      <c r="B2722" s="6">
        <v>142</v>
      </c>
      <c r="C2722" s="7">
        <v>4</v>
      </c>
      <c r="D2722" s="8">
        <v>1980.7100000000003</v>
      </c>
      <c r="E2722">
        <f t="shared" si="252"/>
        <v>2</v>
      </c>
      <c r="F2722">
        <f t="shared" si="253"/>
        <v>1</v>
      </c>
      <c r="G2722">
        <f t="shared" si="254"/>
        <v>2</v>
      </c>
      <c r="H2722">
        <f t="shared" si="255"/>
        <v>212</v>
      </c>
      <c r="I2722" t="str">
        <f t="shared" si="256"/>
        <v>SILVER</v>
      </c>
      <c r="J2722" t="str">
        <f t="shared" si="257"/>
        <v>Evasive Customer</v>
      </c>
    </row>
    <row r="2723" spans="1:10" x14ac:dyDescent="0.3">
      <c r="A2723" s="5">
        <v>2725</v>
      </c>
      <c r="B2723" s="6">
        <v>176</v>
      </c>
      <c r="C2723" s="7">
        <v>4</v>
      </c>
      <c r="D2723" s="8">
        <v>353.35000000000014</v>
      </c>
      <c r="E2723">
        <f t="shared" si="252"/>
        <v>3</v>
      </c>
      <c r="F2723">
        <f t="shared" si="253"/>
        <v>1</v>
      </c>
      <c r="G2723">
        <f t="shared" si="254"/>
        <v>1</v>
      </c>
      <c r="H2723">
        <f t="shared" si="255"/>
        <v>311</v>
      </c>
      <c r="I2723" t="str">
        <f t="shared" si="256"/>
        <v>SILVER</v>
      </c>
      <c r="J2723" t="str">
        <f t="shared" si="257"/>
        <v>High Risk Customer</v>
      </c>
    </row>
    <row r="2724" spans="1:10" x14ac:dyDescent="0.3">
      <c r="A2724" s="5">
        <v>2726</v>
      </c>
      <c r="B2724" s="6">
        <v>27</v>
      </c>
      <c r="C2724" s="7">
        <v>10</v>
      </c>
      <c r="D2724" s="8">
        <v>5184.97</v>
      </c>
      <c r="E2724">
        <f t="shared" si="252"/>
        <v>1</v>
      </c>
      <c r="F2724">
        <f t="shared" si="253"/>
        <v>4</v>
      </c>
      <c r="G2724">
        <f t="shared" si="254"/>
        <v>4</v>
      </c>
      <c r="H2724">
        <f t="shared" si="255"/>
        <v>144</v>
      </c>
      <c r="I2724" t="str">
        <f t="shared" si="256"/>
        <v>BRONZE</v>
      </c>
      <c r="J2724" t="str">
        <f t="shared" si="257"/>
        <v>Evasive Customer</v>
      </c>
    </row>
    <row r="2725" spans="1:10" x14ac:dyDescent="0.3">
      <c r="A2725" s="5">
        <v>2727</v>
      </c>
      <c r="B2725" s="6">
        <v>49</v>
      </c>
      <c r="C2725" s="7">
        <v>5</v>
      </c>
      <c r="D2725" s="8">
        <v>4757.21</v>
      </c>
      <c r="E2725">
        <f t="shared" si="252"/>
        <v>1</v>
      </c>
      <c r="F2725">
        <f t="shared" si="253"/>
        <v>2</v>
      </c>
      <c r="G2725">
        <f t="shared" si="254"/>
        <v>4</v>
      </c>
      <c r="H2725">
        <f t="shared" si="255"/>
        <v>124</v>
      </c>
      <c r="I2725" t="str">
        <f t="shared" si="256"/>
        <v>BRONZE</v>
      </c>
      <c r="J2725" t="str">
        <f t="shared" si="257"/>
        <v>Evasive Customer</v>
      </c>
    </row>
    <row r="2726" spans="1:10" x14ac:dyDescent="0.3">
      <c r="A2726" s="5">
        <v>2728</v>
      </c>
      <c r="B2726" s="6">
        <v>7</v>
      </c>
      <c r="C2726" s="7">
        <v>8</v>
      </c>
      <c r="D2726" s="8">
        <v>4054.59</v>
      </c>
      <c r="E2726">
        <f t="shared" si="252"/>
        <v>3</v>
      </c>
      <c r="F2726">
        <f t="shared" si="253"/>
        <v>4</v>
      </c>
      <c r="G2726">
        <f t="shared" si="254"/>
        <v>3</v>
      </c>
      <c r="H2726">
        <f t="shared" si="255"/>
        <v>343</v>
      </c>
      <c r="I2726" t="str">
        <f t="shared" si="256"/>
        <v>GOLD</v>
      </c>
      <c r="J2726" t="str">
        <f t="shared" si="257"/>
        <v>Late Bloomer</v>
      </c>
    </row>
    <row r="2727" spans="1:10" x14ac:dyDescent="0.3">
      <c r="A2727" s="5">
        <v>2729</v>
      </c>
      <c r="B2727" s="6">
        <v>6</v>
      </c>
      <c r="C2727" s="7">
        <v>6</v>
      </c>
      <c r="D2727" s="8">
        <v>5280.35</v>
      </c>
      <c r="E2727">
        <f t="shared" si="252"/>
        <v>2</v>
      </c>
      <c r="F2727">
        <f t="shared" si="253"/>
        <v>2</v>
      </c>
      <c r="G2727">
        <f t="shared" si="254"/>
        <v>4</v>
      </c>
      <c r="H2727">
        <f t="shared" si="255"/>
        <v>224</v>
      </c>
      <c r="I2727" t="str">
        <f t="shared" si="256"/>
        <v>SILVER</v>
      </c>
      <c r="J2727" t="str">
        <f t="shared" si="257"/>
        <v>Almost Losing Customer</v>
      </c>
    </row>
    <row r="2728" spans="1:10" x14ac:dyDescent="0.3">
      <c r="A2728" s="5">
        <v>2730</v>
      </c>
      <c r="B2728" s="6">
        <v>4</v>
      </c>
      <c r="C2728" s="7">
        <v>7</v>
      </c>
      <c r="D2728" s="8">
        <v>1604.2299999999998</v>
      </c>
      <c r="E2728">
        <f t="shared" si="252"/>
        <v>4</v>
      </c>
      <c r="F2728">
        <f t="shared" si="253"/>
        <v>3</v>
      </c>
      <c r="G2728">
        <f t="shared" si="254"/>
        <v>1</v>
      </c>
      <c r="H2728">
        <f t="shared" si="255"/>
        <v>431</v>
      </c>
      <c r="I2728" t="str">
        <f t="shared" si="256"/>
        <v>PLATINUM</v>
      </c>
      <c r="J2728" t="str">
        <f t="shared" si="257"/>
        <v>Becoming Loyal</v>
      </c>
    </row>
    <row r="2729" spans="1:10" x14ac:dyDescent="0.3">
      <c r="A2729" s="5">
        <v>2731</v>
      </c>
      <c r="B2729" s="6">
        <v>3</v>
      </c>
      <c r="C2729" s="7">
        <v>4</v>
      </c>
      <c r="D2729" s="8">
        <v>1513.52</v>
      </c>
      <c r="E2729">
        <f t="shared" si="252"/>
        <v>4</v>
      </c>
      <c r="F2729">
        <f t="shared" si="253"/>
        <v>1</v>
      </c>
      <c r="G2729">
        <f t="shared" si="254"/>
        <v>1</v>
      </c>
      <c r="H2729">
        <f t="shared" si="255"/>
        <v>411</v>
      </c>
      <c r="I2729" t="str">
        <f t="shared" si="256"/>
        <v>GOLD</v>
      </c>
      <c r="J2729" t="str">
        <f t="shared" si="257"/>
        <v>Recent Customer</v>
      </c>
    </row>
    <row r="2730" spans="1:10" x14ac:dyDescent="0.3">
      <c r="A2730" s="5">
        <v>2732</v>
      </c>
      <c r="B2730" s="6">
        <v>16</v>
      </c>
      <c r="C2730" s="7">
        <v>10</v>
      </c>
      <c r="D2730" s="8">
        <v>2787.9500000000003</v>
      </c>
      <c r="E2730">
        <f t="shared" si="252"/>
        <v>4</v>
      </c>
      <c r="F2730">
        <f t="shared" si="253"/>
        <v>4</v>
      </c>
      <c r="G2730">
        <f t="shared" si="254"/>
        <v>2</v>
      </c>
      <c r="H2730">
        <f t="shared" si="255"/>
        <v>442</v>
      </c>
      <c r="I2730" t="str">
        <f t="shared" si="256"/>
        <v>PLATINUM</v>
      </c>
      <c r="J2730" t="str">
        <f t="shared" si="257"/>
        <v>Very Loyal</v>
      </c>
    </row>
    <row r="2731" spans="1:10" x14ac:dyDescent="0.3">
      <c r="A2731" s="5">
        <v>2733</v>
      </c>
      <c r="B2731" s="6">
        <v>28</v>
      </c>
      <c r="C2731" s="7">
        <v>10</v>
      </c>
      <c r="D2731" s="8">
        <v>7827.4099999999989</v>
      </c>
      <c r="E2731">
        <f t="shared" si="252"/>
        <v>4</v>
      </c>
      <c r="F2731">
        <f t="shared" si="253"/>
        <v>4</v>
      </c>
      <c r="G2731">
        <f t="shared" si="254"/>
        <v>4</v>
      </c>
      <c r="H2731">
        <f t="shared" si="255"/>
        <v>444</v>
      </c>
      <c r="I2731" t="str">
        <f t="shared" si="256"/>
        <v>PLATINUM</v>
      </c>
      <c r="J2731" t="str">
        <f t="shared" si="257"/>
        <v>Platinum Customer</v>
      </c>
    </row>
    <row r="2732" spans="1:10" x14ac:dyDescent="0.3">
      <c r="A2732" s="5">
        <v>2734</v>
      </c>
      <c r="B2732" s="6">
        <v>55</v>
      </c>
      <c r="C2732" s="7">
        <v>3</v>
      </c>
      <c r="D2732" s="8">
        <v>999.03000000000009</v>
      </c>
      <c r="E2732">
        <f t="shared" si="252"/>
        <v>4</v>
      </c>
      <c r="F2732">
        <f t="shared" si="253"/>
        <v>1</v>
      </c>
      <c r="G2732">
        <f t="shared" si="254"/>
        <v>1</v>
      </c>
      <c r="H2732">
        <f t="shared" si="255"/>
        <v>411</v>
      </c>
      <c r="I2732" t="str">
        <f t="shared" si="256"/>
        <v>GOLD</v>
      </c>
      <c r="J2732" t="str">
        <f t="shared" si="257"/>
        <v>Recent Customer</v>
      </c>
    </row>
    <row r="2733" spans="1:10" x14ac:dyDescent="0.3">
      <c r="A2733" s="5">
        <v>2735</v>
      </c>
      <c r="B2733" s="6">
        <v>148</v>
      </c>
      <c r="C2733" s="7">
        <v>2</v>
      </c>
      <c r="D2733" s="8">
        <v>836.04</v>
      </c>
      <c r="E2733">
        <f t="shared" si="252"/>
        <v>3</v>
      </c>
      <c r="F2733">
        <f t="shared" si="253"/>
        <v>1</v>
      </c>
      <c r="G2733">
        <f t="shared" si="254"/>
        <v>1</v>
      </c>
      <c r="H2733">
        <f t="shared" si="255"/>
        <v>311</v>
      </c>
      <c r="I2733" t="str">
        <f t="shared" si="256"/>
        <v>SILVER</v>
      </c>
      <c r="J2733" t="str">
        <f t="shared" si="257"/>
        <v>High Risk Customer</v>
      </c>
    </row>
    <row r="2734" spans="1:10" x14ac:dyDescent="0.3">
      <c r="A2734" s="5">
        <v>2736</v>
      </c>
      <c r="B2734" s="6">
        <v>42</v>
      </c>
      <c r="C2734" s="7">
        <v>5</v>
      </c>
      <c r="D2734" s="8">
        <v>2449.81</v>
      </c>
      <c r="E2734">
        <f t="shared" si="252"/>
        <v>2</v>
      </c>
      <c r="F2734">
        <f t="shared" si="253"/>
        <v>2</v>
      </c>
      <c r="G2734">
        <f t="shared" si="254"/>
        <v>2</v>
      </c>
      <c r="H2734">
        <f t="shared" si="255"/>
        <v>222</v>
      </c>
      <c r="I2734" t="str">
        <f t="shared" si="256"/>
        <v>SILVER</v>
      </c>
      <c r="J2734" t="str">
        <f t="shared" si="257"/>
        <v>Almost Losing Customer</v>
      </c>
    </row>
    <row r="2735" spans="1:10" x14ac:dyDescent="0.3">
      <c r="A2735" s="5">
        <v>2737</v>
      </c>
      <c r="B2735" s="6">
        <v>5</v>
      </c>
      <c r="C2735" s="7">
        <v>9</v>
      </c>
      <c r="D2735" s="8">
        <v>5371.5700000000006</v>
      </c>
      <c r="E2735">
        <f t="shared" si="252"/>
        <v>1</v>
      </c>
      <c r="F2735">
        <f t="shared" si="253"/>
        <v>4</v>
      </c>
      <c r="G2735">
        <f t="shared" si="254"/>
        <v>4</v>
      </c>
      <c r="H2735">
        <f t="shared" si="255"/>
        <v>144</v>
      </c>
      <c r="I2735" t="str">
        <f t="shared" si="256"/>
        <v>BRONZE</v>
      </c>
      <c r="J2735" t="str">
        <f t="shared" si="257"/>
        <v>Evasive Customer</v>
      </c>
    </row>
    <row r="2736" spans="1:10" x14ac:dyDescent="0.3">
      <c r="A2736" s="5">
        <v>2738</v>
      </c>
      <c r="B2736" s="6">
        <v>59</v>
      </c>
      <c r="C2736" s="7">
        <v>5</v>
      </c>
      <c r="D2736" s="8">
        <v>1252.9600000000003</v>
      </c>
      <c r="E2736">
        <f t="shared" si="252"/>
        <v>3</v>
      </c>
      <c r="F2736">
        <f t="shared" si="253"/>
        <v>2</v>
      </c>
      <c r="G2736">
        <f t="shared" si="254"/>
        <v>1</v>
      </c>
      <c r="H2736">
        <f t="shared" si="255"/>
        <v>321</v>
      </c>
      <c r="I2736" t="str">
        <f t="shared" si="256"/>
        <v>GOLD</v>
      </c>
      <c r="J2736" t="str">
        <f t="shared" si="257"/>
        <v>Losing Customer</v>
      </c>
    </row>
    <row r="2737" spans="1:10" x14ac:dyDescent="0.3">
      <c r="A2737" s="5">
        <v>2739</v>
      </c>
      <c r="B2737" s="6">
        <v>242</v>
      </c>
      <c r="C2737" s="7">
        <v>2</v>
      </c>
      <c r="D2737" s="8">
        <v>456.42</v>
      </c>
      <c r="E2737">
        <f t="shared" si="252"/>
        <v>4</v>
      </c>
      <c r="F2737">
        <f t="shared" si="253"/>
        <v>1</v>
      </c>
      <c r="G2737">
        <f t="shared" si="254"/>
        <v>1</v>
      </c>
      <c r="H2737">
        <f t="shared" si="255"/>
        <v>411</v>
      </c>
      <c r="I2737" t="str">
        <f t="shared" si="256"/>
        <v>GOLD</v>
      </c>
      <c r="J2737" t="str">
        <f t="shared" si="257"/>
        <v>Recent Customer</v>
      </c>
    </row>
    <row r="2738" spans="1:10" x14ac:dyDescent="0.3">
      <c r="A2738" s="5">
        <v>2740</v>
      </c>
      <c r="B2738" s="6">
        <v>26</v>
      </c>
      <c r="C2738" s="7">
        <v>8</v>
      </c>
      <c r="D2738" s="8">
        <v>4905.5300000000007</v>
      </c>
      <c r="E2738">
        <f t="shared" si="252"/>
        <v>2</v>
      </c>
      <c r="F2738">
        <f t="shared" si="253"/>
        <v>4</v>
      </c>
      <c r="G2738">
        <f t="shared" si="254"/>
        <v>4</v>
      </c>
      <c r="H2738">
        <f t="shared" si="255"/>
        <v>244</v>
      </c>
      <c r="I2738" t="str">
        <f t="shared" si="256"/>
        <v>SILVER</v>
      </c>
      <c r="J2738" t="str">
        <f t="shared" si="257"/>
        <v>High Risk Customer</v>
      </c>
    </row>
    <row r="2739" spans="1:10" x14ac:dyDescent="0.3">
      <c r="A2739" s="5">
        <v>2741</v>
      </c>
      <c r="B2739" s="6">
        <v>19</v>
      </c>
      <c r="C2739" s="7">
        <v>3</v>
      </c>
      <c r="D2739" s="8">
        <v>2316.34</v>
      </c>
      <c r="E2739">
        <f t="shared" si="252"/>
        <v>1</v>
      </c>
      <c r="F2739">
        <f t="shared" si="253"/>
        <v>1</v>
      </c>
      <c r="G2739">
        <f t="shared" si="254"/>
        <v>2</v>
      </c>
      <c r="H2739">
        <f t="shared" si="255"/>
        <v>112</v>
      </c>
      <c r="I2739" t="str">
        <f t="shared" si="256"/>
        <v>BRONZE</v>
      </c>
      <c r="J2739" t="str">
        <f t="shared" si="257"/>
        <v>Lost Customer</v>
      </c>
    </row>
    <row r="2740" spans="1:10" x14ac:dyDescent="0.3">
      <c r="A2740" s="5">
        <v>2742</v>
      </c>
      <c r="B2740" s="6">
        <v>95</v>
      </c>
      <c r="C2740" s="7">
        <v>3</v>
      </c>
      <c r="D2740" s="8">
        <v>2031.17</v>
      </c>
      <c r="E2740">
        <f t="shared" si="252"/>
        <v>3</v>
      </c>
      <c r="F2740">
        <f t="shared" si="253"/>
        <v>1</v>
      </c>
      <c r="G2740">
        <f t="shared" si="254"/>
        <v>2</v>
      </c>
      <c r="H2740">
        <f t="shared" si="255"/>
        <v>312</v>
      </c>
      <c r="I2740" t="str">
        <f t="shared" si="256"/>
        <v>GOLD</v>
      </c>
      <c r="J2740" t="str">
        <f t="shared" si="257"/>
        <v>Losing Customer</v>
      </c>
    </row>
    <row r="2741" spans="1:10" x14ac:dyDescent="0.3">
      <c r="A2741" s="5">
        <v>2743</v>
      </c>
      <c r="B2741" s="6">
        <v>46</v>
      </c>
      <c r="C2741" s="7">
        <v>2</v>
      </c>
      <c r="D2741" s="8">
        <v>1428.62</v>
      </c>
      <c r="E2741">
        <f t="shared" si="252"/>
        <v>3</v>
      </c>
      <c r="F2741">
        <f t="shared" si="253"/>
        <v>1</v>
      </c>
      <c r="G2741">
        <f t="shared" si="254"/>
        <v>1</v>
      </c>
      <c r="H2741">
        <f t="shared" si="255"/>
        <v>311</v>
      </c>
      <c r="I2741" t="str">
        <f t="shared" si="256"/>
        <v>SILVER</v>
      </c>
      <c r="J2741" t="str">
        <f t="shared" si="257"/>
        <v>High Risk Customer</v>
      </c>
    </row>
    <row r="2742" spans="1:10" x14ac:dyDescent="0.3">
      <c r="A2742" s="5">
        <v>2744</v>
      </c>
      <c r="B2742" s="6">
        <v>125</v>
      </c>
      <c r="C2742" s="7">
        <v>3</v>
      </c>
      <c r="D2742" s="8">
        <v>1264.73</v>
      </c>
      <c r="E2742">
        <f t="shared" si="252"/>
        <v>1</v>
      </c>
      <c r="F2742">
        <f t="shared" si="253"/>
        <v>1</v>
      </c>
      <c r="G2742">
        <f t="shared" si="254"/>
        <v>1</v>
      </c>
      <c r="H2742">
        <f t="shared" si="255"/>
        <v>111</v>
      </c>
      <c r="I2742" t="str">
        <f t="shared" si="256"/>
        <v>BRONZE</v>
      </c>
      <c r="J2742" t="str">
        <f t="shared" si="257"/>
        <v>Lost Customer</v>
      </c>
    </row>
    <row r="2743" spans="1:10" x14ac:dyDescent="0.3">
      <c r="A2743" s="5">
        <v>2745</v>
      </c>
      <c r="B2743" s="6">
        <v>267</v>
      </c>
      <c r="C2743" s="7">
        <v>2</v>
      </c>
      <c r="D2743" s="8">
        <v>2772.1</v>
      </c>
      <c r="E2743">
        <f t="shared" si="252"/>
        <v>2</v>
      </c>
      <c r="F2743">
        <f t="shared" si="253"/>
        <v>1</v>
      </c>
      <c r="G2743">
        <f t="shared" si="254"/>
        <v>2</v>
      </c>
      <c r="H2743">
        <f t="shared" si="255"/>
        <v>212</v>
      </c>
      <c r="I2743" t="str">
        <f t="shared" si="256"/>
        <v>SILVER</v>
      </c>
      <c r="J2743" t="str">
        <f t="shared" si="257"/>
        <v>Evasive Customer</v>
      </c>
    </row>
    <row r="2744" spans="1:10" x14ac:dyDescent="0.3">
      <c r="A2744" s="5">
        <v>2746</v>
      </c>
      <c r="B2744" s="6">
        <v>8</v>
      </c>
      <c r="C2744" s="7">
        <v>3</v>
      </c>
      <c r="D2744" s="8">
        <v>2316.34</v>
      </c>
      <c r="E2744">
        <f t="shared" si="252"/>
        <v>1</v>
      </c>
      <c r="F2744">
        <f t="shared" si="253"/>
        <v>1</v>
      </c>
      <c r="G2744">
        <f t="shared" si="254"/>
        <v>2</v>
      </c>
      <c r="H2744">
        <f t="shared" si="255"/>
        <v>112</v>
      </c>
      <c r="I2744" t="str">
        <f t="shared" si="256"/>
        <v>BRONZE</v>
      </c>
      <c r="J2744" t="str">
        <f t="shared" si="257"/>
        <v>Lost Customer</v>
      </c>
    </row>
    <row r="2745" spans="1:10" x14ac:dyDescent="0.3">
      <c r="A2745" s="5">
        <v>2747</v>
      </c>
      <c r="B2745" s="6">
        <v>14</v>
      </c>
      <c r="C2745" s="7">
        <v>9</v>
      </c>
      <c r="D2745" s="8">
        <v>6371.1500000000005</v>
      </c>
      <c r="E2745">
        <f t="shared" si="252"/>
        <v>1</v>
      </c>
      <c r="F2745">
        <f t="shared" si="253"/>
        <v>4</v>
      </c>
      <c r="G2745">
        <f t="shared" si="254"/>
        <v>4</v>
      </c>
      <c r="H2745">
        <f t="shared" si="255"/>
        <v>144</v>
      </c>
      <c r="I2745" t="str">
        <f t="shared" si="256"/>
        <v>BRONZE</v>
      </c>
      <c r="J2745" t="str">
        <f t="shared" si="257"/>
        <v>Evasive Customer</v>
      </c>
    </row>
    <row r="2746" spans="1:10" x14ac:dyDescent="0.3">
      <c r="A2746" s="5">
        <v>2748</v>
      </c>
      <c r="B2746" s="6">
        <v>6</v>
      </c>
      <c r="C2746" s="7">
        <v>4</v>
      </c>
      <c r="D2746" s="8">
        <v>2059.83</v>
      </c>
      <c r="E2746">
        <f t="shared" si="252"/>
        <v>4</v>
      </c>
      <c r="F2746">
        <f t="shared" si="253"/>
        <v>1</v>
      </c>
      <c r="G2746">
        <f t="shared" si="254"/>
        <v>2</v>
      </c>
      <c r="H2746">
        <f t="shared" si="255"/>
        <v>412</v>
      </c>
      <c r="I2746" t="str">
        <f t="shared" si="256"/>
        <v>PLATINUM</v>
      </c>
      <c r="J2746" t="str">
        <f t="shared" si="257"/>
        <v>Recent Customer</v>
      </c>
    </row>
    <row r="2747" spans="1:10" x14ac:dyDescent="0.3">
      <c r="A2747" s="5">
        <v>2749</v>
      </c>
      <c r="B2747" s="6">
        <v>34</v>
      </c>
      <c r="C2747" s="7">
        <v>1</v>
      </c>
      <c r="D2747" s="8">
        <v>327.9799999999999</v>
      </c>
      <c r="E2747">
        <f t="shared" si="252"/>
        <v>4</v>
      </c>
      <c r="F2747">
        <f t="shared" si="253"/>
        <v>1</v>
      </c>
      <c r="G2747">
        <f t="shared" si="254"/>
        <v>1</v>
      </c>
      <c r="H2747">
        <f t="shared" si="255"/>
        <v>411</v>
      </c>
      <c r="I2747" t="str">
        <f t="shared" si="256"/>
        <v>GOLD</v>
      </c>
      <c r="J2747" t="str">
        <f t="shared" si="257"/>
        <v>Recent Customer</v>
      </c>
    </row>
    <row r="2748" spans="1:10" x14ac:dyDescent="0.3">
      <c r="A2748" s="5">
        <v>2750</v>
      </c>
      <c r="B2748" s="6">
        <v>42</v>
      </c>
      <c r="C2748" s="7">
        <v>11</v>
      </c>
      <c r="D2748" s="8">
        <v>5964.0500000000011</v>
      </c>
      <c r="E2748">
        <f t="shared" si="252"/>
        <v>4</v>
      </c>
      <c r="F2748">
        <f t="shared" si="253"/>
        <v>4</v>
      </c>
      <c r="G2748">
        <f t="shared" si="254"/>
        <v>4</v>
      </c>
      <c r="H2748">
        <f t="shared" si="255"/>
        <v>444</v>
      </c>
      <c r="I2748" t="str">
        <f t="shared" si="256"/>
        <v>PLATINUM</v>
      </c>
      <c r="J2748" t="str">
        <f t="shared" si="257"/>
        <v>Platinum Customer</v>
      </c>
    </row>
    <row r="2749" spans="1:10" x14ac:dyDescent="0.3">
      <c r="A2749" s="5">
        <v>2751</v>
      </c>
      <c r="B2749" s="6">
        <v>3</v>
      </c>
      <c r="C2749" s="7">
        <v>8</v>
      </c>
      <c r="D2749" s="8">
        <v>3819.81</v>
      </c>
      <c r="E2749">
        <f t="shared" si="252"/>
        <v>3</v>
      </c>
      <c r="F2749">
        <f t="shared" si="253"/>
        <v>4</v>
      </c>
      <c r="G2749">
        <f t="shared" si="254"/>
        <v>3</v>
      </c>
      <c r="H2749">
        <f t="shared" si="255"/>
        <v>343</v>
      </c>
      <c r="I2749" t="str">
        <f t="shared" si="256"/>
        <v>GOLD</v>
      </c>
      <c r="J2749" t="str">
        <f t="shared" si="257"/>
        <v>Late Bloomer</v>
      </c>
    </row>
    <row r="2750" spans="1:10" x14ac:dyDescent="0.3">
      <c r="A2750" s="5">
        <v>2752</v>
      </c>
      <c r="B2750" s="6">
        <v>12</v>
      </c>
      <c r="C2750" s="7">
        <v>4</v>
      </c>
      <c r="D2750" s="8">
        <v>3250.7200000000003</v>
      </c>
      <c r="E2750">
        <f t="shared" si="252"/>
        <v>3</v>
      </c>
      <c r="F2750">
        <f t="shared" si="253"/>
        <v>1</v>
      </c>
      <c r="G2750">
        <f t="shared" si="254"/>
        <v>3</v>
      </c>
      <c r="H2750">
        <f t="shared" si="255"/>
        <v>313</v>
      </c>
      <c r="I2750" t="str">
        <f t="shared" si="256"/>
        <v>GOLD</v>
      </c>
      <c r="J2750" t="str">
        <f t="shared" si="257"/>
        <v>Losing Customer</v>
      </c>
    </row>
    <row r="2751" spans="1:10" x14ac:dyDescent="0.3">
      <c r="A2751" s="5">
        <v>2753</v>
      </c>
      <c r="B2751" s="6">
        <v>67</v>
      </c>
      <c r="C2751" s="7">
        <v>11</v>
      </c>
      <c r="D2751" s="8">
        <v>5203.18</v>
      </c>
      <c r="E2751">
        <f t="shared" si="252"/>
        <v>4</v>
      </c>
      <c r="F2751">
        <f t="shared" si="253"/>
        <v>4</v>
      </c>
      <c r="G2751">
        <f t="shared" si="254"/>
        <v>4</v>
      </c>
      <c r="H2751">
        <f t="shared" si="255"/>
        <v>444</v>
      </c>
      <c r="I2751" t="str">
        <f t="shared" si="256"/>
        <v>PLATINUM</v>
      </c>
      <c r="J2751" t="str">
        <f t="shared" si="257"/>
        <v>Platinum Customer</v>
      </c>
    </row>
    <row r="2752" spans="1:10" x14ac:dyDescent="0.3">
      <c r="A2752" s="5">
        <v>2754</v>
      </c>
      <c r="B2752" s="6">
        <v>186</v>
      </c>
      <c r="C2752" s="7">
        <v>3</v>
      </c>
      <c r="D2752" s="8">
        <v>3273.01</v>
      </c>
      <c r="E2752">
        <f t="shared" si="252"/>
        <v>4</v>
      </c>
      <c r="F2752">
        <f t="shared" si="253"/>
        <v>1</v>
      </c>
      <c r="G2752">
        <f t="shared" si="254"/>
        <v>3</v>
      </c>
      <c r="H2752">
        <f t="shared" si="255"/>
        <v>413</v>
      </c>
      <c r="I2752" t="str">
        <f t="shared" si="256"/>
        <v>PLATINUM</v>
      </c>
      <c r="J2752" t="str">
        <f t="shared" si="257"/>
        <v>Recent Customer</v>
      </c>
    </row>
    <row r="2753" spans="1:10" x14ac:dyDescent="0.3">
      <c r="A2753" s="5">
        <v>2755</v>
      </c>
      <c r="B2753" s="6">
        <v>28</v>
      </c>
      <c r="C2753" s="7">
        <v>13</v>
      </c>
      <c r="D2753" s="8">
        <v>4904.13</v>
      </c>
      <c r="E2753">
        <f t="shared" si="252"/>
        <v>2</v>
      </c>
      <c r="F2753">
        <f t="shared" si="253"/>
        <v>4</v>
      </c>
      <c r="G2753">
        <f t="shared" si="254"/>
        <v>4</v>
      </c>
      <c r="H2753">
        <f t="shared" si="255"/>
        <v>244</v>
      </c>
      <c r="I2753" t="str">
        <f t="shared" si="256"/>
        <v>SILVER</v>
      </c>
      <c r="J2753" t="str">
        <f t="shared" si="257"/>
        <v>High Risk Customer</v>
      </c>
    </row>
    <row r="2754" spans="1:10" x14ac:dyDescent="0.3">
      <c r="A2754" s="5">
        <v>2756</v>
      </c>
      <c r="B2754" s="6">
        <v>56</v>
      </c>
      <c r="C2754" s="7">
        <v>4</v>
      </c>
      <c r="D2754" s="8">
        <v>380.70000000000039</v>
      </c>
      <c r="E2754">
        <f t="shared" si="252"/>
        <v>1</v>
      </c>
      <c r="F2754">
        <f t="shared" si="253"/>
        <v>1</v>
      </c>
      <c r="G2754">
        <f t="shared" si="254"/>
        <v>1</v>
      </c>
      <c r="H2754">
        <f t="shared" si="255"/>
        <v>111</v>
      </c>
      <c r="I2754" t="str">
        <f t="shared" si="256"/>
        <v>BRONZE</v>
      </c>
      <c r="J2754" t="str">
        <f t="shared" si="257"/>
        <v>Lost Customer</v>
      </c>
    </row>
    <row r="2755" spans="1:10" x14ac:dyDescent="0.3">
      <c r="A2755" s="5">
        <v>2757</v>
      </c>
      <c r="B2755" s="6">
        <v>144</v>
      </c>
      <c r="C2755" s="7">
        <v>3</v>
      </c>
      <c r="D2755" s="8">
        <v>3030.83</v>
      </c>
      <c r="E2755">
        <f t="shared" si="252"/>
        <v>3</v>
      </c>
      <c r="F2755">
        <f t="shared" si="253"/>
        <v>1</v>
      </c>
      <c r="G2755">
        <f t="shared" si="254"/>
        <v>3</v>
      </c>
      <c r="H2755">
        <f t="shared" si="255"/>
        <v>313</v>
      </c>
      <c r="I2755" t="str">
        <f t="shared" si="256"/>
        <v>GOLD</v>
      </c>
      <c r="J2755" t="str">
        <f t="shared" si="257"/>
        <v>Losing Customer</v>
      </c>
    </row>
    <row r="2756" spans="1:10" x14ac:dyDescent="0.3">
      <c r="A2756" s="5">
        <v>2758</v>
      </c>
      <c r="B2756" s="6">
        <v>79</v>
      </c>
      <c r="C2756" s="7">
        <v>4</v>
      </c>
      <c r="D2756" s="8">
        <v>670.15000000000009</v>
      </c>
      <c r="E2756">
        <f t="shared" si="252"/>
        <v>2</v>
      </c>
      <c r="F2756">
        <f t="shared" si="253"/>
        <v>1</v>
      </c>
      <c r="G2756">
        <f t="shared" si="254"/>
        <v>1</v>
      </c>
      <c r="H2756">
        <f t="shared" si="255"/>
        <v>211</v>
      </c>
      <c r="I2756" t="str">
        <f t="shared" si="256"/>
        <v>BRONZE</v>
      </c>
      <c r="J2756" t="str">
        <f t="shared" si="257"/>
        <v>Evasive Customer</v>
      </c>
    </row>
    <row r="2757" spans="1:10" x14ac:dyDescent="0.3">
      <c r="A2757" s="5">
        <v>2759</v>
      </c>
      <c r="B2757" s="6">
        <v>110</v>
      </c>
      <c r="C2757" s="7">
        <v>5</v>
      </c>
      <c r="D2757" s="8">
        <v>3775.9</v>
      </c>
      <c r="E2757">
        <f t="shared" ref="E2757:E2820" si="258">IF(AND(B2755&gt;=88),1,IF(AND(B2755&lt;=88,B2755&gt;45),2,IF(AND(B2755&lt;=45,B2755&gt;18),3,4)))</f>
        <v>1</v>
      </c>
      <c r="F2757">
        <f t="shared" ref="F2757:F2820" si="259">IF(AND(C2757&gt;7),4,IF(AND(C2757&lt;=7,C2757&gt;6),3,IF(AND(C2757&lt;=6,C2757&gt;4),2,IF(AND(C2757&lt;=4),1))))</f>
        <v>2</v>
      </c>
      <c r="G2757">
        <f t="shared" ref="G2757:G2820" si="260">IF(AND(D2757&gt;4123.1),4,IF(AND(D2757&lt;=4123.1,D2757&gt;2799.26),3,IF(AND(D2757&lt;=2799.26,D2757&gt;1797.95),2,IF(AND(D2757&lt;=1795.95),1))))</f>
        <v>3</v>
      </c>
      <c r="H2757">
        <f t="shared" ref="H2757:H2820" si="261">100*E2757+10*F2757+G2757</f>
        <v>123</v>
      </c>
      <c r="I2757" t="str">
        <f t="shared" ref="I2757:I2820" si="262">IF(AND(H2757&gt;411),"PLATINUM",IF(AND(H2757&lt;=411,H2757&gt;311),"GOLD",IF(AND(H2757&lt;=311,H2757&gt;211),"SILVER",IF(AND(H2757&lt;=211),"BRONZE"))))</f>
        <v>BRONZE</v>
      </c>
      <c r="J2757" t="str">
        <f t="shared" ref="J2757:J2820" si="263">IF(H2757=444,"Platinum Customer",
IF(AND(H2757&lt;=444,H2757&gt;433),"Very Loyal",
 IF(AND(H2757&lt;=433,H2757&gt;421),"Becoming Loyal",
IF(AND(H2757&lt;=421,H2757&gt;344),"Recent Customer",
IF(AND(H2757&gt;=344,H2757&gt;323),"Potential Customer",
IF(AND(H2757&gt;=323,H2757&gt;311),"Late Bloomer",
IF(AND(H2757&gt;311,H2757&gt;=224),"Losing Customer",
IF(AND(H2757&gt;224,H2757&gt;=212),"High Risk Customer",
IF(AND(H2757&gt;212,H2757&gt;=121),"Almost Losing Customer",
IF(AND(H2757&gt;=121,H2757&gt;=113),"Evasive Customer",
IF(AND(H2757&lt;=113,H2757&gt;=111),"Lost Customer")))))))))))</f>
        <v>Evasive Customer</v>
      </c>
    </row>
    <row r="2758" spans="1:10" x14ac:dyDescent="0.3">
      <c r="A2758" s="5">
        <v>2760</v>
      </c>
      <c r="B2758" s="6">
        <v>31</v>
      </c>
      <c r="C2758" s="7">
        <v>5</v>
      </c>
      <c r="D2758" s="8">
        <v>1617.9599999999998</v>
      </c>
      <c r="E2758">
        <f t="shared" si="258"/>
        <v>2</v>
      </c>
      <c r="F2758">
        <f t="shared" si="259"/>
        <v>2</v>
      </c>
      <c r="G2758">
        <f t="shared" si="260"/>
        <v>1</v>
      </c>
      <c r="H2758">
        <f t="shared" si="261"/>
        <v>221</v>
      </c>
      <c r="I2758" t="str">
        <f t="shared" si="262"/>
        <v>SILVER</v>
      </c>
      <c r="J2758" t="str">
        <f t="shared" si="263"/>
        <v>Almost Losing Customer</v>
      </c>
    </row>
    <row r="2759" spans="1:10" x14ac:dyDescent="0.3">
      <c r="A2759" s="5">
        <v>2761</v>
      </c>
      <c r="B2759" s="6">
        <v>7</v>
      </c>
      <c r="C2759" s="7">
        <v>9</v>
      </c>
      <c r="D2759" s="8">
        <v>5082.0200000000004</v>
      </c>
      <c r="E2759">
        <f t="shared" si="258"/>
        <v>1</v>
      </c>
      <c r="F2759">
        <f t="shared" si="259"/>
        <v>4</v>
      </c>
      <c r="G2759">
        <f t="shared" si="260"/>
        <v>4</v>
      </c>
      <c r="H2759">
        <f t="shared" si="261"/>
        <v>144</v>
      </c>
      <c r="I2759" t="str">
        <f t="shared" si="262"/>
        <v>BRONZE</v>
      </c>
      <c r="J2759" t="str">
        <f t="shared" si="263"/>
        <v>Evasive Customer</v>
      </c>
    </row>
    <row r="2760" spans="1:10" x14ac:dyDescent="0.3">
      <c r="A2760" s="5">
        <v>2762</v>
      </c>
      <c r="B2760" s="6">
        <v>16</v>
      </c>
      <c r="C2760" s="7">
        <v>10</v>
      </c>
      <c r="D2760" s="8">
        <v>8237.49</v>
      </c>
      <c r="E2760">
        <f t="shared" si="258"/>
        <v>3</v>
      </c>
      <c r="F2760">
        <f t="shared" si="259"/>
        <v>4</v>
      </c>
      <c r="G2760">
        <f t="shared" si="260"/>
        <v>4</v>
      </c>
      <c r="H2760">
        <f t="shared" si="261"/>
        <v>344</v>
      </c>
      <c r="I2760" t="str">
        <f t="shared" si="262"/>
        <v>GOLD</v>
      </c>
      <c r="J2760" t="str">
        <f t="shared" si="263"/>
        <v>Potential Customer</v>
      </c>
    </row>
    <row r="2761" spans="1:10" x14ac:dyDescent="0.3">
      <c r="A2761" s="5">
        <v>2763</v>
      </c>
      <c r="B2761" s="6">
        <v>19</v>
      </c>
      <c r="C2761" s="7">
        <v>9</v>
      </c>
      <c r="D2761" s="8">
        <v>2910.2</v>
      </c>
      <c r="E2761">
        <f t="shared" si="258"/>
        <v>4</v>
      </c>
      <c r="F2761">
        <f t="shared" si="259"/>
        <v>4</v>
      </c>
      <c r="G2761">
        <f t="shared" si="260"/>
        <v>3</v>
      </c>
      <c r="H2761">
        <f t="shared" si="261"/>
        <v>443</v>
      </c>
      <c r="I2761" t="str">
        <f t="shared" si="262"/>
        <v>PLATINUM</v>
      </c>
      <c r="J2761" t="str">
        <f t="shared" si="263"/>
        <v>Very Loyal</v>
      </c>
    </row>
    <row r="2762" spans="1:10" x14ac:dyDescent="0.3">
      <c r="A2762" s="5">
        <v>2764</v>
      </c>
      <c r="B2762" s="6">
        <v>51</v>
      </c>
      <c r="C2762" s="7">
        <v>4</v>
      </c>
      <c r="D2762" s="8">
        <v>593.55999999999995</v>
      </c>
      <c r="E2762">
        <f t="shared" si="258"/>
        <v>4</v>
      </c>
      <c r="F2762">
        <f t="shared" si="259"/>
        <v>1</v>
      </c>
      <c r="G2762">
        <f t="shared" si="260"/>
        <v>1</v>
      </c>
      <c r="H2762">
        <f t="shared" si="261"/>
        <v>411</v>
      </c>
      <c r="I2762" t="str">
        <f t="shared" si="262"/>
        <v>GOLD</v>
      </c>
      <c r="J2762" t="str">
        <f t="shared" si="263"/>
        <v>Recent Customer</v>
      </c>
    </row>
    <row r="2763" spans="1:10" x14ac:dyDescent="0.3">
      <c r="A2763" s="5">
        <v>2765</v>
      </c>
      <c r="B2763" s="6">
        <v>46</v>
      </c>
      <c r="C2763" s="7">
        <v>6</v>
      </c>
      <c r="D2763" s="8">
        <v>2995.1800000000003</v>
      </c>
      <c r="E2763">
        <f t="shared" si="258"/>
        <v>3</v>
      </c>
      <c r="F2763">
        <f t="shared" si="259"/>
        <v>2</v>
      </c>
      <c r="G2763">
        <f t="shared" si="260"/>
        <v>3</v>
      </c>
      <c r="H2763">
        <f t="shared" si="261"/>
        <v>323</v>
      </c>
      <c r="I2763" t="str">
        <f t="shared" si="262"/>
        <v>GOLD</v>
      </c>
      <c r="J2763" t="str">
        <f t="shared" si="263"/>
        <v>Late Bloomer</v>
      </c>
    </row>
    <row r="2764" spans="1:10" x14ac:dyDescent="0.3">
      <c r="A2764" s="5">
        <v>2766</v>
      </c>
      <c r="B2764" s="6">
        <v>47</v>
      </c>
      <c r="C2764" s="7">
        <v>6</v>
      </c>
      <c r="D2764" s="8">
        <v>6233.3</v>
      </c>
      <c r="E2764">
        <f t="shared" si="258"/>
        <v>2</v>
      </c>
      <c r="F2764">
        <f t="shared" si="259"/>
        <v>2</v>
      </c>
      <c r="G2764">
        <f t="shared" si="260"/>
        <v>4</v>
      </c>
      <c r="H2764">
        <f t="shared" si="261"/>
        <v>224</v>
      </c>
      <c r="I2764" t="str">
        <f t="shared" si="262"/>
        <v>SILVER</v>
      </c>
      <c r="J2764" t="str">
        <f t="shared" si="263"/>
        <v>Almost Losing Customer</v>
      </c>
    </row>
    <row r="2765" spans="1:10" x14ac:dyDescent="0.3">
      <c r="A2765" s="5">
        <v>2767</v>
      </c>
      <c r="B2765" s="6">
        <v>48</v>
      </c>
      <c r="C2765" s="7">
        <v>3</v>
      </c>
      <c r="D2765" s="8">
        <v>803.97</v>
      </c>
      <c r="E2765">
        <f t="shared" si="258"/>
        <v>2</v>
      </c>
      <c r="F2765">
        <f t="shared" si="259"/>
        <v>1</v>
      </c>
      <c r="G2765">
        <f t="shared" si="260"/>
        <v>1</v>
      </c>
      <c r="H2765">
        <f t="shared" si="261"/>
        <v>211</v>
      </c>
      <c r="I2765" t="str">
        <f t="shared" si="262"/>
        <v>BRONZE</v>
      </c>
      <c r="J2765" t="str">
        <f t="shared" si="263"/>
        <v>Evasive Customer</v>
      </c>
    </row>
    <row r="2766" spans="1:10" x14ac:dyDescent="0.3">
      <c r="A2766" s="5">
        <v>2768</v>
      </c>
      <c r="B2766" s="6">
        <v>23</v>
      </c>
      <c r="C2766" s="7">
        <v>6</v>
      </c>
      <c r="D2766" s="8">
        <v>3420.58</v>
      </c>
      <c r="E2766">
        <f t="shared" si="258"/>
        <v>2</v>
      </c>
      <c r="F2766">
        <f t="shared" si="259"/>
        <v>2</v>
      </c>
      <c r="G2766">
        <f t="shared" si="260"/>
        <v>3</v>
      </c>
      <c r="H2766">
        <f t="shared" si="261"/>
        <v>223</v>
      </c>
      <c r="I2766" t="str">
        <f t="shared" si="262"/>
        <v>SILVER</v>
      </c>
      <c r="J2766" t="str">
        <f t="shared" si="263"/>
        <v>Almost Losing Customer</v>
      </c>
    </row>
    <row r="2767" spans="1:10" x14ac:dyDescent="0.3">
      <c r="A2767" s="5">
        <v>2769</v>
      </c>
      <c r="B2767" s="6">
        <v>46</v>
      </c>
      <c r="C2767" s="7">
        <v>6</v>
      </c>
      <c r="D2767" s="8">
        <v>4177.8399999999992</v>
      </c>
      <c r="E2767">
        <f t="shared" si="258"/>
        <v>2</v>
      </c>
      <c r="F2767">
        <f t="shared" si="259"/>
        <v>2</v>
      </c>
      <c r="G2767">
        <f t="shared" si="260"/>
        <v>4</v>
      </c>
      <c r="H2767">
        <f t="shared" si="261"/>
        <v>224</v>
      </c>
      <c r="I2767" t="str">
        <f t="shared" si="262"/>
        <v>SILVER</v>
      </c>
      <c r="J2767" t="str">
        <f t="shared" si="263"/>
        <v>Almost Losing Customer</v>
      </c>
    </row>
    <row r="2768" spans="1:10" x14ac:dyDescent="0.3">
      <c r="A2768" s="5">
        <v>2770</v>
      </c>
      <c r="B2768" s="6">
        <v>30</v>
      </c>
      <c r="C2768" s="7">
        <v>9</v>
      </c>
      <c r="D2768" s="8">
        <v>10028.800000000001</v>
      </c>
      <c r="E2768">
        <f t="shared" si="258"/>
        <v>3</v>
      </c>
      <c r="F2768">
        <f t="shared" si="259"/>
        <v>4</v>
      </c>
      <c r="G2768">
        <f t="shared" si="260"/>
        <v>4</v>
      </c>
      <c r="H2768">
        <f t="shared" si="261"/>
        <v>344</v>
      </c>
      <c r="I2768" t="str">
        <f t="shared" si="262"/>
        <v>GOLD</v>
      </c>
      <c r="J2768" t="str">
        <f t="shared" si="263"/>
        <v>Potential Customer</v>
      </c>
    </row>
    <row r="2769" spans="1:10" x14ac:dyDescent="0.3">
      <c r="A2769" s="5">
        <v>2771</v>
      </c>
      <c r="B2769" s="6">
        <v>44</v>
      </c>
      <c r="C2769" s="7">
        <v>5</v>
      </c>
      <c r="D2769" s="8">
        <v>4754.2</v>
      </c>
      <c r="E2769">
        <f t="shared" si="258"/>
        <v>2</v>
      </c>
      <c r="F2769">
        <f t="shared" si="259"/>
        <v>2</v>
      </c>
      <c r="G2769">
        <f t="shared" si="260"/>
        <v>4</v>
      </c>
      <c r="H2769">
        <f t="shared" si="261"/>
        <v>224</v>
      </c>
      <c r="I2769" t="str">
        <f t="shared" si="262"/>
        <v>SILVER</v>
      </c>
      <c r="J2769" t="str">
        <f t="shared" si="263"/>
        <v>Almost Losing Customer</v>
      </c>
    </row>
    <row r="2770" spans="1:10" x14ac:dyDescent="0.3">
      <c r="A2770" s="5">
        <v>2772</v>
      </c>
      <c r="B2770" s="6">
        <v>25</v>
      </c>
      <c r="C2770" s="7">
        <v>5</v>
      </c>
      <c r="D2770" s="8">
        <v>2446.21</v>
      </c>
      <c r="E2770">
        <f t="shared" si="258"/>
        <v>3</v>
      </c>
      <c r="F2770">
        <f t="shared" si="259"/>
        <v>2</v>
      </c>
      <c r="G2770">
        <f t="shared" si="260"/>
        <v>2</v>
      </c>
      <c r="H2770">
        <f t="shared" si="261"/>
        <v>322</v>
      </c>
      <c r="I2770" t="str">
        <f t="shared" si="262"/>
        <v>GOLD</v>
      </c>
      <c r="J2770" t="str">
        <f t="shared" si="263"/>
        <v>Losing Customer</v>
      </c>
    </row>
    <row r="2771" spans="1:10" x14ac:dyDescent="0.3">
      <c r="A2771" s="5">
        <v>2773</v>
      </c>
      <c r="B2771" s="6">
        <v>4</v>
      </c>
      <c r="C2771" s="7">
        <v>4</v>
      </c>
      <c r="D2771" s="8">
        <v>2293.1299999999997</v>
      </c>
      <c r="E2771">
        <f t="shared" si="258"/>
        <v>3</v>
      </c>
      <c r="F2771">
        <f t="shared" si="259"/>
        <v>1</v>
      </c>
      <c r="G2771">
        <f t="shared" si="260"/>
        <v>2</v>
      </c>
      <c r="H2771">
        <f t="shared" si="261"/>
        <v>312</v>
      </c>
      <c r="I2771" t="str">
        <f t="shared" si="262"/>
        <v>GOLD</v>
      </c>
      <c r="J2771" t="str">
        <f t="shared" si="263"/>
        <v>Losing Customer</v>
      </c>
    </row>
    <row r="2772" spans="1:10" x14ac:dyDescent="0.3">
      <c r="A2772" s="5">
        <v>2774</v>
      </c>
      <c r="B2772" s="6">
        <v>84</v>
      </c>
      <c r="C2772" s="7">
        <v>5</v>
      </c>
      <c r="D2772" s="8">
        <v>1542.68</v>
      </c>
      <c r="E2772">
        <f t="shared" si="258"/>
        <v>3</v>
      </c>
      <c r="F2772">
        <f t="shared" si="259"/>
        <v>2</v>
      </c>
      <c r="G2772">
        <f t="shared" si="260"/>
        <v>1</v>
      </c>
      <c r="H2772">
        <f t="shared" si="261"/>
        <v>321</v>
      </c>
      <c r="I2772" t="str">
        <f t="shared" si="262"/>
        <v>GOLD</v>
      </c>
      <c r="J2772" t="str">
        <f t="shared" si="263"/>
        <v>Losing Customer</v>
      </c>
    </row>
    <row r="2773" spans="1:10" x14ac:dyDescent="0.3">
      <c r="A2773" s="5">
        <v>2775</v>
      </c>
      <c r="B2773" s="6">
        <v>12</v>
      </c>
      <c r="C2773" s="7">
        <v>6</v>
      </c>
      <c r="D2773" s="8">
        <v>1922.1899999999996</v>
      </c>
      <c r="E2773">
        <f t="shared" si="258"/>
        <v>4</v>
      </c>
      <c r="F2773">
        <f t="shared" si="259"/>
        <v>2</v>
      </c>
      <c r="G2773">
        <f t="shared" si="260"/>
        <v>2</v>
      </c>
      <c r="H2773">
        <f t="shared" si="261"/>
        <v>422</v>
      </c>
      <c r="I2773" t="str">
        <f t="shared" si="262"/>
        <v>PLATINUM</v>
      </c>
      <c r="J2773" t="str">
        <f t="shared" si="263"/>
        <v>Becoming Loyal</v>
      </c>
    </row>
    <row r="2774" spans="1:10" x14ac:dyDescent="0.3">
      <c r="A2774" s="5">
        <v>2776</v>
      </c>
      <c r="B2774" s="6">
        <v>46</v>
      </c>
      <c r="C2774" s="7">
        <v>4</v>
      </c>
      <c r="D2774" s="8">
        <v>683.37000000000012</v>
      </c>
      <c r="E2774">
        <f t="shared" si="258"/>
        <v>2</v>
      </c>
      <c r="F2774">
        <f t="shared" si="259"/>
        <v>1</v>
      </c>
      <c r="G2774">
        <f t="shared" si="260"/>
        <v>1</v>
      </c>
      <c r="H2774">
        <f t="shared" si="261"/>
        <v>211</v>
      </c>
      <c r="I2774" t="str">
        <f t="shared" si="262"/>
        <v>BRONZE</v>
      </c>
      <c r="J2774" t="str">
        <f t="shared" si="263"/>
        <v>Evasive Customer</v>
      </c>
    </row>
    <row r="2775" spans="1:10" x14ac:dyDescent="0.3">
      <c r="A2775" s="5">
        <v>2777</v>
      </c>
      <c r="B2775" s="6">
        <v>103</v>
      </c>
      <c r="C2775" s="7">
        <v>6</v>
      </c>
      <c r="D2775" s="8">
        <v>3307.11</v>
      </c>
      <c r="E2775">
        <f t="shared" si="258"/>
        <v>4</v>
      </c>
      <c r="F2775">
        <f t="shared" si="259"/>
        <v>2</v>
      </c>
      <c r="G2775">
        <f t="shared" si="260"/>
        <v>3</v>
      </c>
      <c r="H2775">
        <f t="shared" si="261"/>
        <v>423</v>
      </c>
      <c r="I2775" t="str">
        <f t="shared" si="262"/>
        <v>PLATINUM</v>
      </c>
      <c r="J2775" t="str">
        <f t="shared" si="263"/>
        <v>Becoming Loyal</v>
      </c>
    </row>
    <row r="2776" spans="1:10" x14ac:dyDescent="0.3">
      <c r="A2776" s="5">
        <v>2778</v>
      </c>
      <c r="B2776" s="6">
        <v>9</v>
      </c>
      <c r="C2776" s="7">
        <v>5</v>
      </c>
      <c r="D2776" s="8">
        <v>3348.4700000000003</v>
      </c>
      <c r="E2776">
        <f t="shared" si="258"/>
        <v>2</v>
      </c>
      <c r="F2776">
        <f t="shared" si="259"/>
        <v>2</v>
      </c>
      <c r="G2776">
        <f t="shared" si="260"/>
        <v>3</v>
      </c>
      <c r="H2776">
        <f t="shared" si="261"/>
        <v>223</v>
      </c>
      <c r="I2776" t="str">
        <f t="shared" si="262"/>
        <v>SILVER</v>
      </c>
      <c r="J2776" t="str">
        <f t="shared" si="263"/>
        <v>Almost Losing Customer</v>
      </c>
    </row>
    <row r="2777" spans="1:10" x14ac:dyDescent="0.3">
      <c r="A2777" s="5">
        <v>2779</v>
      </c>
      <c r="B2777" s="6">
        <v>11</v>
      </c>
      <c r="C2777" s="7">
        <v>5</v>
      </c>
      <c r="D2777" s="8">
        <v>3277.58</v>
      </c>
      <c r="E2777">
        <f t="shared" si="258"/>
        <v>1</v>
      </c>
      <c r="F2777">
        <f t="shared" si="259"/>
        <v>2</v>
      </c>
      <c r="G2777">
        <f t="shared" si="260"/>
        <v>3</v>
      </c>
      <c r="H2777">
        <f t="shared" si="261"/>
        <v>123</v>
      </c>
      <c r="I2777" t="str">
        <f t="shared" si="262"/>
        <v>BRONZE</v>
      </c>
      <c r="J2777" t="str">
        <f t="shared" si="263"/>
        <v>Evasive Customer</v>
      </c>
    </row>
    <row r="2778" spans="1:10" x14ac:dyDescent="0.3">
      <c r="A2778" s="5">
        <v>2780</v>
      </c>
      <c r="B2778" s="6">
        <v>2</v>
      </c>
      <c r="C2778" s="7">
        <v>5</v>
      </c>
      <c r="D2778" s="8">
        <v>3092.1200000000003</v>
      </c>
      <c r="E2778">
        <f t="shared" si="258"/>
        <v>4</v>
      </c>
      <c r="F2778">
        <f t="shared" si="259"/>
        <v>2</v>
      </c>
      <c r="G2778">
        <f t="shared" si="260"/>
        <v>3</v>
      </c>
      <c r="H2778">
        <f t="shared" si="261"/>
        <v>423</v>
      </c>
      <c r="I2778" t="str">
        <f t="shared" si="262"/>
        <v>PLATINUM</v>
      </c>
      <c r="J2778" t="str">
        <f t="shared" si="263"/>
        <v>Becoming Loyal</v>
      </c>
    </row>
    <row r="2779" spans="1:10" x14ac:dyDescent="0.3">
      <c r="A2779" s="5">
        <v>2781</v>
      </c>
      <c r="B2779" s="6">
        <v>73</v>
      </c>
      <c r="C2779" s="7">
        <v>4</v>
      </c>
      <c r="D2779" s="8">
        <v>1289.3500000000001</v>
      </c>
      <c r="E2779">
        <f t="shared" si="258"/>
        <v>4</v>
      </c>
      <c r="F2779">
        <f t="shared" si="259"/>
        <v>1</v>
      </c>
      <c r="G2779">
        <f t="shared" si="260"/>
        <v>1</v>
      </c>
      <c r="H2779">
        <f t="shared" si="261"/>
        <v>411</v>
      </c>
      <c r="I2779" t="str">
        <f t="shared" si="262"/>
        <v>GOLD</v>
      </c>
      <c r="J2779" t="str">
        <f t="shared" si="263"/>
        <v>Recent Customer</v>
      </c>
    </row>
    <row r="2780" spans="1:10" x14ac:dyDescent="0.3">
      <c r="A2780" s="5">
        <v>2782</v>
      </c>
      <c r="B2780" s="6">
        <v>170</v>
      </c>
      <c r="C2780" s="7">
        <v>5</v>
      </c>
      <c r="D2780" s="8">
        <v>3450.83</v>
      </c>
      <c r="E2780">
        <f t="shared" si="258"/>
        <v>4</v>
      </c>
      <c r="F2780">
        <f t="shared" si="259"/>
        <v>2</v>
      </c>
      <c r="G2780">
        <f t="shared" si="260"/>
        <v>3</v>
      </c>
      <c r="H2780">
        <f t="shared" si="261"/>
        <v>423</v>
      </c>
      <c r="I2780" t="str">
        <f t="shared" si="262"/>
        <v>PLATINUM</v>
      </c>
      <c r="J2780" t="str">
        <f t="shared" si="263"/>
        <v>Becoming Loyal</v>
      </c>
    </row>
    <row r="2781" spans="1:10" x14ac:dyDescent="0.3">
      <c r="A2781" s="5">
        <v>2783</v>
      </c>
      <c r="B2781" s="6">
        <v>73</v>
      </c>
      <c r="C2781" s="7">
        <v>11</v>
      </c>
      <c r="D2781" s="8">
        <v>2757.77</v>
      </c>
      <c r="E2781">
        <f t="shared" si="258"/>
        <v>2</v>
      </c>
      <c r="F2781">
        <f t="shared" si="259"/>
        <v>4</v>
      </c>
      <c r="G2781">
        <f t="shared" si="260"/>
        <v>2</v>
      </c>
      <c r="H2781">
        <f t="shared" si="261"/>
        <v>242</v>
      </c>
      <c r="I2781" t="str">
        <f t="shared" si="262"/>
        <v>SILVER</v>
      </c>
      <c r="J2781" t="str">
        <f t="shared" si="263"/>
        <v>High Risk Customer</v>
      </c>
    </row>
    <row r="2782" spans="1:10" x14ac:dyDescent="0.3">
      <c r="A2782" s="5">
        <v>2784</v>
      </c>
      <c r="B2782" s="6">
        <v>74</v>
      </c>
      <c r="C2782" s="7">
        <v>3</v>
      </c>
      <c r="D2782" s="8">
        <v>1075.06</v>
      </c>
      <c r="E2782">
        <f t="shared" si="258"/>
        <v>1</v>
      </c>
      <c r="F2782">
        <f t="shared" si="259"/>
        <v>1</v>
      </c>
      <c r="G2782">
        <f t="shared" si="260"/>
        <v>1</v>
      </c>
      <c r="H2782">
        <f t="shared" si="261"/>
        <v>111</v>
      </c>
      <c r="I2782" t="str">
        <f t="shared" si="262"/>
        <v>BRONZE</v>
      </c>
      <c r="J2782" t="str">
        <f t="shared" si="263"/>
        <v>Lost Customer</v>
      </c>
    </row>
    <row r="2783" spans="1:10" x14ac:dyDescent="0.3">
      <c r="A2783" s="5">
        <v>2785</v>
      </c>
      <c r="B2783" s="6">
        <v>45</v>
      </c>
      <c r="C2783" s="7">
        <v>6</v>
      </c>
      <c r="D2783" s="8">
        <v>3411.6199999999994</v>
      </c>
      <c r="E2783">
        <f t="shared" si="258"/>
        <v>2</v>
      </c>
      <c r="F2783">
        <f t="shared" si="259"/>
        <v>2</v>
      </c>
      <c r="G2783">
        <f t="shared" si="260"/>
        <v>3</v>
      </c>
      <c r="H2783">
        <f t="shared" si="261"/>
        <v>223</v>
      </c>
      <c r="I2783" t="str">
        <f t="shared" si="262"/>
        <v>SILVER</v>
      </c>
      <c r="J2783" t="str">
        <f t="shared" si="263"/>
        <v>Almost Losing Customer</v>
      </c>
    </row>
    <row r="2784" spans="1:10" x14ac:dyDescent="0.3">
      <c r="A2784" s="5">
        <v>2786</v>
      </c>
      <c r="B2784" s="6">
        <v>3</v>
      </c>
      <c r="C2784" s="7">
        <v>6</v>
      </c>
      <c r="D2784" s="8">
        <v>2718.29</v>
      </c>
      <c r="E2784">
        <f t="shared" si="258"/>
        <v>2</v>
      </c>
      <c r="F2784">
        <f t="shared" si="259"/>
        <v>2</v>
      </c>
      <c r="G2784">
        <f t="shared" si="260"/>
        <v>2</v>
      </c>
      <c r="H2784">
        <f t="shared" si="261"/>
        <v>222</v>
      </c>
      <c r="I2784" t="str">
        <f t="shared" si="262"/>
        <v>SILVER</v>
      </c>
      <c r="J2784" t="str">
        <f t="shared" si="263"/>
        <v>Almost Losing Customer</v>
      </c>
    </row>
    <row r="2785" spans="1:10" x14ac:dyDescent="0.3">
      <c r="A2785" s="5">
        <v>2787</v>
      </c>
      <c r="B2785" s="6">
        <v>37</v>
      </c>
      <c r="C2785" s="7">
        <v>6</v>
      </c>
      <c r="D2785" s="8">
        <v>6153</v>
      </c>
      <c r="E2785">
        <f t="shared" si="258"/>
        <v>3</v>
      </c>
      <c r="F2785">
        <f t="shared" si="259"/>
        <v>2</v>
      </c>
      <c r="G2785">
        <f t="shared" si="260"/>
        <v>4</v>
      </c>
      <c r="H2785">
        <f t="shared" si="261"/>
        <v>324</v>
      </c>
      <c r="I2785" t="str">
        <f t="shared" si="262"/>
        <v>GOLD</v>
      </c>
      <c r="J2785" t="str">
        <f t="shared" si="263"/>
        <v>Late Bloomer</v>
      </c>
    </row>
    <row r="2786" spans="1:10" x14ac:dyDescent="0.3">
      <c r="A2786" s="5">
        <v>2788</v>
      </c>
      <c r="B2786" s="6">
        <v>44</v>
      </c>
      <c r="C2786" s="7">
        <v>11</v>
      </c>
      <c r="D2786" s="8">
        <v>9061.4700000000012</v>
      </c>
      <c r="E2786">
        <f t="shared" si="258"/>
        <v>4</v>
      </c>
      <c r="F2786">
        <f t="shared" si="259"/>
        <v>4</v>
      </c>
      <c r="G2786">
        <f t="shared" si="260"/>
        <v>4</v>
      </c>
      <c r="H2786">
        <f t="shared" si="261"/>
        <v>444</v>
      </c>
      <c r="I2786" t="str">
        <f t="shared" si="262"/>
        <v>PLATINUM</v>
      </c>
      <c r="J2786" t="str">
        <f t="shared" si="263"/>
        <v>Platinum Customer</v>
      </c>
    </row>
    <row r="2787" spans="1:10" x14ac:dyDescent="0.3">
      <c r="A2787" s="5">
        <v>2789</v>
      </c>
      <c r="B2787" s="6">
        <v>24</v>
      </c>
      <c r="C2787" s="7">
        <v>2</v>
      </c>
      <c r="D2787" s="8">
        <v>549.09</v>
      </c>
      <c r="E2787">
        <f t="shared" si="258"/>
        <v>3</v>
      </c>
      <c r="F2787">
        <f t="shared" si="259"/>
        <v>1</v>
      </c>
      <c r="G2787">
        <f t="shared" si="260"/>
        <v>1</v>
      </c>
      <c r="H2787">
        <f t="shared" si="261"/>
        <v>311</v>
      </c>
      <c r="I2787" t="str">
        <f t="shared" si="262"/>
        <v>SILVER</v>
      </c>
      <c r="J2787" t="str">
        <f t="shared" si="263"/>
        <v>High Risk Customer</v>
      </c>
    </row>
    <row r="2788" spans="1:10" x14ac:dyDescent="0.3">
      <c r="A2788" s="5">
        <v>2790</v>
      </c>
      <c r="B2788" s="6">
        <v>77</v>
      </c>
      <c r="C2788" s="7">
        <v>3</v>
      </c>
      <c r="D2788" s="8">
        <v>903.66000000000008</v>
      </c>
      <c r="E2788">
        <f t="shared" si="258"/>
        <v>3</v>
      </c>
      <c r="F2788">
        <f t="shared" si="259"/>
        <v>1</v>
      </c>
      <c r="G2788">
        <f t="shared" si="260"/>
        <v>1</v>
      </c>
      <c r="H2788">
        <f t="shared" si="261"/>
        <v>311</v>
      </c>
      <c r="I2788" t="str">
        <f t="shared" si="262"/>
        <v>SILVER</v>
      </c>
      <c r="J2788" t="str">
        <f t="shared" si="263"/>
        <v>High Risk Customer</v>
      </c>
    </row>
    <row r="2789" spans="1:10" x14ac:dyDescent="0.3">
      <c r="A2789" s="5">
        <v>2791</v>
      </c>
      <c r="B2789" s="6">
        <v>14</v>
      </c>
      <c r="C2789" s="7">
        <v>7</v>
      </c>
      <c r="D2789" s="8">
        <v>5887.66</v>
      </c>
      <c r="E2789">
        <f t="shared" si="258"/>
        <v>3</v>
      </c>
      <c r="F2789">
        <f t="shared" si="259"/>
        <v>3</v>
      </c>
      <c r="G2789">
        <f t="shared" si="260"/>
        <v>4</v>
      </c>
      <c r="H2789">
        <f t="shared" si="261"/>
        <v>334</v>
      </c>
      <c r="I2789" t="str">
        <f t="shared" si="262"/>
        <v>GOLD</v>
      </c>
      <c r="J2789" t="str">
        <f t="shared" si="263"/>
        <v>Late Bloomer</v>
      </c>
    </row>
    <row r="2790" spans="1:10" x14ac:dyDescent="0.3">
      <c r="A2790" s="5">
        <v>2792</v>
      </c>
      <c r="B2790" s="6">
        <v>218</v>
      </c>
      <c r="C2790" s="7">
        <v>3</v>
      </c>
      <c r="D2790" s="8">
        <v>1888.83</v>
      </c>
      <c r="E2790">
        <f t="shared" si="258"/>
        <v>2</v>
      </c>
      <c r="F2790">
        <f t="shared" si="259"/>
        <v>1</v>
      </c>
      <c r="G2790">
        <f t="shared" si="260"/>
        <v>2</v>
      </c>
      <c r="H2790">
        <f t="shared" si="261"/>
        <v>212</v>
      </c>
      <c r="I2790" t="str">
        <f t="shared" si="262"/>
        <v>SILVER</v>
      </c>
      <c r="J2790" t="str">
        <f t="shared" si="263"/>
        <v>Evasive Customer</v>
      </c>
    </row>
    <row r="2791" spans="1:10" x14ac:dyDescent="0.3">
      <c r="A2791" s="5">
        <v>2793</v>
      </c>
      <c r="B2791" s="6">
        <v>34</v>
      </c>
      <c r="C2791" s="7">
        <v>8</v>
      </c>
      <c r="D2791" s="8">
        <v>3730.38</v>
      </c>
      <c r="E2791">
        <f t="shared" si="258"/>
        <v>4</v>
      </c>
      <c r="F2791">
        <f t="shared" si="259"/>
        <v>4</v>
      </c>
      <c r="G2791">
        <f t="shared" si="260"/>
        <v>3</v>
      </c>
      <c r="H2791">
        <f t="shared" si="261"/>
        <v>443</v>
      </c>
      <c r="I2791" t="str">
        <f t="shared" si="262"/>
        <v>PLATINUM</v>
      </c>
      <c r="J2791" t="str">
        <f t="shared" si="263"/>
        <v>Very Loyal</v>
      </c>
    </row>
    <row r="2792" spans="1:10" x14ac:dyDescent="0.3">
      <c r="A2792" s="5">
        <v>2794</v>
      </c>
      <c r="B2792" s="6">
        <v>5</v>
      </c>
      <c r="C2792" s="7">
        <v>7</v>
      </c>
      <c r="D2792" s="8">
        <v>6417.06</v>
      </c>
      <c r="E2792">
        <f t="shared" si="258"/>
        <v>1</v>
      </c>
      <c r="F2792">
        <f t="shared" si="259"/>
        <v>3</v>
      </c>
      <c r="G2792">
        <f t="shared" si="260"/>
        <v>4</v>
      </c>
      <c r="H2792">
        <f t="shared" si="261"/>
        <v>134</v>
      </c>
      <c r="I2792" t="str">
        <f t="shared" si="262"/>
        <v>BRONZE</v>
      </c>
      <c r="J2792" t="str">
        <f t="shared" si="263"/>
        <v>Evasive Customer</v>
      </c>
    </row>
    <row r="2793" spans="1:10" x14ac:dyDescent="0.3">
      <c r="A2793" s="5">
        <v>2795</v>
      </c>
      <c r="B2793" s="6">
        <v>225</v>
      </c>
      <c r="C2793" s="7">
        <v>3</v>
      </c>
      <c r="D2793" s="8">
        <v>1208.31</v>
      </c>
      <c r="E2793">
        <f t="shared" si="258"/>
        <v>3</v>
      </c>
      <c r="F2793">
        <f t="shared" si="259"/>
        <v>1</v>
      </c>
      <c r="G2793">
        <f t="shared" si="260"/>
        <v>1</v>
      </c>
      <c r="H2793">
        <f t="shared" si="261"/>
        <v>311</v>
      </c>
      <c r="I2793" t="str">
        <f t="shared" si="262"/>
        <v>SILVER</v>
      </c>
      <c r="J2793" t="str">
        <f t="shared" si="263"/>
        <v>High Risk Customer</v>
      </c>
    </row>
    <row r="2794" spans="1:10" x14ac:dyDescent="0.3">
      <c r="A2794" s="5">
        <v>2796</v>
      </c>
      <c r="B2794" s="6">
        <v>8</v>
      </c>
      <c r="C2794" s="7">
        <v>7</v>
      </c>
      <c r="D2794" s="8">
        <v>3816.43</v>
      </c>
      <c r="E2794">
        <f t="shared" si="258"/>
        <v>4</v>
      </c>
      <c r="F2794">
        <f t="shared" si="259"/>
        <v>3</v>
      </c>
      <c r="G2794">
        <f t="shared" si="260"/>
        <v>3</v>
      </c>
      <c r="H2794">
        <f t="shared" si="261"/>
        <v>433</v>
      </c>
      <c r="I2794" t="str">
        <f t="shared" si="262"/>
        <v>PLATINUM</v>
      </c>
      <c r="J2794" t="str">
        <f t="shared" si="263"/>
        <v>Becoming Loyal</v>
      </c>
    </row>
    <row r="2795" spans="1:10" x14ac:dyDescent="0.3">
      <c r="A2795" s="5">
        <v>2797</v>
      </c>
      <c r="B2795" s="6">
        <v>75</v>
      </c>
      <c r="C2795" s="7">
        <v>6</v>
      </c>
      <c r="D2795" s="8">
        <v>1112.73</v>
      </c>
      <c r="E2795">
        <f t="shared" si="258"/>
        <v>1</v>
      </c>
      <c r="F2795">
        <f t="shared" si="259"/>
        <v>2</v>
      </c>
      <c r="G2795">
        <f t="shared" si="260"/>
        <v>1</v>
      </c>
      <c r="H2795">
        <f t="shared" si="261"/>
        <v>121</v>
      </c>
      <c r="I2795" t="str">
        <f t="shared" si="262"/>
        <v>BRONZE</v>
      </c>
      <c r="J2795" t="str">
        <f t="shared" si="263"/>
        <v>Evasive Customer</v>
      </c>
    </row>
    <row r="2796" spans="1:10" x14ac:dyDescent="0.3">
      <c r="A2796" s="5">
        <v>2798</v>
      </c>
      <c r="B2796" s="6">
        <v>154</v>
      </c>
      <c r="C2796" s="7">
        <v>5</v>
      </c>
      <c r="D2796" s="8">
        <v>799.84999999999991</v>
      </c>
      <c r="E2796">
        <f t="shared" si="258"/>
        <v>4</v>
      </c>
      <c r="F2796">
        <f t="shared" si="259"/>
        <v>2</v>
      </c>
      <c r="G2796">
        <f t="shared" si="260"/>
        <v>1</v>
      </c>
      <c r="H2796">
        <f t="shared" si="261"/>
        <v>421</v>
      </c>
      <c r="I2796" t="str">
        <f t="shared" si="262"/>
        <v>PLATINUM</v>
      </c>
      <c r="J2796" t="str">
        <f t="shared" si="263"/>
        <v>Recent Customer</v>
      </c>
    </row>
    <row r="2797" spans="1:10" x14ac:dyDescent="0.3">
      <c r="A2797" s="5">
        <v>2799</v>
      </c>
      <c r="B2797" s="6">
        <v>29</v>
      </c>
      <c r="C2797" s="7">
        <v>8</v>
      </c>
      <c r="D2797" s="8">
        <v>5460.14</v>
      </c>
      <c r="E2797">
        <f t="shared" si="258"/>
        <v>2</v>
      </c>
      <c r="F2797">
        <f t="shared" si="259"/>
        <v>4</v>
      </c>
      <c r="G2797">
        <f t="shared" si="260"/>
        <v>4</v>
      </c>
      <c r="H2797">
        <f t="shared" si="261"/>
        <v>244</v>
      </c>
      <c r="I2797" t="str">
        <f t="shared" si="262"/>
        <v>SILVER</v>
      </c>
      <c r="J2797" t="str">
        <f t="shared" si="263"/>
        <v>High Risk Customer</v>
      </c>
    </row>
    <row r="2798" spans="1:10" x14ac:dyDescent="0.3">
      <c r="A2798" s="5">
        <v>2800</v>
      </c>
      <c r="B2798" s="6">
        <v>41</v>
      </c>
      <c r="C2798" s="7">
        <v>5</v>
      </c>
      <c r="D2798" s="8">
        <v>352.23</v>
      </c>
      <c r="E2798">
        <f t="shared" si="258"/>
        <v>1</v>
      </c>
      <c r="F2798">
        <f t="shared" si="259"/>
        <v>2</v>
      </c>
      <c r="G2798">
        <f t="shared" si="260"/>
        <v>1</v>
      </c>
      <c r="H2798">
        <f t="shared" si="261"/>
        <v>121</v>
      </c>
      <c r="I2798" t="str">
        <f t="shared" si="262"/>
        <v>BRONZE</v>
      </c>
      <c r="J2798" t="str">
        <f t="shared" si="263"/>
        <v>Evasive Customer</v>
      </c>
    </row>
    <row r="2799" spans="1:10" x14ac:dyDescent="0.3">
      <c r="A2799" s="5">
        <v>2801</v>
      </c>
      <c r="B2799" s="6">
        <v>22</v>
      </c>
      <c r="C2799" s="7">
        <v>5</v>
      </c>
      <c r="D2799" s="8">
        <v>1567.0900000000001</v>
      </c>
      <c r="E2799">
        <f t="shared" si="258"/>
        <v>3</v>
      </c>
      <c r="F2799">
        <f t="shared" si="259"/>
        <v>2</v>
      </c>
      <c r="G2799">
        <f t="shared" si="260"/>
        <v>1</v>
      </c>
      <c r="H2799">
        <f t="shared" si="261"/>
        <v>321</v>
      </c>
      <c r="I2799" t="str">
        <f t="shared" si="262"/>
        <v>GOLD</v>
      </c>
      <c r="J2799" t="str">
        <f t="shared" si="263"/>
        <v>Losing Customer</v>
      </c>
    </row>
    <row r="2800" spans="1:10" x14ac:dyDescent="0.3">
      <c r="A2800" s="5">
        <v>2802</v>
      </c>
      <c r="B2800" s="6">
        <v>172</v>
      </c>
      <c r="C2800" s="7">
        <v>3</v>
      </c>
      <c r="D2800" s="8">
        <v>456.17999999999995</v>
      </c>
      <c r="E2800">
        <f t="shared" si="258"/>
        <v>3</v>
      </c>
      <c r="F2800">
        <f t="shared" si="259"/>
        <v>1</v>
      </c>
      <c r="G2800">
        <f t="shared" si="260"/>
        <v>1</v>
      </c>
      <c r="H2800">
        <f t="shared" si="261"/>
        <v>311</v>
      </c>
      <c r="I2800" t="str">
        <f t="shared" si="262"/>
        <v>SILVER</v>
      </c>
      <c r="J2800" t="str">
        <f t="shared" si="263"/>
        <v>High Risk Customer</v>
      </c>
    </row>
    <row r="2801" spans="1:10" x14ac:dyDescent="0.3">
      <c r="A2801" s="5">
        <v>2803</v>
      </c>
      <c r="B2801" s="6">
        <v>30</v>
      </c>
      <c r="C2801" s="7">
        <v>6</v>
      </c>
      <c r="D2801" s="8">
        <v>2743.4100000000003</v>
      </c>
      <c r="E2801">
        <f t="shared" si="258"/>
        <v>3</v>
      </c>
      <c r="F2801">
        <f t="shared" si="259"/>
        <v>2</v>
      </c>
      <c r="G2801">
        <f t="shared" si="260"/>
        <v>2</v>
      </c>
      <c r="H2801">
        <f t="shared" si="261"/>
        <v>322</v>
      </c>
      <c r="I2801" t="str">
        <f t="shared" si="262"/>
        <v>GOLD</v>
      </c>
      <c r="J2801" t="str">
        <f t="shared" si="263"/>
        <v>Losing Customer</v>
      </c>
    </row>
    <row r="2802" spans="1:10" x14ac:dyDescent="0.3">
      <c r="A2802" s="5">
        <v>2804</v>
      </c>
      <c r="B2802" s="6">
        <v>58</v>
      </c>
      <c r="C2802" s="7">
        <v>7</v>
      </c>
      <c r="D2802" s="8">
        <v>3495.9199999999996</v>
      </c>
      <c r="E2802">
        <f t="shared" si="258"/>
        <v>1</v>
      </c>
      <c r="F2802">
        <f t="shared" si="259"/>
        <v>3</v>
      </c>
      <c r="G2802">
        <f t="shared" si="260"/>
        <v>3</v>
      </c>
      <c r="H2802">
        <f t="shared" si="261"/>
        <v>133</v>
      </c>
      <c r="I2802" t="str">
        <f t="shared" si="262"/>
        <v>BRONZE</v>
      </c>
      <c r="J2802" t="str">
        <f t="shared" si="263"/>
        <v>Evasive Customer</v>
      </c>
    </row>
    <row r="2803" spans="1:10" x14ac:dyDescent="0.3">
      <c r="A2803" s="5">
        <v>2805</v>
      </c>
      <c r="B2803" s="6">
        <v>3</v>
      </c>
      <c r="C2803" s="7">
        <v>5</v>
      </c>
      <c r="D2803" s="8">
        <v>4721.49</v>
      </c>
      <c r="E2803">
        <f t="shared" si="258"/>
        <v>3</v>
      </c>
      <c r="F2803">
        <f t="shared" si="259"/>
        <v>2</v>
      </c>
      <c r="G2803">
        <f t="shared" si="260"/>
        <v>4</v>
      </c>
      <c r="H2803">
        <f t="shared" si="261"/>
        <v>324</v>
      </c>
      <c r="I2803" t="str">
        <f t="shared" si="262"/>
        <v>GOLD</v>
      </c>
      <c r="J2803" t="str">
        <f t="shared" si="263"/>
        <v>Late Bloomer</v>
      </c>
    </row>
    <row r="2804" spans="1:10" x14ac:dyDescent="0.3">
      <c r="A2804" s="5">
        <v>2806</v>
      </c>
      <c r="B2804" s="6">
        <v>68</v>
      </c>
      <c r="C2804" s="7">
        <v>8</v>
      </c>
      <c r="D2804" s="8">
        <v>3420.13</v>
      </c>
      <c r="E2804">
        <f t="shared" si="258"/>
        <v>2</v>
      </c>
      <c r="F2804">
        <f t="shared" si="259"/>
        <v>4</v>
      </c>
      <c r="G2804">
        <f t="shared" si="260"/>
        <v>3</v>
      </c>
      <c r="H2804">
        <f t="shared" si="261"/>
        <v>243</v>
      </c>
      <c r="I2804" t="str">
        <f t="shared" si="262"/>
        <v>SILVER</v>
      </c>
      <c r="J2804" t="str">
        <f t="shared" si="263"/>
        <v>High Risk Customer</v>
      </c>
    </row>
    <row r="2805" spans="1:10" x14ac:dyDescent="0.3">
      <c r="A2805" s="5">
        <v>2807</v>
      </c>
      <c r="B2805" s="6">
        <v>353</v>
      </c>
      <c r="C2805" s="7">
        <v>1</v>
      </c>
      <c r="D2805" s="8">
        <v>133.7800000000002</v>
      </c>
      <c r="E2805">
        <f t="shared" si="258"/>
        <v>4</v>
      </c>
      <c r="F2805">
        <f t="shared" si="259"/>
        <v>1</v>
      </c>
      <c r="G2805">
        <f t="shared" si="260"/>
        <v>1</v>
      </c>
      <c r="H2805">
        <f t="shared" si="261"/>
        <v>411</v>
      </c>
      <c r="I2805" t="str">
        <f t="shared" si="262"/>
        <v>GOLD</v>
      </c>
      <c r="J2805" t="str">
        <f t="shared" si="263"/>
        <v>Recent Customer</v>
      </c>
    </row>
    <row r="2806" spans="1:10" x14ac:dyDescent="0.3">
      <c r="A2806" s="5">
        <v>2808</v>
      </c>
      <c r="B2806" s="6">
        <v>6</v>
      </c>
      <c r="C2806" s="7">
        <v>5</v>
      </c>
      <c r="D2806" s="8">
        <v>5190.91</v>
      </c>
      <c r="E2806">
        <f t="shared" si="258"/>
        <v>2</v>
      </c>
      <c r="F2806">
        <f t="shared" si="259"/>
        <v>2</v>
      </c>
      <c r="G2806">
        <f t="shared" si="260"/>
        <v>4</v>
      </c>
      <c r="H2806">
        <f t="shared" si="261"/>
        <v>224</v>
      </c>
      <c r="I2806" t="str">
        <f t="shared" si="262"/>
        <v>SILVER</v>
      </c>
      <c r="J2806" t="str">
        <f t="shared" si="263"/>
        <v>Almost Losing Customer</v>
      </c>
    </row>
    <row r="2807" spans="1:10" x14ac:dyDescent="0.3">
      <c r="A2807" s="5">
        <v>2809</v>
      </c>
      <c r="B2807" s="6">
        <v>83</v>
      </c>
      <c r="C2807" s="7">
        <v>3</v>
      </c>
      <c r="D2807" s="8">
        <v>1182.96</v>
      </c>
      <c r="E2807">
        <f t="shared" si="258"/>
        <v>1</v>
      </c>
      <c r="F2807">
        <f t="shared" si="259"/>
        <v>1</v>
      </c>
      <c r="G2807">
        <f t="shared" si="260"/>
        <v>1</v>
      </c>
      <c r="H2807">
        <f t="shared" si="261"/>
        <v>111</v>
      </c>
      <c r="I2807" t="str">
        <f t="shared" si="262"/>
        <v>BRONZE</v>
      </c>
      <c r="J2807" t="str">
        <f t="shared" si="263"/>
        <v>Lost Customer</v>
      </c>
    </row>
    <row r="2808" spans="1:10" x14ac:dyDescent="0.3">
      <c r="A2808" s="5">
        <v>2810</v>
      </c>
      <c r="B2808" s="6">
        <v>62</v>
      </c>
      <c r="C2808" s="7">
        <v>6</v>
      </c>
      <c r="D2808" s="8">
        <v>1185.7600000000002</v>
      </c>
      <c r="E2808">
        <f t="shared" si="258"/>
        <v>4</v>
      </c>
      <c r="F2808">
        <f t="shared" si="259"/>
        <v>2</v>
      </c>
      <c r="G2808">
        <f t="shared" si="260"/>
        <v>1</v>
      </c>
      <c r="H2808">
        <f t="shared" si="261"/>
        <v>421</v>
      </c>
      <c r="I2808" t="str">
        <f t="shared" si="262"/>
        <v>PLATINUM</v>
      </c>
      <c r="J2808" t="str">
        <f t="shared" si="263"/>
        <v>Recent Customer</v>
      </c>
    </row>
    <row r="2809" spans="1:10" x14ac:dyDescent="0.3">
      <c r="A2809" s="5">
        <v>2811</v>
      </c>
      <c r="B2809" s="6">
        <v>25</v>
      </c>
      <c r="C2809" s="7">
        <v>5</v>
      </c>
      <c r="D2809" s="8">
        <v>2448.4800000000005</v>
      </c>
      <c r="E2809">
        <f t="shared" si="258"/>
        <v>2</v>
      </c>
      <c r="F2809">
        <f t="shared" si="259"/>
        <v>2</v>
      </c>
      <c r="G2809">
        <f t="shared" si="260"/>
        <v>2</v>
      </c>
      <c r="H2809">
        <f t="shared" si="261"/>
        <v>222</v>
      </c>
      <c r="I2809" t="str">
        <f t="shared" si="262"/>
        <v>SILVER</v>
      </c>
      <c r="J2809" t="str">
        <f t="shared" si="263"/>
        <v>Almost Losing Customer</v>
      </c>
    </row>
    <row r="2810" spans="1:10" x14ac:dyDescent="0.3">
      <c r="A2810" s="5">
        <v>2812</v>
      </c>
      <c r="B2810" s="6">
        <v>87</v>
      </c>
      <c r="C2810" s="7">
        <v>6</v>
      </c>
      <c r="D2810" s="8">
        <v>4558.5500000000011</v>
      </c>
      <c r="E2810">
        <f t="shared" si="258"/>
        <v>2</v>
      </c>
      <c r="F2810">
        <f t="shared" si="259"/>
        <v>2</v>
      </c>
      <c r="G2810">
        <f t="shared" si="260"/>
        <v>4</v>
      </c>
      <c r="H2810">
        <f t="shared" si="261"/>
        <v>224</v>
      </c>
      <c r="I2810" t="str">
        <f t="shared" si="262"/>
        <v>SILVER</v>
      </c>
      <c r="J2810" t="str">
        <f t="shared" si="263"/>
        <v>Almost Losing Customer</v>
      </c>
    </row>
    <row r="2811" spans="1:10" x14ac:dyDescent="0.3">
      <c r="A2811" s="5">
        <v>2813</v>
      </c>
      <c r="B2811" s="6">
        <v>204</v>
      </c>
      <c r="C2811" s="7">
        <v>5</v>
      </c>
      <c r="D2811" s="8">
        <v>2395.4300000000003</v>
      </c>
      <c r="E2811">
        <f t="shared" si="258"/>
        <v>3</v>
      </c>
      <c r="F2811">
        <f t="shared" si="259"/>
        <v>2</v>
      </c>
      <c r="G2811">
        <f t="shared" si="260"/>
        <v>2</v>
      </c>
      <c r="H2811">
        <f t="shared" si="261"/>
        <v>322</v>
      </c>
      <c r="I2811" t="str">
        <f t="shared" si="262"/>
        <v>GOLD</v>
      </c>
      <c r="J2811" t="str">
        <f t="shared" si="263"/>
        <v>Losing Customer</v>
      </c>
    </row>
    <row r="2812" spans="1:10" x14ac:dyDescent="0.3">
      <c r="A2812" s="5">
        <v>2814</v>
      </c>
      <c r="B2812" s="6">
        <v>13</v>
      </c>
      <c r="C2812" s="7">
        <v>4</v>
      </c>
      <c r="D2812" s="8">
        <v>3232.8200000000006</v>
      </c>
      <c r="E2812">
        <f t="shared" si="258"/>
        <v>2</v>
      </c>
      <c r="F2812">
        <f t="shared" si="259"/>
        <v>1</v>
      </c>
      <c r="G2812">
        <f t="shared" si="260"/>
        <v>3</v>
      </c>
      <c r="H2812">
        <f t="shared" si="261"/>
        <v>213</v>
      </c>
      <c r="I2812" t="str">
        <f t="shared" si="262"/>
        <v>SILVER</v>
      </c>
      <c r="J2812" t="str">
        <f t="shared" si="263"/>
        <v>Almost Losing Customer</v>
      </c>
    </row>
    <row r="2813" spans="1:10" x14ac:dyDescent="0.3">
      <c r="A2813" s="5">
        <v>2815</v>
      </c>
      <c r="B2813" s="6">
        <v>27</v>
      </c>
      <c r="C2813" s="7">
        <v>9</v>
      </c>
      <c r="D2813" s="8">
        <v>4895.8200000000015</v>
      </c>
      <c r="E2813">
        <f t="shared" si="258"/>
        <v>1</v>
      </c>
      <c r="F2813">
        <f t="shared" si="259"/>
        <v>4</v>
      </c>
      <c r="G2813">
        <f t="shared" si="260"/>
        <v>4</v>
      </c>
      <c r="H2813">
        <f t="shared" si="261"/>
        <v>144</v>
      </c>
      <c r="I2813" t="str">
        <f t="shared" si="262"/>
        <v>BRONZE</v>
      </c>
      <c r="J2813" t="str">
        <f t="shared" si="263"/>
        <v>Evasive Customer</v>
      </c>
    </row>
    <row r="2814" spans="1:10" x14ac:dyDescent="0.3">
      <c r="A2814" s="5">
        <v>2816</v>
      </c>
      <c r="B2814" s="6">
        <v>8</v>
      </c>
      <c r="C2814" s="7">
        <v>10</v>
      </c>
      <c r="D2814" s="8">
        <v>5878.4700000000012</v>
      </c>
      <c r="E2814">
        <f t="shared" si="258"/>
        <v>4</v>
      </c>
      <c r="F2814">
        <f t="shared" si="259"/>
        <v>4</v>
      </c>
      <c r="G2814">
        <f t="shared" si="260"/>
        <v>4</v>
      </c>
      <c r="H2814">
        <f t="shared" si="261"/>
        <v>444</v>
      </c>
      <c r="I2814" t="str">
        <f t="shared" si="262"/>
        <v>PLATINUM</v>
      </c>
      <c r="J2814" t="str">
        <f t="shared" si="263"/>
        <v>Platinum Customer</v>
      </c>
    </row>
    <row r="2815" spans="1:10" x14ac:dyDescent="0.3">
      <c r="A2815" s="5">
        <v>2817</v>
      </c>
      <c r="B2815" s="6">
        <v>15</v>
      </c>
      <c r="C2815" s="7">
        <v>3</v>
      </c>
      <c r="D2815" s="8">
        <v>1616.56</v>
      </c>
      <c r="E2815">
        <f t="shared" si="258"/>
        <v>3</v>
      </c>
      <c r="F2815">
        <f t="shared" si="259"/>
        <v>1</v>
      </c>
      <c r="G2815">
        <f t="shared" si="260"/>
        <v>1</v>
      </c>
      <c r="H2815">
        <f t="shared" si="261"/>
        <v>311</v>
      </c>
      <c r="I2815" t="str">
        <f t="shared" si="262"/>
        <v>SILVER</v>
      </c>
      <c r="J2815" t="str">
        <f t="shared" si="263"/>
        <v>High Risk Customer</v>
      </c>
    </row>
    <row r="2816" spans="1:10" x14ac:dyDescent="0.3">
      <c r="A2816" s="5">
        <v>2818</v>
      </c>
      <c r="B2816" s="6">
        <v>99</v>
      </c>
      <c r="C2816" s="7">
        <v>4</v>
      </c>
      <c r="D2816" s="8">
        <v>3700.78</v>
      </c>
      <c r="E2816">
        <f t="shared" si="258"/>
        <v>4</v>
      </c>
      <c r="F2816">
        <f t="shared" si="259"/>
        <v>1</v>
      </c>
      <c r="G2816">
        <f t="shared" si="260"/>
        <v>3</v>
      </c>
      <c r="H2816">
        <f t="shared" si="261"/>
        <v>413</v>
      </c>
      <c r="I2816" t="str">
        <f t="shared" si="262"/>
        <v>PLATINUM</v>
      </c>
      <c r="J2816" t="str">
        <f t="shared" si="263"/>
        <v>Recent Customer</v>
      </c>
    </row>
    <row r="2817" spans="1:10" x14ac:dyDescent="0.3">
      <c r="A2817" s="5">
        <v>2819</v>
      </c>
      <c r="B2817" s="6">
        <v>162</v>
      </c>
      <c r="C2817" s="7">
        <v>4</v>
      </c>
      <c r="D2817" s="8">
        <v>2500.31</v>
      </c>
      <c r="E2817">
        <f t="shared" si="258"/>
        <v>4</v>
      </c>
      <c r="F2817">
        <f t="shared" si="259"/>
        <v>1</v>
      </c>
      <c r="G2817">
        <f t="shared" si="260"/>
        <v>2</v>
      </c>
      <c r="H2817">
        <f t="shared" si="261"/>
        <v>412</v>
      </c>
      <c r="I2817" t="str">
        <f t="shared" si="262"/>
        <v>PLATINUM</v>
      </c>
      <c r="J2817" t="str">
        <f t="shared" si="263"/>
        <v>Recent Customer</v>
      </c>
    </row>
    <row r="2818" spans="1:10" x14ac:dyDescent="0.3">
      <c r="A2818" s="5">
        <v>2820</v>
      </c>
      <c r="B2818" s="6">
        <v>58</v>
      </c>
      <c r="C2818" s="7">
        <v>7</v>
      </c>
      <c r="D2818" s="8">
        <v>4695.9400000000005</v>
      </c>
      <c r="E2818">
        <f t="shared" si="258"/>
        <v>1</v>
      </c>
      <c r="F2818">
        <f t="shared" si="259"/>
        <v>3</v>
      </c>
      <c r="G2818">
        <f t="shared" si="260"/>
        <v>4</v>
      </c>
      <c r="H2818">
        <f t="shared" si="261"/>
        <v>134</v>
      </c>
      <c r="I2818" t="str">
        <f t="shared" si="262"/>
        <v>BRONZE</v>
      </c>
      <c r="J2818" t="str">
        <f t="shared" si="263"/>
        <v>Evasive Customer</v>
      </c>
    </row>
    <row r="2819" spans="1:10" x14ac:dyDescent="0.3">
      <c r="A2819" s="5">
        <v>2821</v>
      </c>
      <c r="B2819" s="6">
        <v>51</v>
      </c>
      <c r="C2819" s="7">
        <v>5</v>
      </c>
      <c r="D2819" s="8">
        <v>1471.9100000000003</v>
      </c>
      <c r="E2819">
        <f t="shared" si="258"/>
        <v>1</v>
      </c>
      <c r="F2819">
        <f t="shared" si="259"/>
        <v>2</v>
      </c>
      <c r="G2819">
        <f t="shared" si="260"/>
        <v>1</v>
      </c>
      <c r="H2819">
        <f t="shared" si="261"/>
        <v>121</v>
      </c>
      <c r="I2819" t="str">
        <f t="shared" si="262"/>
        <v>BRONZE</v>
      </c>
      <c r="J2819" t="str">
        <f t="shared" si="263"/>
        <v>Evasive Customer</v>
      </c>
    </row>
    <row r="2820" spans="1:10" x14ac:dyDescent="0.3">
      <c r="A2820" s="5">
        <v>2822</v>
      </c>
      <c r="B2820" s="6">
        <v>11</v>
      </c>
      <c r="C2820" s="7">
        <v>9</v>
      </c>
      <c r="D2820" s="8">
        <v>5340.29</v>
      </c>
      <c r="E2820">
        <f t="shared" si="258"/>
        <v>2</v>
      </c>
      <c r="F2820">
        <f t="shared" si="259"/>
        <v>4</v>
      </c>
      <c r="G2820">
        <f t="shared" si="260"/>
        <v>4</v>
      </c>
      <c r="H2820">
        <f t="shared" si="261"/>
        <v>244</v>
      </c>
      <c r="I2820" t="str">
        <f t="shared" si="262"/>
        <v>SILVER</v>
      </c>
      <c r="J2820" t="str">
        <f t="shared" si="263"/>
        <v>High Risk Customer</v>
      </c>
    </row>
    <row r="2821" spans="1:10" x14ac:dyDescent="0.3">
      <c r="A2821" s="5">
        <v>2823</v>
      </c>
      <c r="B2821" s="6">
        <v>12</v>
      </c>
      <c r="C2821" s="7">
        <v>4</v>
      </c>
      <c r="D2821" s="8">
        <v>1636.08</v>
      </c>
      <c r="E2821">
        <f t="shared" ref="E2821:E2884" si="264">IF(AND(B2819&gt;=88),1,IF(AND(B2819&lt;=88,B2819&gt;45),2,IF(AND(B2819&lt;=45,B2819&gt;18),3,4)))</f>
        <v>2</v>
      </c>
      <c r="F2821">
        <f t="shared" ref="F2821:F2884" si="265">IF(AND(C2821&gt;7),4,IF(AND(C2821&lt;=7,C2821&gt;6),3,IF(AND(C2821&lt;=6,C2821&gt;4),2,IF(AND(C2821&lt;=4),1))))</f>
        <v>1</v>
      </c>
      <c r="G2821">
        <f t="shared" ref="G2821:G2884" si="266">IF(AND(D2821&gt;4123.1),4,IF(AND(D2821&lt;=4123.1,D2821&gt;2799.26),3,IF(AND(D2821&lt;=2799.26,D2821&gt;1797.95),2,IF(AND(D2821&lt;=1795.95),1))))</f>
        <v>1</v>
      </c>
      <c r="H2821">
        <f t="shared" ref="H2821:H2884" si="267">100*E2821+10*F2821+G2821</f>
        <v>211</v>
      </c>
      <c r="I2821" t="str">
        <f t="shared" ref="I2821:I2884" si="268">IF(AND(H2821&gt;411),"PLATINUM",IF(AND(H2821&lt;=411,H2821&gt;311),"GOLD",IF(AND(H2821&lt;=311,H2821&gt;211),"SILVER",IF(AND(H2821&lt;=211),"BRONZE"))))</f>
        <v>BRONZE</v>
      </c>
      <c r="J2821" t="str">
        <f t="shared" ref="J2821:J2884" si="269">IF(H2821=444,"Platinum Customer",
IF(AND(H2821&lt;=444,H2821&gt;433),"Very Loyal",
 IF(AND(H2821&lt;=433,H2821&gt;421),"Becoming Loyal",
IF(AND(H2821&lt;=421,H2821&gt;344),"Recent Customer",
IF(AND(H2821&gt;=344,H2821&gt;323),"Potential Customer",
IF(AND(H2821&gt;=323,H2821&gt;311),"Late Bloomer",
IF(AND(H2821&gt;311,H2821&gt;=224),"Losing Customer",
IF(AND(H2821&gt;224,H2821&gt;=212),"High Risk Customer",
IF(AND(H2821&gt;212,H2821&gt;=121),"Almost Losing Customer",
IF(AND(H2821&gt;=121,H2821&gt;=113),"Evasive Customer",
IF(AND(H2821&lt;=113,H2821&gt;=111),"Lost Customer")))))))))))</f>
        <v>Evasive Customer</v>
      </c>
    </row>
    <row r="2822" spans="1:10" x14ac:dyDescent="0.3">
      <c r="A2822" s="5">
        <v>2824</v>
      </c>
      <c r="B2822" s="6">
        <v>122</v>
      </c>
      <c r="C2822" s="7">
        <v>6</v>
      </c>
      <c r="D2822" s="8">
        <v>5278.02</v>
      </c>
      <c r="E2822">
        <f t="shared" si="264"/>
        <v>4</v>
      </c>
      <c r="F2822">
        <f t="shared" si="265"/>
        <v>2</v>
      </c>
      <c r="G2822">
        <f t="shared" si="266"/>
        <v>4</v>
      </c>
      <c r="H2822">
        <f t="shared" si="267"/>
        <v>424</v>
      </c>
      <c r="I2822" t="str">
        <f t="shared" si="268"/>
        <v>PLATINUM</v>
      </c>
      <c r="J2822" t="str">
        <f t="shared" si="269"/>
        <v>Becoming Loyal</v>
      </c>
    </row>
    <row r="2823" spans="1:10" x14ac:dyDescent="0.3">
      <c r="A2823" s="5">
        <v>2825</v>
      </c>
      <c r="B2823" s="6">
        <v>112</v>
      </c>
      <c r="C2823" s="7">
        <v>4</v>
      </c>
      <c r="D2823" s="8">
        <v>1854.5300000000002</v>
      </c>
      <c r="E2823">
        <f t="shared" si="264"/>
        <v>4</v>
      </c>
      <c r="F2823">
        <f t="shared" si="265"/>
        <v>1</v>
      </c>
      <c r="G2823">
        <f t="shared" si="266"/>
        <v>2</v>
      </c>
      <c r="H2823">
        <f t="shared" si="267"/>
        <v>412</v>
      </c>
      <c r="I2823" t="str">
        <f t="shared" si="268"/>
        <v>PLATINUM</v>
      </c>
      <c r="J2823" t="str">
        <f t="shared" si="269"/>
        <v>Recent Customer</v>
      </c>
    </row>
    <row r="2824" spans="1:10" x14ac:dyDescent="0.3">
      <c r="A2824" s="5">
        <v>2826</v>
      </c>
      <c r="B2824" s="6">
        <v>11</v>
      </c>
      <c r="C2824" s="7">
        <v>12</v>
      </c>
      <c r="D2824" s="8">
        <v>6755.16</v>
      </c>
      <c r="E2824">
        <f t="shared" si="264"/>
        <v>1</v>
      </c>
      <c r="F2824">
        <f t="shared" si="265"/>
        <v>4</v>
      </c>
      <c r="G2824">
        <f t="shared" si="266"/>
        <v>4</v>
      </c>
      <c r="H2824">
        <f t="shared" si="267"/>
        <v>144</v>
      </c>
      <c r="I2824" t="str">
        <f t="shared" si="268"/>
        <v>BRONZE</v>
      </c>
      <c r="J2824" t="str">
        <f t="shared" si="269"/>
        <v>Evasive Customer</v>
      </c>
    </row>
    <row r="2825" spans="1:10" x14ac:dyDescent="0.3">
      <c r="A2825" s="5">
        <v>2827</v>
      </c>
      <c r="B2825" s="6">
        <v>107</v>
      </c>
      <c r="C2825" s="7">
        <v>5</v>
      </c>
      <c r="D2825" s="8">
        <v>2208.8900000000003</v>
      </c>
      <c r="E2825">
        <f t="shared" si="264"/>
        <v>1</v>
      </c>
      <c r="F2825">
        <f t="shared" si="265"/>
        <v>2</v>
      </c>
      <c r="G2825">
        <f t="shared" si="266"/>
        <v>2</v>
      </c>
      <c r="H2825">
        <f t="shared" si="267"/>
        <v>122</v>
      </c>
      <c r="I2825" t="str">
        <f t="shared" si="268"/>
        <v>BRONZE</v>
      </c>
      <c r="J2825" t="str">
        <f t="shared" si="269"/>
        <v>Evasive Customer</v>
      </c>
    </row>
    <row r="2826" spans="1:10" x14ac:dyDescent="0.3">
      <c r="A2826" s="5">
        <v>2828</v>
      </c>
      <c r="B2826" s="6">
        <v>115</v>
      </c>
      <c r="C2826" s="7">
        <v>2</v>
      </c>
      <c r="D2826" s="8">
        <v>262.52999999999986</v>
      </c>
      <c r="E2826">
        <f t="shared" si="264"/>
        <v>4</v>
      </c>
      <c r="F2826">
        <f t="shared" si="265"/>
        <v>1</v>
      </c>
      <c r="G2826">
        <f t="shared" si="266"/>
        <v>1</v>
      </c>
      <c r="H2826">
        <f t="shared" si="267"/>
        <v>411</v>
      </c>
      <c r="I2826" t="str">
        <f t="shared" si="268"/>
        <v>GOLD</v>
      </c>
      <c r="J2826" t="str">
        <f t="shared" si="269"/>
        <v>Recent Customer</v>
      </c>
    </row>
    <row r="2827" spans="1:10" x14ac:dyDescent="0.3">
      <c r="A2827" s="5">
        <v>2829</v>
      </c>
      <c r="B2827" s="6">
        <v>144</v>
      </c>
      <c r="C2827" s="7">
        <v>2</v>
      </c>
      <c r="D2827" s="8">
        <v>1747.0800000000002</v>
      </c>
      <c r="E2827">
        <f t="shared" si="264"/>
        <v>1</v>
      </c>
      <c r="F2827">
        <f t="shared" si="265"/>
        <v>1</v>
      </c>
      <c r="G2827">
        <f t="shared" si="266"/>
        <v>1</v>
      </c>
      <c r="H2827">
        <f t="shared" si="267"/>
        <v>111</v>
      </c>
      <c r="I2827" t="str">
        <f t="shared" si="268"/>
        <v>BRONZE</v>
      </c>
      <c r="J2827" t="str">
        <f t="shared" si="269"/>
        <v>Lost Customer</v>
      </c>
    </row>
    <row r="2828" spans="1:10" x14ac:dyDescent="0.3">
      <c r="A2828" s="5">
        <v>2830</v>
      </c>
      <c r="B2828" s="6">
        <v>95</v>
      </c>
      <c r="C2828" s="7">
        <v>5</v>
      </c>
      <c r="D2828" s="8">
        <v>2490.7599999999998</v>
      </c>
      <c r="E2828">
        <f t="shared" si="264"/>
        <v>1</v>
      </c>
      <c r="F2828">
        <f t="shared" si="265"/>
        <v>2</v>
      </c>
      <c r="G2828">
        <f t="shared" si="266"/>
        <v>2</v>
      </c>
      <c r="H2828">
        <f t="shared" si="267"/>
        <v>122</v>
      </c>
      <c r="I2828" t="str">
        <f t="shared" si="268"/>
        <v>BRONZE</v>
      </c>
      <c r="J2828" t="str">
        <f t="shared" si="269"/>
        <v>Evasive Customer</v>
      </c>
    </row>
    <row r="2829" spans="1:10" x14ac:dyDescent="0.3">
      <c r="A2829" s="5">
        <v>2831</v>
      </c>
      <c r="B2829" s="6">
        <v>14</v>
      </c>
      <c r="C2829" s="7">
        <v>5</v>
      </c>
      <c r="D2829" s="8">
        <v>3975.17</v>
      </c>
      <c r="E2829">
        <f t="shared" si="264"/>
        <v>1</v>
      </c>
      <c r="F2829">
        <f t="shared" si="265"/>
        <v>2</v>
      </c>
      <c r="G2829">
        <f t="shared" si="266"/>
        <v>3</v>
      </c>
      <c r="H2829">
        <f t="shared" si="267"/>
        <v>123</v>
      </c>
      <c r="I2829" t="str">
        <f t="shared" si="268"/>
        <v>BRONZE</v>
      </c>
      <c r="J2829" t="str">
        <f t="shared" si="269"/>
        <v>Evasive Customer</v>
      </c>
    </row>
    <row r="2830" spans="1:10" x14ac:dyDescent="0.3">
      <c r="A2830" s="5">
        <v>2832</v>
      </c>
      <c r="B2830" s="6">
        <v>23</v>
      </c>
      <c r="C2830" s="7">
        <v>9</v>
      </c>
      <c r="D2830" s="8">
        <v>3531.5699999999997</v>
      </c>
      <c r="E2830">
        <f t="shared" si="264"/>
        <v>1</v>
      </c>
      <c r="F2830">
        <f t="shared" si="265"/>
        <v>4</v>
      </c>
      <c r="G2830">
        <f t="shared" si="266"/>
        <v>3</v>
      </c>
      <c r="H2830">
        <f t="shared" si="267"/>
        <v>143</v>
      </c>
      <c r="I2830" t="str">
        <f t="shared" si="268"/>
        <v>BRONZE</v>
      </c>
      <c r="J2830" t="str">
        <f t="shared" si="269"/>
        <v>Evasive Customer</v>
      </c>
    </row>
    <row r="2831" spans="1:10" x14ac:dyDescent="0.3">
      <c r="A2831" s="5">
        <v>2833</v>
      </c>
      <c r="B2831" s="6">
        <v>16</v>
      </c>
      <c r="C2831" s="7">
        <v>6</v>
      </c>
      <c r="D2831" s="8">
        <v>2638.92</v>
      </c>
      <c r="E2831">
        <f t="shared" si="264"/>
        <v>4</v>
      </c>
      <c r="F2831">
        <f t="shared" si="265"/>
        <v>2</v>
      </c>
      <c r="G2831">
        <f t="shared" si="266"/>
        <v>2</v>
      </c>
      <c r="H2831">
        <f t="shared" si="267"/>
        <v>422</v>
      </c>
      <c r="I2831" t="str">
        <f t="shared" si="268"/>
        <v>PLATINUM</v>
      </c>
      <c r="J2831" t="str">
        <f t="shared" si="269"/>
        <v>Becoming Loyal</v>
      </c>
    </row>
    <row r="2832" spans="1:10" x14ac:dyDescent="0.3">
      <c r="A2832" s="5">
        <v>2834</v>
      </c>
      <c r="B2832" s="6">
        <v>66</v>
      </c>
      <c r="C2832" s="7">
        <v>3</v>
      </c>
      <c r="D2832" s="8">
        <v>2115.86</v>
      </c>
      <c r="E2832">
        <f t="shared" si="264"/>
        <v>3</v>
      </c>
      <c r="F2832">
        <f t="shared" si="265"/>
        <v>1</v>
      </c>
      <c r="G2832">
        <f t="shared" si="266"/>
        <v>2</v>
      </c>
      <c r="H2832">
        <f t="shared" si="267"/>
        <v>312</v>
      </c>
      <c r="I2832" t="str">
        <f t="shared" si="268"/>
        <v>GOLD</v>
      </c>
      <c r="J2832" t="str">
        <f t="shared" si="269"/>
        <v>Losing Customer</v>
      </c>
    </row>
    <row r="2833" spans="1:10" x14ac:dyDescent="0.3">
      <c r="A2833" s="5">
        <v>2835</v>
      </c>
      <c r="B2833" s="6">
        <v>228</v>
      </c>
      <c r="C2833" s="7">
        <v>3</v>
      </c>
      <c r="D2833" s="8">
        <v>328.77</v>
      </c>
      <c r="E2833">
        <f t="shared" si="264"/>
        <v>4</v>
      </c>
      <c r="F2833">
        <f t="shared" si="265"/>
        <v>1</v>
      </c>
      <c r="G2833">
        <f t="shared" si="266"/>
        <v>1</v>
      </c>
      <c r="H2833">
        <f t="shared" si="267"/>
        <v>411</v>
      </c>
      <c r="I2833" t="str">
        <f t="shared" si="268"/>
        <v>GOLD</v>
      </c>
      <c r="J2833" t="str">
        <f t="shared" si="269"/>
        <v>Recent Customer</v>
      </c>
    </row>
    <row r="2834" spans="1:10" x14ac:dyDescent="0.3">
      <c r="A2834" s="5">
        <v>2836</v>
      </c>
      <c r="B2834" s="6">
        <v>13</v>
      </c>
      <c r="C2834" s="7">
        <v>10</v>
      </c>
      <c r="D2834" s="8">
        <v>4508.75</v>
      </c>
      <c r="E2834">
        <f t="shared" si="264"/>
        <v>2</v>
      </c>
      <c r="F2834">
        <f t="shared" si="265"/>
        <v>4</v>
      </c>
      <c r="G2834">
        <f t="shared" si="266"/>
        <v>4</v>
      </c>
      <c r="H2834">
        <f t="shared" si="267"/>
        <v>244</v>
      </c>
      <c r="I2834" t="str">
        <f t="shared" si="268"/>
        <v>SILVER</v>
      </c>
      <c r="J2834" t="str">
        <f t="shared" si="269"/>
        <v>High Risk Customer</v>
      </c>
    </row>
    <row r="2835" spans="1:10" x14ac:dyDescent="0.3">
      <c r="A2835" s="5">
        <v>2837</v>
      </c>
      <c r="B2835" s="6">
        <v>41</v>
      </c>
      <c r="C2835" s="7">
        <v>7</v>
      </c>
      <c r="D2835" s="8">
        <v>3171.3899999999994</v>
      </c>
      <c r="E2835">
        <f t="shared" si="264"/>
        <v>1</v>
      </c>
      <c r="F2835">
        <f t="shared" si="265"/>
        <v>3</v>
      </c>
      <c r="G2835">
        <f t="shared" si="266"/>
        <v>3</v>
      </c>
      <c r="H2835">
        <f t="shared" si="267"/>
        <v>133</v>
      </c>
      <c r="I2835" t="str">
        <f t="shared" si="268"/>
        <v>BRONZE</v>
      </c>
      <c r="J2835" t="str">
        <f t="shared" si="269"/>
        <v>Evasive Customer</v>
      </c>
    </row>
    <row r="2836" spans="1:10" x14ac:dyDescent="0.3">
      <c r="A2836" s="5">
        <v>2838</v>
      </c>
      <c r="B2836" s="6">
        <v>15</v>
      </c>
      <c r="C2836" s="7">
        <v>3</v>
      </c>
      <c r="D2836" s="8">
        <v>1554.3400000000001</v>
      </c>
      <c r="E2836">
        <f t="shared" si="264"/>
        <v>4</v>
      </c>
      <c r="F2836">
        <f t="shared" si="265"/>
        <v>1</v>
      </c>
      <c r="G2836">
        <f t="shared" si="266"/>
        <v>1</v>
      </c>
      <c r="H2836">
        <f t="shared" si="267"/>
        <v>411</v>
      </c>
      <c r="I2836" t="str">
        <f t="shared" si="268"/>
        <v>GOLD</v>
      </c>
      <c r="J2836" t="str">
        <f t="shared" si="269"/>
        <v>Recent Customer</v>
      </c>
    </row>
    <row r="2837" spans="1:10" x14ac:dyDescent="0.3">
      <c r="A2837" s="5">
        <v>2839</v>
      </c>
      <c r="B2837" s="6">
        <v>17</v>
      </c>
      <c r="C2837" s="7">
        <v>8</v>
      </c>
      <c r="D2837" s="8">
        <v>2693.04</v>
      </c>
      <c r="E2837">
        <f t="shared" si="264"/>
        <v>3</v>
      </c>
      <c r="F2837">
        <f t="shared" si="265"/>
        <v>4</v>
      </c>
      <c r="G2837">
        <f t="shared" si="266"/>
        <v>2</v>
      </c>
      <c r="H2837">
        <f t="shared" si="267"/>
        <v>342</v>
      </c>
      <c r="I2837" t="str">
        <f t="shared" si="268"/>
        <v>GOLD</v>
      </c>
      <c r="J2837" t="str">
        <f t="shared" si="269"/>
        <v>Late Bloomer</v>
      </c>
    </row>
    <row r="2838" spans="1:10" x14ac:dyDescent="0.3">
      <c r="A2838" s="5">
        <v>2840</v>
      </c>
      <c r="B2838" s="6">
        <v>16</v>
      </c>
      <c r="C2838" s="7">
        <v>4</v>
      </c>
      <c r="D2838" s="8">
        <v>811.67</v>
      </c>
      <c r="E2838">
        <f t="shared" si="264"/>
        <v>4</v>
      </c>
      <c r="F2838">
        <f t="shared" si="265"/>
        <v>1</v>
      </c>
      <c r="G2838">
        <f t="shared" si="266"/>
        <v>1</v>
      </c>
      <c r="H2838">
        <f t="shared" si="267"/>
        <v>411</v>
      </c>
      <c r="I2838" t="str">
        <f t="shared" si="268"/>
        <v>GOLD</v>
      </c>
      <c r="J2838" t="str">
        <f t="shared" si="269"/>
        <v>Recent Customer</v>
      </c>
    </row>
    <row r="2839" spans="1:10" x14ac:dyDescent="0.3">
      <c r="A2839" s="5">
        <v>2841</v>
      </c>
      <c r="B2839" s="6">
        <v>16</v>
      </c>
      <c r="C2839" s="7">
        <v>7</v>
      </c>
      <c r="D2839" s="8">
        <v>6522.2799999999988</v>
      </c>
      <c r="E2839">
        <f t="shared" si="264"/>
        <v>4</v>
      </c>
      <c r="F2839">
        <f t="shared" si="265"/>
        <v>3</v>
      </c>
      <c r="G2839">
        <f t="shared" si="266"/>
        <v>4</v>
      </c>
      <c r="H2839">
        <f t="shared" si="267"/>
        <v>434</v>
      </c>
      <c r="I2839" t="str">
        <f t="shared" si="268"/>
        <v>PLATINUM</v>
      </c>
      <c r="J2839" t="str">
        <f t="shared" si="269"/>
        <v>Very Loyal</v>
      </c>
    </row>
    <row r="2840" spans="1:10" x14ac:dyDescent="0.3">
      <c r="A2840" s="5">
        <v>2842</v>
      </c>
      <c r="B2840" s="6">
        <v>39</v>
      </c>
      <c r="C2840" s="7">
        <v>3</v>
      </c>
      <c r="D2840" s="8">
        <v>1410.6</v>
      </c>
      <c r="E2840">
        <f t="shared" si="264"/>
        <v>4</v>
      </c>
      <c r="F2840">
        <f t="shared" si="265"/>
        <v>1</v>
      </c>
      <c r="G2840">
        <f t="shared" si="266"/>
        <v>1</v>
      </c>
      <c r="H2840">
        <f t="shared" si="267"/>
        <v>411</v>
      </c>
      <c r="I2840" t="str">
        <f t="shared" si="268"/>
        <v>GOLD</v>
      </c>
      <c r="J2840" t="str">
        <f t="shared" si="269"/>
        <v>Recent Customer</v>
      </c>
    </row>
    <row r="2841" spans="1:10" x14ac:dyDescent="0.3">
      <c r="A2841" s="5">
        <v>2843</v>
      </c>
      <c r="B2841" s="6">
        <v>20</v>
      </c>
      <c r="C2841" s="7">
        <v>6</v>
      </c>
      <c r="D2841" s="8">
        <v>4117.4900000000007</v>
      </c>
      <c r="E2841">
        <f t="shared" si="264"/>
        <v>4</v>
      </c>
      <c r="F2841">
        <f t="shared" si="265"/>
        <v>2</v>
      </c>
      <c r="G2841">
        <f t="shared" si="266"/>
        <v>3</v>
      </c>
      <c r="H2841">
        <f t="shared" si="267"/>
        <v>423</v>
      </c>
      <c r="I2841" t="str">
        <f t="shared" si="268"/>
        <v>PLATINUM</v>
      </c>
      <c r="J2841" t="str">
        <f t="shared" si="269"/>
        <v>Becoming Loyal</v>
      </c>
    </row>
    <row r="2842" spans="1:10" x14ac:dyDescent="0.3">
      <c r="A2842" s="5">
        <v>2844</v>
      </c>
      <c r="B2842" s="6">
        <v>23</v>
      </c>
      <c r="C2842" s="7">
        <v>7</v>
      </c>
      <c r="D2842" s="8">
        <v>3710.1699999999996</v>
      </c>
      <c r="E2842">
        <f t="shared" si="264"/>
        <v>3</v>
      </c>
      <c r="F2842">
        <f t="shared" si="265"/>
        <v>3</v>
      </c>
      <c r="G2842">
        <f t="shared" si="266"/>
        <v>3</v>
      </c>
      <c r="H2842">
        <f t="shared" si="267"/>
        <v>333</v>
      </c>
      <c r="I2842" t="str">
        <f t="shared" si="268"/>
        <v>GOLD</v>
      </c>
      <c r="J2842" t="str">
        <f t="shared" si="269"/>
        <v>Late Bloomer</v>
      </c>
    </row>
    <row r="2843" spans="1:10" x14ac:dyDescent="0.3">
      <c r="A2843" s="5">
        <v>2845</v>
      </c>
      <c r="B2843" s="6">
        <v>47</v>
      </c>
      <c r="C2843" s="7">
        <v>8</v>
      </c>
      <c r="D2843" s="8">
        <v>2497.7199999999993</v>
      </c>
      <c r="E2843">
        <f t="shared" si="264"/>
        <v>3</v>
      </c>
      <c r="F2843">
        <f t="shared" si="265"/>
        <v>4</v>
      </c>
      <c r="G2843">
        <f t="shared" si="266"/>
        <v>2</v>
      </c>
      <c r="H2843">
        <f t="shared" si="267"/>
        <v>342</v>
      </c>
      <c r="I2843" t="str">
        <f t="shared" si="268"/>
        <v>GOLD</v>
      </c>
      <c r="J2843" t="str">
        <f t="shared" si="269"/>
        <v>Late Bloomer</v>
      </c>
    </row>
    <row r="2844" spans="1:10" x14ac:dyDescent="0.3">
      <c r="A2844" s="5">
        <v>2846</v>
      </c>
      <c r="B2844" s="6">
        <v>15</v>
      </c>
      <c r="C2844" s="7">
        <v>4</v>
      </c>
      <c r="D2844" s="8">
        <v>799.32</v>
      </c>
      <c r="E2844">
        <f t="shared" si="264"/>
        <v>3</v>
      </c>
      <c r="F2844">
        <f t="shared" si="265"/>
        <v>1</v>
      </c>
      <c r="G2844">
        <f t="shared" si="266"/>
        <v>1</v>
      </c>
      <c r="H2844">
        <f t="shared" si="267"/>
        <v>311</v>
      </c>
      <c r="I2844" t="str">
        <f t="shared" si="268"/>
        <v>SILVER</v>
      </c>
      <c r="J2844" t="str">
        <f t="shared" si="269"/>
        <v>High Risk Customer</v>
      </c>
    </row>
    <row r="2845" spans="1:10" x14ac:dyDescent="0.3">
      <c r="A2845" s="5">
        <v>2847</v>
      </c>
      <c r="B2845" s="6">
        <v>44</v>
      </c>
      <c r="C2845" s="7">
        <v>7</v>
      </c>
      <c r="D2845" s="8">
        <v>4509.1099999999997</v>
      </c>
      <c r="E2845">
        <f t="shared" si="264"/>
        <v>2</v>
      </c>
      <c r="F2845">
        <f t="shared" si="265"/>
        <v>3</v>
      </c>
      <c r="G2845">
        <f t="shared" si="266"/>
        <v>4</v>
      </c>
      <c r="H2845">
        <f t="shared" si="267"/>
        <v>234</v>
      </c>
      <c r="I2845" t="str">
        <f t="shared" si="268"/>
        <v>SILVER</v>
      </c>
      <c r="J2845" t="str">
        <f t="shared" si="269"/>
        <v>High Risk Customer</v>
      </c>
    </row>
    <row r="2846" spans="1:10" x14ac:dyDescent="0.3">
      <c r="A2846" s="5">
        <v>2848</v>
      </c>
      <c r="B2846" s="6">
        <v>13</v>
      </c>
      <c r="C2846" s="7">
        <v>4</v>
      </c>
      <c r="D2846" s="8">
        <v>3121.17</v>
      </c>
      <c r="E2846">
        <f t="shared" si="264"/>
        <v>4</v>
      </c>
      <c r="F2846">
        <f t="shared" si="265"/>
        <v>1</v>
      </c>
      <c r="G2846">
        <f t="shared" si="266"/>
        <v>3</v>
      </c>
      <c r="H2846">
        <f t="shared" si="267"/>
        <v>413</v>
      </c>
      <c r="I2846" t="str">
        <f t="shared" si="268"/>
        <v>PLATINUM</v>
      </c>
      <c r="J2846" t="str">
        <f t="shared" si="269"/>
        <v>Recent Customer</v>
      </c>
    </row>
    <row r="2847" spans="1:10" x14ac:dyDescent="0.3">
      <c r="A2847" s="5">
        <v>2849</v>
      </c>
      <c r="B2847" s="6">
        <v>115</v>
      </c>
      <c r="C2847" s="7">
        <v>4</v>
      </c>
      <c r="D2847" s="8">
        <v>1549.8200000000002</v>
      </c>
      <c r="E2847">
        <f t="shared" si="264"/>
        <v>3</v>
      </c>
      <c r="F2847">
        <f t="shared" si="265"/>
        <v>1</v>
      </c>
      <c r="G2847">
        <f t="shared" si="266"/>
        <v>1</v>
      </c>
      <c r="H2847">
        <f t="shared" si="267"/>
        <v>311</v>
      </c>
      <c r="I2847" t="str">
        <f t="shared" si="268"/>
        <v>SILVER</v>
      </c>
      <c r="J2847" t="str">
        <f t="shared" si="269"/>
        <v>High Risk Customer</v>
      </c>
    </row>
    <row r="2848" spans="1:10" x14ac:dyDescent="0.3">
      <c r="A2848" s="5">
        <v>2850</v>
      </c>
      <c r="B2848" s="6">
        <v>7</v>
      </c>
      <c r="C2848" s="7">
        <v>8</v>
      </c>
      <c r="D2848" s="8">
        <v>5043.07</v>
      </c>
      <c r="E2848">
        <f t="shared" si="264"/>
        <v>4</v>
      </c>
      <c r="F2848">
        <f t="shared" si="265"/>
        <v>4</v>
      </c>
      <c r="G2848">
        <f t="shared" si="266"/>
        <v>4</v>
      </c>
      <c r="H2848">
        <f t="shared" si="267"/>
        <v>444</v>
      </c>
      <c r="I2848" t="str">
        <f t="shared" si="268"/>
        <v>PLATINUM</v>
      </c>
      <c r="J2848" t="str">
        <f t="shared" si="269"/>
        <v>Platinum Customer</v>
      </c>
    </row>
    <row r="2849" spans="1:10" x14ac:dyDescent="0.3">
      <c r="A2849" s="5">
        <v>2851</v>
      </c>
      <c r="B2849" s="6">
        <v>9</v>
      </c>
      <c r="C2849" s="7">
        <v>8</v>
      </c>
      <c r="D2849" s="8">
        <v>4113.78</v>
      </c>
      <c r="E2849">
        <f t="shared" si="264"/>
        <v>1</v>
      </c>
      <c r="F2849">
        <f t="shared" si="265"/>
        <v>4</v>
      </c>
      <c r="G2849">
        <f t="shared" si="266"/>
        <v>3</v>
      </c>
      <c r="H2849">
        <f t="shared" si="267"/>
        <v>143</v>
      </c>
      <c r="I2849" t="str">
        <f t="shared" si="268"/>
        <v>BRONZE</v>
      </c>
      <c r="J2849" t="str">
        <f t="shared" si="269"/>
        <v>Evasive Customer</v>
      </c>
    </row>
    <row r="2850" spans="1:10" x14ac:dyDescent="0.3">
      <c r="A2850" s="5">
        <v>2852</v>
      </c>
      <c r="B2850" s="6">
        <v>25</v>
      </c>
      <c r="C2850" s="7">
        <v>6</v>
      </c>
      <c r="D2850" s="8">
        <v>3954</v>
      </c>
      <c r="E2850">
        <f t="shared" si="264"/>
        <v>4</v>
      </c>
      <c r="F2850">
        <f t="shared" si="265"/>
        <v>2</v>
      </c>
      <c r="G2850">
        <f t="shared" si="266"/>
        <v>3</v>
      </c>
      <c r="H2850">
        <f t="shared" si="267"/>
        <v>423</v>
      </c>
      <c r="I2850" t="str">
        <f t="shared" si="268"/>
        <v>PLATINUM</v>
      </c>
      <c r="J2850" t="str">
        <f t="shared" si="269"/>
        <v>Becoming Loyal</v>
      </c>
    </row>
    <row r="2851" spans="1:10" x14ac:dyDescent="0.3">
      <c r="A2851" s="5">
        <v>2853</v>
      </c>
      <c r="B2851" s="6">
        <v>81</v>
      </c>
      <c r="C2851" s="7">
        <v>8</v>
      </c>
      <c r="D2851" s="8">
        <v>4610.6000000000004</v>
      </c>
      <c r="E2851">
        <f t="shared" si="264"/>
        <v>4</v>
      </c>
      <c r="F2851">
        <f t="shared" si="265"/>
        <v>4</v>
      </c>
      <c r="G2851">
        <f t="shared" si="266"/>
        <v>4</v>
      </c>
      <c r="H2851">
        <f t="shared" si="267"/>
        <v>444</v>
      </c>
      <c r="I2851" t="str">
        <f t="shared" si="268"/>
        <v>PLATINUM</v>
      </c>
      <c r="J2851" t="str">
        <f t="shared" si="269"/>
        <v>Platinum Customer</v>
      </c>
    </row>
    <row r="2852" spans="1:10" x14ac:dyDescent="0.3">
      <c r="A2852" s="5">
        <v>2854</v>
      </c>
      <c r="B2852" s="6">
        <v>83</v>
      </c>
      <c r="C2852" s="7">
        <v>4</v>
      </c>
      <c r="D2852" s="8">
        <v>2292.91</v>
      </c>
      <c r="E2852">
        <f t="shared" si="264"/>
        <v>3</v>
      </c>
      <c r="F2852">
        <f t="shared" si="265"/>
        <v>1</v>
      </c>
      <c r="G2852">
        <f t="shared" si="266"/>
        <v>2</v>
      </c>
      <c r="H2852">
        <f t="shared" si="267"/>
        <v>312</v>
      </c>
      <c r="I2852" t="str">
        <f t="shared" si="268"/>
        <v>GOLD</v>
      </c>
      <c r="J2852" t="str">
        <f t="shared" si="269"/>
        <v>Losing Customer</v>
      </c>
    </row>
    <row r="2853" spans="1:10" x14ac:dyDescent="0.3">
      <c r="A2853" s="5">
        <v>2855</v>
      </c>
      <c r="B2853" s="6">
        <v>39</v>
      </c>
      <c r="C2853" s="7">
        <v>2</v>
      </c>
      <c r="D2853" s="8">
        <v>63.830000000000005</v>
      </c>
      <c r="E2853">
        <f t="shared" si="264"/>
        <v>2</v>
      </c>
      <c r="F2853">
        <f t="shared" si="265"/>
        <v>1</v>
      </c>
      <c r="G2853">
        <f t="shared" si="266"/>
        <v>1</v>
      </c>
      <c r="H2853">
        <f t="shared" si="267"/>
        <v>211</v>
      </c>
      <c r="I2853" t="str">
        <f t="shared" si="268"/>
        <v>BRONZE</v>
      </c>
      <c r="J2853" t="str">
        <f t="shared" si="269"/>
        <v>Evasive Customer</v>
      </c>
    </row>
    <row r="2854" spans="1:10" x14ac:dyDescent="0.3">
      <c r="A2854" s="5">
        <v>2856</v>
      </c>
      <c r="B2854" s="6">
        <v>6</v>
      </c>
      <c r="C2854" s="7">
        <v>7</v>
      </c>
      <c r="D2854" s="8">
        <v>5583.33</v>
      </c>
      <c r="E2854">
        <f t="shared" si="264"/>
        <v>2</v>
      </c>
      <c r="F2854">
        <f t="shared" si="265"/>
        <v>3</v>
      </c>
      <c r="G2854">
        <f t="shared" si="266"/>
        <v>4</v>
      </c>
      <c r="H2854">
        <f t="shared" si="267"/>
        <v>234</v>
      </c>
      <c r="I2854" t="str">
        <f t="shared" si="268"/>
        <v>SILVER</v>
      </c>
      <c r="J2854" t="str">
        <f t="shared" si="269"/>
        <v>High Risk Customer</v>
      </c>
    </row>
    <row r="2855" spans="1:10" x14ac:dyDescent="0.3">
      <c r="A2855" s="5">
        <v>2857</v>
      </c>
      <c r="B2855" s="6">
        <v>113</v>
      </c>
      <c r="C2855" s="7">
        <v>6</v>
      </c>
      <c r="D2855" s="8">
        <v>5373.63</v>
      </c>
      <c r="E2855">
        <f t="shared" si="264"/>
        <v>3</v>
      </c>
      <c r="F2855">
        <f t="shared" si="265"/>
        <v>2</v>
      </c>
      <c r="G2855">
        <f t="shared" si="266"/>
        <v>4</v>
      </c>
      <c r="H2855">
        <f t="shared" si="267"/>
        <v>324</v>
      </c>
      <c r="I2855" t="str">
        <f t="shared" si="268"/>
        <v>GOLD</v>
      </c>
      <c r="J2855" t="str">
        <f t="shared" si="269"/>
        <v>Late Bloomer</v>
      </c>
    </row>
    <row r="2856" spans="1:10" x14ac:dyDescent="0.3">
      <c r="A2856" s="5">
        <v>2858</v>
      </c>
      <c r="B2856" s="6">
        <v>108</v>
      </c>
      <c r="C2856" s="7">
        <v>5</v>
      </c>
      <c r="D2856" s="8">
        <v>3119.3199999999997</v>
      </c>
      <c r="E2856">
        <f t="shared" si="264"/>
        <v>4</v>
      </c>
      <c r="F2856">
        <f t="shared" si="265"/>
        <v>2</v>
      </c>
      <c r="G2856">
        <f t="shared" si="266"/>
        <v>3</v>
      </c>
      <c r="H2856">
        <f t="shared" si="267"/>
        <v>423</v>
      </c>
      <c r="I2856" t="str">
        <f t="shared" si="268"/>
        <v>PLATINUM</v>
      </c>
      <c r="J2856" t="str">
        <f t="shared" si="269"/>
        <v>Becoming Loyal</v>
      </c>
    </row>
    <row r="2857" spans="1:10" x14ac:dyDescent="0.3">
      <c r="A2857" s="5">
        <v>2859</v>
      </c>
      <c r="B2857" s="6">
        <v>10</v>
      </c>
      <c r="C2857" s="7">
        <v>8</v>
      </c>
      <c r="D2857" s="8">
        <v>4153.8200000000006</v>
      </c>
      <c r="E2857">
        <f t="shared" si="264"/>
        <v>1</v>
      </c>
      <c r="F2857">
        <f t="shared" si="265"/>
        <v>4</v>
      </c>
      <c r="G2857">
        <f t="shared" si="266"/>
        <v>4</v>
      </c>
      <c r="H2857">
        <f t="shared" si="267"/>
        <v>144</v>
      </c>
      <c r="I2857" t="str">
        <f t="shared" si="268"/>
        <v>BRONZE</v>
      </c>
      <c r="J2857" t="str">
        <f t="shared" si="269"/>
        <v>Evasive Customer</v>
      </c>
    </row>
    <row r="2858" spans="1:10" x14ac:dyDescent="0.3">
      <c r="A2858" s="5">
        <v>2860</v>
      </c>
      <c r="B2858" s="6">
        <v>8</v>
      </c>
      <c r="C2858" s="7">
        <v>10</v>
      </c>
      <c r="D2858" s="8">
        <v>8357.7000000000007</v>
      </c>
      <c r="E2858">
        <f t="shared" si="264"/>
        <v>1</v>
      </c>
      <c r="F2858">
        <f t="shared" si="265"/>
        <v>4</v>
      </c>
      <c r="G2858">
        <f t="shared" si="266"/>
        <v>4</v>
      </c>
      <c r="H2858">
        <f t="shared" si="267"/>
        <v>144</v>
      </c>
      <c r="I2858" t="str">
        <f t="shared" si="268"/>
        <v>BRONZE</v>
      </c>
      <c r="J2858" t="str">
        <f t="shared" si="269"/>
        <v>Evasive Customer</v>
      </c>
    </row>
    <row r="2859" spans="1:10" x14ac:dyDescent="0.3">
      <c r="A2859" s="5">
        <v>2861</v>
      </c>
      <c r="B2859" s="6">
        <v>73</v>
      </c>
      <c r="C2859" s="7">
        <v>8</v>
      </c>
      <c r="D2859" s="8">
        <v>4518.2700000000004</v>
      </c>
      <c r="E2859">
        <f t="shared" si="264"/>
        <v>4</v>
      </c>
      <c r="F2859">
        <f t="shared" si="265"/>
        <v>4</v>
      </c>
      <c r="G2859">
        <f t="shared" si="266"/>
        <v>4</v>
      </c>
      <c r="H2859">
        <f t="shared" si="267"/>
        <v>444</v>
      </c>
      <c r="I2859" t="str">
        <f t="shared" si="268"/>
        <v>PLATINUM</v>
      </c>
      <c r="J2859" t="str">
        <f t="shared" si="269"/>
        <v>Platinum Customer</v>
      </c>
    </row>
    <row r="2860" spans="1:10" x14ac:dyDescent="0.3">
      <c r="A2860" s="5">
        <v>2862</v>
      </c>
      <c r="B2860" s="6">
        <v>14</v>
      </c>
      <c r="C2860" s="7">
        <v>5</v>
      </c>
      <c r="D2860" s="8">
        <v>1870.13</v>
      </c>
      <c r="E2860">
        <f t="shared" si="264"/>
        <v>4</v>
      </c>
      <c r="F2860">
        <f t="shared" si="265"/>
        <v>2</v>
      </c>
      <c r="G2860">
        <f t="shared" si="266"/>
        <v>2</v>
      </c>
      <c r="H2860">
        <f t="shared" si="267"/>
        <v>422</v>
      </c>
      <c r="I2860" t="str">
        <f t="shared" si="268"/>
        <v>PLATINUM</v>
      </c>
      <c r="J2860" t="str">
        <f t="shared" si="269"/>
        <v>Becoming Loyal</v>
      </c>
    </row>
    <row r="2861" spans="1:10" x14ac:dyDescent="0.3">
      <c r="A2861" s="5">
        <v>2863</v>
      </c>
      <c r="B2861" s="6">
        <v>175</v>
      </c>
      <c r="C2861" s="7">
        <v>1</v>
      </c>
      <c r="D2861" s="8">
        <v>167.20999999999998</v>
      </c>
      <c r="E2861">
        <f t="shared" si="264"/>
        <v>2</v>
      </c>
      <c r="F2861">
        <f t="shared" si="265"/>
        <v>1</v>
      </c>
      <c r="G2861">
        <f t="shared" si="266"/>
        <v>1</v>
      </c>
      <c r="H2861">
        <f t="shared" si="267"/>
        <v>211</v>
      </c>
      <c r="I2861" t="str">
        <f t="shared" si="268"/>
        <v>BRONZE</v>
      </c>
      <c r="J2861" t="str">
        <f t="shared" si="269"/>
        <v>Evasive Customer</v>
      </c>
    </row>
    <row r="2862" spans="1:10" x14ac:dyDescent="0.3">
      <c r="A2862" s="5">
        <v>2864</v>
      </c>
      <c r="B2862" s="6">
        <v>17</v>
      </c>
      <c r="C2862" s="7">
        <v>4</v>
      </c>
      <c r="D2862" s="8">
        <v>3023</v>
      </c>
      <c r="E2862">
        <f t="shared" si="264"/>
        <v>4</v>
      </c>
      <c r="F2862">
        <f t="shared" si="265"/>
        <v>1</v>
      </c>
      <c r="G2862">
        <f t="shared" si="266"/>
        <v>3</v>
      </c>
      <c r="H2862">
        <f t="shared" si="267"/>
        <v>413</v>
      </c>
      <c r="I2862" t="str">
        <f t="shared" si="268"/>
        <v>PLATINUM</v>
      </c>
      <c r="J2862" t="str">
        <f t="shared" si="269"/>
        <v>Recent Customer</v>
      </c>
    </row>
    <row r="2863" spans="1:10" x14ac:dyDescent="0.3">
      <c r="A2863" s="5">
        <v>2865</v>
      </c>
      <c r="B2863" s="6">
        <v>0</v>
      </c>
      <c r="C2863" s="7">
        <v>7</v>
      </c>
      <c r="D2863" s="8">
        <v>5283.9100000000008</v>
      </c>
      <c r="E2863">
        <f t="shared" si="264"/>
        <v>1</v>
      </c>
      <c r="F2863">
        <f t="shared" si="265"/>
        <v>3</v>
      </c>
      <c r="G2863">
        <f t="shared" si="266"/>
        <v>4</v>
      </c>
      <c r="H2863">
        <f t="shared" si="267"/>
        <v>134</v>
      </c>
      <c r="I2863" t="str">
        <f t="shared" si="268"/>
        <v>BRONZE</v>
      </c>
      <c r="J2863" t="str">
        <f t="shared" si="269"/>
        <v>Evasive Customer</v>
      </c>
    </row>
    <row r="2864" spans="1:10" x14ac:dyDescent="0.3">
      <c r="A2864" s="5">
        <v>2866</v>
      </c>
      <c r="B2864" s="6">
        <v>78</v>
      </c>
      <c r="C2864" s="7">
        <v>4</v>
      </c>
      <c r="D2864" s="8">
        <v>2443.5700000000002</v>
      </c>
      <c r="E2864">
        <f t="shared" si="264"/>
        <v>4</v>
      </c>
      <c r="F2864">
        <f t="shared" si="265"/>
        <v>1</v>
      </c>
      <c r="G2864">
        <f t="shared" si="266"/>
        <v>2</v>
      </c>
      <c r="H2864">
        <f t="shared" si="267"/>
        <v>412</v>
      </c>
      <c r="I2864" t="str">
        <f t="shared" si="268"/>
        <v>PLATINUM</v>
      </c>
      <c r="J2864" t="str">
        <f t="shared" si="269"/>
        <v>Recent Customer</v>
      </c>
    </row>
    <row r="2865" spans="1:10" x14ac:dyDescent="0.3">
      <c r="A2865" s="5">
        <v>2867</v>
      </c>
      <c r="B2865" s="6">
        <v>95</v>
      </c>
      <c r="C2865" s="7">
        <v>5</v>
      </c>
      <c r="D2865" s="8">
        <v>1087.1799999999998</v>
      </c>
      <c r="E2865">
        <f t="shared" si="264"/>
        <v>4</v>
      </c>
      <c r="F2865">
        <f t="shared" si="265"/>
        <v>2</v>
      </c>
      <c r="G2865">
        <f t="shared" si="266"/>
        <v>1</v>
      </c>
      <c r="H2865">
        <f t="shared" si="267"/>
        <v>421</v>
      </c>
      <c r="I2865" t="str">
        <f t="shared" si="268"/>
        <v>PLATINUM</v>
      </c>
      <c r="J2865" t="str">
        <f t="shared" si="269"/>
        <v>Recent Customer</v>
      </c>
    </row>
    <row r="2866" spans="1:10" x14ac:dyDescent="0.3">
      <c r="A2866" s="5">
        <v>2868</v>
      </c>
      <c r="B2866" s="6">
        <v>25</v>
      </c>
      <c r="C2866" s="7">
        <v>4</v>
      </c>
      <c r="D2866" s="8">
        <v>2129.5300000000002</v>
      </c>
      <c r="E2866">
        <f t="shared" si="264"/>
        <v>2</v>
      </c>
      <c r="F2866">
        <f t="shared" si="265"/>
        <v>1</v>
      </c>
      <c r="G2866">
        <f t="shared" si="266"/>
        <v>2</v>
      </c>
      <c r="H2866">
        <f t="shared" si="267"/>
        <v>212</v>
      </c>
      <c r="I2866" t="str">
        <f t="shared" si="268"/>
        <v>SILVER</v>
      </c>
      <c r="J2866" t="str">
        <f t="shared" si="269"/>
        <v>Evasive Customer</v>
      </c>
    </row>
    <row r="2867" spans="1:10" x14ac:dyDescent="0.3">
      <c r="A2867" s="5">
        <v>2869</v>
      </c>
      <c r="B2867" s="6">
        <v>116</v>
      </c>
      <c r="C2867" s="7">
        <v>6</v>
      </c>
      <c r="D2867" s="8">
        <v>1914.9099999999996</v>
      </c>
      <c r="E2867">
        <f t="shared" si="264"/>
        <v>1</v>
      </c>
      <c r="F2867">
        <f t="shared" si="265"/>
        <v>2</v>
      </c>
      <c r="G2867">
        <f t="shared" si="266"/>
        <v>2</v>
      </c>
      <c r="H2867">
        <f t="shared" si="267"/>
        <v>122</v>
      </c>
      <c r="I2867" t="str">
        <f t="shared" si="268"/>
        <v>BRONZE</v>
      </c>
      <c r="J2867" t="str">
        <f t="shared" si="269"/>
        <v>Evasive Customer</v>
      </c>
    </row>
    <row r="2868" spans="1:10" x14ac:dyDescent="0.3">
      <c r="A2868" s="5">
        <v>2870</v>
      </c>
      <c r="B2868" s="6">
        <v>109</v>
      </c>
      <c r="C2868" s="7">
        <v>2</v>
      </c>
      <c r="D2868" s="8">
        <v>135.89999999999992</v>
      </c>
      <c r="E2868">
        <f t="shared" si="264"/>
        <v>3</v>
      </c>
      <c r="F2868">
        <f t="shared" si="265"/>
        <v>1</v>
      </c>
      <c r="G2868">
        <f t="shared" si="266"/>
        <v>1</v>
      </c>
      <c r="H2868">
        <f t="shared" si="267"/>
        <v>311</v>
      </c>
      <c r="I2868" t="str">
        <f t="shared" si="268"/>
        <v>SILVER</v>
      </c>
      <c r="J2868" t="str">
        <f t="shared" si="269"/>
        <v>High Risk Customer</v>
      </c>
    </row>
    <row r="2869" spans="1:10" x14ac:dyDescent="0.3">
      <c r="A2869" s="5">
        <v>2871</v>
      </c>
      <c r="B2869" s="6">
        <v>20</v>
      </c>
      <c r="C2869" s="7">
        <v>6</v>
      </c>
      <c r="D2869" s="8">
        <v>2345.9399999999996</v>
      </c>
      <c r="E2869">
        <f t="shared" si="264"/>
        <v>1</v>
      </c>
      <c r="F2869">
        <f t="shared" si="265"/>
        <v>2</v>
      </c>
      <c r="G2869">
        <f t="shared" si="266"/>
        <v>2</v>
      </c>
      <c r="H2869">
        <f t="shared" si="267"/>
        <v>122</v>
      </c>
      <c r="I2869" t="str">
        <f t="shared" si="268"/>
        <v>BRONZE</v>
      </c>
      <c r="J2869" t="str">
        <f t="shared" si="269"/>
        <v>Evasive Customer</v>
      </c>
    </row>
    <row r="2870" spans="1:10" x14ac:dyDescent="0.3">
      <c r="A2870" s="5">
        <v>2872</v>
      </c>
      <c r="B2870" s="6">
        <v>24</v>
      </c>
      <c r="C2870" s="7">
        <v>7</v>
      </c>
      <c r="D2870" s="8">
        <v>3109.93</v>
      </c>
      <c r="E2870">
        <f t="shared" si="264"/>
        <v>1</v>
      </c>
      <c r="F2870">
        <f t="shared" si="265"/>
        <v>3</v>
      </c>
      <c r="G2870">
        <f t="shared" si="266"/>
        <v>3</v>
      </c>
      <c r="H2870">
        <f t="shared" si="267"/>
        <v>133</v>
      </c>
      <c r="I2870" t="str">
        <f t="shared" si="268"/>
        <v>BRONZE</v>
      </c>
      <c r="J2870" t="str">
        <f t="shared" si="269"/>
        <v>Evasive Customer</v>
      </c>
    </row>
    <row r="2871" spans="1:10" x14ac:dyDescent="0.3">
      <c r="A2871" s="5">
        <v>2873</v>
      </c>
      <c r="B2871" s="6">
        <v>104</v>
      </c>
      <c r="C2871" s="7">
        <v>3</v>
      </c>
      <c r="D2871" s="8">
        <v>2127.4300000000003</v>
      </c>
      <c r="E2871">
        <f t="shared" si="264"/>
        <v>3</v>
      </c>
      <c r="F2871">
        <f t="shared" si="265"/>
        <v>1</v>
      </c>
      <c r="G2871">
        <f t="shared" si="266"/>
        <v>2</v>
      </c>
      <c r="H2871">
        <f t="shared" si="267"/>
        <v>312</v>
      </c>
      <c r="I2871" t="str">
        <f t="shared" si="268"/>
        <v>GOLD</v>
      </c>
      <c r="J2871" t="str">
        <f t="shared" si="269"/>
        <v>Losing Customer</v>
      </c>
    </row>
    <row r="2872" spans="1:10" x14ac:dyDescent="0.3">
      <c r="A2872" s="5">
        <v>2874</v>
      </c>
      <c r="B2872" s="6">
        <v>60</v>
      </c>
      <c r="C2872" s="7">
        <v>11</v>
      </c>
      <c r="D2872" s="8">
        <v>7910.31</v>
      </c>
      <c r="E2872">
        <f t="shared" si="264"/>
        <v>3</v>
      </c>
      <c r="F2872">
        <f t="shared" si="265"/>
        <v>4</v>
      </c>
      <c r="G2872">
        <f t="shared" si="266"/>
        <v>4</v>
      </c>
      <c r="H2872">
        <f t="shared" si="267"/>
        <v>344</v>
      </c>
      <c r="I2872" t="str">
        <f t="shared" si="268"/>
        <v>GOLD</v>
      </c>
      <c r="J2872" t="str">
        <f t="shared" si="269"/>
        <v>Potential Customer</v>
      </c>
    </row>
    <row r="2873" spans="1:10" x14ac:dyDescent="0.3">
      <c r="A2873" s="5">
        <v>2875</v>
      </c>
      <c r="B2873" s="6">
        <v>35</v>
      </c>
      <c r="C2873" s="7">
        <v>4</v>
      </c>
      <c r="D2873" s="8">
        <v>3231.9100000000008</v>
      </c>
      <c r="E2873">
        <f t="shared" si="264"/>
        <v>1</v>
      </c>
      <c r="F2873">
        <f t="shared" si="265"/>
        <v>1</v>
      </c>
      <c r="G2873">
        <f t="shared" si="266"/>
        <v>3</v>
      </c>
      <c r="H2873">
        <f t="shared" si="267"/>
        <v>113</v>
      </c>
      <c r="I2873" t="str">
        <f t="shared" si="268"/>
        <v>BRONZE</v>
      </c>
      <c r="J2873" t="str">
        <f t="shared" si="269"/>
        <v>Lost Customer</v>
      </c>
    </row>
    <row r="2874" spans="1:10" x14ac:dyDescent="0.3">
      <c r="A2874" s="5">
        <v>2876</v>
      </c>
      <c r="B2874" s="6"/>
      <c r="C2874" s="7">
        <v>1</v>
      </c>
      <c r="D2874" s="8"/>
      <c r="E2874">
        <f t="shared" si="264"/>
        <v>2</v>
      </c>
      <c r="F2874">
        <f t="shared" si="265"/>
        <v>1</v>
      </c>
      <c r="G2874">
        <f t="shared" si="266"/>
        <v>1</v>
      </c>
      <c r="H2874">
        <f t="shared" si="267"/>
        <v>211</v>
      </c>
      <c r="I2874" t="str">
        <f t="shared" si="268"/>
        <v>BRONZE</v>
      </c>
      <c r="J2874" t="str">
        <f t="shared" si="269"/>
        <v>Evasive Customer</v>
      </c>
    </row>
    <row r="2875" spans="1:10" x14ac:dyDescent="0.3">
      <c r="A2875" s="5">
        <v>2877</v>
      </c>
      <c r="B2875" s="6">
        <v>41</v>
      </c>
      <c r="C2875" s="7">
        <v>9</v>
      </c>
      <c r="D2875" s="8">
        <v>4947.2699999999995</v>
      </c>
      <c r="E2875">
        <f t="shared" si="264"/>
        <v>3</v>
      </c>
      <c r="F2875">
        <f t="shared" si="265"/>
        <v>4</v>
      </c>
      <c r="G2875">
        <f t="shared" si="266"/>
        <v>4</v>
      </c>
      <c r="H2875">
        <f t="shared" si="267"/>
        <v>344</v>
      </c>
      <c r="I2875" t="str">
        <f t="shared" si="268"/>
        <v>GOLD</v>
      </c>
      <c r="J2875" t="str">
        <f t="shared" si="269"/>
        <v>Potential Customer</v>
      </c>
    </row>
    <row r="2876" spans="1:10" x14ac:dyDescent="0.3">
      <c r="A2876" s="5">
        <v>2878</v>
      </c>
      <c r="B2876" s="6">
        <v>0</v>
      </c>
      <c r="C2876" s="7">
        <v>3</v>
      </c>
      <c r="D2876" s="8">
        <v>784.91</v>
      </c>
      <c r="E2876">
        <f t="shared" si="264"/>
        <v>4</v>
      </c>
      <c r="F2876">
        <f t="shared" si="265"/>
        <v>1</v>
      </c>
      <c r="G2876">
        <f t="shared" si="266"/>
        <v>1</v>
      </c>
      <c r="H2876">
        <f t="shared" si="267"/>
        <v>411</v>
      </c>
      <c r="I2876" t="str">
        <f t="shared" si="268"/>
        <v>GOLD</v>
      </c>
      <c r="J2876" t="str">
        <f t="shared" si="269"/>
        <v>Recent Customer</v>
      </c>
    </row>
    <row r="2877" spans="1:10" x14ac:dyDescent="0.3">
      <c r="A2877" s="5">
        <v>2879</v>
      </c>
      <c r="B2877" s="6">
        <v>14</v>
      </c>
      <c r="C2877" s="7">
        <v>8</v>
      </c>
      <c r="D2877" s="8">
        <v>5572.1100000000006</v>
      </c>
      <c r="E2877">
        <f t="shared" si="264"/>
        <v>3</v>
      </c>
      <c r="F2877">
        <f t="shared" si="265"/>
        <v>4</v>
      </c>
      <c r="G2877">
        <f t="shared" si="266"/>
        <v>4</v>
      </c>
      <c r="H2877">
        <f t="shared" si="267"/>
        <v>344</v>
      </c>
      <c r="I2877" t="str">
        <f t="shared" si="268"/>
        <v>GOLD</v>
      </c>
      <c r="J2877" t="str">
        <f t="shared" si="269"/>
        <v>Potential Customer</v>
      </c>
    </row>
    <row r="2878" spans="1:10" x14ac:dyDescent="0.3">
      <c r="A2878" s="5">
        <v>2880</v>
      </c>
      <c r="B2878" s="6">
        <v>18</v>
      </c>
      <c r="C2878" s="7">
        <v>8</v>
      </c>
      <c r="D2878" s="8">
        <v>4772.5600000000013</v>
      </c>
      <c r="E2878">
        <f t="shared" si="264"/>
        <v>4</v>
      </c>
      <c r="F2878">
        <f t="shared" si="265"/>
        <v>4</v>
      </c>
      <c r="G2878">
        <f t="shared" si="266"/>
        <v>4</v>
      </c>
      <c r="H2878">
        <f t="shared" si="267"/>
        <v>444</v>
      </c>
      <c r="I2878" t="str">
        <f t="shared" si="268"/>
        <v>PLATINUM</v>
      </c>
      <c r="J2878" t="str">
        <f t="shared" si="269"/>
        <v>Platinum Customer</v>
      </c>
    </row>
    <row r="2879" spans="1:10" x14ac:dyDescent="0.3">
      <c r="A2879" s="5">
        <v>2881</v>
      </c>
      <c r="B2879" s="6">
        <v>72</v>
      </c>
      <c r="C2879" s="7">
        <v>6</v>
      </c>
      <c r="D2879" s="8">
        <v>3646.6700000000005</v>
      </c>
      <c r="E2879">
        <f t="shared" si="264"/>
        <v>4</v>
      </c>
      <c r="F2879">
        <f t="shared" si="265"/>
        <v>2</v>
      </c>
      <c r="G2879">
        <f t="shared" si="266"/>
        <v>3</v>
      </c>
      <c r="H2879">
        <f t="shared" si="267"/>
        <v>423</v>
      </c>
      <c r="I2879" t="str">
        <f t="shared" si="268"/>
        <v>PLATINUM</v>
      </c>
      <c r="J2879" t="str">
        <f t="shared" si="269"/>
        <v>Becoming Loyal</v>
      </c>
    </row>
    <row r="2880" spans="1:10" x14ac:dyDescent="0.3">
      <c r="A2880" s="5">
        <v>2882</v>
      </c>
      <c r="B2880" s="6">
        <v>294</v>
      </c>
      <c r="C2880" s="7">
        <v>2</v>
      </c>
      <c r="D2880" s="8">
        <v>1486.38</v>
      </c>
      <c r="E2880">
        <f t="shared" si="264"/>
        <v>4</v>
      </c>
      <c r="F2880">
        <f t="shared" si="265"/>
        <v>1</v>
      </c>
      <c r="G2880">
        <f t="shared" si="266"/>
        <v>1</v>
      </c>
      <c r="H2880">
        <f t="shared" si="267"/>
        <v>411</v>
      </c>
      <c r="I2880" t="str">
        <f t="shared" si="268"/>
        <v>GOLD</v>
      </c>
      <c r="J2880" t="str">
        <f t="shared" si="269"/>
        <v>Recent Customer</v>
      </c>
    </row>
    <row r="2881" spans="1:10" x14ac:dyDescent="0.3">
      <c r="A2881" s="5">
        <v>2883</v>
      </c>
      <c r="B2881" s="6">
        <v>49</v>
      </c>
      <c r="C2881" s="7">
        <v>7</v>
      </c>
      <c r="D2881" s="8">
        <v>5553.2099999999991</v>
      </c>
      <c r="E2881">
        <f t="shared" si="264"/>
        <v>2</v>
      </c>
      <c r="F2881">
        <f t="shared" si="265"/>
        <v>3</v>
      </c>
      <c r="G2881">
        <f t="shared" si="266"/>
        <v>4</v>
      </c>
      <c r="H2881">
        <f t="shared" si="267"/>
        <v>234</v>
      </c>
      <c r="I2881" t="str">
        <f t="shared" si="268"/>
        <v>SILVER</v>
      </c>
      <c r="J2881" t="str">
        <f t="shared" si="269"/>
        <v>High Risk Customer</v>
      </c>
    </row>
    <row r="2882" spans="1:10" x14ac:dyDescent="0.3">
      <c r="A2882" s="5">
        <v>2884</v>
      </c>
      <c r="B2882" s="6">
        <v>14</v>
      </c>
      <c r="C2882" s="7">
        <v>8</v>
      </c>
      <c r="D2882" s="8">
        <v>3957.41</v>
      </c>
      <c r="E2882">
        <f t="shared" si="264"/>
        <v>1</v>
      </c>
      <c r="F2882">
        <f t="shared" si="265"/>
        <v>4</v>
      </c>
      <c r="G2882">
        <f t="shared" si="266"/>
        <v>3</v>
      </c>
      <c r="H2882">
        <f t="shared" si="267"/>
        <v>143</v>
      </c>
      <c r="I2882" t="str">
        <f t="shared" si="268"/>
        <v>BRONZE</v>
      </c>
      <c r="J2882" t="str">
        <f t="shared" si="269"/>
        <v>Evasive Customer</v>
      </c>
    </row>
    <row r="2883" spans="1:10" x14ac:dyDescent="0.3">
      <c r="A2883" s="5">
        <v>2885</v>
      </c>
      <c r="B2883" s="6">
        <v>94</v>
      </c>
      <c r="C2883" s="7">
        <v>9</v>
      </c>
      <c r="D2883" s="8">
        <v>4839.4100000000008</v>
      </c>
      <c r="E2883">
        <f t="shared" si="264"/>
        <v>2</v>
      </c>
      <c r="F2883">
        <f t="shared" si="265"/>
        <v>4</v>
      </c>
      <c r="G2883">
        <f t="shared" si="266"/>
        <v>4</v>
      </c>
      <c r="H2883">
        <f t="shared" si="267"/>
        <v>244</v>
      </c>
      <c r="I2883" t="str">
        <f t="shared" si="268"/>
        <v>SILVER</v>
      </c>
      <c r="J2883" t="str">
        <f t="shared" si="269"/>
        <v>High Risk Customer</v>
      </c>
    </row>
    <row r="2884" spans="1:10" x14ac:dyDescent="0.3">
      <c r="A2884" s="5">
        <v>2886</v>
      </c>
      <c r="B2884" s="6">
        <v>39</v>
      </c>
      <c r="C2884" s="7">
        <v>8</v>
      </c>
      <c r="D2884" s="8">
        <v>4022.7899999999995</v>
      </c>
      <c r="E2884">
        <f t="shared" si="264"/>
        <v>4</v>
      </c>
      <c r="F2884">
        <f t="shared" si="265"/>
        <v>4</v>
      </c>
      <c r="G2884">
        <f t="shared" si="266"/>
        <v>3</v>
      </c>
      <c r="H2884">
        <f t="shared" si="267"/>
        <v>443</v>
      </c>
      <c r="I2884" t="str">
        <f t="shared" si="268"/>
        <v>PLATINUM</v>
      </c>
      <c r="J2884" t="str">
        <f t="shared" si="269"/>
        <v>Very Loyal</v>
      </c>
    </row>
    <row r="2885" spans="1:10" x14ac:dyDescent="0.3">
      <c r="A2885" s="5">
        <v>2887</v>
      </c>
      <c r="B2885" s="6">
        <v>24</v>
      </c>
      <c r="C2885" s="7">
        <v>9</v>
      </c>
      <c r="D2885" s="8">
        <v>6202.9000000000015</v>
      </c>
      <c r="E2885">
        <f t="shared" ref="E2885:E2948" si="270">IF(AND(B2883&gt;=88),1,IF(AND(B2883&lt;=88,B2883&gt;45),2,IF(AND(B2883&lt;=45,B2883&gt;18),3,4)))</f>
        <v>1</v>
      </c>
      <c r="F2885">
        <f t="shared" ref="F2885:F2948" si="271">IF(AND(C2885&gt;7),4,IF(AND(C2885&lt;=7,C2885&gt;6),3,IF(AND(C2885&lt;=6,C2885&gt;4),2,IF(AND(C2885&lt;=4),1))))</f>
        <v>4</v>
      </c>
      <c r="G2885">
        <f t="shared" ref="G2885:G2948" si="272">IF(AND(D2885&gt;4123.1),4,IF(AND(D2885&lt;=4123.1,D2885&gt;2799.26),3,IF(AND(D2885&lt;=2799.26,D2885&gt;1797.95),2,IF(AND(D2885&lt;=1795.95),1))))</f>
        <v>4</v>
      </c>
      <c r="H2885">
        <f t="shared" ref="H2885:H2948" si="273">100*E2885+10*F2885+G2885</f>
        <v>144</v>
      </c>
      <c r="I2885" t="str">
        <f t="shared" ref="I2885:I2948" si="274">IF(AND(H2885&gt;411),"PLATINUM",IF(AND(H2885&lt;=411,H2885&gt;311),"GOLD",IF(AND(H2885&lt;=311,H2885&gt;211),"SILVER",IF(AND(H2885&lt;=211),"BRONZE"))))</f>
        <v>BRONZE</v>
      </c>
      <c r="J2885" t="str">
        <f t="shared" ref="J2885:J2948" si="275">IF(H2885=444,"Platinum Customer",
IF(AND(H2885&lt;=444,H2885&gt;433),"Very Loyal",
 IF(AND(H2885&lt;=433,H2885&gt;421),"Becoming Loyal",
IF(AND(H2885&lt;=421,H2885&gt;344),"Recent Customer",
IF(AND(H2885&gt;=344,H2885&gt;323),"Potential Customer",
IF(AND(H2885&gt;=323,H2885&gt;311),"Late Bloomer",
IF(AND(H2885&gt;311,H2885&gt;=224),"Losing Customer",
IF(AND(H2885&gt;224,H2885&gt;=212),"High Risk Customer",
IF(AND(H2885&gt;212,H2885&gt;=121),"Almost Losing Customer",
IF(AND(H2885&gt;=121,H2885&gt;=113),"Evasive Customer",
IF(AND(H2885&lt;=113,H2885&gt;=111),"Lost Customer")))))))))))</f>
        <v>Evasive Customer</v>
      </c>
    </row>
    <row r="2886" spans="1:10" x14ac:dyDescent="0.3">
      <c r="A2886" s="5">
        <v>2888</v>
      </c>
      <c r="B2886" s="6">
        <v>29</v>
      </c>
      <c r="C2886" s="7">
        <v>6</v>
      </c>
      <c r="D2886" s="8">
        <v>5055.7299999999996</v>
      </c>
      <c r="E2886">
        <f t="shared" si="270"/>
        <v>3</v>
      </c>
      <c r="F2886">
        <f t="shared" si="271"/>
        <v>2</v>
      </c>
      <c r="G2886">
        <f t="shared" si="272"/>
        <v>4</v>
      </c>
      <c r="H2886">
        <f t="shared" si="273"/>
        <v>324</v>
      </c>
      <c r="I2886" t="str">
        <f t="shared" si="274"/>
        <v>GOLD</v>
      </c>
      <c r="J2886" t="str">
        <f t="shared" si="275"/>
        <v>Late Bloomer</v>
      </c>
    </row>
    <row r="2887" spans="1:10" x14ac:dyDescent="0.3">
      <c r="A2887" s="5">
        <v>2889</v>
      </c>
      <c r="B2887" s="6">
        <v>105</v>
      </c>
      <c r="C2887" s="7">
        <v>5</v>
      </c>
      <c r="D2887" s="8">
        <v>4722.62</v>
      </c>
      <c r="E2887">
        <f t="shared" si="270"/>
        <v>3</v>
      </c>
      <c r="F2887">
        <f t="shared" si="271"/>
        <v>2</v>
      </c>
      <c r="G2887">
        <f t="shared" si="272"/>
        <v>4</v>
      </c>
      <c r="H2887">
        <f t="shared" si="273"/>
        <v>324</v>
      </c>
      <c r="I2887" t="str">
        <f t="shared" si="274"/>
        <v>GOLD</v>
      </c>
      <c r="J2887" t="str">
        <f t="shared" si="275"/>
        <v>Late Bloomer</v>
      </c>
    </row>
    <row r="2888" spans="1:10" x14ac:dyDescent="0.3">
      <c r="A2888" s="5">
        <v>2890</v>
      </c>
      <c r="B2888" s="6">
        <v>86</v>
      </c>
      <c r="C2888" s="7">
        <v>7</v>
      </c>
      <c r="D2888" s="8">
        <v>3978.8900000000003</v>
      </c>
      <c r="E2888">
        <f t="shared" si="270"/>
        <v>3</v>
      </c>
      <c r="F2888">
        <f t="shared" si="271"/>
        <v>3</v>
      </c>
      <c r="G2888">
        <f t="shared" si="272"/>
        <v>3</v>
      </c>
      <c r="H2888">
        <f t="shared" si="273"/>
        <v>333</v>
      </c>
      <c r="I2888" t="str">
        <f t="shared" si="274"/>
        <v>GOLD</v>
      </c>
      <c r="J2888" t="str">
        <f t="shared" si="275"/>
        <v>Late Bloomer</v>
      </c>
    </row>
    <row r="2889" spans="1:10" x14ac:dyDescent="0.3">
      <c r="A2889" s="5">
        <v>2891</v>
      </c>
      <c r="B2889" s="6">
        <v>62</v>
      </c>
      <c r="C2889" s="7">
        <v>7</v>
      </c>
      <c r="D2889" s="8">
        <v>4629.9500000000007</v>
      </c>
      <c r="E2889">
        <f t="shared" si="270"/>
        <v>1</v>
      </c>
      <c r="F2889">
        <f t="shared" si="271"/>
        <v>3</v>
      </c>
      <c r="G2889">
        <f t="shared" si="272"/>
        <v>4</v>
      </c>
      <c r="H2889">
        <f t="shared" si="273"/>
        <v>134</v>
      </c>
      <c r="I2889" t="str">
        <f t="shared" si="274"/>
        <v>BRONZE</v>
      </c>
      <c r="J2889" t="str">
        <f t="shared" si="275"/>
        <v>Evasive Customer</v>
      </c>
    </row>
    <row r="2890" spans="1:10" x14ac:dyDescent="0.3">
      <c r="A2890" s="5">
        <v>2892</v>
      </c>
      <c r="B2890" s="6">
        <v>12</v>
      </c>
      <c r="C2890" s="7">
        <v>5</v>
      </c>
      <c r="D2890" s="8">
        <v>4015.0200000000004</v>
      </c>
      <c r="E2890">
        <f t="shared" si="270"/>
        <v>2</v>
      </c>
      <c r="F2890">
        <f t="shared" si="271"/>
        <v>2</v>
      </c>
      <c r="G2890">
        <f t="shared" si="272"/>
        <v>3</v>
      </c>
      <c r="H2890">
        <f t="shared" si="273"/>
        <v>223</v>
      </c>
      <c r="I2890" t="str">
        <f t="shared" si="274"/>
        <v>SILVER</v>
      </c>
      <c r="J2890" t="str">
        <f t="shared" si="275"/>
        <v>Almost Losing Customer</v>
      </c>
    </row>
    <row r="2891" spans="1:10" x14ac:dyDescent="0.3">
      <c r="A2891" s="5">
        <v>2893</v>
      </c>
      <c r="B2891" s="6">
        <v>59</v>
      </c>
      <c r="C2891" s="7">
        <v>3</v>
      </c>
      <c r="D2891" s="8">
        <v>3533.5599999999995</v>
      </c>
      <c r="E2891">
        <f t="shared" si="270"/>
        <v>2</v>
      </c>
      <c r="F2891">
        <f t="shared" si="271"/>
        <v>1</v>
      </c>
      <c r="G2891">
        <f t="shared" si="272"/>
        <v>3</v>
      </c>
      <c r="H2891">
        <f t="shared" si="273"/>
        <v>213</v>
      </c>
      <c r="I2891" t="str">
        <f t="shared" si="274"/>
        <v>SILVER</v>
      </c>
      <c r="J2891" t="str">
        <f t="shared" si="275"/>
        <v>Almost Losing Customer</v>
      </c>
    </row>
    <row r="2892" spans="1:10" x14ac:dyDescent="0.3">
      <c r="A2892" s="5">
        <v>2894</v>
      </c>
      <c r="B2892" s="6">
        <v>86</v>
      </c>
      <c r="C2892" s="7">
        <v>9</v>
      </c>
      <c r="D2892" s="8">
        <v>7544.08</v>
      </c>
      <c r="E2892">
        <f t="shared" si="270"/>
        <v>4</v>
      </c>
      <c r="F2892">
        <f t="shared" si="271"/>
        <v>4</v>
      </c>
      <c r="G2892">
        <f t="shared" si="272"/>
        <v>4</v>
      </c>
      <c r="H2892">
        <f t="shared" si="273"/>
        <v>444</v>
      </c>
      <c r="I2892" t="str">
        <f t="shared" si="274"/>
        <v>PLATINUM</v>
      </c>
      <c r="J2892" t="str">
        <f t="shared" si="275"/>
        <v>Platinum Customer</v>
      </c>
    </row>
    <row r="2893" spans="1:10" x14ac:dyDescent="0.3">
      <c r="A2893" s="5">
        <v>2895</v>
      </c>
      <c r="B2893" s="6">
        <v>258</v>
      </c>
      <c r="C2893" s="7">
        <v>2</v>
      </c>
      <c r="D2893" s="8">
        <v>950.56</v>
      </c>
      <c r="E2893">
        <f t="shared" si="270"/>
        <v>2</v>
      </c>
      <c r="F2893">
        <f t="shared" si="271"/>
        <v>1</v>
      </c>
      <c r="G2893">
        <f t="shared" si="272"/>
        <v>1</v>
      </c>
      <c r="H2893">
        <f t="shared" si="273"/>
        <v>211</v>
      </c>
      <c r="I2893" t="str">
        <f t="shared" si="274"/>
        <v>BRONZE</v>
      </c>
      <c r="J2893" t="str">
        <f t="shared" si="275"/>
        <v>Evasive Customer</v>
      </c>
    </row>
    <row r="2894" spans="1:10" x14ac:dyDescent="0.3">
      <c r="A2894" s="5">
        <v>2896</v>
      </c>
      <c r="B2894" s="6">
        <v>194</v>
      </c>
      <c r="C2894" s="7">
        <v>2</v>
      </c>
      <c r="D2894" s="8">
        <v>1319.83</v>
      </c>
      <c r="E2894">
        <f t="shared" si="270"/>
        <v>2</v>
      </c>
      <c r="F2894">
        <f t="shared" si="271"/>
        <v>1</v>
      </c>
      <c r="G2894">
        <f t="shared" si="272"/>
        <v>1</v>
      </c>
      <c r="H2894">
        <f t="shared" si="273"/>
        <v>211</v>
      </c>
      <c r="I2894" t="str">
        <f t="shared" si="274"/>
        <v>BRONZE</v>
      </c>
      <c r="J2894" t="str">
        <f t="shared" si="275"/>
        <v>Evasive Customer</v>
      </c>
    </row>
    <row r="2895" spans="1:10" x14ac:dyDescent="0.3">
      <c r="A2895" s="5">
        <v>2897</v>
      </c>
      <c r="B2895" s="6">
        <v>46</v>
      </c>
      <c r="C2895" s="7">
        <v>5</v>
      </c>
      <c r="D2895" s="8">
        <v>2828.37</v>
      </c>
      <c r="E2895">
        <f t="shared" si="270"/>
        <v>1</v>
      </c>
      <c r="F2895">
        <f t="shared" si="271"/>
        <v>2</v>
      </c>
      <c r="G2895">
        <f t="shared" si="272"/>
        <v>3</v>
      </c>
      <c r="H2895">
        <f t="shared" si="273"/>
        <v>123</v>
      </c>
      <c r="I2895" t="str">
        <f t="shared" si="274"/>
        <v>BRONZE</v>
      </c>
      <c r="J2895" t="str">
        <f t="shared" si="275"/>
        <v>Evasive Customer</v>
      </c>
    </row>
    <row r="2896" spans="1:10" x14ac:dyDescent="0.3">
      <c r="A2896" s="5">
        <v>2898</v>
      </c>
      <c r="B2896" s="6">
        <v>78</v>
      </c>
      <c r="C2896" s="7">
        <v>4</v>
      </c>
      <c r="D2896" s="8">
        <v>2343</v>
      </c>
      <c r="E2896">
        <f t="shared" si="270"/>
        <v>1</v>
      </c>
      <c r="F2896">
        <f t="shared" si="271"/>
        <v>1</v>
      </c>
      <c r="G2896">
        <f t="shared" si="272"/>
        <v>2</v>
      </c>
      <c r="H2896">
        <f t="shared" si="273"/>
        <v>112</v>
      </c>
      <c r="I2896" t="str">
        <f t="shared" si="274"/>
        <v>BRONZE</v>
      </c>
      <c r="J2896" t="str">
        <f t="shared" si="275"/>
        <v>Lost Customer</v>
      </c>
    </row>
    <row r="2897" spans="1:10" x14ac:dyDescent="0.3">
      <c r="A2897" s="5">
        <v>2899</v>
      </c>
      <c r="B2897" s="6">
        <v>30</v>
      </c>
      <c r="C2897" s="7">
        <v>6</v>
      </c>
      <c r="D2897" s="8">
        <v>2554.4899999999998</v>
      </c>
      <c r="E2897">
        <f t="shared" si="270"/>
        <v>2</v>
      </c>
      <c r="F2897">
        <f t="shared" si="271"/>
        <v>2</v>
      </c>
      <c r="G2897">
        <f t="shared" si="272"/>
        <v>2</v>
      </c>
      <c r="H2897">
        <f t="shared" si="273"/>
        <v>222</v>
      </c>
      <c r="I2897" t="str">
        <f t="shared" si="274"/>
        <v>SILVER</v>
      </c>
      <c r="J2897" t="str">
        <f t="shared" si="275"/>
        <v>Almost Losing Customer</v>
      </c>
    </row>
    <row r="2898" spans="1:10" x14ac:dyDescent="0.3">
      <c r="A2898" s="5">
        <v>2900</v>
      </c>
      <c r="B2898" s="6">
        <v>61</v>
      </c>
      <c r="C2898" s="7">
        <v>3</v>
      </c>
      <c r="D2898" s="8">
        <v>2041.2</v>
      </c>
      <c r="E2898">
        <f t="shared" si="270"/>
        <v>2</v>
      </c>
      <c r="F2898">
        <f t="shared" si="271"/>
        <v>1</v>
      </c>
      <c r="G2898">
        <f t="shared" si="272"/>
        <v>2</v>
      </c>
      <c r="H2898">
        <f t="shared" si="273"/>
        <v>212</v>
      </c>
      <c r="I2898" t="str">
        <f t="shared" si="274"/>
        <v>SILVER</v>
      </c>
      <c r="J2898" t="str">
        <f t="shared" si="275"/>
        <v>Evasive Customer</v>
      </c>
    </row>
    <row r="2899" spans="1:10" x14ac:dyDescent="0.3">
      <c r="A2899" s="5">
        <v>2901</v>
      </c>
      <c r="B2899" s="6">
        <v>38</v>
      </c>
      <c r="C2899" s="7">
        <v>7</v>
      </c>
      <c r="D2899" s="8">
        <v>5850.34</v>
      </c>
      <c r="E2899">
        <f t="shared" si="270"/>
        <v>3</v>
      </c>
      <c r="F2899">
        <f t="shared" si="271"/>
        <v>3</v>
      </c>
      <c r="G2899">
        <f t="shared" si="272"/>
        <v>4</v>
      </c>
      <c r="H2899">
        <f t="shared" si="273"/>
        <v>334</v>
      </c>
      <c r="I2899" t="str">
        <f t="shared" si="274"/>
        <v>GOLD</v>
      </c>
      <c r="J2899" t="str">
        <f t="shared" si="275"/>
        <v>Late Bloomer</v>
      </c>
    </row>
    <row r="2900" spans="1:10" x14ac:dyDescent="0.3">
      <c r="A2900" s="5">
        <v>2902</v>
      </c>
      <c r="B2900" s="6">
        <v>196</v>
      </c>
      <c r="C2900" s="7">
        <v>2</v>
      </c>
      <c r="D2900" s="8">
        <v>899.75999999999976</v>
      </c>
      <c r="E2900">
        <f t="shared" si="270"/>
        <v>2</v>
      </c>
      <c r="F2900">
        <f t="shared" si="271"/>
        <v>1</v>
      </c>
      <c r="G2900">
        <f t="shared" si="272"/>
        <v>1</v>
      </c>
      <c r="H2900">
        <f t="shared" si="273"/>
        <v>211</v>
      </c>
      <c r="I2900" t="str">
        <f t="shared" si="274"/>
        <v>BRONZE</v>
      </c>
      <c r="J2900" t="str">
        <f t="shared" si="275"/>
        <v>Evasive Customer</v>
      </c>
    </row>
    <row r="2901" spans="1:10" x14ac:dyDescent="0.3">
      <c r="A2901" s="5">
        <v>2903</v>
      </c>
      <c r="B2901" s="6">
        <v>26</v>
      </c>
      <c r="C2901" s="7">
        <v>3</v>
      </c>
      <c r="D2901" s="8">
        <v>1370.8</v>
      </c>
      <c r="E2901">
        <f t="shared" si="270"/>
        <v>3</v>
      </c>
      <c r="F2901">
        <f t="shared" si="271"/>
        <v>1</v>
      </c>
      <c r="G2901">
        <f t="shared" si="272"/>
        <v>1</v>
      </c>
      <c r="H2901">
        <f t="shared" si="273"/>
        <v>311</v>
      </c>
      <c r="I2901" t="str">
        <f t="shared" si="274"/>
        <v>SILVER</v>
      </c>
      <c r="J2901" t="str">
        <f t="shared" si="275"/>
        <v>High Risk Customer</v>
      </c>
    </row>
    <row r="2902" spans="1:10" x14ac:dyDescent="0.3">
      <c r="A2902" s="5">
        <v>2904</v>
      </c>
      <c r="B2902" s="6">
        <v>23</v>
      </c>
      <c r="C2902" s="7">
        <v>7</v>
      </c>
      <c r="D2902" s="8">
        <v>3163.39</v>
      </c>
      <c r="E2902">
        <f t="shared" si="270"/>
        <v>1</v>
      </c>
      <c r="F2902">
        <f t="shared" si="271"/>
        <v>3</v>
      </c>
      <c r="G2902">
        <f t="shared" si="272"/>
        <v>3</v>
      </c>
      <c r="H2902">
        <f t="shared" si="273"/>
        <v>133</v>
      </c>
      <c r="I2902" t="str">
        <f t="shared" si="274"/>
        <v>BRONZE</v>
      </c>
      <c r="J2902" t="str">
        <f t="shared" si="275"/>
        <v>Evasive Customer</v>
      </c>
    </row>
    <row r="2903" spans="1:10" x14ac:dyDescent="0.3">
      <c r="A2903" s="5">
        <v>2905</v>
      </c>
      <c r="B2903" s="6">
        <v>8</v>
      </c>
      <c r="C2903" s="7">
        <v>4</v>
      </c>
      <c r="D2903" s="8">
        <v>689.79000000000008</v>
      </c>
      <c r="E2903">
        <f t="shared" si="270"/>
        <v>3</v>
      </c>
      <c r="F2903">
        <f t="shared" si="271"/>
        <v>1</v>
      </c>
      <c r="G2903">
        <f t="shared" si="272"/>
        <v>1</v>
      </c>
      <c r="H2903">
        <f t="shared" si="273"/>
        <v>311</v>
      </c>
      <c r="I2903" t="str">
        <f t="shared" si="274"/>
        <v>SILVER</v>
      </c>
      <c r="J2903" t="str">
        <f t="shared" si="275"/>
        <v>High Risk Customer</v>
      </c>
    </row>
    <row r="2904" spans="1:10" x14ac:dyDescent="0.3">
      <c r="A2904" s="5">
        <v>2906</v>
      </c>
      <c r="B2904" s="6">
        <v>45</v>
      </c>
      <c r="C2904" s="7">
        <v>4</v>
      </c>
      <c r="D2904" s="8">
        <v>1408.35</v>
      </c>
      <c r="E2904">
        <f t="shared" si="270"/>
        <v>3</v>
      </c>
      <c r="F2904">
        <f t="shared" si="271"/>
        <v>1</v>
      </c>
      <c r="G2904">
        <f t="shared" si="272"/>
        <v>1</v>
      </c>
      <c r="H2904">
        <f t="shared" si="273"/>
        <v>311</v>
      </c>
      <c r="I2904" t="str">
        <f t="shared" si="274"/>
        <v>SILVER</v>
      </c>
      <c r="J2904" t="str">
        <f t="shared" si="275"/>
        <v>High Risk Customer</v>
      </c>
    </row>
    <row r="2905" spans="1:10" x14ac:dyDescent="0.3">
      <c r="A2905" s="5">
        <v>2907</v>
      </c>
      <c r="B2905" s="6">
        <v>74</v>
      </c>
      <c r="C2905" s="7">
        <v>7</v>
      </c>
      <c r="D2905" s="8">
        <v>5213.3500000000004</v>
      </c>
      <c r="E2905">
        <f t="shared" si="270"/>
        <v>4</v>
      </c>
      <c r="F2905">
        <f t="shared" si="271"/>
        <v>3</v>
      </c>
      <c r="G2905">
        <f t="shared" si="272"/>
        <v>4</v>
      </c>
      <c r="H2905">
        <f t="shared" si="273"/>
        <v>434</v>
      </c>
      <c r="I2905" t="str">
        <f t="shared" si="274"/>
        <v>PLATINUM</v>
      </c>
      <c r="J2905" t="str">
        <f t="shared" si="275"/>
        <v>Very Loyal</v>
      </c>
    </row>
    <row r="2906" spans="1:10" x14ac:dyDescent="0.3">
      <c r="A2906" s="5">
        <v>2908</v>
      </c>
      <c r="B2906" s="6">
        <v>1</v>
      </c>
      <c r="C2906" s="7">
        <v>6</v>
      </c>
      <c r="D2906" s="8">
        <v>2066.4899999999998</v>
      </c>
      <c r="E2906">
        <f t="shared" si="270"/>
        <v>3</v>
      </c>
      <c r="F2906">
        <f t="shared" si="271"/>
        <v>2</v>
      </c>
      <c r="G2906">
        <f t="shared" si="272"/>
        <v>2</v>
      </c>
      <c r="H2906">
        <f t="shared" si="273"/>
        <v>322</v>
      </c>
      <c r="I2906" t="str">
        <f t="shared" si="274"/>
        <v>GOLD</v>
      </c>
      <c r="J2906" t="str">
        <f t="shared" si="275"/>
        <v>Losing Customer</v>
      </c>
    </row>
    <row r="2907" spans="1:10" x14ac:dyDescent="0.3">
      <c r="A2907" s="5">
        <v>2909</v>
      </c>
      <c r="B2907" s="6">
        <v>83</v>
      </c>
      <c r="C2907" s="7">
        <v>7</v>
      </c>
      <c r="D2907" s="8">
        <v>4644.2300000000005</v>
      </c>
      <c r="E2907">
        <f t="shared" si="270"/>
        <v>2</v>
      </c>
      <c r="F2907">
        <f t="shared" si="271"/>
        <v>3</v>
      </c>
      <c r="G2907">
        <f t="shared" si="272"/>
        <v>4</v>
      </c>
      <c r="H2907">
        <f t="shared" si="273"/>
        <v>234</v>
      </c>
      <c r="I2907" t="str">
        <f t="shared" si="274"/>
        <v>SILVER</v>
      </c>
      <c r="J2907" t="str">
        <f t="shared" si="275"/>
        <v>High Risk Customer</v>
      </c>
    </row>
    <row r="2908" spans="1:10" x14ac:dyDescent="0.3">
      <c r="A2908" s="5">
        <v>2910</v>
      </c>
      <c r="B2908" s="6">
        <v>87</v>
      </c>
      <c r="C2908" s="7">
        <v>8</v>
      </c>
      <c r="D2908" s="8">
        <v>2752.29</v>
      </c>
      <c r="E2908">
        <f t="shared" si="270"/>
        <v>4</v>
      </c>
      <c r="F2908">
        <f t="shared" si="271"/>
        <v>4</v>
      </c>
      <c r="G2908">
        <f t="shared" si="272"/>
        <v>2</v>
      </c>
      <c r="H2908">
        <f t="shared" si="273"/>
        <v>442</v>
      </c>
      <c r="I2908" t="str">
        <f t="shared" si="274"/>
        <v>PLATINUM</v>
      </c>
      <c r="J2908" t="str">
        <f t="shared" si="275"/>
        <v>Very Loyal</v>
      </c>
    </row>
    <row r="2909" spans="1:10" x14ac:dyDescent="0.3">
      <c r="A2909" s="5">
        <v>2911</v>
      </c>
      <c r="B2909" s="6">
        <v>283</v>
      </c>
      <c r="C2909" s="7">
        <v>2</v>
      </c>
      <c r="D2909" s="8">
        <v>687.5100000000001</v>
      </c>
      <c r="E2909">
        <f t="shared" si="270"/>
        <v>2</v>
      </c>
      <c r="F2909">
        <f t="shared" si="271"/>
        <v>1</v>
      </c>
      <c r="G2909">
        <f t="shared" si="272"/>
        <v>1</v>
      </c>
      <c r="H2909">
        <f t="shared" si="273"/>
        <v>211</v>
      </c>
      <c r="I2909" t="str">
        <f t="shared" si="274"/>
        <v>BRONZE</v>
      </c>
      <c r="J2909" t="str">
        <f t="shared" si="275"/>
        <v>Evasive Customer</v>
      </c>
    </row>
    <row r="2910" spans="1:10" x14ac:dyDescent="0.3">
      <c r="A2910" s="5">
        <v>2912</v>
      </c>
      <c r="B2910" s="6">
        <v>46</v>
      </c>
      <c r="C2910" s="7">
        <v>13</v>
      </c>
      <c r="D2910" s="8">
        <v>8835.010000000002</v>
      </c>
      <c r="E2910">
        <f t="shared" si="270"/>
        <v>2</v>
      </c>
      <c r="F2910">
        <f t="shared" si="271"/>
        <v>4</v>
      </c>
      <c r="G2910">
        <f t="shared" si="272"/>
        <v>4</v>
      </c>
      <c r="H2910">
        <f t="shared" si="273"/>
        <v>244</v>
      </c>
      <c r="I2910" t="str">
        <f t="shared" si="274"/>
        <v>SILVER</v>
      </c>
      <c r="J2910" t="str">
        <f t="shared" si="275"/>
        <v>High Risk Customer</v>
      </c>
    </row>
    <row r="2911" spans="1:10" x14ac:dyDescent="0.3">
      <c r="A2911" s="5">
        <v>2913</v>
      </c>
      <c r="B2911" s="6">
        <v>89</v>
      </c>
      <c r="C2911" s="7">
        <v>6</v>
      </c>
      <c r="D2911" s="8">
        <v>1548.6499999999996</v>
      </c>
      <c r="E2911">
        <f t="shared" si="270"/>
        <v>1</v>
      </c>
      <c r="F2911">
        <f t="shared" si="271"/>
        <v>2</v>
      </c>
      <c r="G2911">
        <f t="shared" si="272"/>
        <v>1</v>
      </c>
      <c r="H2911">
        <f t="shared" si="273"/>
        <v>121</v>
      </c>
      <c r="I2911" t="str">
        <f t="shared" si="274"/>
        <v>BRONZE</v>
      </c>
      <c r="J2911" t="str">
        <f t="shared" si="275"/>
        <v>Evasive Customer</v>
      </c>
    </row>
    <row r="2912" spans="1:10" x14ac:dyDescent="0.3">
      <c r="A2912" s="5">
        <v>2914</v>
      </c>
      <c r="B2912" s="6">
        <v>12</v>
      </c>
      <c r="C2912" s="7">
        <v>12</v>
      </c>
      <c r="D2912" s="8">
        <v>6835.9600000000009</v>
      </c>
      <c r="E2912">
        <f t="shared" si="270"/>
        <v>2</v>
      </c>
      <c r="F2912">
        <f t="shared" si="271"/>
        <v>4</v>
      </c>
      <c r="G2912">
        <f t="shared" si="272"/>
        <v>4</v>
      </c>
      <c r="H2912">
        <f t="shared" si="273"/>
        <v>244</v>
      </c>
      <c r="I2912" t="str">
        <f t="shared" si="274"/>
        <v>SILVER</v>
      </c>
      <c r="J2912" t="str">
        <f t="shared" si="275"/>
        <v>High Risk Customer</v>
      </c>
    </row>
    <row r="2913" spans="1:10" x14ac:dyDescent="0.3">
      <c r="A2913" s="5">
        <v>2915</v>
      </c>
      <c r="B2913" s="6">
        <v>33</v>
      </c>
      <c r="C2913" s="7">
        <v>7</v>
      </c>
      <c r="D2913" s="8">
        <v>1661.98</v>
      </c>
      <c r="E2913">
        <f t="shared" si="270"/>
        <v>1</v>
      </c>
      <c r="F2913">
        <f t="shared" si="271"/>
        <v>3</v>
      </c>
      <c r="G2913">
        <f t="shared" si="272"/>
        <v>1</v>
      </c>
      <c r="H2913">
        <f t="shared" si="273"/>
        <v>131</v>
      </c>
      <c r="I2913" t="str">
        <f t="shared" si="274"/>
        <v>BRONZE</v>
      </c>
      <c r="J2913" t="str">
        <f t="shared" si="275"/>
        <v>Evasive Customer</v>
      </c>
    </row>
    <row r="2914" spans="1:10" x14ac:dyDescent="0.3">
      <c r="A2914" s="5">
        <v>2916</v>
      </c>
      <c r="B2914" s="6">
        <v>24</v>
      </c>
      <c r="C2914" s="7">
        <v>7</v>
      </c>
      <c r="D2914" s="8">
        <v>2509.8000000000002</v>
      </c>
      <c r="E2914">
        <f t="shared" si="270"/>
        <v>4</v>
      </c>
      <c r="F2914">
        <f t="shared" si="271"/>
        <v>3</v>
      </c>
      <c r="G2914">
        <f t="shared" si="272"/>
        <v>2</v>
      </c>
      <c r="H2914">
        <f t="shared" si="273"/>
        <v>432</v>
      </c>
      <c r="I2914" t="str">
        <f t="shared" si="274"/>
        <v>PLATINUM</v>
      </c>
      <c r="J2914" t="str">
        <f t="shared" si="275"/>
        <v>Becoming Loyal</v>
      </c>
    </row>
    <row r="2915" spans="1:10" x14ac:dyDescent="0.3">
      <c r="A2915" s="5">
        <v>2917</v>
      </c>
      <c r="B2915" s="6">
        <v>148</v>
      </c>
      <c r="C2915" s="7">
        <v>5</v>
      </c>
      <c r="D2915" s="8">
        <v>3758.87</v>
      </c>
      <c r="E2915">
        <f t="shared" si="270"/>
        <v>3</v>
      </c>
      <c r="F2915">
        <f t="shared" si="271"/>
        <v>2</v>
      </c>
      <c r="G2915">
        <f t="shared" si="272"/>
        <v>3</v>
      </c>
      <c r="H2915">
        <f t="shared" si="273"/>
        <v>323</v>
      </c>
      <c r="I2915" t="str">
        <f t="shared" si="274"/>
        <v>GOLD</v>
      </c>
      <c r="J2915" t="str">
        <f t="shared" si="275"/>
        <v>Late Bloomer</v>
      </c>
    </row>
    <row r="2916" spans="1:10" x14ac:dyDescent="0.3">
      <c r="A2916" s="5">
        <v>2918</v>
      </c>
      <c r="B2916" s="6">
        <v>51</v>
      </c>
      <c r="C2916" s="7">
        <v>7</v>
      </c>
      <c r="D2916" s="8">
        <v>3469.6</v>
      </c>
      <c r="E2916">
        <f t="shared" si="270"/>
        <v>3</v>
      </c>
      <c r="F2916">
        <f t="shared" si="271"/>
        <v>3</v>
      </c>
      <c r="G2916">
        <f t="shared" si="272"/>
        <v>3</v>
      </c>
      <c r="H2916">
        <f t="shared" si="273"/>
        <v>333</v>
      </c>
      <c r="I2916" t="str">
        <f t="shared" si="274"/>
        <v>GOLD</v>
      </c>
      <c r="J2916" t="str">
        <f t="shared" si="275"/>
        <v>Late Bloomer</v>
      </c>
    </row>
    <row r="2917" spans="1:10" x14ac:dyDescent="0.3">
      <c r="A2917" s="5">
        <v>2919</v>
      </c>
      <c r="B2917" s="6">
        <v>21</v>
      </c>
      <c r="C2917" s="7">
        <v>6</v>
      </c>
      <c r="D2917" s="8">
        <v>3489.3300000000004</v>
      </c>
      <c r="E2917">
        <f t="shared" si="270"/>
        <v>1</v>
      </c>
      <c r="F2917">
        <f t="shared" si="271"/>
        <v>2</v>
      </c>
      <c r="G2917">
        <f t="shared" si="272"/>
        <v>3</v>
      </c>
      <c r="H2917">
        <f t="shared" si="273"/>
        <v>123</v>
      </c>
      <c r="I2917" t="str">
        <f t="shared" si="274"/>
        <v>BRONZE</v>
      </c>
      <c r="J2917" t="str">
        <f t="shared" si="275"/>
        <v>Evasive Customer</v>
      </c>
    </row>
    <row r="2918" spans="1:10" x14ac:dyDescent="0.3">
      <c r="A2918" s="5">
        <v>2920</v>
      </c>
      <c r="B2918" s="6">
        <v>99</v>
      </c>
      <c r="C2918" s="7">
        <v>2</v>
      </c>
      <c r="D2918" s="8">
        <v>1774.7</v>
      </c>
      <c r="E2918">
        <f t="shared" si="270"/>
        <v>2</v>
      </c>
      <c r="F2918">
        <f t="shared" si="271"/>
        <v>1</v>
      </c>
      <c r="G2918">
        <f t="shared" si="272"/>
        <v>1</v>
      </c>
      <c r="H2918">
        <f t="shared" si="273"/>
        <v>211</v>
      </c>
      <c r="I2918" t="str">
        <f t="shared" si="274"/>
        <v>BRONZE</v>
      </c>
      <c r="J2918" t="str">
        <f t="shared" si="275"/>
        <v>Evasive Customer</v>
      </c>
    </row>
    <row r="2919" spans="1:10" x14ac:dyDescent="0.3">
      <c r="A2919" s="5">
        <v>2921</v>
      </c>
      <c r="B2919" s="6">
        <v>57</v>
      </c>
      <c r="C2919" s="7">
        <v>5</v>
      </c>
      <c r="D2919" s="8">
        <v>2718.2800000000007</v>
      </c>
      <c r="E2919">
        <f t="shared" si="270"/>
        <v>3</v>
      </c>
      <c r="F2919">
        <f t="shared" si="271"/>
        <v>2</v>
      </c>
      <c r="G2919">
        <f t="shared" si="272"/>
        <v>2</v>
      </c>
      <c r="H2919">
        <f t="shared" si="273"/>
        <v>322</v>
      </c>
      <c r="I2919" t="str">
        <f t="shared" si="274"/>
        <v>GOLD</v>
      </c>
      <c r="J2919" t="str">
        <f t="shared" si="275"/>
        <v>Losing Customer</v>
      </c>
    </row>
    <row r="2920" spans="1:10" x14ac:dyDescent="0.3">
      <c r="A2920" s="5">
        <v>2922</v>
      </c>
      <c r="B2920" s="6">
        <v>1</v>
      </c>
      <c r="C2920" s="7">
        <v>5</v>
      </c>
      <c r="D2920" s="8">
        <v>3257.52</v>
      </c>
      <c r="E2920">
        <f t="shared" si="270"/>
        <v>1</v>
      </c>
      <c r="F2920">
        <f t="shared" si="271"/>
        <v>2</v>
      </c>
      <c r="G2920">
        <f t="shared" si="272"/>
        <v>3</v>
      </c>
      <c r="H2920">
        <f t="shared" si="273"/>
        <v>123</v>
      </c>
      <c r="I2920" t="str">
        <f t="shared" si="274"/>
        <v>BRONZE</v>
      </c>
      <c r="J2920" t="str">
        <f t="shared" si="275"/>
        <v>Evasive Customer</v>
      </c>
    </row>
    <row r="2921" spans="1:10" x14ac:dyDescent="0.3">
      <c r="A2921" s="5">
        <v>2923</v>
      </c>
      <c r="B2921" s="6">
        <v>13</v>
      </c>
      <c r="C2921" s="7">
        <v>7</v>
      </c>
      <c r="D2921" s="8">
        <v>3149.2500000000005</v>
      </c>
      <c r="E2921">
        <f t="shared" si="270"/>
        <v>2</v>
      </c>
      <c r="F2921">
        <f t="shared" si="271"/>
        <v>3</v>
      </c>
      <c r="G2921">
        <f t="shared" si="272"/>
        <v>3</v>
      </c>
      <c r="H2921">
        <f t="shared" si="273"/>
        <v>233</v>
      </c>
      <c r="I2921" t="str">
        <f t="shared" si="274"/>
        <v>SILVER</v>
      </c>
      <c r="J2921" t="str">
        <f t="shared" si="275"/>
        <v>High Risk Customer</v>
      </c>
    </row>
    <row r="2922" spans="1:10" x14ac:dyDescent="0.3">
      <c r="A2922" s="5">
        <v>2924</v>
      </c>
      <c r="B2922" s="6">
        <v>64</v>
      </c>
      <c r="C2922" s="7">
        <v>6</v>
      </c>
      <c r="D2922" s="8">
        <v>2561.67</v>
      </c>
      <c r="E2922">
        <f t="shared" si="270"/>
        <v>4</v>
      </c>
      <c r="F2922">
        <f t="shared" si="271"/>
        <v>2</v>
      </c>
      <c r="G2922">
        <f t="shared" si="272"/>
        <v>2</v>
      </c>
      <c r="H2922">
        <f t="shared" si="273"/>
        <v>422</v>
      </c>
      <c r="I2922" t="str">
        <f t="shared" si="274"/>
        <v>PLATINUM</v>
      </c>
      <c r="J2922" t="str">
        <f t="shared" si="275"/>
        <v>Becoming Loyal</v>
      </c>
    </row>
    <row r="2923" spans="1:10" x14ac:dyDescent="0.3">
      <c r="A2923" s="5">
        <v>2925</v>
      </c>
      <c r="B2923" s="6">
        <v>93</v>
      </c>
      <c r="C2923" s="7">
        <v>5</v>
      </c>
      <c r="D2923" s="8">
        <v>2770.16</v>
      </c>
      <c r="E2923">
        <f t="shared" si="270"/>
        <v>4</v>
      </c>
      <c r="F2923">
        <f t="shared" si="271"/>
        <v>2</v>
      </c>
      <c r="G2923">
        <f t="shared" si="272"/>
        <v>2</v>
      </c>
      <c r="H2923">
        <f t="shared" si="273"/>
        <v>422</v>
      </c>
      <c r="I2923" t="str">
        <f t="shared" si="274"/>
        <v>PLATINUM</v>
      </c>
      <c r="J2923" t="str">
        <f t="shared" si="275"/>
        <v>Becoming Loyal</v>
      </c>
    </row>
    <row r="2924" spans="1:10" x14ac:dyDescent="0.3">
      <c r="A2924" s="5">
        <v>2926</v>
      </c>
      <c r="B2924" s="6">
        <v>143</v>
      </c>
      <c r="C2924" s="7">
        <v>4</v>
      </c>
      <c r="D2924" s="8">
        <v>1341.6799999999998</v>
      </c>
      <c r="E2924">
        <f t="shared" si="270"/>
        <v>2</v>
      </c>
      <c r="F2924">
        <f t="shared" si="271"/>
        <v>1</v>
      </c>
      <c r="G2924">
        <f t="shared" si="272"/>
        <v>1</v>
      </c>
      <c r="H2924">
        <f t="shared" si="273"/>
        <v>211</v>
      </c>
      <c r="I2924" t="str">
        <f t="shared" si="274"/>
        <v>BRONZE</v>
      </c>
      <c r="J2924" t="str">
        <f t="shared" si="275"/>
        <v>Evasive Customer</v>
      </c>
    </row>
    <row r="2925" spans="1:10" x14ac:dyDescent="0.3">
      <c r="A2925" s="5">
        <v>2927</v>
      </c>
      <c r="B2925" s="6">
        <v>99</v>
      </c>
      <c r="C2925" s="7">
        <v>3</v>
      </c>
      <c r="D2925" s="8">
        <v>2440.02</v>
      </c>
      <c r="E2925">
        <f t="shared" si="270"/>
        <v>1</v>
      </c>
      <c r="F2925">
        <f t="shared" si="271"/>
        <v>1</v>
      </c>
      <c r="G2925">
        <f t="shared" si="272"/>
        <v>2</v>
      </c>
      <c r="H2925">
        <f t="shared" si="273"/>
        <v>112</v>
      </c>
      <c r="I2925" t="str">
        <f t="shared" si="274"/>
        <v>BRONZE</v>
      </c>
      <c r="J2925" t="str">
        <f t="shared" si="275"/>
        <v>Lost Customer</v>
      </c>
    </row>
    <row r="2926" spans="1:10" x14ac:dyDescent="0.3">
      <c r="A2926" s="5">
        <v>2928</v>
      </c>
      <c r="B2926" s="6">
        <v>175</v>
      </c>
      <c r="C2926" s="7">
        <v>5</v>
      </c>
      <c r="D2926" s="8">
        <v>3739.8100000000004</v>
      </c>
      <c r="E2926">
        <f t="shared" si="270"/>
        <v>1</v>
      </c>
      <c r="F2926">
        <f t="shared" si="271"/>
        <v>2</v>
      </c>
      <c r="G2926">
        <f t="shared" si="272"/>
        <v>3</v>
      </c>
      <c r="H2926">
        <f t="shared" si="273"/>
        <v>123</v>
      </c>
      <c r="I2926" t="str">
        <f t="shared" si="274"/>
        <v>BRONZE</v>
      </c>
      <c r="J2926" t="str">
        <f t="shared" si="275"/>
        <v>Evasive Customer</v>
      </c>
    </row>
    <row r="2927" spans="1:10" x14ac:dyDescent="0.3">
      <c r="A2927" s="5">
        <v>2929</v>
      </c>
      <c r="B2927" s="6">
        <v>1</v>
      </c>
      <c r="C2927" s="7">
        <v>9</v>
      </c>
      <c r="D2927" s="8">
        <v>6692.3899999999994</v>
      </c>
      <c r="E2927">
        <f t="shared" si="270"/>
        <v>1</v>
      </c>
      <c r="F2927">
        <f t="shared" si="271"/>
        <v>4</v>
      </c>
      <c r="G2927">
        <f t="shared" si="272"/>
        <v>4</v>
      </c>
      <c r="H2927">
        <f t="shared" si="273"/>
        <v>144</v>
      </c>
      <c r="I2927" t="str">
        <f t="shared" si="274"/>
        <v>BRONZE</v>
      </c>
      <c r="J2927" t="str">
        <f t="shared" si="275"/>
        <v>Evasive Customer</v>
      </c>
    </row>
    <row r="2928" spans="1:10" x14ac:dyDescent="0.3">
      <c r="A2928" s="5">
        <v>2930</v>
      </c>
      <c r="B2928" s="6">
        <v>71</v>
      </c>
      <c r="C2928" s="7">
        <v>7</v>
      </c>
      <c r="D2928" s="8">
        <v>3166.9299999999994</v>
      </c>
      <c r="E2928">
        <f t="shared" si="270"/>
        <v>1</v>
      </c>
      <c r="F2928">
        <f t="shared" si="271"/>
        <v>3</v>
      </c>
      <c r="G2928">
        <f t="shared" si="272"/>
        <v>3</v>
      </c>
      <c r="H2928">
        <f t="shared" si="273"/>
        <v>133</v>
      </c>
      <c r="I2928" t="str">
        <f t="shared" si="274"/>
        <v>BRONZE</v>
      </c>
      <c r="J2928" t="str">
        <f t="shared" si="275"/>
        <v>Evasive Customer</v>
      </c>
    </row>
    <row r="2929" spans="1:10" x14ac:dyDescent="0.3">
      <c r="A2929" s="5">
        <v>2931</v>
      </c>
      <c r="B2929" s="6">
        <v>57</v>
      </c>
      <c r="C2929" s="7">
        <v>6</v>
      </c>
      <c r="D2929" s="8">
        <v>1700.5500000000002</v>
      </c>
      <c r="E2929">
        <f t="shared" si="270"/>
        <v>4</v>
      </c>
      <c r="F2929">
        <f t="shared" si="271"/>
        <v>2</v>
      </c>
      <c r="G2929">
        <f t="shared" si="272"/>
        <v>1</v>
      </c>
      <c r="H2929">
        <f t="shared" si="273"/>
        <v>421</v>
      </c>
      <c r="I2929" t="str">
        <f t="shared" si="274"/>
        <v>PLATINUM</v>
      </c>
      <c r="J2929" t="str">
        <f t="shared" si="275"/>
        <v>Recent Customer</v>
      </c>
    </row>
    <row r="2930" spans="1:10" x14ac:dyDescent="0.3">
      <c r="A2930" s="5">
        <v>2932</v>
      </c>
      <c r="B2930" s="6">
        <v>19</v>
      </c>
      <c r="C2930" s="7">
        <v>10</v>
      </c>
      <c r="D2930" s="8">
        <v>5823.7099999999991</v>
      </c>
      <c r="E2930">
        <f t="shared" si="270"/>
        <v>2</v>
      </c>
      <c r="F2930">
        <f t="shared" si="271"/>
        <v>4</v>
      </c>
      <c r="G2930">
        <f t="shared" si="272"/>
        <v>4</v>
      </c>
      <c r="H2930">
        <f t="shared" si="273"/>
        <v>244</v>
      </c>
      <c r="I2930" t="str">
        <f t="shared" si="274"/>
        <v>SILVER</v>
      </c>
      <c r="J2930" t="str">
        <f t="shared" si="275"/>
        <v>High Risk Customer</v>
      </c>
    </row>
    <row r="2931" spans="1:10" x14ac:dyDescent="0.3">
      <c r="A2931" s="5">
        <v>2933</v>
      </c>
      <c r="B2931" s="6">
        <v>95</v>
      </c>
      <c r="C2931" s="7">
        <v>5</v>
      </c>
      <c r="D2931" s="8">
        <v>1241.6799999999998</v>
      </c>
      <c r="E2931">
        <f t="shared" si="270"/>
        <v>2</v>
      </c>
      <c r="F2931">
        <f t="shared" si="271"/>
        <v>2</v>
      </c>
      <c r="G2931">
        <f t="shared" si="272"/>
        <v>1</v>
      </c>
      <c r="H2931">
        <f t="shared" si="273"/>
        <v>221</v>
      </c>
      <c r="I2931" t="str">
        <f t="shared" si="274"/>
        <v>SILVER</v>
      </c>
      <c r="J2931" t="str">
        <f t="shared" si="275"/>
        <v>Almost Losing Customer</v>
      </c>
    </row>
    <row r="2932" spans="1:10" x14ac:dyDescent="0.3">
      <c r="A2932" s="5">
        <v>2934</v>
      </c>
      <c r="B2932" s="6">
        <v>61</v>
      </c>
      <c r="C2932" s="7">
        <v>6</v>
      </c>
      <c r="D2932" s="8">
        <v>3777.2599999999998</v>
      </c>
      <c r="E2932">
        <f t="shared" si="270"/>
        <v>3</v>
      </c>
      <c r="F2932">
        <f t="shared" si="271"/>
        <v>2</v>
      </c>
      <c r="G2932">
        <f t="shared" si="272"/>
        <v>3</v>
      </c>
      <c r="H2932">
        <f t="shared" si="273"/>
        <v>323</v>
      </c>
      <c r="I2932" t="str">
        <f t="shared" si="274"/>
        <v>GOLD</v>
      </c>
      <c r="J2932" t="str">
        <f t="shared" si="275"/>
        <v>Late Bloomer</v>
      </c>
    </row>
    <row r="2933" spans="1:10" x14ac:dyDescent="0.3">
      <c r="A2933" s="5">
        <v>2935</v>
      </c>
      <c r="B2933" s="6">
        <v>6</v>
      </c>
      <c r="C2933" s="7">
        <v>7</v>
      </c>
      <c r="D2933" s="8">
        <v>2017.18</v>
      </c>
      <c r="E2933">
        <f t="shared" si="270"/>
        <v>1</v>
      </c>
      <c r="F2933">
        <f t="shared" si="271"/>
        <v>3</v>
      </c>
      <c r="G2933">
        <f t="shared" si="272"/>
        <v>2</v>
      </c>
      <c r="H2933">
        <f t="shared" si="273"/>
        <v>132</v>
      </c>
      <c r="I2933" t="str">
        <f t="shared" si="274"/>
        <v>BRONZE</v>
      </c>
      <c r="J2933" t="str">
        <f t="shared" si="275"/>
        <v>Evasive Customer</v>
      </c>
    </row>
    <row r="2934" spans="1:10" x14ac:dyDescent="0.3">
      <c r="A2934" s="5">
        <v>2936</v>
      </c>
      <c r="B2934" s="6">
        <v>59</v>
      </c>
      <c r="C2934" s="7">
        <v>7</v>
      </c>
      <c r="D2934" s="8">
        <v>5550.619999999999</v>
      </c>
      <c r="E2934">
        <f t="shared" si="270"/>
        <v>2</v>
      </c>
      <c r="F2934">
        <f t="shared" si="271"/>
        <v>3</v>
      </c>
      <c r="G2934">
        <f t="shared" si="272"/>
        <v>4</v>
      </c>
      <c r="H2934">
        <f t="shared" si="273"/>
        <v>234</v>
      </c>
      <c r="I2934" t="str">
        <f t="shared" si="274"/>
        <v>SILVER</v>
      </c>
      <c r="J2934" t="str">
        <f t="shared" si="275"/>
        <v>High Risk Customer</v>
      </c>
    </row>
    <row r="2935" spans="1:10" x14ac:dyDescent="0.3">
      <c r="A2935" s="5">
        <v>2937</v>
      </c>
      <c r="B2935" s="6">
        <v>7</v>
      </c>
      <c r="C2935" s="7">
        <v>7</v>
      </c>
      <c r="D2935" s="8">
        <v>6294.38</v>
      </c>
      <c r="E2935">
        <f t="shared" si="270"/>
        <v>4</v>
      </c>
      <c r="F2935">
        <f t="shared" si="271"/>
        <v>3</v>
      </c>
      <c r="G2935">
        <f t="shared" si="272"/>
        <v>4</v>
      </c>
      <c r="H2935">
        <f t="shared" si="273"/>
        <v>434</v>
      </c>
      <c r="I2935" t="str">
        <f t="shared" si="274"/>
        <v>PLATINUM</v>
      </c>
      <c r="J2935" t="str">
        <f t="shared" si="275"/>
        <v>Very Loyal</v>
      </c>
    </row>
    <row r="2936" spans="1:10" x14ac:dyDescent="0.3">
      <c r="A2936" s="5">
        <v>2938</v>
      </c>
      <c r="B2936" s="6">
        <v>125</v>
      </c>
      <c r="C2936" s="7">
        <v>5</v>
      </c>
      <c r="D2936" s="8">
        <v>4655.53</v>
      </c>
      <c r="E2936">
        <f t="shared" si="270"/>
        <v>2</v>
      </c>
      <c r="F2936">
        <f t="shared" si="271"/>
        <v>2</v>
      </c>
      <c r="G2936">
        <f t="shared" si="272"/>
        <v>4</v>
      </c>
      <c r="H2936">
        <f t="shared" si="273"/>
        <v>224</v>
      </c>
      <c r="I2936" t="str">
        <f t="shared" si="274"/>
        <v>SILVER</v>
      </c>
      <c r="J2936" t="str">
        <f t="shared" si="275"/>
        <v>Almost Losing Customer</v>
      </c>
    </row>
    <row r="2937" spans="1:10" x14ac:dyDescent="0.3">
      <c r="A2937" s="5">
        <v>2939</v>
      </c>
      <c r="B2937" s="6">
        <v>90</v>
      </c>
      <c r="C2937" s="7">
        <v>4</v>
      </c>
      <c r="D2937" s="8">
        <v>1600.4099999999999</v>
      </c>
      <c r="E2937">
        <f t="shared" si="270"/>
        <v>4</v>
      </c>
      <c r="F2937">
        <f t="shared" si="271"/>
        <v>1</v>
      </c>
      <c r="G2937">
        <f t="shared" si="272"/>
        <v>1</v>
      </c>
      <c r="H2937">
        <f t="shared" si="273"/>
        <v>411</v>
      </c>
      <c r="I2937" t="str">
        <f t="shared" si="274"/>
        <v>GOLD</v>
      </c>
      <c r="J2937" t="str">
        <f t="shared" si="275"/>
        <v>Recent Customer</v>
      </c>
    </row>
    <row r="2938" spans="1:10" x14ac:dyDescent="0.3">
      <c r="A2938" s="5">
        <v>2940</v>
      </c>
      <c r="B2938" s="6">
        <v>94</v>
      </c>
      <c r="C2938" s="7">
        <v>7</v>
      </c>
      <c r="D2938" s="8">
        <v>4384.6200000000008</v>
      </c>
      <c r="E2938">
        <f t="shared" si="270"/>
        <v>1</v>
      </c>
      <c r="F2938">
        <f t="shared" si="271"/>
        <v>3</v>
      </c>
      <c r="G2938">
        <f t="shared" si="272"/>
        <v>4</v>
      </c>
      <c r="H2938">
        <f t="shared" si="273"/>
        <v>134</v>
      </c>
      <c r="I2938" t="str">
        <f t="shared" si="274"/>
        <v>BRONZE</v>
      </c>
      <c r="J2938" t="str">
        <f t="shared" si="275"/>
        <v>Evasive Customer</v>
      </c>
    </row>
    <row r="2939" spans="1:10" x14ac:dyDescent="0.3">
      <c r="A2939" s="5">
        <v>2941</v>
      </c>
      <c r="B2939" s="6">
        <v>172</v>
      </c>
      <c r="C2939" s="7">
        <v>5</v>
      </c>
      <c r="D2939" s="8">
        <v>2769.25</v>
      </c>
      <c r="E2939">
        <f t="shared" si="270"/>
        <v>1</v>
      </c>
      <c r="F2939">
        <f t="shared" si="271"/>
        <v>2</v>
      </c>
      <c r="G2939">
        <f t="shared" si="272"/>
        <v>2</v>
      </c>
      <c r="H2939">
        <f t="shared" si="273"/>
        <v>122</v>
      </c>
      <c r="I2939" t="str">
        <f t="shared" si="274"/>
        <v>BRONZE</v>
      </c>
      <c r="J2939" t="str">
        <f t="shared" si="275"/>
        <v>Evasive Customer</v>
      </c>
    </row>
    <row r="2940" spans="1:10" x14ac:dyDescent="0.3">
      <c r="A2940" s="5">
        <v>2942</v>
      </c>
      <c r="B2940" s="6">
        <v>9</v>
      </c>
      <c r="C2940" s="7">
        <v>8</v>
      </c>
      <c r="D2940" s="8">
        <v>3872.23</v>
      </c>
      <c r="E2940">
        <f t="shared" si="270"/>
        <v>1</v>
      </c>
      <c r="F2940">
        <f t="shared" si="271"/>
        <v>4</v>
      </c>
      <c r="G2940">
        <f t="shared" si="272"/>
        <v>3</v>
      </c>
      <c r="H2940">
        <f t="shared" si="273"/>
        <v>143</v>
      </c>
      <c r="I2940" t="str">
        <f t="shared" si="274"/>
        <v>BRONZE</v>
      </c>
      <c r="J2940" t="str">
        <f t="shared" si="275"/>
        <v>Evasive Customer</v>
      </c>
    </row>
    <row r="2941" spans="1:10" x14ac:dyDescent="0.3">
      <c r="A2941" s="5">
        <v>2943</v>
      </c>
      <c r="B2941" s="6">
        <v>52</v>
      </c>
      <c r="C2941" s="7">
        <v>7</v>
      </c>
      <c r="D2941" s="8">
        <v>1991.8399999999997</v>
      </c>
      <c r="E2941">
        <f t="shared" si="270"/>
        <v>1</v>
      </c>
      <c r="F2941">
        <f t="shared" si="271"/>
        <v>3</v>
      </c>
      <c r="G2941">
        <f t="shared" si="272"/>
        <v>2</v>
      </c>
      <c r="H2941">
        <f t="shared" si="273"/>
        <v>132</v>
      </c>
      <c r="I2941" t="str">
        <f t="shared" si="274"/>
        <v>BRONZE</v>
      </c>
      <c r="J2941" t="str">
        <f t="shared" si="275"/>
        <v>Evasive Customer</v>
      </c>
    </row>
    <row r="2942" spans="1:10" x14ac:dyDescent="0.3">
      <c r="A2942" s="5">
        <v>2944</v>
      </c>
      <c r="B2942" s="6">
        <v>30</v>
      </c>
      <c r="C2942" s="7">
        <v>6</v>
      </c>
      <c r="D2942" s="8">
        <v>1458.81</v>
      </c>
      <c r="E2942">
        <f t="shared" si="270"/>
        <v>4</v>
      </c>
      <c r="F2942">
        <f t="shared" si="271"/>
        <v>2</v>
      </c>
      <c r="G2942">
        <f t="shared" si="272"/>
        <v>1</v>
      </c>
      <c r="H2942">
        <f t="shared" si="273"/>
        <v>421</v>
      </c>
      <c r="I2942" t="str">
        <f t="shared" si="274"/>
        <v>PLATINUM</v>
      </c>
      <c r="J2942" t="str">
        <f t="shared" si="275"/>
        <v>Recent Customer</v>
      </c>
    </row>
    <row r="2943" spans="1:10" x14ac:dyDescent="0.3">
      <c r="A2943" s="5">
        <v>2945</v>
      </c>
      <c r="B2943" s="6">
        <v>49</v>
      </c>
      <c r="C2943" s="7">
        <v>3</v>
      </c>
      <c r="D2943" s="8">
        <v>397.23</v>
      </c>
      <c r="E2943">
        <f t="shared" si="270"/>
        <v>2</v>
      </c>
      <c r="F2943">
        <f t="shared" si="271"/>
        <v>1</v>
      </c>
      <c r="G2943">
        <f t="shared" si="272"/>
        <v>1</v>
      </c>
      <c r="H2943">
        <f t="shared" si="273"/>
        <v>211</v>
      </c>
      <c r="I2943" t="str">
        <f t="shared" si="274"/>
        <v>BRONZE</v>
      </c>
      <c r="J2943" t="str">
        <f t="shared" si="275"/>
        <v>Evasive Customer</v>
      </c>
    </row>
    <row r="2944" spans="1:10" x14ac:dyDescent="0.3">
      <c r="A2944" s="5">
        <v>2946</v>
      </c>
      <c r="B2944" s="6">
        <v>31</v>
      </c>
      <c r="C2944" s="7">
        <v>10</v>
      </c>
      <c r="D2944" s="8">
        <v>3823.38</v>
      </c>
      <c r="E2944">
        <f t="shared" si="270"/>
        <v>3</v>
      </c>
      <c r="F2944">
        <f t="shared" si="271"/>
        <v>4</v>
      </c>
      <c r="G2944">
        <f t="shared" si="272"/>
        <v>3</v>
      </c>
      <c r="H2944">
        <f t="shared" si="273"/>
        <v>343</v>
      </c>
      <c r="I2944" t="str">
        <f t="shared" si="274"/>
        <v>GOLD</v>
      </c>
      <c r="J2944" t="str">
        <f t="shared" si="275"/>
        <v>Late Bloomer</v>
      </c>
    </row>
    <row r="2945" spans="1:10" x14ac:dyDescent="0.3">
      <c r="A2945" s="5">
        <v>2947</v>
      </c>
      <c r="B2945" s="6">
        <v>14</v>
      </c>
      <c r="C2945" s="7">
        <v>6</v>
      </c>
      <c r="D2945" s="8">
        <v>3764.83</v>
      </c>
      <c r="E2945">
        <f t="shared" si="270"/>
        <v>2</v>
      </c>
      <c r="F2945">
        <f t="shared" si="271"/>
        <v>2</v>
      </c>
      <c r="G2945">
        <f t="shared" si="272"/>
        <v>3</v>
      </c>
      <c r="H2945">
        <f t="shared" si="273"/>
        <v>223</v>
      </c>
      <c r="I2945" t="str">
        <f t="shared" si="274"/>
        <v>SILVER</v>
      </c>
      <c r="J2945" t="str">
        <f t="shared" si="275"/>
        <v>Almost Losing Customer</v>
      </c>
    </row>
    <row r="2946" spans="1:10" x14ac:dyDescent="0.3">
      <c r="A2946" s="5">
        <v>2948</v>
      </c>
      <c r="B2946" s="6">
        <v>111</v>
      </c>
      <c r="C2946" s="7">
        <v>5</v>
      </c>
      <c r="D2946" s="8">
        <v>2670.1299999999997</v>
      </c>
      <c r="E2946">
        <f t="shared" si="270"/>
        <v>3</v>
      </c>
      <c r="F2946">
        <f t="shared" si="271"/>
        <v>2</v>
      </c>
      <c r="G2946">
        <f t="shared" si="272"/>
        <v>2</v>
      </c>
      <c r="H2946">
        <f t="shared" si="273"/>
        <v>322</v>
      </c>
      <c r="I2946" t="str">
        <f t="shared" si="274"/>
        <v>GOLD</v>
      </c>
      <c r="J2946" t="str">
        <f t="shared" si="275"/>
        <v>Losing Customer</v>
      </c>
    </row>
    <row r="2947" spans="1:10" x14ac:dyDescent="0.3">
      <c r="A2947" s="5">
        <v>2949</v>
      </c>
      <c r="B2947" s="6">
        <v>13</v>
      </c>
      <c r="C2947" s="7">
        <v>3</v>
      </c>
      <c r="D2947" s="8">
        <v>952.89999999999986</v>
      </c>
      <c r="E2947">
        <f t="shared" si="270"/>
        <v>4</v>
      </c>
      <c r="F2947">
        <f t="shared" si="271"/>
        <v>1</v>
      </c>
      <c r="G2947">
        <f t="shared" si="272"/>
        <v>1</v>
      </c>
      <c r="H2947">
        <f t="shared" si="273"/>
        <v>411</v>
      </c>
      <c r="I2947" t="str">
        <f t="shared" si="274"/>
        <v>GOLD</v>
      </c>
      <c r="J2947" t="str">
        <f t="shared" si="275"/>
        <v>Recent Customer</v>
      </c>
    </row>
    <row r="2948" spans="1:10" x14ac:dyDescent="0.3">
      <c r="A2948" s="5">
        <v>2950</v>
      </c>
      <c r="B2948" s="6">
        <v>75</v>
      </c>
      <c r="C2948" s="7">
        <v>3</v>
      </c>
      <c r="D2948" s="8">
        <v>645.9899999999999</v>
      </c>
      <c r="E2948">
        <f t="shared" si="270"/>
        <v>1</v>
      </c>
      <c r="F2948">
        <f t="shared" si="271"/>
        <v>1</v>
      </c>
      <c r="G2948">
        <f t="shared" si="272"/>
        <v>1</v>
      </c>
      <c r="H2948">
        <f t="shared" si="273"/>
        <v>111</v>
      </c>
      <c r="I2948" t="str">
        <f t="shared" si="274"/>
        <v>BRONZE</v>
      </c>
      <c r="J2948" t="str">
        <f t="shared" si="275"/>
        <v>Lost Customer</v>
      </c>
    </row>
    <row r="2949" spans="1:10" x14ac:dyDescent="0.3">
      <c r="A2949" s="5">
        <v>2951</v>
      </c>
      <c r="B2949" s="6">
        <v>85</v>
      </c>
      <c r="C2949" s="7">
        <v>9</v>
      </c>
      <c r="D2949" s="8">
        <v>4729.7300000000005</v>
      </c>
      <c r="E2949">
        <f t="shared" ref="E2949:E3012" si="276">IF(AND(B2947&gt;=88),1,IF(AND(B2947&lt;=88,B2947&gt;45),2,IF(AND(B2947&lt;=45,B2947&gt;18),3,4)))</f>
        <v>4</v>
      </c>
      <c r="F2949">
        <f t="shared" ref="F2949:F3012" si="277">IF(AND(C2949&gt;7),4,IF(AND(C2949&lt;=7,C2949&gt;6),3,IF(AND(C2949&lt;=6,C2949&gt;4),2,IF(AND(C2949&lt;=4),1))))</f>
        <v>4</v>
      </c>
      <c r="G2949">
        <f t="shared" ref="G2949:G3012" si="278">IF(AND(D2949&gt;4123.1),4,IF(AND(D2949&lt;=4123.1,D2949&gt;2799.26),3,IF(AND(D2949&lt;=2799.26,D2949&gt;1797.95),2,IF(AND(D2949&lt;=1795.95),1))))</f>
        <v>4</v>
      </c>
      <c r="H2949">
        <f t="shared" ref="H2949:H3012" si="279">100*E2949+10*F2949+G2949</f>
        <v>444</v>
      </c>
      <c r="I2949" t="str">
        <f t="shared" ref="I2949:I3012" si="280">IF(AND(H2949&gt;411),"PLATINUM",IF(AND(H2949&lt;=411,H2949&gt;311),"GOLD",IF(AND(H2949&lt;=311,H2949&gt;211),"SILVER",IF(AND(H2949&lt;=211),"BRONZE"))))</f>
        <v>PLATINUM</v>
      </c>
      <c r="J2949" t="str">
        <f t="shared" ref="J2949:J3012" si="281">IF(H2949=444,"Platinum Customer",
IF(AND(H2949&lt;=444,H2949&gt;433),"Very Loyal",
 IF(AND(H2949&lt;=433,H2949&gt;421),"Becoming Loyal",
IF(AND(H2949&lt;=421,H2949&gt;344),"Recent Customer",
IF(AND(H2949&gt;=344,H2949&gt;323),"Potential Customer",
IF(AND(H2949&gt;=323,H2949&gt;311),"Late Bloomer",
IF(AND(H2949&gt;311,H2949&gt;=224),"Losing Customer",
IF(AND(H2949&gt;224,H2949&gt;=212),"High Risk Customer",
IF(AND(H2949&gt;212,H2949&gt;=121),"Almost Losing Customer",
IF(AND(H2949&gt;=121,H2949&gt;=113),"Evasive Customer",
IF(AND(H2949&lt;=113,H2949&gt;=111),"Lost Customer")))))))))))</f>
        <v>Platinum Customer</v>
      </c>
    </row>
    <row r="2950" spans="1:10" x14ac:dyDescent="0.3">
      <c r="A2950" s="5">
        <v>2952</v>
      </c>
      <c r="B2950" s="6">
        <v>27</v>
      </c>
      <c r="C2950" s="7">
        <v>5</v>
      </c>
      <c r="D2950" s="8">
        <v>2543.8900000000003</v>
      </c>
      <c r="E2950">
        <f t="shared" si="276"/>
        <v>2</v>
      </c>
      <c r="F2950">
        <f t="shared" si="277"/>
        <v>2</v>
      </c>
      <c r="G2950">
        <f t="shared" si="278"/>
        <v>2</v>
      </c>
      <c r="H2950">
        <f t="shared" si="279"/>
        <v>222</v>
      </c>
      <c r="I2950" t="str">
        <f t="shared" si="280"/>
        <v>SILVER</v>
      </c>
      <c r="J2950" t="str">
        <f t="shared" si="281"/>
        <v>Almost Losing Customer</v>
      </c>
    </row>
    <row r="2951" spans="1:10" x14ac:dyDescent="0.3">
      <c r="A2951" s="5">
        <v>2953</v>
      </c>
      <c r="B2951" s="6">
        <v>75</v>
      </c>
      <c r="C2951" s="7">
        <v>5</v>
      </c>
      <c r="D2951" s="8">
        <v>2881.2100000000005</v>
      </c>
      <c r="E2951">
        <f t="shared" si="276"/>
        <v>2</v>
      </c>
      <c r="F2951">
        <f t="shared" si="277"/>
        <v>2</v>
      </c>
      <c r="G2951">
        <f t="shared" si="278"/>
        <v>3</v>
      </c>
      <c r="H2951">
        <f t="shared" si="279"/>
        <v>223</v>
      </c>
      <c r="I2951" t="str">
        <f t="shared" si="280"/>
        <v>SILVER</v>
      </c>
      <c r="J2951" t="str">
        <f t="shared" si="281"/>
        <v>Almost Losing Customer</v>
      </c>
    </row>
    <row r="2952" spans="1:10" x14ac:dyDescent="0.3">
      <c r="A2952" s="5">
        <v>2954</v>
      </c>
      <c r="B2952" s="6">
        <v>6</v>
      </c>
      <c r="C2952" s="7">
        <v>6</v>
      </c>
      <c r="D2952" s="8">
        <v>2244.83</v>
      </c>
      <c r="E2952">
        <f t="shared" si="276"/>
        <v>3</v>
      </c>
      <c r="F2952">
        <f t="shared" si="277"/>
        <v>2</v>
      </c>
      <c r="G2952">
        <f t="shared" si="278"/>
        <v>2</v>
      </c>
      <c r="H2952">
        <f t="shared" si="279"/>
        <v>322</v>
      </c>
      <c r="I2952" t="str">
        <f t="shared" si="280"/>
        <v>GOLD</v>
      </c>
      <c r="J2952" t="str">
        <f t="shared" si="281"/>
        <v>Losing Customer</v>
      </c>
    </row>
    <row r="2953" spans="1:10" x14ac:dyDescent="0.3">
      <c r="A2953" s="5">
        <v>2955</v>
      </c>
      <c r="B2953" s="6">
        <v>19</v>
      </c>
      <c r="C2953" s="7">
        <v>8</v>
      </c>
      <c r="D2953" s="8">
        <v>4306.13</v>
      </c>
      <c r="E2953">
        <f t="shared" si="276"/>
        <v>2</v>
      </c>
      <c r="F2953">
        <f t="shared" si="277"/>
        <v>4</v>
      </c>
      <c r="G2953">
        <f t="shared" si="278"/>
        <v>4</v>
      </c>
      <c r="H2953">
        <f t="shared" si="279"/>
        <v>244</v>
      </c>
      <c r="I2953" t="str">
        <f t="shared" si="280"/>
        <v>SILVER</v>
      </c>
      <c r="J2953" t="str">
        <f t="shared" si="281"/>
        <v>High Risk Customer</v>
      </c>
    </row>
    <row r="2954" spans="1:10" x14ac:dyDescent="0.3">
      <c r="A2954" s="5">
        <v>2956</v>
      </c>
      <c r="B2954" s="6">
        <v>97</v>
      </c>
      <c r="C2954" s="7">
        <v>7</v>
      </c>
      <c r="D2954" s="8">
        <v>2683.6699999999996</v>
      </c>
      <c r="E2954">
        <f t="shared" si="276"/>
        <v>4</v>
      </c>
      <c r="F2954">
        <f t="shared" si="277"/>
        <v>3</v>
      </c>
      <c r="G2954">
        <f t="shared" si="278"/>
        <v>2</v>
      </c>
      <c r="H2954">
        <f t="shared" si="279"/>
        <v>432</v>
      </c>
      <c r="I2954" t="str">
        <f t="shared" si="280"/>
        <v>PLATINUM</v>
      </c>
      <c r="J2954" t="str">
        <f t="shared" si="281"/>
        <v>Becoming Loyal</v>
      </c>
    </row>
    <row r="2955" spans="1:10" x14ac:dyDescent="0.3">
      <c r="A2955" s="5">
        <v>2957</v>
      </c>
      <c r="B2955" s="6">
        <v>98</v>
      </c>
      <c r="C2955" s="7">
        <v>3</v>
      </c>
      <c r="D2955" s="8">
        <v>2844.83</v>
      </c>
      <c r="E2955">
        <f t="shared" si="276"/>
        <v>3</v>
      </c>
      <c r="F2955">
        <f t="shared" si="277"/>
        <v>1</v>
      </c>
      <c r="G2955">
        <f t="shared" si="278"/>
        <v>3</v>
      </c>
      <c r="H2955">
        <f t="shared" si="279"/>
        <v>313</v>
      </c>
      <c r="I2955" t="str">
        <f t="shared" si="280"/>
        <v>GOLD</v>
      </c>
      <c r="J2955" t="str">
        <f t="shared" si="281"/>
        <v>Losing Customer</v>
      </c>
    </row>
    <row r="2956" spans="1:10" x14ac:dyDescent="0.3">
      <c r="A2956" s="5">
        <v>2958</v>
      </c>
      <c r="B2956" s="6">
        <v>4</v>
      </c>
      <c r="C2956" s="7">
        <v>7</v>
      </c>
      <c r="D2956" s="8">
        <v>1850.9900000000002</v>
      </c>
      <c r="E2956">
        <f t="shared" si="276"/>
        <v>1</v>
      </c>
      <c r="F2956">
        <f t="shared" si="277"/>
        <v>3</v>
      </c>
      <c r="G2956">
        <f t="shared" si="278"/>
        <v>2</v>
      </c>
      <c r="H2956">
        <f t="shared" si="279"/>
        <v>132</v>
      </c>
      <c r="I2956" t="str">
        <f t="shared" si="280"/>
        <v>BRONZE</v>
      </c>
      <c r="J2956" t="str">
        <f t="shared" si="281"/>
        <v>Evasive Customer</v>
      </c>
    </row>
    <row r="2957" spans="1:10" x14ac:dyDescent="0.3">
      <c r="A2957" s="5">
        <v>2959</v>
      </c>
      <c r="B2957" s="6">
        <v>134</v>
      </c>
      <c r="C2957" s="7">
        <v>3</v>
      </c>
      <c r="D2957" s="8">
        <v>1835.26</v>
      </c>
      <c r="E2957">
        <f t="shared" si="276"/>
        <v>1</v>
      </c>
      <c r="F2957">
        <f t="shared" si="277"/>
        <v>1</v>
      </c>
      <c r="G2957">
        <f t="shared" si="278"/>
        <v>2</v>
      </c>
      <c r="H2957">
        <f t="shared" si="279"/>
        <v>112</v>
      </c>
      <c r="I2957" t="str">
        <f t="shared" si="280"/>
        <v>BRONZE</v>
      </c>
      <c r="J2957" t="str">
        <f t="shared" si="281"/>
        <v>Lost Customer</v>
      </c>
    </row>
    <row r="2958" spans="1:10" x14ac:dyDescent="0.3">
      <c r="A2958" s="5">
        <v>2960</v>
      </c>
      <c r="B2958" s="6">
        <v>88</v>
      </c>
      <c r="C2958" s="7">
        <v>3</v>
      </c>
      <c r="D2958" s="8">
        <v>2935.67</v>
      </c>
      <c r="E2958">
        <f t="shared" si="276"/>
        <v>4</v>
      </c>
      <c r="F2958">
        <f t="shared" si="277"/>
        <v>1</v>
      </c>
      <c r="G2958">
        <f t="shared" si="278"/>
        <v>3</v>
      </c>
      <c r="H2958">
        <f t="shared" si="279"/>
        <v>413</v>
      </c>
      <c r="I2958" t="str">
        <f t="shared" si="280"/>
        <v>PLATINUM</v>
      </c>
      <c r="J2958" t="str">
        <f t="shared" si="281"/>
        <v>Recent Customer</v>
      </c>
    </row>
    <row r="2959" spans="1:10" x14ac:dyDescent="0.3">
      <c r="A2959" s="5">
        <v>2961</v>
      </c>
      <c r="B2959" s="6">
        <v>2</v>
      </c>
      <c r="C2959" s="7">
        <v>6</v>
      </c>
      <c r="D2959" s="8">
        <v>6234.869999999999</v>
      </c>
      <c r="E2959">
        <f t="shared" si="276"/>
        <v>1</v>
      </c>
      <c r="F2959">
        <f t="shared" si="277"/>
        <v>2</v>
      </c>
      <c r="G2959">
        <f t="shared" si="278"/>
        <v>4</v>
      </c>
      <c r="H2959">
        <f t="shared" si="279"/>
        <v>124</v>
      </c>
      <c r="I2959" t="str">
        <f t="shared" si="280"/>
        <v>BRONZE</v>
      </c>
      <c r="J2959" t="str">
        <f t="shared" si="281"/>
        <v>Evasive Customer</v>
      </c>
    </row>
    <row r="2960" spans="1:10" x14ac:dyDescent="0.3">
      <c r="A2960" s="5">
        <v>2962</v>
      </c>
      <c r="B2960" s="6">
        <v>77</v>
      </c>
      <c r="C2960" s="7">
        <v>3</v>
      </c>
      <c r="D2960" s="8">
        <v>444.65000000000009</v>
      </c>
      <c r="E2960">
        <f t="shared" si="276"/>
        <v>1</v>
      </c>
      <c r="F2960">
        <f t="shared" si="277"/>
        <v>1</v>
      </c>
      <c r="G2960">
        <f t="shared" si="278"/>
        <v>1</v>
      </c>
      <c r="H2960">
        <f t="shared" si="279"/>
        <v>111</v>
      </c>
      <c r="I2960" t="str">
        <f t="shared" si="280"/>
        <v>BRONZE</v>
      </c>
      <c r="J2960" t="str">
        <f t="shared" si="281"/>
        <v>Lost Customer</v>
      </c>
    </row>
    <row r="2961" spans="1:10" x14ac:dyDescent="0.3">
      <c r="A2961" s="5">
        <v>2963</v>
      </c>
      <c r="B2961" s="6">
        <v>213</v>
      </c>
      <c r="C2961" s="7">
        <v>5</v>
      </c>
      <c r="D2961" s="8">
        <v>1130.3899999999999</v>
      </c>
      <c r="E2961">
        <f t="shared" si="276"/>
        <v>4</v>
      </c>
      <c r="F2961">
        <f t="shared" si="277"/>
        <v>2</v>
      </c>
      <c r="G2961">
        <f t="shared" si="278"/>
        <v>1</v>
      </c>
      <c r="H2961">
        <f t="shared" si="279"/>
        <v>421</v>
      </c>
      <c r="I2961" t="str">
        <f t="shared" si="280"/>
        <v>PLATINUM</v>
      </c>
      <c r="J2961" t="str">
        <f t="shared" si="281"/>
        <v>Recent Customer</v>
      </c>
    </row>
    <row r="2962" spans="1:10" x14ac:dyDescent="0.3">
      <c r="A2962" s="5">
        <v>2964</v>
      </c>
      <c r="B2962" s="6">
        <v>168</v>
      </c>
      <c r="C2962" s="7">
        <v>2</v>
      </c>
      <c r="D2962" s="8">
        <v>2411.89</v>
      </c>
      <c r="E2962">
        <f t="shared" si="276"/>
        <v>2</v>
      </c>
      <c r="F2962">
        <f t="shared" si="277"/>
        <v>1</v>
      </c>
      <c r="G2962">
        <f t="shared" si="278"/>
        <v>2</v>
      </c>
      <c r="H2962">
        <f t="shared" si="279"/>
        <v>212</v>
      </c>
      <c r="I2962" t="str">
        <f t="shared" si="280"/>
        <v>SILVER</v>
      </c>
      <c r="J2962" t="str">
        <f t="shared" si="281"/>
        <v>Evasive Customer</v>
      </c>
    </row>
    <row r="2963" spans="1:10" x14ac:dyDescent="0.3">
      <c r="A2963" s="5">
        <v>2965</v>
      </c>
      <c r="B2963" s="6">
        <v>90</v>
      </c>
      <c r="C2963" s="7">
        <v>6</v>
      </c>
      <c r="D2963" s="8">
        <v>2422.7200000000003</v>
      </c>
      <c r="E2963">
        <f t="shared" si="276"/>
        <v>1</v>
      </c>
      <c r="F2963">
        <f t="shared" si="277"/>
        <v>2</v>
      </c>
      <c r="G2963">
        <f t="shared" si="278"/>
        <v>2</v>
      </c>
      <c r="H2963">
        <f t="shared" si="279"/>
        <v>122</v>
      </c>
      <c r="I2963" t="str">
        <f t="shared" si="280"/>
        <v>BRONZE</v>
      </c>
      <c r="J2963" t="str">
        <f t="shared" si="281"/>
        <v>Evasive Customer</v>
      </c>
    </row>
    <row r="2964" spans="1:10" x14ac:dyDescent="0.3">
      <c r="A2964" s="5">
        <v>2966</v>
      </c>
      <c r="B2964" s="6">
        <v>32</v>
      </c>
      <c r="C2964" s="7">
        <v>5</v>
      </c>
      <c r="D2964" s="8">
        <v>2629.22</v>
      </c>
      <c r="E2964">
        <f t="shared" si="276"/>
        <v>1</v>
      </c>
      <c r="F2964">
        <f t="shared" si="277"/>
        <v>2</v>
      </c>
      <c r="G2964">
        <f t="shared" si="278"/>
        <v>2</v>
      </c>
      <c r="H2964">
        <f t="shared" si="279"/>
        <v>122</v>
      </c>
      <c r="I2964" t="str">
        <f t="shared" si="280"/>
        <v>BRONZE</v>
      </c>
      <c r="J2964" t="str">
        <f t="shared" si="281"/>
        <v>Evasive Customer</v>
      </c>
    </row>
    <row r="2965" spans="1:10" x14ac:dyDescent="0.3">
      <c r="A2965" s="5">
        <v>2967</v>
      </c>
      <c r="B2965" s="6">
        <v>10</v>
      </c>
      <c r="C2965" s="7">
        <v>3</v>
      </c>
      <c r="D2965" s="8">
        <v>2466.2799999999997</v>
      </c>
      <c r="E2965">
        <f t="shared" si="276"/>
        <v>1</v>
      </c>
      <c r="F2965">
        <f t="shared" si="277"/>
        <v>1</v>
      </c>
      <c r="G2965">
        <f t="shared" si="278"/>
        <v>2</v>
      </c>
      <c r="H2965">
        <f t="shared" si="279"/>
        <v>112</v>
      </c>
      <c r="I2965" t="str">
        <f t="shared" si="280"/>
        <v>BRONZE</v>
      </c>
      <c r="J2965" t="str">
        <f t="shared" si="281"/>
        <v>Lost Customer</v>
      </c>
    </row>
    <row r="2966" spans="1:10" x14ac:dyDescent="0.3">
      <c r="A2966" s="5">
        <v>2968</v>
      </c>
      <c r="B2966" s="6">
        <v>171</v>
      </c>
      <c r="C2966" s="7">
        <v>7</v>
      </c>
      <c r="D2966" s="8">
        <v>1644.27</v>
      </c>
      <c r="E2966">
        <f t="shared" si="276"/>
        <v>3</v>
      </c>
      <c r="F2966">
        <f t="shared" si="277"/>
        <v>3</v>
      </c>
      <c r="G2966">
        <f t="shared" si="278"/>
        <v>1</v>
      </c>
      <c r="H2966">
        <f t="shared" si="279"/>
        <v>331</v>
      </c>
      <c r="I2966" t="str">
        <f t="shared" si="280"/>
        <v>GOLD</v>
      </c>
      <c r="J2966" t="str">
        <f t="shared" si="281"/>
        <v>Late Bloomer</v>
      </c>
    </row>
    <row r="2967" spans="1:10" x14ac:dyDescent="0.3">
      <c r="A2967" s="5">
        <v>2969</v>
      </c>
      <c r="B2967" s="6">
        <v>11</v>
      </c>
      <c r="C2967" s="7">
        <v>6</v>
      </c>
      <c r="D2967" s="8">
        <v>2998.03</v>
      </c>
      <c r="E2967">
        <f t="shared" si="276"/>
        <v>4</v>
      </c>
      <c r="F2967">
        <f t="shared" si="277"/>
        <v>2</v>
      </c>
      <c r="G2967">
        <f t="shared" si="278"/>
        <v>3</v>
      </c>
      <c r="H2967">
        <f t="shared" si="279"/>
        <v>423</v>
      </c>
      <c r="I2967" t="str">
        <f t="shared" si="280"/>
        <v>PLATINUM</v>
      </c>
      <c r="J2967" t="str">
        <f t="shared" si="281"/>
        <v>Becoming Loyal</v>
      </c>
    </row>
    <row r="2968" spans="1:10" x14ac:dyDescent="0.3">
      <c r="A2968" s="5">
        <v>2970</v>
      </c>
      <c r="B2968" s="6">
        <v>98</v>
      </c>
      <c r="C2968" s="7">
        <v>4</v>
      </c>
      <c r="D2968" s="8">
        <v>1111.1100000000001</v>
      </c>
      <c r="E2968">
        <f t="shared" si="276"/>
        <v>1</v>
      </c>
      <c r="F2968">
        <f t="shared" si="277"/>
        <v>1</v>
      </c>
      <c r="G2968">
        <f t="shared" si="278"/>
        <v>1</v>
      </c>
      <c r="H2968">
        <f t="shared" si="279"/>
        <v>111</v>
      </c>
      <c r="I2968" t="str">
        <f t="shared" si="280"/>
        <v>BRONZE</v>
      </c>
      <c r="J2968" t="str">
        <f t="shared" si="281"/>
        <v>Lost Customer</v>
      </c>
    </row>
    <row r="2969" spans="1:10" x14ac:dyDescent="0.3">
      <c r="A2969" s="5">
        <v>2971</v>
      </c>
      <c r="B2969" s="6">
        <v>27</v>
      </c>
      <c r="C2969" s="7">
        <v>3</v>
      </c>
      <c r="D2969" s="8">
        <v>1511.3200000000002</v>
      </c>
      <c r="E2969">
        <f t="shared" si="276"/>
        <v>4</v>
      </c>
      <c r="F2969">
        <f t="shared" si="277"/>
        <v>1</v>
      </c>
      <c r="G2969">
        <f t="shared" si="278"/>
        <v>1</v>
      </c>
      <c r="H2969">
        <f t="shared" si="279"/>
        <v>411</v>
      </c>
      <c r="I2969" t="str">
        <f t="shared" si="280"/>
        <v>GOLD</v>
      </c>
      <c r="J2969" t="str">
        <f t="shared" si="281"/>
        <v>Recent Customer</v>
      </c>
    </row>
    <row r="2970" spans="1:10" x14ac:dyDescent="0.3">
      <c r="A2970" s="5">
        <v>2972</v>
      </c>
      <c r="B2970" s="6">
        <v>56</v>
      </c>
      <c r="C2970" s="7">
        <v>4</v>
      </c>
      <c r="D2970" s="8">
        <v>1188.8800000000001</v>
      </c>
      <c r="E2970">
        <f t="shared" si="276"/>
        <v>1</v>
      </c>
      <c r="F2970">
        <f t="shared" si="277"/>
        <v>1</v>
      </c>
      <c r="G2970">
        <f t="shared" si="278"/>
        <v>1</v>
      </c>
      <c r="H2970">
        <f t="shared" si="279"/>
        <v>111</v>
      </c>
      <c r="I2970" t="str">
        <f t="shared" si="280"/>
        <v>BRONZE</v>
      </c>
      <c r="J2970" t="str">
        <f t="shared" si="281"/>
        <v>Lost Customer</v>
      </c>
    </row>
    <row r="2971" spans="1:10" x14ac:dyDescent="0.3">
      <c r="A2971" s="5">
        <v>2973</v>
      </c>
      <c r="B2971" s="6">
        <v>93</v>
      </c>
      <c r="C2971" s="7">
        <v>4</v>
      </c>
      <c r="D2971" s="8">
        <v>2016.0299999999997</v>
      </c>
      <c r="E2971">
        <f t="shared" si="276"/>
        <v>3</v>
      </c>
      <c r="F2971">
        <f t="shared" si="277"/>
        <v>1</v>
      </c>
      <c r="G2971">
        <f t="shared" si="278"/>
        <v>2</v>
      </c>
      <c r="H2971">
        <f t="shared" si="279"/>
        <v>312</v>
      </c>
      <c r="I2971" t="str">
        <f t="shared" si="280"/>
        <v>GOLD</v>
      </c>
      <c r="J2971" t="str">
        <f t="shared" si="281"/>
        <v>Losing Customer</v>
      </c>
    </row>
    <row r="2972" spans="1:10" x14ac:dyDescent="0.3">
      <c r="A2972" s="5">
        <v>2974</v>
      </c>
      <c r="B2972" s="6">
        <v>159</v>
      </c>
      <c r="C2972" s="7">
        <v>2</v>
      </c>
      <c r="D2972" s="8">
        <v>255.19</v>
      </c>
      <c r="E2972">
        <f t="shared" si="276"/>
        <v>2</v>
      </c>
      <c r="F2972">
        <f t="shared" si="277"/>
        <v>1</v>
      </c>
      <c r="G2972">
        <f t="shared" si="278"/>
        <v>1</v>
      </c>
      <c r="H2972">
        <f t="shared" si="279"/>
        <v>211</v>
      </c>
      <c r="I2972" t="str">
        <f t="shared" si="280"/>
        <v>BRONZE</v>
      </c>
      <c r="J2972" t="str">
        <f t="shared" si="281"/>
        <v>Evasive Customer</v>
      </c>
    </row>
    <row r="2973" spans="1:10" x14ac:dyDescent="0.3">
      <c r="A2973" s="5">
        <v>2975</v>
      </c>
      <c r="B2973" s="6">
        <v>169</v>
      </c>
      <c r="C2973" s="7">
        <v>3</v>
      </c>
      <c r="D2973" s="8">
        <v>2020.68</v>
      </c>
      <c r="E2973">
        <f t="shared" si="276"/>
        <v>1</v>
      </c>
      <c r="F2973">
        <f t="shared" si="277"/>
        <v>1</v>
      </c>
      <c r="G2973">
        <f t="shared" si="278"/>
        <v>2</v>
      </c>
      <c r="H2973">
        <f t="shared" si="279"/>
        <v>112</v>
      </c>
      <c r="I2973" t="str">
        <f t="shared" si="280"/>
        <v>BRONZE</v>
      </c>
      <c r="J2973" t="str">
        <f t="shared" si="281"/>
        <v>Lost Customer</v>
      </c>
    </row>
    <row r="2974" spans="1:10" x14ac:dyDescent="0.3">
      <c r="A2974" s="5">
        <v>2976</v>
      </c>
      <c r="B2974" s="6">
        <v>6</v>
      </c>
      <c r="C2974" s="7">
        <v>4</v>
      </c>
      <c r="D2974" s="8">
        <v>3521.6300000000006</v>
      </c>
      <c r="E2974">
        <f t="shared" si="276"/>
        <v>1</v>
      </c>
      <c r="F2974">
        <f t="shared" si="277"/>
        <v>1</v>
      </c>
      <c r="G2974">
        <f t="shared" si="278"/>
        <v>3</v>
      </c>
      <c r="H2974">
        <f t="shared" si="279"/>
        <v>113</v>
      </c>
      <c r="I2974" t="str">
        <f t="shared" si="280"/>
        <v>BRONZE</v>
      </c>
      <c r="J2974" t="str">
        <f t="shared" si="281"/>
        <v>Lost Customer</v>
      </c>
    </row>
    <row r="2975" spans="1:10" x14ac:dyDescent="0.3">
      <c r="A2975" s="5">
        <v>2977</v>
      </c>
      <c r="B2975" s="6">
        <v>9</v>
      </c>
      <c r="C2975" s="7">
        <v>5</v>
      </c>
      <c r="D2975" s="8">
        <v>1936.2399999999998</v>
      </c>
      <c r="E2975">
        <f t="shared" si="276"/>
        <v>1</v>
      </c>
      <c r="F2975">
        <f t="shared" si="277"/>
        <v>2</v>
      </c>
      <c r="G2975">
        <f t="shared" si="278"/>
        <v>2</v>
      </c>
      <c r="H2975">
        <f t="shared" si="279"/>
        <v>122</v>
      </c>
      <c r="I2975" t="str">
        <f t="shared" si="280"/>
        <v>BRONZE</v>
      </c>
      <c r="J2975" t="str">
        <f t="shared" si="281"/>
        <v>Evasive Customer</v>
      </c>
    </row>
    <row r="2976" spans="1:10" x14ac:dyDescent="0.3">
      <c r="A2976" s="5">
        <v>2978</v>
      </c>
      <c r="B2976" s="6">
        <v>147</v>
      </c>
      <c r="C2976" s="7">
        <v>3</v>
      </c>
      <c r="D2976" s="8">
        <v>827.70999999999992</v>
      </c>
      <c r="E2976">
        <f t="shared" si="276"/>
        <v>4</v>
      </c>
      <c r="F2976">
        <f t="shared" si="277"/>
        <v>1</v>
      </c>
      <c r="G2976">
        <f t="shared" si="278"/>
        <v>1</v>
      </c>
      <c r="H2976">
        <f t="shared" si="279"/>
        <v>411</v>
      </c>
      <c r="I2976" t="str">
        <f t="shared" si="280"/>
        <v>GOLD</v>
      </c>
      <c r="J2976" t="str">
        <f t="shared" si="281"/>
        <v>Recent Customer</v>
      </c>
    </row>
    <row r="2977" spans="1:10" x14ac:dyDescent="0.3">
      <c r="A2977" s="5">
        <v>2979</v>
      </c>
      <c r="B2977" s="6">
        <v>114</v>
      </c>
      <c r="C2977" s="7">
        <v>4</v>
      </c>
      <c r="D2977" s="8">
        <v>2582.7799999999997</v>
      </c>
      <c r="E2977">
        <f t="shared" si="276"/>
        <v>4</v>
      </c>
      <c r="F2977">
        <f t="shared" si="277"/>
        <v>1</v>
      </c>
      <c r="G2977">
        <f t="shared" si="278"/>
        <v>2</v>
      </c>
      <c r="H2977">
        <f t="shared" si="279"/>
        <v>412</v>
      </c>
      <c r="I2977" t="str">
        <f t="shared" si="280"/>
        <v>PLATINUM</v>
      </c>
      <c r="J2977" t="str">
        <f t="shared" si="281"/>
        <v>Recent Customer</v>
      </c>
    </row>
    <row r="2978" spans="1:10" x14ac:dyDescent="0.3">
      <c r="A2978" s="5">
        <v>2980</v>
      </c>
      <c r="B2978" s="6">
        <v>15</v>
      </c>
      <c r="C2978" s="7">
        <v>6</v>
      </c>
      <c r="D2978" s="8">
        <v>2573.0400000000004</v>
      </c>
      <c r="E2978">
        <f t="shared" si="276"/>
        <v>1</v>
      </c>
      <c r="F2978">
        <f t="shared" si="277"/>
        <v>2</v>
      </c>
      <c r="G2978">
        <f t="shared" si="278"/>
        <v>2</v>
      </c>
      <c r="H2978">
        <f t="shared" si="279"/>
        <v>122</v>
      </c>
      <c r="I2978" t="str">
        <f t="shared" si="280"/>
        <v>BRONZE</v>
      </c>
      <c r="J2978" t="str">
        <f t="shared" si="281"/>
        <v>Evasive Customer</v>
      </c>
    </row>
    <row r="2979" spans="1:10" x14ac:dyDescent="0.3">
      <c r="A2979" s="5">
        <v>2981</v>
      </c>
      <c r="B2979" s="6">
        <v>52</v>
      </c>
      <c r="C2979" s="7">
        <v>7</v>
      </c>
      <c r="D2979" s="8">
        <v>1260.26</v>
      </c>
      <c r="E2979">
        <f t="shared" si="276"/>
        <v>1</v>
      </c>
      <c r="F2979">
        <f t="shared" si="277"/>
        <v>3</v>
      </c>
      <c r="G2979">
        <f t="shared" si="278"/>
        <v>1</v>
      </c>
      <c r="H2979">
        <f t="shared" si="279"/>
        <v>131</v>
      </c>
      <c r="I2979" t="str">
        <f t="shared" si="280"/>
        <v>BRONZE</v>
      </c>
      <c r="J2979" t="str">
        <f t="shared" si="281"/>
        <v>Evasive Customer</v>
      </c>
    </row>
    <row r="2980" spans="1:10" x14ac:dyDescent="0.3">
      <c r="A2980" s="5">
        <v>2982</v>
      </c>
      <c r="B2980" s="6">
        <v>117</v>
      </c>
      <c r="C2980" s="7">
        <v>7</v>
      </c>
      <c r="D2980" s="8">
        <v>6366.75</v>
      </c>
      <c r="E2980">
        <f t="shared" si="276"/>
        <v>4</v>
      </c>
      <c r="F2980">
        <f t="shared" si="277"/>
        <v>3</v>
      </c>
      <c r="G2980">
        <f t="shared" si="278"/>
        <v>4</v>
      </c>
      <c r="H2980">
        <f t="shared" si="279"/>
        <v>434</v>
      </c>
      <c r="I2980" t="str">
        <f t="shared" si="280"/>
        <v>PLATINUM</v>
      </c>
      <c r="J2980" t="str">
        <f t="shared" si="281"/>
        <v>Very Loyal</v>
      </c>
    </row>
    <row r="2981" spans="1:10" x14ac:dyDescent="0.3">
      <c r="A2981" s="5">
        <v>2983</v>
      </c>
      <c r="B2981" s="6">
        <v>129</v>
      </c>
      <c r="C2981" s="7">
        <v>5</v>
      </c>
      <c r="D2981" s="8">
        <v>3344.17</v>
      </c>
      <c r="E2981">
        <f t="shared" si="276"/>
        <v>2</v>
      </c>
      <c r="F2981">
        <f t="shared" si="277"/>
        <v>2</v>
      </c>
      <c r="G2981">
        <f t="shared" si="278"/>
        <v>3</v>
      </c>
      <c r="H2981">
        <f t="shared" si="279"/>
        <v>223</v>
      </c>
      <c r="I2981" t="str">
        <f t="shared" si="280"/>
        <v>SILVER</v>
      </c>
      <c r="J2981" t="str">
        <f t="shared" si="281"/>
        <v>Almost Losing Customer</v>
      </c>
    </row>
    <row r="2982" spans="1:10" x14ac:dyDescent="0.3">
      <c r="A2982" s="5">
        <v>2984</v>
      </c>
      <c r="B2982" s="6">
        <v>158</v>
      </c>
      <c r="C2982" s="7">
        <v>5</v>
      </c>
      <c r="D2982" s="8">
        <v>3820.01</v>
      </c>
      <c r="E2982">
        <f t="shared" si="276"/>
        <v>1</v>
      </c>
      <c r="F2982">
        <f t="shared" si="277"/>
        <v>2</v>
      </c>
      <c r="G2982">
        <f t="shared" si="278"/>
        <v>3</v>
      </c>
      <c r="H2982">
        <f t="shared" si="279"/>
        <v>123</v>
      </c>
      <c r="I2982" t="str">
        <f t="shared" si="280"/>
        <v>BRONZE</v>
      </c>
      <c r="J2982" t="str">
        <f t="shared" si="281"/>
        <v>Evasive Customer</v>
      </c>
    </row>
    <row r="2983" spans="1:10" x14ac:dyDescent="0.3">
      <c r="A2983" s="5">
        <v>2985</v>
      </c>
      <c r="B2983" s="6">
        <v>38</v>
      </c>
      <c r="C2983" s="7">
        <v>10</v>
      </c>
      <c r="D2983" s="8">
        <v>6308.1599999999989</v>
      </c>
      <c r="E2983">
        <f t="shared" si="276"/>
        <v>1</v>
      </c>
      <c r="F2983">
        <f t="shared" si="277"/>
        <v>4</v>
      </c>
      <c r="G2983">
        <f t="shared" si="278"/>
        <v>4</v>
      </c>
      <c r="H2983">
        <f t="shared" si="279"/>
        <v>144</v>
      </c>
      <c r="I2983" t="str">
        <f t="shared" si="280"/>
        <v>BRONZE</v>
      </c>
      <c r="J2983" t="str">
        <f t="shared" si="281"/>
        <v>Evasive Customer</v>
      </c>
    </row>
    <row r="2984" spans="1:10" x14ac:dyDescent="0.3">
      <c r="A2984" s="5">
        <v>2986</v>
      </c>
      <c r="B2984" s="6">
        <v>28</v>
      </c>
      <c r="C2984" s="7">
        <v>9</v>
      </c>
      <c r="D2984" s="8">
        <v>4271.8</v>
      </c>
      <c r="E2984">
        <f t="shared" si="276"/>
        <v>1</v>
      </c>
      <c r="F2984">
        <f t="shared" si="277"/>
        <v>4</v>
      </c>
      <c r="G2984">
        <f t="shared" si="278"/>
        <v>4</v>
      </c>
      <c r="H2984">
        <f t="shared" si="279"/>
        <v>144</v>
      </c>
      <c r="I2984" t="str">
        <f t="shared" si="280"/>
        <v>BRONZE</v>
      </c>
      <c r="J2984" t="str">
        <f t="shared" si="281"/>
        <v>Evasive Customer</v>
      </c>
    </row>
    <row r="2985" spans="1:10" x14ac:dyDescent="0.3">
      <c r="A2985" s="5">
        <v>2987</v>
      </c>
      <c r="B2985" s="6">
        <v>52</v>
      </c>
      <c r="C2985" s="7">
        <v>5</v>
      </c>
      <c r="D2985" s="8">
        <v>2029.3099999999995</v>
      </c>
      <c r="E2985">
        <f t="shared" si="276"/>
        <v>3</v>
      </c>
      <c r="F2985">
        <f t="shared" si="277"/>
        <v>2</v>
      </c>
      <c r="G2985">
        <f t="shared" si="278"/>
        <v>2</v>
      </c>
      <c r="H2985">
        <f t="shared" si="279"/>
        <v>322</v>
      </c>
      <c r="I2985" t="str">
        <f t="shared" si="280"/>
        <v>GOLD</v>
      </c>
      <c r="J2985" t="str">
        <f t="shared" si="281"/>
        <v>Losing Customer</v>
      </c>
    </row>
    <row r="2986" spans="1:10" x14ac:dyDescent="0.3">
      <c r="A2986" s="5">
        <v>2988</v>
      </c>
      <c r="B2986" s="6">
        <v>32</v>
      </c>
      <c r="C2986" s="7">
        <v>8</v>
      </c>
      <c r="D2986" s="8">
        <v>3034.9700000000003</v>
      </c>
      <c r="E2986">
        <f t="shared" si="276"/>
        <v>3</v>
      </c>
      <c r="F2986">
        <f t="shared" si="277"/>
        <v>4</v>
      </c>
      <c r="G2986">
        <f t="shared" si="278"/>
        <v>3</v>
      </c>
      <c r="H2986">
        <f t="shared" si="279"/>
        <v>343</v>
      </c>
      <c r="I2986" t="str">
        <f t="shared" si="280"/>
        <v>GOLD</v>
      </c>
      <c r="J2986" t="str">
        <f t="shared" si="281"/>
        <v>Late Bloomer</v>
      </c>
    </row>
    <row r="2987" spans="1:10" x14ac:dyDescent="0.3">
      <c r="A2987" s="5">
        <v>2989</v>
      </c>
      <c r="B2987" s="6">
        <v>70</v>
      </c>
      <c r="C2987" s="7">
        <v>9</v>
      </c>
      <c r="D2987" s="8">
        <v>6845.0599999999995</v>
      </c>
      <c r="E2987">
        <f t="shared" si="276"/>
        <v>2</v>
      </c>
      <c r="F2987">
        <f t="shared" si="277"/>
        <v>4</v>
      </c>
      <c r="G2987">
        <f t="shared" si="278"/>
        <v>4</v>
      </c>
      <c r="H2987">
        <f t="shared" si="279"/>
        <v>244</v>
      </c>
      <c r="I2987" t="str">
        <f t="shared" si="280"/>
        <v>SILVER</v>
      </c>
      <c r="J2987" t="str">
        <f t="shared" si="281"/>
        <v>High Risk Customer</v>
      </c>
    </row>
    <row r="2988" spans="1:10" x14ac:dyDescent="0.3">
      <c r="A2988" s="5">
        <v>2990</v>
      </c>
      <c r="B2988" s="6">
        <v>14</v>
      </c>
      <c r="C2988" s="7">
        <v>7</v>
      </c>
      <c r="D2988" s="8">
        <v>2584.6900000000005</v>
      </c>
      <c r="E2988">
        <f t="shared" si="276"/>
        <v>3</v>
      </c>
      <c r="F2988">
        <f t="shared" si="277"/>
        <v>3</v>
      </c>
      <c r="G2988">
        <f t="shared" si="278"/>
        <v>2</v>
      </c>
      <c r="H2988">
        <f t="shared" si="279"/>
        <v>332</v>
      </c>
      <c r="I2988" t="str">
        <f t="shared" si="280"/>
        <v>GOLD</v>
      </c>
      <c r="J2988" t="str">
        <f t="shared" si="281"/>
        <v>Late Bloomer</v>
      </c>
    </row>
    <row r="2989" spans="1:10" x14ac:dyDescent="0.3">
      <c r="A2989" s="5">
        <v>2991</v>
      </c>
      <c r="B2989" s="6">
        <v>75</v>
      </c>
      <c r="C2989" s="7">
        <v>6</v>
      </c>
      <c r="D2989" s="8">
        <v>2602.5200000000004</v>
      </c>
      <c r="E2989">
        <f t="shared" si="276"/>
        <v>2</v>
      </c>
      <c r="F2989">
        <f t="shared" si="277"/>
        <v>2</v>
      </c>
      <c r="G2989">
        <f t="shared" si="278"/>
        <v>2</v>
      </c>
      <c r="H2989">
        <f t="shared" si="279"/>
        <v>222</v>
      </c>
      <c r="I2989" t="str">
        <f t="shared" si="280"/>
        <v>SILVER</v>
      </c>
      <c r="J2989" t="str">
        <f t="shared" si="281"/>
        <v>Almost Losing Customer</v>
      </c>
    </row>
    <row r="2990" spans="1:10" x14ac:dyDescent="0.3">
      <c r="A2990" s="5">
        <v>2992</v>
      </c>
      <c r="B2990" s="6">
        <v>9</v>
      </c>
      <c r="C2990" s="7">
        <v>8</v>
      </c>
      <c r="D2990" s="8">
        <v>6871.5399999999991</v>
      </c>
      <c r="E2990">
        <f t="shared" si="276"/>
        <v>4</v>
      </c>
      <c r="F2990">
        <f t="shared" si="277"/>
        <v>4</v>
      </c>
      <c r="G2990">
        <f t="shared" si="278"/>
        <v>4</v>
      </c>
      <c r="H2990">
        <f t="shared" si="279"/>
        <v>444</v>
      </c>
      <c r="I2990" t="str">
        <f t="shared" si="280"/>
        <v>PLATINUM</v>
      </c>
      <c r="J2990" t="str">
        <f t="shared" si="281"/>
        <v>Platinum Customer</v>
      </c>
    </row>
    <row r="2991" spans="1:10" x14ac:dyDescent="0.3">
      <c r="A2991" s="5">
        <v>2993</v>
      </c>
      <c r="B2991" s="6">
        <v>9</v>
      </c>
      <c r="C2991" s="7">
        <v>8</v>
      </c>
      <c r="D2991" s="8">
        <v>5400.8799999999992</v>
      </c>
      <c r="E2991">
        <f t="shared" si="276"/>
        <v>2</v>
      </c>
      <c r="F2991">
        <f t="shared" si="277"/>
        <v>4</v>
      </c>
      <c r="G2991">
        <f t="shared" si="278"/>
        <v>4</v>
      </c>
      <c r="H2991">
        <f t="shared" si="279"/>
        <v>244</v>
      </c>
      <c r="I2991" t="str">
        <f t="shared" si="280"/>
        <v>SILVER</v>
      </c>
      <c r="J2991" t="str">
        <f t="shared" si="281"/>
        <v>High Risk Customer</v>
      </c>
    </row>
    <row r="2992" spans="1:10" x14ac:dyDescent="0.3">
      <c r="A2992" s="5">
        <v>2994</v>
      </c>
      <c r="B2992" s="6">
        <v>15</v>
      </c>
      <c r="C2992" s="7">
        <v>3</v>
      </c>
      <c r="D2992" s="8">
        <v>179.84</v>
      </c>
      <c r="E2992">
        <f t="shared" si="276"/>
        <v>4</v>
      </c>
      <c r="F2992">
        <f t="shared" si="277"/>
        <v>1</v>
      </c>
      <c r="G2992">
        <f t="shared" si="278"/>
        <v>1</v>
      </c>
      <c r="H2992">
        <f t="shared" si="279"/>
        <v>411</v>
      </c>
      <c r="I2992" t="str">
        <f t="shared" si="280"/>
        <v>GOLD</v>
      </c>
      <c r="J2992" t="str">
        <f t="shared" si="281"/>
        <v>Recent Customer</v>
      </c>
    </row>
    <row r="2993" spans="1:10" x14ac:dyDescent="0.3">
      <c r="A2993" s="5">
        <v>2995</v>
      </c>
      <c r="B2993" s="6">
        <v>10</v>
      </c>
      <c r="C2993" s="7">
        <v>5</v>
      </c>
      <c r="D2993" s="8">
        <v>3066.6800000000003</v>
      </c>
      <c r="E2993">
        <f t="shared" si="276"/>
        <v>4</v>
      </c>
      <c r="F2993">
        <f t="shared" si="277"/>
        <v>2</v>
      </c>
      <c r="G2993">
        <f t="shared" si="278"/>
        <v>3</v>
      </c>
      <c r="H2993">
        <f t="shared" si="279"/>
        <v>423</v>
      </c>
      <c r="I2993" t="str">
        <f t="shared" si="280"/>
        <v>PLATINUM</v>
      </c>
      <c r="J2993" t="str">
        <f t="shared" si="281"/>
        <v>Becoming Loyal</v>
      </c>
    </row>
    <row r="2994" spans="1:10" x14ac:dyDescent="0.3">
      <c r="A2994" s="5">
        <v>2996</v>
      </c>
      <c r="B2994" s="6">
        <v>21</v>
      </c>
      <c r="C2994" s="7">
        <v>3</v>
      </c>
      <c r="D2994" s="8">
        <v>1751.7199999999998</v>
      </c>
      <c r="E2994">
        <f t="shared" si="276"/>
        <v>4</v>
      </c>
      <c r="F2994">
        <f t="shared" si="277"/>
        <v>1</v>
      </c>
      <c r="G2994">
        <f t="shared" si="278"/>
        <v>1</v>
      </c>
      <c r="H2994">
        <f t="shared" si="279"/>
        <v>411</v>
      </c>
      <c r="I2994" t="str">
        <f t="shared" si="280"/>
        <v>GOLD</v>
      </c>
      <c r="J2994" t="str">
        <f t="shared" si="281"/>
        <v>Recent Customer</v>
      </c>
    </row>
    <row r="2995" spans="1:10" x14ac:dyDescent="0.3">
      <c r="A2995" s="5">
        <v>2997</v>
      </c>
      <c r="B2995" s="6">
        <v>31</v>
      </c>
      <c r="C2995" s="7">
        <v>6</v>
      </c>
      <c r="D2995" s="8">
        <v>2035.02</v>
      </c>
      <c r="E2995">
        <f t="shared" si="276"/>
        <v>4</v>
      </c>
      <c r="F2995">
        <f t="shared" si="277"/>
        <v>2</v>
      </c>
      <c r="G2995">
        <f t="shared" si="278"/>
        <v>2</v>
      </c>
      <c r="H2995">
        <f t="shared" si="279"/>
        <v>422</v>
      </c>
      <c r="I2995" t="str">
        <f t="shared" si="280"/>
        <v>PLATINUM</v>
      </c>
      <c r="J2995" t="str">
        <f t="shared" si="281"/>
        <v>Becoming Loyal</v>
      </c>
    </row>
    <row r="2996" spans="1:10" x14ac:dyDescent="0.3">
      <c r="A2996" s="5">
        <v>2998</v>
      </c>
      <c r="B2996" s="6">
        <v>66</v>
      </c>
      <c r="C2996" s="7">
        <v>3</v>
      </c>
      <c r="D2996" s="8">
        <v>2511.6999999999998</v>
      </c>
      <c r="E2996">
        <f t="shared" si="276"/>
        <v>3</v>
      </c>
      <c r="F2996">
        <f t="shared" si="277"/>
        <v>1</v>
      </c>
      <c r="G2996">
        <f t="shared" si="278"/>
        <v>2</v>
      </c>
      <c r="H2996">
        <f t="shared" si="279"/>
        <v>312</v>
      </c>
      <c r="I2996" t="str">
        <f t="shared" si="280"/>
        <v>GOLD</v>
      </c>
      <c r="J2996" t="str">
        <f t="shared" si="281"/>
        <v>Losing Customer</v>
      </c>
    </row>
    <row r="2997" spans="1:10" x14ac:dyDescent="0.3">
      <c r="A2997" s="5">
        <v>2999</v>
      </c>
      <c r="B2997" s="6">
        <v>8</v>
      </c>
      <c r="C2997" s="7">
        <v>11</v>
      </c>
      <c r="D2997" s="8">
        <v>8095.2000000000007</v>
      </c>
      <c r="E2997">
        <f t="shared" si="276"/>
        <v>3</v>
      </c>
      <c r="F2997">
        <f t="shared" si="277"/>
        <v>4</v>
      </c>
      <c r="G2997">
        <f t="shared" si="278"/>
        <v>4</v>
      </c>
      <c r="H2997">
        <f t="shared" si="279"/>
        <v>344</v>
      </c>
      <c r="I2997" t="str">
        <f t="shared" si="280"/>
        <v>GOLD</v>
      </c>
      <c r="J2997" t="str">
        <f t="shared" si="281"/>
        <v>Potential Customer</v>
      </c>
    </row>
    <row r="2998" spans="1:10" x14ac:dyDescent="0.3">
      <c r="A2998" s="5">
        <v>3000</v>
      </c>
      <c r="B2998" s="6">
        <v>42</v>
      </c>
      <c r="C2998" s="7">
        <v>4</v>
      </c>
      <c r="D2998" s="8">
        <v>3354.27</v>
      </c>
      <c r="E2998">
        <f t="shared" si="276"/>
        <v>2</v>
      </c>
      <c r="F2998">
        <f t="shared" si="277"/>
        <v>1</v>
      </c>
      <c r="G2998">
        <f t="shared" si="278"/>
        <v>3</v>
      </c>
      <c r="H2998">
        <f t="shared" si="279"/>
        <v>213</v>
      </c>
      <c r="I2998" t="str">
        <f t="shared" si="280"/>
        <v>SILVER</v>
      </c>
      <c r="J2998" t="str">
        <f t="shared" si="281"/>
        <v>Almost Losing Customer</v>
      </c>
    </row>
    <row r="2999" spans="1:10" x14ac:dyDescent="0.3">
      <c r="A2999" s="5">
        <v>3001</v>
      </c>
      <c r="B2999" s="6">
        <v>104</v>
      </c>
      <c r="C2999" s="7">
        <v>4</v>
      </c>
      <c r="D2999" s="8">
        <v>3378.5699999999997</v>
      </c>
      <c r="E2999">
        <f t="shared" si="276"/>
        <v>4</v>
      </c>
      <c r="F2999">
        <f t="shared" si="277"/>
        <v>1</v>
      </c>
      <c r="G2999">
        <f t="shared" si="278"/>
        <v>3</v>
      </c>
      <c r="H2999">
        <f t="shared" si="279"/>
        <v>413</v>
      </c>
      <c r="I2999" t="str">
        <f t="shared" si="280"/>
        <v>PLATINUM</v>
      </c>
      <c r="J2999" t="str">
        <f t="shared" si="281"/>
        <v>Recent Customer</v>
      </c>
    </row>
    <row r="3000" spans="1:10" x14ac:dyDescent="0.3">
      <c r="A3000" s="5">
        <v>3002</v>
      </c>
      <c r="B3000" s="6">
        <v>44</v>
      </c>
      <c r="C3000" s="7">
        <v>7</v>
      </c>
      <c r="D3000" s="8">
        <v>1784.32</v>
      </c>
      <c r="E3000">
        <f t="shared" si="276"/>
        <v>3</v>
      </c>
      <c r="F3000">
        <f t="shared" si="277"/>
        <v>3</v>
      </c>
      <c r="G3000">
        <f t="shared" si="278"/>
        <v>1</v>
      </c>
      <c r="H3000">
        <f t="shared" si="279"/>
        <v>331</v>
      </c>
      <c r="I3000" t="str">
        <f t="shared" si="280"/>
        <v>GOLD</v>
      </c>
      <c r="J3000" t="str">
        <f t="shared" si="281"/>
        <v>Late Bloomer</v>
      </c>
    </row>
    <row r="3001" spans="1:10" x14ac:dyDescent="0.3">
      <c r="A3001" s="5">
        <v>3003</v>
      </c>
      <c r="B3001" s="6">
        <v>111</v>
      </c>
      <c r="C3001" s="7">
        <v>9</v>
      </c>
      <c r="D3001" s="8">
        <v>5168.1399999999994</v>
      </c>
      <c r="E3001">
        <f t="shared" si="276"/>
        <v>1</v>
      </c>
      <c r="F3001">
        <f t="shared" si="277"/>
        <v>4</v>
      </c>
      <c r="G3001">
        <f t="shared" si="278"/>
        <v>4</v>
      </c>
      <c r="H3001">
        <f t="shared" si="279"/>
        <v>144</v>
      </c>
      <c r="I3001" t="str">
        <f t="shared" si="280"/>
        <v>BRONZE</v>
      </c>
      <c r="J3001" t="str">
        <f t="shared" si="281"/>
        <v>Evasive Customer</v>
      </c>
    </row>
    <row r="3002" spans="1:10" x14ac:dyDescent="0.3">
      <c r="A3002" s="5">
        <v>3004</v>
      </c>
      <c r="B3002" s="6">
        <v>113</v>
      </c>
      <c r="C3002" s="7">
        <v>5</v>
      </c>
      <c r="D3002" s="8">
        <v>3550.04</v>
      </c>
      <c r="E3002">
        <f t="shared" si="276"/>
        <v>3</v>
      </c>
      <c r="F3002">
        <f t="shared" si="277"/>
        <v>2</v>
      </c>
      <c r="G3002">
        <f t="shared" si="278"/>
        <v>3</v>
      </c>
      <c r="H3002">
        <f t="shared" si="279"/>
        <v>323</v>
      </c>
      <c r="I3002" t="str">
        <f t="shared" si="280"/>
        <v>GOLD</v>
      </c>
      <c r="J3002" t="str">
        <f t="shared" si="281"/>
        <v>Late Bloomer</v>
      </c>
    </row>
    <row r="3003" spans="1:10" x14ac:dyDescent="0.3">
      <c r="A3003" s="5">
        <v>3005</v>
      </c>
      <c r="B3003" s="6">
        <v>189</v>
      </c>
      <c r="C3003" s="7">
        <v>3</v>
      </c>
      <c r="D3003" s="8">
        <v>2602.3099999999995</v>
      </c>
      <c r="E3003">
        <f t="shared" si="276"/>
        <v>1</v>
      </c>
      <c r="F3003">
        <f t="shared" si="277"/>
        <v>1</v>
      </c>
      <c r="G3003">
        <f t="shared" si="278"/>
        <v>2</v>
      </c>
      <c r="H3003">
        <f t="shared" si="279"/>
        <v>112</v>
      </c>
      <c r="I3003" t="str">
        <f t="shared" si="280"/>
        <v>BRONZE</v>
      </c>
      <c r="J3003" t="str">
        <f t="shared" si="281"/>
        <v>Lost Customer</v>
      </c>
    </row>
    <row r="3004" spans="1:10" x14ac:dyDescent="0.3">
      <c r="A3004" s="5">
        <v>3006</v>
      </c>
      <c r="B3004" s="6">
        <v>30</v>
      </c>
      <c r="C3004" s="7">
        <v>4</v>
      </c>
      <c r="D3004" s="8">
        <v>3901.96</v>
      </c>
      <c r="E3004">
        <f t="shared" si="276"/>
        <v>1</v>
      </c>
      <c r="F3004">
        <f t="shared" si="277"/>
        <v>1</v>
      </c>
      <c r="G3004">
        <f t="shared" si="278"/>
        <v>3</v>
      </c>
      <c r="H3004">
        <f t="shared" si="279"/>
        <v>113</v>
      </c>
      <c r="I3004" t="str">
        <f t="shared" si="280"/>
        <v>BRONZE</v>
      </c>
      <c r="J3004" t="str">
        <f t="shared" si="281"/>
        <v>Lost Customer</v>
      </c>
    </row>
    <row r="3005" spans="1:10" x14ac:dyDescent="0.3">
      <c r="A3005" s="5">
        <v>3007</v>
      </c>
      <c r="B3005" s="6">
        <v>3</v>
      </c>
      <c r="C3005" s="7">
        <v>7</v>
      </c>
      <c r="D3005" s="8">
        <v>4500.3</v>
      </c>
      <c r="E3005">
        <f t="shared" si="276"/>
        <v>1</v>
      </c>
      <c r="F3005">
        <f t="shared" si="277"/>
        <v>3</v>
      </c>
      <c r="G3005">
        <f t="shared" si="278"/>
        <v>4</v>
      </c>
      <c r="H3005">
        <f t="shared" si="279"/>
        <v>134</v>
      </c>
      <c r="I3005" t="str">
        <f t="shared" si="280"/>
        <v>BRONZE</v>
      </c>
      <c r="J3005" t="str">
        <f t="shared" si="281"/>
        <v>Evasive Customer</v>
      </c>
    </row>
    <row r="3006" spans="1:10" x14ac:dyDescent="0.3">
      <c r="A3006" s="5">
        <v>3008</v>
      </c>
      <c r="B3006" s="6">
        <v>5</v>
      </c>
      <c r="C3006" s="7">
        <v>6</v>
      </c>
      <c r="D3006" s="8">
        <v>3216.01</v>
      </c>
      <c r="E3006">
        <f t="shared" si="276"/>
        <v>3</v>
      </c>
      <c r="F3006">
        <f t="shared" si="277"/>
        <v>2</v>
      </c>
      <c r="G3006">
        <f t="shared" si="278"/>
        <v>3</v>
      </c>
      <c r="H3006">
        <f t="shared" si="279"/>
        <v>323</v>
      </c>
      <c r="I3006" t="str">
        <f t="shared" si="280"/>
        <v>GOLD</v>
      </c>
      <c r="J3006" t="str">
        <f t="shared" si="281"/>
        <v>Late Bloomer</v>
      </c>
    </row>
    <row r="3007" spans="1:10" x14ac:dyDescent="0.3">
      <c r="A3007" s="5">
        <v>3009</v>
      </c>
      <c r="B3007" s="6">
        <v>88</v>
      </c>
      <c r="C3007" s="7">
        <v>4</v>
      </c>
      <c r="D3007" s="8">
        <v>2250.3000000000002</v>
      </c>
      <c r="E3007">
        <f t="shared" si="276"/>
        <v>4</v>
      </c>
      <c r="F3007">
        <f t="shared" si="277"/>
        <v>1</v>
      </c>
      <c r="G3007">
        <f t="shared" si="278"/>
        <v>2</v>
      </c>
      <c r="H3007">
        <f t="shared" si="279"/>
        <v>412</v>
      </c>
      <c r="I3007" t="str">
        <f t="shared" si="280"/>
        <v>PLATINUM</v>
      </c>
      <c r="J3007" t="str">
        <f t="shared" si="281"/>
        <v>Recent Customer</v>
      </c>
    </row>
    <row r="3008" spans="1:10" x14ac:dyDescent="0.3">
      <c r="A3008" s="5">
        <v>3010</v>
      </c>
      <c r="B3008" s="6">
        <v>110</v>
      </c>
      <c r="C3008" s="7">
        <v>5</v>
      </c>
      <c r="D3008" s="8">
        <v>2413.3200000000006</v>
      </c>
      <c r="E3008">
        <f t="shared" si="276"/>
        <v>4</v>
      </c>
      <c r="F3008">
        <f t="shared" si="277"/>
        <v>2</v>
      </c>
      <c r="G3008">
        <f t="shared" si="278"/>
        <v>2</v>
      </c>
      <c r="H3008">
        <f t="shared" si="279"/>
        <v>422</v>
      </c>
      <c r="I3008" t="str">
        <f t="shared" si="280"/>
        <v>PLATINUM</v>
      </c>
      <c r="J3008" t="str">
        <f t="shared" si="281"/>
        <v>Becoming Loyal</v>
      </c>
    </row>
    <row r="3009" spans="1:10" x14ac:dyDescent="0.3">
      <c r="A3009" s="5">
        <v>3011</v>
      </c>
      <c r="B3009" s="6">
        <v>35</v>
      </c>
      <c r="C3009" s="7">
        <v>4</v>
      </c>
      <c r="D3009" s="8">
        <v>1349.76</v>
      </c>
      <c r="E3009">
        <f t="shared" si="276"/>
        <v>1</v>
      </c>
      <c r="F3009">
        <f t="shared" si="277"/>
        <v>1</v>
      </c>
      <c r="G3009">
        <f t="shared" si="278"/>
        <v>1</v>
      </c>
      <c r="H3009">
        <f t="shared" si="279"/>
        <v>111</v>
      </c>
      <c r="I3009" t="str">
        <f t="shared" si="280"/>
        <v>BRONZE</v>
      </c>
      <c r="J3009" t="str">
        <f t="shared" si="281"/>
        <v>Lost Customer</v>
      </c>
    </row>
    <row r="3010" spans="1:10" x14ac:dyDescent="0.3">
      <c r="A3010" s="5">
        <v>3012</v>
      </c>
      <c r="B3010" s="6">
        <v>3</v>
      </c>
      <c r="C3010" s="7">
        <v>6</v>
      </c>
      <c r="D3010" s="8">
        <v>6440.130000000001</v>
      </c>
      <c r="E3010">
        <f t="shared" si="276"/>
        <v>1</v>
      </c>
      <c r="F3010">
        <f t="shared" si="277"/>
        <v>2</v>
      </c>
      <c r="G3010">
        <f t="shared" si="278"/>
        <v>4</v>
      </c>
      <c r="H3010">
        <f t="shared" si="279"/>
        <v>124</v>
      </c>
      <c r="I3010" t="str">
        <f t="shared" si="280"/>
        <v>BRONZE</v>
      </c>
      <c r="J3010" t="str">
        <f t="shared" si="281"/>
        <v>Evasive Customer</v>
      </c>
    </row>
    <row r="3011" spans="1:10" x14ac:dyDescent="0.3">
      <c r="A3011" s="5">
        <v>3013</v>
      </c>
      <c r="B3011" s="6">
        <v>4</v>
      </c>
      <c r="C3011" s="7">
        <v>9</v>
      </c>
      <c r="D3011" s="8">
        <v>3849.1900000000005</v>
      </c>
      <c r="E3011">
        <f t="shared" si="276"/>
        <v>3</v>
      </c>
      <c r="F3011">
        <f t="shared" si="277"/>
        <v>4</v>
      </c>
      <c r="G3011">
        <f t="shared" si="278"/>
        <v>3</v>
      </c>
      <c r="H3011">
        <f t="shared" si="279"/>
        <v>343</v>
      </c>
      <c r="I3011" t="str">
        <f t="shared" si="280"/>
        <v>GOLD</v>
      </c>
      <c r="J3011" t="str">
        <f t="shared" si="281"/>
        <v>Late Bloomer</v>
      </c>
    </row>
    <row r="3012" spans="1:10" x14ac:dyDescent="0.3">
      <c r="A3012" s="5">
        <v>3014</v>
      </c>
      <c r="B3012" s="6">
        <v>19</v>
      </c>
      <c r="C3012" s="7">
        <v>9</v>
      </c>
      <c r="D3012" s="8">
        <v>4656.8399999999992</v>
      </c>
      <c r="E3012">
        <f t="shared" si="276"/>
        <v>4</v>
      </c>
      <c r="F3012">
        <f t="shared" si="277"/>
        <v>4</v>
      </c>
      <c r="G3012">
        <f t="shared" si="278"/>
        <v>4</v>
      </c>
      <c r="H3012">
        <f t="shared" si="279"/>
        <v>444</v>
      </c>
      <c r="I3012" t="str">
        <f t="shared" si="280"/>
        <v>PLATINUM</v>
      </c>
      <c r="J3012" t="str">
        <f t="shared" si="281"/>
        <v>Platinum Customer</v>
      </c>
    </row>
    <row r="3013" spans="1:10" x14ac:dyDescent="0.3">
      <c r="A3013" s="5">
        <v>3015</v>
      </c>
      <c r="B3013" s="6">
        <v>46</v>
      </c>
      <c r="C3013" s="7">
        <v>10</v>
      </c>
      <c r="D3013" s="8">
        <v>6616.3599999999988</v>
      </c>
      <c r="E3013">
        <f t="shared" ref="E3013:E3076" si="282">IF(AND(B3011&gt;=88),1,IF(AND(B3011&lt;=88,B3011&gt;45),2,IF(AND(B3011&lt;=45,B3011&gt;18),3,4)))</f>
        <v>4</v>
      </c>
      <c r="F3013">
        <f t="shared" ref="F3013:F3076" si="283">IF(AND(C3013&gt;7),4,IF(AND(C3013&lt;=7,C3013&gt;6),3,IF(AND(C3013&lt;=6,C3013&gt;4),2,IF(AND(C3013&lt;=4),1))))</f>
        <v>4</v>
      </c>
      <c r="G3013">
        <f t="shared" ref="G3013:G3076" si="284">IF(AND(D3013&gt;4123.1),4,IF(AND(D3013&lt;=4123.1,D3013&gt;2799.26),3,IF(AND(D3013&lt;=2799.26,D3013&gt;1797.95),2,IF(AND(D3013&lt;=1795.95),1))))</f>
        <v>4</v>
      </c>
      <c r="H3013">
        <f t="shared" ref="H3013:H3076" si="285">100*E3013+10*F3013+G3013</f>
        <v>444</v>
      </c>
      <c r="I3013" t="str">
        <f t="shared" ref="I3013:I3076" si="286">IF(AND(H3013&gt;411),"PLATINUM",IF(AND(H3013&lt;=411,H3013&gt;311),"GOLD",IF(AND(H3013&lt;=311,H3013&gt;211),"SILVER",IF(AND(H3013&lt;=211),"BRONZE"))))</f>
        <v>PLATINUM</v>
      </c>
      <c r="J3013" t="str">
        <f t="shared" ref="J3013:J3076" si="287">IF(H3013=444,"Platinum Customer",
IF(AND(H3013&lt;=444,H3013&gt;433),"Very Loyal",
 IF(AND(H3013&lt;=433,H3013&gt;421),"Becoming Loyal",
IF(AND(H3013&lt;=421,H3013&gt;344),"Recent Customer",
IF(AND(H3013&gt;=344,H3013&gt;323),"Potential Customer",
IF(AND(H3013&gt;=323,H3013&gt;311),"Late Bloomer",
IF(AND(H3013&gt;311,H3013&gt;=224),"Losing Customer",
IF(AND(H3013&gt;224,H3013&gt;=212),"High Risk Customer",
IF(AND(H3013&gt;212,H3013&gt;=121),"Almost Losing Customer",
IF(AND(H3013&gt;=121,H3013&gt;=113),"Evasive Customer",
IF(AND(H3013&lt;=113,H3013&gt;=111),"Lost Customer")))))))))))</f>
        <v>Platinum Customer</v>
      </c>
    </row>
    <row r="3014" spans="1:10" x14ac:dyDescent="0.3">
      <c r="A3014" s="5">
        <v>3016</v>
      </c>
      <c r="B3014" s="6">
        <v>0</v>
      </c>
      <c r="C3014" s="7">
        <v>5</v>
      </c>
      <c r="D3014" s="8">
        <v>4253.5</v>
      </c>
      <c r="E3014">
        <f t="shared" si="282"/>
        <v>3</v>
      </c>
      <c r="F3014">
        <f t="shared" si="283"/>
        <v>2</v>
      </c>
      <c r="G3014">
        <f t="shared" si="284"/>
        <v>4</v>
      </c>
      <c r="H3014">
        <f t="shared" si="285"/>
        <v>324</v>
      </c>
      <c r="I3014" t="str">
        <f t="shared" si="286"/>
        <v>GOLD</v>
      </c>
      <c r="J3014" t="str">
        <f t="shared" si="287"/>
        <v>Late Bloomer</v>
      </c>
    </row>
    <row r="3015" spans="1:10" x14ac:dyDescent="0.3">
      <c r="A3015" s="5">
        <v>3017</v>
      </c>
      <c r="B3015" s="6">
        <v>176</v>
      </c>
      <c r="C3015" s="7">
        <v>6</v>
      </c>
      <c r="D3015" s="8">
        <v>3281.6699999999996</v>
      </c>
      <c r="E3015">
        <f t="shared" si="282"/>
        <v>2</v>
      </c>
      <c r="F3015">
        <f t="shared" si="283"/>
        <v>2</v>
      </c>
      <c r="G3015">
        <f t="shared" si="284"/>
        <v>3</v>
      </c>
      <c r="H3015">
        <f t="shared" si="285"/>
        <v>223</v>
      </c>
      <c r="I3015" t="str">
        <f t="shared" si="286"/>
        <v>SILVER</v>
      </c>
      <c r="J3015" t="str">
        <f t="shared" si="287"/>
        <v>Almost Losing Customer</v>
      </c>
    </row>
    <row r="3016" spans="1:10" x14ac:dyDescent="0.3">
      <c r="A3016" s="5">
        <v>3018</v>
      </c>
      <c r="B3016" s="6">
        <v>19</v>
      </c>
      <c r="C3016" s="7">
        <v>5</v>
      </c>
      <c r="D3016" s="8">
        <v>1798.2100000000003</v>
      </c>
      <c r="E3016">
        <f t="shared" si="282"/>
        <v>4</v>
      </c>
      <c r="F3016">
        <f t="shared" si="283"/>
        <v>2</v>
      </c>
      <c r="G3016">
        <f t="shared" si="284"/>
        <v>2</v>
      </c>
      <c r="H3016">
        <f t="shared" si="285"/>
        <v>422</v>
      </c>
      <c r="I3016" t="str">
        <f t="shared" si="286"/>
        <v>PLATINUM</v>
      </c>
      <c r="J3016" t="str">
        <f t="shared" si="287"/>
        <v>Becoming Loyal</v>
      </c>
    </row>
    <row r="3017" spans="1:10" x14ac:dyDescent="0.3">
      <c r="A3017" s="5">
        <v>3019</v>
      </c>
      <c r="B3017" s="6">
        <v>64</v>
      </c>
      <c r="C3017" s="7">
        <v>3</v>
      </c>
      <c r="D3017" s="8">
        <v>1138.54</v>
      </c>
      <c r="E3017">
        <f t="shared" si="282"/>
        <v>1</v>
      </c>
      <c r="F3017">
        <f t="shared" si="283"/>
        <v>1</v>
      </c>
      <c r="G3017">
        <f t="shared" si="284"/>
        <v>1</v>
      </c>
      <c r="H3017">
        <f t="shared" si="285"/>
        <v>111</v>
      </c>
      <c r="I3017" t="str">
        <f t="shared" si="286"/>
        <v>BRONZE</v>
      </c>
      <c r="J3017" t="str">
        <f t="shared" si="287"/>
        <v>Lost Customer</v>
      </c>
    </row>
    <row r="3018" spans="1:10" x14ac:dyDescent="0.3">
      <c r="A3018" s="5">
        <v>3020</v>
      </c>
      <c r="B3018" s="6">
        <v>22</v>
      </c>
      <c r="C3018" s="7">
        <v>12</v>
      </c>
      <c r="D3018" s="8">
        <v>2638.1</v>
      </c>
      <c r="E3018">
        <f t="shared" si="282"/>
        <v>3</v>
      </c>
      <c r="F3018">
        <f t="shared" si="283"/>
        <v>4</v>
      </c>
      <c r="G3018">
        <f t="shared" si="284"/>
        <v>2</v>
      </c>
      <c r="H3018">
        <f t="shared" si="285"/>
        <v>342</v>
      </c>
      <c r="I3018" t="str">
        <f t="shared" si="286"/>
        <v>GOLD</v>
      </c>
      <c r="J3018" t="str">
        <f t="shared" si="287"/>
        <v>Late Bloomer</v>
      </c>
    </row>
    <row r="3019" spans="1:10" x14ac:dyDescent="0.3">
      <c r="A3019" s="5">
        <v>3021</v>
      </c>
      <c r="B3019" s="6">
        <v>60</v>
      </c>
      <c r="C3019" s="7">
        <v>7</v>
      </c>
      <c r="D3019" s="8">
        <v>2943.7799999999997</v>
      </c>
      <c r="E3019">
        <f t="shared" si="282"/>
        <v>2</v>
      </c>
      <c r="F3019">
        <f t="shared" si="283"/>
        <v>3</v>
      </c>
      <c r="G3019">
        <f t="shared" si="284"/>
        <v>3</v>
      </c>
      <c r="H3019">
        <f t="shared" si="285"/>
        <v>233</v>
      </c>
      <c r="I3019" t="str">
        <f t="shared" si="286"/>
        <v>SILVER</v>
      </c>
      <c r="J3019" t="str">
        <f t="shared" si="287"/>
        <v>High Risk Customer</v>
      </c>
    </row>
    <row r="3020" spans="1:10" x14ac:dyDescent="0.3">
      <c r="A3020" s="5">
        <v>3022</v>
      </c>
      <c r="B3020" s="6">
        <v>31</v>
      </c>
      <c r="C3020" s="7">
        <v>5</v>
      </c>
      <c r="D3020" s="8">
        <v>2614.37</v>
      </c>
      <c r="E3020">
        <f t="shared" si="282"/>
        <v>3</v>
      </c>
      <c r="F3020">
        <f t="shared" si="283"/>
        <v>2</v>
      </c>
      <c r="G3020">
        <f t="shared" si="284"/>
        <v>2</v>
      </c>
      <c r="H3020">
        <f t="shared" si="285"/>
        <v>322</v>
      </c>
      <c r="I3020" t="str">
        <f t="shared" si="286"/>
        <v>GOLD</v>
      </c>
      <c r="J3020" t="str">
        <f t="shared" si="287"/>
        <v>Losing Customer</v>
      </c>
    </row>
    <row r="3021" spans="1:10" x14ac:dyDescent="0.3">
      <c r="A3021" s="5">
        <v>3023</v>
      </c>
      <c r="B3021" s="6">
        <v>132</v>
      </c>
      <c r="C3021" s="7">
        <v>4</v>
      </c>
      <c r="D3021" s="8">
        <v>661.93999999999994</v>
      </c>
      <c r="E3021">
        <f t="shared" si="282"/>
        <v>2</v>
      </c>
      <c r="F3021">
        <f t="shared" si="283"/>
        <v>1</v>
      </c>
      <c r="G3021">
        <f t="shared" si="284"/>
        <v>1</v>
      </c>
      <c r="H3021">
        <f t="shared" si="285"/>
        <v>211</v>
      </c>
      <c r="I3021" t="str">
        <f t="shared" si="286"/>
        <v>BRONZE</v>
      </c>
      <c r="J3021" t="str">
        <f t="shared" si="287"/>
        <v>Evasive Customer</v>
      </c>
    </row>
    <row r="3022" spans="1:10" x14ac:dyDescent="0.3">
      <c r="A3022" s="5">
        <v>3024</v>
      </c>
      <c r="B3022" s="6">
        <v>50</v>
      </c>
      <c r="C3022" s="7">
        <v>2</v>
      </c>
      <c r="D3022" s="8">
        <v>1660.88</v>
      </c>
      <c r="E3022">
        <f t="shared" si="282"/>
        <v>3</v>
      </c>
      <c r="F3022">
        <f t="shared" si="283"/>
        <v>1</v>
      </c>
      <c r="G3022">
        <f t="shared" si="284"/>
        <v>1</v>
      </c>
      <c r="H3022">
        <f t="shared" si="285"/>
        <v>311</v>
      </c>
      <c r="I3022" t="str">
        <f t="shared" si="286"/>
        <v>SILVER</v>
      </c>
      <c r="J3022" t="str">
        <f t="shared" si="287"/>
        <v>High Risk Customer</v>
      </c>
    </row>
    <row r="3023" spans="1:10" x14ac:dyDescent="0.3">
      <c r="A3023" s="5">
        <v>3025</v>
      </c>
      <c r="B3023" s="6">
        <v>125</v>
      </c>
      <c r="C3023" s="7">
        <v>2</v>
      </c>
      <c r="D3023" s="8">
        <v>1652.3</v>
      </c>
      <c r="E3023">
        <f t="shared" si="282"/>
        <v>1</v>
      </c>
      <c r="F3023">
        <f t="shared" si="283"/>
        <v>1</v>
      </c>
      <c r="G3023">
        <f t="shared" si="284"/>
        <v>1</v>
      </c>
      <c r="H3023">
        <f t="shared" si="285"/>
        <v>111</v>
      </c>
      <c r="I3023" t="str">
        <f t="shared" si="286"/>
        <v>BRONZE</v>
      </c>
      <c r="J3023" t="str">
        <f t="shared" si="287"/>
        <v>Lost Customer</v>
      </c>
    </row>
    <row r="3024" spans="1:10" x14ac:dyDescent="0.3">
      <c r="A3024" s="5">
        <v>3026</v>
      </c>
      <c r="B3024" s="6">
        <v>92</v>
      </c>
      <c r="C3024" s="7">
        <v>6</v>
      </c>
      <c r="D3024" s="8">
        <v>1434.9499999999998</v>
      </c>
      <c r="E3024">
        <f t="shared" si="282"/>
        <v>2</v>
      </c>
      <c r="F3024">
        <f t="shared" si="283"/>
        <v>2</v>
      </c>
      <c r="G3024">
        <f t="shared" si="284"/>
        <v>1</v>
      </c>
      <c r="H3024">
        <f t="shared" si="285"/>
        <v>221</v>
      </c>
      <c r="I3024" t="str">
        <f t="shared" si="286"/>
        <v>SILVER</v>
      </c>
      <c r="J3024" t="str">
        <f t="shared" si="287"/>
        <v>Almost Losing Customer</v>
      </c>
    </row>
    <row r="3025" spans="1:10" x14ac:dyDescent="0.3">
      <c r="A3025" s="5">
        <v>3027</v>
      </c>
      <c r="B3025" s="6">
        <v>31</v>
      </c>
      <c r="C3025" s="7">
        <v>5</v>
      </c>
      <c r="D3025" s="8">
        <v>1393.6599999999999</v>
      </c>
      <c r="E3025">
        <f t="shared" si="282"/>
        <v>1</v>
      </c>
      <c r="F3025">
        <f t="shared" si="283"/>
        <v>2</v>
      </c>
      <c r="G3025">
        <f t="shared" si="284"/>
        <v>1</v>
      </c>
      <c r="H3025">
        <f t="shared" si="285"/>
        <v>121</v>
      </c>
      <c r="I3025" t="str">
        <f t="shared" si="286"/>
        <v>BRONZE</v>
      </c>
      <c r="J3025" t="str">
        <f t="shared" si="287"/>
        <v>Evasive Customer</v>
      </c>
    </row>
    <row r="3026" spans="1:10" x14ac:dyDescent="0.3">
      <c r="A3026" s="5">
        <v>3028</v>
      </c>
      <c r="B3026" s="6">
        <v>53</v>
      </c>
      <c r="C3026" s="7">
        <v>5</v>
      </c>
      <c r="D3026" s="8">
        <v>2978.23</v>
      </c>
      <c r="E3026">
        <f t="shared" si="282"/>
        <v>1</v>
      </c>
      <c r="F3026">
        <f t="shared" si="283"/>
        <v>2</v>
      </c>
      <c r="G3026">
        <f t="shared" si="284"/>
        <v>3</v>
      </c>
      <c r="H3026">
        <f t="shared" si="285"/>
        <v>123</v>
      </c>
      <c r="I3026" t="str">
        <f t="shared" si="286"/>
        <v>BRONZE</v>
      </c>
      <c r="J3026" t="str">
        <f t="shared" si="287"/>
        <v>Evasive Customer</v>
      </c>
    </row>
    <row r="3027" spans="1:10" x14ac:dyDescent="0.3">
      <c r="A3027" s="5">
        <v>3029</v>
      </c>
      <c r="B3027" s="6">
        <v>121</v>
      </c>
      <c r="C3027" s="7">
        <v>4</v>
      </c>
      <c r="D3027" s="8">
        <v>1922.7499999999998</v>
      </c>
      <c r="E3027">
        <f t="shared" si="282"/>
        <v>3</v>
      </c>
      <c r="F3027">
        <f t="shared" si="283"/>
        <v>1</v>
      </c>
      <c r="G3027">
        <f t="shared" si="284"/>
        <v>2</v>
      </c>
      <c r="H3027">
        <f t="shared" si="285"/>
        <v>312</v>
      </c>
      <c r="I3027" t="str">
        <f t="shared" si="286"/>
        <v>GOLD</v>
      </c>
      <c r="J3027" t="str">
        <f t="shared" si="287"/>
        <v>Losing Customer</v>
      </c>
    </row>
    <row r="3028" spans="1:10" x14ac:dyDescent="0.3">
      <c r="A3028" s="5">
        <v>3030</v>
      </c>
      <c r="B3028" s="6">
        <v>24</v>
      </c>
      <c r="C3028" s="7">
        <v>7</v>
      </c>
      <c r="D3028" s="8">
        <v>2713.38</v>
      </c>
      <c r="E3028">
        <f t="shared" si="282"/>
        <v>2</v>
      </c>
      <c r="F3028">
        <f t="shared" si="283"/>
        <v>3</v>
      </c>
      <c r="G3028">
        <f t="shared" si="284"/>
        <v>2</v>
      </c>
      <c r="H3028">
        <f t="shared" si="285"/>
        <v>232</v>
      </c>
      <c r="I3028" t="str">
        <f t="shared" si="286"/>
        <v>SILVER</v>
      </c>
      <c r="J3028" t="str">
        <f t="shared" si="287"/>
        <v>High Risk Customer</v>
      </c>
    </row>
    <row r="3029" spans="1:10" x14ac:dyDescent="0.3">
      <c r="A3029" s="5">
        <v>3031</v>
      </c>
      <c r="B3029" s="6">
        <v>2</v>
      </c>
      <c r="C3029" s="7">
        <v>5</v>
      </c>
      <c r="D3029" s="8">
        <v>2910.87</v>
      </c>
      <c r="E3029">
        <f t="shared" si="282"/>
        <v>1</v>
      </c>
      <c r="F3029">
        <f t="shared" si="283"/>
        <v>2</v>
      </c>
      <c r="G3029">
        <f t="shared" si="284"/>
        <v>3</v>
      </c>
      <c r="H3029">
        <f t="shared" si="285"/>
        <v>123</v>
      </c>
      <c r="I3029" t="str">
        <f t="shared" si="286"/>
        <v>BRONZE</v>
      </c>
      <c r="J3029" t="str">
        <f t="shared" si="287"/>
        <v>Evasive Customer</v>
      </c>
    </row>
    <row r="3030" spans="1:10" x14ac:dyDescent="0.3">
      <c r="A3030" s="5">
        <v>3032</v>
      </c>
      <c r="B3030" s="6">
        <v>40</v>
      </c>
      <c r="C3030" s="7">
        <v>7</v>
      </c>
      <c r="D3030" s="8">
        <v>6183.3099999999995</v>
      </c>
      <c r="E3030">
        <f t="shared" si="282"/>
        <v>3</v>
      </c>
      <c r="F3030">
        <f t="shared" si="283"/>
        <v>3</v>
      </c>
      <c r="G3030">
        <f t="shared" si="284"/>
        <v>4</v>
      </c>
      <c r="H3030">
        <f t="shared" si="285"/>
        <v>334</v>
      </c>
      <c r="I3030" t="str">
        <f t="shared" si="286"/>
        <v>GOLD</v>
      </c>
      <c r="J3030" t="str">
        <f t="shared" si="287"/>
        <v>Late Bloomer</v>
      </c>
    </row>
    <row r="3031" spans="1:10" x14ac:dyDescent="0.3">
      <c r="A3031" s="5">
        <v>3033</v>
      </c>
      <c r="B3031" s="6">
        <v>158</v>
      </c>
      <c r="C3031" s="7">
        <v>2</v>
      </c>
      <c r="D3031" s="8">
        <v>1418.21</v>
      </c>
      <c r="E3031">
        <f t="shared" si="282"/>
        <v>4</v>
      </c>
      <c r="F3031">
        <f t="shared" si="283"/>
        <v>1</v>
      </c>
      <c r="G3031">
        <f t="shared" si="284"/>
        <v>1</v>
      </c>
      <c r="H3031">
        <f t="shared" si="285"/>
        <v>411</v>
      </c>
      <c r="I3031" t="str">
        <f t="shared" si="286"/>
        <v>GOLD</v>
      </c>
      <c r="J3031" t="str">
        <f t="shared" si="287"/>
        <v>Recent Customer</v>
      </c>
    </row>
    <row r="3032" spans="1:10" x14ac:dyDescent="0.3">
      <c r="A3032" s="5">
        <v>3034</v>
      </c>
      <c r="B3032" s="6">
        <v>48</v>
      </c>
      <c r="C3032" s="7">
        <v>5</v>
      </c>
      <c r="D3032" s="8">
        <v>2661.2799999999997</v>
      </c>
      <c r="E3032">
        <f t="shared" si="282"/>
        <v>3</v>
      </c>
      <c r="F3032">
        <f t="shared" si="283"/>
        <v>2</v>
      </c>
      <c r="G3032">
        <f t="shared" si="284"/>
        <v>2</v>
      </c>
      <c r="H3032">
        <f t="shared" si="285"/>
        <v>322</v>
      </c>
      <c r="I3032" t="str">
        <f t="shared" si="286"/>
        <v>GOLD</v>
      </c>
      <c r="J3032" t="str">
        <f t="shared" si="287"/>
        <v>Losing Customer</v>
      </c>
    </row>
    <row r="3033" spans="1:10" x14ac:dyDescent="0.3">
      <c r="A3033" s="5">
        <v>3035</v>
      </c>
      <c r="B3033" s="6">
        <v>38</v>
      </c>
      <c r="C3033" s="7">
        <v>5</v>
      </c>
      <c r="D3033" s="8">
        <v>2429.16</v>
      </c>
      <c r="E3033">
        <f t="shared" si="282"/>
        <v>1</v>
      </c>
      <c r="F3033">
        <f t="shared" si="283"/>
        <v>2</v>
      </c>
      <c r="G3033">
        <f t="shared" si="284"/>
        <v>2</v>
      </c>
      <c r="H3033">
        <f t="shared" si="285"/>
        <v>122</v>
      </c>
      <c r="I3033" t="str">
        <f t="shared" si="286"/>
        <v>BRONZE</v>
      </c>
      <c r="J3033" t="str">
        <f t="shared" si="287"/>
        <v>Evasive Customer</v>
      </c>
    </row>
    <row r="3034" spans="1:10" x14ac:dyDescent="0.3">
      <c r="A3034" s="5">
        <v>3036</v>
      </c>
      <c r="B3034" s="6">
        <v>156</v>
      </c>
      <c r="C3034" s="7">
        <v>5</v>
      </c>
      <c r="D3034" s="8">
        <v>3750.7200000000003</v>
      </c>
      <c r="E3034">
        <f t="shared" si="282"/>
        <v>2</v>
      </c>
      <c r="F3034">
        <f t="shared" si="283"/>
        <v>2</v>
      </c>
      <c r="G3034">
        <f t="shared" si="284"/>
        <v>3</v>
      </c>
      <c r="H3034">
        <f t="shared" si="285"/>
        <v>223</v>
      </c>
      <c r="I3034" t="str">
        <f t="shared" si="286"/>
        <v>SILVER</v>
      </c>
      <c r="J3034" t="str">
        <f t="shared" si="287"/>
        <v>Almost Losing Customer</v>
      </c>
    </row>
    <row r="3035" spans="1:10" x14ac:dyDescent="0.3">
      <c r="A3035" s="5">
        <v>3037</v>
      </c>
      <c r="B3035" s="6">
        <v>185</v>
      </c>
      <c r="C3035" s="7">
        <v>3</v>
      </c>
      <c r="D3035" s="8">
        <v>1404.96</v>
      </c>
      <c r="E3035">
        <f t="shared" si="282"/>
        <v>3</v>
      </c>
      <c r="F3035">
        <f t="shared" si="283"/>
        <v>1</v>
      </c>
      <c r="G3035">
        <f t="shared" si="284"/>
        <v>1</v>
      </c>
      <c r="H3035">
        <f t="shared" si="285"/>
        <v>311</v>
      </c>
      <c r="I3035" t="str">
        <f t="shared" si="286"/>
        <v>SILVER</v>
      </c>
      <c r="J3035" t="str">
        <f t="shared" si="287"/>
        <v>High Risk Customer</v>
      </c>
    </row>
    <row r="3036" spans="1:10" x14ac:dyDescent="0.3">
      <c r="A3036" s="5">
        <v>3038</v>
      </c>
      <c r="B3036" s="6">
        <v>46</v>
      </c>
      <c r="C3036" s="7">
        <v>6</v>
      </c>
      <c r="D3036" s="8">
        <v>3194.93</v>
      </c>
      <c r="E3036">
        <f t="shared" si="282"/>
        <v>1</v>
      </c>
      <c r="F3036">
        <f t="shared" si="283"/>
        <v>2</v>
      </c>
      <c r="G3036">
        <f t="shared" si="284"/>
        <v>3</v>
      </c>
      <c r="H3036">
        <f t="shared" si="285"/>
        <v>123</v>
      </c>
      <c r="I3036" t="str">
        <f t="shared" si="286"/>
        <v>BRONZE</v>
      </c>
      <c r="J3036" t="str">
        <f t="shared" si="287"/>
        <v>Evasive Customer</v>
      </c>
    </row>
    <row r="3037" spans="1:10" x14ac:dyDescent="0.3">
      <c r="A3037" s="5">
        <v>3039</v>
      </c>
      <c r="B3037" s="6">
        <v>69</v>
      </c>
      <c r="C3037" s="7">
        <v>9</v>
      </c>
      <c r="D3037" s="8">
        <v>4762.49</v>
      </c>
      <c r="E3037">
        <f t="shared" si="282"/>
        <v>1</v>
      </c>
      <c r="F3037">
        <f t="shared" si="283"/>
        <v>4</v>
      </c>
      <c r="G3037">
        <f t="shared" si="284"/>
        <v>4</v>
      </c>
      <c r="H3037">
        <f t="shared" si="285"/>
        <v>144</v>
      </c>
      <c r="I3037" t="str">
        <f t="shared" si="286"/>
        <v>BRONZE</v>
      </c>
      <c r="J3037" t="str">
        <f t="shared" si="287"/>
        <v>Evasive Customer</v>
      </c>
    </row>
    <row r="3038" spans="1:10" x14ac:dyDescent="0.3">
      <c r="A3038" s="5">
        <v>3040</v>
      </c>
      <c r="B3038" s="6">
        <v>345</v>
      </c>
      <c r="C3038" s="7">
        <v>2</v>
      </c>
      <c r="D3038" s="8">
        <v>1702.5499999999997</v>
      </c>
      <c r="E3038">
        <f t="shared" si="282"/>
        <v>2</v>
      </c>
      <c r="F3038">
        <f t="shared" si="283"/>
        <v>1</v>
      </c>
      <c r="G3038">
        <f t="shared" si="284"/>
        <v>1</v>
      </c>
      <c r="H3038">
        <f t="shared" si="285"/>
        <v>211</v>
      </c>
      <c r="I3038" t="str">
        <f t="shared" si="286"/>
        <v>BRONZE</v>
      </c>
      <c r="J3038" t="str">
        <f t="shared" si="287"/>
        <v>Evasive Customer</v>
      </c>
    </row>
    <row r="3039" spans="1:10" x14ac:dyDescent="0.3">
      <c r="A3039" s="5">
        <v>3041</v>
      </c>
      <c r="B3039" s="6">
        <v>124</v>
      </c>
      <c r="C3039" s="7">
        <v>2</v>
      </c>
      <c r="D3039" s="8">
        <v>1211.5700000000002</v>
      </c>
      <c r="E3039">
        <f t="shared" si="282"/>
        <v>2</v>
      </c>
      <c r="F3039">
        <f t="shared" si="283"/>
        <v>1</v>
      </c>
      <c r="G3039">
        <f t="shared" si="284"/>
        <v>1</v>
      </c>
      <c r="H3039">
        <f t="shared" si="285"/>
        <v>211</v>
      </c>
      <c r="I3039" t="str">
        <f t="shared" si="286"/>
        <v>BRONZE</v>
      </c>
      <c r="J3039" t="str">
        <f t="shared" si="287"/>
        <v>Evasive Customer</v>
      </c>
    </row>
    <row r="3040" spans="1:10" x14ac:dyDescent="0.3">
      <c r="A3040" s="5">
        <v>3042</v>
      </c>
      <c r="B3040" s="6">
        <v>11</v>
      </c>
      <c r="C3040" s="7">
        <v>6</v>
      </c>
      <c r="D3040" s="8">
        <v>1629.25</v>
      </c>
      <c r="E3040">
        <f t="shared" si="282"/>
        <v>1</v>
      </c>
      <c r="F3040">
        <f t="shared" si="283"/>
        <v>2</v>
      </c>
      <c r="G3040">
        <f t="shared" si="284"/>
        <v>1</v>
      </c>
      <c r="H3040">
        <f t="shared" si="285"/>
        <v>121</v>
      </c>
      <c r="I3040" t="str">
        <f t="shared" si="286"/>
        <v>BRONZE</v>
      </c>
      <c r="J3040" t="str">
        <f t="shared" si="287"/>
        <v>Evasive Customer</v>
      </c>
    </row>
    <row r="3041" spans="1:10" x14ac:dyDescent="0.3">
      <c r="A3041" s="5">
        <v>3043</v>
      </c>
      <c r="B3041" s="6">
        <v>11</v>
      </c>
      <c r="C3041" s="7">
        <v>4</v>
      </c>
      <c r="D3041" s="8">
        <v>2535.4699999999998</v>
      </c>
      <c r="E3041">
        <f t="shared" si="282"/>
        <v>1</v>
      </c>
      <c r="F3041">
        <f t="shared" si="283"/>
        <v>1</v>
      </c>
      <c r="G3041">
        <f t="shared" si="284"/>
        <v>2</v>
      </c>
      <c r="H3041">
        <f t="shared" si="285"/>
        <v>112</v>
      </c>
      <c r="I3041" t="str">
        <f t="shared" si="286"/>
        <v>BRONZE</v>
      </c>
      <c r="J3041" t="str">
        <f t="shared" si="287"/>
        <v>Lost Customer</v>
      </c>
    </row>
    <row r="3042" spans="1:10" x14ac:dyDescent="0.3">
      <c r="A3042" s="5">
        <v>3044</v>
      </c>
      <c r="B3042" s="6">
        <v>4</v>
      </c>
      <c r="C3042" s="7">
        <v>9</v>
      </c>
      <c r="D3042" s="8">
        <v>5793.33</v>
      </c>
      <c r="E3042">
        <f t="shared" si="282"/>
        <v>4</v>
      </c>
      <c r="F3042">
        <f t="shared" si="283"/>
        <v>4</v>
      </c>
      <c r="G3042">
        <f t="shared" si="284"/>
        <v>4</v>
      </c>
      <c r="H3042">
        <f t="shared" si="285"/>
        <v>444</v>
      </c>
      <c r="I3042" t="str">
        <f t="shared" si="286"/>
        <v>PLATINUM</v>
      </c>
      <c r="J3042" t="str">
        <f t="shared" si="287"/>
        <v>Platinum Customer</v>
      </c>
    </row>
    <row r="3043" spans="1:10" x14ac:dyDescent="0.3">
      <c r="A3043" s="5">
        <v>3045</v>
      </c>
      <c r="B3043" s="6">
        <v>65</v>
      </c>
      <c r="C3043" s="7">
        <v>6</v>
      </c>
      <c r="D3043" s="8">
        <v>4393.8600000000006</v>
      </c>
      <c r="E3043">
        <f t="shared" si="282"/>
        <v>4</v>
      </c>
      <c r="F3043">
        <f t="shared" si="283"/>
        <v>2</v>
      </c>
      <c r="G3043">
        <f t="shared" si="284"/>
        <v>4</v>
      </c>
      <c r="H3043">
        <f t="shared" si="285"/>
        <v>424</v>
      </c>
      <c r="I3043" t="str">
        <f t="shared" si="286"/>
        <v>PLATINUM</v>
      </c>
      <c r="J3043" t="str">
        <f t="shared" si="287"/>
        <v>Becoming Loyal</v>
      </c>
    </row>
    <row r="3044" spans="1:10" x14ac:dyDescent="0.3">
      <c r="A3044" s="5">
        <v>3046</v>
      </c>
      <c r="B3044" s="6">
        <v>228</v>
      </c>
      <c r="C3044" s="7">
        <v>5</v>
      </c>
      <c r="D3044" s="8">
        <v>3172.1299999999997</v>
      </c>
      <c r="E3044">
        <f t="shared" si="282"/>
        <v>4</v>
      </c>
      <c r="F3044">
        <f t="shared" si="283"/>
        <v>2</v>
      </c>
      <c r="G3044">
        <f t="shared" si="284"/>
        <v>3</v>
      </c>
      <c r="H3044">
        <f t="shared" si="285"/>
        <v>423</v>
      </c>
      <c r="I3044" t="str">
        <f t="shared" si="286"/>
        <v>PLATINUM</v>
      </c>
      <c r="J3044" t="str">
        <f t="shared" si="287"/>
        <v>Becoming Loyal</v>
      </c>
    </row>
    <row r="3045" spans="1:10" x14ac:dyDescent="0.3">
      <c r="A3045" s="5">
        <v>3047</v>
      </c>
      <c r="B3045" s="6">
        <v>34</v>
      </c>
      <c r="C3045" s="7">
        <v>5</v>
      </c>
      <c r="D3045" s="8">
        <v>3909.14</v>
      </c>
      <c r="E3045">
        <f t="shared" si="282"/>
        <v>2</v>
      </c>
      <c r="F3045">
        <f t="shared" si="283"/>
        <v>2</v>
      </c>
      <c r="G3045">
        <f t="shared" si="284"/>
        <v>3</v>
      </c>
      <c r="H3045">
        <f t="shared" si="285"/>
        <v>223</v>
      </c>
      <c r="I3045" t="str">
        <f t="shared" si="286"/>
        <v>SILVER</v>
      </c>
      <c r="J3045" t="str">
        <f t="shared" si="287"/>
        <v>Almost Losing Customer</v>
      </c>
    </row>
    <row r="3046" spans="1:10" x14ac:dyDescent="0.3">
      <c r="A3046" s="5">
        <v>3048</v>
      </c>
      <c r="B3046" s="6">
        <v>4</v>
      </c>
      <c r="C3046" s="7">
        <v>13</v>
      </c>
      <c r="D3046" s="8">
        <v>6996.35</v>
      </c>
      <c r="E3046">
        <f t="shared" si="282"/>
        <v>1</v>
      </c>
      <c r="F3046">
        <f t="shared" si="283"/>
        <v>4</v>
      </c>
      <c r="G3046">
        <f t="shared" si="284"/>
        <v>4</v>
      </c>
      <c r="H3046">
        <f t="shared" si="285"/>
        <v>144</v>
      </c>
      <c r="I3046" t="str">
        <f t="shared" si="286"/>
        <v>BRONZE</v>
      </c>
      <c r="J3046" t="str">
        <f t="shared" si="287"/>
        <v>Evasive Customer</v>
      </c>
    </row>
    <row r="3047" spans="1:10" x14ac:dyDescent="0.3">
      <c r="A3047" s="5">
        <v>3049</v>
      </c>
      <c r="B3047" s="6">
        <v>43</v>
      </c>
      <c r="C3047" s="7">
        <v>3</v>
      </c>
      <c r="D3047" s="8">
        <v>1833.49</v>
      </c>
      <c r="E3047">
        <f t="shared" si="282"/>
        <v>3</v>
      </c>
      <c r="F3047">
        <f t="shared" si="283"/>
        <v>1</v>
      </c>
      <c r="G3047">
        <f t="shared" si="284"/>
        <v>2</v>
      </c>
      <c r="H3047">
        <f t="shared" si="285"/>
        <v>312</v>
      </c>
      <c r="I3047" t="str">
        <f t="shared" si="286"/>
        <v>GOLD</v>
      </c>
      <c r="J3047" t="str">
        <f t="shared" si="287"/>
        <v>Losing Customer</v>
      </c>
    </row>
    <row r="3048" spans="1:10" x14ac:dyDescent="0.3">
      <c r="A3048" s="5">
        <v>3050</v>
      </c>
      <c r="B3048" s="6">
        <v>66</v>
      </c>
      <c r="C3048" s="7">
        <v>9</v>
      </c>
      <c r="D3048" s="8">
        <v>6353.1200000000008</v>
      </c>
      <c r="E3048">
        <f t="shared" si="282"/>
        <v>4</v>
      </c>
      <c r="F3048">
        <f t="shared" si="283"/>
        <v>4</v>
      </c>
      <c r="G3048">
        <f t="shared" si="284"/>
        <v>4</v>
      </c>
      <c r="H3048">
        <f t="shared" si="285"/>
        <v>444</v>
      </c>
      <c r="I3048" t="str">
        <f t="shared" si="286"/>
        <v>PLATINUM</v>
      </c>
      <c r="J3048" t="str">
        <f t="shared" si="287"/>
        <v>Platinum Customer</v>
      </c>
    </row>
    <row r="3049" spans="1:10" x14ac:dyDescent="0.3">
      <c r="A3049" s="5">
        <v>3051</v>
      </c>
      <c r="B3049" s="6">
        <v>140</v>
      </c>
      <c r="C3049" s="7">
        <v>4</v>
      </c>
      <c r="D3049" s="8">
        <v>2117.44</v>
      </c>
      <c r="E3049">
        <f t="shared" si="282"/>
        <v>3</v>
      </c>
      <c r="F3049">
        <f t="shared" si="283"/>
        <v>1</v>
      </c>
      <c r="G3049">
        <f t="shared" si="284"/>
        <v>2</v>
      </c>
      <c r="H3049">
        <f t="shared" si="285"/>
        <v>312</v>
      </c>
      <c r="I3049" t="str">
        <f t="shared" si="286"/>
        <v>GOLD</v>
      </c>
      <c r="J3049" t="str">
        <f t="shared" si="287"/>
        <v>Losing Customer</v>
      </c>
    </row>
    <row r="3050" spans="1:10" x14ac:dyDescent="0.3">
      <c r="A3050" s="5">
        <v>3052</v>
      </c>
      <c r="B3050" s="6">
        <v>54</v>
      </c>
      <c r="C3050" s="7">
        <v>2</v>
      </c>
      <c r="D3050" s="8">
        <v>666.31</v>
      </c>
      <c r="E3050">
        <f t="shared" si="282"/>
        <v>2</v>
      </c>
      <c r="F3050">
        <f t="shared" si="283"/>
        <v>1</v>
      </c>
      <c r="G3050">
        <f t="shared" si="284"/>
        <v>1</v>
      </c>
      <c r="H3050">
        <f t="shared" si="285"/>
        <v>211</v>
      </c>
      <c r="I3050" t="str">
        <f t="shared" si="286"/>
        <v>BRONZE</v>
      </c>
      <c r="J3050" t="str">
        <f t="shared" si="287"/>
        <v>Evasive Customer</v>
      </c>
    </row>
    <row r="3051" spans="1:10" x14ac:dyDescent="0.3">
      <c r="A3051" s="5">
        <v>3053</v>
      </c>
      <c r="B3051" s="6">
        <v>193</v>
      </c>
      <c r="C3051" s="7">
        <v>4</v>
      </c>
      <c r="D3051" s="8">
        <v>2338.5300000000002</v>
      </c>
      <c r="E3051">
        <f t="shared" si="282"/>
        <v>1</v>
      </c>
      <c r="F3051">
        <f t="shared" si="283"/>
        <v>1</v>
      </c>
      <c r="G3051">
        <f t="shared" si="284"/>
        <v>2</v>
      </c>
      <c r="H3051">
        <f t="shared" si="285"/>
        <v>112</v>
      </c>
      <c r="I3051" t="str">
        <f t="shared" si="286"/>
        <v>BRONZE</v>
      </c>
      <c r="J3051" t="str">
        <f t="shared" si="287"/>
        <v>Lost Customer</v>
      </c>
    </row>
    <row r="3052" spans="1:10" x14ac:dyDescent="0.3">
      <c r="A3052" s="5">
        <v>3054</v>
      </c>
      <c r="B3052" s="6">
        <v>2</v>
      </c>
      <c r="C3052" s="7">
        <v>5</v>
      </c>
      <c r="D3052" s="8">
        <v>3330.78</v>
      </c>
      <c r="E3052">
        <f t="shared" si="282"/>
        <v>2</v>
      </c>
      <c r="F3052">
        <f t="shared" si="283"/>
        <v>2</v>
      </c>
      <c r="G3052">
        <f t="shared" si="284"/>
        <v>3</v>
      </c>
      <c r="H3052">
        <f t="shared" si="285"/>
        <v>223</v>
      </c>
      <c r="I3052" t="str">
        <f t="shared" si="286"/>
        <v>SILVER</v>
      </c>
      <c r="J3052" t="str">
        <f t="shared" si="287"/>
        <v>Almost Losing Customer</v>
      </c>
    </row>
    <row r="3053" spans="1:10" x14ac:dyDescent="0.3">
      <c r="A3053" s="5">
        <v>3055</v>
      </c>
      <c r="B3053" s="6">
        <v>58</v>
      </c>
      <c r="C3053" s="7">
        <v>10</v>
      </c>
      <c r="D3053" s="8">
        <v>5955.54</v>
      </c>
      <c r="E3053">
        <f t="shared" si="282"/>
        <v>1</v>
      </c>
      <c r="F3053">
        <f t="shared" si="283"/>
        <v>4</v>
      </c>
      <c r="G3053">
        <f t="shared" si="284"/>
        <v>4</v>
      </c>
      <c r="H3053">
        <f t="shared" si="285"/>
        <v>144</v>
      </c>
      <c r="I3053" t="str">
        <f t="shared" si="286"/>
        <v>BRONZE</v>
      </c>
      <c r="J3053" t="str">
        <f t="shared" si="287"/>
        <v>Evasive Customer</v>
      </c>
    </row>
    <row r="3054" spans="1:10" x14ac:dyDescent="0.3">
      <c r="A3054" s="5">
        <v>3056</v>
      </c>
      <c r="B3054" s="6">
        <v>19</v>
      </c>
      <c r="C3054" s="7">
        <v>4</v>
      </c>
      <c r="D3054" s="8">
        <v>1246.69</v>
      </c>
      <c r="E3054">
        <f t="shared" si="282"/>
        <v>4</v>
      </c>
      <c r="F3054">
        <f t="shared" si="283"/>
        <v>1</v>
      </c>
      <c r="G3054">
        <f t="shared" si="284"/>
        <v>1</v>
      </c>
      <c r="H3054">
        <f t="shared" si="285"/>
        <v>411</v>
      </c>
      <c r="I3054" t="str">
        <f t="shared" si="286"/>
        <v>GOLD</v>
      </c>
      <c r="J3054" t="str">
        <f t="shared" si="287"/>
        <v>Recent Customer</v>
      </c>
    </row>
    <row r="3055" spans="1:10" x14ac:dyDescent="0.3">
      <c r="A3055" s="5">
        <v>3057</v>
      </c>
      <c r="B3055" s="6">
        <v>28</v>
      </c>
      <c r="C3055" s="7">
        <v>7</v>
      </c>
      <c r="D3055" s="8">
        <v>5049.1400000000003</v>
      </c>
      <c r="E3055">
        <f t="shared" si="282"/>
        <v>2</v>
      </c>
      <c r="F3055">
        <f t="shared" si="283"/>
        <v>3</v>
      </c>
      <c r="G3055">
        <f t="shared" si="284"/>
        <v>4</v>
      </c>
      <c r="H3055">
        <f t="shared" si="285"/>
        <v>234</v>
      </c>
      <c r="I3055" t="str">
        <f t="shared" si="286"/>
        <v>SILVER</v>
      </c>
      <c r="J3055" t="str">
        <f t="shared" si="287"/>
        <v>High Risk Customer</v>
      </c>
    </row>
    <row r="3056" spans="1:10" x14ac:dyDescent="0.3">
      <c r="A3056" s="5">
        <v>3058</v>
      </c>
      <c r="B3056" s="6">
        <v>24</v>
      </c>
      <c r="C3056" s="7">
        <v>5</v>
      </c>
      <c r="D3056" s="8">
        <v>5935.4499999999989</v>
      </c>
      <c r="E3056">
        <f t="shared" si="282"/>
        <v>3</v>
      </c>
      <c r="F3056">
        <f t="shared" si="283"/>
        <v>2</v>
      </c>
      <c r="G3056">
        <f t="shared" si="284"/>
        <v>4</v>
      </c>
      <c r="H3056">
        <f t="shared" si="285"/>
        <v>324</v>
      </c>
      <c r="I3056" t="str">
        <f t="shared" si="286"/>
        <v>GOLD</v>
      </c>
      <c r="J3056" t="str">
        <f t="shared" si="287"/>
        <v>Late Bloomer</v>
      </c>
    </row>
    <row r="3057" spans="1:10" x14ac:dyDescent="0.3">
      <c r="A3057" s="5">
        <v>3059</v>
      </c>
      <c r="B3057" s="6">
        <v>142</v>
      </c>
      <c r="C3057" s="7">
        <v>2</v>
      </c>
      <c r="D3057" s="8">
        <v>2731.3099999999995</v>
      </c>
      <c r="E3057">
        <f t="shared" si="282"/>
        <v>3</v>
      </c>
      <c r="F3057">
        <f t="shared" si="283"/>
        <v>1</v>
      </c>
      <c r="G3057">
        <f t="shared" si="284"/>
        <v>2</v>
      </c>
      <c r="H3057">
        <f t="shared" si="285"/>
        <v>312</v>
      </c>
      <c r="I3057" t="str">
        <f t="shared" si="286"/>
        <v>GOLD</v>
      </c>
      <c r="J3057" t="str">
        <f t="shared" si="287"/>
        <v>Losing Customer</v>
      </c>
    </row>
    <row r="3058" spans="1:10" x14ac:dyDescent="0.3">
      <c r="A3058" s="5">
        <v>3060</v>
      </c>
      <c r="B3058" s="6">
        <v>29</v>
      </c>
      <c r="C3058" s="7">
        <v>11</v>
      </c>
      <c r="D3058" s="8">
        <v>5684.73</v>
      </c>
      <c r="E3058">
        <f t="shared" si="282"/>
        <v>3</v>
      </c>
      <c r="F3058">
        <f t="shared" si="283"/>
        <v>4</v>
      </c>
      <c r="G3058">
        <f t="shared" si="284"/>
        <v>4</v>
      </c>
      <c r="H3058">
        <f t="shared" si="285"/>
        <v>344</v>
      </c>
      <c r="I3058" t="str">
        <f t="shared" si="286"/>
        <v>GOLD</v>
      </c>
      <c r="J3058" t="str">
        <f t="shared" si="287"/>
        <v>Potential Customer</v>
      </c>
    </row>
    <row r="3059" spans="1:10" x14ac:dyDescent="0.3">
      <c r="A3059" s="5">
        <v>3061</v>
      </c>
      <c r="B3059" s="6">
        <v>59</v>
      </c>
      <c r="C3059" s="7">
        <v>9</v>
      </c>
      <c r="D3059" s="8">
        <v>3232.7599999999998</v>
      </c>
      <c r="E3059">
        <f t="shared" si="282"/>
        <v>1</v>
      </c>
      <c r="F3059">
        <f t="shared" si="283"/>
        <v>4</v>
      </c>
      <c r="G3059">
        <f t="shared" si="284"/>
        <v>3</v>
      </c>
      <c r="H3059">
        <f t="shared" si="285"/>
        <v>143</v>
      </c>
      <c r="I3059" t="str">
        <f t="shared" si="286"/>
        <v>BRONZE</v>
      </c>
      <c r="J3059" t="str">
        <f t="shared" si="287"/>
        <v>Evasive Customer</v>
      </c>
    </row>
    <row r="3060" spans="1:10" x14ac:dyDescent="0.3">
      <c r="A3060" s="5">
        <v>3062</v>
      </c>
      <c r="B3060" s="6">
        <v>46</v>
      </c>
      <c r="C3060" s="7">
        <v>6</v>
      </c>
      <c r="D3060" s="8">
        <v>2857.68</v>
      </c>
      <c r="E3060">
        <f t="shared" si="282"/>
        <v>3</v>
      </c>
      <c r="F3060">
        <f t="shared" si="283"/>
        <v>2</v>
      </c>
      <c r="G3060">
        <f t="shared" si="284"/>
        <v>3</v>
      </c>
      <c r="H3060">
        <f t="shared" si="285"/>
        <v>323</v>
      </c>
      <c r="I3060" t="str">
        <f t="shared" si="286"/>
        <v>GOLD</v>
      </c>
      <c r="J3060" t="str">
        <f t="shared" si="287"/>
        <v>Late Bloomer</v>
      </c>
    </row>
    <row r="3061" spans="1:10" x14ac:dyDescent="0.3">
      <c r="A3061" s="5">
        <v>3063</v>
      </c>
      <c r="B3061" s="6">
        <v>92</v>
      </c>
      <c r="C3061" s="7">
        <v>5</v>
      </c>
      <c r="D3061" s="8">
        <v>263.27999999999997</v>
      </c>
      <c r="E3061">
        <f t="shared" si="282"/>
        <v>2</v>
      </c>
      <c r="F3061">
        <f t="shared" si="283"/>
        <v>2</v>
      </c>
      <c r="G3061">
        <f t="shared" si="284"/>
        <v>1</v>
      </c>
      <c r="H3061">
        <f t="shared" si="285"/>
        <v>221</v>
      </c>
      <c r="I3061" t="str">
        <f t="shared" si="286"/>
        <v>SILVER</v>
      </c>
      <c r="J3061" t="str">
        <f t="shared" si="287"/>
        <v>Almost Losing Customer</v>
      </c>
    </row>
    <row r="3062" spans="1:10" x14ac:dyDescent="0.3">
      <c r="A3062" s="5">
        <v>3064</v>
      </c>
      <c r="B3062" s="6">
        <v>55</v>
      </c>
      <c r="C3062" s="7">
        <v>7</v>
      </c>
      <c r="D3062" s="8">
        <v>2410.9199999999996</v>
      </c>
      <c r="E3062">
        <f t="shared" si="282"/>
        <v>2</v>
      </c>
      <c r="F3062">
        <f t="shared" si="283"/>
        <v>3</v>
      </c>
      <c r="G3062">
        <f t="shared" si="284"/>
        <v>2</v>
      </c>
      <c r="H3062">
        <f t="shared" si="285"/>
        <v>232</v>
      </c>
      <c r="I3062" t="str">
        <f t="shared" si="286"/>
        <v>SILVER</v>
      </c>
      <c r="J3062" t="str">
        <f t="shared" si="287"/>
        <v>High Risk Customer</v>
      </c>
    </row>
    <row r="3063" spans="1:10" x14ac:dyDescent="0.3">
      <c r="A3063" s="5">
        <v>3065</v>
      </c>
      <c r="B3063" s="6">
        <v>5</v>
      </c>
      <c r="C3063" s="7">
        <v>5</v>
      </c>
      <c r="D3063" s="8">
        <v>1367.38</v>
      </c>
      <c r="E3063">
        <f t="shared" si="282"/>
        <v>1</v>
      </c>
      <c r="F3063">
        <f t="shared" si="283"/>
        <v>2</v>
      </c>
      <c r="G3063">
        <f t="shared" si="284"/>
        <v>1</v>
      </c>
      <c r="H3063">
        <f t="shared" si="285"/>
        <v>121</v>
      </c>
      <c r="I3063" t="str">
        <f t="shared" si="286"/>
        <v>BRONZE</v>
      </c>
      <c r="J3063" t="str">
        <f t="shared" si="287"/>
        <v>Evasive Customer</v>
      </c>
    </row>
    <row r="3064" spans="1:10" x14ac:dyDescent="0.3">
      <c r="A3064" s="5">
        <v>3066</v>
      </c>
      <c r="B3064" s="6">
        <v>164</v>
      </c>
      <c r="C3064" s="7">
        <v>4</v>
      </c>
      <c r="D3064" s="8">
        <v>1516.28</v>
      </c>
      <c r="E3064">
        <f t="shared" si="282"/>
        <v>2</v>
      </c>
      <c r="F3064">
        <f t="shared" si="283"/>
        <v>1</v>
      </c>
      <c r="G3064">
        <f t="shared" si="284"/>
        <v>1</v>
      </c>
      <c r="H3064">
        <f t="shared" si="285"/>
        <v>211</v>
      </c>
      <c r="I3064" t="str">
        <f t="shared" si="286"/>
        <v>BRONZE</v>
      </c>
      <c r="J3064" t="str">
        <f t="shared" si="287"/>
        <v>Evasive Customer</v>
      </c>
    </row>
    <row r="3065" spans="1:10" x14ac:dyDescent="0.3">
      <c r="A3065" s="5">
        <v>3067</v>
      </c>
      <c r="B3065" s="6">
        <v>39</v>
      </c>
      <c r="C3065" s="7">
        <v>6</v>
      </c>
      <c r="D3065" s="8">
        <v>3575.9</v>
      </c>
      <c r="E3065">
        <f t="shared" si="282"/>
        <v>4</v>
      </c>
      <c r="F3065">
        <f t="shared" si="283"/>
        <v>2</v>
      </c>
      <c r="G3065">
        <f t="shared" si="284"/>
        <v>3</v>
      </c>
      <c r="H3065">
        <f t="shared" si="285"/>
        <v>423</v>
      </c>
      <c r="I3065" t="str">
        <f t="shared" si="286"/>
        <v>PLATINUM</v>
      </c>
      <c r="J3065" t="str">
        <f t="shared" si="287"/>
        <v>Becoming Loyal</v>
      </c>
    </row>
    <row r="3066" spans="1:10" x14ac:dyDescent="0.3">
      <c r="A3066" s="5">
        <v>3068</v>
      </c>
      <c r="B3066" s="6">
        <v>79</v>
      </c>
      <c r="C3066" s="7">
        <v>6</v>
      </c>
      <c r="D3066" s="8">
        <v>3084.6499999999996</v>
      </c>
      <c r="E3066">
        <f t="shared" si="282"/>
        <v>1</v>
      </c>
      <c r="F3066">
        <f t="shared" si="283"/>
        <v>2</v>
      </c>
      <c r="G3066">
        <f t="shared" si="284"/>
        <v>3</v>
      </c>
      <c r="H3066">
        <f t="shared" si="285"/>
        <v>123</v>
      </c>
      <c r="I3066" t="str">
        <f t="shared" si="286"/>
        <v>BRONZE</v>
      </c>
      <c r="J3066" t="str">
        <f t="shared" si="287"/>
        <v>Evasive Customer</v>
      </c>
    </row>
    <row r="3067" spans="1:10" x14ac:dyDescent="0.3">
      <c r="A3067" s="5">
        <v>3069</v>
      </c>
      <c r="B3067" s="6">
        <v>70</v>
      </c>
      <c r="C3067" s="7">
        <v>3</v>
      </c>
      <c r="D3067" s="8">
        <v>1775.4799999999998</v>
      </c>
      <c r="E3067">
        <f t="shared" si="282"/>
        <v>3</v>
      </c>
      <c r="F3067">
        <f t="shared" si="283"/>
        <v>1</v>
      </c>
      <c r="G3067">
        <f t="shared" si="284"/>
        <v>1</v>
      </c>
      <c r="H3067">
        <f t="shared" si="285"/>
        <v>311</v>
      </c>
      <c r="I3067" t="str">
        <f t="shared" si="286"/>
        <v>SILVER</v>
      </c>
      <c r="J3067" t="str">
        <f t="shared" si="287"/>
        <v>High Risk Customer</v>
      </c>
    </row>
    <row r="3068" spans="1:10" x14ac:dyDescent="0.3">
      <c r="A3068" s="5">
        <v>3070</v>
      </c>
      <c r="B3068" s="6">
        <v>119</v>
      </c>
      <c r="C3068" s="7">
        <v>4</v>
      </c>
      <c r="D3068" s="8">
        <v>399.20999999999992</v>
      </c>
      <c r="E3068">
        <f t="shared" si="282"/>
        <v>2</v>
      </c>
      <c r="F3068">
        <f t="shared" si="283"/>
        <v>1</v>
      </c>
      <c r="G3068">
        <f t="shared" si="284"/>
        <v>1</v>
      </c>
      <c r="H3068">
        <f t="shared" si="285"/>
        <v>211</v>
      </c>
      <c r="I3068" t="str">
        <f t="shared" si="286"/>
        <v>BRONZE</v>
      </c>
      <c r="J3068" t="str">
        <f t="shared" si="287"/>
        <v>Evasive Customer</v>
      </c>
    </row>
    <row r="3069" spans="1:10" x14ac:dyDescent="0.3">
      <c r="A3069" s="5">
        <v>3071</v>
      </c>
      <c r="B3069" s="6">
        <v>158</v>
      </c>
      <c r="C3069" s="7">
        <v>4</v>
      </c>
      <c r="D3069" s="8">
        <v>473.42999999999984</v>
      </c>
      <c r="E3069">
        <f t="shared" si="282"/>
        <v>2</v>
      </c>
      <c r="F3069">
        <f t="shared" si="283"/>
        <v>1</v>
      </c>
      <c r="G3069">
        <f t="shared" si="284"/>
        <v>1</v>
      </c>
      <c r="H3069">
        <f t="shared" si="285"/>
        <v>211</v>
      </c>
      <c r="I3069" t="str">
        <f t="shared" si="286"/>
        <v>BRONZE</v>
      </c>
      <c r="J3069" t="str">
        <f t="shared" si="287"/>
        <v>Evasive Customer</v>
      </c>
    </row>
    <row r="3070" spans="1:10" x14ac:dyDescent="0.3">
      <c r="A3070" s="5">
        <v>3072</v>
      </c>
      <c r="B3070" s="6">
        <v>67</v>
      </c>
      <c r="C3070" s="7">
        <v>7</v>
      </c>
      <c r="D3070" s="8">
        <v>3373.78</v>
      </c>
      <c r="E3070">
        <f t="shared" si="282"/>
        <v>1</v>
      </c>
      <c r="F3070">
        <f t="shared" si="283"/>
        <v>3</v>
      </c>
      <c r="G3070">
        <f t="shared" si="284"/>
        <v>3</v>
      </c>
      <c r="H3070">
        <f t="shared" si="285"/>
        <v>133</v>
      </c>
      <c r="I3070" t="str">
        <f t="shared" si="286"/>
        <v>BRONZE</v>
      </c>
      <c r="J3070" t="str">
        <f t="shared" si="287"/>
        <v>Evasive Customer</v>
      </c>
    </row>
    <row r="3071" spans="1:10" x14ac:dyDescent="0.3">
      <c r="A3071" s="5">
        <v>3073</v>
      </c>
      <c r="B3071" s="6">
        <v>251</v>
      </c>
      <c r="C3071" s="7">
        <v>3</v>
      </c>
      <c r="D3071" s="8">
        <v>1264.3300000000004</v>
      </c>
      <c r="E3071">
        <f t="shared" si="282"/>
        <v>1</v>
      </c>
      <c r="F3071">
        <f t="shared" si="283"/>
        <v>1</v>
      </c>
      <c r="G3071">
        <f t="shared" si="284"/>
        <v>1</v>
      </c>
      <c r="H3071">
        <f t="shared" si="285"/>
        <v>111</v>
      </c>
      <c r="I3071" t="str">
        <f t="shared" si="286"/>
        <v>BRONZE</v>
      </c>
      <c r="J3071" t="str">
        <f t="shared" si="287"/>
        <v>Lost Customer</v>
      </c>
    </row>
    <row r="3072" spans="1:10" x14ac:dyDescent="0.3">
      <c r="A3072" s="5">
        <v>3074</v>
      </c>
      <c r="B3072" s="6">
        <v>10</v>
      </c>
      <c r="C3072" s="7">
        <v>7</v>
      </c>
      <c r="D3072" s="8">
        <v>4781.5800000000008</v>
      </c>
      <c r="E3072">
        <f t="shared" si="282"/>
        <v>2</v>
      </c>
      <c r="F3072">
        <f t="shared" si="283"/>
        <v>3</v>
      </c>
      <c r="G3072">
        <f t="shared" si="284"/>
        <v>4</v>
      </c>
      <c r="H3072">
        <f t="shared" si="285"/>
        <v>234</v>
      </c>
      <c r="I3072" t="str">
        <f t="shared" si="286"/>
        <v>SILVER</v>
      </c>
      <c r="J3072" t="str">
        <f t="shared" si="287"/>
        <v>High Risk Customer</v>
      </c>
    </row>
    <row r="3073" spans="1:10" x14ac:dyDescent="0.3">
      <c r="A3073" s="5">
        <v>3075</v>
      </c>
      <c r="B3073" s="6">
        <v>81</v>
      </c>
      <c r="C3073" s="7">
        <v>6</v>
      </c>
      <c r="D3073" s="8">
        <v>2741.29</v>
      </c>
      <c r="E3073">
        <f t="shared" si="282"/>
        <v>1</v>
      </c>
      <c r="F3073">
        <f t="shared" si="283"/>
        <v>2</v>
      </c>
      <c r="G3073">
        <f t="shared" si="284"/>
        <v>2</v>
      </c>
      <c r="H3073">
        <f t="shared" si="285"/>
        <v>122</v>
      </c>
      <c r="I3073" t="str">
        <f t="shared" si="286"/>
        <v>BRONZE</v>
      </c>
      <c r="J3073" t="str">
        <f t="shared" si="287"/>
        <v>Evasive Customer</v>
      </c>
    </row>
    <row r="3074" spans="1:10" x14ac:dyDescent="0.3">
      <c r="A3074" s="5">
        <v>3076</v>
      </c>
      <c r="B3074" s="6">
        <v>209</v>
      </c>
      <c r="C3074" s="7">
        <v>4</v>
      </c>
      <c r="D3074" s="8">
        <v>1904.31</v>
      </c>
      <c r="E3074">
        <f t="shared" si="282"/>
        <v>4</v>
      </c>
      <c r="F3074">
        <f t="shared" si="283"/>
        <v>1</v>
      </c>
      <c r="G3074">
        <f t="shared" si="284"/>
        <v>2</v>
      </c>
      <c r="H3074">
        <f t="shared" si="285"/>
        <v>412</v>
      </c>
      <c r="I3074" t="str">
        <f t="shared" si="286"/>
        <v>PLATINUM</v>
      </c>
      <c r="J3074" t="str">
        <f t="shared" si="287"/>
        <v>Recent Customer</v>
      </c>
    </row>
    <row r="3075" spans="1:10" x14ac:dyDescent="0.3">
      <c r="A3075" s="5">
        <v>3077</v>
      </c>
      <c r="B3075" s="6">
        <v>16</v>
      </c>
      <c r="C3075" s="7">
        <v>7</v>
      </c>
      <c r="D3075" s="8">
        <v>3672.1500000000005</v>
      </c>
      <c r="E3075">
        <f t="shared" si="282"/>
        <v>2</v>
      </c>
      <c r="F3075">
        <f t="shared" si="283"/>
        <v>3</v>
      </c>
      <c r="G3075">
        <f t="shared" si="284"/>
        <v>3</v>
      </c>
      <c r="H3075">
        <f t="shared" si="285"/>
        <v>233</v>
      </c>
      <c r="I3075" t="str">
        <f t="shared" si="286"/>
        <v>SILVER</v>
      </c>
      <c r="J3075" t="str">
        <f t="shared" si="287"/>
        <v>High Risk Customer</v>
      </c>
    </row>
    <row r="3076" spans="1:10" x14ac:dyDescent="0.3">
      <c r="A3076" s="5">
        <v>3078</v>
      </c>
      <c r="B3076" s="6">
        <v>169</v>
      </c>
      <c r="C3076" s="7">
        <v>3</v>
      </c>
      <c r="D3076" s="8">
        <v>1750.43</v>
      </c>
      <c r="E3076">
        <f t="shared" si="282"/>
        <v>1</v>
      </c>
      <c r="F3076">
        <f t="shared" si="283"/>
        <v>1</v>
      </c>
      <c r="G3076">
        <f t="shared" si="284"/>
        <v>1</v>
      </c>
      <c r="H3076">
        <f t="shared" si="285"/>
        <v>111</v>
      </c>
      <c r="I3076" t="str">
        <f t="shared" si="286"/>
        <v>BRONZE</v>
      </c>
      <c r="J3076" t="str">
        <f t="shared" si="287"/>
        <v>Lost Customer</v>
      </c>
    </row>
    <row r="3077" spans="1:10" x14ac:dyDescent="0.3">
      <c r="A3077" s="5">
        <v>3079</v>
      </c>
      <c r="B3077" s="6">
        <v>131</v>
      </c>
      <c r="C3077" s="7">
        <v>4</v>
      </c>
      <c r="D3077" s="8">
        <v>1903.52</v>
      </c>
      <c r="E3077">
        <f t="shared" ref="E3077:E3140" si="288">IF(AND(B3075&gt;=88),1,IF(AND(B3075&lt;=88,B3075&gt;45),2,IF(AND(B3075&lt;=45,B3075&gt;18),3,4)))</f>
        <v>4</v>
      </c>
      <c r="F3077">
        <f t="shared" ref="F3077:F3140" si="289">IF(AND(C3077&gt;7),4,IF(AND(C3077&lt;=7,C3077&gt;6),3,IF(AND(C3077&lt;=6,C3077&gt;4),2,IF(AND(C3077&lt;=4),1))))</f>
        <v>1</v>
      </c>
      <c r="G3077">
        <f t="shared" ref="G3077:G3140" si="290">IF(AND(D3077&gt;4123.1),4,IF(AND(D3077&lt;=4123.1,D3077&gt;2799.26),3,IF(AND(D3077&lt;=2799.26,D3077&gt;1797.95),2,IF(AND(D3077&lt;=1795.95),1))))</f>
        <v>2</v>
      </c>
      <c r="H3077">
        <f t="shared" ref="H3077:H3140" si="291">100*E3077+10*F3077+G3077</f>
        <v>412</v>
      </c>
      <c r="I3077" t="str">
        <f t="shared" ref="I3077:I3140" si="292">IF(AND(H3077&gt;411),"PLATINUM",IF(AND(H3077&lt;=411,H3077&gt;311),"GOLD",IF(AND(H3077&lt;=311,H3077&gt;211),"SILVER",IF(AND(H3077&lt;=211),"BRONZE"))))</f>
        <v>PLATINUM</v>
      </c>
      <c r="J3077" t="str">
        <f t="shared" ref="J3077:J3140" si="293">IF(H3077=444,"Platinum Customer",
IF(AND(H3077&lt;=444,H3077&gt;433),"Very Loyal",
 IF(AND(H3077&lt;=433,H3077&gt;421),"Becoming Loyal",
IF(AND(H3077&lt;=421,H3077&gt;344),"Recent Customer",
IF(AND(H3077&gt;=344,H3077&gt;323),"Potential Customer",
IF(AND(H3077&gt;=323,H3077&gt;311),"Late Bloomer",
IF(AND(H3077&gt;311,H3077&gt;=224),"Losing Customer",
IF(AND(H3077&gt;224,H3077&gt;=212),"High Risk Customer",
IF(AND(H3077&gt;212,H3077&gt;=121),"Almost Losing Customer",
IF(AND(H3077&gt;=121,H3077&gt;=113),"Evasive Customer",
IF(AND(H3077&lt;=113,H3077&gt;=111),"Lost Customer")))))))))))</f>
        <v>Recent Customer</v>
      </c>
    </row>
    <row r="3078" spans="1:10" x14ac:dyDescent="0.3">
      <c r="A3078" s="5">
        <v>3080</v>
      </c>
      <c r="B3078" s="6">
        <v>4</v>
      </c>
      <c r="C3078" s="7">
        <v>9</v>
      </c>
      <c r="D3078" s="8">
        <v>4665.71</v>
      </c>
      <c r="E3078">
        <f t="shared" si="288"/>
        <v>1</v>
      </c>
      <c r="F3078">
        <f t="shared" si="289"/>
        <v>4</v>
      </c>
      <c r="G3078">
        <f t="shared" si="290"/>
        <v>4</v>
      </c>
      <c r="H3078">
        <f t="shared" si="291"/>
        <v>144</v>
      </c>
      <c r="I3078" t="str">
        <f t="shared" si="292"/>
        <v>BRONZE</v>
      </c>
      <c r="J3078" t="str">
        <f t="shared" si="293"/>
        <v>Evasive Customer</v>
      </c>
    </row>
    <row r="3079" spans="1:10" x14ac:dyDescent="0.3">
      <c r="A3079" s="5">
        <v>3081</v>
      </c>
      <c r="B3079" s="6">
        <v>106</v>
      </c>
      <c r="C3079" s="7">
        <v>6</v>
      </c>
      <c r="D3079" s="8">
        <v>5502.82</v>
      </c>
      <c r="E3079">
        <f t="shared" si="288"/>
        <v>1</v>
      </c>
      <c r="F3079">
        <f t="shared" si="289"/>
        <v>2</v>
      </c>
      <c r="G3079">
        <f t="shared" si="290"/>
        <v>4</v>
      </c>
      <c r="H3079">
        <f t="shared" si="291"/>
        <v>124</v>
      </c>
      <c r="I3079" t="str">
        <f t="shared" si="292"/>
        <v>BRONZE</v>
      </c>
      <c r="J3079" t="str">
        <f t="shared" si="293"/>
        <v>Evasive Customer</v>
      </c>
    </row>
    <row r="3080" spans="1:10" x14ac:dyDescent="0.3">
      <c r="A3080" s="5">
        <v>3082</v>
      </c>
      <c r="B3080" s="6">
        <v>16</v>
      </c>
      <c r="C3080" s="7">
        <v>5</v>
      </c>
      <c r="D3080" s="8">
        <v>1742.1300000000003</v>
      </c>
      <c r="E3080">
        <f t="shared" si="288"/>
        <v>4</v>
      </c>
      <c r="F3080">
        <f t="shared" si="289"/>
        <v>2</v>
      </c>
      <c r="G3080">
        <f t="shared" si="290"/>
        <v>1</v>
      </c>
      <c r="H3080">
        <f t="shared" si="291"/>
        <v>421</v>
      </c>
      <c r="I3080" t="str">
        <f t="shared" si="292"/>
        <v>PLATINUM</v>
      </c>
      <c r="J3080" t="str">
        <f t="shared" si="293"/>
        <v>Recent Customer</v>
      </c>
    </row>
    <row r="3081" spans="1:10" x14ac:dyDescent="0.3">
      <c r="A3081" s="5">
        <v>3083</v>
      </c>
      <c r="B3081" s="6">
        <v>69</v>
      </c>
      <c r="C3081" s="7">
        <v>6</v>
      </c>
      <c r="D3081" s="8">
        <v>2308.56</v>
      </c>
      <c r="E3081">
        <f t="shared" si="288"/>
        <v>1</v>
      </c>
      <c r="F3081">
        <f t="shared" si="289"/>
        <v>2</v>
      </c>
      <c r="G3081">
        <f t="shared" si="290"/>
        <v>2</v>
      </c>
      <c r="H3081">
        <f t="shared" si="291"/>
        <v>122</v>
      </c>
      <c r="I3081" t="str">
        <f t="shared" si="292"/>
        <v>BRONZE</v>
      </c>
      <c r="J3081" t="str">
        <f t="shared" si="293"/>
        <v>Evasive Customer</v>
      </c>
    </row>
    <row r="3082" spans="1:10" x14ac:dyDescent="0.3">
      <c r="A3082" s="5">
        <v>3084</v>
      </c>
      <c r="B3082" s="6">
        <v>15</v>
      </c>
      <c r="C3082" s="7">
        <v>6</v>
      </c>
      <c r="D3082" s="8">
        <v>3082.9000000000005</v>
      </c>
      <c r="E3082">
        <f t="shared" si="288"/>
        <v>4</v>
      </c>
      <c r="F3082">
        <f t="shared" si="289"/>
        <v>2</v>
      </c>
      <c r="G3082">
        <f t="shared" si="290"/>
        <v>3</v>
      </c>
      <c r="H3082">
        <f t="shared" si="291"/>
        <v>423</v>
      </c>
      <c r="I3082" t="str">
        <f t="shared" si="292"/>
        <v>PLATINUM</v>
      </c>
      <c r="J3082" t="str">
        <f t="shared" si="293"/>
        <v>Becoming Loyal</v>
      </c>
    </row>
    <row r="3083" spans="1:10" x14ac:dyDescent="0.3">
      <c r="A3083" s="5">
        <v>3085</v>
      </c>
      <c r="B3083" s="6">
        <v>25</v>
      </c>
      <c r="C3083" s="7">
        <v>5</v>
      </c>
      <c r="D3083" s="8">
        <v>1493.4099999999999</v>
      </c>
      <c r="E3083">
        <f t="shared" si="288"/>
        <v>2</v>
      </c>
      <c r="F3083">
        <f t="shared" si="289"/>
        <v>2</v>
      </c>
      <c r="G3083">
        <f t="shared" si="290"/>
        <v>1</v>
      </c>
      <c r="H3083">
        <f t="shared" si="291"/>
        <v>221</v>
      </c>
      <c r="I3083" t="str">
        <f t="shared" si="292"/>
        <v>SILVER</v>
      </c>
      <c r="J3083" t="str">
        <f t="shared" si="293"/>
        <v>Almost Losing Customer</v>
      </c>
    </row>
    <row r="3084" spans="1:10" x14ac:dyDescent="0.3">
      <c r="A3084" s="5">
        <v>3086</v>
      </c>
      <c r="B3084" s="6">
        <v>11</v>
      </c>
      <c r="C3084" s="7">
        <v>10</v>
      </c>
      <c r="D3084" s="8">
        <v>5713.88</v>
      </c>
      <c r="E3084">
        <f t="shared" si="288"/>
        <v>4</v>
      </c>
      <c r="F3084">
        <f t="shared" si="289"/>
        <v>4</v>
      </c>
      <c r="G3084">
        <f t="shared" si="290"/>
        <v>4</v>
      </c>
      <c r="H3084">
        <f t="shared" si="291"/>
        <v>444</v>
      </c>
      <c r="I3084" t="str">
        <f t="shared" si="292"/>
        <v>PLATINUM</v>
      </c>
      <c r="J3084" t="str">
        <f t="shared" si="293"/>
        <v>Platinum Customer</v>
      </c>
    </row>
    <row r="3085" spans="1:10" x14ac:dyDescent="0.3">
      <c r="A3085" s="5">
        <v>3087</v>
      </c>
      <c r="B3085" s="6">
        <v>84</v>
      </c>
      <c r="C3085" s="7">
        <v>6</v>
      </c>
      <c r="D3085" s="8">
        <v>3708.8700000000003</v>
      </c>
      <c r="E3085">
        <f t="shared" si="288"/>
        <v>3</v>
      </c>
      <c r="F3085">
        <f t="shared" si="289"/>
        <v>2</v>
      </c>
      <c r="G3085">
        <f t="shared" si="290"/>
        <v>3</v>
      </c>
      <c r="H3085">
        <f t="shared" si="291"/>
        <v>323</v>
      </c>
      <c r="I3085" t="str">
        <f t="shared" si="292"/>
        <v>GOLD</v>
      </c>
      <c r="J3085" t="str">
        <f t="shared" si="293"/>
        <v>Late Bloomer</v>
      </c>
    </row>
    <row r="3086" spans="1:10" x14ac:dyDescent="0.3">
      <c r="A3086" s="5">
        <v>3088</v>
      </c>
      <c r="B3086" s="6">
        <v>3</v>
      </c>
      <c r="C3086" s="7">
        <v>7</v>
      </c>
      <c r="D3086" s="8">
        <v>2487.23</v>
      </c>
      <c r="E3086">
        <f t="shared" si="288"/>
        <v>4</v>
      </c>
      <c r="F3086">
        <f t="shared" si="289"/>
        <v>3</v>
      </c>
      <c r="G3086">
        <f t="shared" si="290"/>
        <v>2</v>
      </c>
      <c r="H3086">
        <f t="shared" si="291"/>
        <v>432</v>
      </c>
      <c r="I3086" t="str">
        <f t="shared" si="292"/>
        <v>PLATINUM</v>
      </c>
      <c r="J3086" t="str">
        <f t="shared" si="293"/>
        <v>Becoming Loyal</v>
      </c>
    </row>
    <row r="3087" spans="1:10" x14ac:dyDescent="0.3">
      <c r="A3087" s="5">
        <v>3089</v>
      </c>
      <c r="B3087" s="6">
        <v>27</v>
      </c>
      <c r="C3087" s="7">
        <v>4</v>
      </c>
      <c r="D3087" s="8">
        <v>3618.4400000000005</v>
      </c>
      <c r="E3087">
        <f t="shared" si="288"/>
        <v>2</v>
      </c>
      <c r="F3087">
        <f t="shared" si="289"/>
        <v>1</v>
      </c>
      <c r="G3087">
        <f t="shared" si="290"/>
        <v>3</v>
      </c>
      <c r="H3087">
        <f t="shared" si="291"/>
        <v>213</v>
      </c>
      <c r="I3087" t="str">
        <f t="shared" si="292"/>
        <v>SILVER</v>
      </c>
      <c r="J3087" t="str">
        <f t="shared" si="293"/>
        <v>Almost Losing Customer</v>
      </c>
    </row>
    <row r="3088" spans="1:10" x14ac:dyDescent="0.3">
      <c r="A3088" s="5">
        <v>3090</v>
      </c>
      <c r="B3088" s="6">
        <v>198</v>
      </c>
      <c r="C3088" s="7">
        <v>5</v>
      </c>
      <c r="D3088" s="8">
        <v>3132.29</v>
      </c>
      <c r="E3088">
        <f t="shared" si="288"/>
        <v>4</v>
      </c>
      <c r="F3088">
        <f t="shared" si="289"/>
        <v>2</v>
      </c>
      <c r="G3088">
        <f t="shared" si="290"/>
        <v>3</v>
      </c>
      <c r="H3088">
        <f t="shared" si="291"/>
        <v>423</v>
      </c>
      <c r="I3088" t="str">
        <f t="shared" si="292"/>
        <v>PLATINUM</v>
      </c>
      <c r="J3088" t="str">
        <f t="shared" si="293"/>
        <v>Becoming Loyal</v>
      </c>
    </row>
    <row r="3089" spans="1:10" x14ac:dyDescent="0.3">
      <c r="A3089" s="5">
        <v>3091</v>
      </c>
      <c r="B3089" s="6">
        <v>307</v>
      </c>
      <c r="C3089" s="7">
        <v>2</v>
      </c>
      <c r="D3089" s="8">
        <v>1323.12</v>
      </c>
      <c r="E3089">
        <f t="shared" si="288"/>
        <v>3</v>
      </c>
      <c r="F3089">
        <f t="shared" si="289"/>
        <v>1</v>
      </c>
      <c r="G3089">
        <f t="shared" si="290"/>
        <v>1</v>
      </c>
      <c r="H3089">
        <f t="shared" si="291"/>
        <v>311</v>
      </c>
      <c r="I3089" t="str">
        <f t="shared" si="292"/>
        <v>SILVER</v>
      </c>
      <c r="J3089" t="str">
        <f t="shared" si="293"/>
        <v>High Risk Customer</v>
      </c>
    </row>
    <row r="3090" spans="1:10" x14ac:dyDescent="0.3">
      <c r="A3090" s="5">
        <v>3092</v>
      </c>
      <c r="B3090" s="6">
        <v>160</v>
      </c>
      <c r="C3090" s="7">
        <v>3</v>
      </c>
      <c r="D3090" s="8">
        <v>920.72</v>
      </c>
      <c r="E3090">
        <f t="shared" si="288"/>
        <v>1</v>
      </c>
      <c r="F3090">
        <f t="shared" si="289"/>
        <v>1</v>
      </c>
      <c r="G3090">
        <f t="shared" si="290"/>
        <v>1</v>
      </c>
      <c r="H3090">
        <f t="shared" si="291"/>
        <v>111</v>
      </c>
      <c r="I3090" t="str">
        <f t="shared" si="292"/>
        <v>BRONZE</v>
      </c>
      <c r="J3090" t="str">
        <f t="shared" si="293"/>
        <v>Lost Customer</v>
      </c>
    </row>
    <row r="3091" spans="1:10" x14ac:dyDescent="0.3">
      <c r="A3091" s="5">
        <v>3093</v>
      </c>
      <c r="B3091" s="6">
        <v>68</v>
      </c>
      <c r="C3091" s="7">
        <v>9</v>
      </c>
      <c r="D3091" s="8">
        <v>2964.6199999999994</v>
      </c>
      <c r="E3091">
        <f t="shared" si="288"/>
        <v>1</v>
      </c>
      <c r="F3091">
        <f t="shared" si="289"/>
        <v>4</v>
      </c>
      <c r="G3091">
        <f t="shared" si="290"/>
        <v>3</v>
      </c>
      <c r="H3091">
        <f t="shared" si="291"/>
        <v>143</v>
      </c>
      <c r="I3091" t="str">
        <f t="shared" si="292"/>
        <v>BRONZE</v>
      </c>
      <c r="J3091" t="str">
        <f t="shared" si="293"/>
        <v>Evasive Customer</v>
      </c>
    </row>
    <row r="3092" spans="1:10" x14ac:dyDescent="0.3">
      <c r="A3092" s="5">
        <v>3094</v>
      </c>
      <c r="B3092" s="6">
        <v>161</v>
      </c>
      <c r="C3092" s="7">
        <v>7</v>
      </c>
      <c r="D3092" s="8">
        <v>2859.96</v>
      </c>
      <c r="E3092">
        <f t="shared" si="288"/>
        <v>1</v>
      </c>
      <c r="F3092">
        <f t="shared" si="289"/>
        <v>3</v>
      </c>
      <c r="G3092">
        <f t="shared" si="290"/>
        <v>3</v>
      </c>
      <c r="H3092">
        <f t="shared" si="291"/>
        <v>133</v>
      </c>
      <c r="I3092" t="str">
        <f t="shared" si="292"/>
        <v>BRONZE</v>
      </c>
      <c r="J3092" t="str">
        <f t="shared" si="293"/>
        <v>Evasive Customer</v>
      </c>
    </row>
    <row r="3093" spans="1:10" x14ac:dyDescent="0.3">
      <c r="A3093" s="5">
        <v>3095</v>
      </c>
      <c r="B3093" s="6">
        <v>36</v>
      </c>
      <c r="C3093" s="7">
        <v>5</v>
      </c>
      <c r="D3093" s="8">
        <v>2799.4900000000002</v>
      </c>
      <c r="E3093">
        <f t="shared" si="288"/>
        <v>2</v>
      </c>
      <c r="F3093">
        <f t="shared" si="289"/>
        <v>2</v>
      </c>
      <c r="G3093">
        <f t="shared" si="290"/>
        <v>3</v>
      </c>
      <c r="H3093">
        <f t="shared" si="291"/>
        <v>223</v>
      </c>
      <c r="I3093" t="str">
        <f t="shared" si="292"/>
        <v>SILVER</v>
      </c>
      <c r="J3093" t="str">
        <f t="shared" si="293"/>
        <v>Almost Losing Customer</v>
      </c>
    </row>
    <row r="3094" spans="1:10" x14ac:dyDescent="0.3">
      <c r="A3094" s="5">
        <v>3096</v>
      </c>
      <c r="B3094" s="6">
        <v>15</v>
      </c>
      <c r="C3094" s="7">
        <v>3</v>
      </c>
      <c r="D3094" s="8">
        <v>2717.0999999999995</v>
      </c>
      <c r="E3094">
        <f t="shared" si="288"/>
        <v>1</v>
      </c>
      <c r="F3094">
        <f t="shared" si="289"/>
        <v>1</v>
      </c>
      <c r="G3094">
        <f t="shared" si="290"/>
        <v>2</v>
      </c>
      <c r="H3094">
        <f t="shared" si="291"/>
        <v>112</v>
      </c>
      <c r="I3094" t="str">
        <f t="shared" si="292"/>
        <v>BRONZE</v>
      </c>
      <c r="J3094" t="str">
        <f t="shared" si="293"/>
        <v>Lost Customer</v>
      </c>
    </row>
    <row r="3095" spans="1:10" x14ac:dyDescent="0.3">
      <c r="A3095" s="5">
        <v>3097</v>
      </c>
      <c r="B3095" s="6">
        <v>60</v>
      </c>
      <c r="C3095" s="7">
        <v>3</v>
      </c>
      <c r="D3095" s="8">
        <v>2427.0699999999997</v>
      </c>
      <c r="E3095">
        <f t="shared" si="288"/>
        <v>3</v>
      </c>
      <c r="F3095">
        <f t="shared" si="289"/>
        <v>1</v>
      </c>
      <c r="G3095">
        <f t="shared" si="290"/>
        <v>2</v>
      </c>
      <c r="H3095">
        <f t="shared" si="291"/>
        <v>312</v>
      </c>
      <c r="I3095" t="str">
        <f t="shared" si="292"/>
        <v>GOLD</v>
      </c>
      <c r="J3095" t="str">
        <f t="shared" si="293"/>
        <v>Losing Customer</v>
      </c>
    </row>
    <row r="3096" spans="1:10" x14ac:dyDescent="0.3">
      <c r="A3096" s="5">
        <v>3098</v>
      </c>
      <c r="B3096" s="6">
        <v>38</v>
      </c>
      <c r="C3096" s="7">
        <v>4</v>
      </c>
      <c r="D3096" s="8">
        <v>2968.25</v>
      </c>
      <c r="E3096">
        <f t="shared" si="288"/>
        <v>4</v>
      </c>
      <c r="F3096">
        <f t="shared" si="289"/>
        <v>1</v>
      </c>
      <c r="G3096">
        <f t="shared" si="290"/>
        <v>3</v>
      </c>
      <c r="H3096">
        <f t="shared" si="291"/>
        <v>413</v>
      </c>
      <c r="I3096" t="str">
        <f t="shared" si="292"/>
        <v>PLATINUM</v>
      </c>
      <c r="J3096" t="str">
        <f t="shared" si="293"/>
        <v>Recent Customer</v>
      </c>
    </row>
    <row r="3097" spans="1:10" x14ac:dyDescent="0.3">
      <c r="A3097" s="5">
        <v>3099</v>
      </c>
      <c r="B3097" s="6">
        <v>83</v>
      </c>
      <c r="C3097" s="7">
        <v>2</v>
      </c>
      <c r="D3097" s="8">
        <v>2079.5700000000002</v>
      </c>
      <c r="E3097">
        <f t="shared" si="288"/>
        <v>2</v>
      </c>
      <c r="F3097">
        <f t="shared" si="289"/>
        <v>1</v>
      </c>
      <c r="G3097">
        <f t="shared" si="290"/>
        <v>2</v>
      </c>
      <c r="H3097">
        <f t="shared" si="291"/>
        <v>212</v>
      </c>
      <c r="I3097" t="str">
        <f t="shared" si="292"/>
        <v>SILVER</v>
      </c>
      <c r="J3097" t="str">
        <f t="shared" si="293"/>
        <v>Evasive Customer</v>
      </c>
    </row>
    <row r="3098" spans="1:10" x14ac:dyDescent="0.3">
      <c r="A3098" s="5">
        <v>3100</v>
      </c>
      <c r="B3098" s="6">
        <v>20</v>
      </c>
      <c r="C3098" s="7">
        <v>4</v>
      </c>
      <c r="D3098" s="8">
        <v>3919.57</v>
      </c>
      <c r="E3098">
        <f t="shared" si="288"/>
        <v>3</v>
      </c>
      <c r="F3098">
        <f t="shared" si="289"/>
        <v>1</v>
      </c>
      <c r="G3098">
        <f t="shared" si="290"/>
        <v>3</v>
      </c>
      <c r="H3098">
        <f t="shared" si="291"/>
        <v>313</v>
      </c>
      <c r="I3098" t="str">
        <f t="shared" si="292"/>
        <v>GOLD</v>
      </c>
      <c r="J3098" t="str">
        <f t="shared" si="293"/>
        <v>Losing Customer</v>
      </c>
    </row>
    <row r="3099" spans="1:10" x14ac:dyDescent="0.3">
      <c r="A3099" s="5">
        <v>3101</v>
      </c>
      <c r="B3099" s="6">
        <v>61</v>
      </c>
      <c r="C3099" s="7">
        <v>4</v>
      </c>
      <c r="D3099" s="8">
        <v>470.79999999999978</v>
      </c>
      <c r="E3099">
        <f t="shared" si="288"/>
        <v>2</v>
      </c>
      <c r="F3099">
        <f t="shared" si="289"/>
        <v>1</v>
      </c>
      <c r="G3099">
        <f t="shared" si="290"/>
        <v>1</v>
      </c>
      <c r="H3099">
        <f t="shared" si="291"/>
        <v>211</v>
      </c>
      <c r="I3099" t="str">
        <f t="shared" si="292"/>
        <v>BRONZE</v>
      </c>
      <c r="J3099" t="str">
        <f t="shared" si="293"/>
        <v>Evasive Customer</v>
      </c>
    </row>
    <row r="3100" spans="1:10" x14ac:dyDescent="0.3">
      <c r="A3100" s="5">
        <v>3102</v>
      </c>
      <c r="B3100" s="6">
        <v>106</v>
      </c>
      <c r="C3100" s="7">
        <v>5</v>
      </c>
      <c r="D3100" s="8">
        <v>2883.5099999999998</v>
      </c>
      <c r="E3100">
        <f t="shared" si="288"/>
        <v>3</v>
      </c>
      <c r="F3100">
        <f t="shared" si="289"/>
        <v>2</v>
      </c>
      <c r="G3100">
        <f t="shared" si="290"/>
        <v>3</v>
      </c>
      <c r="H3100">
        <f t="shared" si="291"/>
        <v>323</v>
      </c>
      <c r="I3100" t="str">
        <f t="shared" si="292"/>
        <v>GOLD</v>
      </c>
      <c r="J3100" t="str">
        <f t="shared" si="293"/>
        <v>Late Bloomer</v>
      </c>
    </row>
    <row r="3101" spans="1:10" x14ac:dyDescent="0.3">
      <c r="A3101" s="5">
        <v>3103</v>
      </c>
      <c r="B3101" s="6">
        <v>59</v>
      </c>
      <c r="C3101" s="7">
        <v>8</v>
      </c>
      <c r="D3101" s="8">
        <v>5040.88</v>
      </c>
      <c r="E3101">
        <f t="shared" si="288"/>
        <v>2</v>
      </c>
      <c r="F3101">
        <f t="shared" si="289"/>
        <v>4</v>
      </c>
      <c r="G3101">
        <f t="shared" si="290"/>
        <v>4</v>
      </c>
      <c r="H3101">
        <f t="shared" si="291"/>
        <v>244</v>
      </c>
      <c r="I3101" t="str">
        <f t="shared" si="292"/>
        <v>SILVER</v>
      </c>
      <c r="J3101" t="str">
        <f t="shared" si="293"/>
        <v>High Risk Customer</v>
      </c>
    </row>
    <row r="3102" spans="1:10" x14ac:dyDescent="0.3">
      <c r="A3102" s="5">
        <v>3104</v>
      </c>
      <c r="B3102" s="6">
        <v>49</v>
      </c>
      <c r="C3102" s="7">
        <v>7</v>
      </c>
      <c r="D3102" s="8">
        <v>3491.38</v>
      </c>
      <c r="E3102">
        <f t="shared" si="288"/>
        <v>1</v>
      </c>
      <c r="F3102">
        <f t="shared" si="289"/>
        <v>3</v>
      </c>
      <c r="G3102">
        <f t="shared" si="290"/>
        <v>3</v>
      </c>
      <c r="H3102">
        <f t="shared" si="291"/>
        <v>133</v>
      </c>
      <c r="I3102" t="str">
        <f t="shared" si="292"/>
        <v>BRONZE</v>
      </c>
      <c r="J3102" t="str">
        <f t="shared" si="293"/>
        <v>Evasive Customer</v>
      </c>
    </row>
    <row r="3103" spans="1:10" x14ac:dyDescent="0.3">
      <c r="A3103" s="5">
        <v>3105</v>
      </c>
      <c r="B3103" s="6">
        <v>10</v>
      </c>
      <c r="C3103" s="7">
        <v>6</v>
      </c>
      <c r="D3103" s="8">
        <v>4916.08</v>
      </c>
      <c r="E3103">
        <f t="shared" si="288"/>
        <v>2</v>
      </c>
      <c r="F3103">
        <f t="shared" si="289"/>
        <v>2</v>
      </c>
      <c r="G3103">
        <f t="shared" si="290"/>
        <v>4</v>
      </c>
      <c r="H3103">
        <f t="shared" si="291"/>
        <v>224</v>
      </c>
      <c r="I3103" t="str">
        <f t="shared" si="292"/>
        <v>SILVER</v>
      </c>
      <c r="J3103" t="str">
        <f t="shared" si="293"/>
        <v>Almost Losing Customer</v>
      </c>
    </row>
    <row r="3104" spans="1:10" x14ac:dyDescent="0.3">
      <c r="A3104" s="5">
        <v>3106</v>
      </c>
      <c r="B3104" s="6">
        <v>199</v>
      </c>
      <c r="C3104" s="7">
        <v>5</v>
      </c>
      <c r="D3104" s="8">
        <v>2146.56</v>
      </c>
      <c r="E3104">
        <f t="shared" si="288"/>
        <v>2</v>
      </c>
      <c r="F3104">
        <f t="shared" si="289"/>
        <v>2</v>
      </c>
      <c r="G3104">
        <f t="shared" si="290"/>
        <v>2</v>
      </c>
      <c r="H3104">
        <f t="shared" si="291"/>
        <v>222</v>
      </c>
      <c r="I3104" t="str">
        <f t="shared" si="292"/>
        <v>SILVER</v>
      </c>
      <c r="J3104" t="str">
        <f t="shared" si="293"/>
        <v>Almost Losing Customer</v>
      </c>
    </row>
    <row r="3105" spans="1:10" x14ac:dyDescent="0.3">
      <c r="A3105" s="5">
        <v>3107</v>
      </c>
      <c r="B3105" s="6">
        <v>95</v>
      </c>
      <c r="C3105" s="7">
        <v>4</v>
      </c>
      <c r="D3105" s="8">
        <v>3113.13</v>
      </c>
      <c r="E3105">
        <f t="shared" si="288"/>
        <v>4</v>
      </c>
      <c r="F3105">
        <f t="shared" si="289"/>
        <v>1</v>
      </c>
      <c r="G3105">
        <f t="shared" si="290"/>
        <v>3</v>
      </c>
      <c r="H3105">
        <f t="shared" si="291"/>
        <v>413</v>
      </c>
      <c r="I3105" t="str">
        <f t="shared" si="292"/>
        <v>PLATINUM</v>
      </c>
      <c r="J3105" t="str">
        <f t="shared" si="293"/>
        <v>Recent Customer</v>
      </c>
    </row>
    <row r="3106" spans="1:10" x14ac:dyDescent="0.3">
      <c r="A3106" s="5">
        <v>3108</v>
      </c>
      <c r="B3106" s="6">
        <v>53</v>
      </c>
      <c r="C3106" s="7">
        <v>7</v>
      </c>
      <c r="D3106" s="8">
        <v>5916.21</v>
      </c>
      <c r="E3106">
        <f t="shared" si="288"/>
        <v>1</v>
      </c>
      <c r="F3106">
        <f t="shared" si="289"/>
        <v>3</v>
      </c>
      <c r="G3106">
        <f t="shared" si="290"/>
        <v>4</v>
      </c>
      <c r="H3106">
        <f t="shared" si="291"/>
        <v>134</v>
      </c>
      <c r="I3106" t="str">
        <f t="shared" si="292"/>
        <v>BRONZE</v>
      </c>
      <c r="J3106" t="str">
        <f t="shared" si="293"/>
        <v>Evasive Customer</v>
      </c>
    </row>
    <row r="3107" spans="1:10" x14ac:dyDescent="0.3">
      <c r="A3107" s="5">
        <v>3109</v>
      </c>
      <c r="B3107" s="6">
        <v>169</v>
      </c>
      <c r="C3107" s="7">
        <v>5</v>
      </c>
      <c r="D3107" s="8">
        <v>3080.63</v>
      </c>
      <c r="E3107">
        <f t="shared" si="288"/>
        <v>1</v>
      </c>
      <c r="F3107">
        <f t="shared" si="289"/>
        <v>2</v>
      </c>
      <c r="G3107">
        <f t="shared" si="290"/>
        <v>3</v>
      </c>
      <c r="H3107">
        <f t="shared" si="291"/>
        <v>123</v>
      </c>
      <c r="I3107" t="str">
        <f t="shared" si="292"/>
        <v>BRONZE</v>
      </c>
      <c r="J3107" t="str">
        <f t="shared" si="293"/>
        <v>Evasive Customer</v>
      </c>
    </row>
    <row r="3108" spans="1:10" x14ac:dyDescent="0.3">
      <c r="A3108" s="5">
        <v>3110</v>
      </c>
      <c r="B3108" s="6">
        <v>17</v>
      </c>
      <c r="C3108" s="7">
        <v>3</v>
      </c>
      <c r="D3108" s="8">
        <v>1429.54</v>
      </c>
      <c r="E3108">
        <f t="shared" si="288"/>
        <v>2</v>
      </c>
      <c r="F3108">
        <f t="shared" si="289"/>
        <v>1</v>
      </c>
      <c r="G3108">
        <f t="shared" si="290"/>
        <v>1</v>
      </c>
      <c r="H3108">
        <f t="shared" si="291"/>
        <v>211</v>
      </c>
      <c r="I3108" t="str">
        <f t="shared" si="292"/>
        <v>BRONZE</v>
      </c>
      <c r="J3108" t="str">
        <f t="shared" si="293"/>
        <v>Evasive Customer</v>
      </c>
    </row>
    <row r="3109" spans="1:10" x14ac:dyDescent="0.3">
      <c r="A3109" s="5">
        <v>3111</v>
      </c>
      <c r="B3109" s="6">
        <v>48</v>
      </c>
      <c r="C3109" s="7">
        <v>5</v>
      </c>
      <c r="D3109" s="8">
        <v>1381.19</v>
      </c>
      <c r="E3109">
        <f t="shared" si="288"/>
        <v>1</v>
      </c>
      <c r="F3109">
        <f t="shared" si="289"/>
        <v>2</v>
      </c>
      <c r="G3109">
        <f t="shared" si="290"/>
        <v>1</v>
      </c>
      <c r="H3109">
        <f t="shared" si="291"/>
        <v>121</v>
      </c>
      <c r="I3109" t="str">
        <f t="shared" si="292"/>
        <v>BRONZE</v>
      </c>
      <c r="J3109" t="str">
        <f t="shared" si="293"/>
        <v>Evasive Customer</v>
      </c>
    </row>
    <row r="3110" spans="1:10" x14ac:dyDescent="0.3">
      <c r="A3110" s="5">
        <v>3112</v>
      </c>
      <c r="B3110" s="6">
        <v>11</v>
      </c>
      <c r="C3110" s="7">
        <v>8</v>
      </c>
      <c r="D3110" s="8">
        <v>3035.96</v>
      </c>
      <c r="E3110">
        <f t="shared" si="288"/>
        <v>4</v>
      </c>
      <c r="F3110">
        <f t="shared" si="289"/>
        <v>4</v>
      </c>
      <c r="G3110">
        <f t="shared" si="290"/>
        <v>3</v>
      </c>
      <c r="H3110">
        <f t="shared" si="291"/>
        <v>443</v>
      </c>
      <c r="I3110" t="str">
        <f t="shared" si="292"/>
        <v>PLATINUM</v>
      </c>
      <c r="J3110" t="str">
        <f t="shared" si="293"/>
        <v>Very Loyal</v>
      </c>
    </row>
    <row r="3111" spans="1:10" x14ac:dyDescent="0.3">
      <c r="A3111" s="5">
        <v>3113</v>
      </c>
      <c r="B3111" s="6">
        <v>109</v>
      </c>
      <c r="C3111" s="7">
        <v>8</v>
      </c>
      <c r="D3111" s="8">
        <v>4144.8600000000006</v>
      </c>
      <c r="E3111">
        <f t="shared" si="288"/>
        <v>2</v>
      </c>
      <c r="F3111">
        <f t="shared" si="289"/>
        <v>4</v>
      </c>
      <c r="G3111">
        <f t="shared" si="290"/>
        <v>4</v>
      </c>
      <c r="H3111">
        <f t="shared" si="291"/>
        <v>244</v>
      </c>
      <c r="I3111" t="str">
        <f t="shared" si="292"/>
        <v>SILVER</v>
      </c>
      <c r="J3111" t="str">
        <f t="shared" si="293"/>
        <v>High Risk Customer</v>
      </c>
    </row>
    <row r="3112" spans="1:10" x14ac:dyDescent="0.3">
      <c r="A3112" s="5">
        <v>3114</v>
      </c>
      <c r="B3112" s="6">
        <v>3</v>
      </c>
      <c r="C3112" s="7">
        <v>6</v>
      </c>
      <c r="D3112" s="8">
        <v>1942.45</v>
      </c>
      <c r="E3112">
        <f t="shared" si="288"/>
        <v>4</v>
      </c>
      <c r="F3112">
        <f t="shared" si="289"/>
        <v>2</v>
      </c>
      <c r="G3112">
        <f t="shared" si="290"/>
        <v>2</v>
      </c>
      <c r="H3112">
        <f t="shared" si="291"/>
        <v>422</v>
      </c>
      <c r="I3112" t="str">
        <f t="shared" si="292"/>
        <v>PLATINUM</v>
      </c>
      <c r="J3112" t="str">
        <f t="shared" si="293"/>
        <v>Becoming Loyal</v>
      </c>
    </row>
    <row r="3113" spans="1:10" x14ac:dyDescent="0.3">
      <c r="A3113" s="5">
        <v>3115</v>
      </c>
      <c r="B3113" s="6">
        <v>195</v>
      </c>
      <c r="C3113" s="7">
        <v>5</v>
      </c>
      <c r="D3113" s="8">
        <v>4020.9100000000003</v>
      </c>
      <c r="E3113">
        <f t="shared" si="288"/>
        <v>1</v>
      </c>
      <c r="F3113">
        <f t="shared" si="289"/>
        <v>2</v>
      </c>
      <c r="G3113">
        <f t="shared" si="290"/>
        <v>3</v>
      </c>
      <c r="H3113">
        <f t="shared" si="291"/>
        <v>123</v>
      </c>
      <c r="I3113" t="str">
        <f t="shared" si="292"/>
        <v>BRONZE</v>
      </c>
      <c r="J3113" t="str">
        <f t="shared" si="293"/>
        <v>Evasive Customer</v>
      </c>
    </row>
    <row r="3114" spans="1:10" x14ac:dyDescent="0.3">
      <c r="A3114" s="5">
        <v>3116</v>
      </c>
      <c r="B3114" s="6">
        <v>98</v>
      </c>
      <c r="C3114" s="7">
        <v>6</v>
      </c>
      <c r="D3114" s="8">
        <v>1646.29</v>
      </c>
      <c r="E3114">
        <f t="shared" si="288"/>
        <v>4</v>
      </c>
      <c r="F3114">
        <f t="shared" si="289"/>
        <v>2</v>
      </c>
      <c r="G3114">
        <f t="shared" si="290"/>
        <v>1</v>
      </c>
      <c r="H3114">
        <f t="shared" si="291"/>
        <v>421</v>
      </c>
      <c r="I3114" t="str">
        <f t="shared" si="292"/>
        <v>PLATINUM</v>
      </c>
      <c r="J3114" t="str">
        <f t="shared" si="293"/>
        <v>Recent Customer</v>
      </c>
    </row>
    <row r="3115" spans="1:10" x14ac:dyDescent="0.3">
      <c r="A3115" s="5">
        <v>3117</v>
      </c>
      <c r="B3115" s="6">
        <v>25</v>
      </c>
      <c r="C3115" s="7">
        <v>9</v>
      </c>
      <c r="D3115" s="8">
        <v>8531.16</v>
      </c>
      <c r="E3115">
        <f t="shared" si="288"/>
        <v>1</v>
      </c>
      <c r="F3115">
        <f t="shared" si="289"/>
        <v>4</v>
      </c>
      <c r="G3115">
        <f t="shared" si="290"/>
        <v>4</v>
      </c>
      <c r="H3115">
        <f t="shared" si="291"/>
        <v>144</v>
      </c>
      <c r="I3115" t="str">
        <f t="shared" si="292"/>
        <v>BRONZE</v>
      </c>
      <c r="J3115" t="str">
        <f t="shared" si="293"/>
        <v>Evasive Customer</v>
      </c>
    </row>
    <row r="3116" spans="1:10" x14ac:dyDescent="0.3">
      <c r="A3116" s="5">
        <v>3118</v>
      </c>
      <c r="B3116" s="6">
        <v>12</v>
      </c>
      <c r="C3116" s="7">
        <v>9</v>
      </c>
      <c r="D3116" s="8">
        <v>6243.8200000000015</v>
      </c>
      <c r="E3116">
        <f t="shared" si="288"/>
        <v>1</v>
      </c>
      <c r="F3116">
        <f t="shared" si="289"/>
        <v>4</v>
      </c>
      <c r="G3116">
        <f t="shared" si="290"/>
        <v>4</v>
      </c>
      <c r="H3116">
        <f t="shared" si="291"/>
        <v>144</v>
      </c>
      <c r="I3116" t="str">
        <f t="shared" si="292"/>
        <v>BRONZE</v>
      </c>
      <c r="J3116" t="str">
        <f t="shared" si="293"/>
        <v>Evasive Customer</v>
      </c>
    </row>
    <row r="3117" spans="1:10" x14ac:dyDescent="0.3">
      <c r="A3117" s="5">
        <v>3119</v>
      </c>
      <c r="B3117" s="6">
        <v>5</v>
      </c>
      <c r="C3117" s="7">
        <v>4</v>
      </c>
      <c r="D3117" s="8">
        <v>2330.3900000000003</v>
      </c>
      <c r="E3117">
        <f t="shared" si="288"/>
        <v>3</v>
      </c>
      <c r="F3117">
        <f t="shared" si="289"/>
        <v>1</v>
      </c>
      <c r="G3117">
        <f t="shared" si="290"/>
        <v>2</v>
      </c>
      <c r="H3117">
        <f t="shared" si="291"/>
        <v>312</v>
      </c>
      <c r="I3117" t="str">
        <f t="shared" si="292"/>
        <v>GOLD</v>
      </c>
      <c r="J3117" t="str">
        <f t="shared" si="293"/>
        <v>Losing Customer</v>
      </c>
    </row>
    <row r="3118" spans="1:10" x14ac:dyDescent="0.3">
      <c r="A3118" s="5">
        <v>3120</v>
      </c>
      <c r="B3118" s="6">
        <v>20</v>
      </c>
      <c r="C3118" s="7">
        <v>7</v>
      </c>
      <c r="D3118" s="8">
        <v>4179.1100000000006</v>
      </c>
      <c r="E3118">
        <f t="shared" si="288"/>
        <v>4</v>
      </c>
      <c r="F3118">
        <f t="shared" si="289"/>
        <v>3</v>
      </c>
      <c r="G3118">
        <f t="shared" si="290"/>
        <v>4</v>
      </c>
      <c r="H3118">
        <f t="shared" si="291"/>
        <v>434</v>
      </c>
      <c r="I3118" t="str">
        <f t="shared" si="292"/>
        <v>PLATINUM</v>
      </c>
      <c r="J3118" t="str">
        <f t="shared" si="293"/>
        <v>Very Loyal</v>
      </c>
    </row>
    <row r="3119" spans="1:10" x14ac:dyDescent="0.3">
      <c r="A3119" s="5">
        <v>3121</v>
      </c>
      <c r="B3119" s="6">
        <v>48</v>
      </c>
      <c r="C3119" s="7">
        <v>6</v>
      </c>
      <c r="D3119" s="8">
        <v>3164.1299999999997</v>
      </c>
      <c r="E3119">
        <f t="shared" si="288"/>
        <v>4</v>
      </c>
      <c r="F3119">
        <f t="shared" si="289"/>
        <v>2</v>
      </c>
      <c r="G3119">
        <f t="shared" si="290"/>
        <v>3</v>
      </c>
      <c r="H3119">
        <f t="shared" si="291"/>
        <v>423</v>
      </c>
      <c r="I3119" t="str">
        <f t="shared" si="292"/>
        <v>PLATINUM</v>
      </c>
      <c r="J3119" t="str">
        <f t="shared" si="293"/>
        <v>Becoming Loyal</v>
      </c>
    </row>
    <row r="3120" spans="1:10" x14ac:dyDescent="0.3">
      <c r="A3120" s="5">
        <v>3122</v>
      </c>
      <c r="B3120" s="6">
        <v>143</v>
      </c>
      <c r="C3120" s="7">
        <v>5</v>
      </c>
      <c r="D3120" s="8">
        <v>3903.0299999999997</v>
      </c>
      <c r="E3120">
        <f t="shared" si="288"/>
        <v>3</v>
      </c>
      <c r="F3120">
        <f t="shared" si="289"/>
        <v>2</v>
      </c>
      <c r="G3120">
        <f t="shared" si="290"/>
        <v>3</v>
      </c>
      <c r="H3120">
        <f t="shared" si="291"/>
        <v>323</v>
      </c>
      <c r="I3120" t="str">
        <f t="shared" si="292"/>
        <v>GOLD</v>
      </c>
      <c r="J3120" t="str">
        <f t="shared" si="293"/>
        <v>Late Bloomer</v>
      </c>
    </row>
    <row r="3121" spans="1:10" x14ac:dyDescent="0.3">
      <c r="A3121" s="5">
        <v>3123</v>
      </c>
      <c r="B3121" s="6">
        <v>0</v>
      </c>
      <c r="C3121" s="7">
        <v>4</v>
      </c>
      <c r="D3121" s="8">
        <v>1248.49</v>
      </c>
      <c r="E3121">
        <f t="shared" si="288"/>
        <v>2</v>
      </c>
      <c r="F3121">
        <f t="shared" si="289"/>
        <v>1</v>
      </c>
      <c r="G3121">
        <f t="shared" si="290"/>
        <v>1</v>
      </c>
      <c r="H3121">
        <f t="shared" si="291"/>
        <v>211</v>
      </c>
      <c r="I3121" t="str">
        <f t="shared" si="292"/>
        <v>BRONZE</v>
      </c>
      <c r="J3121" t="str">
        <f t="shared" si="293"/>
        <v>Evasive Customer</v>
      </c>
    </row>
    <row r="3122" spans="1:10" x14ac:dyDescent="0.3">
      <c r="A3122" s="5">
        <v>3124</v>
      </c>
      <c r="B3122" s="6">
        <v>38</v>
      </c>
      <c r="C3122" s="7">
        <v>3</v>
      </c>
      <c r="D3122" s="8">
        <v>401.5</v>
      </c>
      <c r="E3122">
        <f t="shared" si="288"/>
        <v>1</v>
      </c>
      <c r="F3122">
        <f t="shared" si="289"/>
        <v>1</v>
      </c>
      <c r="G3122">
        <f t="shared" si="290"/>
        <v>1</v>
      </c>
      <c r="H3122">
        <f t="shared" si="291"/>
        <v>111</v>
      </c>
      <c r="I3122" t="str">
        <f t="shared" si="292"/>
        <v>BRONZE</v>
      </c>
      <c r="J3122" t="str">
        <f t="shared" si="293"/>
        <v>Lost Customer</v>
      </c>
    </row>
    <row r="3123" spans="1:10" x14ac:dyDescent="0.3">
      <c r="A3123" s="5">
        <v>3125</v>
      </c>
      <c r="B3123" s="6">
        <v>9</v>
      </c>
      <c r="C3123" s="7">
        <v>4</v>
      </c>
      <c r="D3123" s="8">
        <v>1702.4299999999998</v>
      </c>
      <c r="E3123">
        <f t="shared" si="288"/>
        <v>4</v>
      </c>
      <c r="F3123">
        <f t="shared" si="289"/>
        <v>1</v>
      </c>
      <c r="G3123">
        <f t="shared" si="290"/>
        <v>1</v>
      </c>
      <c r="H3123">
        <f t="shared" si="291"/>
        <v>411</v>
      </c>
      <c r="I3123" t="str">
        <f t="shared" si="292"/>
        <v>GOLD</v>
      </c>
      <c r="J3123" t="str">
        <f t="shared" si="293"/>
        <v>Recent Customer</v>
      </c>
    </row>
    <row r="3124" spans="1:10" x14ac:dyDescent="0.3">
      <c r="A3124" s="5">
        <v>3126</v>
      </c>
      <c r="B3124" s="6">
        <v>40</v>
      </c>
      <c r="C3124" s="7">
        <v>8</v>
      </c>
      <c r="D3124" s="8">
        <v>4916.6400000000003</v>
      </c>
      <c r="E3124">
        <f t="shared" si="288"/>
        <v>3</v>
      </c>
      <c r="F3124">
        <f t="shared" si="289"/>
        <v>4</v>
      </c>
      <c r="G3124">
        <f t="shared" si="290"/>
        <v>4</v>
      </c>
      <c r="H3124">
        <f t="shared" si="291"/>
        <v>344</v>
      </c>
      <c r="I3124" t="str">
        <f t="shared" si="292"/>
        <v>GOLD</v>
      </c>
      <c r="J3124" t="str">
        <f t="shared" si="293"/>
        <v>Potential Customer</v>
      </c>
    </row>
    <row r="3125" spans="1:10" x14ac:dyDescent="0.3">
      <c r="A3125" s="5">
        <v>3127</v>
      </c>
      <c r="B3125" s="6">
        <v>35</v>
      </c>
      <c r="C3125" s="7">
        <v>4</v>
      </c>
      <c r="D3125" s="8">
        <v>3898.4999999999995</v>
      </c>
      <c r="E3125">
        <f t="shared" si="288"/>
        <v>4</v>
      </c>
      <c r="F3125">
        <f t="shared" si="289"/>
        <v>1</v>
      </c>
      <c r="G3125">
        <f t="shared" si="290"/>
        <v>3</v>
      </c>
      <c r="H3125">
        <f t="shared" si="291"/>
        <v>413</v>
      </c>
      <c r="I3125" t="str">
        <f t="shared" si="292"/>
        <v>PLATINUM</v>
      </c>
      <c r="J3125" t="str">
        <f t="shared" si="293"/>
        <v>Recent Customer</v>
      </c>
    </row>
    <row r="3126" spans="1:10" x14ac:dyDescent="0.3">
      <c r="A3126" s="5">
        <v>3128</v>
      </c>
      <c r="B3126" s="6">
        <v>104</v>
      </c>
      <c r="C3126" s="7">
        <v>5</v>
      </c>
      <c r="D3126" s="8">
        <v>3687.54</v>
      </c>
      <c r="E3126">
        <f t="shared" si="288"/>
        <v>3</v>
      </c>
      <c r="F3126">
        <f t="shared" si="289"/>
        <v>2</v>
      </c>
      <c r="G3126">
        <f t="shared" si="290"/>
        <v>3</v>
      </c>
      <c r="H3126">
        <f t="shared" si="291"/>
        <v>323</v>
      </c>
      <c r="I3126" t="str">
        <f t="shared" si="292"/>
        <v>GOLD</v>
      </c>
      <c r="J3126" t="str">
        <f t="shared" si="293"/>
        <v>Late Bloomer</v>
      </c>
    </row>
    <row r="3127" spans="1:10" x14ac:dyDescent="0.3">
      <c r="A3127" s="5">
        <v>3129</v>
      </c>
      <c r="B3127" s="6">
        <v>16</v>
      </c>
      <c r="C3127" s="7">
        <v>5</v>
      </c>
      <c r="D3127" s="8">
        <v>3590.37</v>
      </c>
      <c r="E3127">
        <f t="shared" si="288"/>
        <v>3</v>
      </c>
      <c r="F3127">
        <f t="shared" si="289"/>
        <v>2</v>
      </c>
      <c r="G3127">
        <f t="shared" si="290"/>
        <v>3</v>
      </c>
      <c r="H3127">
        <f t="shared" si="291"/>
        <v>323</v>
      </c>
      <c r="I3127" t="str">
        <f t="shared" si="292"/>
        <v>GOLD</v>
      </c>
      <c r="J3127" t="str">
        <f t="shared" si="293"/>
        <v>Late Bloomer</v>
      </c>
    </row>
    <row r="3128" spans="1:10" x14ac:dyDescent="0.3">
      <c r="A3128" s="5">
        <v>3130</v>
      </c>
      <c r="B3128" s="6">
        <v>0</v>
      </c>
      <c r="C3128" s="7">
        <v>5</v>
      </c>
      <c r="D3128" s="8">
        <v>3792.78</v>
      </c>
      <c r="E3128">
        <f t="shared" si="288"/>
        <v>1</v>
      </c>
      <c r="F3128">
        <f t="shared" si="289"/>
        <v>2</v>
      </c>
      <c r="G3128">
        <f t="shared" si="290"/>
        <v>3</v>
      </c>
      <c r="H3128">
        <f t="shared" si="291"/>
        <v>123</v>
      </c>
      <c r="I3128" t="str">
        <f t="shared" si="292"/>
        <v>BRONZE</v>
      </c>
      <c r="J3128" t="str">
        <f t="shared" si="293"/>
        <v>Evasive Customer</v>
      </c>
    </row>
    <row r="3129" spans="1:10" x14ac:dyDescent="0.3">
      <c r="A3129" s="5">
        <v>3131</v>
      </c>
      <c r="B3129" s="6">
        <v>17</v>
      </c>
      <c r="C3129" s="7">
        <v>8</v>
      </c>
      <c r="D3129" s="8">
        <v>2725.7599999999998</v>
      </c>
      <c r="E3129">
        <f t="shared" si="288"/>
        <v>4</v>
      </c>
      <c r="F3129">
        <f t="shared" si="289"/>
        <v>4</v>
      </c>
      <c r="G3129">
        <f t="shared" si="290"/>
        <v>2</v>
      </c>
      <c r="H3129">
        <f t="shared" si="291"/>
        <v>442</v>
      </c>
      <c r="I3129" t="str">
        <f t="shared" si="292"/>
        <v>PLATINUM</v>
      </c>
      <c r="J3129" t="str">
        <f t="shared" si="293"/>
        <v>Very Loyal</v>
      </c>
    </row>
    <row r="3130" spans="1:10" x14ac:dyDescent="0.3">
      <c r="A3130" s="5">
        <v>3132</v>
      </c>
      <c r="B3130" s="6">
        <v>23</v>
      </c>
      <c r="C3130" s="7">
        <v>5</v>
      </c>
      <c r="D3130" s="8">
        <v>3426.54</v>
      </c>
      <c r="E3130">
        <f t="shared" si="288"/>
        <v>4</v>
      </c>
      <c r="F3130">
        <f t="shared" si="289"/>
        <v>2</v>
      </c>
      <c r="G3130">
        <f t="shared" si="290"/>
        <v>3</v>
      </c>
      <c r="H3130">
        <f t="shared" si="291"/>
        <v>423</v>
      </c>
      <c r="I3130" t="str">
        <f t="shared" si="292"/>
        <v>PLATINUM</v>
      </c>
      <c r="J3130" t="str">
        <f t="shared" si="293"/>
        <v>Becoming Loyal</v>
      </c>
    </row>
    <row r="3131" spans="1:10" x14ac:dyDescent="0.3">
      <c r="A3131" s="5">
        <v>3133</v>
      </c>
      <c r="B3131" s="6">
        <v>11</v>
      </c>
      <c r="C3131" s="7">
        <v>6</v>
      </c>
      <c r="D3131" s="8">
        <v>2323.16</v>
      </c>
      <c r="E3131">
        <f t="shared" si="288"/>
        <v>4</v>
      </c>
      <c r="F3131">
        <f t="shared" si="289"/>
        <v>2</v>
      </c>
      <c r="G3131">
        <f t="shared" si="290"/>
        <v>2</v>
      </c>
      <c r="H3131">
        <f t="shared" si="291"/>
        <v>422</v>
      </c>
      <c r="I3131" t="str">
        <f t="shared" si="292"/>
        <v>PLATINUM</v>
      </c>
      <c r="J3131" t="str">
        <f t="shared" si="293"/>
        <v>Becoming Loyal</v>
      </c>
    </row>
    <row r="3132" spans="1:10" x14ac:dyDescent="0.3">
      <c r="A3132" s="5">
        <v>3134</v>
      </c>
      <c r="B3132" s="6">
        <v>64</v>
      </c>
      <c r="C3132" s="7">
        <v>7</v>
      </c>
      <c r="D3132" s="8">
        <v>7491.1100000000006</v>
      </c>
      <c r="E3132">
        <f t="shared" si="288"/>
        <v>3</v>
      </c>
      <c r="F3132">
        <f t="shared" si="289"/>
        <v>3</v>
      </c>
      <c r="G3132">
        <f t="shared" si="290"/>
        <v>4</v>
      </c>
      <c r="H3132">
        <f t="shared" si="291"/>
        <v>334</v>
      </c>
      <c r="I3132" t="str">
        <f t="shared" si="292"/>
        <v>GOLD</v>
      </c>
      <c r="J3132" t="str">
        <f t="shared" si="293"/>
        <v>Late Bloomer</v>
      </c>
    </row>
    <row r="3133" spans="1:10" x14ac:dyDescent="0.3">
      <c r="A3133" s="5">
        <v>3135</v>
      </c>
      <c r="B3133" s="6">
        <v>121</v>
      </c>
      <c r="C3133" s="7">
        <v>7</v>
      </c>
      <c r="D3133" s="8">
        <v>3983.9700000000003</v>
      </c>
      <c r="E3133">
        <f t="shared" si="288"/>
        <v>4</v>
      </c>
      <c r="F3133">
        <f t="shared" si="289"/>
        <v>3</v>
      </c>
      <c r="G3133">
        <f t="shared" si="290"/>
        <v>3</v>
      </c>
      <c r="H3133">
        <f t="shared" si="291"/>
        <v>433</v>
      </c>
      <c r="I3133" t="str">
        <f t="shared" si="292"/>
        <v>PLATINUM</v>
      </c>
      <c r="J3133" t="str">
        <f t="shared" si="293"/>
        <v>Becoming Loyal</v>
      </c>
    </row>
    <row r="3134" spans="1:10" x14ac:dyDescent="0.3">
      <c r="A3134" s="5">
        <v>3136</v>
      </c>
      <c r="B3134" s="6">
        <v>25</v>
      </c>
      <c r="C3134" s="7">
        <v>4</v>
      </c>
      <c r="D3134" s="8">
        <v>1210.2099999999998</v>
      </c>
      <c r="E3134">
        <f t="shared" si="288"/>
        <v>2</v>
      </c>
      <c r="F3134">
        <f t="shared" si="289"/>
        <v>1</v>
      </c>
      <c r="G3134">
        <f t="shared" si="290"/>
        <v>1</v>
      </c>
      <c r="H3134">
        <f t="shared" si="291"/>
        <v>211</v>
      </c>
      <c r="I3134" t="str">
        <f t="shared" si="292"/>
        <v>BRONZE</v>
      </c>
      <c r="J3134" t="str">
        <f t="shared" si="293"/>
        <v>Evasive Customer</v>
      </c>
    </row>
    <row r="3135" spans="1:10" x14ac:dyDescent="0.3">
      <c r="A3135" s="5">
        <v>3137</v>
      </c>
      <c r="B3135" s="6">
        <v>116</v>
      </c>
      <c r="C3135" s="7">
        <v>7</v>
      </c>
      <c r="D3135" s="8">
        <v>1545.83</v>
      </c>
      <c r="E3135">
        <f t="shared" si="288"/>
        <v>1</v>
      </c>
      <c r="F3135">
        <f t="shared" si="289"/>
        <v>3</v>
      </c>
      <c r="G3135">
        <f t="shared" si="290"/>
        <v>1</v>
      </c>
      <c r="H3135">
        <f t="shared" si="291"/>
        <v>131</v>
      </c>
      <c r="I3135" t="str">
        <f t="shared" si="292"/>
        <v>BRONZE</v>
      </c>
      <c r="J3135" t="str">
        <f t="shared" si="293"/>
        <v>Evasive Customer</v>
      </c>
    </row>
    <row r="3136" spans="1:10" x14ac:dyDescent="0.3">
      <c r="A3136" s="5">
        <v>3138</v>
      </c>
      <c r="B3136" s="6">
        <v>69</v>
      </c>
      <c r="C3136" s="7">
        <v>5</v>
      </c>
      <c r="D3136" s="8">
        <v>3168.15</v>
      </c>
      <c r="E3136">
        <f t="shared" si="288"/>
        <v>3</v>
      </c>
      <c r="F3136">
        <f t="shared" si="289"/>
        <v>2</v>
      </c>
      <c r="G3136">
        <f t="shared" si="290"/>
        <v>3</v>
      </c>
      <c r="H3136">
        <f t="shared" si="291"/>
        <v>323</v>
      </c>
      <c r="I3136" t="str">
        <f t="shared" si="292"/>
        <v>GOLD</v>
      </c>
      <c r="J3136" t="str">
        <f t="shared" si="293"/>
        <v>Late Bloomer</v>
      </c>
    </row>
    <row r="3137" spans="1:10" x14ac:dyDescent="0.3">
      <c r="A3137" s="5">
        <v>3139</v>
      </c>
      <c r="B3137" s="6">
        <v>11</v>
      </c>
      <c r="C3137" s="7">
        <v>3</v>
      </c>
      <c r="D3137" s="8">
        <v>1783.8</v>
      </c>
      <c r="E3137">
        <f t="shared" si="288"/>
        <v>1</v>
      </c>
      <c r="F3137">
        <f t="shared" si="289"/>
        <v>1</v>
      </c>
      <c r="G3137">
        <f t="shared" si="290"/>
        <v>1</v>
      </c>
      <c r="H3137">
        <f t="shared" si="291"/>
        <v>111</v>
      </c>
      <c r="I3137" t="str">
        <f t="shared" si="292"/>
        <v>BRONZE</v>
      </c>
      <c r="J3137" t="str">
        <f t="shared" si="293"/>
        <v>Lost Customer</v>
      </c>
    </row>
    <row r="3138" spans="1:10" x14ac:dyDescent="0.3">
      <c r="A3138" s="5">
        <v>3140</v>
      </c>
      <c r="B3138" s="6">
        <v>40</v>
      </c>
      <c r="C3138" s="7">
        <v>3</v>
      </c>
      <c r="D3138" s="8">
        <v>673.21</v>
      </c>
      <c r="E3138">
        <f t="shared" si="288"/>
        <v>2</v>
      </c>
      <c r="F3138">
        <f t="shared" si="289"/>
        <v>1</v>
      </c>
      <c r="G3138">
        <f t="shared" si="290"/>
        <v>1</v>
      </c>
      <c r="H3138">
        <f t="shared" si="291"/>
        <v>211</v>
      </c>
      <c r="I3138" t="str">
        <f t="shared" si="292"/>
        <v>BRONZE</v>
      </c>
      <c r="J3138" t="str">
        <f t="shared" si="293"/>
        <v>Evasive Customer</v>
      </c>
    </row>
    <row r="3139" spans="1:10" x14ac:dyDescent="0.3">
      <c r="A3139" s="5">
        <v>3141</v>
      </c>
      <c r="B3139" s="6">
        <v>70</v>
      </c>
      <c r="C3139" s="7">
        <v>7</v>
      </c>
      <c r="D3139" s="8">
        <v>1696.3900000000003</v>
      </c>
      <c r="E3139">
        <f t="shared" si="288"/>
        <v>4</v>
      </c>
      <c r="F3139">
        <f t="shared" si="289"/>
        <v>3</v>
      </c>
      <c r="G3139">
        <f t="shared" si="290"/>
        <v>1</v>
      </c>
      <c r="H3139">
        <f t="shared" si="291"/>
        <v>431</v>
      </c>
      <c r="I3139" t="str">
        <f t="shared" si="292"/>
        <v>PLATINUM</v>
      </c>
      <c r="J3139" t="str">
        <f t="shared" si="293"/>
        <v>Becoming Loyal</v>
      </c>
    </row>
    <row r="3140" spans="1:10" x14ac:dyDescent="0.3">
      <c r="A3140" s="5">
        <v>3142</v>
      </c>
      <c r="B3140" s="6">
        <v>12</v>
      </c>
      <c r="C3140" s="7">
        <v>4</v>
      </c>
      <c r="D3140" s="8">
        <v>900</v>
      </c>
      <c r="E3140">
        <f t="shared" si="288"/>
        <v>3</v>
      </c>
      <c r="F3140">
        <f t="shared" si="289"/>
        <v>1</v>
      </c>
      <c r="G3140">
        <f t="shared" si="290"/>
        <v>1</v>
      </c>
      <c r="H3140">
        <f t="shared" si="291"/>
        <v>311</v>
      </c>
      <c r="I3140" t="str">
        <f t="shared" si="292"/>
        <v>SILVER</v>
      </c>
      <c r="J3140" t="str">
        <f t="shared" si="293"/>
        <v>High Risk Customer</v>
      </c>
    </row>
    <row r="3141" spans="1:10" x14ac:dyDescent="0.3">
      <c r="A3141" s="5">
        <v>3143</v>
      </c>
      <c r="B3141" s="6">
        <v>20</v>
      </c>
      <c r="C3141" s="7">
        <v>11</v>
      </c>
      <c r="D3141" s="8">
        <v>3361.8399999999997</v>
      </c>
      <c r="E3141">
        <f t="shared" ref="E3141:E3204" si="294">IF(AND(B3139&gt;=88),1,IF(AND(B3139&lt;=88,B3139&gt;45),2,IF(AND(B3139&lt;=45,B3139&gt;18),3,4)))</f>
        <v>2</v>
      </c>
      <c r="F3141">
        <f t="shared" ref="F3141:F3204" si="295">IF(AND(C3141&gt;7),4,IF(AND(C3141&lt;=7,C3141&gt;6),3,IF(AND(C3141&lt;=6,C3141&gt;4),2,IF(AND(C3141&lt;=4),1))))</f>
        <v>4</v>
      </c>
      <c r="G3141">
        <f t="shared" ref="G3141:G3204" si="296">IF(AND(D3141&gt;4123.1),4,IF(AND(D3141&lt;=4123.1,D3141&gt;2799.26),3,IF(AND(D3141&lt;=2799.26,D3141&gt;1797.95),2,IF(AND(D3141&lt;=1795.95),1))))</f>
        <v>3</v>
      </c>
      <c r="H3141">
        <f t="shared" ref="H3141:H3204" si="297">100*E3141+10*F3141+G3141</f>
        <v>243</v>
      </c>
      <c r="I3141" t="str">
        <f t="shared" ref="I3141:I3204" si="298">IF(AND(H3141&gt;411),"PLATINUM",IF(AND(H3141&lt;=411,H3141&gt;311),"GOLD",IF(AND(H3141&lt;=311,H3141&gt;211),"SILVER",IF(AND(H3141&lt;=211),"BRONZE"))))</f>
        <v>SILVER</v>
      </c>
      <c r="J3141" t="str">
        <f t="shared" ref="J3141:J3204" si="299">IF(H3141=444,"Platinum Customer",
IF(AND(H3141&lt;=444,H3141&gt;433),"Very Loyal",
 IF(AND(H3141&lt;=433,H3141&gt;421),"Becoming Loyal",
IF(AND(H3141&lt;=421,H3141&gt;344),"Recent Customer",
IF(AND(H3141&gt;=344,H3141&gt;323),"Potential Customer",
IF(AND(H3141&gt;=323,H3141&gt;311),"Late Bloomer",
IF(AND(H3141&gt;311,H3141&gt;=224),"Losing Customer",
IF(AND(H3141&gt;224,H3141&gt;=212),"High Risk Customer",
IF(AND(H3141&gt;212,H3141&gt;=121),"Almost Losing Customer",
IF(AND(H3141&gt;=121,H3141&gt;=113),"Evasive Customer",
IF(AND(H3141&lt;=113,H3141&gt;=111),"Lost Customer")))))))))))</f>
        <v>High Risk Customer</v>
      </c>
    </row>
    <row r="3142" spans="1:10" x14ac:dyDescent="0.3">
      <c r="A3142" s="5">
        <v>3144</v>
      </c>
      <c r="B3142" s="6">
        <v>64</v>
      </c>
      <c r="C3142" s="7">
        <v>3</v>
      </c>
      <c r="D3142" s="8">
        <v>665.17</v>
      </c>
      <c r="E3142">
        <f t="shared" si="294"/>
        <v>4</v>
      </c>
      <c r="F3142">
        <f t="shared" si="295"/>
        <v>1</v>
      </c>
      <c r="G3142">
        <f t="shared" si="296"/>
        <v>1</v>
      </c>
      <c r="H3142">
        <f t="shared" si="297"/>
        <v>411</v>
      </c>
      <c r="I3142" t="str">
        <f t="shared" si="298"/>
        <v>GOLD</v>
      </c>
      <c r="J3142" t="str">
        <f t="shared" si="299"/>
        <v>Recent Customer</v>
      </c>
    </row>
    <row r="3143" spans="1:10" x14ac:dyDescent="0.3">
      <c r="A3143" s="5">
        <v>3145</v>
      </c>
      <c r="B3143" s="6">
        <v>68</v>
      </c>
      <c r="C3143" s="7">
        <v>7</v>
      </c>
      <c r="D3143" s="8">
        <v>4067.64</v>
      </c>
      <c r="E3143">
        <f t="shared" si="294"/>
        <v>3</v>
      </c>
      <c r="F3143">
        <f t="shared" si="295"/>
        <v>3</v>
      </c>
      <c r="G3143">
        <f t="shared" si="296"/>
        <v>3</v>
      </c>
      <c r="H3143">
        <f t="shared" si="297"/>
        <v>333</v>
      </c>
      <c r="I3143" t="str">
        <f t="shared" si="298"/>
        <v>GOLD</v>
      </c>
      <c r="J3143" t="str">
        <f t="shared" si="299"/>
        <v>Late Bloomer</v>
      </c>
    </row>
    <row r="3144" spans="1:10" x14ac:dyDescent="0.3">
      <c r="A3144" s="5">
        <v>3146</v>
      </c>
      <c r="B3144" s="6">
        <v>54</v>
      </c>
      <c r="C3144" s="7">
        <v>8</v>
      </c>
      <c r="D3144" s="8">
        <v>6856.09</v>
      </c>
      <c r="E3144">
        <f t="shared" si="294"/>
        <v>2</v>
      </c>
      <c r="F3144">
        <f t="shared" si="295"/>
        <v>4</v>
      </c>
      <c r="G3144">
        <f t="shared" si="296"/>
        <v>4</v>
      </c>
      <c r="H3144">
        <f t="shared" si="297"/>
        <v>244</v>
      </c>
      <c r="I3144" t="str">
        <f t="shared" si="298"/>
        <v>SILVER</v>
      </c>
      <c r="J3144" t="str">
        <f t="shared" si="299"/>
        <v>High Risk Customer</v>
      </c>
    </row>
    <row r="3145" spans="1:10" x14ac:dyDescent="0.3">
      <c r="A3145" s="5">
        <v>3147</v>
      </c>
      <c r="B3145" s="6">
        <v>3</v>
      </c>
      <c r="C3145" s="7">
        <v>6</v>
      </c>
      <c r="D3145" s="8">
        <v>1273.0800000000002</v>
      </c>
      <c r="E3145">
        <f t="shared" si="294"/>
        <v>2</v>
      </c>
      <c r="F3145">
        <f t="shared" si="295"/>
        <v>2</v>
      </c>
      <c r="G3145">
        <f t="shared" si="296"/>
        <v>1</v>
      </c>
      <c r="H3145">
        <f t="shared" si="297"/>
        <v>221</v>
      </c>
      <c r="I3145" t="str">
        <f t="shared" si="298"/>
        <v>SILVER</v>
      </c>
      <c r="J3145" t="str">
        <f t="shared" si="299"/>
        <v>Almost Losing Customer</v>
      </c>
    </row>
    <row r="3146" spans="1:10" x14ac:dyDescent="0.3">
      <c r="A3146" s="5">
        <v>3148</v>
      </c>
      <c r="B3146" s="6">
        <v>55</v>
      </c>
      <c r="C3146" s="7">
        <v>6</v>
      </c>
      <c r="D3146" s="8">
        <v>3460.33</v>
      </c>
      <c r="E3146">
        <f t="shared" si="294"/>
        <v>2</v>
      </c>
      <c r="F3146">
        <f t="shared" si="295"/>
        <v>2</v>
      </c>
      <c r="G3146">
        <f t="shared" si="296"/>
        <v>3</v>
      </c>
      <c r="H3146">
        <f t="shared" si="297"/>
        <v>223</v>
      </c>
      <c r="I3146" t="str">
        <f t="shared" si="298"/>
        <v>SILVER</v>
      </c>
      <c r="J3146" t="str">
        <f t="shared" si="299"/>
        <v>Almost Losing Customer</v>
      </c>
    </row>
    <row r="3147" spans="1:10" x14ac:dyDescent="0.3">
      <c r="A3147" s="5">
        <v>3149</v>
      </c>
      <c r="B3147" s="6">
        <v>22</v>
      </c>
      <c r="C3147" s="7">
        <v>3</v>
      </c>
      <c r="D3147" s="8">
        <v>2036.7799999999997</v>
      </c>
      <c r="E3147">
        <f t="shared" si="294"/>
        <v>4</v>
      </c>
      <c r="F3147">
        <f t="shared" si="295"/>
        <v>1</v>
      </c>
      <c r="G3147">
        <f t="shared" si="296"/>
        <v>2</v>
      </c>
      <c r="H3147">
        <f t="shared" si="297"/>
        <v>412</v>
      </c>
      <c r="I3147" t="str">
        <f t="shared" si="298"/>
        <v>PLATINUM</v>
      </c>
      <c r="J3147" t="str">
        <f t="shared" si="299"/>
        <v>Recent Customer</v>
      </c>
    </row>
    <row r="3148" spans="1:10" x14ac:dyDescent="0.3">
      <c r="A3148" s="5">
        <v>3150</v>
      </c>
      <c r="B3148" s="6">
        <v>87</v>
      </c>
      <c r="C3148" s="7">
        <v>8</v>
      </c>
      <c r="D3148" s="8">
        <v>1234.1300000000001</v>
      </c>
      <c r="E3148">
        <f t="shared" si="294"/>
        <v>2</v>
      </c>
      <c r="F3148">
        <f t="shared" si="295"/>
        <v>4</v>
      </c>
      <c r="G3148">
        <f t="shared" si="296"/>
        <v>1</v>
      </c>
      <c r="H3148">
        <f t="shared" si="297"/>
        <v>241</v>
      </c>
      <c r="I3148" t="str">
        <f t="shared" si="298"/>
        <v>SILVER</v>
      </c>
      <c r="J3148" t="str">
        <f t="shared" si="299"/>
        <v>High Risk Customer</v>
      </c>
    </row>
    <row r="3149" spans="1:10" x14ac:dyDescent="0.3">
      <c r="A3149" s="5">
        <v>3151</v>
      </c>
      <c r="B3149" s="6">
        <v>13</v>
      </c>
      <c r="C3149" s="7">
        <v>9</v>
      </c>
      <c r="D3149" s="8">
        <v>2916.57</v>
      </c>
      <c r="E3149">
        <f t="shared" si="294"/>
        <v>3</v>
      </c>
      <c r="F3149">
        <f t="shared" si="295"/>
        <v>4</v>
      </c>
      <c r="G3149">
        <f t="shared" si="296"/>
        <v>3</v>
      </c>
      <c r="H3149">
        <f t="shared" si="297"/>
        <v>343</v>
      </c>
      <c r="I3149" t="str">
        <f t="shared" si="298"/>
        <v>GOLD</v>
      </c>
      <c r="J3149" t="str">
        <f t="shared" si="299"/>
        <v>Late Bloomer</v>
      </c>
    </row>
    <row r="3150" spans="1:10" x14ac:dyDescent="0.3">
      <c r="A3150" s="5">
        <v>3152</v>
      </c>
      <c r="B3150" s="6">
        <v>11</v>
      </c>
      <c r="C3150" s="7">
        <v>6</v>
      </c>
      <c r="D3150" s="8">
        <v>2168.41</v>
      </c>
      <c r="E3150">
        <f t="shared" si="294"/>
        <v>2</v>
      </c>
      <c r="F3150">
        <f t="shared" si="295"/>
        <v>2</v>
      </c>
      <c r="G3150">
        <f t="shared" si="296"/>
        <v>2</v>
      </c>
      <c r="H3150">
        <f t="shared" si="297"/>
        <v>222</v>
      </c>
      <c r="I3150" t="str">
        <f t="shared" si="298"/>
        <v>SILVER</v>
      </c>
      <c r="J3150" t="str">
        <f t="shared" si="299"/>
        <v>Almost Losing Customer</v>
      </c>
    </row>
    <row r="3151" spans="1:10" x14ac:dyDescent="0.3">
      <c r="A3151" s="5">
        <v>3153</v>
      </c>
      <c r="B3151" s="6">
        <v>127</v>
      </c>
      <c r="C3151" s="7">
        <v>5</v>
      </c>
      <c r="D3151" s="8">
        <v>4732.4799999999996</v>
      </c>
      <c r="E3151">
        <f t="shared" si="294"/>
        <v>4</v>
      </c>
      <c r="F3151">
        <f t="shared" si="295"/>
        <v>2</v>
      </c>
      <c r="G3151">
        <f t="shared" si="296"/>
        <v>4</v>
      </c>
      <c r="H3151">
        <f t="shared" si="297"/>
        <v>424</v>
      </c>
      <c r="I3151" t="str">
        <f t="shared" si="298"/>
        <v>PLATINUM</v>
      </c>
      <c r="J3151" t="str">
        <f t="shared" si="299"/>
        <v>Becoming Loyal</v>
      </c>
    </row>
    <row r="3152" spans="1:10" x14ac:dyDescent="0.3">
      <c r="A3152" s="5">
        <v>3154</v>
      </c>
      <c r="B3152" s="6">
        <v>14</v>
      </c>
      <c r="C3152" s="7">
        <v>7</v>
      </c>
      <c r="D3152" s="8">
        <v>2243.1000000000004</v>
      </c>
      <c r="E3152">
        <f t="shared" si="294"/>
        <v>4</v>
      </c>
      <c r="F3152">
        <f t="shared" si="295"/>
        <v>3</v>
      </c>
      <c r="G3152">
        <f t="shared" si="296"/>
        <v>2</v>
      </c>
      <c r="H3152">
        <f t="shared" si="297"/>
        <v>432</v>
      </c>
      <c r="I3152" t="str">
        <f t="shared" si="298"/>
        <v>PLATINUM</v>
      </c>
      <c r="J3152" t="str">
        <f t="shared" si="299"/>
        <v>Becoming Loyal</v>
      </c>
    </row>
    <row r="3153" spans="1:10" x14ac:dyDescent="0.3">
      <c r="A3153" s="5">
        <v>3155</v>
      </c>
      <c r="B3153" s="6">
        <v>43</v>
      </c>
      <c r="C3153" s="7">
        <v>4</v>
      </c>
      <c r="D3153" s="8">
        <v>1250.08</v>
      </c>
      <c r="E3153">
        <f t="shared" si="294"/>
        <v>1</v>
      </c>
      <c r="F3153">
        <f t="shared" si="295"/>
        <v>1</v>
      </c>
      <c r="G3153">
        <f t="shared" si="296"/>
        <v>1</v>
      </c>
      <c r="H3153">
        <f t="shared" si="297"/>
        <v>111</v>
      </c>
      <c r="I3153" t="str">
        <f t="shared" si="298"/>
        <v>BRONZE</v>
      </c>
      <c r="J3153" t="str">
        <f t="shared" si="299"/>
        <v>Lost Customer</v>
      </c>
    </row>
    <row r="3154" spans="1:10" x14ac:dyDescent="0.3">
      <c r="A3154" s="5">
        <v>3156</v>
      </c>
      <c r="B3154" s="6">
        <v>4</v>
      </c>
      <c r="C3154" s="7">
        <v>3</v>
      </c>
      <c r="D3154" s="8">
        <v>311.6099999999999</v>
      </c>
      <c r="E3154">
        <f t="shared" si="294"/>
        <v>4</v>
      </c>
      <c r="F3154">
        <f t="shared" si="295"/>
        <v>1</v>
      </c>
      <c r="G3154">
        <f t="shared" si="296"/>
        <v>1</v>
      </c>
      <c r="H3154">
        <f t="shared" si="297"/>
        <v>411</v>
      </c>
      <c r="I3154" t="str">
        <f t="shared" si="298"/>
        <v>GOLD</v>
      </c>
      <c r="J3154" t="str">
        <f t="shared" si="299"/>
        <v>Recent Customer</v>
      </c>
    </row>
    <row r="3155" spans="1:10" x14ac:dyDescent="0.3">
      <c r="A3155" s="5">
        <v>3157</v>
      </c>
      <c r="B3155" s="6">
        <v>10</v>
      </c>
      <c r="C3155" s="7">
        <v>8</v>
      </c>
      <c r="D3155" s="8">
        <v>4886.130000000001</v>
      </c>
      <c r="E3155">
        <f t="shared" si="294"/>
        <v>3</v>
      </c>
      <c r="F3155">
        <f t="shared" si="295"/>
        <v>4</v>
      </c>
      <c r="G3155">
        <f t="shared" si="296"/>
        <v>4</v>
      </c>
      <c r="H3155">
        <f t="shared" si="297"/>
        <v>344</v>
      </c>
      <c r="I3155" t="str">
        <f t="shared" si="298"/>
        <v>GOLD</v>
      </c>
      <c r="J3155" t="str">
        <f t="shared" si="299"/>
        <v>Potential Customer</v>
      </c>
    </row>
    <row r="3156" spans="1:10" x14ac:dyDescent="0.3">
      <c r="A3156" s="5">
        <v>3158</v>
      </c>
      <c r="B3156" s="6">
        <v>16</v>
      </c>
      <c r="C3156" s="7">
        <v>6</v>
      </c>
      <c r="D3156" s="8">
        <v>2532.4000000000005</v>
      </c>
      <c r="E3156">
        <f t="shared" si="294"/>
        <v>4</v>
      </c>
      <c r="F3156">
        <f t="shared" si="295"/>
        <v>2</v>
      </c>
      <c r="G3156">
        <f t="shared" si="296"/>
        <v>2</v>
      </c>
      <c r="H3156">
        <f t="shared" si="297"/>
        <v>422</v>
      </c>
      <c r="I3156" t="str">
        <f t="shared" si="298"/>
        <v>PLATINUM</v>
      </c>
      <c r="J3156" t="str">
        <f t="shared" si="299"/>
        <v>Becoming Loyal</v>
      </c>
    </row>
    <row r="3157" spans="1:10" x14ac:dyDescent="0.3">
      <c r="A3157" s="5">
        <v>3159</v>
      </c>
      <c r="B3157" s="6">
        <v>25</v>
      </c>
      <c r="C3157" s="7">
        <v>2</v>
      </c>
      <c r="D3157" s="8">
        <v>3222.44</v>
      </c>
      <c r="E3157">
        <f t="shared" si="294"/>
        <v>4</v>
      </c>
      <c r="F3157">
        <f t="shared" si="295"/>
        <v>1</v>
      </c>
      <c r="G3157">
        <f t="shared" si="296"/>
        <v>3</v>
      </c>
      <c r="H3157">
        <f t="shared" si="297"/>
        <v>413</v>
      </c>
      <c r="I3157" t="str">
        <f t="shared" si="298"/>
        <v>PLATINUM</v>
      </c>
      <c r="J3157" t="str">
        <f t="shared" si="299"/>
        <v>Recent Customer</v>
      </c>
    </row>
    <row r="3158" spans="1:10" x14ac:dyDescent="0.3">
      <c r="A3158" s="5">
        <v>3160</v>
      </c>
      <c r="B3158" s="6">
        <v>52</v>
      </c>
      <c r="C3158" s="7">
        <v>5</v>
      </c>
      <c r="D3158" s="8">
        <v>2307.2099999999996</v>
      </c>
      <c r="E3158">
        <f t="shared" si="294"/>
        <v>4</v>
      </c>
      <c r="F3158">
        <f t="shared" si="295"/>
        <v>2</v>
      </c>
      <c r="G3158">
        <f t="shared" si="296"/>
        <v>2</v>
      </c>
      <c r="H3158">
        <f t="shared" si="297"/>
        <v>422</v>
      </c>
      <c r="I3158" t="str">
        <f t="shared" si="298"/>
        <v>PLATINUM</v>
      </c>
      <c r="J3158" t="str">
        <f t="shared" si="299"/>
        <v>Becoming Loyal</v>
      </c>
    </row>
    <row r="3159" spans="1:10" x14ac:dyDescent="0.3">
      <c r="A3159" s="5">
        <v>3161</v>
      </c>
      <c r="B3159" s="6">
        <v>83</v>
      </c>
      <c r="C3159" s="7">
        <v>1</v>
      </c>
      <c r="D3159" s="8">
        <v>198.22000000000003</v>
      </c>
      <c r="E3159">
        <f t="shared" si="294"/>
        <v>3</v>
      </c>
      <c r="F3159">
        <f t="shared" si="295"/>
        <v>1</v>
      </c>
      <c r="G3159">
        <f t="shared" si="296"/>
        <v>1</v>
      </c>
      <c r="H3159">
        <f t="shared" si="297"/>
        <v>311</v>
      </c>
      <c r="I3159" t="str">
        <f t="shared" si="298"/>
        <v>SILVER</v>
      </c>
      <c r="J3159" t="str">
        <f t="shared" si="299"/>
        <v>High Risk Customer</v>
      </c>
    </row>
    <row r="3160" spans="1:10" x14ac:dyDescent="0.3">
      <c r="A3160" s="5">
        <v>3162</v>
      </c>
      <c r="B3160" s="6">
        <v>110</v>
      </c>
      <c r="C3160" s="7">
        <v>2</v>
      </c>
      <c r="D3160" s="8">
        <v>2133.8799999999997</v>
      </c>
      <c r="E3160">
        <f t="shared" si="294"/>
        <v>2</v>
      </c>
      <c r="F3160">
        <f t="shared" si="295"/>
        <v>1</v>
      </c>
      <c r="G3160">
        <f t="shared" si="296"/>
        <v>2</v>
      </c>
      <c r="H3160">
        <f t="shared" si="297"/>
        <v>212</v>
      </c>
      <c r="I3160" t="str">
        <f t="shared" si="298"/>
        <v>SILVER</v>
      </c>
      <c r="J3160" t="str">
        <f t="shared" si="299"/>
        <v>Evasive Customer</v>
      </c>
    </row>
    <row r="3161" spans="1:10" x14ac:dyDescent="0.3">
      <c r="A3161" s="5">
        <v>3163</v>
      </c>
      <c r="B3161" s="6">
        <v>14</v>
      </c>
      <c r="C3161" s="7">
        <v>6</v>
      </c>
      <c r="D3161" s="8">
        <v>1496.7800000000002</v>
      </c>
      <c r="E3161">
        <f t="shared" si="294"/>
        <v>2</v>
      </c>
      <c r="F3161">
        <f t="shared" si="295"/>
        <v>2</v>
      </c>
      <c r="G3161">
        <f t="shared" si="296"/>
        <v>1</v>
      </c>
      <c r="H3161">
        <f t="shared" si="297"/>
        <v>221</v>
      </c>
      <c r="I3161" t="str">
        <f t="shared" si="298"/>
        <v>SILVER</v>
      </c>
      <c r="J3161" t="str">
        <f t="shared" si="299"/>
        <v>Almost Losing Customer</v>
      </c>
    </row>
    <row r="3162" spans="1:10" x14ac:dyDescent="0.3">
      <c r="A3162" s="5">
        <v>3164</v>
      </c>
      <c r="B3162" s="6">
        <v>98</v>
      </c>
      <c r="C3162" s="7">
        <v>5</v>
      </c>
      <c r="D3162" s="8">
        <v>2601.59</v>
      </c>
      <c r="E3162">
        <f t="shared" si="294"/>
        <v>1</v>
      </c>
      <c r="F3162">
        <f t="shared" si="295"/>
        <v>2</v>
      </c>
      <c r="G3162">
        <f t="shared" si="296"/>
        <v>2</v>
      </c>
      <c r="H3162">
        <f t="shared" si="297"/>
        <v>122</v>
      </c>
      <c r="I3162" t="str">
        <f t="shared" si="298"/>
        <v>BRONZE</v>
      </c>
      <c r="J3162" t="str">
        <f t="shared" si="299"/>
        <v>Evasive Customer</v>
      </c>
    </row>
    <row r="3163" spans="1:10" x14ac:dyDescent="0.3">
      <c r="A3163" s="5">
        <v>3165</v>
      </c>
      <c r="B3163" s="6">
        <v>77</v>
      </c>
      <c r="C3163" s="7">
        <v>8</v>
      </c>
      <c r="D3163" s="8">
        <v>3167.89</v>
      </c>
      <c r="E3163">
        <f t="shared" si="294"/>
        <v>4</v>
      </c>
      <c r="F3163">
        <f t="shared" si="295"/>
        <v>4</v>
      </c>
      <c r="G3163">
        <f t="shared" si="296"/>
        <v>3</v>
      </c>
      <c r="H3163">
        <f t="shared" si="297"/>
        <v>443</v>
      </c>
      <c r="I3163" t="str">
        <f t="shared" si="298"/>
        <v>PLATINUM</v>
      </c>
      <c r="J3163" t="str">
        <f t="shared" si="299"/>
        <v>Very Loyal</v>
      </c>
    </row>
    <row r="3164" spans="1:10" x14ac:dyDescent="0.3">
      <c r="A3164" s="5">
        <v>3166</v>
      </c>
      <c r="B3164" s="6">
        <v>47</v>
      </c>
      <c r="C3164" s="7">
        <v>7</v>
      </c>
      <c r="D3164" s="8">
        <v>5155.63</v>
      </c>
      <c r="E3164">
        <f t="shared" si="294"/>
        <v>1</v>
      </c>
      <c r="F3164">
        <f t="shared" si="295"/>
        <v>3</v>
      </c>
      <c r="G3164">
        <f t="shared" si="296"/>
        <v>4</v>
      </c>
      <c r="H3164">
        <f t="shared" si="297"/>
        <v>134</v>
      </c>
      <c r="I3164" t="str">
        <f t="shared" si="298"/>
        <v>BRONZE</v>
      </c>
      <c r="J3164" t="str">
        <f t="shared" si="299"/>
        <v>Evasive Customer</v>
      </c>
    </row>
    <row r="3165" spans="1:10" x14ac:dyDescent="0.3">
      <c r="A3165" s="5">
        <v>3167</v>
      </c>
      <c r="B3165" s="6">
        <v>73</v>
      </c>
      <c r="C3165" s="7">
        <v>4</v>
      </c>
      <c r="D3165" s="8">
        <v>2208.52</v>
      </c>
      <c r="E3165">
        <f t="shared" si="294"/>
        <v>2</v>
      </c>
      <c r="F3165">
        <f t="shared" si="295"/>
        <v>1</v>
      </c>
      <c r="G3165">
        <f t="shared" si="296"/>
        <v>2</v>
      </c>
      <c r="H3165">
        <f t="shared" si="297"/>
        <v>212</v>
      </c>
      <c r="I3165" t="str">
        <f t="shared" si="298"/>
        <v>SILVER</v>
      </c>
      <c r="J3165" t="str">
        <f t="shared" si="299"/>
        <v>Evasive Customer</v>
      </c>
    </row>
    <row r="3166" spans="1:10" x14ac:dyDescent="0.3">
      <c r="A3166" s="5">
        <v>3168</v>
      </c>
      <c r="B3166" s="6">
        <v>91</v>
      </c>
      <c r="C3166" s="7">
        <v>5</v>
      </c>
      <c r="D3166" s="8">
        <v>5170.5099999999993</v>
      </c>
      <c r="E3166">
        <f t="shared" si="294"/>
        <v>2</v>
      </c>
      <c r="F3166">
        <f t="shared" si="295"/>
        <v>2</v>
      </c>
      <c r="G3166">
        <f t="shared" si="296"/>
        <v>4</v>
      </c>
      <c r="H3166">
        <f t="shared" si="297"/>
        <v>224</v>
      </c>
      <c r="I3166" t="str">
        <f t="shared" si="298"/>
        <v>SILVER</v>
      </c>
      <c r="J3166" t="str">
        <f t="shared" si="299"/>
        <v>Almost Losing Customer</v>
      </c>
    </row>
    <row r="3167" spans="1:10" x14ac:dyDescent="0.3">
      <c r="A3167" s="5">
        <v>3169</v>
      </c>
      <c r="B3167" s="6">
        <v>0</v>
      </c>
      <c r="C3167" s="7">
        <v>7</v>
      </c>
      <c r="D3167" s="8">
        <v>4539.9500000000007</v>
      </c>
      <c r="E3167">
        <f t="shared" si="294"/>
        <v>2</v>
      </c>
      <c r="F3167">
        <f t="shared" si="295"/>
        <v>3</v>
      </c>
      <c r="G3167">
        <f t="shared" si="296"/>
        <v>4</v>
      </c>
      <c r="H3167">
        <f t="shared" si="297"/>
        <v>234</v>
      </c>
      <c r="I3167" t="str">
        <f t="shared" si="298"/>
        <v>SILVER</v>
      </c>
      <c r="J3167" t="str">
        <f t="shared" si="299"/>
        <v>High Risk Customer</v>
      </c>
    </row>
    <row r="3168" spans="1:10" x14ac:dyDescent="0.3">
      <c r="A3168" s="5">
        <v>3170</v>
      </c>
      <c r="B3168" s="6">
        <v>44</v>
      </c>
      <c r="C3168" s="7">
        <v>6</v>
      </c>
      <c r="D3168" s="8">
        <v>4344.71</v>
      </c>
      <c r="E3168">
        <f t="shared" si="294"/>
        <v>1</v>
      </c>
      <c r="F3168">
        <f t="shared" si="295"/>
        <v>2</v>
      </c>
      <c r="G3168">
        <f t="shared" si="296"/>
        <v>4</v>
      </c>
      <c r="H3168">
        <f t="shared" si="297"/>
        <v>124</v>
      </c>
      <c r="I3168" t="str">
        <f t="shared" si="298"/>
        <v>BRONZE</v>
      </c>
      <c r="J3168" t="str">
        <f t="shared" si="299"/>
        <v>Evasive Customer</v>
      </c>
    </row>
    <row r="3169" spans="1:10" x14ac:dyDescent="0.3">
      <c r="A3169" s="5">
        <v>3171</v>
      </c>
      <c r="B3169" s="6">
        <v>75</v>
      </c>
      <c r="C3169" s="7">
        <v>3</v>
      </c>
      <c r="D3169" s="8">
        <v>2072.7200000000003</v>
      </c>
      <c r="E3169">
        <f t="shared" si="294"/>
        <v>4</v>
      </c>
      <c r="F3169">
        <f t="shared" si="295"/>
        <v>1</v>
      </c>
      <c r="G3169">
        <f t="shared" si="296"/>
        <v>2</v>
      </c>
      <c r="H3169">
        <f t="shared" si="297"/>
        <v>412</v>
      </c>
      <c r="I3169" t="str">
        <f t="shared" si="298"/>
        <v>PLATINUM</v>
      </c>
      <c r="J3169" t="str">
        <f t="shared" si="299"/>
        <v>Recent Customer</v>
      </c>
    </row>
    <row r="3170" spans="1:10" x14ac:dyDescent="0.3">
      <c r="A3170" s="5">
        <v>3172</v>
      </c>
      <c r="B3170" s="6">
        <v>55</v>
      </c>
      <c r="C3170" s="7">
        <v>4</v>
      </c>
      <c r="D3170" s="8">
        <v>676.9799999999999</v>
      </c>
      <c r="E3170">
        <f t="shared" si="294"/>
        <v>3</v>
      </c>
      <c r="F3170">
        <f t="shared" si="295"/>
        <v>1</v>
      </c>
      <c r="G3170">
        <f t="shared" si="296"/>
        <v>1</v>
      </c>
      <c r="H3170">
        <f t="shared" si="297"/>
        <v>311</v>
      </c>
      <c r="I3170" t="str">
        <f t="shared" si="298"/>
        <v>SILVER</v>
      </c>
      <c r="J3170" t="str">
        <f t="shared" si="299"/>
        <v>High Risk Customer</v>
      </c>
    </row>
    <row r="3171" spans="1:10" x14ac:dyDescent="0.3">
      <c r="A3171" s="5">
        <v>3173</v>
      </c>
      <c r="B3171" s="6">
        <v>45</v>
      </c>
      <c r="C3171" s="7">
        <v>6</v>
      </c>
      <c r="D3171" s="8">
        <v>4681.8500000000004</v>
      </c>
      <c r="E3171">
        <f t="shared" si="294"/>
        <v>2</v>
      </c>
      <c r="F3171">
        <f t="shared" si="295"/>
        <v>2</v>
      </c>
      <c r="G3171">
        <f t="shared" si="296"/>
        <v>4</v>
      </c>
      <c r="H3171">
        <f t="shared" si="297"/>
        <v>224</v>
      </c>
      <c r="I3171" t="str">
        <f t="shared" si="298"/>
        <v>SILVER</v>
      </c>
      <c r="J3171" t="str">
        <f t="shared" si="299"/>
        <v>Almost Losing Customer</v>
      </c>
    </row>
    <row r="3172" spans="1:10" x14ac:dyDescent="0.3">
      <c r="A3172" s="5">
        <v>3174</v>
      </c>
      <c r="B3172" s="6">
        <v>24</v>
      </c>
      <c r="C3172" s="7">
        <v>6</v>
      </c>
      <c r="D3172" s="8">
        <v>2346.62</v>
      </c>
      <c r="E3172">
        <f t="shared" si="294"/>
        <v>2</v>
      </c>
      <c r="F3172">
        <f t="shared" si="295"/>
        <v>2</v>
      </c>
      <c r="G3172">
        <f t="shared" si="296"/>
        <v>2</v>
      </c>
      <c r="H3172">
        <f t="shared" si="297"/>
        <v>222</v>
      </c>
      <c r="I3172" t="str">
        <f t="shared" si="298"/>
        <v>SILVER</v>
      </c>
      <c r="J3172" t="str">
        <f t="shared" si="299"/>
        <v>Almost Losing Customer</v>
      </c>
    </row>
    <row r="3173" spans="1:10" x14ac:dyDescent="0.3">
      <c r="A3173" s="5">
        <v>3175</v>
      </c>
      <c r="B3173" s="6">
        <v>260</v>
      </c>
      <c r="C3173" s="7">
        <v>3</v>
      </c>
      <c r="D3173" s="8">
        <v>1801.14</v>
      </c>
      <c r="E3173">
        <f t="shared" si="294"/>
        <v>3</v>
      </c>
      <c r="F3173">
        <f t="shared" si="295"/>
        <v>1</v>
      </c>
      <c r="G3173">
        <f t="shared" si="296"/>
        <v>2</v>
      </c>
      <c r="H3173">
        <f t="shared" si="297"/>
        <v>312</v>
      </c>
      <c r="I3173" t="str">
        <f t="shared" si="298"/>
        <v>GOLD</v>
      </c>
      <c r="J3173" t="str">
        <f t="shared" si="299"/>
        <v>Losing Customer</v>
      </c>
    </row>
    <row r="3174" spans="1:10" x14ac:dyDescent="0.3">
      <c r="A3174" s="5">
        <v>3176</v>
      </c>
      <c r="B3174" s="6">
        <v>24</v>
      </c>
      <c r="C3174" s="7">
        <v>9</v>
      </c>
      <c r="D3174" s="8">
        <v>2701.29</v>
      </c>
      <c r="E3174">
        <f t="shared" si="294"/>
        <v>3</v>
      </c>
      <c r="F3174">
        <f t="shared" si="295"/>
        <v>4</v>
      </c>
      <c r="G3174">
        <f t="shared" si="296"/>
        <v>2</v>
      </c>
      <c r="H3174">
        <f t="shared" si="297"/>
        <v>342</v>
      </c>
      <c r="I3174" t="str">
        <f t="shared" si="298"/>
        <v>GOLD</v>
      </c>
      <c r="J3174" t="str">
        <f t="shared" si="299"/>
        <v>Late Bloomer</v>
      </c>
    </row>
    <row r="3175" spans="1:10" x14ac:dyDescent="0.3">
      <c r="A3175" s="5">
        <v>3177</v>
      </c>
      <c r="B3175" s="6">
        <v>68</v>
      </c>
      <c r="C3175" s="7">
        <v>7</v>
      </c>
      <c r="D3175" s="8">
        <v>2090.9899999999998</v>
      </c>
      <c r="E3175">
        <f t="shared" si="294"/>
        <v>1</v>
      </c>
      <c r="F3175">
        <f t="shared" si="295"/>
        <v>3</v>
      </c>
      <c r="G3175">
        <f t="shared" si="296"/>
        <v>2</v>
      </c>
      <c r="H3175">
        <f t="shared" si="297"/>
        <v>132</v>
      </c>
      <c r="I3175" t="str">
        <f t="shared" si="298"/>
        <v>BRONZE</v>
      </c>
      <c r="J3175" t="str">
        <f t="shared" si="299"/>
        <v>Evasive Customer</v>
      </c>
    </row>
    <row r="3176" spans="1:10" x14ac:dyDescent="0.3">
      <c r="A3176" s="5">
        <v>3178</v>
      </c>
      <c r="B3176" s="6">
        <v>29</v>
      </c>
      <c r="C3176" s="7">
        <v>5</v>
      </c>
      <c r="D3176" s="8">
        <v>4339.76</v>
      </c>
      <c r="E3176">
        <f t="shared" si="294"/>
        <v>3</v>
      </c>
      <c r="F3176">
        <f t="shared" si="295"/>
        <v>2</v>
      </c>
      <c r="G3176">
        <f t="shared" si="296"/>
        <v>4</v>
      </c>
      <c r="H3176">
        <f t="shared" si="297"/>
        <v>324</v>
      </c>
      <c r="I3176" t="str">
        <f t="shared" si="298"/>
        <v>GOLD</v>
      </c>
      <c r="J3176" t="str">
        <f t="shared" si="299"/>
        <v>Late Bloomer</v>
      </c>
    </row>
    <row r="3177" spans="1:10" x14ac:dyDescent="0.3">
      <c r="A3177" s="5">
        <v>3179</v>
      </c>
      <c r="B3177" s="6">
        <v>268</v>
      </c>
      <c r="C3177" s="7">
        <v>1</v>
      </c>
      <c r="D3177" s="8">
        <v>459.46000000000015</v>
      </c>
      <c r="E3177">
        <f t="shared" si="294"/>
        <v>2</v>
      </c>
      <c r="F3177">
        <f t="shared" si="295"/>
        <v>1</v>
      </c>
      <c r="G3177">
        <f t="shared" si="296"/>
        <v>1</v>
      </c>
      <c r="H3177">
        <f t="shared" si="297"/>
        <v>211</v>
      </c>
      <c r="I3177" t="str">
        <f t="shared" si="298"/>
        <v>BRONZE</v>
      </c>
      <c r="J3177" t="str">
        <f t="shared" si="299"/>
        <v>Evasive Customer</v>
      </c>
    </row>
    <row r="3178" spans="1:10" x14ac:dyDescent="0.3">
      <c r="A3178" s="5">
        <v>3180</v>
      </c>
      <c r="B3178" s="6">
        <v>145</v>
      </c>
      <c r="C3178" s="7">
        <v>2</v>
      </c>
      <c r="D3178" s="8">
        <v>1189.1999999999998</v>
      </c>
      <c r="E3178">
        <f t="shared" si="294"/>
        <v>3</v>
      </c>
      <c r="F3178">
        <f t="shared" si="295"/>
        <v>1</v>
      </c>
      <c r="G3178">
        <f t="shared" si="296"/>
        <v>1</v>
      </c>
      <c r="H3178">
        <f t="shared" si="297"/>
        <v>311</v>
      </c>
      <c r="I3178" t="str">
        <f t="shared" si="298"/>
        <v>SILVER</v>
      </c>
      <c r="J3178" t="str">
        <f t="shared" si="299"/>
        <v>High Risk Customer</v>
      </c>
    </row>
    <row r="3179" spans="1:10" x14ac:dyDescent="0.3">
      <c r="A3179" s="5">
        <v>3181</v>
      </c>
      <c r="B3179" s="6">
        <v>9</v>
      </c>
      <c r="C3179" s="7">
        <v>6</v>
      </c>
      <c r="D3179" s="8">
        <v>5001</v>
      </c>
      <c r="E3179">
        <f t="shared" si="294"/>
        <v>1</v>
      </c>
      <c r="F3179">
        <f t="shared" si="295"/>
        <v>2</v>
      </c>
      <c r="G3179">
        <f t="shared" si="296"/>
        <v>4</v>
      </c>
      <c r="H3179">
        <f t="shared" si="297"/>
        <v>124</v>
      </c>
      <c r="I3179" t="str">
        <f t="shared" si="298"/>
        <v>BRONZE</v>
      </c>
      <c r="J3179" t="str">
        <f t="shared" si="299"/>
        <v>Evasive Customer</v>
      </c>
    </row>
    <row r="3180" spans="1:10" x14ac:dyDescent="0.3">
      <c r="A3180" s="5">
        <v>3182</v>
      </c>
      <c r="B3180" s="6">
        <v>84</v>
      </c>
      <c r="C3180" s="7">
        <v>4</v>
      </c>
      <c r="D3180" s="8">
        <v>909.44999999999993</v>
      </c>
      <c r="E3180">
        <f t="shared" si="294"/>
        <v>1</v>
      </c>
      <c r="F3180">
        <f t="shared" si="295"/>
        <v>1</v>
      </c>
      <c r="G3180">
        <f t="shared" si="296"/>
        <v>1</v>
      </c>
      <c r="H3180">
        <f t="shared" si="297"/>
        <v>111</v>
      </c>
      <c r="I3180" t="str">
        <f t="shared" si="298"/>
        <v>BRONZE</v>
      </c>
      <c r="J3180" t="str">
        <f t="shared" si="299"/>
        <v>Lost Customer</v>
      </c>
    </row>
    <row r="3181" spans="1:10" x14ac:dyDescent="0.3">
      <c r="A3181" s="5">
        <v>3183</v>
      </c>
      <c r="B3181" s="6">
        <v>11</v>
      </c>
      <c r="C3181" s="7">
        <v>8</v>
      </c>
      <c r="D3181" s="8">
        <v>2059.0500000000002</v>
      </c>
      <c r="E3181">
        <f t="shared" si="294"/>
        <v>4</v>
      </c>
      <c r="F3181">
        <f t="shared" si="295"/>
        <v>4</v>
      </c>
      <c r="G3181">
        <f t="shared" si="296"/>
        <v>2</v>
      </c>
      <c r="H3181">
        <f t="shared" si="297"/>
        <v>442</v>
      </c>
      <c r="I3181" t="str">
        <f t="shared" si="298"/>
        <v>PLATINUM</v>
      </c>
      <c r="J3181" t="str">
        <f t="shared" si="299"/>
        <v>Very Loyal</v>
      </c>
    </row>
    <row r="3182" spans="1:10" x14ac:dyDescent="0.3">
      <c r="A3182" s="5">
        <v>3184</v>
      </c>
      <c r="B3182" s="6">
        <v>68</v>
      </c>
      <c r="C3182" s="7">
        <v>8</v>
      </c>
      <c r="D3182" s="8">
        <v>5310.3000000000011</v>
      </c>
      <c r="E3182">
        <f t="shared" si="294"/>
        <v>2</v>
      </c>
      <c r="F3182">
        <f t="shared" si="295"/>
        <v>4</v>
      </c>
      <c r="G3182">
        <f t="shared" si="296"/>
        <v>4</v>
      </c>
      <c r="H3182">
        <f t="shared" si="297"/>
        <v>244</v>
      </c>
      <c r="I3182" t="str">
        <f t="shared" si="298"/>
        <v>SILVER</v>
      </c>
      <c r="J3182" t="str">
        <f t="shared" si="299"/>
        <v>High Risk Customer</v>
      </c>
    </row>
    <row r="3183" spans="1:10" x14ac:dyDescent="0.3">
      <c r="A3183" s="5">
        <v>3185</v>
      </c>
      <c r="B3183" s="6">
        <v>18</v>
      </c>
      <c r="C3183" s="7">
        <v>7</v>
      </c>
      <c r="D3183" s="8">
        <v>1939.7599999999998</v>
      </c>
      <c r="E3183">
        <f t="shared" si="294"/>
        <v>4</v>
      </c>
      <c r="F3183">
        <f t="shared" si="295"/>
        <v>3</v>
      </c>
      <c r="G3183">
        <f t="shared" si="296"/>
        <v>2</v>
      </c>
      <c r="H3183">
        <f t="shared" si="297"/>
        <v>432</v>
      </c>
      <c r="I3183" t="str">
        <f t="shared" si="298"/>
        <v>PLATINUM</v>
      </c>
      <c r="J3183" t="str">
        <f t="shared" si="299"/>
        <v>Becoming Loyal</v>
      </c>
    </row>
    <row r="3184" spans="1:10" x14ac:dyDescent="0.3">
      <c r="A3184" s="5">
        <v>3186</v>
      </c>
      <c r="B3184" s="6">
        <v>19</v>
      </c>
      <c r="C3184" s="7">
        <v>5</v>
      </c>
      <c r="D3184" s="8">
        <v>4279.33</v>
      </c>
      <c r="E3184">
        <f t="shared" si="294"/>
        <v>2</v>
      </c>
      <c r="F3184">
        <f t="shared" si="295"/>
        <v>2</v>
      </c>
      <c r="G3184">
        <f t="shared" si="296"/>
        <v>4</v>
      </c>
      <c r="H3184">
        <f t="shared" si="297"/>
        <v>224</v>
      </c>
      <c r="I3184" t="str">
        <f t="shared" si="298"/>
        <v>SILVER</v>
      </c>
      <c r="J3184" t="str">
        <f t="shared" si="299"/>
        <v>Almost Losing Customer</v>
      </c>
    </row>
    <row r="3185" spans="1:10" x14ac:dyDescent="0.3">
      <c r="A3185" s="5">
        <v>3187</v>
      </c>
      <c r="B3185" s="6">
        <v>63</v>
      </c>
      <c r="C3185" s="7">
        <v>5</v>
      </c>
      <c r="D3185" s="8">
        <v>1034.6999999999998</v>
      </c>
      <c r="E3185">
        <f t="shared" si="294"/>
        <v>4</v>
      </c>
      <c r="F3185">
        <f t="shared" si="295"/>
        <v>2</v>
      </c>
      <c r="G3185">
        <f t="shared" si="296"/>
        <v>1</v>
      </c>
      <c r="H3185">
        <f t="shared" si="297"/>
        <v>421</v>
      </c>
      <c r="I3185" t="str">
        <f t="shared" si="298"/>
        <v>PLATINUM</v>
      </c>
      <c r="J3185" t="str">
        <f t="shared" si="299"/>
        <v>Recent Customer</v>
      </c>
    </row>
    <row r="3186" spans="1:10" x14ac:dyDescent="0.3">
      <c r="A3186" s="5">
        <v>3188</v>
      </c>
      <c r="B3186" s="6">
        <v>116</v>
      </c>
      <c r="C3186" s="7">
        <v>5</v>
      </c>
      <c r="D3186" s="8">
        <v>1363.1599999999999</v>
      </c>
      <c r="E3186">
        <f t="shared" si="294"/>
        <v>3</v>
      </c>
      <c r="F3186">
        <f t="shared" si="295"/>
        <v>2</v>
      </c>
      <c r="G3186">
        <f t="shared" si="296"/>
        <v>1</v>
      </c>
      <c r="H3186">
        <f t="shared" si="297"/>
        <v>321</v>
      </c>
      <c r="I3186" t="str">
        <f t="shared" si="298"/>
        <v>GOLD</v>
      </c>
      <c r="J3186" t="str">
        <f t="shared" si="299"/>
        <v>Losing Customer</v>
      </c>
    </row>
    <row r="3187" spans="1:10" x14ac:dyDescent="0.3">
      <c r="A3187" s="5">
        <v>3189</v>
      </c>
      <c r="B3187" s="6">
        <v>56</v>
      </c>
      <c r="C3187" s="7">
        <v>2</v>
      </c>
      <c r="D3187" s="8">
        <v>50.179999999999978</v>
      </c>
      <c r="E3187">
        <f t="shared" si="294"/>
        <v>2</v>
      </c>
      <c r="F3187">
        <f t="shared" si="295"/>
        <v>1</v>
      </c>
      <c r="G3187">
        <f t="shared" si="296"/>
        <v>1</v>
      </c>
      <c r="H3187">
        <f t="shared" si="297"/>
        <v>211</v>
      </c>
      <c r="I3187" t="str">
        <f t="shared" si="298"/>
        <v>BRONZE</v>
      </c>
      <c r="J3187" t="str">
        <f t="shared" si="299"/>
        <v>Evasive Customer</v>
      </c>
    </row>
    <row r="3188" spans="1:10" x14ac:dyDescent="0.3">
      <c r="A3188" s="5">
        <v>3190</v>
      </c>
      <c r="B3188" s="6">
        <v>92</v>
      </c>
      <c r="C3188" s="7">
        <v>8</v>
      </c>
      <c r="D3188" s="8">
        <v>2529.3000000000002</v>
      </c>
      <c r="E3188">
        <f t="shared" si="294"/>
        <v>1</v>
      </c>
      <c r="F3188">
        <f t="shared" si="295"/>
        <v>4</v>
      </c>
      <c r="G3188">
        <f t="shared" si="296"/>
        <v>2</v>
      </c>
      <c r="H3188">
        <f t="shared" si="297"/>
        <v>142</v>
      </c>
      <c r="I3188" t="str">
        <f t="shared" si="298"/>
        <v>BRONZE</v>
      </c>
      <c r="J3188" t="str">
        <f t="shared" si="299"/>
        <v>Evasive Customer</v>
      </c>
    </row>
    <row r="3189" spans="1:10" x14ac:dyDescent="0.3">
      <c r="A3189" s="5">
        <v>3191</v>
      </c>
      <c r="B3189" s="6">
        <v>7</v>
      </c>
      <c r="C3189" s="7">
        <v>8</v>
      </c>
      <c r="D3189" s="8">
        <v>5673.6399999999994</v>
      </c>
      <c r="E3189">
        <f t="shared" si="294"/>
        <v>2</v>
      </c>
      <c r="F3189">
        <f t="shared" si="295"/>
        <v>4</v>
      </c>
      <c r="G3189">
        <f t="shared" si="296"/>
        <v>4</v>
      </c>
      <c r="H3189">
        <f t="shared" si="297"/>
        <v>244</v>
      </c>
      <c r="I3189" t="str">
        <f t="shared" si="298"/>
        <v>SILVER</v>
      </c>
      <c r="J3189" t="str">
        <f t="shared" si="299"/>
        <v>High Risk Customer</v>
      </c>
    </row>
    <row r="3190" spans="1:10" x14ac:dyDescent="0.3">
      <c r="A3190" s="5">
        <v>3192</v>
      </c>
      <c r="B3190" s="6">
        <v>188</v>
      </c>
      <c r="C3190" s="7">
        <v>4</v>
      </c>
      <c r="D3190" s="8">
        <v>2865.0899999999997</v>
      </c>
      <c r="E3190">
        <f t="shared" si="294"/>
        <v>1</v>
      </c>
      <c r="F3190">
        <f t="shared" si="295"/>
        <v>1</v>
      </c>
      <c r="G3190">
        <f t="shared" si="296"/>
        <v>3</v>
      </c>
      <c r="H3190">
        <f t="shared" si="297"/>
        <v>113</v>
      </c>
      <c r="I3190" t="str">
        <f t="shared" si="298"/>
        <v>BRONZE</v>
      </c>
      <c r="J3190" t="str">
        <f t="shared" si="299"/>
        <v>Lost Customer</v>
      </c>
    </row>
    <row r="3191" spans="1:10" x14ac:dyDescent="0.3">
      <c r="A3191" s="5">
        <v>3193</v>
      </c>
      <c r="B3191" s="6">
        <v>10</v>
      </c>
      <c r="C3191" s="7">
        <v>6</v>
      </c>
      <c r="D3191" s="8">
        <v>2362.31</v>
      </c>
      <c r="E3191">
        <f t="shared" si="294"/>
        <v>4</v>
      </c>
      <c r="F3191">
        <f t="shared" si="295"/>
        <v>2</v>
      </c>
      <c r="G3191">
        <f t="shared" si="296"/>
        <v>2</v>
      </c>
      <c r="H3191">
        <f t="shared" si="297"/>
        <v>422</v>
      </c>
      <c r="I3191" t="str">
        <f t="shared" si="298"/>
        <v>PLATINUM</v>
      </c>
      <c r="J3191" t="str">
        <f t="shared" si="299"/>
        <v>Becoming Loyal</v>
      </c>
    </row>
    <row r="3192" spans="1:10" x14ac:dyDescent="0.3">
      <c r="A3192" s="5">
        <v>3194</v>
      </c>
      <c r="B3192" s="6">
        <v>86</v>
      </c>
      <c r="C3192" s="7">
        <v>3</v>
      </c>
      <c r="D3192" s="8">
        <v>2310.75</v>
      </c>
      <c r="E3192">
        <f t="shared" si="294"/>
        <v>1</v>
      </c>
      <c r="F3192">
        <f t="shared" si="295"/>
        <v>1</v>
      </c>
      <c r="G3192">
        <f t="shared" si="296"/>
        <v>2</v>
      </c>
      <c r="H3192">
        <f t="shared" si="297"/>
        <v>112</v>
      </c>
      <c r="I3192" t="str">
        <f t="shared" si="298"/>
        <v>BRONZE</v>
      </c>
      <c r="J3192" t="str">
        <f t="shared" si="299"/>
        <v>Lost Customer</v>
      </c>
    </row>
    <row r="3193" spans="1:10" x14ac:dyDescent="0.3">
      <c r="A3193" s="5">
        <v>3195</v>
      </c>
      <c r="B3193" s="6">
        <v>49</v>
      </c>
      <c r="C3193" s="7">
        <v>9</v>
      </c>
      <c r="D3193" s="8">
        <v>3143.7300000000005</v>
      </c>
      <c r="E3193">
        <f t="shared" si="294"/>
        <v>4</v>
      </c>
      <c r="F3193">
        <f t="shared" si="295"/>
        <v>4</v>
      </c>
      <c r="G3193">
        <f t="shared" si="296"/>
        <v>3</v>
      </c>
      <c r="H3193">
        <f t="shared" si="297"/>
        <v>443</v>
      </c>
      <c r="I3193" t="str">
        <f t="shared" si="298"/>
        <v>PLATINUM</v>
      </c>
      <c r="J3193" t="str">
        <f t="shared" si="299"/>
        <v>Very Loyal</v>
      </c>
    </row>
    <row r="3194" spans="1:10" x14ac:dyDescent="0.3">
      <c r="A3194" s="5">
        <v>3196</v>
      </c>
      <c r="B3194" s="6">
        <v>50</v>
      </c>
      <c r="C3194" s="7">
        <v>7</v>
      </c>
      <c r="D3194" s="8">
        <v>2929.0099999999998</v>
      </c>
      <c r="E3194">
        <f t="shared" si="294"/>
        <v>2</v>
      </c>
      <c r="F3194">
        <f t="shared" si="295"/>
        <v>3</v>
      </c>
      <c r="G3194">
        <f t="shared" si="296"/>
        <v>3</v>
      </c>
      <c r="H3194">
        <f t="shared" si="297"/>
        <v>233</v>
      </c>
      <c r="I3194" t="str">
        <f t="shared" si="298"/>
        <v>SILVER</v>
      </c>
      <c r="J3194" t="str">
        <f t="shared" si="299"/>
        <v>High Risk Customer</v>
      </c>
    </row>
    <row r="3195" spans="1:10" x14ac:dyDescent="0.3">
      <c r="A3195" s="5">
        <v>3197</v>
      </c>
      <c r="B3195" s="6">
        <v>3</v>
      </c>
      <c r="C3195" s="7">
        <v>5</v>
      </c>
      <c r="D3195" s="8">
        <v>2762.3199999999997</v>
      </c>
      <c r="E3195">
        <f t="shared" si="294"/>
        <v>2</v>
      </c>
      <c r="F3195">
        <f t="shared" si="295"/>
        <v>2</v>
      </c>
      <c r="G3195">
        <f t="shared" si="296"/>
        <v>2</v>
      </c>
      <c r="H3195">
        <f t="shared" si="297"/>
        <v>222</v>
      </c>
      <c r="I3195" t="str">
        <f t="shared" si="298"/>
        <v>SILVER</v>
      </c>
      <c r="J3195" t="str">
        <f t="shared" si="299"/>
        <v>Almost Losing Customer</v>
      </c>
    </row>
    <row r="3196" spans="1:10" x14ac:dyDescent="0.3">
      <c r="A3196" s="5">
        <v>3198</v>
      </c>
      <c r="B3196" s="6">
        <v>101</v>
      </c>
      <c r="C3196" s="7">
        <v>4</v>
      </c>
      <c r="D3196" s="8">
        <v>3989.35</v>
      </c>
      <c r="E3196">
        <f t="shared" si="294"/>
        <v>2</v>
      </c>
      <c r="F3196">
        <f t="shared" si="295"/>
        <v>1</v>
      </c>
      <c r="G3196">
        <f t="shared" si="296"/>
        <v>3</v>
      </c>
      <c r="H3196">
        <f t="shared" si="297"/>
        <v>213</v>
      </c>
      <c r="I3196" t="str">
        <f t="shared" si="298"/>
        <v>SILVER</v>
      </c>
      <c r="J3196" t="str">
        <f t="shared" si="299"/>
        <v>Almost Losing Customer</v>
      </c>
    </row>
    <row r="3197" spans="1:10" x14ac:dyDescent="0.3">
      <c r="A3197" s="5">
        <v>3199</v>
      </c>
      <c r="B3197" s="6">
        <v>13</v>
      </c>
      <c r="C3197" s="7">
        <v>8</v>
      </c>
      <c r="D3197" s="8">
        <v>6329.5199999999995</v>
      </c>
      <c r="E3197">
        <f t="shared" si="294"/>
        <v>4</v>
      </c>
      <c r="F3197">
        <f t="shared" si="295"/>
        <v>4</v>
      </c>
      <c r="G3197">
        <f t="shared" si="296"/>
        <v>4</v>
      </c>
      <c r="H3197">
        <f t="shared" si="297"/>
        <v>444</v>
      </c>
      <c r="I3197" t="str">
        <f t="shared" si="298"/>
        <v>PLATINUM</v>
      </c>
      <c r="J3197" t="str">
        <f t="shared" si="299"/>
        <v>Platinum Customer</v>
      </c>
    </row>
    <row r="3198" spans="1:10" x14ac:dyDescent="0.3">
      <c r="A3198" s="5">
        <v>3200</v>
      </c>
      <c r="B3198" s="6">
        <v>39</v>
      </c>
      <c r="C3198" s="7">
        <v>5</v>
      </c>
      <c r="D3198" s="8">
        <v>1001.7500000000005</v>
      </c>
      <c r="E3198">
        <f t="shared" si="294"/>
        <v>1</v>
      </c>
      <c r="F3198">
        <f t="shared" si="295"/>
        <v>2</v>
      </c>
      <c r="G3198">
        <f t="shared" si="296"/>
        <v>1</v>
      </c>
      <c r="H3198">
        <f t="shared" si="297"/>
        <v>121</v>
      </c>
      <c r="I3198" t="str">
        <f t="shared" si="298"/>
        <v>BRONZE</v>
      </c>
      <c r="J3198" t="str">
        <f t="shared" si="299"/>
        <v>Evasive Customer</v>
      </c>
    </row>
    <row r="3199" spans="1:10" x14ac:dyDescent="0.3">
      <c r="A3199" s="5">
        <v>3201</v>
      </c>
      <c r="B3199" s="6">
        <v>21</v>
      </c>
      <c r="C3199" s="7">
        <v>7</v>
      </c>
      <c r="D3199" s="8">
        <v>5655.87</v>
      </c>
      <c r="E3199">
        <f t="shared" si="294"/>
        <v>4</v>
      </c>
      <c r="F3199">
        <f t="shared" si="295"/>
        <v>3</v>
      </c>
      <c r="G3199">
        <f t="shared" si="296"/>
        <v>4</v>
      </c>
      <c r="H3199">
        <f t="shared" si="297"/>
        <v>434</v>
      </c>
      <c r="I3199" t="str">
        <f t="shared" si="298"/>
        <v>PLATINUM</v>
      </c>
      <c r="J3199" t="str">
        <f t="shared" si="299"/>
        <v>Very Loyal</v>
      </c>
    </row>
    <row r="3200" spans="1:10" x14ac:dyDescent="0.3">
      <c r="A3200" s="5">
        <v>3202</v>
      </c>
      <c r="B3200" s="6">
        <v>11</v>
      </c>
      <c r="C3200" s="7">
        <v>8</v>
      </c>
      <c r="D3200" s="8">
        <v>4083.3599999999997</v>
      </c>
      <c r="E3200">
        <f t="shared" si="294"/>
        <v>3</v>
      </c>
      <c r="F3200">
        <f t="shared" si="295"/>
        <v>4</v>
      </c>
      <c r="G3200">
        <f t="shared" si="296"/>
        <v>3</v>
      </c>
      <c r="H3200">
        <f t="shared" si="297"/>
        <v>343</v>
      </c>
      <c r="I3200" t="str">
        <f t="shared" si="298"/>
        <v>GOLD</v>
      </c>
      <c r="J3200" t="str">
        <f t="shared" si="299"/>
        <v>Late Bloomer</v>
      </c>
    </row>
    <row r="3201" spans="1:10" x14ac:dyDescent="0.3">
      <c r="A3201" s="5">
        <v>3203</v>
      </c>
      <c r="B3201" s="6">
        <v>7</v>
      </c>
      <c r="C3201" s="7">
        <v>3</v>
      </c>
      <c r="D3201" s="8">
        <v>1744.21</v>
      </c>
      <c r="E3201">
        <f t="shared" si="294"/>
        <v>3</v>
      </c>
      <c r="F3201">
        <f t="shared" si="295"/>
        <v>1</v>
      </c>
      <c r="G3201">
        <f t="shared" si="296"/>
        <v>1</v>
      </c>
      <c r="H3201">
        <f t="shared" si="297"/>
        <v>311</v>
      </c>
      <c r="I3201" t="str">
        <f t="shared" si="298"/>
        <v>SILVER</v>
      </c>
      <c r="J3201" t="str">
        <f t="shared" si="299"/>
        <v>High Risk Customer</v>
      </c>
    </row>
    <row r="3202" spans="1:10" x14ac:dyDescent="0.3">
      <c r="A3202" s="5">
        <v>3204</v>
      </c>
      <c r="B3202" s="6">
        <v>34</v>
      </c>
      <c r="C3202" s="7">
        <v>9</v>
      </c>
      <c r="D3202" s="8">
        <v>3570.01</v>
      </c>
      <c r="E3202">
        <f t="shared" si="294"/>
        <v>4</v>
      </c>
      <c r="F3202">
        <f t="shared" si="295"/>
        <v>4</v>
      </c>
      <c r="G3202">
        <f t="shared" si="296"/>
        <v>3</v>
      </c>
      <c r="H3202">
        <f t="shared" si="297"/>
        <v>443</v>
      </c>
      <c r="I3202" t="str">
        <f t="shared" si="298"/>
        <v>PLATINUM</v>
      </c>
      <c r="J3202" t="str">
        <f t="shared" si="299"/>
        <v>Very Loyal</v>
      </c>
    </row>
    <row r="3203" spans="1:10" x14ac:dyDescent="0.3">
      <c r="A3203" s="5">
        <v>3205</v>
      </c>
      <c r="B3203" s="6">
        <v>96</v>
      </c>
      <c r="C3203" s="7">
        <v>6</v>
      </c>
      <c r="D3203" s="8">
        <v>2261.79</v>
      </c>
      <c r="E3203">
        <f t="shared" si="294"/>
        <v>4</v>
      </c>
      <c r="F3203">
        <f t="shared" si="295"/>
        <v>2</v>
      </c>
      <c r="G3203">
        <f t="shared" si="296"/>
        <v>2</v>
      </c>
      <c r="H3203">
        <f t="shared" si="297"/>
        <v>422</v>
      </c>
      <c r="I3203" t="str">
        <f t="shared" si="298"/>
        <v>PLATINUM</v>
      </c>
      <c r="J3203" t="str">
        <f t="shared" si="299"/>
        <v>Becoming Loyal</v>
      </c>
    </row>
    <row r="3204" spans="1:10" x14ac:dyDescent="0.3">
      <c r="A3204" s="5">
        <v>3206</v>
      </c>
      <c r="B3204" s="6">
        <v>75</v>
      </c>
      <c r="C3204" s="7">
        <v>7</v>
      </c>
      <c r="D3204" s="8">
        <v>2991.0099999999998</v>
      </c>
      <c r="E3204">
        <f t="shared" si="294"/>
        <v>3</v>
      </c>
      <c r="F3204">
        <f t="shared" si="295"/>
        <v>3</v>
      </c>
      <c r="G3204">
        <f t="shared" si="296"/>
        <v>3</v>
      </c>
      <c r="H3204">
        <f t="shared" si="297"/>
        <v>333</v>
      </c>
      <c r="I3204" t="str">
        <f t="shared" si="298"/>
        <v>GOLD</v>
      </c>
      <c r="J3204" t="str">
        <f t="shared" si="299"/>
        <v>Late Bloomer</v>
      </c>
    </row>
    <row r="3205" spans="1:10" x14ac:dyDescent="0.3">
      <c r="A3205" s="5">
        <v>3207</v>
      </c>
      <c r="B3205" s="6">
        <v>81</v>
      </c>
      <c r="C3205" s="7">
        <v>5</v>
      </c>
      <c r="D3205" s="8">
        <v>1263.28</v>
      </c>
      <c r="E3205">
        <f t="shared" ref="E3205:E3268" si="300">IF(AND(B3203&gt;=88),1,IF(AND(B3203&lt;=88,B3203&gt;45),2,IF(AND(B3203&lt;=45,B3203&gt;18),3,4)))</f>
        <v>1</v>
      </c>
      <c r="F3205">
        <f t="shared" ref="F3205:F3268" si="301">IF(AND(C3205&gt;7),4,IF(AND(C3205&lt;=7,C3205&gt;6),3,IF(AND(C3205&lt;=6,C3205&gt;4),2,IF(AND(C3205&lt;=4),1))))</f>
        <v>2</v>
      </c>
      <c r="G3205">
        <f t="shared" ref="G3205:G3268" si="302">IF(AND(D3205&gt;4123.1),4,IF(AND(D3205&lt;=4123.1,D3205&gt;2799.26),3,IF(AND(D3205&lt;=2799.26,D3205&gt;1797.95),2,IF(AND(D3205&lt;=1795.95),1))))</f>
        <v>1</v>
      </c>
      <c r="H3205">
        <f t="shared" ref="H3205:H3268" si="303">100*E3205+10*F3205+G3205</f>
        <v>121</v>
      </c>
      <c r="I3205" t="str">
        <f t="shared" ref="I3205:I3268" si="304">IF(AND(H3205&gt;411),"PLATINUM",IF(AND(H3205&lt;=411,H3205&gt;311),"GOLD",IF(AND(H3205&lt;=311,H3205&gt;211),"SILVER",IF(AND(H3205&lt;=211),"BRONZE"))))</f>
        <v>BRONZE</v>
      </c>
      <c r="J3205" t="str">
        <f t="shared" ref="J3205:J3268" si="305">IF(H3205=444,"Platinum Customer",
IF(AND(H3205&lt;=444,H3205&gt;433),"Very Loyal",
 IF(AND(H3205&lt;=433,H3205&gt;421),"Becoming Loyal",
IF(AND(H3205&lt;=421,H3205&gt;344),"Recent Customer",
IF(AND(H3205&gt;=344,H3205&gt;323),"Potential Customer",
IF(AND(H3205&gt;=323,H3205&gt;311),"Late Bloomer",
IF(AND(H3205&gt;311,H3205&gt;=224),"Losing Customer",
IF(AND(H3205&gt;224,H3205&gt;=212),"High Risk Customer",
IF(AND(H3205&gt;212,H3205&gt;=121),"Almost Losing Customer",
IF(AND(H3205&gt;=121,H3205&gt;=113),"Evasive Customer",
IF(AND(H3205&lt;=113,H3205&gt;=111),"Lost Customer")))))))))))</f>
        <v>Evasive Customer</v>
      </c>
    </row>
    <row r="3206" spans="1:10" x14ac:dyDescent="0.3">
      <c r="A3206" s="5">
        <v>3208</v>
      </c>
      <c r="B3206" s="6">
        <v>53</v>
      </c>
      <c r="C3206" s="7">
        <v>8</v>
      </c>
      <c r="D3206" s="8">
        <v>4121.17</v>
      </c>
      <c r="E3206">
        <f t="shared" si="300"/>
        <v>2</v>
      </c>
      <c r="F3206">
        <f t="shared" si="301"/>
        <v>4</v>
      </c>
      <c r="G3206">
        <f t="shared" si="302"/>
        <v>3</v>
      </c>
      <c r="H3206">
        <f t="shared" si="303"/>
        <v>243</v>
      </c>
      <c r="I3206" t="str">
        <f t="shared" si="304"/>
        <v>SILVER</v>
      </c>
      <c r="J3206" t="str">
        <f t="shared" si="305"/>
        <v>High Risk Customer</v>
      </c>
    </row>
    <row r="3207" spans="1:10" x14ac:dyDescent="0.3">
      <c r="A3207" s="5">
        <v>3209</v>
      </c>
      <c r="B3207" s="6">
        <v>9</v>
      </c>
      <c r="C3207" s="7">
        <v>4</v>
      </c>
      <c r="D3207" s="8">
        <v>1732.03</v>
      </c>
      <c r="E3207">
        <f t="shared" si="300"/>
        <v>2</v>
      </c>
      <c r="F3207">
        <f t="shared" si="301"/>
        <v>1</v>
      </c>
      <c r="G3207">
        <f t="shared" si="302"/>
        <v>1</v>
      </c>
      <c r="H3207">
        <f t="shared" si="303"/>
        <v>211</v>
      </c>
      <c r="I3207" t="str">
        <f t="shared" si="304"/>
        <v>BRONZE</v>
      </c>
      <c r="J3207" t="str">
        <f t="shared" si="305"/>
        <v>Evasive Customer</v>
      </c>
    </row>
    <row r="3208" spans="1:10" x14ac:dyDescent="0.3">
      <c r="A3208" s="5">
        <v>3210</v>
      </c>
      <c r="B3208" s="6">
        <v>9</v>
      </c>
      <c r="C3208" s="7">
        <v>5</v>
      </c>
      <c r="D3208" s="8">
        <v>2023.6899999999998</v>
      </c>
      <c r="E3208">
        <f t="shared" si="300"/>
        <v>2</v>
      </c>
      <c r="F3208">
        <f t="shared" si="301"/>
        <v>2</v>
      </c>
      <c r="G3208">
        <f t="shared" si="302"/>
        <v>2</v>
      </c>
      <c r="H3208">
        <f t="shared" si="303"/>
        <v>222</v>
      </c>
      <c r="I3208" t="str">
        <f t="shared" si="304"/>
        <v>SILVER</v>
      </c>
      <c r="J3208" t="str">
        <f t="shared" si="305"/>
        <v>Almost Losing Customer</v>
      </c>
    </row>
    <row r="3209" spans="1:10" x14ac:dyDescent="0.3">
      <c r="A3209" s="5">
        <v>3211</v>
      </c>
      <c r="B3209" s="6">
        <v>35</v>
      </c>
      <c r="C3209" s="7">
        <v>3</v>
      </c>
      <c r="D3209" s="8">
        <v>2302.94</v>
      </c>
      <c r="E3209">
        <f t="shared" si="300"/>
        <v>4</v>
      </c>
      <c r="F3209">
        <f t="shared" si="301"/>
        <v>1</v>
      </c>
      <c r="G3209">
        <f t="shared" si="302"/>
        <v>2</v>
      </c>
      <c r="H3209">
        <f t="shared" si="303"/>
        <v>412</v>
      </c>
      <c r="I3209" t="str">
        <f t="shared" si="304"/>
        <v>PLATINUM</v>
      </c>
      <c r="J3209" t="str">
        <f t="shared" si="305"/>
        <v>Recent Customer</v>
      </c>
    </row>
    <row r="3210" spans="1:10" x14ac:dyDescent="0.3">
      <c r="A3210" s="5">
        <v>3212</v>
      </c>
      <c r="B3210" s="6">
        <v>99</v>
      </c>
      <c r="C3210" s="7">
        <v>8</v>
      </c>
      <c r="D3210" s="8">
        <v>7666.65</v>
      </c>
      <c r="E3210">
        <f t="shared" si="300"/>
        <v>4</v>
      </c>
      <c r="F3210">
        <f t="shared" si="301"/>
        <v>4</v>
      </c>
      <c r="G3210">
        <f t="shared" si="302"/>
        <v>4</v>
      </c>
      <c r="H3210">
        <f t="shared" si="303"/>
        <v>444</v>
      </c>
      <c r="I3210" t="str">
        <f t="shared" si="304"/>
        <v>PLATINUM</v>
      </c>
      <c r="J3210" t="str">
        <f t="shared" si="305"/>
        <v>Platinum Customer</v>
      </c>
    </row>
    <row r="3211" spans="1:10" x14ac:dyDescent="0.3">
      <c r="A3211" s="5">
        <v>3213</v>
      </c>
      <c r="B3211" s="6">
        <v>68</v>
      </c>
      <c r="C3211" s="7">
        <v>5</v>
      </c>
      <c r="D3211" s="8">
        <v>2122.62</v>
      </c>
      <c r="E3211">
        <f t="shared" si="300"/>
        <v>3</v>
      </c>
      <c r="F3211">
        <f t="shared" si="301"/>
        <v>2</v>
      </c>
      <c r="G3211">
        <f t="shared" si="302"/>
        <v>2</v>
      </c>
      <c r="H3211">
        <f t="shared" si="303"/>
        <v>322</v>
      </c>
      <c r="I3211" t="str">
        <f t="shared" si="304"/>
        <v>GOLD</v>
      </c>
      <c r="J3211" t="str">
        <f t="shared" si="305"/>
        <v>Losing Customer</v>
      </c>
    </row>
    <row r="3212" spans="1:10" x14ac:dyDescent="0.3">
      <c r="A3212" s="5">
        <v>3214</v>
      </c>
      <c r="B3212" s="6">
        <v>68</v>
      </c>
      <c r="C3212" s="7">
        <v>4</v>
      </c>
      <c r="D3212" s="8">
        <v>2969.7699999999995</v>
      </c>
      <c r="E3212">
        <f t="shared" si="300"/>
        <v>1</v>
      </c>
      <c r="F3212">
        <f t="shared" si="301"/>
        <v>1</v>
      </c>
      <c r="G3212">
        <f t="shared" si="302"/>
        <v>3</v>
      </c>
      <c r="H3212">
        <f t="shared" si="303"/>
        <v>113</v>
      </c>
      <c r="I3212" t="str">
        <f t="shared" si="304"/>
        <v>BRONZE</v>
      </c>
      <c r="J3212" t="str">
        <f t="shared" si="305"/>
        <v>Lost Customer</v>
      </c>
    </row>
    <row r="3213" spans="1:10" x14ac:dyDescent="0.3">
      <c r="A3213" s="5">
        <v>3215</v>
      </c>
      <c r="B3213" s="6">
        <v>66</v>
      </c>
      <c r="C3213" s="7">
        <v>7</v>
      </c>
      <c r="D3213" s="8">
        <v>7247.33</v>
      </c>
      <c r="E3213">
        <f t="shared" si="300"/>
        <v>2</v>
      </c>
      <c r="F3213">
        <f t="shared" si="301"/>
        <v>3</v>
      </c>
      <c r="G3213">
        <f t="shared" si="302"/>
        <v>4</v>
      </c>
      <c r="H3213">
        <f t="shared" si="303"/>
        <v>234</v>
      </c>
      <c r="I3213" t="str">
        <f t="shared" si="304"/>
        <v>SILVER</v>
      </c>
      <c r="J3213" t="str">
        <f t="shared" si="305"/>
        <v>High Risk Customer</v>
      </c>
    </row>
    <row r="3214" spans="1:10" x14ac:dyDescent="0.3">
      <c r="A3214" s="5">
        <v>3216</v>
      </c>
      <c r="B3214" s="6">
        <v>0</v>
      </c>
      <c r="C3214" s="7">
        <v>4</v>
      </c>
      <c r="D3214" s="8">
        <v>1236.19</v>
      </c>
      <c r="E3214">
        <f t="shared" si="300"/>
        <v>2</v>
      </c>
      <c r="F3214">
        <f t="shared" si="301"/>
        <v>1</v>
      </c>
      <c r="G3214">
        <f t="shared" si="302"/>
        <v>1</v>
      </c>
      <c r="H3214">
        <f t="shared" si="303"/>
        <v>211</v>
      </c>
      <c r="I3214" t="str">
        <f t="shared" si="304"/>
        <v>BRONZE</v>
      </c>
      <c r="J3214" t="str">
        <f t="shared" si="305"/>
        <v>Evasive Customer</v>
      </c>
    </row>
    <row r="3215" spans="1:10" x14ac:dyDescent="0.3">
      <c r="A3215" s="5">
        <v>3217</v>
      </c>
      <c r="B3215" s="6">
        <v>8</v>
      </c>
      <c r="C3215" s="7">
        <v>11</v>
      </c>
      <c r="D3215" s="8">
        <v>5564.079999999999</v>
      </c>
      <c r="E3215">
        <f t="shared" si="300"/>
        <v>2</v>
      </c>
      <c r="F3215">
        <f t="shared" si="301"/>
        <v>4</v>
      </c>
      <c r="G3215">
        <f t="shared" si="302"/>
        <v>4</v>
      </c>
      <c r="H3215">
        <f t="shared" si="303"/>
        <v>244</v>
      </c>
      <c r="I3215" t="str">
        <f t="shared" si="304"/>
        <v>SILVER</v>
      </c>
      <c r="J3215" t="str">
        <f t="shared" si="305"/>
        <v>High Risk Customer</v>
      </c>
    </row>
    <row r="3216" spans="1:10" x14ac:dyDescent="0.3">
      <c r="A3216" s="5">
        <v>3218</v>
      </c>
      <c r="B3216" s="6">
        <v>216</v>
      </c>
      <c r="C3216" s="7">
        <v>5</v>
      </c>
      <c r="D3216" s="8">
        <v>1526.81</v>
      </c>
      <c r="E3216">
        <f t="shared" si="300"/>
        <v>4</v>
      </c>
      <c r="F3216">
        <f t="shared" si="301"/>
        <v>2</v>
      </c>
      <c r="G3216">
        <f t="shared" si="302"/>
        <v>1</v>
      </c>
      <c r="H3216">
        <f t="shared" si="303"/>
        <v>421</v>
      </c>
      <c r="I3216" t="str">
        <f t="shared" si="304"/>
        <v>PLATINUM</v>
      </c>
      <c r="J3216" t="str">
        <f t="shared" si="305"/>
        <v>Recent Customer</v>
      </c>
    </row>
    <row r="3217" spans="1:10" x14ac:dyDescent="0.3">
      <c r="A3217" s="5">
        <v>3219</v>
      </c>
      <c r="B3217" s="6">
        <v>27</v>
      </c>
      <c r="C3217" s="7">
        <v>8</v>
      </c>
      <c r="D3217" s="8">
        <v>2096.27</v>
      </c>
      <c r="E3217">
        <f t="shared" si="300"/>
        <v>4</v>
      </c>
      <c r="F3217">
        <f t="shared" si="301"/>
        <v>4</v>
      </c>
      <c r="G3217">
        <f t="shared" si="302"/>
        <v>2</v>
      </c>
      <c r="H3217">
        <f t="shared" si="303"/>
        <v>442</v>
      </c>
      <c r="I3217" t="str">
        <f t="shared" si="304"/>
        <v>PLATINUM</v>
      </c>
      <c r="J3217" t="str">
        <f t="shared" si="305"/>
        <v>Very Loyal</v>
      </c>
    </row>
    <row r="3218" spans="1:10" x14ac:dyDescent="0.3">
      <c r="A3218" s="5">
        <v>3220</v>
      </c>
      <c r="B3218" s="6">
        <v>40</v>
      </c>
      <c r="C3218" s="7">
        <v>8</v>
      </c>
      <c r="D3218" s="8">
        <v>4304.2200000000012</v>
      </c>
      <c r="E3218">
        <f t="shared" si="300"/>
        <v>1</v>
      </c>
      <c r="F3218">
        <f t="shared" si="301"/>
        <v>4</v>
      </c>
      <c r="G3218">
        <f t="shared" si="302"/>
        <v>4</v>
      </c>
      <c r="H3218">
        <f t="shared" si="303"/>
        <v>144</v>
      </c>
      <c r="I3218" t="str">
        <f t="shared" si="304"/>
        <v>BRONZE</v>
      </c>
      <c r="J3218" t="str">
        <f t="shared" si="305"/>
        <v>Evasive Customer</v>
      </c>
    </row>
    <row r="3219" spans="1:10" x14ac:dyDescent="0.3">
      <c r="A3219" s="5">
        <v>3221</v>
      </c>
      <c r="B3219" s="6">
        <v>111</v>
      </c>
      <c r="C3219" s="7">
        <v>10</v>
      </c>
      <c r="D3219" s="8">
        <v>4743.6100000000006</v>
      </c>
      <c r="E3219">
        <f t="shared" si="300"/>
        <v>3</v>
      </c>
      <c r="F3219">
        <f t="shared" si="301"/>
        <v>4</v>
      </c>
      <c r="G3219">
        <f t="shared" si="302"/>
        <v>4</v>
      </c>
      <c r="H3219">
        <f t="shared" si="303"/>
        <v>344</v>
      </c>
      <c r="I3219" t="str">
        <f t="shared" si="304"/>
        <v>GOLD</v>
      </c>
      <c r="J3219" t="str">
        <f t="shared" si="305"/>
        <v>Potential Customer</v>
      </c>
    </row>
    <row r="3220" spans="1:10" x14ac:dyDescent="0.3">
      <c r="A3220" s="5">
        <v>3222</v>
      </c>
      <c r="B3220" s="6">
        <v>15</v>
      </c>
      <c r="C3220" s="7">
        <v>2</v>
      </c>
      <c r="D3220" s="8">
        <v>808.84999999999991</v>
      </c>
      <c r="E3220">
        <f t="shared" si="300"/>
        <v>3</v>
      </c>
      <c r="F3220">
        <f t="shared" si="301"/>
        <v>1</v>
      </c>
      <c r="G3220">
        <f t="shared" si="302"/>
        <v>1</v>
      </c>
      <c r="H3220">
        <f t="shared" si="303"/>
        <v>311</v>
      </c>
      <c r="I3220" t="str">
        <f t="shared" si="304"/>
        <v>SILVER</v>
      </c>
      <c r="J3220" t="str">
        <f t="shared" si="305"/>
        <v>High Risk Customer</v>
      </c>
    </row>
    <row r="3221" spans="1:10" x14ac:dyDescent="0.3">
      <c r="A3221" s="5">
        <v>3223</v>
      </c>
      <c r="B3221" s="6">
        <v>35</v>
      </c>
      <c r="C3221" s="7">
        <v>8</v>
      </c>
      <c r="D3221" s="8">
        <v>4540.47</v>
      </c>
      <c r="E3221">
        <f t="shared" si="300"/>
        <v>1</v>
      </c>
      <c r="F3221">
        <f t="shared" si="301"/>
        <v>4</v>
      </c>
      <c r="G3221">
        <f t="shared" si="302"/>
        <v>4</v>
      </c>
      <c r="H3221">
        <f t="shared" si="303"/>
        <v>144</v>
      </c>
      <c r="I3221" t="str">
        <f t="shared" si="304"/>
        <v>BRONZE</v>
      </c>
      <c r="J3221" t="str">
        <f t="shared" si="305"/>
        <v>Evasive Customer</v>
      </c>
    </row>
    <row r="3222" spans="1:10" x14ac:dyDescent="0.3">
      <c r="A3222" s="5">
        <v>3224</v>
      </c>
      <c r="B3222" s="6">
        <v>51</v>
      </c>
      <c r="C3222" s="7">
        <v>9</v>
      </c>
      <c r="D3222" s="8">
        <v>4001.5199999999991</v>
      </c>
      <c r="E3222">
        <f t="shared" si="300"/>
        <v>4</v>
      </c>
      <c r="F3222">
        <f t="shared" si="301"/>
        <v>4</v>
      </c>
      <c r="G3222">
        <f t="shared" si="302"/>
        <v>3</v>
      </c>
      <c r="H3222">
        <f t="shared" si="303"/>
        <v>443</v>
      </c>
      <c r="I3222" t="str">
        <f t="shared" si="304"/>
        <v>PLATINUM</v>
      </c>
      <c r="J3222" t="str">
        <f t="shared" si="305"/>
        <v>Very Loyal</v>
      </c>
    </row>
    <row r="3223" spans="1:10" x14ac:dyDescent="0.3">
      <c r="A3223" s="5">
        <v>3225</v>
      </c>
      <c r="B3223" s="6">
        <v>8</v>
      </c>
      <c r="C3223" s="7">
        <v>7</v>
      </c>
      <c r="D3223" s="8">
        <v>4805.0200000000004</v>
      </c>
      <c r="E3223">
        <f t="shared" si="300"/>
        <v>3</v>
      </c>
      <c r="F3223">
        <f t="shared" si="301"/>
        <v>3</v>
      </c>
      <c r="G3223">
        <f t="shared" si="302"/>
        <v>4</v>
      </c>
      <c r="H3223">
        <f t="shared" si="303"/>
        <v>334</v>
      </c>
      <c r="I3223" t="str">
        <f t="shared" si="304"/>
        <v>GOLD</v>
      </c>
      <c r="J3223" t="str">
        <f t="shared" si="305"/>
        <v>Late Bloomer</v>
      </c>
    </row>
    <row r="3224" spans="1:10" x14ac:dyDescent="0.3">
      <c r="A3224" s="5">
        <v>3226</v>
      </c>
      <c r="B3224" s="6">
        <v>20</v>
      </c>
      <c r="C3224" s="7">
        <v>4</v>
      </c>
      <c r="D3224" s="8">
        <v>366.04999999999995</v>
      </c>
      <c r="E3224">
        <f t="shared" si="300"/>
        <v>2</v>
      </c>
      <c r="F3224">
        <f t="shared" si="301"/>
        <v>1</v>
      </c>
      <c r="G3224">
        <f t="shared" si="302"/>
        <v>1</v>
      </c>
      <c r="H3224">
        <f t="shared" si="303"/>
        <v>211</v>
      </c>
      <c r="I3224" t="str">
        <f t="shared" si="304"/>
        <v>BRONZE</v>
      </c>
      <c r="J3224" t="str">
        <f t="shared" si="305"/>
        <v>Evasive Customer</v>
      </c>
    </row>
    <row r="3225" spans="1:10" x14ac:dyDescent="0.3">
      <c r="A3225" s="5">
        <v>3227</v>
      </c>
      <c r="B3225" s="6">
        <v>3</v>
      </c>
      <c r="C3225" s="7">
        <v>6</v>
      </c>
      <c r="D3225" s="8">
        <v>3386.5700000000006</v>
      </c>
      <c r="E3225">
        <f t="shared" si="300"/>
        <v>4</v>
      </c>
      <c r="F3225">
        <f t="shared" si="301"/>
        <v>2</v>
      </c>
      <c r="G3225">
        <f t="shared" si="302"/>
        <v>3</v>
      </c>
      <c r="H3225">
        <f t="shared" si="303"/>
        <v>423</v>
      </c>
      <c r="I3225" t="str">
        <f t="shared" si="304"/>
        <v>PLATINUM</v>
      </c>
      <c r="J3225" t="str">
        <f t="shared" si="305"/>
        <v>Becoming Loyal</v>
      </c>
    </row>
    <row r="3226" spans="1:10" x14ac:dyDescent="0.3">
      <c r="A3226" s="5">
        <v>3228</v>
      </c>
      <c r="B3226" s="6">
        <v>40</v>
      </c>
      <c r="C3226" s="7">
        <v>7</v>
      </c>
      <c r="D3226" s="8">
        <v>5814.45</v>
      </c>
      <c r="E3226">
        <f t="shared" si="300"/>
        <v>3</v>
      </c>
      <c r="F3226">
        <f t="shared" si="301"/>
        <v>3</v>
      </c>
      <c r="G3226">
        <f t="shared" si="302"/>
        <v>4</v>
      </c>
      <c r="H3226">
        <f t="shared" si="303"/>
        <v>334</v>
      </c>
      <c r="I3226" t="str">
        <f t="shared" si="304"/>
        <v>GOLD</v>
      </c>
      <c r="J3226" t="str">
        <f t="shared" si="305"/>
        <v>Late Bloomer</v>
      </c>
    </row>
    <row r="3227" spans="1:10" x14ac:dyDescent="0.3">
      <c r="A3227" s="5">
        <v>3230</v>
      </c>
      <c r="B3227" s="6">
        <v>69</v>
      </c>
      <c r="C3227" s="7">
        <v>5</v>
      </c>
      <c r="D3227" s="8">
        <v>3890</v>
      </c>
      <c r="E3227">
        <f t="shared" si="300"/>
        <v>4</v>
      </c>
      <c r="F3227">
        <f t="shared" si="301"/>
        <v>2</v>
      </c>
      <c r="G3227">
        <f t="shared" si="302"/>
        <v>3</v>
      </c>
      <c r="H3227">
        <f t="shared" si="303"/>
        <v>423</v>
      </c>
      <c r="I3227" t="str">
        <f t="shared" si="304"/>
        <v>PLATINUM</v>
      </c>
      <c r="J3227" t="str">
        <f t="shared" si="305"/>
        <v>Becoming Loyal</v>
      </c>
    </row>
    <row r="3228" spans="1:10" x14ac:dyDescent="0.3">
      <c r="A3228" s="5">
        <v>3231</v>
      </c>
      <c r="B3228" s="6">
        <v>1</v>
      </c>
      <c r="C3228" s="7">
        <v>7</v>
      </c>
      <c r="D3228" s="8">
        <v>3569.0200000000004</v>
      </c>
      <c r="E3228">
        <f t="shared" si="300"/>
        <v>3</v>
      </c>
      <c r="F3228">
        <f t="shared" si="301"/>
        <v>3</v>
      </c>
      <c r="G3228">
        <f t="shared" si="302"/>
        <v>3</v>
      </c>
      <c r="H3228">
        <f t="shared" si="303"/>
        <v>333</v>
      </c>
      <c r="I3228" t="str">
        <f t="shared" si="304"/>
        <v>GOLD</v>
      </c>
      <c r="J3228" t="str">
        <f t="shared" si="305"/>
        <v>Late Bloomer</v>
      </c>
    </row>
    <row r="3229" spans="1:10" x14ac:dyDescent="0.3">
      <c r="A3229" s="5">
        <v>3232</v>
      </c>
      <c r="B3229" s="6">
        <v>8</v>
      </c>
      <c r="C3229" s="7">
        <v>13</v>
      </c>
      <c r="D3229" s="8">
        <v>8903.619999999999</v>
      </c>
      <c r="E3229">
        <f t="shared" si="300"/>
        <v>2</v>
      </c>
      <c r="F3229">
        <f t="shared" si="301"/>
        <v>4</v>
      </c>
      <c r="G3229">
        <f t="shared" si="302"/>
        <v>4</v>
      </c>
      <c r="H3229">
        <f t="shared" si="303"/>
        <v>244</v>
      </c>
      <c r="I3229" t="str">
        <f t="shared" si="304"/>
        <v>SILVER</v>
      </c>
      <c r="J3229" t="str">
        <f t="shared" si="305"/>
        <v>High Risk Customer</v>
      </c>
    </row>
    <row r="3230" spans="1:10" x14ac:dyDescent="0.3">
      <c r="A3230" s="5">
        <v>3233</v>
      </c>
      <c r="B3230" s="6">
        <v>80</v>
      </c>
      <c r="C3230" s="7">
        <v>3</v>
      </c>
      <c r="D3230" s="8">
        <v>781.45999999999981</v>
      </c>
      <c r="E3230">
        <f t="shared" si="300"/>
        <v>4</v>
      </c>
      <c r="F3230">
        <f t="shared" si="301"/>
        <v>1</v>
      </c>
      <c r="G3230">
        <f t="shared" si="302"/>
        <v>1</v>
      </c>
      <c r="H3230">
        <f t="shared" si="303"/>
        <v>411</v>
      </c>
      <c r="I3230" t="str">
        <f t="shared" si="304"/>
        <v>GOLD</v>
      </c>
      <c r="J3230" t="str">
        <f t="shared" si="305"/>
        <v>Recent Customer</v>
      </c>
    </row>
    <row r="3231" spans="1:10" x14ac:dyDescent="0.3">
      <c r="A3231" s="5">
        <v>3234</v>
      </c>
      <c r="B3231" s="6">
        <v>149</v>
      </c>
      <c r="C3231" s="7">
        <v>2</v>
      </c>
      <c r="D3231" s="8">
        <v>943.2</v>
      </c>
      <c r="E3231">
        <f t="shared" si="300"/>
        <v>4</v>
      </c>
      <c r="F3231">
        <f t="shared" si="301"/>
        <v>1</v>
      </c>
      <c r="G3231">
        <f t="shared" si="302"/>
        <v>1</v>
      </c>
      <c r="H3231">
        <f t="shared" si="303"/>
        <v>411</v>
      </c>
      <c r="I3231" t="str">
        <f t="shared" si="304"/>
        <v>GOLD</v>
      </c>
      <c r="J3231" t="str">
        <f t="shared" si="305"/>
        <v>Recent Customer</v>
      </c>
    </row>
    <row r="3232" spans="1:10" x14ac:dyDescent="0.3">
      <c r="A3232" s="5">
        <v>3235</v>
      </c>
      <c r="B3232" s="6">
        <v>222</v>
      </c>
      <c r="C3232" s="7">
        <v>1</v>
      </c>
      <c r="D3232" s="8">
        <v>574.62000000000012</v>
      </c>
      <c r="E3232">
        <f t="shared" si="300"/>
        <v>2</v>
      </c>
      <c r="F3232">
        <f t="shared" si="301"/>
        <v>1</v>
      </c>
      <c r="G3232">
        <f t="shared" si="302"/>
        <v>1</v>
      </c>
      <c r="H3232">
        <f t="shared" si="303"/>
        <v>211</v>
      </c>
      <c r="I3232" t="str">
        <f t="shared" si="304"/>
        <v>BRONZE</v>
      </c>
      <c r="J3232" t="str">
        <f t="shared" si="305"/>
        <v>Evasive Customer</v>
      </c>
    </row>
    <row r="3233" spans="1:10" x14ac:dyDescent="0.3">
      <c r="A3233" s="5">
        <v>3237</v>
      </c>
      <c r="B3233" s="6">
        <v>176</v>
      </c>
      <c r="C3233" s="7">
        <v>7</v>
      </c>
      <c r="D3233" s="8">
        <v>3919.85</v>
      </c>
      <c r="E3233">
        <f t="shared" si="300"/>
        <v>1</v>
      </c>
      <c r="F3233">
        <f t="shared" si="301"/>
        <v>3</v>
      </c>
      <c r="G3233">
        <f t="shared" si="302"/>
        <v>3</v>
      </c>
      <c r="H3233">
        <f t="shared" si="303"/>
        <v>133</v>
      </c>
      <c r="I3233" t="str">
        <f t="shared" si="304"/>
        <v>BRONZE</v>
      </c>
      <c r="J3233" t="str">
        <f t="shared" si="305"/>
        <v>Evasive Customer</v>
      </c>
    </row>
    <row r="3234" spans="1:10" x14ac:dyDescent="0.3">
      <c r="A3234" s="5">
        <v>3238</v>
      </c>
      <c r="B3234" s="6">
        <v>29</v>
      </c>
      <c r="C3234" s="7">
        <v>5</v>
      </c>
      <c r="D3234" s="8">
        <v>2076.8900000000003</v>
      </c>
      <c r="E3234">
        <f t="shared" si="300"/>
        <v>1</v>
      </c>
      <c r="F3234">
        <f t="shared" si="301"/>
        <v>2</v>
      </c>
      <c r="G3234">
        <f t="shared" si="302"/>
        <v>2</v>
      </c>
      <c r="H3234">
        <f t="shared" si="303"/>
        <v>122</v>
      </c>
      <c r="I3234" t="str">
        <f t="shared" si="304"/>
        <v>BRONZE</v>
      </c>
      <c r="J3234" t="str">
        <f t="shared" si="305"/>
        <v>Evasive Customer</v>
      </c>
    </row>
    <row r="3235" spans="1:10" x14ac:dyDescent="0.3">
      <c r="A3235" s="5">
        <v>3239</v>
      </c>
      <c r="B3235" s="6">
        <v>2</v>
      </c>
      <c r="C3235" s="7">
        <v>6</v>
      </c>
      <c r="D3235" s="8">
        <v>1768.67</v>
      </c>
      <c r="E3235">
        <f t="shared" si="300"/>
        <v>1</v>
      </c>
      <c r="F3235">
        <f t="shared" si="301"/>
        <v>2</v>
      </c>
      <c r="G3235">
        <f t="shared" si="302"/>
        <v>1</v>
      </c>
      <c r="H3235">
        <f t="shared" si="303"/>
        <v>121</v>
      </c>
      <c r="I3235" t="str">
        <f t="shared" si="304"/>
        <v>BRONZE</v>
      </c>
      <c r="J3235" t="str">
        <f t="shared" si="305"/>
        <v>Evasive Customer</v>
      </c>
    </row>
    <row r="3236" spans="1:10" x14ac:dyDescent="0.3">
      <c r="A3236" s="5">
        <v>3240</v>
      </c>
      <c r="B3236" s="6">
        <v>38</v>
      </c>
      <c r="C3236" s="7">
        <v>10</v>
      </c>
      <c r="D3236" s="8">
        <v>5534.5199999999995</v>
      </c>
      <c r="E3236">
        <f t="shared" si="300"/>
        <v>3</v>
      </c>
      <c r="F3236">
        <f t="shared" si="301"/>
        <v>4</v>
      </c>
      <c r="G3236">
        <f t="shared" si="302"/>
        <v>4</v>
      </c>
      <c r="H3236">
        <f t="shared" si="303"/>
        <v>344</v>
      </c>
      <c r="I3236" t="str">
        <f t="shared" si="304"/>
        <v>GOLD</v>
      </c>
      <c r="J3236" t="str">
        <f t="shared" si="305"/>
        <v>Potential Customer</v>
      </c>
    </row>
    <row r="3237" spans="1:10" x14ac:dyDescent="0.3">
      <c r="A3237" s="5">
        <v>3241</v>
      </c>
      <c r="B3237" s="6">
        <v>7</v>
      </c>
      <c r="C3237" s="7">
        <v>7</v>
      </c>
      <c r="D3237" s="8">
        <v>3695.1500000000005</v>
      </c>
      <c r="E3237">
        <f t="shared" si="300"/>
        <v>4</v>
      </c>
      <c r="F3237">
        <f t="shared" si="301"/>
        <v>3</v>
      </c>
      <c r="G3237">
        <f t="shared" si="302"/>
        <v>3</v>
      </c>
      <c r="H3237">
        <f t="shared" si="303"/>
        <v>433</v>
      </c>
      <c r="I3237" t="str">
        <f t="shared" si="304"/>
        <v>PLATINUM</v>
      </c>
      <c r="J3237" t="str">
        <f t="shared" si="305"/>
        <v>Becoming Loyal</v>
      </c>
    </row>
    <row r="3238" spans="1:10" x14ac:dyDescent="0.3">
      <c r="A3238" s="5">
        <v>3242</v>
      </c>
      <c r="B3238" s="6">
        <v>49</v>
      </c>
      <c r="C3238" s="7">
        <v>8</v>
      </c>
      <c r="D3238" s="8">
        <v>8252.6899999999987</v>
      </c>
      <c r="E3238">
        <f t="shared" si="300"/>
        <v>3</v>
      </c>
      <c r="F3238">
        <f t="shared" si="301"/>
        <v>4</v>
      </c>
      <c r="G3238">
        <f t="shared" si="302"/>
        <v>4</v>
      </c>
      <c r="H3238">
        <f t="shared" si="303"/>
        <v>344</v>
      </c>
      <c r="I3238" t="str">
        <f t="shared" si="304"/>
        <v>GOLD</v>
      </c>
      <c r="J3238" t="str">
        <f t="shared" si="305"/>
        <v>Potential Customer</v>
      </c>
    </row>
    <row r="3239" spans="1:10" x14ac:dyDescent="0.3">
      <c r="A3239" s="5">
        <v>3243</v>
      </c>
      <c r="B3239" s="6">
        <v>163</v>
      </c>
      <c r="C3239" s="7">
        <v>4</v>
      </c>
      <c r="D3239" s="8">
        <v>1202.8699999999999</v>
      </c>
      <c r="E3239">
        <f t="shared" si="300"/>
        <v>4</v>
      </c>
      <c r="F3239">
        <f t="shared" si="301"/>
        <v>1</v>
      </c>
      <c r="G3239">
        <f t="shared" si="302"/>
        <v>1</v>
      </c>
      <c r="H3239">
        <f t="shared" si="303"/>
        <v>411</v>
      </c>
      <c r="I3239" t="str">
        <f t="shared" si="304"/>
        <v>GOLD</v>
      </c>
      <c r="J3239" t="str">
        <f t="shared" si="305"/>
        <v>Recent Customer</v>
      </c>
    </row>
    <row r="3240" spans="1:10" x14ac:dyDescent="0.3">
      <c r="A3240" s="5">
        <v>3244</v>
      </c>
      <c r="B3240" s="6">
        <v>21</v>
      </c>
      <c r="C3240" s="7">
        <v>4</v>
      </c>
      <c r="D3240" s="8">
        <v>1007.1299999999999</v>
      </c>
      <c r="E3240">
        <f t="shared" si="300"/>
        <v>2</v>
      </c>
      <c r="F3240">
        <f t="shared" si="301"/>
        <v>1</v>
      </c>
      <c r="G3240">
        <f t="shared" si="302"/>
        <v>1</v>
      </c>
      <c r="H3240">
        <f t="shared" si="303"/>
        <v>211</v>
      </c>
      <c r="I3240" t="str">
        <f t="shared" si="304"/>
        <v>BRONZE</v>
      </c>
      <c r="J3240" t="str">
        <f t="shared" si="305"/>
        <v>Evasive Customer</v>
      </c>
    </row>
    <row r="3241" spans="1:10" x14ac:dyDescent="0.3">
      <c r="A3241" s="5">
        <v>3245</v>
      </c>
      <c r="B3241" s="6">
        <v>93</v>
      </c>
      <c r="C3241" s="7">
        <v>6</v>
      </c>
      <c r="D3241" s="8">
        <v>1935.5100000000002</v>
      </c>
      <c r="E3241">
        <f t="shared" si="300"/>
        <v>1</v>
      </c>
      <c r="F3241">
        <f t="shared" si="301"/>
        <v>2</v>
      </c>
      <c r="G3241">
        <f t="shared" si="302"/>
        <v>2</v>
      </c>
      <c r="H3241">
        <f t="shared" si="303"/>
        <v>122</v>
      </c>
      <c r="I3241" t="str">
        <f t="shared" si="304"/>
        <v>BRONZE</v>
      </c>
      <c r="J3241" t="str">
        <f t="shared" si="305"/>
        <v>Evasive Customer</v>
      </c>
    </row>
    <row r="3242" spans="1:10" x14ac:dyDescent="0.3">
      <c r="A3242" s="5">
        <v>3246</v>
      </c>
      <c r="B3242" s="6">
        <v>99</v>
      </c>
      <c r="C3242" s="7">
        <v>5</v>
      </c>
      <c r="D3242" s="8">
        <v>1947.8000000000002</v>
      </c>
      <c r="E3242">
        <f t="shared" si="300"/>
        <v>3</v>
      </c>
      <c r="F3242">
        <f t="shared" si="301"/>
        <v>2</v>
      </c>
      <c r="G3242">
        <f t="shared" si="302"/>
        <v>2</v>
      </c>
      <c r="H3242">
        <f t="shared" si="303"/>
        <v>322</v>
      </c>
      <c r="I3242" t="str">
        <f t="shared" si="304"/>
        <v>GOLD</v>
      </c>
      <c r="J3242" t="str">
        <f t="shared" si="305"/>
        <v>Losing Customer</v>
      </c>
    </row>
    <row r="3243" spans="1:10" x14ac:dyDescent="0.3">
      <c r="A3243" s="5">
        <v>3247</v>
      </c>
      <c r="B3243" s="6">
        <v>44</v>
      </c>
      <c r="C3243" s="7">
        <v>8</v>
      </c>
      <c r="D3243" s="8">
        <v>3802.55</v>
      </c>
      <c r="E3243">
        <f t="shared" si="300"/>
        <v>1</v>
      </c>
      <c r="F3243">
        <f t="shared" si="301"/>
        <v>4</v>
      </c>
      <c r="G3243">
        <f t="shared" si="302"/>
        <v>3</v>
      </c>
      <c r="H3243">
        <f t="shared" si="303"/>
        <v>143</v>
      </c>
      <c r="I3243" t="str">
        <f t="shared" si="304"/>
        <v>BRONZE</v>
      </c>
      <c r="J3243" t="str">
        <f t="shared" si="305"/>
        <v>Evasive Customer</v>
      </c>
    </row>
    <row r="3244" spans="1:10" x14ac:dyDescent="0.3">
      <c r="A3244" s="5">
        <v>3248</v>
      </c>
      <c r="B3244" s="6">
        <v>58</v>
      </c>
      <c r="C3244" s="7">
        <v>4</v>
      </c>
      <c r="D3244" s="8">
        <v>872.3900000000001</v>
      </c>
      <c r="E3244">
        <f t="shared" si="300"/>
        <v>1</v>
      </c>
      <c r="F3244">
        <f t="shared" si="301"/>
        <v>1</v>
      </c>
      <c r="G3244">
        <f t="shared" si="302"/>
        <v>1</v>
      </c>
      <c r="H3244">
        <f t="shared" si="303"/>
        <v>111</v>
      </c>
      <c r="I3244" t="str">
        <f t="shared" si="304"/>
        <v>BRONZE</v>
      </c>
      <c r="J3244" t="str">
        <f t="shared" si="305"/>
        <v>Lost Customer</v>
      </c>
    </row>
    <row r="3245" spans="1:10" x14ac:dyDescent="0.3">
      <c r="A3245" s="5">
        <v>3249</v>
      </c>
      <c r="B3245" s="6">
        <v>33</v>
      </c>
      <c r="C3245" s="7">
        <v>8</v>
      </c>
      <c r="D3245" s="8">
        <v>6210.72</v>
      </c>
      <c r="E3245">
        <f t="shared" si="300"/>
        <v>3</v>
      </c>
      <c r="F3245">
        <f t="shared" si="301"/>
        <v>4</v>
      </c>
      <c r="G3245">
        <f t="shared" si="302"/>
        <v>4</v>
      </c>
      <c r="H3245">
        <f t="shared" si="303"/>
        <v>344</v>
      </c>
      <c r="I3245" t="str">
        <f t="shared" si="304"/>
        <v>GOLD</v>
      </c>
      <c r="J3245" t="str">
        <f t="shared" si="305"/>
        <v>Potential Customer</v>
      </c>
    </row>
    <row r="3246" spans="1:10" x14ac:dyDescent="0.3">
      <c r="A3246" s="5">
        <v>3250</v>
      </c>
      <c r="B3246" s="6">
        <v>85</v>
      </c>
      <c r="C3246" s="7">
        <v>6</v>
      </c>
      <c r="D3246" s="8">
        <v>2762.5299999999997</v>
      </c>
      <c r="E3246">
        <f t="shared" si="300"/>
        <v>2</v>
      </c>
      <c r="F3246">
        <f t="shared" si="301"/>
        <v>2</v>
      </c>
      <c r="G3246">
        <f t="shared" si="302"/>
        <v>2</v>
      </c>
      <c r="H3246">
        <f t="shared" si="303"/>
        <v>222</v>
      </c>
      <c r="I3246" t="str">
        <f t="shared" si="304"/>
        <v>SILVER</v>
      </c>
      <c r="J3246" t="str">
        <f t="shared" si="305"/>
        <v>Almost Losing Customer</v>
      </c>
    </row>
    <row r="3247" spans="1:10" x14ac:dyDescent="0.3">
      <c r="A3247" s="5">
        <v>3251</v>
      </c>
      <c r="B3247" s="6">
        <v>7</v>
      </c>
      <c r="C3247" s="7">
        <v>11</v>
      </c>
      <c r="D3247" s="8">
        <v>6264.88</v>
      </c>
      <c r="E3247">
        <f t="shared" si="300"/>
        <v>3</v>
      </c>
      <c r="F3247">
        <f t="shared" si="301"/>
        <v>4</v>
      </c>
      <c r="G3247">
        <f t="shared" si="302"/>
        <v>4</v>
      </c>
      <c r="H3247">
        <f t="shared" si="303"/>
        <v>344</v>
      </c>
      <c r="I3247" t="str">
        <f t="shared" si="304"/>
        <v>GOLD</v>
      </c>
      <c r="J3247" t="str">
        <f t="shared" si="305"/>
        <v>Potential Customer</v>
      </c>
    </row>
    <row r="3248" spans="1:10" x14ac:dyDescent="0.3">
      <c r="A3248" s="5">
        <v>3252</v>
      </c>
      <c r="B3248" s="6">
        <v>18</v>
      </c>
      <c r="C3248" s="7">
        <v>7</v>
      </c>
      <c r="D3248" s="8">
        <v>2574.5</v>
      </c>
      <c r="E3248">
        <f t="shared" si="300"/>
        <v>2</v>
      </c>
      <c r="F3248">
        <f t="shared" si="301"/>
        <v>3</v>
      </c>
      <c r="G3248">
        <f t="shared" si="302"/>
        <v>2</v>
      </c>
      <c r="H3248">
        <f t="shared" si="303"/>
        <v>232</v>
      </c>
      <c r="I3248" t="str">
        <f t="shared" si="304"/>
        <v>SILVER</v>
      </c>
      <c r="J3248" t="str">
        <f t="shared" si="305"/>
        <v>High Risk Customer</v>
      </c>
    </row>
    <row r="3249" spans="1:10" x14ac:dyDescent="0.3">
      <c r="A3249" s="5">
        <v>3253</v>
      </c>
      <c r="B3249" s="6">
        <v>5</v>
      </c>
      <c r="C3249" s="7">
        <v>3</v>
      </c>
      <c r="D3249" s="8">
        <v>4031.65</v>
      </c>
      <c r="E3249">
        <f t="shared" si="300"/>
        <v>4</v>
      </c>
      <c r="F3249">
        <f t="shared" si="301"/>
        <v>1</v>
      </c>
      <c r="G3249">
        <f t="shared" si="302"/>
        <v>3</v>
      </c>
      <c r="H3249">
        <f t="shared" si="303"/>
        <v>413</v>
      </c>
      <c r="I3249" t="str">
        <f t="shared" si="304"/>
        <v>PLATINUM</v>
      </c>
      <c r="J3249" t="str">
        <f t="shared" si="305"/>
        <v>Recent Customer</v>
      </c>
    </row>
    <row r="3250" spans="1:10" x14ac:dyDescent="0.3">
      <c r="A3250" s="5">
        <v>3254</v>
      </c>
      <c r="B3250" s="6">
        <v>31</v>
      </c>
      <c r="C3250" s="7">
        <v>7</v>
      </c>
      <c r="D3250" s="8">
        <v>1592.0499999999997</v>
      </c>
      <c r="E3250">
        <f t="shared" si="300"/>
        <v>4</v>
      </c>
      <c r="F3250">
        <f t="shared" si="301"/>
        <v>3</v>
      </c>
      <c r="G3250">
        <f t="shared" si="302"/>
        <v>1</v>
      </c>
      <c r="H3250">
        <f t="shared" si="303"/>
        <v>431</v>
      </c>
      <c r="I3250" t="str">
        <f t="shared" si="304"/>
        <v>PLATINUM</v>
      </c>
      <c r="J3250" t="str">
        <f t="shared" si="305"/>
        <v>Becoming Loyal</v>
      </c>
    </row>
    <row r="3251" spans="1:10" x14ac:dyDescent="0.3">
      <c r="A3251" s="5">
        <v>3255</v>
      </c>
      <c r="B3251" s="6">
        <v>2</v>
      </c>
      <c r="C3251" s="7">
        <v>6</v>
      </c>
      <c r="D3251" s="8">
        <v>5322.56</v>
      </c>
      <c r="E3251">
        <f t="shared" si="300"/>
        <v>4</v>
      </c>
      <c r="F3251">
        <f t="shared" si="301"/>
        <v>2</v>
      </c>
      <c r="G3251">
        <f t="shared" si="302"/>
        <v>4</v>
      </c>
      <c r="H3251">
        <f t="shared" si="303"/>
        <v>424</v>
      </c>
      <c r="I3251" t="str">
        <f t="shared" si="304"/>
        <v>PLATINUM</v>
      </c>
      <c r="J3251" t="str">
        <f t="shared" si="305"/>
        <v>Becoming Loyal</v>
      </c>
    </row>
    <row r="3252" spans="1:10" x14ac:dyDescent="0.3">
      <c r="A3252" s="5">
        <v>3256</v>
      </c>
      <c r="B3252" s="6">
        <v>12</v>
      </c>
      <c r="C3252" s="7">
        <v>10</v>
      </c>
      <c r="D3252" s="8">
        <v>7287.8699999999981</v>
      </c>
      <c r="E3252">
        <f t="shared" si="300"/>
        <v>3</v>
      </c>
      <c r="F3252">
        <f t="shared" si="301"/>
        <v>4</v>
      </c>
      <c r="G3252">
        <f t="shared" si="302"/>
        <v>4</v>
      </c>
      <c r="H3252">
        <f t="shared" si="303"/>
        <v>344</v>
      </c>
      <c r="I3252" t="str">
        <f t="shared" si="304"/>
        <v>GOLD</v>
      </c>
      <c r="J3252" t="str">
        <f t="shared" si="305"/>
        <v>Potential Customer</v>
      </c>
    </row>
    <row r="3253" spans="1:10" x14ac:dyDescent="0.3">
      <c r="A3253" s="5">
        <v>3257</v>
      </c>
      <c r="B3253" s="6">
        <v>6</v>
      </c>
      <c r="C3253" s="7">
        <v>3</v>
      </c>
      <c r="D3253" s="8">
        <v>2064.46</v>
      </c>
      <c r="E3253">
        <f t="shared" si="300"/>
        <v>4</v>
      </c>
      <c r="F3253">
        <f t="shared" si="301"/>
        <v>1</v>
      </c>
      <c r="G3253">
        <f t="shared" si="302"/>
        <v>2</v>
      </c>
      <c r="H3253">
        <f t="shared" si="303"/>
        <v>412</v>
      </c>
      <c r="I3253" t="str">
        <f t="shared" si="304"/>
        <v>PLATINUM</v>
      </c>
      <c r="J3253" t="str">
        <f t="shared" si="305"/>
        <v>Recent Customer</v>
      </c>
    </row>
    <row r="3254" spans="1:10" x14ac:dyDescent="0.3">
      <c r="A3254" s="5">
        <v>3258</v>
      </c>
      <c r="B3254" s="6">
        <v>17</v>
      </c>
      <c r="C3254" s="7">
        <v>8</v>
      </c>
      <c r="D3254" s="8">
        <v>4821.8999999999996</v>
      </c>
      <c r="E3254">
        <f t="shared" si="300"/>
        <v>4</v>
      </c>
      <c r="F3254">
        <f t="shared" si="301"/>
        <v>4</v>
      </c>
      <c r="G3254">
        <f t="shared" si="302"/>
        <v>4</v>
      </c>
      <c r="H3254">
        <f t="shared" si="303"/>
        <v>444</v>
      </c>
      <c r="I3254" t="str">
        <f t="shared" si="304"/>
        <v>PLATINUM</v>
      </c>
      <c r="J3254" t="str">
        <f t="shared" si="305"/>
        <v>Platinum Customer</v>
      </c>
    </row>
    <row r="3255" spans="1:10" x14ac:dyDescent="0.3">
      <c r="A3255" s="5">
        <v>3259</v>
      </c>
      <c r="B3255" s="6">
        <v>32</v>
      </c>
      <c r="C3255" s="7">
        <v>2</v>
      </c>
      <c r="D3255" s="8">
        <v>421.01</v>
      </c>
      <c r="E3255">
        <f t="shared" si="300"/>
        <v>4</v>
      </c>
      <c r="F3255">
        <f t="shared" si="301"/>
        <v>1</v>
      </c>
      <c r="G3255">
        <f t="shared" si="302"/>
        <v>1</v>
      </c>
      <c r="H3255">
        <f t="shared" si="303"/>
        <v>411</v>
      </c>
      <c r="I3255" t="str">
        <f t="shared" si="304"/>
        <v>GOLD</v>
      </c>
      <c r="J3255" t="str">
        <f t="shared" si="305"/>
        <v>Recent Customer</v>
      </c>
    </row>
    <row r="3256" spans="1:10" x14ac:dyDescent="0.3">
      <c r="A3256" s="5">
        <v>3260</v>
      </c>
      <c r="B3256" s="6">
        <v>124</v>
      </c>
      <c r="C3256" s="7">
        <v>3</v>
      </c>
      <c r="D3256" s="8">
        <v>1938.37</v>
      </c>
      <c r="E3256">
        <f t="shared" si="300"/>
        <v>4</v>
      </c>
      <c r="F3256">
        <f t="shared" si="301"/>
        <v>1</v>
      </c>
      <c r="G3256">
        <f t="shared" si="302"/>
        <v>2</v>
      </c>
      <c r="H3256">
        <f t="shared" si="303"/>
        <v>412</v>
      </c>
      <c r="I3256" t="str">
        <f t="shared" si="304"/>
        <v>PLATINUM</v>
      </c>
      <c r="J3256" t="str">
        <f t="shared" si="305"/>
        <v>Recent Customer</v>
      </c>
    </row>
    <row r="3257" spans="1:10" x14ac:dyDescent="0.3">
      <c r="A3257" s="5">
        <v>3261</v>
      </c>
      <c r="B3257" s="6">
        <v>38</v>
      </c>
      <c r="C3257" s="7">
        <v>7</v>
      </c>
      <c r="D3257" s="8">
        <v>4363.99</v>
      </c>
      <c r="E3257">
        <f t="shared" si="300"/>
        <v>3</v>
      </c>
      <c r="F3257">
        <f t="shared" si="301"/>
        <v>3</v>
      </c>
      <c r="G3257">
        <f t="shared" si="302"/>
        <v>4</v>
      </c>
      <c r="H3257">
        <f t="shared" si="303"/>
        <v>334</v>
      </c>
      <c r="I3257" t="str">
        <f t="shared" si="304"/>
        <v>GOLD</v>
      </c>
      <c r="J3257" t="str">
        <f t="shared" si="305"/>
        <v>Late Bloomer</v>
      </c>
    </row>
    <row r="3258" spans="1:10" x14ac:dyDescent="0.3">
      <c r="A3258" s="5">
        <v>3262</v>
      </c>
      <c r="B3258" s="6">
        <v>1</v>
      </c>
      <c r="C3258" s="7">
        <v>10</v>
      </c>
      <c r="D3258" s="8">
        <v>4290.8100000000004</v>
      </c>
      <c r="E3258">
        <f t="shared" si="300"/>
        <v>1</v>
      </c>
      <c r="F3258">
        <f t="shared" si="301"/>
        <v>4</v>
      </c>
      <c r="G3258">
        <f t="shared" si="302"/>
        <v>4</v>
      </c>
      <c r="H3258">
        <f t="shared" si="303"/>
        <v>144</v>
      </c>
      <c r="I3258" t="str">
        <f t="shared" si="304"/>
        <v>BRONZE</v>
      </c>
      <c r="J3258" t="str">
        <f t="shared" si="305"/>
        <v>Evasive Customer</v>
      </c>
    </row>
    <row r="3259" spans="1:10" x14ac:dyDescent="0.3">
      <c r="A3259" s="5">
        <v>3263</v>
      </c>
      <c r="B3259" s="6">
        <v>23</v>
      </c>
      <c r="C3259" s="7">
        <v>5</v>
      </c>
      <c r="D3259" s="8">
        <v>843.71000000000026</v>
      </c>
      <c r="E3259">
        <f t="shared" si="300"/>
        <v>3</v>
      </c>
      <c r="F3259">
        <f t="shared" si="301"/>
        <v>2</v>
      </c>
      <c r="G3259">
        <f t="shared" si="302"/>
        <v>1</v>
      </c>
      <c r="H3259">
        <f t="shared" si="303"/>
        <v>321</v>
      </c>
      <c r="I3259" t="str">
        <f t="shared" si="304"/>
        <v>GOLD</v>
      </c>
      <c r="J3259" t="str">
        <f t="shared" si="305"/>
        <v>Losing Customer</v>
      </c>
    </row>
    <row r="3260" spans="1:10" x14ac:dyDescent="0.3">
      <c r="A3260" s="5">
        <v>3264</v>
      </c>
      <c r="B3260" s="6">
        <v>23</v>
      </c>
      <c r="C3260" s="7">
        <v>9</v>
      </c>
      <c r="D3260" s="8">
        <v>4240.24</v>
      </c>
      <c r="E3260">
        <f t="shared" si="300"/>
        <v>4</v>
      </c>
      <c r="F3260">
        <f t="shared" si="301"/>
        <v>4</v>
      </c>
      <c r="G3260">
        <f t="shared" si="302"/>
        <v>4</v>
      </c>
      <c r="H3260">
        <f t="shared" si="303"/>
        <v>444</v>
      </c>
      <c r="I3260" t="str">
        <f t="shared" si="304"/>
        <v>PLATINUM</v>
      </c>
      <c r="J3260" t="str">
        <f t="shared" si="305"/>
        <v>Platinum Customer</v>
      </c>
    </row>
    <row r="3261" spans="1:10" x14ac:dyDescent="0.3">
      <c r="A3261" s="5">
        <v>3265</v>
      </c>
      <c r="B3261" s="6">
        <v>88</v>
      </c>
      <c r="C3261" s="7">
        <v>7</v>
      </c>
      <c r="D3261" s="8">
        <v>741.12999999999965</v>
      </c>
      <c r="E3261">
        <f t="shared" si="300"/>
        <v>3</v>
      </c>
      <c r="F3261">
        <f t="shared" si="301"/>
        <v>3</v>
      </c>
      <c r="G3261">
        <f t="shared" si="302"/>
        <v>1</v>
      </c>
      <c r="H3261">
        <f t="shared" si="303"/>
        <v>331</v>
      </c>
      <c r="I3261" t="str">
        <f t="shared" si="304"/>
        <v>GOLD</v>
      </c>
      <c r="J3261" t="str">
        <f t="shared" si="305"/>
        <v>Late Bloomer</v>
      </c>
    </row>
    <row r="3262" spans="1:10" x14ac:dyDescent="0.3">
      <c r="A3262" s="5">
        <v>3266</v>
      </c>
      <c r="B3262" s="6">
        <v>71</v>
      </c>
      <c r="C3262" s="7">
        <v>7</v>
      </c>
      <c r="D3262" s="8">
        <v>2269.9299999999998</v>
      </c>
      <c r="E3262">
        <f t="shared" si="300"/>
        <v>3</v>
      </c>
      <c r="F3262">
        <f t="shared" si="301"/>
        <v>3</v>
      </c>
      <c r="G3262">
        <f t="shared" si="302"/>
        <v>2</v>
      </c>
      <c r="H3262">
        <f t="shared" si="303"/>
        <v>332</v>
      </c>
      <c r="I3262" t="str">
        <f t="shared" si="304"/>
        <v>GOLD</v>
      </c>
      <c r="J3262" t="str">
        <f t="shared" si="305"/>
        <v>Late Bloomer</v>
      </c>
    </row>
    <row r="3263" spans="1:10" x14ac:dyDescent="0.3">
      <c r="A3263" s="5">
        <v>3267</v>
      </c>
      <c r="B3263" s="6">
        <v>88</v>
      </c>
      <c r="C3263" s="7">
        <v>6</v>
      </c>
      <c r="D3263" s="8">
        <v>4449.68</v>
      </c>
      <c r="E3263">
        <f t="shared" si="300"/>
        <v>1</v>
      </c>
      <c r="F3263">
        <f t="shared" si="301"/>
        <v>2</v>
      </c>
      <c r="G3263">
        <f t="shared" si="302"/>
        <v>4</v>
      </c>
      <c r="H3263">
        <f t="shared" si="303"/>
        <v>124</v>
      </c>
      <c r="I3263" t="str">
        <f t="shared" si="304"/>
        <v>BRONZE</v>
      </c>
      <c r="J3263" t="str">
        <f t="shared" si="305"/>
        <v>Evasive Customer</v>
      </c>
    </row>
    <row r="3264" spans="1:10" x14ac:dyDescent="0.3">
      <c r="A3264" s="5">
        <v>3268</v>
      </c>
      <c r="B3264" s="6">
        <v>132</v>
      </c>
      <c r="C3264" s="7">
        <v>6</v>
      </c>
      <c r="D3264" s="8">
        <v>4250.4599999999991</v>
      </c>
      <c r="E3264">
        <f t="shared" si="300"/>
        <v>2</v>
      </c>
      <c r="F3264">
        <f t="shared" si="301"/>
        <v>2</v>
      </c>
      <c r="G3264">
        <f t="shared" si="302"/>
        <v>4</v>
      </c>
      <c r="H3264">
        <f t="shared" si="303"/>
        <v>224</v>
      </c>
      <c r="I3264" t="str">
        <f t="shared" si="304"/>
        <v>SILVER</v>
      </c>
      <c r="J3264" t="str">
        <f t="shared" si="305"/>
        <v>Almost Losing Customer</v>
      </c>
    </row>
    <row r="3265" spans="1:10" x14ac:dyDescent="0.3">
      <c r="A3265" s="5">
        <v>3269</v>
      </c>
      <c r="B3265" s="6">
        <v>35</v>
      </c>
      <c r="C3265" s="7">
        <v>4</v>
      </c>
      <c r="D3265" s="8">
        <v>1892.5600000000002</v>
      </c>
      <c r="E3265">
        <f t="shared" si="300"/>
        <v>1</v>
      </c>
      <c r="F3265">
        <f t="shared" si="301"/>
        <v>1</v>
      </c>
      <c r="G3265">
        <f t="shared" si="302"/>
        <v>2</v>
      </c>
      <c r="H3265">
        <f t="shared" si="303"/>
        <v>112</v>
      </c>
      <c r="I3265" t="str">
        <f t="shared" si="304"/>
        <v>BRONZE</v>
      </c>
      <c r="J3265" t="str">
        <f t="shared" si="305"/>
        <v>Lost Customer</v>
      </c>
    </row>
    <row r="3266" spans="1:10" x14ac:dyDescent="0.3">
      <c r="A3266" s="5">
        <v>3270</v>
      </c>
      <c r="B3266" s="6">
        <v>122</v>
      </c>
      <c r="C3266" s="7">
        <v>5</v>
      </c>
      <c r="D3266" s="8">
        <v>2201.06</v>
      </c>
      <c r="E3266">
        <f t="shared" si="300"/>
        <v>1</v>
      </c>
      <c r="F3266">
        <f t="shared" si="301"/>
        <v>2</v>
      </c>
      <c r="G3266">
        <f t="shared" si="302"/>
        <v>2</v>
      </c>
      <c r="H3266">
        <f t="shared" si="303"/>
        <v>122</v>
      </c>
      <c r="I3266" t="str">
        <f t="shared" si="304"/>
        <v>BRONZE</v>
      </c>
      <c r="J3266" t="str">
        <f t="shared" si="305"/>
        <v>Evasive Customer</v>
      </c>
    </row>
    <row r="3267" spans="1:10" x14ac:dyDescent="0.3">
      <c r="A3267" s="5">
        <v>3271</v>
      </c>
      <c r="B3267" s="6">
        <v>90</v>
      </c>
      <c r="C3267" s="7">
        <v>5</v>
      </c>
      <c r="D3267" s="8">
        <v>1783.1399999999999</v>
      </c>
      <c r="E3267">
        <f t="shared" si="300"/>
        <v>3</v>
      </c>
      <c r="F3267">
        <f t="shared" si="301"/>
        <v>2</v>
      </c>
      <c r="G3267">
        <f t="shared" si="302"/>
        <v>1</v>
      </c>
      <c r="H3267">
        <f t="shared" si="303"/>
        <v>321</v>
      </c>
      <c r="I3267" t="str">
        <f t="shared" si="304"/>
        <v>GOLD</v>
      </c>
      <c r="J3267" t="str">
        <f t="shared" si="305"/>
        <v>Losing Customer</v>
      </c>
    </row>
    <row r="3268" spans="1:10" x14ac:dyDescent="0.3">
      <c r="A3268" s="5">
        <v>3272</v>
      </c>
      <c r="B3268" s="6">
        <v>295</v>
      </c>
      <c r="C3268" s="7">
        <v>1</v>
      </c>
      <c r="D3268" s="8">
        <v>41.129999999999995</v>
      </c>
      <c r="E3268">
        <f t="shared" si="300"/>
        <v>1</v>
      </c>
      <c r="F3268">
        <f t="shared" si="301"/>
        <v>1</v>
      </c>
      <c r="G3268">
        <f t="shared" si="302"/>
        <v>1</v>
      </c>
      <c r="H3268">
        <f t="shared" si="303"/>
        <v>111</v>
      </c>
      <c r="I3268" t="str">
        <f t="shared" si="304"/>
        <v>BRONZE</v>
      </c>
      <c r="J3268" t="str">
        <f t="shared" si="305"/>
        <v>Lost Customer</v>
      </c>
    </row>
    <row r="3269" spans="1:10" x14ac:dyDescent="0.3">
      <c r="A3269" s="5">
        <v>3273</v>
      </c>
      <c r="B3269" s="6">
        <v>65</v>
      </c>
      <c r="C3269" s="7">
        <v>7</v>
      </c>
      <c r="D3269" s="8">
        <v>6133.65</v>
      </c>
      <c r="E3269">
        <f t="shared" ref="E3269:E3332" si="306">IF(AND(B3267&gt;=88),1,IF(AND(B3267&lt;=88,B3267&gt;45),2,IF(AND(B3267&lt;=45,B3267&gt;18),3,4)))</f>
        <v>1</v>
      </c>
      <c r="F3269">
        <f t="shared" ref="F3269:F3332" si="307">IF(AND(C3269&gt;7),4,IF(AND(C3269&lt;=7,C3269&gt;6),3,IF(AND(C3269&lt;=6,C3269&gt;4),2,IF(AND(C3269&lt;=4),1))))</f>
        <v>3</v>
      </c>
      <c r="G3269">
        <f t="shared" ref="G3269:G3332" si="308">IF(AND(D3269&gt;4123.1),4,IF(AND(D3269&lt;=4123.1,D3269&gt;2799.26),3,IF(AND(D3269&lt;=2799.26,D3269&gt;1797.95),2,IF(AND(D3269&lt;=1795.95),1))))</f>
        <v>4</v>
      </c>
      <c r="H3269">
        <f t="shared" ref="H3269:H3332" si="309">100*E3269+10*F3269+G3269</f>
        <v>134</v>
      </c>
      <c r="I3269" t="str">
        <f t="shared" ref="I3269:I3332" si="310">IF(AND(H3269&gt;411),"PLATINUM",IF(AND(H3269&lt;=411,H3269&gt;311),"GOLD",IF(AND(H3269&lt;=311,H3269&gt;211),"SILVER",IF(AND(H3269&lt;=211),"BRONZE"))))</f>
        <v>BRONZE</v>
      </c>
      <c r="J3269" t="str">
        <f t="shared" ref="J3269:J3332" si="311">IF(H3269=444,"Platinum Customer",
IF(AND(H3269&lt;=444,H3269&gt;433),"Very Loyal",
 IF(AND(H3269&lt;=433,H3269&gt;421),"Becoming Loyal",
IF(AND(H3269&lt;=421,H3269&gt;344),"Recent Customer",
IF(AND(H3269&gt;=344,H3269&gt;323),"Potential Customer",
IF(AND(H3269&gt;=323,H3269&gt;311),"Late Bloomer",
IF(AND(H3269&gt;311,H3269&gt;=224),"Losing Customer",
IF(AND(H3269&gt;224,H3269&gt;=212),"High Risk Customer",
IF(AND(H3269&gt;212,H3269&gt;=121),"Almost Losing Customer",
IF(AND(H3269&gt;=121,H3269&gt;=113),"Evasive Customer",
IF(AND(H3269&lt;=113,H3269&gt;=111),"Lost Customer")))))))))))</f>
        <v>Evasive Customer</v>
      </c>
    </row>
    <row r="3270" spans="1:10" x14ac:dyDescent="0.3">
      <c r="A3270" s="5">
        <v>3274</v>
      </c>
      <c r="B3270" s="6">
        <v>30</v>
      </c>
      <c r="C3270" s="7">
        <v>5</v>
      </c>
      <c r="D3270" s="8">
        <v>1519.4</v>
      </c>
      <c r="E3270">
        <f t="shared" si="306"/>
        <v>1</v>
      </c>
      <c r="F3270">
        <f t="shared" si="307"/>
        <v>2</v>
      </c>
      <c r="G3270">
        <f t="shared" si="308"/>
        <v>1</v>
      </c>
      <c r="H3270">
        <f t="shared" si="309"/>
        <v>121</v>
      </c>
      <c r="I3270" t="str">
        <f t="shared" si="310"/>
        <v>BRONZE</v>
      </c>
      <c r="J3270" t="str">
        <f t="shared" si="311"/>
        <v>Evasive Customer</v>
      </c>
    </row>
    <row r="3271" spans="1:10" x14ac:dyDescent="0.3">
      <c r="A3271" s="5">
        <v>3275</v>
      </c>
      <c r="B3271" s="6">
        <v>4</v>
      </c>
      <c r="C3271" s="7">
        <v>4</v>
      </c>
      <c r="D3271" s="8">
        <v>1581.0500000000002</v>
      </c>
      <c r="E3271">
        <f t="shared" si="306"/>
        <v>2</v>
      </c>
      <c r="F3271">
        <f t="shared" si="307"/>
        <v>1</v>
      </c>
      <c r="G3271">
        <f t="shared" si="308"/>
        <v>1</v>
      </c>
      <c r="H3271">
        <f t="shared" si="309"/>
        <v>211</v>
      </c>
      <c r="I3271" t="str">
        <f t="shared" si="310"/>
        <v>BRONZE</v>
      </c>
      <c r="J3271" t="str">
        <f t="shared" si="311"/>
        <v>Evasive Customer</v>
      </c>
    </row>
    <row r="3272" spans="1:10" x14ac:dyDescent="0.3">
      <c r="A3272" s="5">
        <v>3276</v>
      </c>
      <c r="B3272" s="6">
        <v>80</v>
      </c>
      <c r="C3272" s="7">
        <v>5</v>
      </c>
      <c r="D3272" s="8">
        <v>3655.39</v>
      </c>
      <c r="E3272">
        <f t="shared" si="306"/>
        <v>3</v>
      </c>
      <c r="F3272">
        <f t="shared" si="307"/>
        <v>2</v>
      </c>
      <c r="G3272">
        <f t="shared" si="308"/>
        <v>3</v>
      </c>
      <c r="H3272">
        <f t="shared" si="309"/>
        <v>323</v>
      </c>
      <c r="I3272" t="str">
        <f t="shared" si="310"/>
        <v>GOLD</v>
      </c>
      <c r="J3272" t="str">
        <f t="shared" si="311"/>
        <v>Late Bloomer</v>
      </c>
    </row>
    <row r="3273" spans="1:10" x14ac:dyDescent="0.3">
      <c r="A3273" s="5">
        <v>3277</v>
      </c>
      <c r="B3273" s="6">
        <v>37</v>
      </c>
      <c r="C3273" s="7">
        <v>5</v>
      </c>
      <c r="D3273" s="8">
        <v>2535.9799999999996</v>
      </c>
      <c r="E3273">
        <f t="shared" si="306"/>
        <v>4</v>
      </c>
      <c r="F3273">
        <f t="shared" si="307"/>
        <v>2</v>
      </c>
      <c r="G3273">
        <f t="shared" si="308"/>
        <v>2</v>
      </c>
      <c r="H3273">
        <f t="shared" si="309"/>
        <v>422</v>
      </c>
      <c r="I3273" t="str">
        <f t="shared" si="310"/>
        <v>PLATINUM</v>
      </c>
      <c r="J3273" t="str">
        <f t="shared" si="311"/>
        <v>Becoming Loyal</v>
      </c>
    </row>
    <row r="3274" spans="1:10" x14ac:dyDescent="0.3">
      <c r="A3274" s="5">
        <v>3278</v>
      </c>
      <c r="B3274" s="6">
        <v>22</v>
      </c>
      <c r="C3274" s="7">
        <v>5</v>
      </c>
      <c r="D3274" s="8">
        <v>3216.13</v>
      </c>
      <c r="E3274">
        <f t="shared" si="306"/>
        <v>2</v>
      </c>
      <c r="F3274">
        <f t="shared" si="307"/>
        <v>2</v>
      </c>
      <c r="G3274">
        <f t="shared" si="308"/>
        <v>3</v>
      </c>
      <c r="H3274">
        <f t="shared" si="309"/>
        <v>223</v>
      </c>
      <c r="I3274" t="str">
        <f t="shared" si="310"/>
        <v>SILVER</v>
      </c>
      <c r="J3274" t="str">
        <f t="shared" si="311"/>
        <v>Almost Losing Customer</v>
      </c>
    </row>
    <row r="3275" spans="1:10" x14ac:dyDescent="0.3">
      <c r="A3275" s="5">
        <v>3279</v>
      </c>
      <c r="B3275" s="6">
        <v>297</v>
      </c>
      <c r="C3275" s="7">
        <v>1</v>
      </c>
      <c r="D3275" s="8">
        <v>690.49</v>
      </c>
      <c r="E3275">
        <f t="shared" si="306"/>
        <v>3</v>
      </c>
      <c r="F3275">
        <f t="shared" si="307"/>
        <v>1</v>
      </c>
      <c r="G3275">
        <f t="shared" si="308"/>
        <v>1</v>
      </c>
      <c r="H3275">
        <f t="shared" si="309"/>
        <v>311</v>
      </c>
      <c r="I3275" t="str">
        <f t="shared" si="310"/>
        <v>SILVER</v>
      </c>
      <c r="J3275" t="str">
        <f t="shared" si="311"/>
        <v>High Risk Customer</v>
      </c>
    </row>
    <row r="3276" spans="1:10" x14ac:dyDescent="0.3">
      <c r="A3276" s="5">
        <v>3280</v>
      </c>
      <c r="B3276" s="6">
        <v>134</v>
      </c>
      <c r="C3276" s="7">
        <v>8</v>
      </c>
      <c r="D3276" s="8">
        <v>6881.08</v>
      </c>
      <c r="E3276">
        <f t="shared" si="306"/>
        <v>3</v>
      </c>
      <c r="F3276">
        <f t="shared" si="307"/>
        <v>4</v>
      </c>
      <c r="G3276">
        <f t="shared" si="308"/>
        <v>4</v>
      </c>
      <c r="H3276">
        <f t="shared" si="309"/>
        <v>344</v>
      </c>
      <c r="I3276" t="str">
        <f t="shared" si="310"/>
        <v>GOLD</v>
      </c>
      <c r="J3276" t="str">
        <f t="shared" si="311"/>
        <v>Potential Customer</v>
      </c>
    </row>
    <row r="3277" spans="1:10" x14ac:dyDescent="0.3">
      <c r="A3277" s="5">
        <v>3281</v>
      </c>
      <c r="B3277" s="6">
        <v>59</v>
      </c>
      <c r="C3277" s="7">
        <v>2</v>
      </c>
      <c r="D3277" s="8">
        <v>987.82000000000016</v>
      </c>
      <c r="E3277">
        <f t="shared" si="306"/>
        <v>1</v>
      </c>
      <c r="F3277">
        <f t="shared" si="307"/>
        <v>1</v>
      </c>
      <c r="G3277">
        <f t="shared" si="308"/>
        <v>1</v>
      </c>
      <c r="H3277">
        <f t="shared" si="309"/>
        <v>111</v>
      </c>
      <c r="I3277" t="str">
        <f t="shared" si="310"/>
        <v>BRONZE</v>
      </c>
      <c r="J3277" t="str">
        <f t="shared" si="311"/>
        <v>Lost Customer</v>
      </c>
    </row>
    <row r="3278" spans="1:10" x14ac:dyDescent="0.3">
      <c r="A3278" s="5">
        <v>3282</v>
      </c>
      <c r="B3278" s="6">
        <v>16</v>
      </c>
      <c r="C3278" s="7">
        <v>4</v>
      </c>
      <c r="D3278" s="8">
        <v>2504.2799999999997</v>
      </c>
      <c r="E3278">
        <f t="shared" si="306"/>
        <v>1</v>
      </c>
      <c r="F3278">
        <f t="shared" si="307"/>
        <v>1</v>
      </c>
      <c r="G3278">
        <f t="shared" si="308"/>
        <v>2</v>
      </c>
      <c r="H3278">
        <f t="shared" si="309"/>
        <v>112</v>
      </c>
      <c r="I3278" t="str">
        <f t="shared" si="310"/>
        <v>BRONZE</v>
      </c>
      <c r="J3278" t="str">
        <f t="shared" si="311"/>
        <v>Lost Customer</v>
      </c>
    </row>
    <row r="3279" spans="1:10" x14ac:dyDescent="0.3">
      <c r="A3279" s="5">
        <v>3283</v>
      </c>
      <c r="B3279" s="6">
        <v>44</v>
      </c>
      <c r="C3279" s="7">
        <v>7</v>
      </c>
      <c r="D3279" s="8">
        <v>4368.41</v>
      </c>
      <c r="E3279">
        <f t="shared" si="306"/>
        <v>2</v>
      </c>
      <c r="F3279">
        <f t="shared" si="307"/>
        <v>3</v>
      </c>
      <c r="G3279">
        <f t="shared" si="308"/>
        <v>4</v>
      </c>
      <c r="H3279">
        <f t="shared" si="309"/>
        <v>234</v>
      </c>
      <c r="I3279" t="str">
        <f t="shared" si="310"/>
        <v>SILVER</v>
      </c>
      <c r="J3279" t="str">
        <f t="shared" si="311"/>
        <v>High Risk Customer</v>
      </c>
    </row>
    <row r="3280" spans="1:10" x14ac:dyDescent="0.3">
      <c r="A3280" s="5">
        <v>3284</v>
      </c>
      <c r="B3280" s="6">
        <v>278</v>
      </c>
      <c r="C3280" s="7">
        <v>6</v>
      </c>
      <c r="D3280" s="8">
        <v>2969.0400000000004</v>
      </c>
      <c r="E3280">
        <f t="shared" si="306"/>
        <v>4</v>
      </c>
      <c r="F3280">
        <f t="shared" si="307"/>
        <v>2</v>
      </c>
      <c r="G3280">
        <f t="shared" si="308"/>
        <v>3</v>
      </c>
      <c r="H3280">
        <f t="shared" si="309"/>
        <v>423</v>
      </c>
      <c r="I3280" t="str">
        <f t="shared" si="310"/>
        <v>PLATINUM</v>
      </c>
      <c r="J3280" t="str">
        <f t="shared" si="311"/>
        <v>Becoming Loyal</v>
      </c>
    </row>
    <row r="3281" spans="1:10" x14ac:dyDescent="0.3">
      <c r="A3281" s="5">
        <v>3285</v>
      </c>
      <c r="B3281" s="6">
        <v>19</v>
      </c>
      <c r="C3281" s="7">
        <v>6</v>
      </c>
      <c r="D3281" s="8">
        <v>3092.1400000000003</v>
      </c>
      <c r="E3281">
        <f t="shared" si="306"/>
        <v>3</v>
      </c>
      <c r="F3281">
        <f t="shared" si="307"/>
        <v>2</v>
      </c>
      <c r="G3281">
        <f t="shared" si="308"/>
        <v>3</v>
      </c>
      <c r="H3281">
        <f t="shared" si="309"/>
        <v>323</v>
      </c>
      <c r="I3281" t="str">
        <f t="shared" si="310"/>
        <v>GOLD</v>
      </c>
      <c r="J3281" t="str">
        <f t="shared" si="311"/>
        <v>Late Bloomer</v>
      </c>
    </row>
    <row r="3282" spans="1:10" x14ac:dyDescent="0.3">
      <c r="A3282" s="5">
        <v>3286</v>
      </c>
      <c r="B3282" s="6">
        <v>9</v>
      </c>
      <c r="C3282" s="7">
        <v>11</v>
      </c>
      <c r="D3282" s="8">
        <v>5817.44</v>
      </c>
      <c r="E3282">
        <f t="shared" si="306"/>
        <v>1</v>
      </c>
      <c r="F3282">
        <f t="shared" si="307"/>
        <v>4</v>
      </c>
      <c r="G3282">
        <f t="shared" si="308"/>
        <v>4</v>
      </c>
      <c r="H3282">
        <f t="shared" si="309"/>
        <v>144</v>
      </c>
      <c r="I3282" t="str">
        <f t="shared" si="310"/>
        <v>BRONZE</v>
      </c>
      <c r="J3282" t="str">
        <f t="shared" si="311"/>
        <v>Evasive Customer</v>
      </c>
    </row>
    <row r="3283" spans="1:10" x14ac:dyDescent="0.3">
      <c r="A3283" s="5">
        <v>3287</v>
      </c>
      <c r="B3283" s="6">
        <v>76</v>
      </c>
      <c r="C3283" s="7">
        <v>3</v>
      </c>
      <c r="D3283" s="8">
        <v>3199.1000000000004</v>
      </c>
      <c r="E3283">
        <f t="shared" si="306"/>
        <v>3</v>
      </c>
      <c r="F3283">
        <f t="shared" si="307"/>
        <v>1</v>
      </c>
      <c r="G3283">
        <f t="shared" si="308"/>
        <v>3</v>
      </c>
      <c r="H3283">
        <f t="shared" si="309"/>
        <v>313</v>
      </c>
      <c r="I3283" t="str">
        <f t="shared" si="310"/>
        <v>GOLD</v>
      </c>
      <c r="J3283" t="str">
        <f t="shared" si="311"/>
        <v>Losing Customer</v>
      </c>
    </row>
    <row r="3284" spans="1:10" x14ac:dyDescent="0.3">
      <c r="A3284" s="5">
        <v>3288</v>
      </c>
      <c r="B3284" s="6">
        <v>32</v>
      </c>
      <c r="C3284" s="7">
        <v>6</v>
      </c>
      <c r="D3284" s="8">
        <v>4430.6400000000003</v>
      </c>
      <c r="E3284">
        <f t="shared" si="306"/>
        <v>4</v>
      </c>
      <c r="F3284">
        <f t="shared" si="307"/>
        <v>2</v>
      </c>
      <c r="G3284">
        <f t="shared" si="308"/>
        <v>4</v>
      </c>
      <c r="H3284">
        <f t="shared" si="309"/>
        <v>424</v>
      </c>
      <c r="I3284" t="str">
        <f t="shared" si="310"/>
        <v>PLATINUM</v>
      </c>
      <c r="J3284" t="str">
        <f t="shared" si="311"/>
        <v>Becoming Loyal</v>
      </c>
    </row>
    <row r="3285" spans="1:10" x14ac:dyDescent="0.3">
      <c r="A3285" s="5">
        <v>3289</v>
      </c>
      <c r="B3285" s="6">
        <v>69</v>
      </c>
      <c r="C3285" s="7">
        <v>5</v>
      </c>
      <c r="D3285" s="8">
        <v>3476.23</v>
      </c>
      <c r="E3285">
        <f t="shared" si="306"/>
        <v>2</v>
      </c>
      <c r="F3285">
        <f t="shared" si="307"/>
        <v>2</v>
      </c>
      <c r="G3285">
        <f t="shared" si="308"/>
        <v>3</v>
      </c>
      <c r="H3285">
        <f t="shared" si="309"/>
        <v>223</v>
      </c>
      <c r="I3285" t="str">
        <f t="shared" si="310"/>
        <v>SILVER</v>
      </c>
      <c r="J3285" t="str">
        <f t="shared" si="311"/>
        <v>Almost Losing Customer</v>
      </c>
    </row>
    <row r="3286" spans="1:10" x14ac:dyDescent="0.3">
      <c r="A3286" s="5">
        <v>3290</v>
      </c>
      <c r="B3286" s="6">
        <v>2</v>
      </c>
      <c r="C3286" s="7">
        <v>8</v>
      </c>
      <c r="D3286" s="8">
        <v>6520.130000000001</v>
      </c>
      <c r="E3286">
        <f t="shared" si="306"/>
        <v>3</v>
      </c>
      <c r="F3286">
        <f t="shared" si="307"/>
        <v>4</v>
      </c>
      <c r="G3286">
        <f t="shared" si="308"/>
        <v>4</v>
      </c>
      <c r="H3286">
        <f t="shared" si="309"/>
        <v>344</v>
      </c>
      <c r="I3286" t="str">
        <f t="shared" si="310"/>
        <v>GOLD</v>
      </c>
      <c r="J3286" t="str">
        <f t="shared" si="311"/>
        <v>Potential Customer</v>
      </c>
    </row>
    <row r="3287" spans="1:10" x14ac:dyDescent="0.3">
      <c r="A3287" s="5">
        <v>3291</v>
      </c>
      <c r="B3287" s="6">
        <v>46</v>
      </c>
      <c r="C3287" s="7">
        <v>4</v>
      </c>
      <c r="D3287" s="8">
        <v>2199.04</v>
      </c>
      <c r="E3287">
        <f t="shared" si="306"/>
        <v>2</v>
      </c>
      <c r="F3287">
        <f t="shared" si="307"/>
        <v>1</v>
      </c>
      <c r="G3287">
        <f t="shared" si="308"/>
        <v>2</v>
      </c>
      <c r="H3287">
        <f t="shared" si="309"/>
        <v>212</v>
      </c>
      <c r="I3287" t="str">
        <f t="shared" si="310"/>
        <v>SILVER</v>
      </c>
      <c r="J3287" t="str">
        <f t="shared" si="311"/>
        <v>Evasive Customer</v>
      </c>
    </row>
    <row r="3288" spans="1:10" x14ac:dyDescent="0.3">
      <c r="A3288" s="5">
        <v>3292</v>
      </c>
      <c r="B3288" s="6">
        <v>301</v>
      </c>
      <c r="C3288" s="7">
        <v>1</v>
      </c>
      <c r="D3288" s="8">
        <v>15.080000000000005</v>
      </c>
      <c r="E3288">
        <f t="shared" si="306"/>
        <v>4</v>
      </c>
      <c r="F3288">
        <f t="shared" si="307"/>
        <v>1</v>
      </c>
      <c r="G3288">
        <f t="shared" si="308"/>
        <v>1</v>
      </c>
      <c r="H3288">
        <f t="shared" si="309"/>
        <v>411</v>
      </c>
      <c r="I3288" t="str">
        <f t="shared" si="310"/>
        <v>GOLD</v>
      </c>
      <c r="J3288" t="str">
        <f t="shared" si="311"/>
        <v>Recent Customer</v>
      </c>
    </row>
    <row r="3289" spans="1:10" x14ac:dyDescent="0.3">
      <c r="A3289" s="5">
        <v>3293</v>
      </c>
      <c r="B3289" s="6">
        <v>0</v>
      </c>
      <c r="C3289" s="7">
        <v>5</v>
      </c>
      <c r="D3289" s="8">
        <v>3649.71</v>
      </c>
      <c r="E3289">
        <f t="shared" si="306"/>
        <v>2</v>
      </c>
      <c r="F3289">
        <f t="shared" si="307"/>
        <v>2</v>
      </c>
      <c r="G3289">
        <f t="shared" si="308"/>
        <v>3</v>
      </c>
      <c r="H3289">
        <f t="shared" si="309"/>
        <v>223</v>
      </c>
      <c r="I3289" t="str">
        <f t="shared" si="310"/>
        <v>SILVER</v>
      </c>
      <c r="J3289" t="str">
        <f t="shared" si="311"/>
        <v>Almost Losing Customer</v>
      </c>
    </row>
    <row r="3290" spans="1:10" x14ac:dyDescent="0.3">
      <c r="A3290" s="5">
        <v>3294</v>
      </c>
      <c r="B3290" s="6">
        <v>62</v>
      </c>
      <c r="C3290" s="7">
        <v>4</v>
      </c>
      <c r="D3290" s="8">
        <v>2826.8900000000003</v>
      </c>
      <c r="E3290">
        <f t="shared" si="306"/>
        <v>1</v>
      </c>
      <c r="F3290">
        <f t="shared" si="307"/>
        <v>1</v>
      </c>
      <c r="G3290">
        <f t="shared" si="308"/>
        <v>3</v>
      </c>
      <c r="H3290">
        <f t="shared" si="309"/>
        <v>113</v>
      </c>
      <c r="I3290" t="str">
        <f t="shared" si="310"/>
        <v>BRONZE</v>
      </c>
      <c r="J3290" t="str">
        <f t="shared" si="311"/>
        <v>Lost Customer</v>
      </c>
    </row>
    <row r="3291" spans="1:10" x14ac:dyDescent="0.3">
      <c r="A3291" s="5">
        <v>3295</v>
      </c>
      <c r="B3291" s="6">
        <v>19</v>
      </c>
      <c r="C3291" s="7">
        <v>8</v>
      </c>
      <c r="D3291" s="8">
        <v>5246.61</v>
      </c>
      <c r="E3291">
        <f t="shared" si="306"/>
        <v>4</v>
      </c>
      <c r="F3291">
        <f t="shared" si="307"/>
        <v>4</v>
      </c>
      <c r="G3291">
        <f t="shared" si="308"/>
        <v>4</v>
      </c>
      <c r="H3291">
        <f t="shared" si="309"/>
        <v>444</v>
      </c>
      <c r="I3291" t="str">
        <f t="shared" si="310"/>
        <v>PLATINUM</v>
      </c>
      <c r="J3291" t="str">
        <f t="shared" si="311"/>
        <v>Platinum Customer</v>
      </c>
    </row>
    <row r="3292" spans="1:10" x14ac:dyDescent="0.3">
      <c r="A3292" s="5">
        <v>3296</v>
      </c>
      <c r="B3292" s="6">
        <v>64</v>
      </c>
      <c r="C3292" s="7">
        <v>11</v>
      </c>
      <c r="D3292" s="8">
        <v>4920.7199999999993</v>
      </c>
      <c r="E3292">
        <f t="shared" si="306"/>
        <v>2</v>
      </c>
      <c r="F3292">
        <f t="shared" si="307"/>
        <v>4</v>
      </c>
      <c r="G3292">
        <f t="shared" si="308"/>
        <v>4</v>
      </c>
      <c r="H3292">
        <f t="shared" si="309"/>
        <v>244</v>
      </c>
      <c r="I3292" t="str">
        <f t="shared" si="310"/>
        <v>SILVER</v>
      </c>
      <c r="J3292" t="str">
        <f t="shared" si="311"/>
        <v>High Risk Customer</v>
      </c>
    </row>
    <row r="3293" spans="1:10" x14ac:dyDescent="0.3">
      <c r="A3293" s="5">
        <v>3297</v>
      </c>
      <c r="B3293" s="6">
        <v>58</v>
      </c>
      <c r="C3293" s="7">
        <v>6</v>
      </c>
      <c r="D3293" s="8">
        <v>1521.43</v>
      </c>
      <c r="E3293">
        <f t="shared" si="306"/>
        <v>3</v>
      </c>
      <c r="F3293">
        <f t="shared" si="307"/>
        <v>2</v>
      </c>
      <c r="G3293">
        <f t="shared" si="308"/>
        <v>1</v>
      </c>
      <c r="H3293">
        <f t="shared" si="309"/>
        <v>321</v>
      </c>
      <c r="I3293" t="str">
        <f t="shared" si="310"/>
        <v>GOLD</v>
      </c>
      <c r="J3293" t="str">
        <f t="shared" si="311"/>
        <v>Losing Customer</v>
      </c>
    </row>
    <row r="3294" spans="1:10" x14ac:dyDescent="0.3">
      <c r="A3294" s="5">
        <v>3298</v>
      </c>
      <c r="B3294" s="6">
        <v>4</v>
      </c>
      <c r="C3294" s="7">
        <v>5</v>
      </c>
      <c r="D3294" s="8">
        <v>4214.38</v>
      </c>
      <c r="E3294">
        <f t="shared" si="306"/>
        <v>2</v>
      </c>
      <c r="F3294">
        <f t="shared" si="307"/>
        <v>2</v>
      </c>
      <c r="G3294">
        <f t="shared" si="308"/>
        <v>4</v>
      </c>
      <c r="H3294">
        <f t="shared" si="309"/>
        <v>224</v>
      </c>
      <c r="I3294" t="str">
        <f t="shared" si="310"/>
        <v>SILVER</v>
      </c>
      <c r="J3294" t="str">
        <f t="shared" si="311"/>
        <v>Almost Losing Customer</v>
      </c>
    </row>
    <row r="3295" spans="1:10" x14ac:dyDescent="0.3">
      <c r="A3295" s="5">
        <v>3299</v>
      </c>
      <c r="B3295" s="6">
        <v>30</v>
      </c>
      <c r="C3295" s="7">
        <v>5</v>
      </c>
      <c r="D3295" s="8">
        <v>2747.57</v>
      </c>
      <c r="E3295">
        <f t="shared" si="306"/>
        <v>2</v>
      </c>
      <c r="F3295">
        <f t="shared" si="307"/>
        <v>2</v>
      </c>
      <c r="G3295">
        <f t="shared" si="308"/>
        <v>2</v>
      </c>
      <c r="H3295">
        <f t="shared" si="309"/>
        <v>222</v>
      </c>
      <c r="I3295" t="str">
        <f t="shared" si="310"/>
        <v>SILVER</v>
      </c>
      <c r="J3295" t="str">
        <f t="shared" si="311"/>
        <v>Almost Losing Customer</v>
      </c>
    </row>
    <row r="3296" spans="1:10" x14ac:dyDescent="0.3">
      <c r="A3296" s="5">
        <v>3300</v>
      </c>
      <c r="B3296" s="6">
        <v>15</v>
      </c>
      <c r="C3296" s="7">
        <v>7</v>
      </c>
      <c r="D3296" s="8">
        <v>3936.44</v>
      </c>
      <c r="E3296">
        <f t="shared" si="306"/>
        <v>4</v>
      </c>
      <c r="F3296">
        <f t="shared" si="307"/>
        <v>3</v>
      </c>
      <c r="G3296">
        <f t="shared" si="308"/>
        <v>3</v>
      </c>
      <c r="H3296">
        <f t="shared" si="309"/>
        <v>433</v>
      </c>
      <c r="I3296" t="str">
        <f t="shared" si="310"/>
        <v>PLATINUM</v>
      </c>
      <c r="J3296" t="str">
        <f t="shared" si="311"/>
        <v>Becoming Loyal</v>
      </c>
    </row>
    <row r="3297" spans="1:10" x14ac:dyDescent="0.3">
      <c r="A3297" s="5">
        <v>3301</v>
      </c>
      <c r="B3297" s="6">
        <v>42</v>
      </c>
      <c r="C3297" s="7">
        <v>5</v>
      </c>
      <c r="D3297" s="8">
        <v>1929.7800000000004</v>
      </c>
      <c r="E3297">
        <f t="shared" si="306"/>
        <v>3</v>
      </c>
      <c r="F3297">
        <f t="shared" si="307"/>
        <v>2</v>
      </c>
      <c r="G3297">
        <f t="shared" si="308"/>
        <v>2</v>
      </c>
      <c r="H3297">
        <f t="shared" si="309"/>
        <v>322</v>
      </c>
      <c r="I3297" t="str">
        <f t="shared" si="310"/>
        <v>GOLD</v>
      </c>
      <c r="J3297" t="str">
        <f t="shared" si="311"/>
        <v>Losing Customer</v>
      </c>
    </row>
    <row r="3298" spans="1:10" x14ac:dyDescent="0.3">
      <c r="A3298" s="5">
        <v>3302</v>
      </c>
      <c r="B3298" s="6">
        <v>20</v>
      </c>
      <c r="C3298" s="7">
        <v>5</v>
      </c>
      <c r="D3298" s="8">
        <v>1428.22</v>
      </c>
      <c r="E3298">
        <f t="shared" si="306"/>
        <v>4</v>
      </c>
      <c r="F3298">
        <f t="shared" si="307"/>
        <v>2</v>
      </c>
      <c r="G3298">
        <f t="shared" si="308"/>
        <v>1</v>
      </c>
      <c r="H3298">
        <f t="shared" si="309"/>
        <v>421</v>
      </c>
      <c r="I3298" t="str">
        <f t="shared" si="310"/>
        <v>PLATINUM</v>
      </c>
      <c r="J3298" t="str">
        <f t="shared" si="311"/>
        <v>Recent Customer</v>
      </c>
    </row>
    <row r="3299" spans="1:10" x14ac:dyDescent="0.3">
      <c r="A3299" s="5">
        <v>3303</v>
      </c>
      <c r="B3299" s="6">
        <v>20</v>
      </c>
      <c r="C3299" s="7">
        <v>5</v>
      </c>
      <c r="D3299" s="8">
        <v>2547.0099999999998</v>
      </c>
      <c r="E3299">
        <f t="shared" si="306"/>
        <v>3</v>
      </c>
      <c r="F3299">
        <f t="shared" si="307"/>
        <v>2</v>
      </c>
      <c r="G3299">
        <f t="shared" si="308"/>
        <v>2</v>
      </c>
      <c r="H3299">
        <f t="shared" si="309"/>
        <v>322</v>
      </c>
      <c r="I3299" t="str">
        <f t="shared" si="310"/>
        <v>GOLD</v>
      </c>
      <c r="J3299" t="str">
        <f t="shared" si="311"/>
        <v>Losing Customer</v>
      </c>
    </row>
    <row r="3300" spans="1:10" x14ac:dyDescent="0.3">
      <c r="A3300" s="5">
        <v>3304</v>
      </c>
      <c r="B3300" s="6">
        <v>78</v>
      </c>
      <c r="C3300" s="7">
        <v>10</v>
      </c>
      <c r="D3300" s="8">
        <v>4236.21</v>
      </c>
      <c r="E3300">
        <f t="shared" si="306"/>
        <v>3</v>
      </c>
      <c r="F3300">
        <f t="shared" si="307"/>
        <v>4</v>
      </c>
      <c r="G3300">
        <f t="shared" si="308"/>
        <v>4</v>
      </c>
      <c r="H3300">
        <f t="shared" si="309"/>
        <v>344</v>
      </c>
      <c r="I3300" t="str">
        <f t="shared" si="310"/>
        <v>GOLD</v>
      </c>
      <c r="J3300" t="str">
        <f t="shared" si="311"/>
        <v>Potential Customer</v>
      </c>
    </row>
    <row r="3301" spans="1:10" x14ac:dyDescent="0.3">
      <c r="A3301" s="5">
        <v>3305</v>
      </c>
      <c r="B3301" s="6">
        <v>39</v>
      </c>
      <c r="C3301" s="7">
        <v>2</v>
      </c>
      <c r="D3301" s="8">
        <v>124.78999999999999</v>
      </c>
      <c r="E3301">
        <f t="shared" si="306"/>
        <v>3</v>
      </c>
      <c r="F3301">
        <f t="shared" si="307"/>
        <v>1</v>
      </c>
      <c r="G3301">
        <f t="shared" si="308"/>
        <v>1</v>
      </c>
      <c r="H3301">
        <f t="shared" si="309"/>
        <v>311</v>
      </c>
      <c r="I3301" t="str">
        <f t="shared" si="310"/>
        <v>SILVER</v>
      </c>
      <c r="J3301" t="str">
        <f t="shared" si="311"/>
        <v>High Risk Customer</v>
      </c>
    </row>
    <row r="3302" spans="1:10" x14ac:dyDescent="0.3">
      <c r="A3302" s="5">
        <v>3306</v>
      </c>
      <c r="B3302" s="6">
        <v>40</v>
      </c>
      <c r="C3302" s="7">
        <v>5</v>
      </c>
      <c r="D3302" s="8">
        <v>3473.13</v>
      </c>
      <c r="E3302">
        <f t="shared" si="306"/>
        <v>2</v>
      </c>
      <c r="F3302">
        <f t="shared" si="307"/>
        <v>2</v>
      </c>
      <c r="G3302">
        <f t="shared" si="308"/>
        <v>3</v>
      </c>
      <c r="H3302">
        <f t="shared" si="309"/>
        <v>223</v>
      </c>
      <c r="I3302" t="str">
        <f t="shared" si="310"/>
        <v>SILVER</v>
      </c>
      <c r="J3302" t="str">
        <f t="shared" si="311"/>
        <v>Almost Losing Customer</v>
      </c>
    </row>
    <row r="3303" spans="1:10" x14ac:dyDescent="0.3">
      <c r="A3303" s="5">
        <v>3307</v>
      </c>
      <c r="B3303" s="6">
        <v>16</v>
      </c>
      <c r="C3303" s="7">
        <v>5</v>
      </c>
      <c r="D3303" s="8">
        <v>4311.99</v>
      </c>
      <c r="E3303">
        <f t="shared" si="306"/>
        <v>3</v>
      </c>
      <c r="F3303">
        <f t="shared" si="307"/>
        <v>2</v>
      </c>
      <c r="G3303">
        <f t="shared" si="308"/>
        <v>4</v>
      </c>
      <c r="H3303">
        <f t="shared" si="309"/>
        <v>324</v>
      </c>
      <c r="I3303" t="str">
        <f t="shared" si="310"/>
        <v>GOLD</v>
      </c>
      <c r="J3303" t="str">
        <f t="shared" si="311"/>
        <v>Late Bloomer</v>
      </c>
    </row>
    <row r="3304" spans="1:10" x14ac:dyDescent="0.3">
      <c r="A3304" s="5">
        <v>3308</v>
      </c>
      <c r="B3304" s="6">
        <v>67</v>
      </c>
      <c r="C3304" s="7">
        <v>3</v>
      </c>
      <c r="D3304" s="8">
        <v>953.15</v>
      </c>
      <c r="E3304">
        <f t="shared" si="306"/>
        <v>3</v>
      </c>
      <c r="F3304">
        <f t="shared" si="307"/>
        <v>1</v>
      </c>
      <c r="G3304">
        <f t="shared" si="308"/>
        <v>1</v>
      </c>
      <c r="H3304">
        <f t="shared" si="309"/>
        <v>311</v>
      </c>
      <c r="I3304" t="str">
        <f t="shared" si="310"/>
        <v>SILVER</v>
      </c>
      <c r="J3304" t="str">
        <f t="shared" si="311"/>
        <v>High Risk Customer</v>
      </c>
    </row>
    <row r="3305" spans="1:10" x14ac:dyDescent="0.3">
      <c r="A3305" s="5">
        <v>3309</v>
      </c>
      <c r="B3305" s="6">
        <v>24</v>
      </c>
      <c r="C3305" s="7">
        <v>5</v>
      </c>
      <c r="D3305" s="8">
        <v>2221.5</v>
      </c>
      <c r="E3305">
        <f t="shared" si="306"/>
        <v>4</v>
      </c>
      <c r="F3305">
        <f t="shared" si="307"/>
        <v>2</v>
      </c>
      <c r="G3305">
        <f t="shared" si="308"/>
        <v>2</v>
      </c>
      <c r="H3305">
        <f t="shared" si="309"/>
        <v>422</v>
      </c>
      <c r="I3305" t="str">
        <f t="shared" si="310"/>
        <v>PLATINUM</v>
      </c>
      <c r="J3305" t="str">
        <f t="shared" si="311"/>
        <v>Becoming Loyal</v>
      </c>
    </row>
    <row r="3306" spans="1:10" x14ac:dyDescent="0.3">
      <c r="A3306" s="5">
        <v>3310</v>
      </c>
      <c r="B3306" s="6">
        <v>51</v>
      </c>
      <c r="C3306" s="7">
        <v>5</v>
      </c>
      <c r="D3306" s="8">
        <v>3121.0400000000004</v>
      </c>
      <c r="E3306">
        <f t="shared" si="306"/>
        <v>2</v>
      </c>
      <c r="F3306">
        <f t="shared" si="307"/>
        <v>2</v>
      </c>
      <c r="G3306">
        <f t="shared" si="308"/>
        <v>3</v>
      </c>
      <c r="H3306">
        <f t="shared" si="309"/>
        <v>223</v>
      </c>
      <c r="I3306" t="str">
        <f t="shared" si="310"/>
        <v>SILVER</v>
      </c>
      <c r="J3306" t="str">
        <f t="shared" si="311"/>
        <v>Almost Losing Customer</v>
      </c>
    </row>
    <row r="3307" spans="1:10" x14ac:dyDescent="0.3">
      <c r="A3307" s="5">
        <v>3311</v>
      </c>
      <c r="B3307" s="6">
        <v>65</v>
      </c>
      <c r="C3307" s="7">
        <v>4</v>
      </c>
      <c r="D3307" s="8">
        <v>1705.39</v>
      </c>
      <c r="E3307">
        <f t="shared" si="306"/>
        <v>3</v>
      </c>
      <c r="F3307">
        <f t="shared" si="307"/>
        <v>1</v>
      </c>
      <c r="G3307">
        <f t="shared" si="308"/>
        <v>1</v>
      </c>
      <c r="H3307">
        <f t="shared" si="309"/>
        <v>311</v>
      </c>
      <c r="I3307" t="str">
        <f t="shared" si="310"/>
        <v>SILVER</v>
      </c>
      <c r="J3307" t="str">
        <f t="shared" si="311"/>
        <v>High Risk Customer</v>
      </c>
    </row>
    <row r="3308" spans="1:10" x14ac:dyDescent="0.3">
      <c r="A3308" s="5">
        <v>3312</v>
      </c>
      <c r="B3308" s="6">
        <v>6</v>
      </c>
      <c r="C3308" s="7">
        <v>4</v>
      </c>
      <c r="D3308" s="8">
        <v>3123.0299999999997</v>
      </c>
      <c r="E3308">
        <f t="shared" si="306"/>
        <v>2</v>
      </c>
      <c r="F3308">
        <f t="shared" si="307"/>
        <v>1</v>
      </c>
      <c r="G3308">
        <f t="shared" si="308"/>
        <v>3</v>
      </c>
      <c r="H3308">
        <f t="shared" si="309"/>
        <v>213</v>
      </c>
      <c r="I3308" t="str">
        <f t="shared" si="310"/>
        <v>SILVER</v>
      </c>
      <c r="J3308" t="str">
        <f t="shared" si="311"/>
        <v>Almost Losing Customer</v>
      </c>
    </row>
    <row r="3309" spans="1:10" x14ac:dyDescent="0.3">
      <c r="A3309" s="5">
        <v>3313</v>
      </c>
      <c r="B3309" s="6">
        <v>54</v>
      </c>
      <c r="C3309" s="7">
        <v>6</v>
      </c>
      <c r="D3309" s="8">
        <v>2082.46</v>
      </c>
      <c r="E3309">
        <f t="shared" si="306"/>
        <v>2</v>
      </c>
      <c r="F3309">
        <f t="shared" si="307"/>
        <v>2</v>
      </c>
      <c r="G3309">
        <f t="shared" si="308"/>
        <v>2</v>
      </c>
      <c r="H3309">
        <f t="shared" si="309"/>
        <v>222</v>
      </c>
      <c r="I3309" t="str">
        <f t="shared" si="310"/>
        <v>SILVER</v>
      </c>
      <c r="J3309" t="str">
        <f t="shared" si="311"/>
        <v>Almost Losing Customer</v>
      </c>
    </row>
    <row r="3310" spans="1:10" x14ac:dyDescent="0.3">
      <c r="A3310" s="5">
        <v>3314</v>
      </c>
      <c r="B3310" s="6">
        <v>58</v>
      </c>
      <c r="C3310" s="7">
        <v>6</v>
      </c>
      <c r="D3310" s="8">
        <v>2561.12</v>
      </c>
      <c r="E3310">
        <f t="shared" si="306"/>
        <v>4</v>
      </c>
      <c r="F3310">
        <f t="shared" si="307"/>
        <v>2</v>
      </c>
      <c r="G3310">
        <f t="shared" si="308"/>
        <v>2</v>
      </c>
      <c r="H3310">
        <f t="shared" si="309"/>
        <v>422</v>
      </c>
      <c r="I3310" t="str">
        <f t="shared" si="310"/>
        <v>PLATINUM</v>
      </c>
      <c r="J3310" t="str">
        <f t="shared" si="311"/>
        <v>Becoming Loyal</v>
      </c>
    </row>
    <row r="3311" spans="1:10" x14ac:dyDescent="0.3">
      <c r="A3311" s="5">
        <v>3315</v>
      </c>
      <c r="B3311" s="6">
        <v>1</v>
      </c>
      <c r="C3311" s="7">
        <v>7</v>
      </c>
      <c r="D3311" s="8">
        <v>4892.170000000001</v>
      </c>
      <c r="E3311">
        <f t="shared" si="306"/>
        <v>2</v>
      </c>
      <c r="F3311">
        <f t="shared" si="307"/>
        <v>3</v>
      </c>
      <c r="G3311">
        <f t="shared" si="308"/>
        <v>4</v>
      </c>
      <c r="H3311">
        <f t="shared" si="309"/>
        <v>234</v>
      </c>
      <c r="I3311" t="str">
        <f t="shared" si="310"/>
        <v>SILVER</v>
      </c>
      <c r="J3311" t="str">
        <f t="shared" si="311"/>
        <v>High Risk Customer</v>
      </c>
    </row>
    <row r="3312" spans="1:10" x14ac:dyDescent="0.3">
      <c r="A3312" s="5">
        <v>3316</v>
      </c>
      <c r="B3312" s="6">
        <v>20</v>
      </c>
      <c r="C3312" s="7">
        <v>2</v>
      </c>
      <c r="D3312" s="8">
        <v>1924.03</v>
      </c>
      <c r="E3312">
        <f t="shared" si="306"/>
        <v>2</v>
      </c>
      <c r="F3312">
        <f t="shared" si="307"/>
        <v>1</v>
      </c>
      <c r="G3312">
        <f t="shared" si="308"/>
        <v>2</v>
      </c>
      <c r="H3312">
        <f t="shared" si="309"/>
        <v>212</v>
      </c>
      <c r="I3312" t="str">
        <f t="shared" si="310"/>
        <v>SILVER</v>
      </c>
      <c r="J3312" t="str">
        <f t="shared" si="311"/>
        <v>Evasive Customer</v>
      </c>
    </row>
    <row r="3313" spans="1:10" x14ac:dyDescent="0.3">
      <c r="A3313" s="5">
        <v>3317</v>
      </c>
      <c r="B3313" s="6">
        <v>87</v>
      </c>
      <c r="C3313" s="7">
        <v>4</v>
      </c>
      <c r="D3313" s="8">
        <v>1213.31</v>
      </c>
      <c r="E3313">
        <f t="shared" si="306"/>
        <v>4</v>
      </c>
      <c r="F3313">
        <f t="shared" si="307"/>
        <v>1</v>
      </c>
      <c r="G3313">
        <f t="shared" si="308"/>
        <v>1</v>
      </c>
      <c r="H3313">
        <f t="shared" si="309"/>
        <v>411</v>
      </c>
      <c r="I3313" t="str">
        <f t="shared" si="310"/>
        <v>GOLD</v>
      </c>
      <c r="J3313" t="str">
        <f t="shared" si="311"/>
        <v>Recent Customer</v>
      </c>
    </row>
    <row r="3314" spans="1:10" x14ac:dyDescent="0.3">
      <c r="A3314" s="5">
        <v>3318</v>
      </c>
      <c r="B3314" s="6">
        <v>151</v>
      </c>
      <c r="C3314" s="7">
        <v>4</v>
      </c>
      <c r="D3314" s="8">
        <v>3633.95</v>
      </c>
      <c r="E3314">
        <f t="shared" si="306"/>
        <v>3</v>
      </c>
      <c r="F3314">
        <f t="shared" si="307"/>
        <v>1</v>
      </c>
      <c r="G3314">
        <f t="shared" si="308"/>
        <v>3</v>
      </c>
      <c r="H3314">
        <f t="shared" si="309"/>
        <v>313</v>
      </c>
      <c r="I3314" t="str">
        <f t="shared" si="310"/>
        <v>GOLD</v>
      </c>
      <c r="J3314" t="str">
        <f t="shared" si="311"/>
        <v>Losing Customer</v>
      </c>
    </row>
    <row r="3315" spans="1:10" x14ac:dyDescent="0.3">
      <c r="A3315" s="5">
        <v>3319</v>
      </c>
      <c r="B3315" s="6">
        <v>22</v>
      </c>
      <c r="C3315" s="7">
        <v>7</v>
      </c>
      <c r="D3315" s="8">
        <v>2464.61</v>
      </c>
      <c r="E3315">
        <f t="shared" si="306"/>
        <v>2</v>
      </c>
      <c r="F3315">
        <f t="shared" si="307"/>
        <v>3</v>
      </c>
      <c r="G3315">
        <f t="shared" si="308"/>
        <v>2</v>
      </c>
      <c r="H3315">
        <f t="shared" si="309"/>
        <v>232</v>
      </c>
      <c r="I3315" t="str">
        <f t="shared" si="310"/>
        <v>SILVER</v>
      </c>
      <c r="J3315" t="str">
        <f t="shared" si="311"/>
        <v>High Risk Customer</v>
      </c>
    </row>
    <row r="3316" spans="1:10" x14ac:dyDescent="0.3">
      <c r="A3316" s="5">
        <v>3320</v>
      </c>
      <c r="B3316" s="6">
        <v>137</v>
      </c>
      <c r="C3316" s="7">
        <v>10</v>
      </c>
      <c r="D3316" s="8">
        <v>2739.5</v>
      </c>
      <c r="E3316">
        <f t="shared" si="306"/>
        <v>1</v>
      </c>
      <c r="F3316">
        <f t="shared" si="307"/>
        <v>4</v>
      </c>
      <c r="G3316">
        <f t="shared" si="308"/>
        <v>2</v>
      </c>
      <c r="H3316">
        <f t="shared" si="309"/>
        <v>142</v>
      </c>
      <c r="I3316" t="str">
        <f t="shared" si="310"/>
        <v>BRONZE</v>
      </c>
      <c r="J3316" t="str">
        <f t="shared" si="311"/>
        <v>Evasive Customer</v>
      </c>
    </row>
    <row r="3317" spans="1:10" x14ac:dyDescent="0.3">
      <c r="A3317" s="5">
        <v>3321</v>
      </c>
      <c r="B3317" s="6">
        <v>96</v>
      </c>
      <c r="C3317" s="7">
        <v>3</v>
      </c>
      <c r="D3317" s="8">
        <v>324.77999999999986</v>
      </c>
      <c r="E3317">
        <f t="shared" si="306"/>
        <v>3</v>
      </c>
      <c r="F3317">
        <f t="shared" si="307"/>
        <v>1</v>
      </c>
      <c r="G3317">
        <f t="shared" si="308"/>
        <v>1</v>
      </c>
      <c r="H3317">
        <f t="shared" si="309"/>
        <v>311</v>
      </c>
      <c r="I3317" t="str">
        <f t="shared" si="310"/>
        <v>SILVER</v>
      </c>
      <c r="J3317" t="str">
        <f t="shared" si="311"/>
        <v>High Risk Customer</v>
      </c>
    </row>
    <row r="3318" spans="1:10" x14ac:dyDescent="0.3">
      <c r="A3318" s="5">
        <v>3322</v>
      </c>
      <c r="B3318" s="6">
        <v>141</v>
      </c>
      <c r="C3318" s="7">
        <v>4</v>
      </c>
      <c r="D3318" s="8">
        <v>1066.19</v>
      </c>
      <c r="E3318">
        <f t="shared" si="306"/>
        <v>1</v>
      </c>
      <c r="F3318">
        <f t="shared" si="307"/>
        <v>1</v>
      </c>
      <c r="G3318">
        <f t="shared" si="308"/>
        <v>1</v>
      </c>
      <c r="H3318">
        <f t="shared" si="309"/>
        <v>111</v>
      </c>
      <c r="I3318" t="str">
        <f t="shared" si="310"/>
        <v>BRONZE</v>
      </c>
      <c r="J3318" t="str">
        <f t="shared" si="311"/>
        <v>Lost Customer</v>
      </c>
    </row>
    <row r="3319" spans="1:10" x14ac:dyDescent="0.3">
      <c r="A3319" s="5">
        <v>3323</v>
      </c>
      <c r="B3319" s="6">
        <v>190</v>
      </c>
      <c r="C3319" s="7">
        <v>5</v>
      </c>
      <c r="D3319" s="8">
        <v>1142.75</v>
      </c>
      <c r="E3319">
        <f t="shared" si="306"/>
        <v>1</v>
      </c>
      <c r="F3319">
        <f t="shared" si="307"/>
        <v>2</v>
      </c>
      <c r="G3319">
        <f t="shared" si="308"/>
        <v>1</v>
      </c>
      <c r="H3319">
        <f t="shared" si="309"/>
        <v>121</v>
      </c>
      <c r="I3319" t="str">
        <f t="shared" si="310"/>
        <v>BRONZE</v>
      </c>
      <c r="J3319" t="str">
        <f t="shared" si="311"/>
        <v>Evasive Customer</v>
      </c>
    </row>
    <row r="3320" spans="1:10" x14ac:dyDescent="0.3">
      <c r="A3320" s="5">
        <v>3324</v>
      </c>
      <c r="B3320" s="6">
        <v>31</v>
      </c>
      <c r="C3320" s="7">
        <v>7</v>
      </c>
      <c r="D3320" s="8">
        <v>2986.9599999999991</v>
      </c>
      <c r="E3320">
        <f t="shared" si="306"/>
        <v>1</v>
      </c>
      <c r="F3320">
        <f t="shared" si="307"/>
        <v>3</v>
      </c>
      <c r="G3320">
        <f t="shared" si="308"/>
        <v>3</v>
      </c>
      <c r="H3320">
        <f t="shared" si="309"/>
        <v>133</v>
      </c>
      <c r="I3320" t="str">
        <f t="shared" si="310"/>
        <v>BRONZE</v>
      </c>
      <c r="J3320" t="str">
        <f t="shared" si="311"/>
        <v>Evasive Customer</v>
      </c>
    </row>
    <row r="3321" spans="1:10" x14ac:dyDescent="0.3">
      <c r="A3321" s="5">
        <v>3325</v>
      </c>
      <c r="B3321" s="6">
        <v>45</v>
      </c>
      <c r="C3321" s="7">
        <v>5</v>
      </c>
      <c r="D3321" s="8">
        <v>3028.2000000000003</v>
      </c>
      <c r="E3321">
        <f t="shared" si="306"/>
        <v>1</v>
      </c>
      <c r="F3321">
        <f t="shared" si="307"/>
        <v>2</v>
      </c>
      <c r="G3321">
        <f t="shared" si="308"/>
        <v>3</v>
      </c>
      <c r="H3321">
        <f t="shared" si="309"/>
        <v>123</v>
      </c>
      <c r="I3321" t="str">
        <f t="shared" si="310"/>
        <v>BRONZE</v>
      </c>
      <c r="J3321" t="str">
        <f t="shared" si="311"/>
        <v>Evasive Customer</v>
      </c>
    </row>
    <row r="3322" spans="1:10" x14ac:dyDescent="0.3">
      <c r="A3322" s="5">
        <v>3326</v>
      </c>
      <c r="B3322" s="6">
        <v>29</v>
      </c>
      <c r="C3322" s="7">
        <v>13</v>
      </c>
      <c r="D3322" s="8">
        <v>10422.040000000001</v>
      </c>
      <c r="E3322">
        <f t="shared" si="306"/>
        <v>3</v>
      </c>
      <c r="F3322">
        <f t="shared" si="307"/>
        <v>4</v>
      </c>
      <c r="G3322">
        <f t="shared" si="308"/>
        <v>4</v>
      </c>
      <c r="H3322">
        <f t="shared" si="309"/>
        <v>344</v>
      </c>
      <c r="I3322" t="str">
        <f t="shared" si="310"/>
        <v>GOLD</v>
      </c>
      <c r="J3322" t="str">
        <f t="shared" si="311"/>
        <v>Potential Customer</v>
      </c>
    </row>
    <row r="3323" spans="1:10" x14ac:dyDescent="0.3">
      <c r="A3323" s="5">
        <v>3327</v>
      </c>
      <c r="B3323" s="6">
        <v>56</v>
      </c>
      <c r="C3323" s="7">
        <v>8</v>
      </c>
      <c r="D3323" s="8">
        <v>3615.5800000000004</v>
      </c>
      <c r="E3323">
        <f t="shared" si="306"/>
        <v>3</v>
      </c>
      <c r="F3323">
        <f t="shared" si="307"/>
        <v>4</v>
      </c>
      <c r="G3323">
        <f t="shared" si="308"/>
        <v>3</v>
      </c>
      <c r="H3323">
        <f t="shared" si="309"/>
        <v>343</v>
      </c>
      <c r="I3323" t="str">
        <f t="shared" si="310"/>
        <v>GOLD</v>
      </c>
      <c r="J3323" t="str">
        <f t="shared" si="311"/>
        <v>Late Bloomer</v>
      </c>
    </row>
    <row r="3324" spans="1:10" x14ac:dyDescent="0.3">
      <c r="A3324" s="5">
        <v>3328</v>
      </c>
      <c r="B3324" s="6">
        <v>40</v>
      </c>
      <c r="C3324" s="7">
        <v>4</v>
      </c>
      <c r="D3324" s="8">
        <v>2068.3000000000002</v>
      </c>
      <c r="E3324">
        <f t="shared" si="306"/>
        <v>3</v>
      </c>
      <c r="F3324">
        <f t="shared" si="307"/>
        <v>1</v>
      </c>
      <c r="G3324">
        <f t="shared" si="308"/>
        <v>2</v>
      </c>
      <c r="H3324">
        <f t="shared" si="309"/>
        <v>312</v>
      </c>
      <c r="I3324" t="str">
        <f t="shared" si="310"/>
        <v>GOLD</v>
      </c>
      <c r="J3324" t="str">
        <f t="shared" si="311"/>
        <v>Losing Customer</v>
      </c>
    </row>
    <row r="3325" spans="1:10" x14ac:dyDescent="0.3">
      <c r="A3325" s="5">
        <v>3329</v>
      </c>
      <c r="B3325" s="6">
        <v>18</v>
      </c>
      <c r="C3325" s="7">
        <v>4</v>
      </c>
      <c r="D3325" s="8">
        <v>2083.2599999999998</v>
      </c>
      <c r="E3325">
        <f t="shared" si="306"/>
        <v>2</v>
      </c>
      <c r="F3325">
        <f t="shared" si="307"/>
        <v>1</v>
      </c>
      <c r="G3325">
        <f t="shared" si="308"/>
        <v>2</v>
      </c>
      <c r="H3325">
        <f t="shared" si="309"/>
        <v>212</v>
      </c>
      <c r="I3325" t="str">
        <f t="shared" si="310"/>
        <v>SILVER</v>
      </c>
      <c r="J3325" t="str">
        <f t="shared" si="311"/>
        <v>Evasive Customer</v>
      </c>
    </row>
    <row r="3326" spans="1:10" x14ac:dyDescent="0.3">
      <c r="A3326" s="5">
        <v>3330</v>
      </c>
      <c r="B3326" s="6">
        <v>22</v>
      </c>
      <c r="C3326" s="7">
        <v>9</v>
      </c>
      <c r="D3326" s="8">
        <v>3445.49</v>
      </c>
      <c r="E3326">
        <f t="shared" si="306"/>
        <v>3</v>
      </c>
      <c r="F3326">
        <f t="shared" si="307"/>
        <v>4</v>
      </c>
      <c r="G3326">
        <f t="shared" si="308"/>
        <v>3</v>
      </c>
      <c r="H3326">
        <f t="shared" si="309"/>
        <v>343</v>
      </c>
      <c r="I3326" t="str">
        <f t="shared" si="310"/>
        <v>GOLD</v>
      </c>
      <c r="J3326" t="str">
        <f t="shared" si="311"/>
        <v>Late Bloomer</v>
      </c>
    </row>
    <row r="3327" spans="1:10" x14ac:dyDescent="0.3">
      <c r="A3327" s="5">
        <v>3331</v>
      </c>
      <c r="B3327" s="6">
        <v>36</v>
      </c>
      <c r="C3327" s="7">
        <v>5</v>
      </c>
      <c r="D3327" s="8">
        <v>3159.58</v>
      </c>
      <c r="E3327">
        <f t="shared" si="306"/>
        <v>4</v>
      </c>
      <c r="F3327">
        <f t="shared" si="307"/>
        <v>2</v>
      </c>
      <c r="G3327">
        <f t="shared" si="308"/>
        <v>3</v>
      </c>
      <c r="H3327">
        <f t="shared" si="309"/>
        <v>423</v>
      </c>
      <c r="I3327" t="str">
        <f t="shared" si="310"/>
        <v>PLATINUM</v>
      </c>
      <c r="J3327" t="str">
        <f t="shared" si="311"/>
        <v>Becoming Loyal</v>
      </c>
    </row>
    <row r="3328" spans="1:10" x14ac:dyDescent="0.3">
      <c r="A3328" s="5">
        <v>3332</v>
      </c>
      <c r="B3328" s="6">
        <v>5</v>
      </c>
      <c r="C3328" s="7">
        <v>6</v>
      </c>
      <c r="D3328" s="8">
        <v>2799.2599999999998</v>
      </c>
      <c r="E3328">
        <f t="shared" si="306"/>
        <v>3</v>
      </c>
      <c r="F3328">
        <f t="shared" si="307"/>
        <v>2</v>
      </c>
      <c r="G3328">
        <f t="shared" si="308"/>
        <v>2</v>
      </c>
      <c r="H3328">
        <f t="shared" si="309"/>
        <v>322</v>
      </c>
      <c r="I3328" t="str">
        <f t="shared" si="310"/>
        <v>GOLD</v>
      </c>
      <c r="J3328" t="str">
        <f t="shared" si="311"/>
        <v>Losing Customer</v>
      </c>
    </row>
    <row r="3329" spans="1:10" x14ac:dyDescent="0.3">
      <c r="A3329" s="5">
        <v>3333</v>
      </c>
      <c r="B3329" s="6">
        <v>191</v>
      </c>
      <c r="C3329" s="7">
        <v>5</v>
      </c>
      <c r="D3329" s="8">
        <v>1911.08</v>
      </c>
      <c r="E3329">
        <f t="shared" si="306"/>
        <v>3</v>
      </c>
      <c r="F3329">
        <f t="shared" si="307"/>
        <v>2</v>
      </c>
      <c r="G3329">
        <f t="shared" si="308"/>
        <v>2</v>
      </c>
      <c r="H3329">
        <f t="shared" si="309"/>
        <v>322</v>
      </c>
      <c r="I3329" t="str">
        <f t="shared" si="310"/>
        <v>GOLD</v>
      </c>
      <c r="J3329" t="str">
        <f t="shared" si="311"/>
        <v>Losing Customer</v>
      </c>
    </row>
    <row r="3330" spans="1:10" x14ac:dyDescent="0.3">
      <c r="A3330" s="5">
        <v>3334</v>
      </c>
      <c r="B3330" s="6">
        <v>73</v>
      </c>
      <c r="C3330" s="7">
        <v>8</v>
      </c>
      <c r="D3330" s="8">
        <v>2428.3200000000002</v>
      </c>
      <c r="E3330">
        <f t="shared" si="306"/>
        <v>4</v>
      </c>
      <c r="F3330">
        <f t="shared" si="307"/>
        <v>4</v>
      </c>
      <c r="G3330">
        <f t="shared" si="308"/>
        <v>2</v>
      </c>
      <c r="H3330">
        <f t="shared" si="309"/>
        <v>442</v>
      </c>
      <c r="I3330" t="str">
        <f t="shared" si="310"/>
        <v>PLATINUM</v>
      </c>
      <c r="J3330" t="str">
        <f t="shared" si="311"/>
        <v>Very Loyal</v>
      </c>
    </row>
    <row r="3331" spans="1:10" x14ac:dyDescent="0.3">
      <c r="A3331" s="5">
        <v>3335</v>
      </c>
      <c r="B3331" s="6">
        <v>3</v>
      </c>
      <c r="C3331" s="7">
        <v>7</v>
      </c>
      <c r="D3331" s="8">
        <v>2679.58</v>
      </c>
      <c r="E3331">
        <f t="shared" si="306"/>
        <v>1</v>
      </c>
      <c r="F3331">
        <f t="shared" si="307"/>
        <v>3</v>
      </c>
      <c r="G3331">
        <f t="shared" si="308"/>
        <v>2</v>
      </c>
      <c r="H3331">
        <f t="shared" si="309"/>
        <v>132</v>
      </c>
      <c r="I3331" t="str">
        <f t="shared" si="310"/>
        <v>BRONZE</v>
      </c>
      <c r="J3331" t="str">
        <f t="shared" si="311"/>
        <v>Evasive Customer</v>
      </c>
    </row>
    <row r="3332" spans="1:10" x14ac:dyDescent="0.3">
      <c r="A3332" s="5">
        <v>3336</v>
      </c>
      <c r="B3332" s="6">
        <v>74</v>
      </c>
      <c r="C3332" s="7">
        <v>6</v>
      </c>
      <c r="D3332" s="8">
        <v>5824.48</v>
      </c>
      <c r="E3332">
        <f t="shared" si="306"/>
        <v>2</v>
      </c>
      <c r="F3332">
        <f t="shared" si="307"/>
        <v>2</v>
      </c>
      <c r="G3332">
        <f t="shared" si="308"/>
        <v>4</v>
      </c>
      <c r="H3332">
        <f t="shared" si="309"/>
        <v>224</v>
      </c>
      <c r="I3332" t="str">
        <f t="shared" si="310"/>
        <v>SILVER</v>
      </c>
      <c r="J3332" t="str">
        <f t="shared" si="311"/>
        <v>Almost Losing Customer</v>
      </c>
    </row>
    <row r="3333" spans="1:10" x14ac:dyDescent="0.3">
      <c r="A3333" s="5">
        <v>3337</v>
      </c>
      <c r="B3333" s="6">
        <v>6</v>
      </c>
      <c r="C3333" s="7">
        <v>8</v>
      </c>
      <c r="D3333" s="8">
        <v>4608</v>
      </c>
      <c r="E3333">
        <f t="shared" ref="E3333:E3396" si="312">IF(AND(B3331&gt;=88),1,IF(AND(B3331&lt;=88,B3331&gt;45),2,IF(AND(B3331&lt;=45,B3331&gt;18),3,4)))</f>
        <v>4</v>
      </c>
      <c r="F3333">
        <f t="shared" ref="F3333:F3396" si="313">IF(AND(C3333&gt;7),4,IF(AND(C3333&lt;=7,C3333&gt;6),3,IF(AND(C3333&lt;=6,C3333&gt;4),2,IF(AND(C3333&lt;=4),1))))</f>
        <v>4</v>
      </c>
      <c r="G3333">
        <f t="shared" ref="G3333:G3396" si="314">IF(AND(D3333&gt;4123.1),4,IF(AND(D3333&lt;=4123.1,D3333&gt;2799.26),3,IF(AND(D3333&lt;=2799.26,D3333&gt;1797.95),2,IF(AND(D3333&lt;=1795.95),1))))</f>
        <v>4</v>
      </c>
      <c r="H3333">
        <f t="shared" ref="H3333:H3396" si="315">100*E3333+10*F3333+G3333</f>
        <v>444</v>
      </c>
      <c r="I3333" t="str">
        <f t="shared" ref="I3333:I3396" si="316">IF(AND(H3333&gt;411),"PLATINUM",IF(AND(H3333&lt;=411,H3333&gt;311),"GOLD",IF(AND(H3333&lt;=311,H3333&gt;211),"SILVER",IF(AND(H3333&lt;=211),"BRONZE"))))</f>
        <v>PLATINUM</v>
      </c>
      <c r="J3333" t="str">
        <f t="shared" ref="J3333:J3396" si="317">IF(H3333=444,"Platinum Customer",
IF(AND(H3333&lt;=444,H3333&gt;433),"Very Loyal",
 IF(AND(H3333&lt;=433,H3333&gt;421),"Becoming Loyal",
IF(AND(H3333&lt;=421,H3333&gt;344),"Recent Customer",
IF(AND(H3333&gt;=344,H3333&gt;323),"Potential Customer",
IF(AND(H3333&gt;=323,H3333&gt;311),"Late Bloomer",
IF(AND(H3333&gt;311,H3333&gt;=224),"Losing Customer",
IF(AND(H3333&gt;224,H3333&gt;=212),"High Risk Customer",
IF(AND(H3333&gt;212,H3333&gt;=121),"Almost Losing Customer",
IF(AND(H3333&gt;=121,H3333&gt;=113),"Evasive Customer",
IF(AND(H3333&lt;=113,H3333&gt;=111),"Lost Customer")))))))))))</f>
        <v>Platinum Customer</v>
      </c>
    </row>
    <row r="3334" spans="1:10" x14ac:dyDescent="0.3">
      <c r="A3334" s="5">
        <v>3338</v>
      </c>
      <c r="B3334" s="6">
        <v>4</v>
      </c>
      <c r="C3334" s="7">
        <v>4</v>
      </c>
      <c r="D3334" s="8">
        <v>1141.4099999999999</v>
      </c>
      <c r="E3334">
        <f t="shared" si="312"/>
        <v>2</v>
      </c>
      <c r="F3334">
        <f t="shared" si="313"/>
        <v>1</v>
      </c>
      <c r="G3334">
        <f t="shared" si="314"/>
        <v>1</v>
      </c>
      <c r="H3334">
        <f t="shared" si="315"/>
        <v>211</v>
      </c>
      <c r="I3334" t="str">
        <f t="shared" si="316"/>
        <v>BRONZE</v>
      </c>
      <c r="J3334" t="str">
        <f t="shared" si="317"/>
        <v>Evasive Customer</v>
      </c>
    </row>
    <row r="3335" spans="1:10" x14ac:dyDescent="0.3">
      <c r="A3335" s="5">
        <v>3339</v>
      </c>
      <c r="B3335" s="6">
        <v>38</v>
      </c>
      <c r="C3335" s="7">
        <v>6</v>
      </c>
      <c r="D3335" s="8">
        <v>1119.95</v>
      </c>
      <c r="E3335">
        <f t="shared" si="312"/>
        <v>4</v>
      </c>
      <c r="F3335">
        <f t="shared" si="313"/>
        <v>2</v>
      </c>
      <c r="G3335">
        <f t="shared" si="314"/>
        <v>1</v>
      </c>
      <c r="H3335">
        <f t="shared" si="315"/>
        <v>421</v>
      </c>
      <c r="I3335" t="str">
        <f t="shared" si="316"/>
        <v>PLATINUM</v>
      </c>
      <c r="J3335" t="str">
        <f t="shared" si="317"/>
        <v>Recent Customer</v>
      </c>
    </row>
    <row r="3336" spans="1:10" x14ac:dyDescent="0.3">
      <c r="A3336" s="5">
        <v>3340</v>
      </c>
      <c r="B3336" s="6">
        <v>113</v>
      </c>
      <c r="C3336" s="7">
        <v>6</v>
      </c>
      <c r="D3336" s="8">
        <v>2364.5100000000002</v>
      </c>
      <c r="E3336">
        <f t="shared" si="312"/>
        <v>4</v>
      </c>
      <c r="F3336">
        <f t="shared" si="313"/>
        <v>2</v>
      </c>
      <c r="G3336">
        <f t="shared" si="314"/>
        <v>2</v>
      </c>
      <c r="H3336">
        <f t="shared" si="315"/>
        <v>422</v>
      </c>
      <c r="I3336" t="str">
        <f t="shared" si="316"/>
        <v>PLATINUM</v>
      </c>
      <c r="J3336" t="str">
        <f t="shared" si="317"/>
        <v>Becoming Loyal</v>
      </c>
    </row>
    <row r="3337" spans="1:10" x14ac:dyDescent="0.3">
      <c r="A3337" s="5">
        <v>3341</v>
      </c>
      <c r="B3337" s="6">
        <v>49</v>
      </c>
      <c r="C3337" s="7">
        <v>4</v>
      </c>
      <c r="D3337" s="8">
        <v>921.62000000000012</v>
      </c>
      <c r="E3337">
        <f t="shared" si="312"/>
        <v>3</v>
      </c>
      <c r="F3337">
        <f t="shared" si="313"/>
        <v>1</v>
      </c>
      <c r="G3337">
        <f t="shared" si="314"/>
        <v>1</v>
      </c>
      <c r="H3337">
        <f t="shared" si="315"/>
        <v>311</v>
      </c>
      <c r="I3337" t="str">
        <f t="shared" si="316"/>
        <v>SILVER</v>
      </c>
      <c r="J3337" t="str">
        <f t="shared" si="317"/>
        <v>High Risk Customer</v>
      </c>
    </row>
    <row r="3338" spans="1:10" x14ac:dyDescent="0.3">
      <c r="A3338" s="5">
        <v>3342</v>
      </c>
      <c r="B3338" s="6">
        <v>100</v>
      </c>
      <c r="C3338" s="7">
        <v>7</v>
      </c>
      <c r="D3338" s="8">
        <v>2820.79</v>
      </c>
      <c r="E3338">
        <f t="shared" si="312"/>
        <v>1</v>
      </c>
      <c r="F3338">
        <f t="shared" si="313"/>
        <v>3</v>
      </c>
      <c r="G3338">
        <f t="shared" si="314"/>
        <v>3</v>
      </c>
      <c r="H3338">
        <f t="shared" si="315"/>
        <v>133</v>
      </c>
      <c r="I3338" t="str">
        <f t="shared" si="316"/>
        <v>BRONZE</v>
      </c>
      <c r="J3338" t="str">
        <f t="shared" si="317"/>
        <v>Evasive Customer</v>
      </c>
    </row>
    <row r="3339" spans="1:10" x14ac:dyDescent="0.3">
      <c r="A3339" s="5">
        <v>3343</v>
      </c>
      <c r="B3339" s="6">
        <v>78</v>
      </c>
      <c r="C3339" s="7">
        <v>6</v>
      </c>
      <c r="D3339" s="8">
        <v>1294.6600000000001</v>
      </c>
      <c r="E3339">
        <f t="shared" si="312"/>
        <v>2</v>
      </c>
      <c r="F3339">
        <f t="shared" si="313"/>
        <v>2</v>
      </c>
      <c r="G3339">
        <f t="shared" si="314"/>
        <v>1</v>
      </c>
      <c r="H3339">
        <f t="shared" si="315"/>
        <v>221</v>
      </c>
      <c r="I3339" t="str">
        <f t="shared" si="316"/>
        <v>SILVER</v>
      </c>
      <c r="J3339" t="str">
        <f t="shared" si="317"/>
        <v>Almost Losing Customer</v>
      </c>
    </row>
    <row r="3340" spans="1:10" x14ac:dyDescent="0.3">
      <c r="A3340" s="5">
        <v>3344</v>
      </c>
      <c r="B3340" s="6">
        <v>10</v>
      </c>
      <c r="C3340" s="7">
        <v>7</v>
      </c>
      <c r="D3340" s="8">
        <v>3962.0600000000004</v>
      </c>
      <c r="E3340">
        <f t="shared" si="312"/>
        <v>1</v>
      </c>
      <c r="F3340">
        <f t="shared" si="313"/>
        <v>3</v>
      </c>
      <c r="G3340">
        <f t="shared" si="314"/>
        <v>3</v>
      </c>
      <c r="H3340">
        <f t="shared" si="315"/>
        <v>133</v>
      </c>
      <c r="I3340" t="str">
        <f t="shared" si="316"/>
        <v>BRONZE</v>
      </c>
      <c r="J3340" t="str">
        <f t="shared" si="317"/>
        <v>Evasive Customer</v>
      </c>
    </row>
    <row r="3341" spans="1:10" x14ac:dyDescent="0.3">
      <c r="A3341" s="5">
        <v>3345</v>
      </c>
      <c r="B3341" s="6">
        <v>31</v>
      </c>
      <c r="C3341" s="7">
        <v>5</v>
      </c>
      <c r="D3341" s="8">
        <v>1367</v>
      </c>
      <c r="E3341">
        <f t="shared" si="312"/>
        <v>2</v>
      </c>
      <c r="F3341">
        <f t="shared" si="313"/>
        <v>2</v>
      </c>
      <c r="G3341">
        <f t="shared" si="314"/>
        <v>1</v>
      </c>
      <c r="H3341">
        <f t="shared" si="315"/>
        <v>221</v>
      </c>
      <c r="I3341" t="str">
        <f t="shared" si="316"/>
        <v>SILVER</v>
      </c>
      <c r="J3341" t="str">
        <f t="shared" si="317"/>
        <v>Almost Losing Customer</v>
      </c>
    </row>
    <row r="3342" spans="1:10" x14ac:dyDescent="0.3">
      <c r="A3342" s="5">
        <v>3346</v>
      </c>
      <c r="B3342" s="6">
        <v>48</v>
      </c>
      <c r="C3342" s="7">
        <v>3</v>
      </c>
      <c r="D3342" s="8">
        <v>1511.5700000000002</v>
      </c>
      <c r="E3342">
        <f t="shared" si="312"/>
        <v>4</v>
      </c>
      <c r="F3342">
        <f t="shared" si="313"/>
        <v>1</v>
      </c>
      <c r="G3342">
        <f t="shared" si="314"/>
        <v>1</v>
      </c>
      <c r="H3342">
        <f t="shared" si="315"/>
        <v>411</v>
      </c>
      <c r="I3342" t="str">
        <f t="shared" si="316"/>
        <v>GOLD</v>
      </c>
      <c r="J3342" t="str">
        <f t="shared" si="317"/>
        <v>Recent Customer</v>
      </c>
    </row>
    <row r="3343" spans="1:10" x14ac:dyDescent="0.3">
      <c r="A3343" s="5">
        <v>3347</v>
      </c>
      <c r="B3343" s="6">
        <v>107</v>
      </c>
      <c r="C3343" s="7">
        <v>5</v>
      </c>
      <c r="D3343" s="8">
        <v>2978.0399999999995</v>
      </c>
      <c r="E3343">
        <f t="shared" si="312"/>
        <v>3</v>
      </c>
      <c r="F3343">
        <f t="shared" si="313"/>
        <v>2</v>
      </c>
      <c r="G3343">
        <f t="shared" si="314"/>
        <v>3</v>
      </c>
      <c r="H3343">
        <f t="shared" si="315"/>
        <v>323</v>
      </c>
      <c r="I3343" t="str">
        <f t="shared" si="316"/>
        <v>GOLD</v>
      </c>
      <c r="J3343" t="str">
        <f t="shared" si="317"/>
        <v>Late Bloomer</v>
      </c>
    </row>
    <row r="3344" spans="1:10" x14ac:dyDescent="0.3">
      <c r="A3344" s="5">
        <v>3348</v>
      </c>
      <c r="B3344" s="6">
        <v>129</v>
      </c>
      <c r="C3344" s="7">
        <v>3</v>
      </c>
      <c r="D3344" s="8">
        <v>1136.03</v>
      </c>
      <c r="E3344">
        <f t="shared" si="312"/>
        <v>2</v>
      </c>
      <c r="F3344">
        <f t="shared" si="313"/>
        <v>1</v>
      </c>
      <c r="G3344">
        <f t="shared" si="314"/>
        <v>1</v>
      </c>
      <c r="H3344">
        <f t="shared" si="315"/>
        <v>211</v>
      </c>
      <c r="I3344" t="str">
        <f t="shared" si="316"/>
        <v>BRONZE</v>
      </c>
      <c r="J3344" t="str">
        <f t="shared" si="317"/>
        <v>Evasive Customer</v>
      </c>
    </row>
    <row r="3345" spans="1:10" x14ac:dyDescent="0.3">
      <c r="A3345" s="5">
        <v>3349</v>
      </c>
      <c r="B3345" s="6">
        <v>221</v>
      </c>
      <c r="C3345" s="7">
        <v>5</v>
      </c>
      <c r="D3345" s="8">
        <v>2496.5100000000002</v>
      </c>
      <c r="E3345">
        <f t="shared" si="312"/>
        <v>1</v>
      </c>
      <c r="F3345">
        <f t="shared" si="313"/>
        <v>2</v>
      </c>
      <c r="G3345">
        <f t="shared" si="314"/>
        <v>2</v>
      </c>
      <c r="H3345">
        <f t="shared" si="315"/>
        <v>122</v>
      </c>
      <c r="I3345" t="str">
        <f t="shared" si="316"/>
        <v>BRONZE</v>
      </c>
      <c r="J3345" t="str">
        <f t="shared" si="317"/>
        <v>Evasive Customer</v>
      </c>
    </row>
    <row r="3346" spans="1:10" x14ac:dyDescent="0.3">
      <c r="A3346" s="5">
        <v>3350</v>
      </c>
      <c r="B3346" s="6">
        <v>38</v>
      </c>
      <c r="C3346" s="7">
        <v>6</v>
      </c>
      <c r="D3346" s="8">
        <v>5796.16</v>
      </c>
      <c r="E3346">
        <f t="shared" si="312"/>
        <v>1</v>
      </c>
      <c r="F3346">
        <f t="shared" si="313"/>
        <v>2</v>
      </c>
      <c r="G3346">
        <f t="shared" si="314"/>
        <v>4</v>
      </c>
      <c r="H3346">
        <f t="shared" si="315"/>
        <v>124</v>
      </c>
      <c r="I3346" t="str">
        <f t="shared" si="316"/>
        <v>BRONZE</v>
      </c>
      <c r="J3346" t="str">
        <f t="shared" si="317"/>
        <v>Evasive Customer</v>
      </c>
    </row>
    <row r="3347" spans="1:10" x14ac:dyDescent="0.3">
      <c r="A3347" s="5">
        <v>3351</v>
      </c>
      <c r="B3347" s="6">
        <v>39</v>
      </c>
      <c r="C3347" s="7">
        <v>6</v>
      </c>
      <c r="D3347" s="8">
        <v>3138.49</v>
      </c>
      <c r="E3347">
        <f t="shared" si="312"/>
        <v>1</v>
      </c>
      <c r="F3347">
        <f t="shared" si="313"/>
        <v>2</v>
      </c>
      <c r="G3347">
        <f t="shared" si="314"/>
        <v>3</v>
      </c>
      <c r="H3347">
        <f t="shared" si="315"/>
        <v>123</v>
      </c>
      <c r="I3347" t="str">
        <f t="shared" si="316"/>
        <v>BRONZE</v>
      </c>
      <c r="J3347" t="str">
        <f t="shared" si="317"/>
        <v>Evasive Customer</v>
      </c>
    </row>
    <row r="3348" spans="1:10" x14ac:dyDescent="0.3">
      <c r="A3348" s="5">
        <v>3352</v>
      </c>
      <c r="B3348" s="6">
        <v>37</v>
      </c>
      <c r="C3348" s="7">
        <v>7</v>
      </c>
      <c r="D3348" s="8">
        <v>2788.69</v>
      </c>
      <c r="E3348">
        <f t="shared" si="312"/>
        <v>3</v>
      </c>
      <c r="F3348">
        <f t="shared" si="313"/>
        <v>3</v>
      </c>
      <c r="G3348">
        <f t="shared" si="314"/>
        <v>2</v>
      </c>
      <c r="H3348">
        <f t="shared" si="315"/>
        <v>332</v>
      </c>
      <c r="I3348" t="str">
        <f t="shared" si="316"/>
        <v>GOLD</v>
      </c>
      <c r="J3348" t="str">
        <f t="shared" si="317"/>
        <v>Late Bloomer</v>
      </c>
    </row>
    <row r="3349" spans="1:10" x14ac:dyDescent="0.3">
      <c r="A3349" s="5">
        <v>3353</v>
      </c>
      <c r="B3349" s="6">
        <v>30</v>
      </c>
      <c r="C3349" s="7">
        <v>7</v>
      </c>
      <c r="D3349" s="8">
        <v>2608.4599999999996</v>
      </c>
      <c r="E3349">
        <f t="shared" si="312"/>
        <v>3</v>
      </c>
      <c r="F3349">
        <f t="shared" si="313"/>
        <v>3</v>
      </c>
      <c r="G3349">
        <f t="shared" si="314"/>
        <v>2</v>
      </c>
      <c r="H3349">
        <f t="shared" si="315"/>
        <v>332</v>
      </c>
      <c r="I3349" t="str">
        <f t="shared" si="316"/>
        <v>GOLD</v>
      </c>
      <c r="J3349" t="str">
        <f t="shared" si="317"/>
        <v>Late Bloomer</v>
      </c>
    </row>
    <row r="3350" spans="1:10" x14ac:dyDescent="0.3">
      <c r="A3350" s="5">
        <v>3354</v>
      </c>
      <c r="B3350" s="6">
        <v>182</v>
      </c>
      <c r="C3350" s="7">
        <v>2</v>
      </c>
      <c r="D3350" s="8">
        <v>1860.5600000000002</v>
      </c>
      <c r="E3350">
        <f t="shared" si="312"/>
        <v>3</v>
      </c>
      <c r="F3350">
        <f t="shared" si="313"/>
        <v>1</v>
      </c>
      <c r="G3350">
        <f t="shared" si="314"/>
        <v>2</v>
      </c>
      <c r="H3350">
        <f t="shared" si="315"/>
        <v>312</v>
      </c>
      <c r="I3350" t="str">
        <f t="shared" si="316"/>
        <v>GOLD</v>
      </c>
      <c r="J3350" t="str">
        <f t="shared" si="317"/>
        <v>Losing Customer</v>
      </c>
    </row>
    <row r="3351" spans="1:10" x14ac:dyDescent="0.3">
      <c r="A3351" s="5">
        <v>3355</v>
      </c>
      <c r="B3351" s="6">
        <v>0</v>
      </c>
      <c r="C3351" s="7">
        <v>6</v>
      </c>
      <c r="D3351" s="8">
        <v>2464.61</v>
      </c>
      <c r="E3351">
        <f t="shared" si="312"/>
        <v>3</v>
      </c>
      <c r="F3351">
        <f t="shared" si="313"/>
        <v>2</v>
      </c>
      <c r="G3351">
        <f t="shared" si="314"/>
        <v>2</v>
      </c>
      <c r="H3351">
        <f t="shared" si="315"/>
        <v>322</v>
      </c>
      <c r="I3351" t="str">
        <f t="shared" si="316"/>
        <v>GOLD</v>
      </c>
      <c r="J3351" t="str">
        <f t="shared" si="317"/>
        <v>Losing Customer</v>
      </c>
    </row>
    <row r="3352" spans="1:10" x14ac:dyDescent="0.3">
      <c r="A3352" s="5">
        <v>3356</v>
      </c>
      <c r="B3352" s="6">
        <v>4</v>
      </c>
      <c r="C3352" s="7">
        <v>5</v>
      </c>
      <c r="D3352" s="8">
        <v>2799.7000000000003</v>
      </c>
      <c r="E3352">
        <f t="shared" si="312"/>
        <v>1</v>
      </c>
      <c r="F3352">
        <f t="shared" si="313"/>
        <v>2</v>
      </c>
      <c r="G3352">
        <f t="shared" si="314"/>
        <v>3</v>
      </c>
      <c r="H3352">
        <f t="shared" si="315"/>
        <v>123</v>
      </c>
      <c r="I3352" t="str">
        <f t="shared" si="316"/>
        <v>BRONZE</v>
      </c>
      <c r="J3352" t="str">
        <f t="shared" si="317"/>
        <v>Evasive Customer</v>
      </c>
    </row>
    <row r="3353" spans="1:10" x14ac:dyDescent="0.3">
      <c r="A3353" s="5">
        <v>3357</v>
      </c>
      <c r="B3353" s="6">
        <v>35</v>
      </c>
      <c r="C3353" s="7">
        <v>4</v>
      </c>
      <c r="D3353" s="8">
        <v>1441</v>
      </c>
      <c r="E3353">
        <f t="shared" si="312"/>
        <v>4</v>
      </c>
      <c r="F3353">
        <f t="shared" si="313"/>
        <v>1</v>
      </c>
      <c r="G3353">
        <f t="shared" si="314"/>
        <v>1</v>
      </c>
      <c r="H3353">
        <f t="shared" si="315"/>
        <v>411</v>
      </c>
      <c r="I3353" t="str">
        <f t="shared" si="316"/>
        <v>GOLD</v>
      </c>
      <c r="J3353" t="str">
        <f t="shared" si="317"/>
        <v>Recent Customer</v>
      </c>
    </row>
    <row r="3354" spans="1:10" x14ac:dyDescent="0.3">
      <c r="A3354" s="5">
        <v>3358</v>
      </c>
      <c r="B3354" s="6">
        <v>37</v>
      </c>
      <c r="C3354" s="7">
        <v>7</v>
      </c>
      <c r="D3354" s="8">
        <v>4447.2099999999991</v>
      </c>
      <c r="E3354">
        <f t="shared" si="312"/>
        <v>4</v>
      </c>
      <c r="F3354">
        <f t="shared" si="313"/>
        <v>3</v>
      </c>
      <c r="G3354">
        <f t="shared" si="314"/>
        <v>4</v>
      </c>
      <c r="H3354">
        <f t="shared" si="315"/>
        <v>434</v>
      </c>
      <c r="I3354" t="str">
        <f t="shared" si="316"/>
        <v>PLATINUM</v>
      </c>
      <c r="J3354" t="str">
        <f t="shared" si="317"/>
        <v>Very Loyal</v>
      </c>
    </row>
    <row r="3355" spans="1:10" x14ac:dyDescent="0.3">
      <c r="A3355" s="5">
        <v>3359</v>
      </c>
      <c r="B3355" s="6">
        <v>97</v>
      </c>
      <c r="C3355" s="7">
        <v>5</v>
      </c>
      <c r="D3355" s="8">
        <v>1120.8699999999999</v>
      </c>
      <c r="E3355">
        <f t="shared" si="312"/>
        <v>3</v>
      </c>
      <c r="F3355">
        <f t="shared" si="313"/>
        <v>2</v>
      </c>
      <c r="G3355">
        <f t="shared" si="314"/>
        <v>1</v>
      </c>
      <c r="H3355">
        <f t="shared" si="315"/>
        <v>321</v>
      </c>
      <c r="I3355" t="str">
        <f t="shared" si="316"/>
        <v>GOLD</v>
      </c>
      <c r="J3355" t="str">
        <f t="shared" si="317"/>
        <v>Losing Customer</v>
      </c>
    </row>
    <row r="3356" spans="1:10" x14ac:dyDescent="0.3">
      <c r="A3356" s="5">
        <v>3360</v>
      </c>
      <c r="B3356" s="6">
        <v>57</v>
      </c>
      <c r="C3356" s="7">
        <v>8</v>
      </c>
      <c r="D3356" s="8">
        <v>4179.51</v>
      </c>
      <c r="E3356">
        <f t="shared" si="312"/>
        <v>3</v>
      </c>
      <c r="F3356">
        <f t="shared" si="313"/>
        <v>4</v>
      </c>
      <c r="G3356">
        <f t="shared" si="314"/>
        <v>4</v>
      </c>
      <c r="H3356">
        <f t="shared" si="315"/>
        <v>344</v>
      </c>
      <c r="I3356" t="str">
        <f t="shared" si="316"/>
        <v>GOLD</v>
      </c>
      <c r="J3356" t="str">
        <f t="shared" si="317"/>
        <v>Potential Customer</v>
      </c>
    </row>
    <row r="3357" spans="1:10" x14ac:dyDescent="0.3">
      <c r="A3357" s="5">
        <v>3361</v>
      </c>
      <c r="B3357" s="6">
        <v>44</v>
      </c>
      <c r="C3357" s="7">
        <v>6</v>
      </c>
      <c r="D3357" s="8">
        <v>4752.6999999999989</v>
      </c>
      <c r="E3357">
        <f t="shared" si="312"/>
        <v>1</v>
      </c>
      <c r="F3357">
        <f t="shared" si="313"/>
        <v>2</v>
      </c>
      <c r="G3357">
        <f t="shared" si="314"/>
        <v>4</v>
      </c>
      <c r="H3357">
        <f t="shared" si="315"/>
        <v>124</v>
      </c>
      <c r="I3357" t="str">
        <f t="shared" si="316"/>
        <v>BRONZE</v>
      </c>
      <c r="J3357" t="str">
        <f t="shared" si="317"/>
        <v>Evasive Customer</v>
      </c>
    </row>
    <row r="3358" spans="1:10" x14ac:dyDescent="0.3">
      <c r="A3358" s="5">
        <v>3362</v>
      </c>
      <c r="B3358" s="6">
        <v>86</v>
      </c>
      <c r="C3358" s="7">
        <v>3</v>
      </c>
      <c r="D3358" s="8">
        <v>558.49</v>
      </c>
      <c r="E3358">
        <f t="shared" si="312"/>
        <v>2</v>
      </c>
      <c r="F3358">
        <f t="shared" si="313"/>
        <v>1</v>
      </c>
      <c r="G3358">
        <f t="shared" si="314"/>
        <v>1</v>
      </c>
      <c r="H3358">
        <f t="shared" si="315"/>
        <v>211</v>
      </c>
      <c r="I3358" t="str">
        <f t="shared" si="316"/>
        <v>BRONZE</v>
      </c>
      <c r="J3358" t="str">
        <f t="shared" si="317"/>
        <v>Evasive Customer</v>
      </c>
    </row>
    <row r="3359" spans="1:10" x14ac:dyDescent="0.3">
      <c r="A3359" s="5">
        <v>3363</v>
      </c>
      <c r="B3359" s="6">
        <v>4</v>
      </c>
      <c r="C3359" s="7">
        <v>6</v>
      </c>
      <c r="D3359" s="8">
        <v>1800.72</v>
      </c>
      <c r="E3359">
        <f t="shared" si="312"/>
        <v>3</v>
      </c>
      <c r="F3359">
        <f t="shared" si="313"/>
        <v>2</v>
      </c>
      <c r="G3359">
        <f t="shared" si="314"/>
        <v>2</v>
      </c>
      <c r="H3359">
        <f t="shared" si="315"/>
        <v>322</v>
      </c>
      <c r="I3359" t="str">
        <f t="shared" si="316"/>
        <v>GOLD</v>
      </c>
      <c r="J3359" t="str">
        <f t="shared" si="317"/>
        <v>Losing Customer</v>
      </c>
    </row>
    <row r="3360" spans="1:10" x14ac:dyDescent="0.3">
      <c r="A3360" s="5">
        <v>3364</v>
      </c>
      <c r="B3360" s="6">
        <v>120</v>
      </c>
      <c r="C3360" s="7">
        <v>5</v>
      </c>
      <c r="D3360" s="8">
        <v>3473.7900000000004</v>
      </c>
      <c r="E3360">
        <f t="shared" si="312"/>
        <v>2</v>
      </c>
      <c r="F3360">
        <f t="shared" si="313"/>
        <v>2</v>
      </c>
      <c r="G3360">
        <f t="shared" si="314"/>
        <v>3</v>
      </c>
      <c r="H3360">
        <f t="shared" si="315"/>
        <v>223</v>
      </c>
      <c r="I3360" t="str">
        <f t="shared" si="316"/>
        <v>SILVER</v>
      </c>
      <c r="J3360" t="str">
        <f t="shared" si="317"/>
        <v>Almost Losing Customer</v>
      </c>
    </row>
    <row r="3361" spans="1:10" x14ac:dyDescent="0.3">
      <c r="A3361" s="5">
        <v>3365</v>
      </c>
      <c r="B3361" s="6">
        <v>71</v>
      </c>
      <c r="C3361" s="7">
        <v>6</v>
      </c>
      <c r="D3361" s="8">
        <v>4003.3599999999997</v>
      </c>
      <c r="E3361">
        <f t="shared" si="312"/>
        <v>4</v>
      </c>
      <c r="F3361">
        <f t="shared" si="313"/>
        <v>2</v>
      </c>
      <c r="G3361">
        <f t="shared" si="314"/>
        <v>3</v>
      </c>
      <c r="H3361">
        <f t="shared" si="315"/>
        <v>423</v>
      </c>
      <c r="I3361" t="str">
        <f t="shared" si="316"/>
        <v>PLATINUM</v>
      </c>
      <c r="J3361" t="str">
        <f t="shared" si="317"/>
        <v>Becoming Loyal</v>
      </c>
    </row>
    <row r="3362" spans="1:10" x14ac:dyDescent="0.3">
      <c r="A3362" s="5">
        <v>3366</v>
      </c>
      <c r="B3362" s="6">
        <v>44</v>
      </c>
      <c r="C3362" s="7">
        <v>4</v>
      </c>
      <c r="D3362" s="8">
        <v>2264.1</v>
      </c>
      <c r="E3362">
        <f t="shared" si="312"/>
        <v>1</v>
      </c>
      <c r="F3362">
        <f t="shared" si="313"/>
        <v>1</v>
      </c>
      <c r="G3362">
        <f t="shared" si="314"/>
        <v>2</v>
      </c>
      <c r="H3362">
        <f t="shared" si="315"/>
        <v>112</v>
      </c>
      <c r="I3362" t="str">
        <f t="shared" si="316"/>
        <v>BRONZE</v>
      </c>
      <c r="J3362" t="str">
        <f t="shared" si="317"/>
        <v>Lost Customer</v>
      </c>
    </row>
    <row r="3363" spans="1:10" x14ac:dyDescent="0.3">
      <c r="A3363" s="5">
        <v>3367</v>
      </c>
      <c r="B3363" s="6">
        <v>82</v>
      </c>
      <c r="C3363" s="7">
        <v>6</v>
      </c>
      <c r="D3363" s="8">
        <v>4779.07</v>
      </c>
      <c r="E3363">
        <f t="shared" si="312"/>
        <v>2</v>
      </c>
      <c r="F3363">
        <f t="shared" si="313"/>
        <v>2</v>
      </c>
      <c r="G3363">
        <f t="shared" si="314"/>
        <v>4</v>
      </c>
      <c r="H3363">
        <f t="shared" si="315"/>
        <v>224</v>
      </c>
      <c r="I3363" t="str">
        <f t="shared" si="316"/>
        <v>SILVER</v>
      </c>
      <c r="J3363" t="str">
        <f t="shared" si="317"/>
        <v>Almost Losing Customer</v>
      </c>
    </row>
    <row r="3364" spans="1:10" x14ac:dyDescent="0.3">
      <c r="A3364" s="5">
        <v>3368</v>
      </c>
      <c r="B3364" s="6">
        <v>29</v>
      </c>
      <c r="C3364" s="7">
        <v>5</v>
      </c>
      <c r="D3364" s="8">
        <v>3153.4799999999996</v>
      </c>
      <c r="E3364">
        <f t="shared" si="312"/>
        <v>3</v>
      </c>
      <c r="F3364">
        <f t="shared" si="313"/>
        <v>2</v>
      </c>
      <c r="G3364">
        <f t="shared" si="314"/>
        <v>3</v>
      </c>
      <c r="H3364">
        <f t="shared" si="315"/>
        <v>323</v>
      </c>
      <c r="I3364" t="str">
        <f t="shared" si="316"/>
        <v>GOLD</v>
      </c>
      <c r="J3364" t="str">
        <f t="shared" si="317"/>
        <v>Late Bloomer</v>
      </c>
    </row>
    <row r="3365" spans="1:10" x14ac:dyDescent="0.3">
      <c r="A3365" s="5">
        <v>3369</v>
      </c>
      <c r="B3365" s="6">
        <v>76</v>
      </c>
      <c r="C3365" s="7">
        <v>6</v>
      </c>
      <c r="D3365" s="8">
        <v>2672.28</v>
      </c>
      <c r="E3365">
        <f t="shared" si="312"/>
        <v>2</v>
      </c>
      <c r="F3365">
        <f t="shared" si="313"/>
        <v>2</v>
      </c>
      <c r="G3365">
        <f t="shared" si="314"/>
        <v>2</v>
      </c>
      <c r="H3365">
        <f t="shared" si="315"/>
        <v>222</v>
      </c>
      <c r="I3365" t="str">
        <f t="shared" si="316"/>
        <v>SILVER</v>
      </c>
      <c r="J3365" t="str">
        <f t="shared" si="317"/>
        <v>Almost Losing Customer</v>
      </c>
    </row>
    <row r="3366" spans="1:10" x14ac:dyDescent="0.3">
      <c r="A3366" s="5">
        <v>3370</v>
      </c>
      <c r="B3366" s="6">
        <v>42</v>
      </c>
      <c r="C3366" s="7">
        <v>7</v>
      </c>
      <c r="D3366" s="8">
        <v>3779.55</v>
      </c>
      <c r="E3366">
        <f t="shared" si="312"/>
        <v>3</v>
      </c>
      <c r="F3366">
        <f t="shared" si="313"/>
        <v>3</v>
      </c>
      <c r="G3366">
        <f t="shared" si="314"/>
        <v>3</v>
      </c>
      <c r="H3366">
        <f t="shared" si="315"/>
        <v>333</v>
      </c>
      <c r="I3366" t="str">
        <f t="shared" si="316"/>
        <v>GOLD</v>
      </c>
      <c r="J3366" t="str">
        <f t="shared" si="317"/>
        <v>Late Bloomer</v>
      </c>
    </row>
    <row r="3367" spans="1:10" x14ac:dyDescent="0.3">
      <c r="A3367" s="5">
        <v>3371</v>
      </c>
      <c r="B3367" s="6">
        <v>41</v>
      </c>
      <c r="C3367" s="7">
        <v>9</v>
      </c>
      <c r="D3367" s="8">
        <v>4677.6900000000005</v>
      </c>
      <c r="E3367">
        <f t="shared" si="312"/>
        <v>2</v>
      </c>
      <c r="F3367">
        <f t="shared" si="313"/>
        <v>4</v>
      </c>
      <c r="G3367">
        <f t="shared" si="314"/>
        <v>4</v>
      </c>
      <c r="H3367">
        <f t="shared" si="315"/>
        <v>244</v>
      </c>
      <c r="I3367" t="str">
        <f t="shared" si="316"/>
        <v>SILVER</v>
      </c>
      <c r="J3367" t="str">
        <f t="shared" si="317"/>
        <v>High Risk Customer</v>
      </c>
    </row>
    <row r="3368" spans="1:10" x14ac:dyDescent="0.3">
      <c r="A3368" s="5">
        <v>3372</v>
      </c>
      <c r="B3368" s="6">
        <v>31</v>
      </c>
      <c r="C3368" s="7">
        <v>6</v>
      </c>
      <c r="D3368" s="8">
        <v>2684.47</v>
      </c>
      <c r="E3368">
        <f t="shared" si="312"/>
        <v>3</v>
      </c>
      <c r="F3368">
        <f t="shared" si="313"/>
        <v>2</v>
      </c>
      <c r="G3368">
        <f t="shared" si="314"/>
        <v>2</v>
      </c>
      <c r="H3368">
        <f t="shared" si="315"/>
        <v>322</v>
      </c>
      <c r="I3368" t="str">
        <f t="shared" si="316"/>
        <v>GOLD</v>
      </c>
      <c r="J3368" t="str">
        <f t="shared" si="317"/>
        <v>Losing Customer</v>
      </c>
    </row>
    <row r="3369" spans="1:10" x14ac:dyDescent="0.3">
      <c r="A3369" s="5">
        <v>3373</v>
      </c>
      <c r="B3369" s="6">
        <v>44</v>
      </c>
      <c r="C3369" s="7">
        <v>5</v>
      </c>
      <c r="D3369" s="8">
        <v>4048.46</v>
      </c>
      <c r="E3369">
        <f t="shared" si="312"/>
        <v>3</v>
      </c>
      <c r="F3369">
        <f t="shared" si="313"/>
        <v>2</v>
      </c>
      <c r="G3369">
        <f t="shared" si="314"/>
        <v>3</v>
      </c>
      <c r="H3369">
        <f t="shared" si="315"/>
        <v>323</v>
      </c>
      <c r="I3369" t="str">
        <f t="shared" si="316"/>
        <v>GOLD</v>
      </c>
      <c r="J3369" t="str">
        <f t="shared" si="317"/>
        <v>Late Bloomer</v>
      </c>
    </row>
    <row r="3370" spans="1:10" x14ac:dyDescent="0.3">
      <c r="A3370" s="5">
        <v>3374</v>
      </c>
      <c r="B3370" s="6">
        <v>1</v>
      </c>
      <c r="C3370" s="7">
        <v>4</v>
      </c>
      <c r="D3370" s="8">
        <v>5034.57</v>
      </c>
      <c r="E3370">
        <f t="shared" si="312"/>
        <v>3</v>
      </c>
      <c r="F3370">
        <f t="shared" si="313"/>
        <v>1</v>
      </c>
      <c r="G3370">
        <f t="shared" si="314"/>
        <v>4</v>
      </c>
      <c r="H3370">
        <f t="shared" si="315"/>
        <v>314</v>
      </c>
      <c r="I3370" t="str">
        <f t="shared" si="316"/>
        <v>GOLD</v>
      </c>
      <c r="J3370" t="str">
        <f t="shared" si="317"/>
        <v>Losing Customer</v>
      </c>
    </row>
    <row r="3371" spans="1:10" x14ac:dyDescent="0.3">
      <c r="A3371" s="5">
        <v>3375</v>
      </c>
      <c r="B3371" s="6">
        <v>12</v>
      </c>
      <c r="C3371" s="7">
        <v>8</v>
      </c>
      <c r="D3371" s="8">
        <v>4285.9399999999996</v>
      </c>
      <c r="E3371">
        <f t="shared" si="312"/>
        <v>3</v>
      </c>
      <c r="F3371">
        <f t="shared" si="313"/>
        <v>4</v>
      </c>
      <c r="G3371">
        <f t="shared" si="314"/>
        <v>4</v>
      </c>
      <c r="H3371">
        <f t="shared" si="315"/>
        <v>344</v>
      </c>
      <c r="I3371" t="str">
        <f t="shared" si="316"/>
        <v>GOLD</v>
      </c>
      <c r="J3371" t="str">
        <f t="shared" si="317"/>
        <v>Potential Customer</v>
      </c>
    </row>
    <row r="3372" spans="1:10" x14ac:dyDescent="0.3">
      <c r="A3372" s="5">
        <v>3376</v>
      </c>
      <c r="B3372" s="6">
        <v>93</v>
      </c>
      <c r="C3372" s="7">
        <v>5</v>
      </c>
      <c r="D3372" s="8">
        <v>2173.3599999999997</v>
      </c>
      <c r="E3372">
        <f t="shared" si="312"/>
        <v>4</v>
      </c>
      <c r="F3372">
        <f t="shared" si="313"/>
        <v>2</v>
      </c>
      <c r="G3372">
        <f t="shared" si="314"/>
        <v>2</v>
      </c>
      <c r="H3372">
        <f t="shared" si="315"/>
        <v>422</v>
      </c>
      <c r="I3372" t="str">
        <f t="shared" si="316"/>
        <v>PLATINUM</v>
      </c>
      <c r="J3372" t="str">
        <f t="shared" si="317"/>
        <v>Becoming Loyal</v>
      </c>
    </row>
    <row r="3373" spans="1:10" x14ac:dyDescent="0.3">
      <c r="A3373" s="5">
        <v>3377</v>
      </c>
      <c r="B3373" s="6">
        <v>77</v>
      </c>
      <c r="C3373" s="7">
        <v>7</v>
      </c>
      <c r="D3373" s="8">
        <v>3395.35</v>
      </c>
      <c r="E3373">
        <f t="shared" si="312"/>
        <v>4</v>
      </c>
      <c r="F3373">
        <f t="shared" si="313"/>
        <v>3</v>
      </c>
      <c r="G3373">
        <f t="shared" si="314"/>
        <v>3</v>
      </c>
      <c r="H3373">
        <f t="shared" si="315"/>
        <v>433</v>
      </c>
      <c r="I3373" t="str">
        <f t="shared" si="316"/>
        <v>PLATINUM</v>
      </c>
      <c r="J3373" t="str">
        <f t="shared" si="317"/>
        <v>Becoming Loyal</v>
      </c>
    </row>
    <row r="3374" spans="1:10" x14ac:dyDescent="0.3">
      <c r="A3374" s="5">
        <v>3378</v>
      </c>
      <c r="B3374" s="6">
        <v>55</v>
      </c>
      <c r="C3374" s="7">
        <v>4</v>
      </c>
      <c r="D3374" s="8">
        <v>3399.0199999999995</v>
      </c>
      <c r="E3374">
        <f t="shared" si="312"/>
        <v>1</v>
      </c>
      <c r="F3374">
        <f t="shared" si="313"/>
        <v>1</v>
      </c>
      <c r="G3374">
        <f t="shared" si="314"/>
        <v>3</v>
      </c>
      <c r="H3374">
        <f t="shared" si="315"/>
        <v>113</v>
      </c>
      <c r="I3374" t="str">
        <f t="shared" si="316"/>
        <v>BRONZE</v>
      </c>
      <c r="J3374" t="str">
        <f t="shared" si="317"/>
        <v>Lost Customer</v>
      </c>
    </row>
    <row r="3375" spans="1:10" x14ac:dyDescent="0.3">
      <c r="A3375" s="5">
        <v>3379</v>
      </c>
      <c r="B3375" s="6">
        <v>20</v>
      </c>
      <c r="C3375" s="7">
        <v>6</v>
      </c>
      <c r="D3375" s="8">
        <v>5599.079999999999</v>
      </c>
      <c r="E3375">
        <f t="shared" si="312"/>
        <v>2</v>
      </c>
      <c r="F3375">
        <f t="shared" si="313"/>
        <v>2</v>
      </c>
      <c r="G3375">
        <f t="shared" si="314"/>
        <v>4</v>
      </c>
      <c r="H3375">
        <f t="shared" si="315"/>
        <v>224</v>
      </c>
      <c r="I3375" t="str">
        <f t="shared" si="316"/>
        <v>SILVER</v>
      </c>
      <c r="J3375" t="str">
        <f t="shared" si="317"/>
        <v>Almost Losing Customer</v>
      </c>
    </row>
    <row r="3376" spans="1:10" x14ac:dyDescent="0.3">
      <c r="A3376" s="5">
        <v>3380</v>
      </c>
      <c r="B3376" s="6">
        <v>63</v>
      </c>
      <c r="C3376" s="7">
        <v>5</v>
      </c>
      <c r="D3376" s="8">
        <v>2793.81</v>
      </c>
      <c r="E3376">
        <f t="shared" si="312"/>
        <v>2</v>
      </c>
      <c r="F3376">
        <f t="shared" si="313"/>
        <v>2</v>
      </c>
      <c r="G3376">
        <f t="shared" si="314"/>
        <v>2</v>
      </c>
      <c r="H3376">
        <f t="shared" si="315"/>
        <v>222</v>
      </c>
      <c r="I3376" t="str">
        <f t="shared" si="316"/>
        <v>SILVER</v>
      </c>
      <c r="J3376" t="str">
        <f t="shared" si="317"/>
        <v>Almost Losing Customer</v>
      </c>
    </row>
    <row r="3377" spans="1:10" x14ac:dyDescent="0.3">
      <c r="A3377" s="5">
        <v>3381</v>
      </c>
      <c r="B3377" s="6">
        <v>195</v>
      </c>
      <c r="C3377" s="7">
        <v>5</v>
      </c>
      <c r="D3377" s="8">
        <v>4829.3999999999996</v>
      </c>
      <c r="E3377">
        <f t="shared" si="312"/>
        <v>3</v>
      </c>
      <c r="F3377">
        <f t="shared" si="313"/>
        <v>2</v>
      </c>
      <c r="G3377">
        <f t="shared" si="314"/>
        <v>4</v>
      </c>
      <c r="H3377">
        <f t="shared" si="315"/>
        <v>324</v>
      </c>
      <c r="I3377" t="str">
        <f t="shared" si="316"/>
        <v>GOLD</v>
      </c>
      <c r="J3377" t="str">
        <f t="shared" si="317"/>
        <v>Late Bloomer</v>
      </c>
    </row>
    <row r="3378" spans="1:10" x14ac:dyDescent="0.3">
      <c r="A3378" s="5">
        <v>3382</v>
      </c>
      <c r="B3378" s="6">
        <v>19</v>
      </c>
      <c r="C3378" s="7">
        <v>10</v>
      </c>
      <c r="D3378" s="8">
        <v>4222.7699999999995</v>
      </c>
      <c r="E3378">
        <f t="shared" si="312"/>
        <v>2</v>
      </c>
      <c r="F3378">
        <f t="shared" si="313"/>
        <v>4</v>
      </c>
      <c r="G3378">
        <f t="shared" si="314"/>
        <v>4</v>
      </c>
      <c r="H3378">
        <f t="shared" si="315"/>
        <v>244</v>
      </c>
      <c r="I3378" t="str">
        <f t="shared" si="316"/>
        <v>SILVER</v>
      </c>
      <c r="J3378" t="str">
        <f t="shared" si="317"/>
        <v>High Risk Customer</v>
      </c>
    </row>
    <row r="3379" spans="1:10" x14ac:dyDescent="0.3">
      <c r="A3379" s="5">
        <v>3383</v>
      </c>
      <c r="B3379" s="6">
        <v>29</v>
      </c>
      <c r="C3379" s="7">
        <v>6</v>
      </c>
      <c r="D3379" s="8">
        <v>4177.32</v>
      </c>
      <c r="E3379">
        <f t="shared" si="312"/>
        <v>1</v>
      </c>
      <c r="F3379">
        <f t="shared" si="313"/>
        <v>2</v>
      </c>
      <c r="G3379">
        <f t="shared" si="314"/>
        <v>4</v>
      </c>
      <c r="H3379">
        <f t="shared" si="315"/>
        <v>124</v>
      </c>
      <c r="I3379" t="str">
        <f t="shared" si="316"/>
        <v>BRONZE</v>
      </c>
      <c r="J3379" t="str">
        <f t="shared" si="317"/>
        <v>Evasive Customer</v>
      </c>
    </row>
    <row r="3380" spans="1:10" x14ac:dyDescent="0.3">
      <c r="A3380" s="5">
        <v>3384</v>
      </c>
      <c r="B3380" s="6">
        <v>247</v>
      </c>
      <c r="C3380" s="7">
        <v>6</v>
      </c>
      <c r="D3380" s="8">
        <v>2050.66</v>
      </c>
      <c r="E3380">
        <f t="shared" si="312"/>
        <v>3</v>
      </c>
      <c r="F3380">
        <f t="shared" si="313"/>
        <v>2</v>
      </c>
      <c r="G3380">
        <f t="shared" si="314"/>
        <v>2</v>
      </c>
      <c r="H3380">
        <f t="shared" si="315"/>
        <v>322</v>
      </c>
      <c r="I3380" t="str">
        <f t="shared" si="316"/>
        <v>GOLD</v>
      </c>
      <c r="J3380" t="str">
        <f t="shared" si="317"/>
        <v>Losing Customer</v>
      </c>
    </row>
    <row r="3381" spans="1:10" x14ac:dyDescent="0.3">
      <c r="A3381" s="5">
        <v>3385</v>
      </c>
      <c r="B3381" s="6">
        <v>54</v>
      </c>
      <c r="C3381" s="7">
        <v>4</v>
      </c>
      <c r="D3381" s="8">
        <v>1175.54</v>
      </c>
      <c r="E3381">
        <f t="shared" si="312"/>
        <v>3</v>
      </c>
      <c r="F3381">
        <f t="shared" si="313"/>
        <v>1</v>
      </c>
      <c r="G3381">
        <f t="shared" si="314"/>
        <v>1</v>
      </c>
      <c r="H3381">
        <f t="shared" si="315"/>
        <v>311</v>
      </c>
      <c r="I3381" t="str">
        <f t="shared" si="316"/>
        <v>SILVER</v>
      </c>
      <c r="J3381" t="str">
        <f t="shared" si="317"/>
        <v>High Risk Customer</v>
      </c>
    </row>
    <row r="3382" spans="1:10" x14ac:dyDescent="0.3">
      <c r="A3382" s="5">
        <v>3386</v>
      </c>
      <c r="B3382" s="6">
        <v>7</v>
      </c>
      <c r="C3382" s="7">
        <v>5</v>
      </c>
      <c r="D3382" s="8">
        <v>2522.69</v>
      </c>
      <c r="E3382">
        <f t="shared" si="312"/>
        <v>1</v>
      </c>
      <c r="F3382">
        <f t="shared" si="313"/>
        <v>2</v>
      </c>
      <c r="G3382">
        <f t="shared" si="314"/>
        <v>2</v>
      </c>
      <c r="H3382">
        <f t="shared" si="315"/>
        <v>122</v>
      </c>
      <c r="I3382" t="str">
        <f t="shared" si="316"/>
        <v>BRONZE</v>
      </c>
      <c r="J3382" t="str">
        <f t="shared" si="317"/>
        <v>Evasive Customer</v>
      </c>
    </row>
    <row r="3383" spans="1:10" x14ac:dyDescent="0.3">
      <c r="A3383" s="5">
        <v>3387</v>
      </c>
      <c r="B3383" s="6">
        <v>82</v>
      </c>
      <c r="C3383" s="7">
        <v>8</v>
      </c>
      <c r="D3383" s="8">
        <v>5318.69</v>
      </c>
      <c r="E3383">
        <f t="shared" si="312"/>
        <v>2</v>
      </c>
      <c r="F3383">
        <f t="shared" si="313"/>
        <v>4</v>
      </c>
      <c r="G3383">
        <f t="shared" si="314"/>
        <v>4</v>
      </c>
      <c r="H3383">
        <f t="shared" si="315"/>
        <v>244</v>
      </c>
      <c r="I3383" t="str">
        <f t="shared" si="316"/>
        <v>SILVER</v>
      </c>
      <c r="J3383" t="str">
        <f t="shared" si="317"/>
        <v>High Risk Customer</v>
      </c>
    </row>
    <row r="3384" spans="1:10" x14ac:dyDescent="0.3">
      <c r="A3384" s="5">
        <v>3388</v>
      </c>
      <c r="B3384" s="6">
        <v>103</v>
      </c>
      <c r="C3384" s="7">
        <v>8</v>
      </c>
      <c r="D3384" s="8">
        <v>3318.4900000000002</v>
      </c>
      <c r="E3384">
        <f t="shared" si="312"/>
        <v>4</v>
      </c>
      <c r="F3384">
        <f t="shared" si="313"/>
        <v>4</v>
      </c>
      <c r="G3384">
        <f t="shared" si="314"/>
        <v>3</v>
      </c>
      <c r="H3384">
        <f t="shared" si="315"/>
        <v>443</v>
      </c>
      <c r="I3384" t="str">
        <f t="shared" si="316"/>
        <v>PLATINUM</v>
      </c>
      <c r="J3384" t="str">
        <f t="shared" si="317"/>
        <v>Very Loyal</v>
      </c>
    </row>
    <row r="3385" spans="1:10" x14ac:dyDescent="0.3">
      <c r="A3385" s="5">
        <v>3389</v>
      </c>
      <c r="B3385" s="6">
        <v>54</v>
      </c>
      <c r="C3385" s="7">
        <v>6</v>
      </c>
      <c r="D3385" s="8">
        <v>4462.32</v>
      </c>
      <c r="E3385">
        <f t="shared" si="312"/>
        <v>2</v>
      </c>
      <c r="F3385">
        <f t="shared" si="313"/>
        <v>2</v>
      </c>
      <c r="G3385">
        <f t="shared" si="314"/>
        <v>4</v>
      </c>
      <c r="H3385">
        <f t="shared" si="315"/>
        <v>224</v>
      </c>
      <c r="I3385" t="str">
        <f t="shared" si="316"/>
        <v>SILVER</v>
      </c>
      <c r="J3385" t="str">
        <f t="shared" si="317"/>
        <v>Almost Losing Customer</v>
      </c>
    </row>
    <row r="3386" spans="1:10" x14ac:dyDescent="0.3">
      <c r="A3386" s="5">
        <v>3390</v>
      </c>
      <c r="B3386" s="6">
        <v>18</v>
      </c>
      <c r="C3386" s="7">
        <v>5</v>
      </c>
      <c r="D3386" s="8">
        <v>2408.2799999999997</v>
      </c>
      <c r="E3386">
        <f t="shared" si="312"/>
        <v>1</v>
      </c>
      <c r="F3386">
        <f t="shared" si="313"/>
        <v>2</v>
      </c>
      <c r="G3386">
        <f t="shared" si="314"/>
        <v>2</v>
      </c>
      <c r="H3386">
        <f t="shared" si="315"/>
        <v>122</v>
      </c>
      <c r="I3386" t="str">
        <f t="shared" si="316"/>
        <v>BRONZE</v>
      </c>
      <c r="J3386" t="str">
        <f t="shared" si="317"/>
        <v>Evasive Customer</v>
      </c>
    </row>
    <row r="3387" spans="1:10" x14ac:dyDescent="0.3">
      <c r="A3387" s="5">
        <v>3391</v>
      </c>
      <c r="B3387" s="6">
        <v>19</v>
      </c>
      <c r="C3387" s="7">
        <v>5</v>
      </c>
      <c r="D3387" s="8">
        <v>2201.58</v>
      </c>
      <c r="E3387">
        <f t="shared" si="312"/>
        <v>2</v>
      </c>
      <c r="F3387">
        <f t="shared" si="313"/>
        <v>2</v>
      </c>
      <c r="G3387">
        <f t="shared" si="314"/>
        <v>2</v>
      </c>
      <c r="H3387">
        <f t="shared" si="315"/>
        <v>222</v>
      </c>
      <c r="I3387" t="str">
        <f t="shared" si="316"/>
        <v>SILVER</v>
      </c>
      <c r="J3387" t="str">
        <f t="shared" si="317"/>
        <v>Almost Losing Customer</v>
      </c>
    </row>
    <row r="3388" spans="1:10" x14ac:dyDescent="0.3">
      <c r="A3388" s="5">
        <v>3392</v>
      </c>
      <c r="B3388" s="6">
        <v>74</v>
      </c>
      <c r="C3388" s="7">
        <v>1</v>
      </c>
      <c r="D3388" s="8">
        <v>114.93</v>
      </c>
      <c r="E3388">
        <f t="shared" si="312"/>
        <v>4</v>
      </c>
      <c r="F3388">
        <f t="shared" si="313"/>
        <v>1</v>
      </c>
      <c r="G3388">
        <f t="shared" si="314"/>
        <v>1</v>
      </c>
      <c r="H3388">
        <f t="shared" si="315"/>
        <v>411</v>
      </c>
      <c r="I3388" t="str">
        <f t="shared" si="316"/>
        <v>GOLD</v>
      </c>
      <c r="J3388" t="str">
        <f t="shared" si="317"/>
        <v>Recent Customer</v>
      </c>
    </row>
    <row r="3389" spans="1:10" x14ac:dyDescent="0.3">
      <c r="A3389" s="5">
        <v>3393</v>
      </c>
      <c r="B3389" s="6">
        <v>2</v>
      </c>
      <c r="C3389" s="7">
        <v>5</v>
      </c>
      <c r="D3389" s="8">
        <v>2095.77</v>
      </c>
      <c r="E3389">
        <f t="shared" si="312"/>
        <v>3</v>
      </c>
      <c r="F3389">
        <f t="shared" si="313"/>
        <v>2</v>
      </c>
      <c r="G3389">
        <f t="shared" si="314"/>
        <v>2</v>
      </c>
      <c r="H3389">
        <f t="shared" si="315"/>
        <v>322</v>
      </c>
      <c r="I3389" t="str">
        <f t="shared" si="316"/>
        <v>GOLD</v>
      </c>
      <c r="J3389" t="str">
        <f t="shared" si="317"/>
        <v>Losing Customer</v>
      </c>
    </row>
    <row r="3390" spans="1:10" x14ac:dyDescent="0.3">
      <c r="A3390" s="5">
        <v>3394</v>
      </c>
      <c r="B3390" s="6">
        <v>19</v>
      </c>
      <c r="C3390" s="7">
        <v>5</v>
      </c>
      <c r="D3390" s="8">
        <v>4073.2</v>
      </c>
      <c r="E3390">
        <f t="shared" si="312"/>
        <v>2</v>
      </c>
      <c r="F3390">
        <f t="shared" si="313"/>
        <v>2</v>
      </c>
      <c r="G3390">
        <f t="shared" si="314"/>
        <v>3</v>
      </c>
      <c r="H3390">
        <f t="shared" si="315"/>
        <v>223</v>
      </c>
      <c r="I3390" t="str">
        <f t="shared" si="316"/>
        <v>SILVER</v>
      </c>
      <c r="J3390" t="str">
        <f t="shared" si="317"/>
        <v>Almost Losing Customer</v>
      </c>
    </row>
    <row r="3391" spans="1:10" x14ac:dyDescent="0.3">
      <c r="A3391" s="5">
        <v>3395</v>
      </c>
      <c r="B3391" s="6">
        <v>9</v>
      </c>
      <c r="C3391" s="7">
        <v>7</v>
      </c>
      <c r="D3391" s="8">
        <v>2586.8500000000004</v>
      </c>
      <c r="E3391">
        <f t="shared" si="312"/>
        <v>4</v>
      </c>
      <c r="F3391">
        <f t="shared" si="313"/>
        <v>3</v>
      </c>
      <c r="G3391">
        <f t="shared" si="314"/>
        <v>2</v>
      </c>
      <c r="H3391">
        <f t="shared" si="315"/>
        <v>432</v>
      </c>
      <c r="I3391" t="str">
        <f t="shared" si="316"/>
        <v>PLATINUM</v>
      </c>
      <c r="J3391" t="str">
        <f t="shared" si="317"/>
        <v>Becoming Loyal</v>
      </c>
    </row>
    <row r="3392" spans="1:10" x14ac:dyDescent="0.3">
      <c r="A3392" s="5">
        <v>3396</v>
      </c>
      <c r="B3392" s="6">
        <v>71</v>
      </c>
      <c r="C3392" s="7">
        <v>2</v>
      </c>
      <c r="D3392" s="8">
        <v>119.73</v>
      </c>
      <c r="E3392">
        <f t="shared" si="312"/>
        <v>3</v>
      </c>
      <c r="F3392">
        <f t="shared" si="313"/>
        <v>1</v>
      </c>
      <c r="G3392">
        <f t="shared" si="314"/>
        <v>1</v>
      </c>
      <c r="H3392">
        <f t="shared" si="315"/>
        <v>311</v>
      </c>
      <c r="I3392" t="str">
        <f t="shared" si="316"/>
        <v>SILVER</v>
      </c>
      <c r="J3392" t="str">
        <f t="shared" si="317"/>
        <v>High Risk Customer</v>
      </c>
    </row>
    <row r="3393" spans="1:10" x14ac:dyDescent="0.3">
      <c r="A3393" s="5">
        <v>3397</v>
      </c>
      <c r="B3393" s="6">
        <v>89</v>
      </c>
      <c r="C3393" s="7">
        <v>2</v>
      </c>
      <c r="D3393" s="8">
        <v>808.84999999999991</v>
      </c>
      <c r="E3393">
        <f t="shared" si="312"/>
        <v>4</v>
      </c>
      <c r="F3393">
        <f t="shared" si="313"/>
        <v>1</v>
      </c>
      <c r="G3393">
        <f t="shared" si="314"/>
        <v>1</v>
      </c>
      <c r="H3393">
        <f t="shared" si="315"/>
        <v>411</v>
      </c>
      <c r="I3393" t="str">
        <f t="shared" si="316"/>
        <v>GOLD</v>
      </c>
      <c r="J3393" t="str">
        <f t="shared" si="317"/>
        <v>Recent Customer</v>
      </c>
    </row>
    <row r="3394" spans="1:10" x14ac:dyDescent="0.3">
      <c r="A3394" s="5">
        <v>3398</v>
      </c>
      <c r="B3394" s="6">
        <v>65</v>
      </c>
      <c r="C3394" s="7">
        <v>5</v>
      </c>
      <c r="D3394" s="8">
        <v>2666.0600000000004</v>
      </c>
      <c r="E3394">
        <f t="shared" si="312"/>
        <v>2</v>
      </c>
      <c r="F3394">
        <f t="shared" si="313"/>
        <v>2</v>
      </c>
      <c r="G3394">
        <f t="shared" si="314"/>
        <v>2</v>
      </c>
      <c r="H3394">
        <f t="shared" si="315"/>
        <v>222</v>
      </c>
      <c r="I3394" t="str">
        <f t="shared" si="316"/>
        <v>SILVER</v>
      </c>
      <c r="J3394" t="str">
        <f t="shared" si="317"/>
        <v>Almost Losing Customer</v>
      </c>
    </row>
    <row r="3395" spans="1:10" x14ac:dyDescent="0.3">
      <c r="A3395" s="5">
        <v>3399</v>
      </c>
      <c r="B3395" s="6">
        <v>37</v>
      </c>
      <c r="C3395" s="7">
        <v>5</v>
      </c>
      <c r="D3395" s="8">
        <v>3084.76</v>
      </c>
      <c r="E3395">
        <f t="shared" si="312"/>
        <v>1</v>
      </c>
      <c r="F3395">
        <f t="shared" si="313"/>
        <v>2</v>
      </c>
      <c r="G3395">
        <f t="shared" si="314"/>
        <v>3</v>
      </c>
      <c r="H3395">
        <f t="shared" si="315"/>
        <v>123</v>
      </c>
      <c r="I3395" t="str">
        <f t="shared" si="316"/>
        <v>BRONZE</v>
      </c>
      <c r="J3395" t="str">
        <f t="shared" si="317"/>
        <v>Evasive Customer</v>
      </c>
    </row>
    <row r="3396" spans="1:10" x14ac:dyDescent="0.3">
      <c r="A3396" s="5">
        <v>3400</v>
      </c>
      <c r="B3396" s="6">
        <v>26</v>
      </c>
      <c r="C3396" s="7">
        <v>4</v>
      </c>
      <c r="D3396" s="8">
        <v>1402.9</v>
      </c>
      <c r="E3396">
        <f t="shared" si="312"/>
        <v>2</v>
      </c>
      <c r="F3396">
        <f t="shared" si="313"/>
        <v>1</v>
      </c>
      <c r="G3396">
        <f t="shared" si="314"/>
        <v>1</v>
      </c>
      <c r="H3396">
        <f t="shared" si="315"/>
        <v>211</v>
      </c>
      <c r="I3396" t="str">
        <f t="shared" si="316"/>
        <v>BRONZE</v>
      </c>
      <c r="J3396" t="str">
        <f t="shared" si="317"/>
        <v>Evasive Customer</v>
      </c>
    </row>
    <row r="3397" spans="1:10" x14ac:dyDescent="0.3">
      <c r="A3397" s="5">
        <v>3401</v>
      </c>
      <c r="B3397" s="6">
        <v>66</v>
      </c>
      <c r="C3397" s="7">
        <v>6</v>
      </c>
      <c r="D3397" s="8">
        <v>3847.0200000000004</v>
      </c>
      <c r="E3397">
        <f t="shared" ref="E3397:E3460" si="318">IF(AND(B3395&gt;=88),1,IF(AND(B3395&lt;=88,B3395&gt;45),2,IF(AND(B3395&lt;=45,B3395&gt;18),3,4)))</f>
        <v>3</v>
      </c>
      <c r="F3397">
        <f t="shared" ref="F3397:F3460" si="319">IF(AND(C3397&gt;7),4,IF(AND(C3397&lt;=7,C3397&gt;6),3,IF(AND(C3397&lt;=6,C3397&gt;4),2,IF(AND(C3397&lt;=4),1))))</f>
        <v>2</v>
      </c>
      <c r="G3397">
        <f t="shared" ref="G3397:G3460" si="320">IF(AND(D3397&gt;4123.1),4,IF(AND(D3397&lt;=4123.1,D3397&gt;2799.26),3,IF(AND(D3397&lt;=2799.26,D3397&gt;1797.95),2,IF(AND(D3397&lt;=1795.95),1))))</f>
        <v>3</v>
      </c>
      <c r="H3397">
        <f t="shared" ref="H3397:H3460" si="321">100*E3397+10*F3397+G3397</f>
        <v>323</v>
      </c>
      <c r="I3397" t="str">
        <f t="shared" ref="I3397:I3460" si="322">IF(AND(H3397&gt;411),"PLATINUM",IF(AND(H3397&lt;=411,H3397&gt;311),"GOLD",IF(AND(H3397&lt;=311,H3397&gt;211),"SILVER",IF(AND(H3397&lt;=211),"BRONZE"))))</f>
        <v>GOLD</v>
      </c>
      <c r="J3397" t="str">
        <f t="shared" ref="J3397:J3460" si="323">IF(H3397=444,"Platinum Customer",
IF(AND(H3397&lt;=444,H3397&gt;433),"Very Loyal",
 IF(AND(H3397&lt;=433,H3397&gt;421),"Becoming Loyal",
IF(AND(H3397&lt;=421,H3397&gt;344),"Recent Customer",
IF(AND(H3397&gt;=344,H3397&gt;323),"Potential Customer",
IF(AND(H3397&gt;=323,H3397&gt;311),"Late Bloomer",
IF(AND(H3397&gt;311,H3397&gt;=224),"Losing Customer",
IF(AND(H3397&gt;224,H3397&gt;=212),"High Risk Customer",
IF(AND(H3397&gt;212,H3397&gt;=121),"Almost Losing Customer",
IF(AND(H3397&gt;=121,H3397&gt;=113),"Evasive Customer",
IF(AND(H3397&lt;=113,H3397&gt;=111),"Lost Customer")))))))))))</f>
        <v>Late Bloomer</v>
      </c>
    </row>
    <row r="3398" spans="1:10" x14ac:dyDescent="0.3">
      <c r="A3398" s="5">
        <v>3402</v>
      </c>
      <c r="B3398" s="6">
        <v>12</v>
      </c>
      <c r="C3398" s="7">
        <v>9</v>
      </c>
      <c r="D3398" s="8">
        <v>6036.1900000000005</v>
      </c>
      <c r="E3398">
        <f t="shared" si="318"/>
        <v>3</v>
      </c>
      <c r="F3398">
        <f t="shared" si="319"/>
        <v>4</v>
      </c>
      <c r="G3398">
        <f t="shared" si="320"/>
        <v>4</v>
      </c>
      <c r="H3398">
        <f t="shared" si="321"/>
        <v>344</v>
      </c>
      <c r="I3398" t="str">
        <f t="shared" si="322"/>
        <v>GOLD</v>
      </c>
      <c r="J3398" t="str">
        <f t="shared" si="323"/>
        <v>Potential Customer</v>
      </c>
    </row>
    <row r="3399" spans="1:10" x14ac:dyDescent="0.3">
      <c r="A3399" s="5">
        <v>3403</v>
      </c>
      <c r="B3399" s="6">
        <v>133</v>
      </c>
      <c r="C3399" s="7">
        <v>4</v>
      </c>
      <c r="D3399" s="8">
        <v>3253.38</v>
      </c>
      <c r="E3399">
        <f t="shared" si="318"/>
        <v>2</v>
      </c>
      <c r="F3399">
        <f t="shared" si="319"/>
        <v>1</v>
      </c>
      <c r="G3399">
        <f t="shared" si="320"/>
        <v>3</v>
      </c>
      <c r="H3399">
        <f t="shared" si="321"/>
        <v>213</v>
      </c>
      <c r="I3399" t="str">
        <f t="shared" si="322"/>
        <v>SILVER</v>
      </c>
      <c r="J3399" t="str">
        <f t="shared" si="323"/>
        <v>Almost Losing Customer</v>
      </c>
    </row>
    <row r="3400" spans="1:10" x14ac:dyDescent="0.3">
      <c r="A3400" s="5">
        <v>3404</v>
      </c>
      <c r="B3400" s="6">
        <v>51</v>
      </c>
      <c r="C3400" s="7">
        <v>5</v>
      </c>
      <c r="D3400" s="8">
        <v>2729.79</v>
      </c>
      <c r="E3400">
        <f t="shared" si="318"/>
        <v>4</v>
      </c>
      <c r="F3400">
        <f t="shared" si="319"/>
        <v>2</v>
      </c>
      <c r="G3400">
        <f t="shared" si="320"/>
        <v>2</v>
      </c>
      <c r="H3400">
        <f t="shared" si="321"/>
        <v>422</v>
      </c>
      <c r="I3400" t="str">
        <f t="shared" si="322"/>
        <v>PLATINUM</v>
      </c>
      <c r="J3400" t="str">
        <f t="shared" si="323"/>
        <v>Becoming Loyal</v>
      </c>
    </row>
    <row r="3401" spans="1:10" x14ac:dyDescent="0.3">
      <c r="A3401" s="5">
        <v>3405</v>
      </c>
      <c r="B3401" s="6">
        <v>52</v>
      </c>
      <c r="C3401" s="7">
        <v>9</v>
      </c>
      <c r="D3401" s="8">
        <v>6167.71</v>
      </c>
      <c r="E3401">
        <f t="shared" si="318"/>
        <v>1</v>
      </c>
      <c r="F3401">
        <f t="shared" si="319"/>
        <v>4</v>
      </c>
      <c r="G3401">
        <f t="shared" si="320"/>
        <v>4</v>
      </c>
      <c r="H3401">
        <f t="shared" si="321"/>
        <v>144</v>
      </c>
      <c r="I3401" t="str">
        <f t="shared" si="322"/>
        <v>BRONZE</v>
      </c>
      <c r="J3401" t="str">
        <f t="shared" si="323"/>
        <v>Evasive Customer</v>
      </c>
    </row>
    <row r="3402" spans="1:10" x14ac:dyDescent="0.3">
      <c r="A3402" s="5">
        <v>3406</v>
      </c>
      <c r="B3402" s="6">
        <v>46</v>
      </c>
      <c r="C3402" s="7">
        <v>10</v>
      </c>
      <c r="D3402" s="8">
        <v>5463.64</v>
      </c>
      <c r="E3402">
        <f t="shared" si="318"/>
        <v>2</v>
      </c>
      <c r="F3402">
        <f t="shared" si="319"/>
        <v>4</v>
      </c>
      <c r="G3402">
        <f t="shared" si="320"/>
        <v>4</v>
      </c>
      <c r="H3402">
        <f t="shared" si="321"/>
        <v>244</v>
      </c>
      <c r="I3402" t="str">
        <f t="shared" si="322"/>
        <v>SILVER</v>
      </c>
      <c r="J3402" t="str">
        <f t="shared" si="323"/>
        <v>High Risk Customer</v>
      </c>
    </row>
    <row r="3403" spans="1:10" x14ac:dyDescent="0.3">
      <c r="A3403" s="5">
        <v>3407</v>
      </c>
      <c r="B3403" s="6">
        <v>18</v>
      </c>
      <c r="C3403" s="7">
        <v>8</v>
      </c>
      <c r="D3403" s="8">
        <v>3471.07</v>
      </c>
      <c r="E3403">
        <f t="shared" si="318"/>
        <v>2</v>
      </c>
      <c r="F3403">
        <f t="shared" si="319"/>
        <v>4</v>
      </c>
      <c r="G3403">
        <f t="shared" si="320"/>
        <v>3</v>
      </c>
      <c r="H3403">
        <f t="shared" si="321"/>
        <v>243</v>
      </c>
      <c r="I3403" t="str">
        <f t="shared" si="322"/>
        <v>SILVER</v>
      </c>
      <c r="J3403" t="str">
        <f t="shared" si="323"/>
        <v>High Risk Customer</v>
      </c>
    </row>
    <row r="3404" spans="1:10" x14ac:dyDescent="0.3">
      <c r="A3404" s="5">
        <v>3408</v>
      </c>
      <c r="B3404" s="6">
        <v>22</v>
      </c>
      <c r="C3404" s="7">
        <v>5</v>
      </c>
      <c r="D3404" s="8">
        <v>1355.2399999999998</v>
      </c>
      <c r="E3404">
        <f t="shared" si="318"/>
        <v>2</v>
      </c>
      <c r="F3404">
        <f t="shared" si="319"/>
        <v>2</v>
      </c>
      <c r="G3404">
        <f t="shared" si="320"/>
        <v>1</v>
      </c>
      <c r="H3404">
        <f t="shared" si="321"/>
        <v>221</v>
      </c>
      <c r="I3404" t="str">
        <f t="shared" si="322"/>
        <v>SILVER</v>
      </c>
      <c r="J3404" t="str">
        <f t="shared" si="323"/>
        <v>Almost Losing Customer</v>
      </c>
    </row>
    <row r="3405" spans="1:10" x14ac:dyDescent="0.3">
      <c r="A3405" s="5">
        <v>3409</v>
      </c>
      <c r="B3405" s="6">
        <v>73</v>
      </c>
      <c r="C3405" s="7">
        <v>7</v>
      </c>
      <c r="D3405" s="8">
        <v>3009.2999999999997</v>
      </c>
      <c r="E3405">
        <f t="shared" si="318"/>
        <v>4</v>
      </c>
      <c r="F3405">
        <f t="shared" si="319"/>
        <v>3</v>
      </c>
      <c r="G3405">
        <f t="shared" si="320"/>
        <v>3</v>
      </c>
      <c r="H3405">
        <f t="shared" si="321"/>
        <v>433</v>
      </c>
      <c r="I3405" t="str">
        <f t="shared" si="322"/>
        <v>PLATINUM</v>
      </c>
      <c r="J3405" t="str">
        <f t="shared" si="323"/>
        <v>Becoming Loyal</v>
      </c>
    </row>
    <row r="3406" spans="1:10" x14ac:dyDescent="0.3">
      <c r="A3406" s="5">
        <v>3410</v>
      </c>
      <c r="B3406" s="6">
        <v>241</v>
      </c>
      <c r="C3406" s="7">
        <v>3</v>
      </c>
      <c r="D3406" s="8">
        <v>1731.84</v>
      </c>
      <c r="E3406">
        <f t="shared" si="318"/>
        <v>3</v>
      </c>
      <c r="F3406">
        <f t="shared" si="319"/>
        <v>1</v>
      </c>
      <c r="G3406">
        <f t="shared" si="320"/>
        <v>1</v>
      </c>
      <c r="H3406">
        <f t="shared" si="321"/>
        <v>311</v>
      </c>
      <c r="I3406" t="str">
        <f t="shared" si="322"/>
        <v>SILVER</v>
      </c>
      <c r="J3406" t="str">
        <f t="shared" si="323"/>
        <v>High Risk Customer</v>
      </c>
    </row>
    <row r="3407" spans="1:10" x14ac:dyDescent="0.3">
      <c r="A3407" s="5">
        <v>3411</v>
      </c>
      <c r="B3407" s="6">
        <v>30</v>
      </c>
      <c r="C3407" s="7">
        <v>7</v>
      </c>
      <c r="D3407" s="8">
        <v>5772.7800000000007</v>
      </c>
      <c r="E3407">
        <f t="shared" si="318"/>
        <v>2</v>
      </c>
      <c r="F3407">
        <f t="shared" si="319"/>
        <v>3</v>
      </c>
      <c r="G3407">
        <f t="shared" si="320"/>
        <v>4</v>
      </c>
      <c r="H3407">
        <f t="shared" si="321"/>
        <v>234</v>
      </c>
      <c r="I3407" t="str">
        <f t="shared" si="322"/>
        <v>SILVER</v>
      </c>
      <c r="J3407" t="str">
        <f t="shared" si="323"/>
        <v>High Risk Customer</v>
      </c>
    </row>
    <row r="3408" spans="1:10" x14ac:dyDescent="0.3">
      <c r="A3408" s="5">
        <v>3412</v>
      </c>
      <c r="B3408" s="6">
        <v>44</v>
      </c>
      <c r="C3408" s="7">
        <v>4</v>
      </c>
      <c r="D3408" s="8">
        <v>1834.47</v>
      </c>
      <c r="E3408">
        <f t="shared" si="318"/>
        <v>1</v>
      </c>
      <c r="F3408">
        <f t="shared" si="319"/>
        <v>1</v>
      </c>
      <c r="G3408">
        <f t="shared" si="320"/>
        <v>2</v>
      </c>
      <c r="H3408">
        <f t="shared" si="321"/>
        <v>112</v>
      </c>
      <c r="I3408" t="str">
        <f t="shared" si="322"/>
        <v>BRONZE</v>
      </c>
      <c r="J3408" t="str">
        <f t="shared" si="323"/>
        <v>Lost Customer</v>
      </c>
    </row>
    <row r="3409" spans="1:10" x14ac:dyDescent="0.3">
      <c r="A3409" s="5">
        <v>3413</v>
      </c>
      <c r="B3409" s="6">
        <v>25</v>
      </c>
      <c r="C3409" s="7">
        <v>4</v>
      </c>
      <c r="D3409" s="8">
        <v>4076.1800000000003</v>
      </c>
      <c r="E3409">
        <f t="shared" si="318"/>
        <v>3</v>
      </c>
      <c r="F3409">
        <f t="shared" si="319"/>
        <v>1</v>
      </c>
      <c r="G3409">
        <f t="shared" si="320"/>
        <v>3</v>
      </c>
      <c r="H3409">
        <f t="shared" si="321"/>
        <v>313</v>
      </c>
      <c r="I3409" t="str">
        <f t="shared" si="322"/>
        <v>GOLD</v>
      </c>
      <c r="J3409" t="str">
        <f t="shared" si="323"/>
        <v>Losing Customer</v>
      </c>
    </row>
    <row r="3410" spans="1:10" x14ac:dyDescent="0.3">
      <c r="A3410" s="5">
        <v>3414</v>
      </c>
      <c r="B3410" s="6">
        <v>162</v>
      </c>
      <c r="C3410" s="7">
        <v>3</v>
      </c>
      <c r="D3410" s="8">
        <v>1734.6000000000001</v>
      </c>
      <c r="E3410">
        <f t="shared" si="318"/>
        <v>3</v>
      </c>
      <c r="F3410">
        <f t="shared" si="319"/>
        <v>1</v>
      </c>
      <c r="G3410">
        <f t="shared" si="320"/>
        <v>1</v>
      </c>
      <c r="H3410">
        <f t="shared" si="321"/>
        <v>311</v>
      </c>
      <c r="I3410" t="str">
        <f t="shared" si="322"/>
        <v>SILVER</v>
      </c>
      <c r="J3410" t="str">
        <f t="shared" si="323"/>
        <v>High Risk Customer</v>
      </c>
    </row>
    <row r="3411" spans="1:10" x14ac:dyDescent="0.3">
      <c r="A3411" s="5">
        <v>3415</v>
      </c>
      <c r="B3411" s="6">
        <v>102</v>
      </c>
      <c r="C3411" s="7">
        <v>6</v>
      </c>
      <c r="D3411" s="8">
        <v>4593.8200000000006</v>
      </c>
      <c r="E3411">
        <f t="shared" si="318"/>
        <v>3</v>
      </c>
      <c r="F3411">
        <f t="shared" si="319"/>
        <v>2</v>
      </c>
      <c r="G3411">
        <f t="shared" si="320"/>
        <v>4</v>
      </c>
      <c r="H3411">
        <f t="shared" si="321"/>
        <v>324</v>
      </c>
      <c r="I3411" t="str">
        <f t="shared" si="322"/>
        <v>GOLD</v>
      </c>
      <c r="J3411" t="str">
        <f t="shared" si="323"/>
        <v>Late Bloomer</v>
      </c>
    </row>
    <row r="3412" spans="1:10" x14ac:dyDescent="0.3">
      <c r="A3412" s="5">
        <v>3416</v>
      </c>
      <c r="B3412" s="6">
        <v>122</v>
      </c>
      <c r="C3412" s="7">
        <v>3</v>
      </c>
      <c r="D3412" s="8">
        <v>1207.08</v>
      </c>
      <c r="E3412">
        <f t="shared" si="318"/>
        <v>1</v>
      </c>
      <c r="F3412">
        <f t="shared" si="319"/>
        <v>1</v>
      </c>
      <c r="G3412">
        <f t="shared" si="320"/>
        <v>1</v>
      </c>
      <c r="H3412">
        <f t="shared" si="321"/>
        <v>111</v>
      </c>
      <c r="I3412" t="str">
        <f t="shared" si="322"/>
        <v>BRONZE</v>
      </c>
      <c r="J3412" t="str">
        <f t="shared" si="323"/>
        <v>Lost Customer</v>
      </c>
    </row>
    <row r="3413" spans="1:10" x14ac:dyDescent="0.3">
      <c r="A3413" s="5">
        <v>3417</v>
      </c>
      <c r="B3413" s="6">
        <v>95</v>
      </c>
      <c r="C3413" s="7">
        <v>8</v>
      </c>
      <c r="D3413" s="8">
        <v>3975.1400000000003</v>
      </c>
      <c r="E3413">
        <f t="shared" si="318"/>
        <v>1</v>
      </c>
      <c r="F3413">
        <f t="shared" si="319"/>
        <v>4</v>
      </c>
      <c r="G3413">
        <f t="shared" si="320"/>
        <v>3</v>
      </c>
      <c r="H3413">
        <f t="shared" si="321"/>
        <v>143</v>
      </c>
      <c r="I3413" t="str">
        <f t="shared" si="322"/>
        <v>BRONZE</v>
      </c>
      <c r="J3413" t="str">
        <f t="shared" si="323"/>
        <v>Evasive Customer</v>
      </c>
    </row>
    <row r="3414" spans="1:10" x14ac:dyDescent="0.3">
      <c r="A3414" s="5">
        <v>3418</v>
      </c>
      <c r="B3414" s="6">
        <v>90</v>
      </c>
      <c r="C3414" s="7">
        <v>5</v>
      </c>
      <c r="D3414" s="8">
        <v>2033.0099999999998</v>
      </c>
      <c r="E3414">
        <f t="shared" si="318"/>
        <v>1</v>
      </c>
      <c r="F3414">
        <f t="shared" si="319"/>
        <v>2</v>
      </c>
      <c r="G3414">
        <f t="shared" si="320"/>
        <v>2</v>
      </c>
      <c r="H3414">
        <f t="shared" si="321"/>
        <v>122</v>
      </c>
      <c r="I3414" t="str">
        <f t="shared" si="322"/>
        <v>BRONZE</v>
      </c>
      <c r="J3414" t="str">
        <f t="shared" si="323"/>
        <v>Evasive Customer</v>
      </c>
    </row>
    <row r="3415" spans="1:10" x14ac:dyDescent="0.3">
      <c r="A3415" s="5">
        <v>3419</v>
      </c>
      <c r="B3415" s="6">
        <v>5</v>
      </c>
      <c r="C3415" s="7">
        <v>3</v>
      </c>
      <c r="D3415" s="8">
        <v>2591.33</v>
      </c>
      <c r="E3415">
        <f t="shared" si="318"/>
        <v>1</v>
      </c>
      <c r="F3415">
        <f t="shared" si="319"/>
        <v>1</v>
      </c>
      <c r="G3415">
        <f t="shared" si="320"/>
        <v>2</v>
      </c>
      <c r="H3415">
        <f t="shared" si="321"/>
        <v>112</v>
      </c>
      <c r="I3415" t="str">
        <f t="shared" si="322"/>
        <v>BRONZE</v>
      </c>
      <c r="J3415" t="str">
        <f t="shared" si="323"/>
        <v>Lost Customer</v>
      </c>
    </row>
    <row r="3416" spans="1:10" x14ac:dyDescent="0.3">
      <c r="A3416" s="5">
        <v>3420</v>
      </c>
      <c r="B3416" s="6">
        <v>5</v>
      </c>
      <c r="C3416" s="7">
        <v>11</v>
      </c>
      <c r="D3416" s="8">
        <v>6808.1799999999994</v>
      </c>
      <c r="E3416">
        <f t="shared" si="318"/>
        <v>1</v>
      </c>
      <c r="F3416">
        <f t="shared" si="319"/>
        <v>4</v>
      </c>
      <c r="G3416">
        <f t="shared" si="320"/>
        <v>4</v>
      </c>
      <c r="H3416">
        <f t="shared" si="321"/>
        <v>144</v>
      </c>
      <c r="I3416" t="str">
        <f t="shared" si="322"/>
        <v>BRONZE</v>
      </c>
      <c r="J3416" t="str">
        <f t="shared" si="323"/>
        <v>Evasive Customer</v>
      </c>
    </row>
    <row r="3417" spans="1:10" x14ac:dyDescent="0.3">
      <c r="A3417" s="5">
        <v>3421</v>
      </c>
      <c r="B3417" s="6">
        <v>28</v>
      </c>
      <c r="C3417" s="7">
        <v>10</v>
      </c>
      <c r="D3417" s="8">
        <v>4255.8900000000003</v>
      </c>
      <c r="E3417">
        <f t="shared" si="318"/>
        <v>4</v>
      </c>
      <c r="F3417">
        <f t="shared" si="319"/>
        <v>4</v>
      </c>
      <c r="G3417">
        <f t="shared" si="320"/>
        <v>4</v>
      </c>
      <c r="H3417">
        <f t="shared" si="321"/>
        <v>444</v>
      </c>
      <c r="I3417" t="str">
        <f t="shared" si="322"/>
        <v>PLATINUM</v>
      </c>
      <c r="J3417" t="str">
        <f t="shared" si="323"/>
        <v>Platinum Customer</v>
      </c>
    </row>
    <row r="3418" spans="1:10" x14ac:dyDescent="0.3">
      <c r="A3418" s="5">
        <v>3422</v>
      </c>
      <c r="B3418" s="6">
        <v>32</v>
      </c>
      <c r="C3418" s="7">
        <v>5</v>
      </c>
      <c r="D3418" s="8">
        <v>2127.6400000000003</v>
      </c>
      <c r="E3418">
        <f t="shared" si="318"/>
        <v>4</v>
      </c>
      <c r="F3418">
        <f t="shared" si="319"/>
        <v>2</v>
      </c>
      <c r="G3418">
        <f t="shared" si="320"/>
        <v>2</v>
      </c>
      <c r="H3418">
        <f t="shared" si="321"/>
        <v>422</v>
      </c>
      <c r="I3418" t="str">
        <f t="shared" si="322"/>
        <v>PLATINUM</v>
      </c>
      <c r="J3418" t="str">
        <f t="shared" si="323"/>
        <v>Becoming Loyal</v>
      </c>
    </row>
    <row r="3419" spans="1:10" x14ac:dyDescent="0.3">
      <c r="A3419" s="5">
        <v>3423</v>
      </c>
      <c r="B3419" s="6">
        <v>77</v>
      </c>
      <c r="C3419" s="7">
        <v>4</v>
      </c>
      <c r="D3419" s="8">
        <v>751.32000000000016</v>
      </c>
      <c r="E3419">
        <f t="shared" si="318"/>
        <v>3</v>
      </c>
      <c r="F3419">
        <f t="shared" si="319"/>
        <v>1</v>
      </c>
      <c r="G3419">
        <f t="shared" si="320"/>
        <v>1</v>
      </c>
      <c r="H3419">
        <f t="shared" si="321"/>
        <v>311</v>
      </c>
      <c r="I3419" t="str">
        <f t="shared" si="322"/>
        <v>SILVER</v>
      </c>
      <c r="J3419" t="str">
        <f t="shared" si="323"/>
        <v>High Risk Customer</v>
      </c>
    </row>
    <row r="3420" spans="1:10" x14ac:dyDescent="0.3">
      <c r="A3420" s="5">
        <v>3424</v>
      </c>
      <c r="B3420" s="6">
        <v>153</v>
      </c>
      <c r="C3420" s="7">
        <v>2</v>
      </c>
      <c r="D3420" s="8">
        <v>2056.27</v>
      </c>
      <c r="E3420">
        <f t="shared" si="318"/>
        <v>3</v>
      </c>
      <c r="F3420">
        <f t="shared" si="319"/>
        <v>1</v>
      </c>
      <c r="G3420">
        <f t="shared" si="320"/>
        <v>2</v>
      </c>
      <c r="H3420">
        <f t="shared" si="321"/>
        <v>312</v>
      </c>
      <c r="I3420" t="str">
        <f t="shared" si="322"/>
        <v>GOLD</v>
      </c>
      <c r="J3420" t="str">
        <f t="shared" si="323"/>
        <v>Losing Customer</v>
      </c>
    </row>
    <row r="3421" spans="1:10" x14ac:dyDescent="0.3">
      <c r="A3421" s="5">
        <v>3425</v>
      </c>
      <c r="B3421" s="6">
        <v>18</v>
      </c>
      <c r="C3421" s="7">
        <v>6</v>
      </c>
      <c r="D3421" s="8">
        <v>3350.14</v>
      </c>
      <c r="E3421">
        <f t="shared" si="318"/>
        <v>2</v>
      </c>
      <c r="F3421">
        <f t="shared" si="319"/>
        <v>2</v>
      </c>
      <c r="G3421">
        <f t="shared" si="320"/>
        <v>3</v>
      </c>
      <c r="H3421">
        <f t="shared" si="321"/>
        <v>223</v>
      </c>
      <c r="I3421" t="str">
        <f t="shared" si="322"/>
        <v>SILVER</v>
      </c>
      <c r="J3421" t="str">
        <f t="shared" si="323"/>
        <v>Almost Losing Customer</v>
      </c>
    </row>
    <row r="3422" spans="1:10" x14ac:dyDescent="0.3">
      <c r="A3422" s="5">
        <v>3426</v>
      </c>
      <c r="B3422" s="6">
        <v>45</v>
      </c>
      <c r="C3422" s="7">
        <v>6</v>
      </c>
      <c r="D3422" s="8">
        <v>3713.5199999999995</v>
      </c>
      <c r="E3422">
        <f t="shared" si="318"/>
        <v>1</v>
      </c>
      <c r="F3422">
        <f t="shared" si="319"/>
        <v>2</v>
      </c>
      <c r="G3422">
        <f t="shared" si="320"/>
        <v>3</v>
      </c>
      <c r="H3422">
        <f t="shared" si="321"/>
        <v>123</v>
      </c>
      <c r="I3422" t="str">
        <f t="shared" si="322"/>
        <v>BRONZE</v>
      </c>
      <c r="J3422" t="str">
        <f t="shared" si="323"/>
        <v>Evasive Customer</v>
      </c>
    </row>
    <row r="3423" spans="1:10" x14ac:dyDescent="0.3">
      <c r="A3423" s="5">
        <v>3427</v>
      </c>
      <c r="B3423" s="6">
        <v>1</v>
      </c>
      <c r="C3423" s="7">
        <v>8</v>
      </c>
      <c r="D3423" s="8">
        <v>3921</v>
      </c>
      <c r="E3423">
        <f t="shared" si="318"/>
        <v>4</v>
      </c>
      <c r="F3423">
        <f t="shared" si="319"/>
        <v>4</v>
      </c>
      <c r="G3423">
        <f t="shared" si="320"/>
        <v>3</v>
      </c>
      <c r="H3423">
        <f t="shared" si="321"/>
        <v>443</v>
      </c>
      <c r="I3423" t="str">
        <f t="shared" si="322"/>
        <v>PLATINUM</v>
      </c>
      <c r="J3423" t="str">
        <f t="shared" si="323"/>
        <v>Very Loyal</v>
      </c>
    </row>
    <row r="3424" spans="1:10" x14ac:dyDescent="0.3">
      <c r="A3424" s="5">
        <v>3428</v>
      </c>
      <c r="B3424" s="6">
        <v>91</v>
      </c>
      <c r="C3424" s="7">
        <v>1</v>
      </c>
      <c r="D3424" s="8">
        <v>509.97</v>
      </c>
      <c r="E3424">
        <f t="shared" si="318"/>
        <v>3</v>
      </c>
      <c r="F3424">
        <f t="shared" si="319"/>
        <v>1</v>
      </c>
      <c r="G3424">
        <f t="shared" si="320"/>
        <v>1</v>
      </c>
      <c r="H3424">
        <f t="shared" si="321"/>
        <v>311</v>
      </c>
      <c r="I3424" t="str">
        <f t="shared" si="322"/>
        <v>SILVER</v>
      </c>
      <c r="J3424" t="str">
        <f t="shared" si="323"/>
        <v>High Risk Customer</v>
      </c>
    </row>
    <row r="3425" spans="1:10" x14ac:dyDescent="0.3">
      <c r="A3425" s="5">
        <v>3429</v>
      </c>
      <c r="B3425" s="6">
        <v>121</v>
      </c>
      <c r="C3425" s="7">
        <v>4</v>
      </c>
      <c r="D3425" s="8">
        <v>2242.33</v>
      </c>
      <c r="E3425">
        <f t="shared" si="318"/>
        <v>4</v>
      </c>
      <c r="F3425">
        <f t="shared" si="319"/>
        <v>1</v>
      </c>
      <c r="G3425">
        <f t="shared" si="320"/>
        <v>2</v>
      </c>
      <c r="H3425">
        <f t="shared" si="321"/>
        <v>412</v>
      </c>
      <c r="I3425" t="str">
        <f t="shared" si="322"/>
        <v>PLATINUM</v>
      </c>
      <c r="J3425" t="str">
        <f t="shared" si="323"/>
        <v>Recent Customer</v>
      </c>
    </row>
    <row r="3426" spans="1:10" x14ac:dyDescent="0.3">
      <c r="A3426" s="5">
        <v>3430</v>
      </c>
      <c r="B3426" s="6">
        <v>63</v>
      </c>
      <c r="C3426" s="7">
        <v>7</v>
      </c>
      <c r="D3426" s="8">
        <v>1653.0199999999998</v>
      </c>
      <c r="E3426">
        <f t="shared" si="318"/>
        <v>1</v>
      </c>
      <c r="F3426">
        <f t="shared" si="319"/>
        <v>3</v>
      </c>
      <c r="G3426">
        <f t="shared" si="320"/>
        <v>1</v>
      </c>
      <c r="H3426">
        <f t="shared" si="321"/>
        <v>131</v>
      </c>
      <c r="I3426" t="str">
        <f t="shared" si="322"/>
        <v>BRONZE</v>
      </c>
      <c r="J3426" t="str">
        <f t="shared" si="323"/>
        <v>Evasive Customer</v>
      </c>
    </row>
    <row r="3427" spans="1:10" x14ac:dyDescent="0.3">
      <c r="A3427" s="5">
        <v>3431</v>
      </c>
      <c r="B3427" s="6">
        <v>28</v>
      </c>
      <c r="C3427" s="7">
        <v>10</v>
      </c>
      <c r="D3427" s="8">
        <v>6022.119999999999</v>
      </c>
      <c r="E3427">
        <f t="shared" si="318"/>
        <v>1</v>
      </c>
      <c r="F3427">
        <f t="shared" si="319"/>
        <v>4</v>
      </c>
      <c r="G3427">
        <f t="shared" si="320"/>
        <v>4</v>
      </c>
      <c r="H3427">
        <f t="shared" si="321"/>
        <v>144</v>
      </c>
      <c r="I3427" t="str">
        <f t="shared" si="322"/>
        <v>BRONZE</v>
      </c>
      <c r="J3427" t="str">
        <f t="shared" si="323"/>
        <v>Evasive Customer</v>
      </c>
    </row>
    <row r="3428" spans="1:10" x14ac:dyDescent="0.3">
      <c r="A3428" s="5">
        <v>3432</v>
      </c>
      <c r="B3428" s="6">
        <v>106</v>
      </c>
      <c r="C3428" s="7">
        <v>8</v>
      </c>
      <c r="D3428" s="8">
        <v>3707.7000000000003</v>
      </c>
      <c r="E3428">
        <f t="shared" si="318"/>
        <v>2</v>
      </c>
      <c r="F3428">
        <f t="shared" si="319"/>
        <v>4</v>
      </c>
      <c r="G3428">
        <f t="shared" si="320"/>
        <v>3</v>
      </c>
      <c r="H3428">
        <f t="shared" si="321"/>
        <v>243</v>
      </c>
      <c r="I3428" t="str">
        <f t="shared" si="322"/>
        <v>SILVER</v>
      </c>
      <c r="J3428" t="str">
        <f t="shared" si="323"/>
        <v>High Risk Customer</v>
      </c>
    </row>
    <row r="3429" spans="1:10" x14ac:dyDescent="0.3">
      <c r="A3429" s="5">
        <v>3433</v>
      </c>
      <c r="B3429" s="6">
        <v>0</v>
      </c>
      <c r="C3429" s="7">
        <v>10</v>
      </c>
      <c r="D3429" s="8">
        <v>5925.74</v>
      </c>
      <c r="E3429">
        <f t="shared" si="318"/>
        <v>3</v>
      </c>
      <c r="F3429">
        <f t="shared" si="319"/>
        <v>4</v>
      </c>
      <c r="G3429">
        <f t="shared" si="320"/>
        <v>4</v>
      </c>
      <c r="H3429">
        <f t="shared" si="321"/>
        <v>344</v>
      </c>
      <c r="I3429" t="str">
        <f t="shared" si="322"/>
        <v>GOLD</v>
      </c>
      <c r="J3429" t="str">
        <f t="shared" si="323"/>
        <v>Potential Customer</v>
      </c>
    </row>
    <row r="3430" spans="1:10" x14ac:dyDescent="0.3">
      <c r="A3430" s="5">
        <v>3434</v>
      </c>
      <c r="B3430" s="6">
        <v>64</v>
      </c>
      <c r="C3430" s="7">
        <v>5</v>
      </c>
      <c r="D3430" s="8">
        <v>1831.51</v>
      </c>
      <c r="E3430">
        <f t="shared" si="318"/>
        <v>1</v>
      </c>
      <c r="F3430">
        <f t="shared" si="319"/>
        <v>2</v>
      </c>
      <c r="G3430">
        <f t="shared" si="320"/>
        <v>2</v>
      </c>
      <c r="H3430">
        <f t="shared" si="321"/>
        <v>122</v>
      </c>
      <c r="I3430" t="str">
        <f t="shared" si="322"/>
        <v>BRONZE</v>
      </c>
      <c r="J3430" t="str">
        <f t="shared" si="323"/>
        <v>Evasive Customer</v>
      </c>
    </row>
    <row r="3431" spans="1:10" x14ac:dyDescent="0.3">
      <c r="A3431" s="5">
        <v>3435</v>
      </c>
      <c r="B3431" s="6">
        <v>136</v>
      </c>
      <c r="C3431" s="7">
        <v>5</v>
      </c>
      <c r="D3431" s="8">
        <v>2294.25</v>
      </c>
      <c r="E3431">
        <f t="shared" si="318"/>
        <v>4</v>
      </c>
      <c r="F3431">
        <f t="shared" si="319"/>
        <v>2</v>
      </c>
      <c r="G3431">
        <f t="shared" si="320"/>
        <v>2</v>
      </c>
      <c r="H3431">
        <f t="shared" si="321"/>
        <v>422</v>
      </c>
      <c r="I3431" t="str">
        <f t="shared" si="322"/>
        <v>PLATINUM</v>
      </c>
      <c r="J3431" t="str">
        <f t="shared" si="323"/>
        <v>Becoming Loyal</v>
      </c>
    </row>
    <row r="3432" spans="1:10" x14ac:dyDescent="0.3">
      <c r="A3432" s="5">
        <v>3436</v>
      </c>
      <c r="B3432" s="6">
        <v>22</v>
      </c>
      <c r="C3432" s="7">
        <v>7</v>
      </c>
      <c r="D3432" s="8">
        <v>3302.8199999999997</v>
      </c>
      <c r="E3432">
        <f t="shared" si="318"/>
        <v>2</v>
      </c>
      <c r="F3432">
        <f t="shared" si="319"/>
        <v>3</v>
      </c>
      <c r="G3432">
        <f t="shared" si="320"/>
        <v>3</v>
      </c>
      <c r="H3432">
        <f t="shared" si="321"/>
        <v>233</v>
      </c>
      <c r="I3432" t="str">
        <f t="shared" si="322"/>
        <v>SILVER</v>
      </c>
      <c r="J3432" t="str">
        <f t="shared" si="323"/>
        <v>High Risk Customer</v>
      </c>
    </row>
    <row r="3433" spans="1:10" x14ac:dyDescent="0.3">
      <c r="A3433" s="5">
        <v>3437</v>
      </c>
      <c r="B3433" s="6">
        <v>102</v>
      </c>
      <c r="C3433" s="7">
        <v>5</v>
      </c>
      <c r="D3433" s="8">
        <v>2340.7199999999993</v>
      </c>
      <c r="E3433">
        <f t="shared" si="318"/>
        <v>1</v>
      </c>
      <c r="F3433">
        <f t="shared" si="319"/>
        <v>2</v>
      </c>
      <c r="G3433">
        <f t="shared" si="320"/>
        <v>2</v>
      </c>
      <c r="H3433">
        <f t="shared" si="321"/>
        <v>122</v>
      </c>
      <c r="I3433" t="str">
        <f t="shared" si="322"/>
        <v>BRONZE</v>
      </c>
      <c r="J3433" t="str">
        <f t="shared" si="323"/>
        <v>Evasive Customer</v>
      </c>
    </row>
    <row r="3434" spans="1:10" x14ac:dyDescent="0.3">
      <c r="A3434" s="5">
        <v>3438</v>
      </c>
      <c r="B3434" s="6">
        <v>174</v>
      </c>
      <c r="C3434" s="7">
        <v>5</v>
      </c>
      <c r="D3434" s="8">
        <v>3180.6400000000003</v>
      </c>
      <c r="E3434">
        <f t="shared" si="318"/>
        <v>3</v>
      </c>
      <c r="F3434">
        <f t="shared" si="319"/>
        <v>2</v>
      </c>
      <c r="G3434">
        <f t="shared" si="320"/>
        <v>3</v>
      </c>
      <c r="H3434">
        <f t="shared" si="321"/>
        <v>323</v>
      </c>
      <c r="I3434" t="str">
        <f t="shared" si="322"/>
        <v>GOLD</v>
      </c>
      <c r="J3434" t="str">
        <f t="shared" si="323"/>
        <v>Late Bloomer</v>
      </c>
    </row>
    <row r="3435" spans="1:10" x14ac:dyDescent="0.3">
      <c r="A3435" s="5">
        <v>3439</v>
      </c>
      <c r="B3435" s="6">
        <v>74</v>
      </c>
      <c r="C3435" s="7">
        <v>6</v>
      </c>
      <c r="D3435" s="8">
        <v>2109.2800000000002</v>
      </c>
      <c r="E3435">
        <f t="shared" si="318"/>
        <v>1</v>
      </c>
      <c r="F3435">
        <f t="shared" si="319"/>
        <v>2</v>
      </c>
      <c r="G3435">
        <f t="shared" si="320"/>
        <v>2</v>
      </c>
      <c r="H3435">
        <f t="shared" si="321"/>
        <v>122</v>
      </c>
      <c r="I3435" t="str">
        <f t="shared" si="322"/>
        <v>BRONZE</v>
      </c>
      <c r="J3435" t="str">
        <f t="shared" si="323"/>
        <v>Evasive Customer</v>
      </c>
    </row>
    <row r="3436" spans="1:10" x14ac:dyDescent="0.3">
      <c r="A3436" s="5">
        <v>3440</v>
      </c>
      <c r="B3436" s="6">
        <v>32</v>
      </c>
      <c r="C3436" s="7">
        <v>5</v>
      </c>
      <c r="D3436" s="8">
        <v>1243.6499999999999</v>
      </c>
      <c r="E3436">
        <f t="shared" si="318"/>
        <v>1</v>
      </c>
      <c r="F3436">
        <f t="shared" si="319"/>
        <v>2</v>
      </c>
      <c r="G3436">
        <f t="shared" si="320"/>
        <v>1</v>
      </c>
      <c r="H3436">
        <f t="shared" si="321"/>
        <v>121</v>
      </c>
      <c r="I3436" t="str">
        <f t="shared" si="322"/>
        <v>BRONZE</v>
      </c>
      <c r="J3436" t="str">
        <f t="shared" si="323"/>
        <v>Evasive Customer</v>
      </c>
    </row>
    <row r="3437" spans="1:10" x14ac:dyDescent="0.3">
      <c r="A3437" s="5">
        <v>3441</v>
      </c>
      <c r="B3437" s="6">
        <v>138</v>
      </c>
      <c r="C3437" s="7">
        <v>5</v>
      </c>
      <c r="D3437" s="8">
        <v>2119.4300000000003</v>
      </c>
      <c r="E3437">
        <f t="shared" si="318"/>
        <v>2</v>
      </c>
      <c r="F3437">
        <f t="shared" si="319"/>
        <v>2</v>
      </c>
      <c r="G3437">
        <f t="shared" si="320"/>
        <v>2</v>
      </c>
      <c r="H3437">
        <f t="shared" si="321"/>
        <v>222</v>
      </c>
      <c r="I3437" t="str">
        <f t="shared" si="322"/>
        <v>SILVER</v>
      </c>
      <c r="J3437" t="str">
        <f t="shared" si="323"/>
        <v>Almost Losing Customer</v>
      </c>
    </row>
    <row r="3438" spans="1:10" x14ac:dyDescent="0.3">
      <c r="A3438" s="5">
        <v>3442</v>
      </c>
      <c r="B3438" s="6">
        <v>203</v>
      </c>
      <c r="C3438" s="7">
        <v>4</v>
      </c>
      <c r="D3438" s="8">
        <v>1535.8399999999997</v>
      </c>
      <c r="E3438">
        <f t="shared" si="318"/>
        <v>3</v>
      </c>
      <c r="F3438">
        <f t="shared" si="319"/>
        <v>1</v>
      </c>
      <c r="G3438">
        <f t="shared" si="320"/>
        <v>1</v>
      </c>
      <c r="H3438">
        <f t="shared" si="321"/>
        <v>311</v>
      </c>
      <c r="I3438" t="str">
        <f t="shared" si="322"/>
        <v>SILVER</v>
      </c>
      <c r="J3438" t="str">
        <f t="shared" si="323"/>
        <v>High Risk Customer</v>
      </c>
    </row>
    <row r="3439" spans="1:10" x14ac:dyDescent="0.3">
      <c r="A3439" s="5">
        <v>3443</v>
      </c>
      <c r="B3439" s="6">
        <v>29</v>
      </c>
      <c r="C3439" s="7">
        <v>6</v>
      </c>
      <c r="D3439" s="8">
        <v>3128.74</v>
      </c>
      <c r="E3439">
        <f t="shared" si="318"/>
        <v>1</v>
      </c>
      <c r="F3439">
        <f t="shared" si="319"/>
        <v>2</v>
      </c>
      <c r="G3439">
        <f t="shared" si="320"/>
        <v>3</v>
      </c>
      <c r="H3439">
        <f t="shared" si="321"/>
        <v>123</v>
      </c>
      <c r="I3439" t="str">
        <f t="shared" si="322"/>
        <v>BRONZE</v>
      </c>
      <c r="J3439" t="str">
        <f t="shared" si="323"/>
        <v>Evasive Customer</v>
      </c>
    </row>
    <row r="3440" spans="1:10" x14ac:dyDescent="0.3">
      <c r="A3440" s="5">
        <v>3444</v>
      </c>
      <c r="B3440" s="6">
        <v>39</v>
      </c>
      <c r="C3440" s="7">
        <v>2</v>
      </c>
      <c r="D3440" s="8">
        <v>1447.98</v>
      </c>
      <c r="E3440">
        <f t="shared" si="318"/>
        <v>1</v>
      </c>
      <c r="F3440">
        <f t="shared" si="319"/>
        <v>1</v>
      </c>
      <c r="G3440">
        <f t="shared" si="320"/>
        <v>1</v>
      </c>
      <c r="H3440">
        <f t="shared" si="321"/>
        <v>111</v>
      </c>
      <c r="I3440" t="str">
        <f t="shared" si="322"/>
        <v>BRONZE</v>
      </c>
      <c r="J3440" t="str">
        <f t="shared" si="323"/>
        <v>Lost Customer</v>
      </c>
    </row>
    <row r="3441" spans="1:10" x14ac:dyDescent="0.3">
      <c r="A3441" s="5">
        <v>3445</v>
      </c>
      <c r="B3441" s="6">
        <v>14</v>
      </c>
      <c r="C3441" s="7">
        <v>6</v>
      </c>
      <c r="D3441" s="8">
        <v>3864.4599999999991</v>
      </c>
      <c r="E3441">
        <f t="shared" si="318"/>
        <v>3</v>
      </c>
      <c r="F3441">
        <f t="shared" si="319"/>
        <v>2</v>
      </c>
      <c r="G3441">
        <f t="shared" si="320"/>
        <v>3</v>
      </c>
      <c r="H3441">
        <f t="shared" si="321"/>
        <v>323</v>
      </c>
      <c r="I3441" t="str">
        <f t="shared" si="322"/>
        <v>GOLD</v>
      </c>
      <c r="J3441" t="str">
        <f t="shared" si="323"/>
        <v>Late Bloomer</v>
      </c>
    </row>
    <row r="3442" spans="1:10" x14ac:dyDescent="0.3">
      <c r="A3442" s="5">
        <v>3446</v>
      </c>
      <c r="B3442" s="6">
        <v>4</v>
      </c>
      <c r="C3442" s="7">
        <v>2</v>
      </c>
      <c r="D3442" s="8">
        <v>308.78000000000003</v>
      </c>
      <c r="E3442">
        <f t="shared" si="318"/>
        <v>3</v>
      </c>
      <c r="F3442">
        <f t="shared" si="319"/>
        <v>1</v>
      </c>
      <c r="G3442">
        <f t="shared" si="320"/>
        <v>1</v>
      </c>
      <c r="H3442">
        <f t="shared" si="321"/>
        <v>311</v>
      </c>
      <c r="I3442" t="str">
        <f t="shared" si="322"/>
        <v>SILVER</v>
      </c>
      <c r="J3442" t="str">
        <f t="shared" si="323"/>
        <v>High Risk Customer</v>
      </c>
    </row>
    <row r="3443" spans="1:10" x14ac:dyDescent="0.3">
      <c r="A3443" s="5">
        <v>3447</v>
      </c>
      <c r="B3443" s="6">
        <v>83</v>
      </c>
      <c r="C3443" s="7">
        <v>11</v>
      </c>
      <c r="D3443" s="8">
        <v>3893.0599999999995</v>
      </c>
      <c r="E3443">
        <f t="shared" si="318"/>
        <v>4</v>
      </c>
      <c r="F3443">
        <f t="shared" si="319"/>
        <v>4</v>
      </c>
      <c r="G3443">
        <f t="shared" si="320"/>
        <v>3</v>
      </c>
      <c r="H3443">
        <f t="shared" si="321"/>
        <v>443</v>
      </c>
      <c r="I3443" t="str">
        <f t="shared" si="322"/>
        <v>PLATINUM</v>
      </c>
      <c r="J3443" t="str">
        <f t="shared" si="323"/>
        <v>Very Loyal</v>
      </c>
    </row>
    <row r="3444" spans="1:10" x14ac:dyDescent="0.3">
      <c r="A3444" s="5">
        <v>3448</v>
      </c>
      <c r="B3444" s="6">
        <v>10</v>
      </c>
      <c r="C3444" s="7">
        <v>5</v>
      </c>
      <c r="D3444" s="8">
        <v>2616.8000000000002</v>
      </c>
      <c r="E3444">
        <f t="shared" si="318"/>
        <v>4</v>
      </c>
      <c r="F3444">
        <f t="shared" si="319"/>
        <v>2</v>
      </c>
      <c r="G3444">
        <f t="shared" si="320"/>
        <v>2</v>
      </c>
      <c r="H3444">
        <f t="shared" si="321"/>
        <v>422</v>
      </c>
      <c r="I3444" t="str">
        <f t="shared" si="322"/>
        <v>PLATINUM</v>
      </c>
      <c r="J3444" t="str">
        <f t="shared" si="323"/>
        <v>Becoming Loyal</v>
      </c>
    </row>
    <row r="3445" spans="1:10" x14ac:dyDescent="0.3">
      <c r="A3445" s="5">
        <v>3449</v>
      </c>
      <c r="B3445" s="6">
        <v>149</v>
      </c>
      <c r="C3445" s="7">
        <v>4</v>
      </c>
      <c r="D3445" s="8">
        <v>1541.16</v>
      </c>
      <c r="E3445">
        <f t="shared" si="318"/>
        <v>2</v>
      </c>
      <c r="F3445">
        <f t="shared" si="319"/>
        <v>1</v>
      </c>
      <c r="G3445">
        <f t="shared" si="320"/>
        <v>1</v>
      </c>
      <c r="H3445">
        <f t="shared" si="321"/>
        <v>211</v>
      </c>
      <c r="I3445" t="str">
        <f t="shared" si="322"/>
        <v>BRONZE</v>
      </c>
      <c r="J3445" t="str">
        <f t="shared" si="323"/>
        <v>Evasive Customer</v>
      </c>
    </row>
    <row r="3446" spans="1:10" x14ac:dyDescent="0.3">
      <c r="A3446" s="5">
        <v>3450</v>
      </c>
      <c r="B3446" s="6">
        <v>98</v>
      </c>
      <c r="C3446" s="7">
        <v>6</v>
      </c>
      <c r="D3446" s="8">
        <v>5577.06</v>
      </c>
      <c r="E3446">
        <f t="shared" si="318"/>
        <v>4</v>
      </c>
      <c r="F3446">
        <f t="shared" si="319"/>
        <v>2</v>
      </c>
      <c r="G3446">
        <f t="shared" si="320"/>
        <v>4</v>
      </c>
      <c r="H3446">
        <f t="shared" si="321"/>
        <v>424</v>
      </c>
      <c r="I3446" t="str">
        <f t="shared" si="322"/>
        <v>PLATINUM</v>
      </c>
      <c r="J3446" t="str">
        <f t="shared" si="323"/>
        <v>Becoming Loyal</v>
      </c>
    </row>
    <row r="3447" spans="1:10" x14ac:dyDescent="0.3">
      <c r="A3447" s="5">
        <v>3451</v>
      </c>
      <c r="B3447" s="6">
        <v>15</v>
      </c>
      <c r="C3447" s="7">
        <v>9</v>
      </c>
      <c r="D3447" s="8">
        <v>4489.09</v>
      </c>
      <c r="E3447">
        <f t="shared" si="318"/>
        <v>1</v>
      </c>
      <c r="F3447">
        <f t="shared" si="319"/>
        <v>4</v>
      </c>
      <c r="G3447">
        <f t="shared" si="320"/>
        <v>4</v>
      </c>
      <c r="H3447">
        <f t="shared" si="321"/>
        <v>144</v>
      </c>
      <c r="I3447" t="str">
        <f t="shared" si="322"/>
        <v>BRONZE</v>
      </c>
      <c r="J3447" t="str">
        <f t="shared" si="323"/>
        <v>Evasive Customer</v>
      </c>
    </row>
    <row r="3448" spans="1:10" x14ac:dyDescent="0.3">
      <c r="A3448" s="5">
        <v>3452</v>
      </c>
      <c r="B3448" s="6">
        <v>2</v>
      </c>
      <c r="C3448" s="7">
        <v>2</v>
      </c>
      <c r="D3448" s="8">
        <v>1820.5700000000002</v>
      </c>
      <c r="E3448">
        <f t="shared" si="318"/>
        <v>1</v>
      </c>
      <c r="F3448">
        <f t="shared" si="319"/>
        <v>1</v>
      </c>
      <c r="G3448">
        <f t="shared" si="320"/>
        <v>2</v>
      </c>
      <c r="H3448">
        <f t="shared" si="321"/>
        <v>112</v>
      </c>
      <c r="I3448" t="str">
        <f t="shared" si="322"/>
        <v>BRONZE</v>
      </c>
      <c r="J3448" t="str">
        <f t="shared" si="323"/>
        <v>Lost Customer</v>
      </c>
    </row>
    <row r="3449" spans="1:10" x14ac:dyDescent="0.3">
      <c r="A3449" s="5">
        <v>3453</v>
      </c>
      <c r="B3449" s="6">
        <v>72</v>
      </c>
      <c r="C3449" s="7">
        <v>6</v>
      </c>
      <c r="D3449" s="8">
        <v>2341.2900000000004</v>
      </c>
      <c r="E3449">
        <f t="shared" si="318"/>
        <v>4</v>
      </c>
      <c r="F3449">
        <f t="shared" si="319"/>
        <v>2</v>
      </c>
      <c r="G3449">
        <f t="shared" si="320"/>
        <v>2</v>
      </c>
      <c r="H3449">
        <f t="shared" si="321"/>
        <v>422</v>
      </c>
      <c r="I3449" t="str">
        <f t="shared" si="322"/>
        <v>PLATINUM</v>
      </c>
      <c r="J3449" t="str">
        <f t="shared" si="323"/>
        <v>Becoming Loyal</v>
      </c>
    </row>
    <row r="3450" spans="1:10" x14ac:dyDescent="0.3">
      <c r="A3450" s="5">
        <v>3454</v>
      </c>
      <c r="B3450" s="6">
        <v>115</v>
      </c>
      <c r="C3450" s="7">
        <v>5</v>
      </c>
      <c r="D3450" s="8">
        <v>1340.1099999999997</v>
      </c>
      <c r="E3450">
        <f t="shared" si="318"/>
        <v>4</v>
      </c>
      <c r="F3450">
        <f t="shared" si="319"/>
        <v>2</v>
      </c>
      <c r="G3450">
        <f t="shared" si="320"/>
        <v>1</v>
      </c>
      <c r="H3450">
        <f t="shared" si="321"/>
        <v>421</v>
      </c>
      <c r="I3450" t="str">
        <f t="shared" si="322"/>
        <v>PLATINUM</v>
      </c>
      <c r="J3450" t="str">
        <f t="shared" si="323"/>
        <v>Recent Customer</v>
      </c>
    </row>
    <row r="3451" spans="1:10" x14ac:dyDescent="0.3">
      <c r="A3451" s="5">
        <v>3455</v>
      </c>
      <c r="B3451" s="6">
        <v>9</v>
      </c>
      <c r="C3451" s="7">
        <v>6</v>
      </c>
      <c r="D3451" s="8">
        <v>1766.48</v>
      </c>
      <c r="E3451">
        <f t="shared" si="318"/>
        <v>2</v>
      </c>
      <c r="F3451">
        <f t="shared" si="319"/>
        <v>2</v>
      </c>
      <c r="G3451">
        <f t="shared" si="320"/>
        <v>1</v>
      </c>
      <c r="H3451">
        <f t="shared" si="321"/>
        <v>221</v>
      </c>
      <c r="I3451" t="str">
        <f t="shared" si="322"/>
        <v>SILVER</v>
      </c>
      <c r="J3451" t="str">
        <f t="shared" si="323"/>
        <v>Almost Losing Customer</v>
      </c>
    </row>
    <row r="3452" spans="1:10" x14ac:dyDescent="0.3">
      <c r="A3452" s="5">
        <v>3456</v>
      </c>
      <c r="B3452" s="6">
        <v>63</v>
      </c>
      <c r="C3452" s="7">
        <v>3</v>
      </c>
      <c r="D3452" s="8">
        <v>2399.59</v>
      </c>
      <c r="E3452">
        <f t="shared" si="318"/>
        <v>1</v>
      </c>
      <c r="F3452">
        <f t="shared" si="319"/>
        <v>1</v>
      </c>
      <c r="G3452">
        <f t="shared" si="320"/>
        <v>2</v>
      </c>
      <c r="H3452">
        <f t="shared" si="321"/>
        <v>112</v>
      </c>
      <c r="I3452" t="str">
        <f t="shared" si="322"/>
        <v>BRONZE</v>
      </c>
      <c r="J3452" t="str">
        <f t="shared" si="323"/>
        <v>Lost Customer</v>
      </c>
    </row>
    <row r="3453" spans="1:10" x14ac:dyDescent="0.3">
      <c r="A3453" s="5">
        <v>3457</v>
      </c>
      <c r="B3453" s="6">
        <v>97</v>
      </c>
      <c r="C3453" s="7">
        <v>3</v>
      </c>
      <c r="D3453" s="8">
        <v>1802.9</v>
      </c>
      <c r="E3453">
        <f t="shared" si="318"/>
        <v>4</v>
      </c>
      <c r="F3453">
        <f t="shared" si="319"/>
        <v>1</v>
      </c>
      <c r="G3453">
        <f t="shared" si="320"/>
        <v>2</v>
      </c>
      <c r="H3453">
        <f t="shared" si="321"/>
        <v>412</v>
      </c>
      <c r="I3453" t="str">
        <f t="shared" si="322"/>
        <v>PLATINUM</v>
      </c>
      <c r="J3453" t="str">
        <f t="shared" si="323"/>
        <v>Recent Customer</v>
      </c>
    </row>
    <row r="3454" spans="1:10" x14ac:dyDescent="0.3">
      <c r="A3454" s="5">
        <v>3458</v>
      </c>
      <c r="B3454" s="6">
        <v>108</v>
      </c>
      <c r="C3454" s="7">
        <v>4</v>
      </c>
      <c r="D3454" s="8">
        <v>1740.37</v>
      </c>
      <c r="E3454">
        <f t="shared" si="318"/>
        <v>2</v>
      </c>
      <c r="F3454">
        <f t="shared" si="319"/>
        <v>1</v>
      </c>
      <c r="G3454">
        <f t="shared" si="320"/>
        <v>1</v>
      </c>
      <c r="H3454">
        <f t="shared" si="321"/>
        <v>211</v>
      </c>
      <c r="I3454" t="str">
        <f t="shared" si="322"/>
        <v>BRONZE</v>
      </c>
      <c r="J3454" t="str">
        <f t="shared" si="323"/>
        <v>Evasive Customer</v>
      </c>
    </row>
    <row r="3455" spans="1:10" x14ac:dyDescent="0.3">
      <c r="A3455" s="5">
        <v>3459</v>
      </c>
      <c r="B3455" s="6">
        <v>66</v>
      </c>
      <c r="C3455" s="7">
        <v>3</v>
      </c>
      <c r="D3455" s="8">
        <v>2667.1400000000003</v>
      </c>
      <c r="E3455">
        <f t="shared" si="318"/>
        <v>1</v>
      </c>
      <c r="F3455">
        <f t="shared" si="319"/>
        <v>1</v>
      </c>
      <c r="G3455">
        <f t="shared" si="320"/>
        <v>2</v>
      </c>
      <c r="H3455">
        <f t="shared" si="321"/>
        <v>112</v>
      </c>
      <c r="I3455" t="str">
        <f t="shared" si="322"/>
        <v>BRONZE</v>
      </c>
      <c r="J3455" t="str">
        <f t="shared" si="323"/>
        <v>Lost Customer</v>
      </c>
    </row>
    <row r="3456" spans="1:10" x14ac:dyDescent="0.3">
      <c r="A3456" s="5">
        <v>3460</v>
      </c>
      <c r="B3456" s="6">
        <v>55</v>
      </c>
      <c r="C3456" s="7">
        <v>9</v>
      </c>
      <c r="D3456" s="8">
        <v>8321.81</v>
      </c>
      <c r="E3456">
        <f t="shared" si="318"/>
        <v>1</v>
      </c>
      <c r="F3456">
        <f t="shared" si="319"/>
        <v>4</v>
      </c>
      <c r="G3456">
        <f t="shared" si="320"/>
        <v>4</v>
      </c>
      <c r="H3456">
        <f t="shared" si="321"/>
        <v>144</v>
      </c>
      <c r="I3456" t="str">
        <f t="shared" si="322"/>
        <v>BRONZE</v>
      </c>
      <c r="J3456" t="str">
        <f t="shared" si="323"/>
        <v>Evasive Customer</v>
      </c>
    </row>
    <row r="3457" spans="1:10" x14ac:dyDescent="0.3">
      <c r="A3457" s="5">
        <v>3461</v>
      </c>
      <c r="B3457" s="6">
        <v>136</v>
      </c>
      <c r="C3457" s="7">
        <v>7</v>
      </c>
      <c r="D3457" s="8">
        <v>4233.2</v>
      </c>
      <c r="E3457">
        <f t="shared" si="318"/>
        <v>2</v>
      </c>
      <c r="F3457">
        <f t="shared" si="319"/>
        <v>3</v>
      </c>
      <c r="G3457">
        <f t="shared" si="320"/>
        <v>4</v>
      </c>
      <c r="H3457">
        <f t="shared" si="321"/>
        <v>234</v>
      </c>
      <c r="I3457" t="str">
        <f t="shared" si="322"/>
        <v>SILVER</v>
      </c>
      <c r="J3457" t="str">
        <f t="shared" si="323"/>
        <v>High Risk Customer</v>
      </c>
    </row>
    <row r="3458" spans="1:10" x14ac:dyDescent="0.3">
      <c r="A3458" s="5">
        <v>3462</v>
      </c>
      <c r="B3458" s="6">
        <v>21</v>
      </c>
      <c r="C3458" s="7">
        <v>5</v>
      </c>
      <c r="D3458" s="8">
        <v>4416.71</v>
      </c>
      <c r="E3458">
        <f t="shared" si="318"/>
        <v>2</v>
      </c>
      <c r="F3458">
        <f t="shared" si="319"/>
        <v>2</v>
      </c>
      <c r="G3458">
        <f t="shared" si="320"/>
        <v>4</v>
      </c>
      <c r="H3458">
        <f t="shared" si="321"/>
        <v>224</v>
      </c>
      <c r="I3458" t="str">
        <f t="shared" si="322"/>
        <v>SILVER</v>
      </c>
      <c r="J3458" t="str">
        <f t="shared" si="323"/>
        <v>Almost Losing Customer</v>
      </c>
    </row>
    <row r="3459" spans="1:10" x14ac:dyDescent="0.3">
      <c r="A3459" s="5">
        <v>3463</v>
      </c>
      <c r="B3459" s="6">
        <v>57</v>
      </c>
      <c r="C3459" s="7">
        <v>4</v>
      </c>
      <c r="D3459" s="8">
        <v>993.92000000000007</v>
      </c>
      <c r="E3459">
        <f t="shared" si="318"/>
        <v>1</v>
      </c>
      <c r="F3459">
        <f t="shared" si="319"/>
        <v>1</v>
      </c>
      <c r="G3459">
        <f t="shared" si="320"/>
        <v>1</v>
      </c>
      <c r="H3459">
        <f t="shared" si="321"/>
        <v>111</v>
      </c>
      <c r="I3459" t="str">
        <f t="shared" si="322"/>
        <v>BRONZE</v>
      </c>
      <c r="J3459" t="str">
        <f t="shared" si="323"/>
        <v>Lost Customer</v>
      </c>
    </row>
    <row r="3460" spans="1:10" x14ac:dyDescent="0.3">
      <c r="A3460" s="5">
        <v>3464</v>
      </c>
      <c r="B3460" s="6"/>
      <c r="C3460" s="7">
        <v>2</v>
      </c>
      <c r="D3460" s="8"/>
      <c r="E3460">
        <f t="shared" si="318"/>
        <v>3</v>
      </c>
      <c r="F3460">
        <f t="shared" si="319"/>
        <v>1</v>
      </c>
      <c r="G3460">
        <f t="shared" si="320"/>
        <v>1</v>
      </c>
      <c r="H3460">
        <f t="shared" si="321"/>
        <v>311</v>
      </c>
      <c r="I3460" t="str">
        <f t="shared" si="322"/>
        <v>SILVER</v>
      </c>
      <c r="J3460" t="str">
        <f t="shared" si="323"/>
        <v>High Risk Customer</v>
      </c>
    </row>
    <row r="3461" spans="1:10" x14ac:dyDescent="0.3">
      <c r="A3461" s="5">
        <v>3465</v>
      </c>
      <c r="B3461" s="6">
        <v>72</v>
      </c>
      <c r="C3461" s="7">
        <v>10</v>
      </c>
      <c r="D3461" s="8">
        <v>4946.670000000001</v>
      </c>
      <c r="E3461">
        <f t="shared" ref="E3461:E3497" si="324">IF(AND(B3459&gt;=88),1,IF(AND(B3459&lt;=88,B3459&gt;45),2,IF(AND(B3459&lt;=45,B3459&gt;18),3,4)))</f>
        <v>2</v>
      </c>
      <c r="F3461">
        <f t="shared" ref="F3461:F3497" si="325">IF(AND(C3461&gt;7),4,IF(AND(C3461&lt;=7,C3461&gt;6),3,IF(AND(C3461&lt;=6,C3461&gt;4),2,IF(AND(C3461&lt;=4),1))))</f>
        <v>4</v>
      </c>
      <c r="G3461">
        <f t="shared" ref="G3461:G3497" si="326">IF(AND(D3461&gt;4123.1),4,IF(AND(D3461&lt;=4123.1,D3461&gt;2799.26),3,IF(AND(D3461&lt;=2799.26,D3461&gt;1797.95),2,IF(AND(D3461&lt;=1795.95),1))))</f>
        <v>4</v>
      </c>
      <c r="H3461">
        <f t="shared" ref="H3461:H3497" si="327">100*E3461+10*F3461+G3461</f>
        <v>244</v>
      </c>
      <c r="I3461" t="str">
        <f t="shared" ref="I3461:I3497" si="328">IF(AND(H3461&gt;411),"PLATINUM",IF(AND(H3461&lt;=411,H3461&gt;311),"GOLD",IF(AND(H3461&lt;=311,H3461&gt;211),"SILVER",IF(AND(H3461&lt;=211),"BRONZE"))))</f>
        <v>SILVER</v>
      </c>
      <c r="J3461" t="str">
        <f t="shared" ref="J3461:J3498" si="329">IF(H3461=444,"Platinum Customer",
IF(AND(H3461&lt;=444,H3461&gt;433),"Very Loyal",
 IF(AND(H3461&lt;=433,H3461&gt;421),"Becoming Loyal",
IF(AND(H3461&lt;=421,H3461&gt;344),"Recent Customer",
IF(AND(H3461&gt;=344,H3461&gt;323),"Potential Customer",
IF(AND(H3461&gt;=323,H3461&gt;311),"Late Bloomer",
IF(AND(H3461&gt;311,H3461&gt;=224),"Losing Customer",
IF(AND(H3461&gt;224,H3461&gt;=212),"High Risk Customer",
IF(AND(H3461&gt;212,H3461&gt;=121),"Almost Losing Customer",
IF(AND(H3461&gt;=121,H3461&gt;=113),"Evasive Customer",
IF(AND(H3461&lt;=113,H3461&gt;=111),"Lost Customer")))))))))))</f>
        <v>High Risk Customer</v>
      </c>
    </row>
    <row r="3462" spans="1:10" x14ac:dyDescent="0.3">
      <c r="A3462" s="5">
        <v>3466</v>
      </c>
      <c r="B3462" s="6">
        <v>68</v>
      </c>
      <c r="C3462" s="7">
        <v>3</v>
      </c>
      <c r="D3462" s="8">
        <v>272.79000000000019</v>
      </c>
      <c r="E3462">
        <f t="shared" si="324"/>
        <v>4</v>
      </c>
      <c r="F3462">
        <f t="shared" si="325"/>
        <v>1</v>
      </c>
      <c r="G3462">
        <f t="shared" si="326"/>
        <v>1</v>
      </c>
      <c r="H3462">
        <f t="shared" si="327"/>
        <v>411</v>
      </c>
      <c r="I3462" t="str">
        <f t="shared" si="328"/>
        <v>GOLD</v>
      </c>
      <c r="J3462" t="str">
        <f t="shared" si="329"/>
        <v>Recent Customer</v>
      </c>
    </row>
    <row r="3463" spans="1:10" x14ac:dyDescent="0.3">
      <c r="A3463" s="5">
        <v>3467</v>
      </c>
      <c r="B3463" s="6">
        <v>5</v>
      </c>
      <c r="C3463" s="7">
        <v>6</v>
      </c>
      <c r="D3463" s="8">
        <v>5135</v>
      </c>
      <c r="E3463">
        <f t="shared" si="324"/>
        <v>2</v>
      </c>
      <c r="F3463">
        <f t="shared" si="325"/>
        <v>2</v>
      </c>
      <c r="G3463">
        <f t="shared" si="326"/>
        <v>4</v>
      </c>
      <c r="H3463">
        <f t="shared" si="327"/>
        <v>224</v>
      </c>
      <c r="I3463" t="str">
        <f t="shared" si="328"/>
        <v>SILVER</v>
      </c>
      <c r="J3463" t="str">
        <f t="shared" si="329"/>
        <v>Almost Losing Customer</v>
      </c>
    </row>
    <row r="3464" spans="1:10" x14ac:dyDescent="0.3">
      <c r="A3464" s="5">
        <v>3468</v>
      </c>
      <c r="B3464" s="6">
        <v>1</v>
      </c>
      <c r="C3464" s="7">
        <v>7</v>
      </c>
      <c r="D3464" s="8">
        <v>1705.4299999999998</v>
      </c>
      <c r="E3464">
        <f t="shared" si="324"/>
        <v>2</v>
      </c>
      <c r="F3464">
        <f t="shared" si="325"/>
        <v>3</v>
      </c>
      <c r="G3464">
        <f t="shared" si="326"/>
        <v>1</v>
      </c>
      <c r="H3464">
        <f t="shared" si="327"/>
        <v>231</v>
      </c>
      <c r="I3464" t="str">
        <f t="shared" si="328"/>
        <v>SILVER</v>
      </c>
      <c r="J3464" t="str">
        <f t="shared" si="329"/>
        <v>High Risk Customer</v>
      </c>
    </row>
    <row r="3465" spans="1:10" x14ac:dyDescent="0.3">
      <c r="A3465" s="5">
        <v>3469</v>
      </c>
      <c r="B3465" s="6">
        <v>38</v>
      </c>
      <c r="C3465" s="7">
        <v>4</v>
      </c>
      <c r="D3465" s="8">
        <v>320.18999999999988</v>
      </c>
      <c r="E3465">
        <f t="shared" si="324"/>
        <v>4</v>
      </c>
      <c r="F3465">
        <f t="shared" si="325"/>
        <v>1</v>
      </c>
      <c r="G3465">
        <f t="shared" si="326"/>
        <v>1</v>
      </c>
      <c r="H3465">
        <f t="shared" si="327"/>
        <v>411</v>
      </c>
      <c r="I3465" t="str">
        <f t="shared" si="328"/>
        <v>GOLD</v>
      </c>
      <c r="J3465" t="str">
        <f t="shared" si="329"/>
        <v>Recent Customer</v>
      </c>
    </row>
    <row r="3466" spans="1:10" x14ac:dyDescent="0.3">
      <c r="A3466" s="5">
        <v>3470</v>
      </c>
      <c r="B3466" s="6">
        <v>2</v>
      </c>
      <c r="C3466" s="7">
        <v>8</v>
      </c>
      <c r="D3466" s="8">
        <v>7228.7999999999993</v>
      </c>
      <c r="E3466">
        <f t="shared" si="324"/>
        <v>4</v>
      </c>
      <c r="F3466">
        <f t="shared" si="325"/>
        <v>4</v>
      </c>
      <c r="G3466">
        <f t="shared" si="326"/>
        <v>4</v>
      </c>
      <c r="H3466">
        <f t="shared" si="327"/>
        <v>444</v>
      </c>
      <c r="I3466" t="str">
        <f t="shared" si="328"/>
        <v>PLATINUM</v>
      </c>
      <c r="J3466" t="str">
        <f t="shared" si="329"/>
        <v>Platinum Customer</v>
      </c>
    </row>
    <row r="3467" spans="1:10" x14ac:dyDescent="0.3">
      <c r="A3467" s="5">
        <v>3471</v>
      </c>
      <c r="B3467" s="6">
        <v>148</v>
      </c>
      <c r="C3467" s="7">
        <v>4</v>
      </c>
      <c r="D3467" s="8">
        <v>1914.1000000000004</v>
      </c>
      <c r="E3467">
        <f t="shared" si="324"/>
        <v>3</v>
      </c>
      <c r="F3467">
        <f t="shared" si="325"/>
        <v>1</v>
      </c>
      <c r="G3467">
        <f t="shared" si="326"/>
        <v>2</v>
      </c>
      <c r="H3467">
        <f t="shared" si="327"/>
        <v>312</v>
      </c>
      <c r="I3467" t="str">
        <f t="shared" si="328"/>
        <v>GOLD</v>
      </c>
      <c r="J3467" t="str">
        <f t="shared" si="329"/>
        <v>Losing Customer</v>
      </c>
    </row>
    <row r="3468" spans="1:10" x14ac:dyDescent="0.3">
      <c r="A3468" s="5">
        <v>3472</v>
      </c>
      <c r="B3468" s="6">
        <v>5</v>
      </c>
      <c r="C3468" s="7">
        <v>6</v>
      </c>
      <c r="D3468" s="8">
        <v>2779.5800000000004</v>
      </c>
      <c r="E3468">
        <f t="shared" si="324"/>
        <v>4</v>
      </c>
      <c r="F3468">
        <f t="shared" si="325"/>
        <v>2</v>
      </c>
      <c r="G3468">
        <f t="shared" si="326"/>
        <v>2</v>
      </c>
      <c r="H3468">
        <f t="shared" si="327"/>
        <v>422</v>
      </c>
      <c r="I3468" t="str">
        <f t="shared" si="328"/>
        <v>PLATINUM</v>
      </c>
      <c r="J3468" t="str">
        <f t="shared" si="329"/>
        <v>Becoming Loyal</v>
      </c>
    </row>
    <row r="3469" spans="1:10" x14ac:dyDescent="0.3">
      <c r="A3469" s="5">
        <v>3473</v>
      </c>
      <c r="B3469" s="6">
        <v>12</v>
      </c>
      <c r="C3469" s="7">
        <v>4</v>
      </c>
      <c r="D3469" s="8">
        <v>1504.21</v>
      </c>
      <c r="E3469">
        <f t="shared" si="324"/>
        <v>1</v>
      </c>
      <c r="F3469">
        <f t="shared" si="325"/>
        <v>1</v>
      </c>
      <c r="G3469">
        <f t="shared" si="326"/>
        <v>1</v>
      </c>
      <c r="H3469">
        <f t="shared" si="327"/>
        <v>111</v>
      </c>
      <c r="I3469" t="str">
        <f t="shared" si="328"/>
        <v>BRONZE</v>
      </c>
      <c r="J3469" t="str">
        <f t="shared" si="329"/>
        <v>Lost Customer</v>
      </c>
    </row>
    <row r="3470" spans="1:10" x14ac:dyDescent="0.3">
      <c r="A3470" s="5">
        <v>3474</v>
      </c>
      <c r="B3470" s="6">
        <v>71</v>
      </c>
      <c r="C3470" s="7">
        <v>5</v>
      </c>
      <c r="D3470" s="8">
        <v>2358.9899999999998</v>
      </c>
      <c r="E3470">
        <f t="shared" si="324"/>
        <v>4</v>
      </c>
      <c r="F3470">
        <f t="shared" si="325"/>
        <v>2</v>
      </c>
      <c r="G3470">
        <f t="shared" si="326"/>
        <v>2</v>
      </c>
      <c r="H3470">
        <f t="shared" si="327"/>
        <v>422</v>
      </c>
      <c r="I3470" t="str">
        <f t="shared" si="328"/>
        <v>PLATINUM</v>
      </c>
      <c r="J3470" t="str">
        <f t="shared" si="329"/>
        <v>Becoming Loyal</v>
      </c>
    </row>
    <row r="3471" spans="1:10" x14ac:dyDescent="0.3">
      <c r="A3471" s="5">
        <v>3475</v>
      </c>
      <c r="B3471" s="6">
        <v>3</v>
      </c>
      <c r="C3471" s="7">
        <v>4</v>
      </c>
      <c r="D3471" s="8">
        <v>2515.14</v>
      </c>
      <c r="E3471">
        <f t="shared" si="324"/>
        <v>4</v>
      </c>
      <c r="F3471">
        <f t="shared" si="325"/>
        <v>1</v>
      </c>
      <c r="G3471">
        <f t="shared" si="326"/>
        <v>2</v>
      </c>
      <c r="H3471">
        <f t="shared" si="327"/>
        <v>412</v>
      </c>
      <c r="I3471" t="str">
        <f t="shared" si="328"/>
        <v>PLATINUM</v>
      </c>
      <c r="J3471" t="str">
        <f t="shared" si="329"/>
        <v>Recent Customer</v>
      </c>
    </row>
    <row r="3472" spans="1:10" x14ac:dyDescent="0.3">
      <c r="A3472" s="5">
        <v>3476</v>
      </c>
      <c r="B3472" s="6">
        <v>50</v>
      </c>
      <c r="C3472" s="7">
        <v>5</v>
      </c>
      <c r="D3472" s="8">
        <v>1152.3599999999999</v>
      </c>
      <c r="E3472">
        <f t="shared" si="324"/>
        <v>2</v>
      </c>
      <c r="F3472">
        <f t="shared" si="325"/>
        <v>2</v>
      </c>
      <c r="G3472">
        <f t="shared" si="326"/>
        <v>1</v>
      </c>
      <c r="H3472">
        <f t="shared" si="327"/>
        <v>221</v>
      </c>
      <c r="I3472" t="str">
        <f t="shared" si="328"/>
        <v>SILVER</v>
      </c>
      <c r="J3472" t="str">
        <f t="shared" si="329"/>
        <v>Almost Losing Customer</v>
      </c>
    </row>
    <row r="3473" spans="1:10" x14ac:dyDescent="0.3">
      <c r="A3473" s="5">
        <v>3477</v>
      </c>
      <c r="B3473" s="6">
        <v>64</v>
      </c>
      <c r="C3473" s="7">
        <v>8</v>
      </c>
      <c r="D3473" s="8">
        <v>3106.49</v>
      </c>
      <c r="E3473">
        <f t="shared" si="324"/>
        <v>4</v>
      </c>
      <c r="F3473">
        <f t="shared" si="325"/>
        <v>4</v>
      </c>
      <c r="G3473">
        <f t="shared" si="326"/>
        <v>3</v>
      </c>
      <c r="H3473">
        <f t="shared" si="327"/>
        <v>443</v>
      </c>
      <c r="I3473" t="str">
        <f t="shared" si="328"/>
        <v>PLATINUM</v>
      </c>
      <c r="J3473" t="str">
        <f t="shared" si="329"/>
        <v>Very Loyal</v>
      </c>
    </row>
    <row r="3474" spans="1:10" x14ac:dyDescent="0.3">
      <c r="A3474" s="5">
        <v>3478</v>
      </c>
      <c r="B3474" s="6">
        <v>29</v>
      </c>
      <c r="C3474" s="7">
        <v>6</v>
      </c>
      <c r="D3474" s="8">
        <v>4297.8499999999995</v>
      </c>
      <c r="E3474">
        <f t="shared" si="324"/>
        <v>2</v>
      </c>
      <c r="F3474">
        <f t="shared" si="325"/>
        <v>2</v>
      </c>
      <c r="G3474">
        <f t="shared" si="326"/>
        <v>4</v>
      </c>
      <c r="H3474">
        <f t="shared" si="327"/>
        <v>224</v>
      </c>
      <c r="I3474" t="str">
        <f t="shared" si="328"/>
        <v>SILVER</v>
      </c>
      <c r="J3474" t="str">
        <f t="shared" si="329"/>
        <v>Almost Losing Customer</v>
      </c>
    </row>
    <row r="3475" spans="1:10" x14ac:dyDescent="0.3">
      <c r="A3475" s="5">
        <v>3479</v>
      </c>
      <c r="B3475" s="6">
        <v>31</v>
      </c>
      <c r="C3475" s="7">
        <v>6</v>
      </c>
      <c r="D3475" s="8">
        <v>2265.96</v>
      </c>
      <c r="E3475">
        <f t="shared" si="324"/>
        <v>2</v>
      </c>
      <c r="F3475">
        <f t="shared" si="325"/>
        <v>2</v>
      </c>
      <c r="G3475">
        <f t="shared" si="326"/>
        <v>2</v>
      </c>
      <c r="H3475">
        <f t="shared" si="327"/>
        <v>222</v>
      </c>
      <c r="I3475" t="str">
        <f t="shared" si="328"/>
        <v>SILVER</v>
      </c>
      <c r="J3475" t="str">
        <f t="shared" si="329"/>
        <v>Almost Losing Customer</v>
      </c>
    </row>
    <row r="3476" spans="1:10" x14ac:dyDescent="0.3">
      <c r="A3476" s="5">
        <v>3480</v>
      </c>
      <c r="B3476" s="6">
        <v>16</v>
      </c>
      <c r="C3476" s="7">
        <v>4</v>
      </c>
      <c r="D3476" s="8">
        <v>1770.26</v>
      </c>
      <c r="E3476">
        <f t="shared" si="324"/>
        <v>3</v>
      </c>
      <c r="F3476">
        <f t="shared" si="325"/>
        <v>1</v>
      </c>
      <c r="G3476">
        <f t="shared" si="326"/>
        <v>1</v>
      </c>
      <c r="H3476">
        <f t="shared" si="327"/>
        <v>311</v>
      </c>
      <c r="I3476" t="str">
        <f t="shared" si="328"/>
        <v>SILVER</v>
      </c>
      <c r="J3476" t="str">
        <f t="shared" si="329"/>
        <v>High Risk Customer</v>
      </c>
    </row>
    <row r="3477" spans="1:10" x14ac:dyDescent="0.3">
      <c r="A3477" s="5">
        <v>3481</v>
      </c>
      <c r="B3477" s="6">
        <v>54</v>
      </c>
      <c r="C3477" s="7">
        <v>7</v>
      </c>
      <c r="D3477" s="8">
        <v>2438.4499999999998</v>
      </c>
      <c r="E3477">
        <f t="shared" si="324"/>
        <v>3</v>
      </c>
      <c r="F3477">
        <f t="shared" si="325"/>
        <v>3</v>
      </c>
      <c r="G3477">
        <f t="shared" si="326"/>
        <v>2</v>
      </c>
      <c r="H3477">
        <f t="shared" si="327"/>
        <v>332</v>
      </c>
      <c r="I3477" t="str">
        <f t="shared" si="328"/>
        <v>GOLD</v>
      </c>
      <c r="J3477" t="str">
        <f t="shared" si="329"/>
        <v>Late Bloomer</v>
      </c>
    </row>
    <row r="3478" spans="1:10" x14ac:dyDescent="0.3">
      <c r="A3478" s="5">
        <v>3482</v>
      </c>
      <c r="B3478" s="6">
        <v>27</v>
      </c>
      <c r="C3478" s="7">
        <v>8</v>
      </c>
      <c r="D3478" s="8">
        <v>5549.5899999999992</v>
      </c>
      <c r="E3478">
        <f t="shared" si="324"/>
        <v>4</v>
      </c>
      <c r="F3478">
        <f t="shared" si="325"/>
        <v>4</v>
      </c>
      <c r="G3478">
        <f t="shared" si="326"/>
        <v>4</v>
      </c>
      <c r="H3478">
        <f t="shared" si="327"/>
        <v>444</v>
      </c>
      <c r="I3478" t="str">
        <f t="shared" si="328"/>
        <v>PLATINUM</v>
      </c>
      <c r="J3478" t="str">
        <f t="shared" si="329"/>
        <v>Platinum Customer</v>
      </c>
    </row>
    <row r="3479" spans="1:10" x14ac:dyDescent="0.3">
      <c r="A3479" s="5">
        <v>3483</v>
      </c>
      <c r="B3479" s="6">
        <v>117</v>
      </c>
      <c r="C3479" s="7">
        <v>6</v>
      </c>
      <c r="D3479" s="8">
        <v>2193.04</v>
      </c>
      <c r="E3479">
        <f t="shared" si="324"/>
        <v>2</v>
      </c>
      <c r="F3479">
        <f t="shared" si="325"/>
        <v>2</v>
      </c>
      <c r="G3479">
        <f t="shared" si="326"/>
        <v>2</v>
      </c>
      <c r="H3479">
        <f t="shared" si="327"/>
        <v>222</v>
      </c>
      <c r="I3479" t="str">
        <f t="shared" si="328"/>
        <v>SILVER</v>
      </c>
      <c r="J3479" t="str">
        <f t="shared" si="329"/>
        <v>Almost Losing Customer</v>
      </c>
    </row>
    <row r="3480" spans="1:10" x14ac:dyDescent="0.3">
      <c r="A3480" s="5">
        <v>3484</v>
      </c>
      <c r="B3480" s="6">
        <v>79</v>
      </c>
      <c r="C3480" s="7">
        <v>7</v>
      </c>
      <c r="D3480" s="8">
        <v>5112.1099999999988</v>
      </c>
      <c r="E3480">
        <f t="shared" si="324"/>
        <v>3</v>
      </c>
      <c r="F3480">
        <f t="shared" si="325"/>
        <v>3</v>
      </c>
      <c r="G3480">
        <f t="shared" si="326"/>
        <v>4</v>
      </c>
      <c r="H3480">
        <f t="shared" si="327"/>
        <v>334</v>
      </c>
      <c r="I3480" t="str">
        <f t="shared" si="328"/>
        <v>GOLD</v>
      </c>
      <c r="J3480" t="str">
        <f t="shared" si="329"/>
        <v>Late Bloomer</v>
      </c>
    </row>
    <row r="3481" spans="1:10" x14ac:dyDescent="0.3">
      <c r="A3481" s="5">
        <v>3485</v>
      </c>
      <c r="B3481" s="6">
        <v>25</v>
      </c>
      <c r="C3481" s="7">
        <v>3</v>
      </c>
      <c r="D3481" s="8">
        <v>2491.4699999999998</v>
      </c>
      <c r="E3481">
        <f t="shared" si="324"/>
        <v>1</v>
      </c>
      <c r="F3481">
        <f t="shared" si="325"/>
        <v>1</v>
      </c>
      <c r="G3481">
        <f t="shared" si="326"/>
        <v>2</v>
      </c>
      <c r="H3481">
        <f t="shared" si="327"/>
        <v>112</v>
      </c>
      <c r="I3481" t="str">
        <f t="shared" si="328"/>
        <v>BRONZE</v>
      </c>
      <c r="J3481" t="str">
        <f t="shared" si="329"/>
        <v>Lost Customer</v>
      </c>
    </row>
    <row r="3482" spans="1:10" x14ac:dyDescent="0.3">
      <c r="A3482" s="5">
        <v>3486</v>
      </c>
      <c r="B3482" s="6">
        <v>9</v>
      </c>
      <c r="C3482" s="7">
        <v>4</v>
      </c>
      <c r="D3482" s="8">
        <v>2972.34</v>
      </c>
      <c r="E3482">
        <f t="shared" si="324"/>
        <v>2</v>
      </c>
      <c r="F3482">
        <f t="shared" si="325"/>
        <v>1</v>
      </c>
      <c r="G3482">
        <f t="shared" si="326"/>
        <v>3</v>
      </c>
      <c r="H3482">
        <f t="shared" si="327"/>
        <v>213</v>
      </c>
      <c r="I3482" t="str">
        <f t="shared" si="328"/>
        <v>SILVER</v>
      </c>
      <c r="J3482" t="str">
        <f t="shared" si="329"/>
        <v>Almost Losing Customer</v>
      </c>
    </row>
    <row r="3483" spans="1:10" x14ac:dyDescent="0.3">
      <c r="A3483" s="5">
        <v>3487</v>
      </c>
      <c r="B3483" s="6">
        <v>10</v>
      </c>
      <c r="C3483" s="7">
        <v>3</v>
      </c>
      <c r="D3483" s="8">
        <v>1837.75</v>
      </c>
      <c r="E3483">
        <f t="shared" si="324"/>
        <v>3</v>
      </c>
      <c r="F3483">
        <f t="shared" si="325"/>
        <v>1</v>
      </c>
      <c r="G3483">
        <f t="shared" si="326"/>
        <v>2</v>
      </c>
      <c r="H3483">
        <f t="shared" si="327"/>
        <v>312</v>
      </c>
      <c r="I3483" t="str">
        <f t="shared" si="328"/>
        <v>GOLD</v>
      </c>
      <c r="J3483" t="str">
        <f t="shared" si="329"/>
        <v>Losing Customer</v>
      </c>
    </row>
    <row r="3484" spans="1:10" x14ac:dyDescent="0.3">
      <c r="A3484" s="5">
        <v>3488</v>
      </c>
      <c r="B3484" s="6">
        <v>17</v>
      </c>
      <c r="C3484" s="7">
        <v>2</v>
      </c>
      <c r="D3484" s="8">
        <v>815.94999999999993</v>
      </c>
      <c r="E3484">
        <f t="shared" si="324"/>
        <v>4</v>
      </c>
      <c r="F3484">
        <f t="shared" si="325"/>
        <v>1</v>
      </c>
      <c r="G3484">
        <f t="shared" si="326"/>
        <v>1</v>
      </c>
      <c r="H3484">
        <f t="shared" si="327"/>
        <v>411</v>
      </c>
      <c r="I3484" t="str">
        <f t="shared" si="328"/>
        <v>GOLD</v>
      </c>
      <c r="J3484" t="str">
        <f t="shared" si="329"/>
        <v>Recent Customer</v>
      </c>
    </row>
    <row r="3485" spans="1:10" x14ac:dyDescent="0.3">
      <c r="A3485" s="5">
        <v>3489</v>
      </c>
      <c r="B3485" s="6">
        <v>108</v>
      </c>
      <c r="C3485" s="7">
        <v>6</v>
      </c>
      <c r="D3485" s="8">
        <v>2644.4399999999996</v>
      </c>
      <c r="E3485">
        <f t="shared" si="324"/>
        <v>4</v>
      </c>
      <c r="F3485">
        <f t="shared" si="325"/>
        <v>2</v>
      </c>
      <c r="G3485">
        <f t="shared" si="326"/>
        <v>2</v>
      </c>
      <c r="H3485">
        <f t="shared" si="327"/>
        <v>422</v>
      </c>
      <c r="I3485" t="str">
        <f t="shared" si="328"/>
        <v>PLATINUM</v>
      </c>
      <c r="J3485" t="str">
        <f t="shared" si="329"/>
        <v>Becoming Loyal</v>
      </c>
    </row>
    <row r="3486" spans="1:10" x14ac:dyDescent="0.3">
      <c r="A3486" s="5">
        <v>3490</v>
      </c>
      <c r="B3486" s="6">
        <v>166</v>
      </c>
      <c r="C3486" s="7">
        <v>5</v>
      </c>
      <c r="D3486" s="8">
        <v>2379.5699999999997</v>
      </c>
      <c r="E3486">
        <f t="shared" si="324"/>
        <v>4</v>
      </c>
      <c r="F3486">
        <f t="shared" si="325"/>
        <v>2</v>
      </c>
      <c r="G3486">
        <f t="shared" si="326"/>
        <v>2</v>
      </c>
      <c r="H3486">
        <f t="shared" si="327"/>
        <v>422</v>
      </c>
      <c r="I3486" t="str">
        <f t="shared" si="328"/>
        <v>PLATINUM</v>
      </c>
      <c r="J3486" t="str">
        <f t="shared" si="329"/>
        <v>Becoming Loyal</v>
      </c>
    </row>
    <row r="3487" spans="1:10" x14ac:dyDescent="0.3">
      <c r="A3487" s="5">
        <v>3491</v>
      </c>
      <c r="B3487" s="6">
        <v>189</v>
      </c>
      <c r="C3487" s="7">
        <v>4</v>
      </c>
      <c r="D3487" s="8">
        <v>1430.2800000000002</v>
      </c>
      <c r="E3487">
        <f t="shared" si="324"/>
        <v>1</v>
      </c>
      <c r="F3487">
        <f t="shared" si="325"/>
        <v>1</v>
      </c>
      <c r="G3487">
        <f t="shared" si="326"/>
        <v>1</v>
      </c>
      <c r="H3487">
        <f t="shared" si="327"/>
        <v>111</v>
      </c>
      <c r="I3487" t="str">
        <f t="shared" si="328"/>
        <v>BRONZE</v>
      </c>
      <c r="J3487" t="str">
        <f t="shared" si="329"/>
        <v>Lost Customer</v>
      </c>
    </row>
    <row r="3488" spans="1:10" x14ac:dyDescent="0.3">
      <c r="A3488" s="5">
        <v>3492</v>
      </c>
      <c r="B3488" s="6">
        <v>80</v>
      </c>
      <c r="C3488" s="7">
        <v>3</v>
      </c>
      <c r="D3488" s="8">
        <v>2193.81</v>
      </c>
      <c r="E3488">
        <f t="shared" si="324"/>
        <v>1</v>
      </c>
      <c r="F3488">
        <f t="shared" si="325"/>
        <v>1</v>
      </c>
      <c r="G3488">
        <f t="shared" si="326"/>
        <v>2</v>
      </c>
      <c r="H3488">
        <f t="shared" si="327"/>
        <v>112</v>
      </c>
      <c r="I3488" t="str">
        <f t="shared" si="328"/>
        <v>BRONZE</v>
      </c>
      <c r="J3488" t="str">
        <f t="shared" si="329"/>
        <v>Lost Customer</v>
      </c>
    </row>
    <row r="3489" spans="1:10" x14ac:dyDescent="0.3">
      <c r="A3489" s="5">
        <v>3493</v>
      </c>
      <c r="B3489" s="6">
        <v>93</v>
      </c>
      <c r="C3489" s="7">
        <v>6</v>
      </c>
      <c r="D3489" s="8">
        <v>3728.88</v>
      </c>
      <c r="E3489">
        <f t="shared" si="324"/>
        <v>1</v>
      </c>
      <c r="F3489">
        <f t="shared" si="325"/>
        <v>2</v>
      </c>
      <c r="G3489">
        <f t="shared" si="326"/>
        <v>3</v>
      </c>
      <c r="H3489">
        <f t="shared" si="327"/>
        <v>123</v>
      </c>
      <c r="I3489" t="str">
        <f t="shared" si="328"/>
        <v>BRONZE</v>
      </c>
      <c r="J3489" t="str">
        <f t="shared" si="329"/>
        <v>Evasive Customer</v>
      </c>
    </row>
    <row r="3490" spans="1:10" x14ac:dyDescent="0.3">
      <c r="A3490" s="5">
        <v>3494</v>
      </c>
      <c r="B3490" s="6">
        <v>4</v>
      </c>
      <c r="C3490" s="7">
        <v>4</v>
      </c>
      <c r="D3490" s="8">
        <v>2755.1099999999997</v>
      </c>
      <c r="E3490">
        <f t="shared" si="324"/>
        <v>2</v>
      </c>
      <c r="F3490">
        <f t="shared" si="325"/>
        <v>1</v>
      </c>
      <c r="G3490">
        <f t="shared" si="326"/>
        <v>2</v>
      </c>
      <c r="H3490">
        <f t="shared" si="327"/>
        <v>212</v>
      </c>
      <c r="I3490" t="str">
        <f t="shared" si="328"/>
        <v>SILVER</v>
      </c>
      <c r="J3490" t="str">
        <f t="shared" si="329"/>
        <v>Evasive Customer</v>
      </c>
    </row>
    <row r="3491" spans="1:10" x14ac:dyDescent="0.3">
      <c r="A3491" s="5">
        <v>3495</v>
      </c>
      <c r="B3491" s="6">
        <v>13</v>
      </c>
      <c r="C3491" s="7">
        <v>7</v>
      </c>
      <c r="D3491" s="8">
        <v>3847.6499999999996</v>
      </c>
      <c r="E3491">
        <f t="shared" si="324"/>
        <v>1</v>
      </c>
      <c r="F3491">
        <f t="shared" si="325"/>
        <v>3</v>
      </c>
      <c r="G3491">
        <f t="shared" si="326"/>
        <v>3</v>
      </c>
      <c r="H3491">
        <f t="shared" si="327"/>
        <v>133</v>
      </c>
      <c r="I3491" t="str">
        <f t="shared" si="328"/>
        <v>BRONZE</v>
      </c>
      <c r="J3491" t="str">
        <f t="shared" si="329"/>
        <v>Evasive Customer</v>
      </c>
    </row>
    <row r="3492" spans="1:10" x14ac:dyDescent="0.3">
      <c r="A3492" s="5">
        <v>3496</v>
      </c>
      <c r="B3492" s="6">
        <v>256</v>
      </c>
      <c r="C3492" s="7">
        <v>4</v>
      </c>
      <c r="D3492" s="8">
        <v>2045.8400000000001</v>
      </c>
      <c r="E3492">
        <f t="shared" si="324"/>
        <v>4</v>
      </c>
      <c r="F3492">
        <f t="shared" si="325"/>
        <v>1</v>
      </c>
      <c r="G3492">
        <f t="shared" si="326"/>
        <v>2</v>
      </c>
      <c r="H3492">
        <f t="shared" si="327"/>
        <v>412</v>
      </c>
      <c r="I3492" t="str">
        <f t="shared" si="328"/>
        <v>PLATINUM</v>
      </c>
      <c r="J3492" t="str">
        <f t="shared" si="329"/>
        <v>Recent Customer</v>
      </c>
    </row>
    <row r="3493" spans="1:10" x14ac:dyDescent="0.3">
      <c r="A3493" s="5">
        <v>3497</v>
      </c>
      <c r="B3493" s="6">
        <v>52</v>
      </c>
      <c r="C3493" s="7">
        <v>3</v>
      </c>
      <c r="D3493" s="8">
        <v>1648.32</v>
      </c>
      <c r="E3493">
        <f t="shared" si="324"/>
        <v>4</v>
      </c>
      <c r="F3493">
        <f t="shared" si="325"/>
        <v>1</v>
      </c>
      <c r="G3493">
        <f t="shared" si="326"/>
        <v>1</v>
      </c>
      <c r="H3493">
        <f t="shared" si="327"/>
        <v>411</v>
      </c>
      <c r="I3493" t="str">
        <f t="shared" si="328"/>
        <v>GOLD</v>
      </c>
      <c r="J3493" t="str">
        <f t="shared" si="329"/>
        <v>Recent Customer</v>
      </c>
    </row>
    <row r="3494" spans="1:10" x14ac:dyDescent="0.3">
      <c r="A3494" s="5">
        <v>3498</v>
      </c>
      <c r="B3494" s="6">
        <v>127</v>
      </c>
      <c r="C3494" s="7">
        <v>6</v>
      </c>
      <c r="D3494" s="8">
        <v>3147.33</v>
      </c>
      <c r="E3494">
        <f t="shared" si="324"/>
        <v>1</v>
      </c>
      <c r="F3494">
        <f t="shared" si="325"/>
        <v>2</v>
      </c>
      <c r="G3494">
        <f t="shared" si="326"/>
        <v>3</v>
      </c>
      <c r="H3494">
        <f t="shared" si="327"/>
        <v>123</v>
      </c>
      <c r="I3494" t="str">
        <f t="shared" si="328"/>
        <v>BRONZE</v>
      </c>
      <c r="J3494" t="str">
        <f t="shared" si="329"/>
        <v>Evasive Customer</v>
      </c>
    </row>
    <row r="3495" spans="1:10" x14ac:dyDescent="0.3">
      <c r="A3495" s="5">
        <v>3499</v>
      </c>
      <c r="B3495" s="6">
        <v>51</v>
      </c>
      <c r="C3495" s="7">
        <v>7</v>
      </c>
      <c r="D3495" s="8">
        <v>4955.2499999999991</v>
      </c>
      <c r="E3495">
        <f t="shared" si="324"/>
        <v>2</v>
      </c>
      <c r="F3495">
        <f t="shared" si="325"/>
        <v>3</v>
      </c>
      <c r="G3495">
        <f t="shared" si="326"/>
        <v>4</v>
      </c>
      <c r="H3495">
        <f t="shared" si="327"/>
        <v>234</v>
      </c>
      <c r="I3495" t="str">
        <f t="shared" si="328"/>
        <v>SILVER</v>
      </c>
      <c r="J3495" t="str">
        <f t="shared" si="329"/>
        <v>High Risk Customer</v>
      </c>
    </row>
    <row r="3496" spans="1:10" x14ac:dyDescent="0.3">
      <c r="A3496" s="5">
        <v>3500</v>
      </c>
      <c r="B3496" s="6">
        <v>144</v>
      </c>
      <c r="C3496" s="7">
        <v>6</v>
      </c>
      <c r="D3496" s="8">
        <v>1785.86</v>
      </c>
      <c r="E3496">
        <f t="shared" si="324"/>
        <v>1</v>
      </c>
      <c r="F3496">
        <f t="shared" si="325"/>
        <v>2</v>
      </c>
      <c r="G3496">
        <f t="shared" si="326"/>
        <v>1</v>
      </c>
      <c r="H3496">
        <f t="shared" si="327"/>
        <v>121</v>
      </c>
      <c r="I3496" t="str">
        <f t="shared" si="328"/>
        <v>BRONZE</v>
      </c>
      <c r="J3496" t="str">
        <f t="shared" si="329"/>
        <v>Evasive Customer</v>
      </c>
    </row>
    <row r="3497" spans="1:10" x14ac:dyDescent="0.3">
      <c r="A3497" s="5">
        <v>5034</v>
      </c>
      <c r="B3497" s="6">
        <v>84</v>
      </c>
      <c r="C3497" s="7">
        <v>3</v>
      </c>
      <c r="D3497" s="8">
        <v>269.48497189999995</v>
      </c>
      <c r="E3497">
        <f t="shared" si="324"/>
        <v>2</v>
      </c>
      <c r="F3497">
        <f t="shared" si="325"/>
        <v>1</v>
      </c>
      <c r="G3497">
        <f t="shared" si="326"/>
        <v>1</v>
      </c>
      <c r="H3497">
        <f t="shared" si="327"/>
        <v>211</v>
      </c>
      <c r="I3497" t="str">
        <f t="shared" si="328"/>
        <v>BRONZE</v>
      </c>
      <c r="J3497" t="str">
        <f t="shared" si="329"/>
        <v>Evasive Customer</v>
      </c>
    </row>
    <row r="3498" spans="1:10" x14ac:dyDescent="0.3">
      <c r="A3498" s="9" t="s">
        <v>20</v>
      </c>
      <c r="B3498" s="10">
        <v>0</v>
      </c>
      <c r="C3498" s="11">
        <v>20000</v>
      </c>
      <c r="D3498" s="12">
        <v>10728816.334971763</v>
      </c>
      <c r="J3498" t="b">
        <f t="shared" si="32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Sharief</dc:creator>
  <cp:lastModifiedBy>Nadia Sharief</cp:lastModifiedBy>
  <dcterms:created xsi:type="dcterms:W3CDTF">2023-01-26T21:26:39Z</dcterms:created>
  <dcterms:modified xsi:type="dcterms:W3CDTF">2023-01-26T21:31:18Z</dcterms:modified>
</cp:coreProperties>
</file>